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628"/>
  <workbookPr codeName="ThisWorkbook"/>
  <mc:AlternateContent xmlns:mc="http://schemas.openxmlformats.org/markup-compatibility/2006">
    <mc:Choice Requires="x15">
      <x15ac:absPath xmlns:x15ac="http://schemas.microsoft.com/office/spreadsheetml/2010/11/ac" url="https://sonj-my.sharepoint.com/personal/edwin_lee_jjc_nj_gov/Documents/Documents/"/>
    </mc:Choice>
  </mc:AlternateContent>
  <xr:revisionPtr revIDLastSave="0" documentId="8_{0B1A9363-0C85-4C08-95C3-76E4C4024F95}" xr6:coauthVersionLast="46" xr6:coauthVersionMax="46" xr10:uidLastSave="{00000000-0000-0000-0000-000000000000}"/>
  <bookViews>
    <workbookView xWindow="-120" yWindow="-120" windowWidth="20730" windowHeight="11160" tabRatio="807" activeTab="8" xr2:uid="{00000000-000D-0000-FFFF-FFFF00000000}"/>
  </bookViews>
  <sheets>
    <sheet name="Start Here" sheetId="14" r:id="rId1"/>
    <sheet name="Instructions" sheetId="71" r:id="rId2"/>
    <sheet name="Data validation" sheetId="31" state="hidden" r:id="rId3"/>
    <sheet name="Cases Pending from Prior Years" sheetId="21" r:id="rId4"/>
    <sheet name="Cases Opened" sheetId="58" r:id="rId5"/>
    <sheet name="Q1 Summary" sheetId="59" r:id="rId6"/>
    <sheet name="Q2 Summary" sheetId="67" r:id="rId7"/>
    <sheet name="Q3 Summary" sheetId="68" r:id="rId8"/>
    <sheet name="Q4 Summary" sheetId="69" r:id="rId9"/>
    <sheet name="Annual Report" sheetId="70" r:id="rId10"/>
  </sheets>
  <definedNames>
    <definedName name="_xlnm._FilterDatabase" localSheetId="4" hidden="1">'Cases Opened'!$A$1:$Z$7998</definedName>
    <definedName name="_xlnm._FilterDatabase" localSheetId="3" hidden="1">'Cases Pending from Prior Years'!$A$1:$Z$8000</definedName>
    <definedName name="_xlnm._FilterDatabase" localSheetId="2" hidden="1">'Data validation'!$K$1:$L$561</definedName>
    <definedName name="Allegations">'Data validation'!$A$1:$A$9</definedName>
    <definedName name="CriminalViolations">'Data validation'!$B$1:$B$8</definedName>
    <definedName name="Disciplines">'Data validation'!$D$1:$D$10</definedName>
    <definedName name="OpenedAppealPending">'Cases Opened'!$AB$2:$AB$7994</definedName>
    <definedName name="OpenedCloseDate">'Cases Opened'!$P$2:$P$7994</definedName>
    <definedName name="OpenedComplaintReceived">'Cases Opened'!$B$2:$B$7994</definedName>
    <definedName name="OpenedComplaintSource">'Cases Opened'!$F$2:$F$7994</definedName>
    <definedName name="OpenedCriminalDisposition">'Cases Opened'!$S$2:$S$7994</definedName>
    <definedName name="OpenedCriminalViolation">'Cases Opened'!$K$2:$K$7994</definedName>
    <definedName name="OpenedDiscipline">'Cases Opened'!$Z$2:$Z$7994</definedName>
    <definedName name="OpenedHoursDollars">'Cases Opened'!$AA$2:$AA$7998</definedName>
    <definedName name="OpenedInternalDisposition">'Cases Opened'!$T$2:$T$7994</definedName>
    <definedName name="OpenedLengthOfCase">'Cases Opened'!$Q$2:$Q$7994</definedName>
    <definedName name="OpenedMSO">'Cases Opened'!$J$2:$J$7994</definedName>
    <definedName name="OpenedMSOMatch">'Cases Opened'!$W$2:$W$7994</definedName>
    <definedName name="OpenedMSSO">'Cases Opened'!$V$2:$V$7994</definedName>
    <definedName name="OpenedNInitial">'Cases Opened'!$I$2:$I$7994</definedName>
    <definedName name="OpenedNSustained">'Cases Opened'!$U$2:$U$7994</definedName>
    <definedName name="OpenedRuleViolation">'Cases Opened'!$L$2:$L$7994</definedName>
    <definedName name="OpenedStatus">'Cases Opened'!$R$2:$R$7994</definedName>
    <definedName name="OpenedSustainedCriminalViolation">'Cases Opened'!$X$2:$X$7994</definedName>
    <definedName name="OpenedSustainedRuleViolation">'Cases Opened'!$Y$2:$Y$7994</definedName>
    <definedName name="PendingAppealPending">'Cases Pending from Prior Years'!$AB$2:$AB$8000</definedName>
    <definedName name="PendingCloseDate">'Cases Pending from Prior Years'!$P$2:$P$8000</definedName>
    <definedName name="PendingComplaintReceived">'Cases Pending from Prior Years'!$B$2:$B$8000</definedName>
    <definedName name="PendingComplaintSource">'Cases Pending from Prior Years'!$F$2:$F$8000</definedName>
    <definedName name="PendingCriminalDisposition">'Cases Pending from Prior Years'!$S$2:$S$8000</definedName>
    <definedName name="PendingCriminalViolation">'Cases Pending from Prior Years'!$K$2:$K$8000</definedName>
    <definedName name="PendingDiscipline">'Cases Pending from Prior Years'!$Z$2:$Z$8000</definedName>
    <definedName name="PendingHoursDollars">'Cases Pending from Prior Years'!$AA$2:$AA$8000</definedName>
    <definedName name="PendingInternalDisposition">'Cases Pending from Prior Years'!$T$2:$T$8000</definedName>
    <definedName name="PendingLengthOfCase">'Cases Pending from Prior Years'!$Q$2:$Q$8000</definedName>
    <definedName name="PendingMSO">'Cases Pending from Prior Years'!$J$2:$J$8000</definedName>
    <definedName name="PendingMSOMatch">'Cases Pending from Prior Years'!$W$2:$W$8000</definedName>
    <definedName name="PendingMSSO">'Cases Pending from Prior Years'!$V$2:$V$8000</definedName>
    <definedName name="PendingNInitial">'Cases Pending from Prior Years'!$I$2:$I$8000</definedName>
    <definedName name="PendingNSustained">'Cases Pending from Prior Years'!$U$2:$U$8000</definedName>
    <definedName name="PendingRuleViolation">'Cases Pending from Prior Years'!$L$2:$L$8000</definedName>
    <definedName name="PendingStatus">'Cases Pending from Prior Years'!$R$2:$R$8000</definedName>
    <definedName name="PendingSustainedCriminalViolation">'Cases Pending from Prior Years'!$X$2:$X$8000</definedName>
    <definedName name="PendingSustainedRuleViolation">'Cases Pending from Prior Years'!$Y$2:$Y$8000</definedName>
    <definedName name="_xlnm.Print_Area" localSheetId="9">'Annual Report'!$A$8:$Q$309</definedName>
    <definedName name="_xlnm.Print_Area" localSheetId="5">'Q1 Summary'!$A$8:$Q$309</definedName>
    <definedName name="_xlnm.Print_Area" localSheetId="6">'Q2 Summary'!$A$8:$Q$309</definedName>
    <definedName name="_xlnm.Print_Area" localSheetId="7">'Q3 Summary'!$A$8:$Q$309</definedName>
    <definedName name="_xlnm.Print_Area" localSheetId="8">'Q4 Summary'!$A$8:$Q$309</definedName>
    <definedName name="RuleViolations">'Data validation'!$C$1:$C$16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42" i="58" l="1"/>
  <c r="Q12" i="58"/>
  <c r="Q11" i="58"/>
  <c r="Q10" i="58"/>
  <c r="Q9" i="58"/>
  <c r="Q8" i="58"/>
  <c r="Q7" i="58"/>
  <c r="Q6" i="58"/>
  <c r="Q5" i="58"/>
  <c r="Q4" i="58"/>
  <c r="Q3" i="58"/>
  <c r="Q2" i="58"/>
  <c r="Q9" i="21" l="1"/>
  <c r="Q8" i="21"/>
  <c r="Q7" i="21"/>
  <c r="Q6" i="21"/>
  <c r="Q5" i="21"/>
  <c r="Q4" i="21"/>
  <c r="Q3" i="21"/>
  <c r="Q2" i="21"/>
  <c r="M299" i="70" l="1"/>
  <c r="P269" i="70"/>
  <c r="P268" i="70"/>
  <c r="A265" i="70"/>
  <c r="O240" i="70"/>
  <c r="O239" i="70"/>
  <c r="A237" i="70"/>
  <c r="O214" i="70"/>
  <c r="O213" i="70"/>
  <c r="A210" i="70"/>
  <c r="O168" i="70"/>
  <c r="O167" i="70"/>
  <c r="A165" i="70"/>
  <c r="O123" i="70"/>
  <c r="O122" i="70"/>
  <c r="A120" i="70"/>
  <c r="P89" i="70"/>
  <c r="P88" i="70"/>
  <c r="A86" i="70"/>
  <c r="A52" i="70"/>
  <c r="M49" i="70"/>
  <c r="B9" i="70" s="1"/>
  <c r="M48" i="70"/>
  <c r="I42" i="70"/>
  <c r="I34" i="70"/>
  <c r="C34" i="70"/>
  <c r="F28" i="70"/>
  <c r="A12" i="70"/>
  <c r="C10" i="70"/>
  <c r="B10" i="70"/>
  <c r="C9" i="70"/>
  <c r="C8" i="70"/>
  <c r="M299" i="69"/>
  <c r="P269" i="69"/>
  <c r="P268" i="69"/>
  <c r="A265" i="69"/>
  <c r="O240" i="69"/>
  <c r="O239" i="69"/>
  <c r="A237" i="69"/>
  <c r="O214" i="69"/>
  <c r="O213" i="69"/>
  <c r="A210" i="69"/>
  <c r="O168" i="69"/>
  <c r="O167" i="69"/>
  <c r="A165" i="69"/>
  <c r="O123" i="69"/>
  <c r="O122" i="69"/>
  <c r="A120" i="69"/>
  <c r="P89" i="69"/>
  <c r="P88" i="69"/>
  <c r="A86" i="69"/>
  <c r="A52" i="69"/>
  <c r="M49" i="69"/>
  <c r="B9" i="69" s="1"/>
  <c r="M48" i="69"/>
  <c r="I42" i="69"/>
  <c r="I34" i="69"/>
  <c r="C34" i="69"/>
  <c r="F28" i="69"/>
  <c r="A12" i="69"/>
  <c r="C10" i="69"/>
  <c r="B10" i="69"/>
  <c r="C8" i="69"/>
  <c r="M299" i="68"/>
  <c r="P269" i="68"/>
  <c r="P268" i="68"/>
  <c r="A265" i="68"/>
  <c r="O240" i="68"/>
  <c r="O239" i="68"/>
  <c r="A237" i="68"/>
  <c r="O214" i="68"/>
  <c r="O213" i="68"/>
  <c r="A210" i="68"/>
  <c r="O168" i="68"/>
  <c r="O167" i="68"/>
  <c r="A165" i="68"/>
  <c r="O123" i="68"/>
  <c r="O122" i="68"/>
  <c r="A120" i="68"/>
  <c r="P89" i="68"/>
  <c r="P88" i="68"/>
  <c r="A86" i="68"/>
  <c r="A52" i="68"/>
  <c r="M49" i="68"/>
  <c r="B9" i="68" s="1"/>
  <c r="Q159" i="68" s="1"/>
  <c r="M48" i="68"/>
  <c r="I42" i="68"/>
  <c r="I34" i="68"/>
  <c r="C34" i="68"/>
  <c r="F28" i="68"/>
  <c r="A12" i="68"/>
  <c r="C10" i="68"/>
  <c r="B10" i="68"/>
  <c r="C9" i="68"/>
  <c r="C8" i="68"/>
  <c r="M299" i="67"/>
  <c r="P269" i="67"/>
  <c r="P268" i="67"/>
  <c r="A265" i="67"/>
  <c r="O240" i="67"/>
  <c r="O239" i="67"/>
  <c r="A237" i="67"/>
  <c r="O214" i="67"/>
  <c r="O213" i="67"/>
  <c r="A210" i="67"/>
  <c r="O168" i="67"/>
  <c r="O167" i="67"/>
  <c r="A165" i="67"/>
  <c r="O123" i="67"/>
  <c r="O122" i="67"/>
  <c r="A120" i="67"/>
  <c r="P89" i="67"/>
  <c r="P88" i="67"/>
  <c r="A86" i="67"/>
  <c r="A52" i="67"/>
  <c r="M49" i="67"/>
  <c r="B9" i="67" s="1"/>
  <c r="J289" i="67" s="1"/>
  <c r="M48" i="67"/>
  <c r="I42" i="67"/>
  <c r="I34" i="67"/>
  <c r="C34" i="67"/>
  <c r="F28" i="67"/>
  <c r="A12" i="67"/>
  <c r="C10" i="67"/>
  <c r="B10" i="67"/>
  <c r="C9" i="67"/>
  <c r="C8" i="67"/>
  <c r="A265" i="59"/>
  <c r="A237" i="59"/>
  <c r="A210" i="59"/>
  <c r="A165" i="59"/>
  <c r="A120" i="59"/>
  <c r="A86" i="59"/>
  <c r="A52" i="59"/>
  <c r="I42" i="59"/>
  <c r="I34" i="59"/>
  <c r="C34" i="59"/>
  <c r="F28" i="59"/>
  <c r="C9" i="59"/>
  <c r="A12" i="59"/>
  <c r="C10" i="59"/>
  <c r="C8" i="59"/>
  <c r="C64" i="67" l="1"/>
  <c r="G148" i="70"/>
  <c r="C58" i="67"/>
  <c r="K76" i="70"/>
  <c r="G37" i="70"/>
  <c r="E60" i="70"/>
  <c r="H60" i="70" s="1"/>
  <c r="L93" i="70"/>
  <c r="F133" i="70"/>
  <c r="G41" i="70"/>
  <c r="M77" i="70"/>
  <c r="I94" i="70"/>
  <c r="H135" i="70"/>
  <c r="K135" i="70" s="1"/>
  <c r="F23" i="70"/>
  <c r="G78" i="70"/>
  <c r="F95" i="70"/>
  <c r="F156" i="70"/>
  <c r="B63" i="70"/>
  <c r="G74" i="70"/>
  <c r="O78" i="70"/>
  <c r="B96" i="70"/>
  <c r="G140" i="70"/>
  <c r="J140" i="70" s="1"/>
  <c r="K158" i="70"/>
  <c r="L18" i="70"/>
  <c r="F59" i="70"/>
  <c r="I59" i="70" s="1"/>
  <c r="G66" i="70"/>
  <c r="J66" i="70" s="1"/>
  <c r="E81" i="70"/>
  <c r="D93" i="70"/>
  <c r="M98" i="70"/>
  <c r="H151" i="70"/>
  <c r="F19" i="70"/>
  <c r="M81" i="70"/>
  <c r="J99" i="70"/>
  <c r="O152" i="70"/>
  <c r="F21" i="70"/>
  <c r="E73" i="70"/>
  <c r="H100" i="70"/>
  <c r="M73" i="70"/>
  <c r="O74" i="70"/>
  <c r="K96" i="70"/>
  <c r="F161" i="70"/>
  <c r="L16" i="70"/>
  <c r="I75" i="70"/>
  <c r="H97" i="70"/>
  <c r="E126" i="70"/>
  <c r="F306" i="70"/>
  <c r="H305" i="70"/>
  <c r="J304" i="70"/>
  <c r="L303" i="70"/>
  <c r="D303" i="70"/>
  <c r="F302" i="70"/>
  <c r="H301" i="70"/>
  <c r="J300" i="70"/>
  <c r="G296" i="70"/>
  <c r="I295" i="70"/>
  <c r="K294" i="70"/>
  <c r="E293" i="70"/>
  <c r="G292" i="70"/>
  <c r="I291" i="70"/>
  <c r="K290" i="70"/>
  <c r="E289" i="70"/>
  <c r="G288" i="70"/>
  <c r="E306" i="70"/>
  <c r="G305" i="70"/>
  <c r="I304" i="70"/>
  <c r="K303" i="70"/>
  <c r="E302" i="70"/>
  <c r="G301" i="70"/>
  <c r="I300" i="70"/>
  <c r="F296" i="70"/>
  <c r="H295" i="70"/>
  <c r="J294" i="70"/>
  <c r="L293" i="70"/>
  <c r="D293" i="70"/>
  <c r="F292" i="70"/>
  <c r="H291" i="70"/>
  <c r="J290" i="70"/>
  <c r="L289" i="70"/>
  <c r="D289" i="70"/>
  <c r="F288" i="70"/>
  <c r="L306" i="70"/>
  <c r="D306" i="70"/>
  <c r="F305" i="70"/>
  <c r="H304" i="70"/>
  <c r="J303" i="70"/>
  <c r="L302" i="70"/>
  <c r="D302" i="70"/>
  <c r="F301" i="70"/>
  <c r="H300" i="70"/>
  <c r="E296" i="70"/>
  <c r="G295" i="70"/>
  <c r="I294" i="70"/>
  <c r="K293" i="70"/>
  <c r="E292" i="70"/>
  <c r="G291" i="70"/>
  <c r="I290" i="70"/>
  <c r="K289" i="70"/>
  <c r="E288" i="70"/>
  <c r="G287" i="70"/>
  <c r="I286" i="70"/>
  <c r="K285" i="70"/>
  <c r="E284" i="70"/>
  <c r="G283" i="70"/>
  <c r="I282" i="70"/>
  <c r="K281" i="70"/>
  <c r="G277" i="70"/>
  <c r="I276" i="70"/>
  <c r="K275" i="70"/>
  <c r="E274" i="70"/>
  <c r="G273" i="70"/>
  <c r="I272" i="70"/>
  <c r="K271" i="70"/>
  <c r="E270" i="70"/>
  <c r="H269" i="70"/>
  <c r="L249" i="70"/>
  <c r="D249" i="70"/>
  <c r="G249" i="70" s="1"/>
  <c r="E248" i="70"/>
  <c r="H248" i="70" s="1"/>
  <c r="F247" i="70"/>
  <c r="I247" i="70" s="1"/>
  <c r="J243" i="70"/>
  <c r="P234" i="70"/>
  <c r="H234" i="70"/>
  <c r="N233" i="70"/>
  <c r="F233" i="70"/>
  <c r="L232" i="70"/>
  <c r="J231" i="70"/>
  <c r="P230" i="70"/>
  <c r="H230" i="70"/>
  <c r="N229" i="70"/>
  <c r="F229" i="70"/>
  <c r="L228" i="70"/>
  <c r="F222" i="70"/>
  <c r="I222" i="70" s="1"/>
  <c r="G221" i="70"/>
  <c r="J221" i="70" s="1"/>
  <c r="H220" i="70"/>
  <c r="K220" i="70" s="1"/>
  <c r="C217" i="70"/>
  <c r="D216" i="70"/>
  <c r="D207" i="70"/>
  <c r="F207" i="70" s="1"/>
  <c r="D205" i="70"/>
  <c r="F205" i="70" s="1"/>
  <c r="D203" i="70"/>
  <c r="F203" i="70" s="1"/>
  <c r="D201" i="70"/>
  <c r="F201" i="70" s="1"/>
  <c r="J306" i="70"/>
  <c r="L305" i="70"/>
  <c r="D305" i="70"/>
  <c r="F304" i="70"/>
  <c r="H303" i="70"/>
  <c r="J302" i="70"/>
  <c r="L301" i="70"/>
  <c r="D301" i="70"/>
  <c r="F300" i="70"/>
  <c r="K296" i="70"/>
  <c r="E295" i="70"/>
  <c r="G294" i="70"/>
  <c r="I293" i="70"/>
  <c r="K292" i="70"/>
  <c r="E291" i="70"/>
  <c r="G290" i="70"/>
  <c r="I289" i="70"/>
  <c r="K288" i="70"/>
  <c r="E287" i="70"/>
  <c r="G286" i="70"/>
  <c r="I285" i="70"/>
  <c r="K284" i="70"/>
  <c r="E283" i="70"/>
  <c r="G282" i="70"/>
  <c r="I281" i="70"/>
  <c r="E277" i="70"/>
  <c r="G276" i="70"/>
  <c r="I275" i="70"/>
  <c r="K274" i="70"/>
  <c r="E273" i="70"/>
  <c r="G272" i="70"/>
  <c r="I271" i="70"/>
  <c r="K270" i="70"/>
  <c r="F269" i="70"/>
  <c r="D261" i="70"/>
  <c r="F261" i="70" s="1"/>
  <c r="D259" i="70"/>
  <c r="F259" i="70" s="1"/>
  <c r="D257" i="70"/>
  <c r="F257" i="70" s="1"/>
  <c r="J249" i="70"/>
  <c r="K248" i="70"/>
  <c r="L247" i="70"/>
  <c r="D247" i="70"/>
  <c r="G247" i="70" s="1"/>
  <c r="E246" i="70"/>
  <c r="H246" i="70" s="1"/>
  <c r="F245" i="70"/>
  <c r="I245" i="70" s="1"/>
  <c r="N234" i="70"/>
  <c r="F234" i="70"/>
  <c r="L233" i="70"/>
  <c r="J232" i="70"/>
  <c r="P231" i="70"/>
  <c r="H231" i="70"/>
  <c r="N230" i="70"/>
  <c r="F230" i="70"/>
  <c r="L229" i="70"/>
  <c r="J228" i="70"/>
  <c r="D222" i="70"/>
  <c r="E221" i="70"/>
  <c r="F220" i="70"/>
  <c r="I220" i="70" s="1"/>
  <c r="G219" i="70"/>
  <c r="J219" i="70" s="1"/>
  <c r="H218" i="70"/>
  <c r="K218" i="70" s="1"/>
  <c r="I306" i="70"/>
  <c r="K305" i="70"/>
  <c r="E304" i="70"/>
  <c r="G303" i="70"/>
  <c r="I302" i="70"/>
  <c r="K301" i="70"/>
  <c r="E300" i="70"/>
  <c r="J296" i="70"/>
  <c r="L295" i="70"/>
  <c r="D295" i="70"/>
  <c r="F294" i="70"/>
  <c r="H293" i="70"/>
  <c r="J292" i="70"/>
  <c r="L291" i="70"/>
  <c r="D291" i="70"/>
  <c r="F290" i="70"/>
  <c r="H289" i="70"/>
  <c r="J288" i="70"/>
  <c r="L287" i="70"/>
  <c r="D287" i="70"/>
  <c r="F286" i="70"/>
  <c r="H285" i="70"/>
  <c r="J284" i="70"/>
  <c r="L283" i="70"/>
  <c r="D283" i="70"/>
  <c r="F282" i="70"/>
  <c r="H281" i="70"/>
  <c r="L277" i="70"/>
  <c r="D277" i="70"/>
  <c r="F276" i="70"/>
  <c r="H275" i="70"/>
  <c r="J274" i="70"/>
  <c r="L273" i="70"/>
  <c r="D273" i="70"/>
  <c r="F272" i="70"/>
  <c r="H271" i="70"/>
  <c r="J270" i="70"/>
  <c r="E269" i="70"/>
  <c r="J248" i="70"/>
  <c r="K247" i="70"/>
  <c r="L246" i="70"/>
  <c r="D246" i="70"/>
  <c r="G246" i="70" s="1"/>
  <c r="E245" i="70"/>
  <c r="H245" i="70" s="1"/>
  <c r="F244" i="70"/>
  <c r="I244" i="70" s="1"/>
  <c r="M234" i="70"/>
  <c r="E234" i="70"/>
  <c r="K233" i="70"/>
  <c r="C233" i="70"/>
  <c r="I232" i="70"/>
  <c r="O231" i="70"/>
  <c r="G231" i="70"/>
  <c r="M230" i="70"/>
  <c r="E230" i="70"/>
  <c r="K229" i="70"/>
  <c r="C229" i="70"/>
  <c r="D229" i="70" s="1"/>
  <c r="I228" i="70"/>
  <c r="C222" i="70"/>
  <c r="D221" i="70"/>
  <c r="E220" i="70"/>
  <c r="F219" i="70"/>
  <c r="I219" i="70" s="1"/>
  <c r="G218" i="70"/>
  <c r="J218" i="70" s="1"/>
  <c r="H217" i="70"/>
  <c r="K217" i="70" s="1"/>
  <c r="E208" i="70"/>
  <c r="G208" i="70" s="1"/>
  <c r="E206" i="70"/>
  <c r="G206" i="70" s="1"/>
  <c r="E204" i="70"/>
  <c r="G204" i="70" s="1"/>
  <c r="E202" i="70"/>
  <c r="G202" i="70" s="1"/>
  <c r="E200" i="70"/>
  <c r="G200" i="70" s="1"/>
  <c r="J305" i="70"/>
  <c r="I305" i="70"/>
  <c r="F303" i="70"/>
  <c r="E301" i="70"/>
  <c r="L292" i="70"/>
  <c r="L290" i="70"/>
  <c r="I288" i="70"/>
  <c r="L285" i="70"/>
  <c r="H284" i="70"/>
  <c r="F283" i="70"/>
  <c r="H277" i="70"/>
  <c r="D276" i="70"/>
  <c r="L274" i="70"/>
  <c r="I273" i="70"/>
  <c r="E272" i="70"/>
  <c r="D271" i="70"/>
  <c r="L269" i="70"/>
  <c r="E260" i="70"/>
  <c r="G260" i="70" s="1"/>
  <c r="E257" i="70"/>
  <c r="G257" i="70" s="1"/>
  <c r="K245" i="70"/>
  <c r="D243" i="70"/>
  <c r="J234" i="70"/>
  <c r="J233" i="70"/>
  <c r="M232" i="70"/>
  <c r="M231" i="70"/>
  <c r="O230" i="70"/>
  <c r="P229" i="70"/>
  <c r="P228" i="70"/>
  <c r="E228" i="70"/>
  <c r="F221" i="70"/>
  <c r="I221" i="70" s="1"/>
  <c r="F218" i="70"/>
  <c r="I218" i="70" s="1"/>
  <c r="D217" i="70"/>
  <c r="D204" i="70"/>
  <c r="F204" i="70" s="1"/>
  <c r="E201" i="70"/>
  <c r="G201" i="70" s="1"/>
  <c r="E198" i="70"/>
  <c r="G198" i="70" s="1"/>
  <c r="E196" i="70"/>
  <c r="G196" i="70" s="1"/>
  <c r="E194" i="70"/>
  <c r="G194" i="70" s="1"/>
  <c r="K186" i="70"/>
  <c r="L185" i="70"/>
  <c r="D185" i="70"/>
  <c r="G185" i="70" s="1"/>
  <c r="E184" i="70"/>
  <c r="H184" i="70" s="1"/>
  <c r="F183" i="70"/>
  <c r="I183" i="70" s="1"/>
  <c r="J179" i="70"/>
  <c r="K178" i="70"/>
  <c r="L177" i="70"/>
  <c r="D177" i="70"/>
  <c r="G177" i="70" s="1"/>
  <c r="E176" i="70"/>
  <c r="H176" i="70" s="1"/>
  <c r="F175" i="70"/>
  <c r="I175" i="70" s="1"/>
  <c r="J171" i="70"/>
  <c r="Q162" i="70"/>
  <c r="I162" i="70"/>
  <c r="O161" i="70"/>
  <c r="G161" i="70"/>
  <c r="M160" i="70"/>
  <c r="K159" i="70"/>
  <c r="Q158" i="70"/>
  <c r="I158" i="70"/>
  <c r="O157" i="70"/>
  <c r="G157" i="70"/>
  <c r="M156" i="70"/>
  <c r="K155" i="70"/>
  <c r="E305" i="70"/>
  <c r="E303" i="70"/>
  <c r="L300" i="70"/>
  <c r="L296" i="70"/>
  <c r="L294" i="70"/>
  <c r="I292" i="70"/>
  <c r="H290" i="70"/>
  <c r="H288" i="70"/>
  <c r="L286" i="70"/>
  <c r="J285" i="70"/>
  <c r="G284" i="70"/>
  <c r="L281" i="70"/>
  <c r="F277" i="70"/>
  <c r="I274" i="70"/>
  <c r="H273" i="70"/>
  <c r="D272" i="70"/>
  <c r="L270" i="70"/>
  <c r="K269" i="70"/>
  <c r="D260" i="70"/>
  <c r="F260" i="70" s="1"/>
  <c r="E247" i="70"/>
  <c r="H247" i="70" s="1"/>
  <c r="J245" i="70"/>
  <c r="E244" i="70"/>
  <c r="H244" i="70" s="1"/>
  <c r="I234" i="70"/>
  <c r="I233" i="70"/>
  <c r="K232" i="70"/>
  <c r="L231" i="70"/>
  <c r="L230" i="70"/>
  <c r="O229" i="70"/>
  <c r="O228" i="70"/>
  <c r="C228" i="70"/>
  <c r="H222" i="70"/>
  <c r="K222" i="70" s="1"/>
  <c r="C221" i="70"/>
  <c r="E218" i="70"/>
  <c r="E207" i="70"/>
  <c r="G207" i="70" s="1"/>
  <c r="D198" i="70"/>
  <c r="F198" i="70" s="1"/>
  <c r="D196" i="70"/>
  <c r="F196" i="70" s="1"/>
  <c r="D194" i="70"/>
  <c r="F194" i="70" s="1"/>
  <c r="J186" i="70"/>
  <c r="K185" i="70"/>
  <c r="L184" i="70"/>
  <c r="D184" i="70"/>
  <c r="G184" i="70" s="1"/>
  <c r="E183" i="70"/>
  <c r="H183" i="70" s="1"/>
  <c r="F182" i="70"/>
  <c r="I182" i="70" s="1"/>
  <c r="J178" i="70"/>
  <c r="K177" i="70"/>
  <c r="L176" i="70"/>
  <c r="D176" i="70"/>
  <c r="G176" i="70" s="1"/>
  <c r="E175" i="70"/>
  <c r="H175" i="70" s="1"/>
  <c r="F174" i="70"/>
  <c r="I174" i="70" s="1"/>
  <c r="L304" i="70"/>
  <c r="K306" i="70"/>
  <c r="K304" i="70"/>
  <c r="H302" i="70"/>
  <c r="G300" i="70"/>
  <c r="H296" i="70"/>
  <c r="E294" i="70"/>
  <c r="D292" i="70"/>
  <c r="D290" i="70"/>
  <c r="K287" i="70"/>
  <c r="J286" i="70"/>
  <c r="F285" i="70"/>
  <c r="D284" i="70"/>
  <c r="K282" i="70"/>
  <c r="G281" i="70"/>
  <c r="L276" i="70"/>
  <c r="J275" i="70"/>
  <c r="G274" i="70"/>
  <c r="L271" i="70"/>
  <c r="H270" i="70"/>
  <c r="I269" i="70"/>
  <c r="E262" i="70"/>
  <c r="G262" i="70" s="1"/>
  <c r="E259" i="70"/>
  <c r="G259" i="70" s="1"/>
  <c r="D256" i="70"/>
  <c r="F248" i="70"/>
  <c r="I248" i="70" s="1"/>
  <c r="J246" i="70"/>
  <c r="L243" i="70"/>
  <c r="G233" i="70"/>
  <c r="G232" i="70"/>
  <c r="I231" i="70"/>
  <c r="J230" i="70"/>
  <c r="J229" i="70"/>
  <c r="M228" i="70"/>
  <c r="E222" i="70"/>
  <c r="E219" i="70"/>
  <c r="C218" i="70"/>
  <c r="G216" i="70"/>
  <c r="D206" i="70"/>
  <c r="F206" i="70" s="1"/>
  <c r="E203" i="70"/>
  <c r="G203" i="70" s="1"/>
  <c r="J184" i="70"/>
  <c r="K183" i="70"/>
  <c r="L182" i="70"/>
  <c r="D182" i="70"/>
  <c r="G182" i="70" s="1"/>
  <c r="E181" i="70"/>
  <c r="H181" i="70" s="1"/>
  <c r="F180" i="70"/>
  <c r="I180" i="70" s="1"/>
  <c r="J176" i="70"/>
  <c r="K175" i="70"/>
  <c r="L174" i="70"/>
  <c r="D174" i="70"/>
  <c r="G174" i="70" s="1"/>
  <c r="E173" i="70"/>
  <c r="H173" i="70" s="1"/>
  <c r="F172" i="70"/>
  <c r="I172" i="70" s="1"/>
  <c r="H306" i="70"/>
  <c r="G304" i="70"/>
  <c r="G302" i="70"/>
  <c r="D300" i="70"/>
  <c r="D296" i="70"/>
  <c r="D294" i="70"/>
  <c r="K291" i="70"/>
  <c r="J289" i="70"/>
  <c r="J287" i="70"/>
  <c r="H286" i="70"/>
  <c r="E285" i="70"/>
  <c r="K283" i="70"/>
  <c r="J282" i="70"/>
  <c r="F281" i="70"/>
  <c r="K276" i="70"/>
  <c r="G275" i="70"/>
  <c r="F274" i="70"/>
  <c r="L272" i="70"/>
  <c r="J271" i="70"/>
  <c r="G270" i="70"/>
  <c r="G269" i="70"/>
  <c r="D262" i="70"/>
  <c r="F262" i="70" s="1"/>
  <c r="D248" i="70"/>
  <c r="G248" i="70" s="1"/>
  <c r="D245" i="70"/>
  <c r="G245" i="70" s="1"/>
  <c r="K243" i="70"/>
  <c r="C234" i="70"/>
  <c r="D234" i="70" s="1"/>
  <c r="E233" i="70"/>
  <c r="F232" i="70"/>
  <c r="F231" i="70"/>
  <c r="I230" i="70"/>
  <c r="I229" i="70"/>
  <c r="K228" i="70"/>
  <c r="D219" i="70"/>
  <c r="F216" i="70"/>
  <c r="E197" i="70"/>
  <c r="G197" i="70" s="1"/>
  <c r="E195" i="70"/>
  <c r="G195" i="70" s="1"/>
  <c r="E193" i="70"/>
  <c r="J183" i="70"/>
  <c r="K182" i="70"/>
  <c r="L181" i="70"/>
  <c r="D181" i="70"/>
  <c r="G181" i="70" s="1"/>
  <c r="E180" i="70"/>
  <c r="H180" i="70" s="1"/>
  <c r="F179" i="70"/>
  <c r="I179" i="70" s="1"/>
  <c r="J175" i="70"/>
  <c r="K174" i="70"/>
  <c r="L173" i="70"/>
  <c r="D173" i="70"/>
  <c r="G173" i="70" s="1"/>
  <c r="E172" i="70"/>
  <c r="H172" i="70" s="1"/>
  <c r="F171" i="70"/>
  <c r="M162" i="70"/>
  <c r="K161" i="70"/>
  <c r="Q160" i="70"/>
  <c r="I160" i="70"/>
  <c r="O159" i="70"/>
  <c r="G159" i="70"/>
  <c r="M158" i="70"/>
  <c r="K157" i="70"/>
  <c r="Q156" i="70"/>
  <c r="I156" i="70"/>
  <c r="O155" i="70"/>
  <c r="G155" i="70"/>
  <c r="G306" i="70"/>
  <c r="D304" i="70"/>
  <c r="K295" i="70"/>
  <c r="J293" i="70"/>
  <c r="J291" i="70"/>
  <c r="G289" i="70"/>
  <c r="I287" i="70"/>
  <c r="E286" i="70"/>
  <c r="D285" i="70"/>
  <c r="J283" i="70"/>
  <c r="H282" i="70"/>
  <c r="E281" i="70"/>
  <c r="K277" i="70"/>
  <c r="J276" i="70"/>
  <c r="F275" i="70"/>
  <c r="D274" i="70"/>
  <c r="K272" i="70"/>
  <c r="G271" i="70"/>
  <c r="F270" i="70"/>
  <c r="D269" i="70"/>
  <c r="E258" i="70"/>
  <c r="G258" i="70" s="1"/>
  <c r="F249" i="70"/>
  <c r="I249" i="70" s="1"/>
  <c r="J247" i="70"/>
  <c r="L244" i="70"/>
  <c r="O234" i="70"/>
  <c r="P233" i="70"/>
  <c r="P232" i="70"/>
  <c r="E232" i="70"/>
  <c r="E231" i="70"/>
  <c r="G230" i="70"/>
  <c r="H229" i="70"/>
  <c r="H228" i="70"/>
  <c r="G220" i="70"/>
  <c r="J220" i="70" s="1"/>
  <c r="C219" i="70"/>
  <c r="G217" i="70"/>
  <c r="J217" i="70" s="1"/>
  <c r="E216" i="70"/>
  <c r="D202" i="70"/>
  <c r="F202" i="70" s="1"/>
  <c r="E199" i="70"/>
  <c r="G199" i="70" s="1"/>
  <c r="D197" i="70"/>
  <c r="F197" i="70" s="1"/>
  <c r="D195" i="70"/>
  <c r="F195" i="70" s="1"/>
  <c r="D193" i="70"/>
  <c r="F186" i="70"/>
  <c r="I186" i="70" s="1"/>
  <c r="J182" i="70"/>
  <c r="K181" i="70"/>
  <c r="L180" i="70"/>
  <c r="D180" i="70"/>
  <c r="G180" i="70" s="1"/>
  <c r="E179" i="70"/>
  <c r="H179" i="70" s="1"/>
  <c r="F178" i="70"/>
  <c r="I178" i="70" s="1"/>
  <c r="J174" i="70"/>
  <c r="K173" i="70"/>
  <c r="L172" i="70"/>
  <c r="D172" i="70"/>
  <c r="G172" i="70" s="1"/>
  <c r="E171" i="70"/>
  <c r="L162" i="70"/>
  <c r="D162" i="70"/>
  <c r="J161" i="70"/>
  <c r="P160" i="70"/>
  <c r="H160" i="70"/>
  <c r="N159" i="70"/>
  <c r="F159" i="70"/>
  <c r="L158" i="70"/>
  <c r="D158" i="70"/>
  <c r="J157" i="70"/>
  <c r="P156" i="70"/>
  <c r="H156" i="70"/>
  <c r="F291" i="70"/>
  <c r="K286" i="70"/>
  <c r="H283" i="70"/>
  <c r="J277" i="70"/>
  <c r="H274" i="70"/>
  <c r="E271" i="70"/>
  <c r="E261" i="70"/>
  <c r="G261" i="70" s="1"/>
  <c r="K249" i="70"/>
  <c r="L245" i="70"/>
  <c r="O233" i="70"/>
  <c r="K231" i="70"/>
  <c r="E229" i="70"/>
  <c r="D218" i="70"/>
  <c r="F184" i="70"/>
  <c r="I184" i="70" s="1"/>
  <c r="J181" i="70"/>
  <c r="E177" i="70"/>
  <c r="H177" i="70" s="1"/>
  <c r="P162" i="70"/>
  <c r="Q161" i="70"/>
  <c r="F160" i="70"/>
  <c r="H159" i="70"/>
  <c r="H158" i="70"/>
  <c r="I157" i="70"/>
  <c r="K156" i="70"/>
  <c r="M155" i="70"/>
  <c r="Q154" i="70"/>
  <c r="I154" i="70"/>
  <c r="O153" i="70"/>
  <c r="G153" i="70"/>
  <c r="M152" i="70"/>
  <c r="K151" i="70"/>
  <c r="Q150" i="70"/>
  <c r="I150" i="70"/>
  <c r="O149" i="70"/>
  <c r="G149" i="70"/>
  <c r="M148" i="70"/>
  <c r="K147" i="70"/>
  <c r="E141" i="70"/>
  <c r="F140" i="70"/>
  <c r="G139" i="70"/>
  <c r="J139" i="70" s="1"/>
  <c r="H138" i="70"/>
  <c r="K138" i="70" s="1"/>
  <c r="I137" i="70"/>
  <c r="L137" i="70" s="1"/>
  <c r="D134" i="70"/>
  <c r="E133" i="70"/>
  <c r="F132" i="70"/>
  <c r="G131" i="70"/>
  <c r="J131" i="70" s="1"/>
  <c r="H130" i="70"/>
  <c r="K130" i="70" s="1"/>
  <c r="I129" i="70"/>
  <c r="L129" i="70" s="1"/>
  <c r="D126" i="70"/>
  <c r="C117" i="70"/>
  <c r="F117" i="70" s="1"/>
  <c r="I115" i="70"/>
  <c r="D114" i="70"/>
  <c r="G114" i="70" s="1"/>
  <c r="J112" i="70"/>
  <c r="B112" i="70"/>
  <c r="E112" i="70" s="1"/>
  <c r="H110" i="70"/>
  <c r="C109" i="70"/>
  <c r="J100" i="70"/>
  <c r="M99" i="70"/>
  <c r="I303" i="70"/>
  <c r="I296" i="70"/>
  <c r="D286" i="70"/>
  <c r="L282" i="70"/>
  <c r="I277" i="70"/>
  <c r="K273" i="70"/>
  <c r="I270" i="70"/>
  <c r="E249" i="70"/>
  <c r="H249" i="70" s="1"/>
  <c r="M233" i="70"/>
  <c r="N228" i="70"/>
  <c r="H221" i="70"/>
  <c r="K221" i="70" s="1"/>
  <c r="F217" i="70"/>
  <c r="I217" i="70" s="1"/>
  <c r="D208" i="70"/>
  <c r="F208" i="70" s="1"/>
  <c r="D200" i="70"/>
  <c r="F200" i="70" s="1"/>
  <c r="E186" i="70"/>
  <c r="H186" i="70" s="1"/>
  <c r="L183" i="70"/>
  <c r="D179" i="70"/>
  <c r="G179" i="70" s="1"/>
  <c r="K176" i="70"/>
  <c r="L171" i="70"/>
  <c r="O162" i="70"/>
  <c r="P161" i="70"/>
  <c r="D161" i="70"/>
  <c r="E161" i="70" s="1"/>
  <c r="D160" i="70"/>
  <c r="G158" i="70"/>
  <c r="H157" i="70"/>
  <c r="J156" i="70"/>
  <c r="L155" i="70"/>
  <c r="P154" i="70"/>
  <c r="H154" i="70"/>
  <c r="N153" i="70"/>
  <c r="F153" i="70"/>
  <c r="L152" i="70"/>
  <c r="D152" i="70"/>
  <c r="J151" i="70"/>
  <c r="P150" i="70"/>
  <c r="H150" i="70"/>
  <c r="N149" i="70"/>
  <c r="F149" i="70"/>
  <c r="L148" i="70"/>
  <c r="D148" i="70"/>
  <c r="J147" i="70"/>
  <c r="D141" i="70"/>
  <c r="E140" i="70"/>
  <c r="F139" i="70"/>
  <c r="G138" i="70"/>
  <c r="J138" i="70" s="1"/>
  <c r="H137" i="70"/>
  <c r="K137" i="70" s="1"/>
  <c r="I136" i="70"/>
  <c r="L136" i="70" s="1"/>
  <c r="D133" i="70"/>
  <c r="E132" i="70"/>
  <c r="F131" i="70"/>
  <c r="G130" i="70"/>
  <c r="J130" i="70" s="1"/>
  <c r="H129" i="70"/>
  <c r="K129" i="70" s="1"/>
  <c r="I128" i="70"/>
  <c r="L128" i="70" s="1"/>
  <c r="J117" i="70"/>
  <c r="B117" i="70"/>
  <c r="E117" i="70" s="1"/>
  <c r="H115" i="70"/>
  <c r="C114" i="70"/>
  <c r="F114" i="70" s="1"/>
  <c r="I112" i="70"/>
  <c r="D111" i="70"/>
  <c r="G111" i="70" s="1"/>
  <c r="J109" i="70"/>
  <c r="B109" i="70"/>
  <c r="I100" i="70"/>
  <c r="K302" i="70"/>
  <c r="J295" i="70"/>
  <c r="E290" i="70"/>
  <c r="E282" i="70"/>
  <c r="J273" i="70"/>
  <c r="D270" i="70"/>
  <c r="L248" i="70"/>
  <c r="K244" i="70"/>
  <c r="H233" i="70"/>
  <c r="C231" i="70"/>
  <c r="D231" i="70" s="1"/>
  <c r="G228" i="70"/>
  <c r="E217" i="70"/>
  <c r="D199" i="70"/>
  <c r="F199" i="70" s="1"/>
  <c r="D186" i="70"/>
  <c r="G186" i="70" s="1"/>
  <c r="F181" i="70"/>
  <c r="I181" i="70" s="1"/>
  <c r="L178" i="70"/>
  <c r="E174" i="70"/>
  <c r="H174" i="70" s="1"/>
  <c r="K171" i="70"/>
  <c r="N162" i="70"/>
  <c r="N161" i="70"/>
  <c r="O160" i="70"/>
  <c r="Q159" i="70"/>
  <c r="D159" i="70"/>
  <c r="E159" i="70" s="1"/>
  <c r="F158" i="70"/>
  <c r="F157" i="70"/>
  <c r="G156" i="70"/>
  <c r="J155" i="70"/>
  <c r="O154" i="70"/>
  <c r="G154" i="70"/>
  <c r="M153" i="70"/>
  <c r="K152" i="70"/>
  <c r="Q151" i="70"/>
  <c r="I151" i="70"/>
  <c r="O150" i="70"/>
  <c r="G150" i="70"/>
  <c r="M149" i="70"/>
  <c r="K148" i="70"/>
  <c r="Q147" i="70"/>
  <c r="I147" i="70"/>
  <c r="D140" i="70"/>
  <c r="E139" i="70"/>
  <c r="F138" i="70"/>
  <c r="G137" i="70"/>
  <c r="J137" i="70" s="1"/>
  <c r="H136" i="70"/>
  <c r="K136" i="70" s="1"/>
  <c r="I135" i="70"/>
  <c r="L135" i="70" s="1"/>
  <c r="D132" i="70"/>
  <c r="E131" i="70"/>
  <c r="F130" i="70"/>
  <c r="G129" i="70"/>
  <c r="J129" i="70" s="1"/>
  <c r="H128" i="70"/>
  <c r="K128" i="70" s="1"/>
  <c r="I127" i="70"/>
  <c r="L127" i="70" s="1"/>
  <c r="I117" i="70"/>
  <c r="D116" i="70"/>
  <c r="G116" i="70" s="1"/>
  <c r="J114" i="70"/>
  <c r="B114" i="70"/>
  <c r="E114" i="70" s="1"/>
  <c r="H112" i="70"/>
  <c r="I301" i="70"/>
  <c r="H294" i="70"/>
  <c r="L288" i="70"/>
  <c r="L284" i="70"/>
  <c r="J281" i="70"/>
  <c r="E276" i="70"/>
  <c r="J272" i="70"/>
  <c r="J269" i="70"/>
  <c r="D244" i="70"/>
  <c r="G244" i="70" s="1"/>
  <c r="N232" i="70"/>
  <c r="C220" i="70"/>
  <c r="C216" i="70"/>
  <c r="E205" i="70"/>
  <c r="G205" i="70" s="1"/>
  <c r="F185" i="70"/>
  <c r="I185" i="70" s="1"/>
  <c r="D183" i="70"/>
  <c r="G183" i="70" s="1"/>
  <c r="J180" i="70"/>
  <c r="E178" i="70"/>
  <c r="H178" i="70" s="1"/>
  <c r="L175" i="70"/>
  <c r="D171" i="70"/>
  <c r="J162" i="70"/>
  <c r="L161" i="70"/>
  <c r="L160" i="70"/>
  <c r="M159" i="70"/>
  <c r="O158" i="70"/>
  <c r="P157" i="70"/>
  <c r="D157" i="70"/>
  <c r="E157" i="70" s="1"/>
  <c r="D156" i="70"/>
  <c r="H155" i="70"/>
  <c r="M154" i="70"/>
  <c r="K153" i="70"/>
  <c r="Q152" i="70"/>
  <c r="I152" i="70"/>
  <c r="O151" i="70"/>
  <c r="G151" i="70"/>
  <c r="M150" i="70"/>
  <c r="K149" i="70"/>
  <c r="Q148" i="70"/>
  <c r="I148" i="70"/>
  <c r="O147" i="70"/>
  <c r="G147" i="70"/>
  <c r="I141" i="70"/>
  <c r="L141" i="70" s="1"/>
  <c r="D138" i="70"/>
  <c r="E137" i="70"/>
  <c r="F136" i="70"/>
  <c r="G135" i="70"/>
  <c r="J135" i="70" s="1"/>
  <c r="H134" i="70"/>
  <c r="K134" i="70" s="1"/>
  <c r="I133" i="70"/>
  <c r="L133" i="70" s="1"/>
  <c r="D130" i="70"/>
  <c r="E129" i="70"/>
  <c r="F128" i="70"/>
  <c r="G127" i="70"/>
  <c r="J127" i="70" s="1"/>
  <c r="H126" i="70"/>
  <c r="J116" i="70"/>
  <c r="B116" i="70"/>
  <c r="E116" i="70" s="1"/>
  <c r="H114" i="70"/>
  <c r="K300" i="70"/>
  <c r="G293" i="70"/>
  <c r="D288" i="70"/>
  <c r="I284" i="70"/>
  <c r="D281" i="70"/>
  <c r="L275" i="70"/>
  <c r="H272" i="70"/>
  <c r="E256" i="70"/>
  <c r="F243" i="70"/>
  <c r="L234" i="70"/>
  <c r="H232" i="70"/>
  <c r="C230" i="70"/>
  <c r="H219" i="70"/>
  <c r="K219" i="70" s="1"/>
  <c r="E185" i="70"/>
  <c r="H185" i="70" s="1"/>
  <c r="D178" i="70"/>
  <c r="G178" i="70" s="1"/>
  <c r="F173" i="70"/>
  <c r="I173" i="70" s="1"/>
  <c r="H162" i="70"/>
  <c r="I161" i="70"/>
  <c r="K160" i="70"/>
  <c r="L159" i="70"/>
  <c r="N158" i="70"/>
  <c r="N157" i="70"/>
  <c r="O156" i="70"/>
  <c r="Q155" i="70"/>
  <c r="F155" i="70"/>
  <c r="L154" i="70"/>
  <c r="D154" i="70"/>
  <c r="E154" i="70" s="1"/>
  <c r="J153" i="70"/>
  <c r="P152" i="70"/>
  <c r="H152" i="70"/>
  <c r="N151" i="70"/>
  <c r="F151" i="70"/>
  <c r="L150" i="70"/>
  <c r="D150" i="70"/>
  <c r="E150" i="70" s="1"/>
  <c r="J149" i="70"/>
  <c r="P148" i="70"/>
  <c r="H148" i="70"/>
  <c r="N147" i="70"/>
  <c r="F147" i="70"/>
  <c r="H141" i="70"/>
  <c r="K141" i="70" s="1"/>
  <c r="I140" i="70"/>
  <c r="L140" i="70" s="1"/>
  <c r="D137" i="70"/>
  <c r="E136" i="70"/>
  <c r="F135" i="70"/>
  <c r="G134" i="70"/>
  <c r="J134" i="70" s="1"/>
  <c r="H133" i="70"/>
  <c r="K133" i="70" s="1"/>
  <c r="I132" i="70"/>
  <c r="L132" i="70" s="1"/>
  <c r="D129" i="70"/>
  <c r="E128" i="70"/>
  <c r="F127" i="70"/>
  <c r="G126" i="70"/>
  <c r="I116" i="70"/>
  <c r="D115" i="70"/>
  <c r="G115" i="70" s="1"/>
  <c r="J113" i="70"/>
  <c r="H287" i="70"/>
  <c r="H276" i="70"/>
  <c r="J244" i="70"/>
  <c r="O232" i="70"/>
  <c r="G222" i="70"/>
  <c r="J222" i="70" s="1"/>
  <c r="L186" i="70"/>
  <c r="L179" i="70"/>
  <c r="J173" i="70"/>
  <c r="N160" i="70"/>
  <c r="J158" i="70"/>
  <c r="P155" i="70"/>
  <c r="F154" i="70"/>
  <c r="N152" i="70"/>
  <c r="L149" i="70"/>
  <c r="F148" i="70"/>
  <c r="E135" i="70"/>
  <c r="I130" i="70"/>
  <c r="L130" i="70" s="1"/>
  <c r="D128" i="70"/>
  <c r="H117" i="70"/>
  <c r="J115" i="70"/>
  <c r="I113" i="70"/>
  <c r="G100" i="70"/>
  <c r="I99" i="70"/>
  <c r="L98" i="70"/>
  <c r="D98" i="70"/>
  <c r="G97" i="70"/>
  <c r="J96" i="70"/>
  <c r="M95" i="70"/>
  <c r="L112" i="70" s="1"/>
  <c r="E95" i="70"/>
  <c r="H94" i="70"/>
  <c r="K93" i="70"/>
  <c r="B93" i="70"/>
  <c r="F92" i="70"/>
  <c r="L81" i="70"/>
  <c r="D81" i="70"/>
  <c r="J80" i="70"/>
  <c r="B80" i="70"/>
  <c r="H79" i="70"/>
  <c r="N78" i="70"/>
  <c r="F78" i="70"/>
  <c r="L77" i="70"/>
  <c r="D77" i="70"/>
  <c r="J76" i="70"/>
  <c r="B76" i="70"/>
  <c r="H75" i="70"/>
  <c r="N74" i="70"/>
  <c r="F74" i="70"/>
  <c r="L73" i="70"/>
  <c r="D73" i="70"/>
  <c r="F66" i="70"/>
  <c r="I66" i="70" s="1"/>
  <c r="G65" i="70"/>
  <c r="J65" i="70" s="1"/>
  <c r="B62" i="70"/>
  <c r="C61" i="70"/>
  <c r="D60" i="70"/>
  <c r="E59" i="70"/>
  <c r="H59" i="70" s="1"/>
  <c r="F58" i="70"/>
  <c r="K40" i="70"/>
  <c r="G36" i="70"/>
  <c r="J31" i="70"/>
  <c r="L24" i="70"/>
  <c r="L22" i="70"/>
  <c r="L20" i="70"/>
  <c r="J301" i="70"/>
  <c r="F287" i="70"/>
  <c r="E275" i="70"/>
  <c r="E243" i="70"/>
  <c r="C232" i="70"/>
  <c r="D232" i="70" s="1"/>
  <c r="D220" i="70"/>
  <c r="J185" i="70"/>
  <c r="K179" i="70"/>
  <c r="K172" i="70"/>
  <c r="J160" i="70"/>
  <c r="Q157" i="70"/>
  <c r="N155" i="70"/>
  <c r="Q153" i="70"/>
  <c r="J152" i="70"/>
  <c r="D151" i="70"/>
  <c r="I149" i="70"/>
  <c r="P147" i="70"/>
  <c r="I139" i="70"/>
  <c r="L139" i="70" s="1"/>
  <c r="F137" i="70"/>
  <c r="D135" i="70"/>
  <c r="H132" i="70"/>
  <c r="K132" i="70" s="1"/>
  <c r="E130" i="70"/>
  <c r="H113" i="70"/>
  <c r="C111" i="70"/>
  <c r="F111" i="70" s="1"/>
  <c r="D110" i="70"/>
  <c r="G110" i="70" s="1"/>
  <c r="F100" i="70"/>
  <c r="H99" i="70"/>
  <c r="K98" i="70"/>
  <c r="B98" i="70"/>
  <c r="F97" i="70"/>
  <c r="I96" i="70"/>
  <c r="L95" i="70"/>
  <c r="D95" i="70"/>
  <c r="G94" i="70"/>
  <c r="J93" i="70"/>
  <c r="M92" i="70"/>
  <c r="E92" i="70"/>
  <c r="K81" i="70"/>
  <c r="I80" i="70"/>
  <c r="O79" i="70"/>
  <c r="G79" i="70"/>
  <c r="M78" i="70"/>
  <c r="E78" i="70"/>
  <c r="K77" i="70"/>
  <c r="I76" i="70"/>
  <c r="O75" i="70"/>
  <c r="G75" i="70"/>
  <c r="M74" i="70"/>
  <c r="E74" i="70"/>
  <c r="K73" i="70"/>
  <c r="E66" i="70"/>
  <c r="H66" i="70" s="1"/>
  <c r="F65" i="70"/>
  <c r="I65" i="70" s="1"/>
  <c r="G64" i="70"/>
  <c r="J64" i="70" s="1"/>
  <c r="B61" i="70"/>
  <c r="C60" i="70"/>
  <c r="D59" i="70"/>
  <c r="E58" i="70"/>
  <c r="G44" i="70"/>
  <c r="G40" i="70"/>
  <c r="H31" i="70"/>
  <c r="J20" i="70"/>
  <c r="J16" i="70"/>
  <c r="M100" i="70"/>
  <c r="L94" i="70"/>
  <c r="J92" i="70"/>
  <c r="H81" i="70"/>
  <c r="F80" i="70"/>
  <c r="D79" i="70"/>
  <c r="B78" i="70"/>
  <c r="C78" i="70" s="1"/>
  <c r="H77" i="70"/>
  <c r="L75" i="70"/>
  <c r="D75" i="70"/>
  <c r="B74" i="70"/>
  <c r="C74" i="70" s="1"/>
  <c r="H73" i="70"/>
  <c r="B66" i="70"/>
  <c r="D64" i="70"/>
  <c r="F62" i="70"/>
  <c r="I62" i="70" s="1"/>
  <c r="G61" i="70"/>
  <c r="J61" i="70" s="1"/>
  <c r="D175" i="70"/>
  <c r="G175" i="70" s="1"/>
  <c r="G285" i="70"/>
  <c r="D275" i="70"/>
  <c r="D258" i="70"/>
  <c r="F258" i="70" s="1"/>
  <c r="N231" i="70"/>
  <c r="K184" i="70"/>
  <c r="J172" i="70"/>
  <c r="K162" i="70"/>
  <c r="G160" i="70"/>
  <c r="M157" i="70"/>
  <c r="I155" i="70"/>
  <c r="P153" i="70"/>
  <c r="G152" i="70"/>
  <c r="N150" i="70"/>
  <c r="H149" i="70"/>
  <c r="M147" i="70"/>
  <c r="H139" i="70"/>
  <c r="K139" i="70" s="1"/>
  <c r="I134" i="70"/>
  <c r="L134" i="70" s="1"/>
  <c r="G132" i="70"/>
  <c r="J132" i="70" s="1"/>
  <c r="H127" i="70"/>
  <c r="K127" i="70" s="1"/>
  <c r="D117" i="70"/>
  <c r="G117" i="70" s="1"/>
  <c r="C115" i="70"/>
  <c r="F115" i="70" s="1"/>
  <c r="D113" i="70"/>
  <c r="G113" i="70" s="1"/>
  <c r="D112" i="70"/>
  <c r="G112" i="70" s="1"/>
  <c r="B111" i="70"/>
  <c r="E111" i="70" s="1"/>
  <c r="C110" i="70"/>
  <c r="F110" i="70" s="1"/>
  <c r="D109" i="70"/>
  <c r="E100" i="70"/>
  <c r="G99" i="70"/>
  <c r="J98" i="70"/>
  <c r="M97" i="70"/>
  <c r="L114" i="70" s="1"/>
  <c r="E97" i="70"/>
  <c r="H96" i="70"/>
  <c r="K95" i="70"/>
  <c r="B95" i="70"/>
  <c r="F94" i="70"/>
  <c r="I93" i="70"/>
  <c r="L92" i="70"/>
  <c r="D92" i="70"/>
  <c r="J81" i="70"/>
  <c r="B81" i="70"/>
  <c r="H80" i="70"/>
  <c r="N79" i="70"/>
  <c r="F79" i="70"/>
  <c r="L78" i="70"/>
  <c r="D78" i="70"/>
  <c r="J77" i="70"/>
  <c r="B77" i="70"/>
  <c r="H76" i="70"/>
  <c r="N75" i="70"/>
  <c r="F75" i="70"/>
  <c r="L74" i="70"/>
  <c r="D74" i="70"/>
  <c r="J73" i="70"/>
  <c r="B73" i="70"/>
  <c r="D66" i="70"/>
  <c r="E65" i="70"/>
  <c r="H65" i="70" s="1"/>
  <c r="F64" i="70"/>
  <c r="I64" i="70" s="1"/>
  <c r="G63" i="70"/>
  <c r="J63" i="70" s="1"/>
  <c r="B60" i="70"/>
  <c r="C59" i="70"/>
  <c r="D58" i="70"/>
  <c r="G43" i="70"/>
  <c r="K39" i="70"/>
  <c r="G35" i="70"/>
  <c r="F31" i="70"/>
  <c r="H20" i="70"/>
  <c r="H16" i="70"/>
  <c r="F284" i="70"/>
  <c r="F273" i="70"/>
  <c r="K230" i="70"/>
  <c r="J177" i="70"/>
  <c r="G162" i="70"/>
  <c r="P159" i="70"/>
  <c r="L157" i="70"/>
  <c r="L153" i="70"/>
  <c r="F152" i="70"/>
  <c r="K150" i="70"/>
  <c r="D149" i="70"/>
  <c r="E149" i="70" s="1"/>
  <c r="L147" i="70"/>
  <c r="G141" i="70"/>
  <c r="J141" i="70" s="1"/>
  <c r="D139" i="70"/>
  <c r="F134" i="70"/>
  <c r="E127" i="70"/>
  <c r="B115" i="70"/>
  <c r="E115" i="70" s="1"/>
  <c r="C113" i="70"/>
  <c r="F113" i="70" s="1"/>
  <c r="C112" i="70"/>
  <c r="F112" i="70" s="1"/>
  <c r="B110" i="70"/>
  <c r="E110" i="70" s="1"/>
  <c r="D100" i="70"/>
  <c r="F99" i="70"/>
  <c r="I98" i="70"/>
  <c r="L97" i="70"/>
  <c r="D97" i="70"/>
  <c r="G96" i="70"/>
  <c r="J95" i="70"/>
  <c r="M94" i="70"/>
  <c r="E94" i="70"/>
  <c r="H93" i="70"/>
  <c r="K92" i="70"/>
  <c r="B92" i="70"/>
  <c r="I81" i="70"/>
  <c r="O80" i="70"/>
  <c r="G80" i="70"/>
  <c r="M79" i="70"/>
  <c r="E79" i="70"/>
  <c r="K78" i="70"/>
  <c r="I77" i="70"/>
  <c r="O76" i="70"/>
  <c r="G76" i="70"/>
  <c r="M75" i="70"/>
  <c r="E75" i="70"/>
  <c r="K74" i="70"/>
  <c r="I73" i="70"/>
  <c r="C66" i="70"/>
  <c r="D65" i="70"/>
  <c r="E64" i="70"/>
  <c r="H64" i="70" s="1"/>
  <c r="F63" i="70"/>
  <c r="I63" i="70" s="1"/>
  <c r="G62" i="70"/>
  <c r="J62" i="70" s="1"/>
  <c r="B59" i="70"/>
  <c r="C58" i="70"/>
  <c r="G39" i="70"/>
  <c r="F24" i="70"/>
  <c r="F22" i="70"/>
  <c r="F20" i="70"/>
  <c r="F18" i="70"/>
  <c r="F16" i="70"/>
  <c r="L17" i="70"/>
  <c r="F295" i="70"/>
  <c r="I283" i="70"/>
  <c r="M229" i="70"/>
  <c r="H216" i="70"/>
  <c r="F177" i="70"/>
  <c r="I177" i="70" s="1"/>
  <c r="F162" i="70"/>
  <c r="J159" i="70"/>
  <c r="D155" i="70"/>
  <c r="E155" i="70" s="1"/>
  <c r="I153" i="70"/>
  <c r="P151" i="70"/>
  <c r="J150" i="70"/>
  <c r="O148" i="70"/>
  <c r="H147" i="70"/>
  <c r="F141" i="70"/>
  <c r="G136" i="70"/>
  <c r="J136" i="70" s="1"/>
  <c r="E134" i="70"/>
  <c r="I131" i="70"/>
  <c r="L131" i="70" s="1"/>
  <c r="F129" i="70"/>
  <c r="D127" i="70"/>
  <c r="H116" i="70"/>
  <c r="I114" i="70"/>
  <c r="B113" i="70"/>
  <c r="E113" i="70" s="1"/>
  <c r="J111" i="70"/>
  <c r="B100" i="70"/>
  <c r="E99" i="70"/>
  <c r="H98" i="70"/>
  <c r="K97" i="70"/>
  <c r="B97" i="70"/>
  <c r="F96" i="70"/>
  <c r="I95" i="70"/>
  <c r="D94" i="70"/>
  <c r="G93" i="70"/>
  <c r="N80" i="70"/>
  <c r="L79" i="70"/>
  <c r="J78" i="70"/>
  <c r="N76" i="70"/>
  <c r="F76" i="70"/>
  <c r="J74" i="70"/>
  <c r="C65" i="70"/>
  <c r="E63" i="70"/>
  <c r="H63" i="70" s="1"/>
  <c r="B58" i="70"/>
  <c r="L23" i="70"/>
  <c r="L21" i="70"/>
  <c r="L19" i="70"/>
  <c r="F289" i="70"/>
  <c r="F246" i="70"/>
  <c r="I246" i="70" s="1"/>
  <c r="G234" i="70"/>
  <c r="K180" i="70"/>
  <c r="F293" i="70"/>
  <c r="D282" i="70"/>
  <c r="F271" i="70"/>
  <c r="G229" i="70"/>
  <c r="F176" i="70"/>
  <c r="I176" i="70" s="1"/>
  <c r="M161" i="70"/>
  <c r="I159" i="70"/>
  <c r="N156" i="70"/>
  <c r="N154" i="70"/>
  <c r="H153" i="70"/>
  <c r="M151" i="70"/>
  <c r="F150" i="70"/>
  <c r="N148" i="70"/>
  <c r="I138" i="70"/>
  <c r="L138" i="70" s="1"/>
  <c r="D136" i="70"/>
  <c r="H131" i="70"/>
  <c r="K131" i="70" s="1"/>
  <c r="I126" i="70"/>
  <c r="I111" i="70"/>
  <c r="J110" i="70"/>
  <c r="I109" i="70"/>
  <c r="L100" i="70"/>
  <c r="L99" i="70"/>
  <c r="D99" i="70"/>
  <c r="G98" i="70"/>
  <c r="J97" i="70"/>
  <c r="M96" i="70"/>
  <c r="E96" i="70"/>
  <c r="H95" i="70"/>
  <c r="K94" i="70"/>
  <c r="B94" i="70"/>
  <c r="F93" i="70"/>
  <c r="I92" i="70"/>
  <c r="O81" i="70"/>
  <c r="G81" i="70"/>
  <c r="M80" i="70"/>
  <c r="E80" i="70"/>
  <c r="K79" i="70"/>
  <c r="I78" i="70"/>
  <c r="O77" i="70"/>
  <c r="G77" i="70"/>
  <c r="M76" i="70"/>
  <c r="E76" i="70"/>
  <c r="K75" i="70"/>
  <c r="I74" i="70"/>
  <c r="O73" i="70"/>
  <c r="G73" i="70"/>
  <c r="B65" i="70"/>
  <c r="C64" i="70"/>
  <c r="D63" i="70"/>
  <c r="E62" i="70"/>
  <c r="H62" i="70" s="1"/>
  <c r="F61" i="70"/>
  <c r="I61" i="70" s="1"/>
  <c r="G60" i="70"/>
  <c r="J60" i="70" s="1"/>
  <c r="G42" i="70"/>
  <c r="G38" i="70"/>
  <c r="J21" i="70"/>
  <c r="J19" i="70"/>
  <c r="J17" i="70"/>
  <c r="H292" i="70"/>
  <c r="K246" i="70"/>
  <c r="K234" i="70"/>
  <c r="F228" i="70"/>
  <c r="E182" i="70"/>
  <c r="H182" i="70" s="1"/>
  <c r="H161" i="70"/>
  <c r="P158" i="70"/>
  <c r="L156" i="70"/>
  <c r="K154" i="70"/>
  <c r="D153" i="70"/>
  <c r="E153" i="70" s="1"/>
  <c r="L151" i="70"/>
  <c r="Q149" i="70"/>
  <c r="J148" i="70"/>
  <c r="D147" i="70"/>
  <c r="H140" i="70"/>
  <c r="K140" i="70" s="1"/>
  <c r="E138" i="70"/>
  <c r="G133" i="70"/>
  <c r="J133" i="70" s="1"/>
  <c r="D131" i="70"/>
  <c r="F126" i="70"/>
  <c r="C116" i="70"/>
  <c r="F116" i="70" s="1"/>
  <c r="H111" i="70"/>
  <c r="I110" i="70"/>
  <c r="H109" i="70"/>
  <c r="K100" i="70"/>
  <c r="K99" i="70"/>
  <c r="B99" i="70"/>
  <c r="F98" i="70"/>
  <c r="I97" i="70"/>
  <c r="L96" i="70"/>
  <c r="D96" i="70"/>
  <c r="G95" i="70"/>
  <c r="J94" i="70"/>
  <c r="M93" i="70"/>
  <c r="L110" i="70" s="1"/>
  <c r="E93" i="70"/>
  <c r="H92" i="70"/>
  <c r="N81" i="70"/>
  <c r="F81" i="70"/>
  <c r="L80" i="70"/>
  <c r="D80" i="70"/>
  <c r="J79" i="70"/>
  <c r="B79" i="70"/>
  <c r="H78" i="70"/>
  <c r="N77" i="70"/>
  <c r="F77" i="70"/>
  <c r="L76" i="70"/>
  <c r="D76" i="70"/>
  <c r="J75" i="70"/>
  <c r="B75" i="70"/>
  <c r="H74" i="70"/>
  <c r="N73" i="70"/>
  <c r="F73" i="70"/>
  <c r="B64" i="70"/>
  <c r="C63" i="70"/>
  <c r="D62" i="70"/>
  <c r="E61" i="70"/>
  <c r="H61" i="70" s="1"/>
  <c r="F60" i="70"/>
  <c r="I60" i="70" s="1"/>
  <c r="G59" i="70"/>
  <c r="J59" i="70" s="1"/>
  <c r="H21" i="70"/>
  <c r="H19" i="70"/>
  <c r="H17" i="70"/>
  <c r="E77" i="70"/>
  <c r="D61" i="70"/>
  <c r="J154" i="70"/>
  <c r="C62" i="70"/>
  <c r="I79" i="70"/>
  <c r="F17" i="70"/>
  <c r="G58" i="70"/>
  <c r="K80" i="70"/>
  <c r="G92" i="70"/>
  <c r="E98" i="70"/>
  <c r="G128" i="70"/>
  <c r="J128" i="70" s="1"/>
  <c r="P149" i="70"/>
  <c r="G306" i="69"/>
  <c r="I305" i="69"/>
  <c r="K304" i="69"/>
  <c r="E303" i="69"/>
  <c r="G302" i="69"/>
  <c r="I301" i="69"/>
  <c r="K300" i="69"/>
  <c r="H296" i="69"/>
  <c r="J295" i="69"/>
  <c r="L294" i="69"/>
  <c r="D294" i="69"/>
  <c r="F293" i="69"/>
  <c r="H292" i="69"/>
  <c r="J291" i="69"/>
  <c r="L290" i="69"/>
  <c r="D290" i="69"/>
  <c r="F289" i="69"/>
  <c r="H288" i="69"/>
  <c r="J287" i="69"/>
  <c r="L286" i="69"/>
  <c r="D286" i="69"/>
  <c r="F285" i="69"/>
  <c r="H284" i="69"/>
  <c r="J283" i="69"/>
  <c r="L282" i="69"/>
  <c r="D282" i="69"/>
  <c r="F281" i="69"/>
  <c r="J277" i="69"/>
  <c r="L276" i="69"/>
  <c r="D276" i="69"/>
  <c r="F275" i="69"/>
  <c r="H274" i="69"/>
  <c r="J273" i="69"/>
  <c r="L272" i="69"/>
  <c r="D272" i="69"/>
  <c r="F271" i="69"/>
  <c r="H270" i="69"/>
  <c r="K269" i="69"/>
  <c r="E262" i="69"/>
  <c r="G262" i="69" s="1"/>
  <c r="E260" i="69"/>
  <c r="G260" i="69" s="1"/>
  <c r="E258" i="69"/>
  <c r="G258" i="69" s="1"/>
  <c r="E256" i="69"/>
  <c r="J246" i="69"/>
  <c r="K245" i="69"/>
  <c r="L244" i="69"/>
  <c r="D244" i="69"/>
  <c r="G244" i="69" s="1"/>
  <c r="E243" i="69"/>
  <c r="K234" i="69"/>
  <c r="C234" i="69"/>
  <c r="D234" i="69" s="1"/>
  <c r="I233" i="69"/>
  <c r="O232" i="69"/>
  <c r="G232" i="69"/>
  <c r="M231" i="69"/>
  <c r="E231" i="69"/>
  <c r="K230" i="69"/>
  <c r="C230" i="69"/>
  <c r="D230" i="69" s="1"/>
  <c r="I229" i="69"/>
  <c r="O228" i="69"/>
  <c r="G228" i="69"/>
  <c r="C220" i="69"/>
  <c r="D219" i="69"/>
  <c r="E218" i="69"/>
  <c r="F217" i="69"/>
  <c r="I217" i="69" s="1"/>
  <c r="G216" i="69"/>
  <c r="F306" i="69"/>
  <c r="H305" i="69"/>
  <c r="J304" i="69"/>
  <c r="L303" i="69"/>
  <c r="D303" i="69"/>
  <c r="F302" i="69"/>
  <c r="H301" i="69"/>
  <c r="J300" i="69"/>
  <c r="G296" i="69"/>
  <c r="I295" i="69"/>
  <c r="K294" i="69"/>
  <c r="E293" i="69"/>
  <c r="G292" i="69"/>
  <c r="I291" i="69"/>
  <c r="K290" i="69"/>
  <c r="E289" i="69"/>
  <c r="G288" i="69"/>
  <c r="I287" i="69"/>
  <c r="K286" i="69"/>
  <c r="E285" i="69"/>
  <c r="G284" i="69"/>
  <c r="I283" i="69"/>
  <c r="K282" i="69"/>
  <c r="E281" i="69"/>
  <c r="I277" i="69"/>
  <c r="K276" i="69"/>
  <c r="E275" i="69"/>
  <c r="G274" i="69"/>
  <c r="I273" i="69"/>
  <c r="K272" i="69"/>
  <c r="E271" i="69"/>
  <c r="G270" i="69"/>
  <c r="J269" i="69"/>
  <c r="D262" i="69"/>
  <c r="F262" i="69" s="1"/>
  <c r="D260" i="69"/>
  <c r="F260" i="69" s="1"/>
  <c r="D258" i="69"/>
  <c r="F258" i="69" s="1"/>
  <c r="D256" i="69"/>
  <c r="F249" i="69"/>
  <c r="I249" i="69" s="1"/>
  <c r="J245" i="69"/>
  <c r="K244" i="69"/>
  <c r="L243" i="69"/>
  <c r="D243" i="69"/>
  <c r="J234" i="69"/>
  <c r="P233" i="69"/>
  <c r="H233" i="69"/>
  <c r="N232" i="69"/>
  <c r="F232" i="69"/>
  <c r="E306" i="69"/>
  <c r="G305" i="69"/>
  <c r="I304" i="69"/>
  <c r="K303" i="69"/>
  <c r="E302" i="69"/>
  <c r="G301" i="69"/>
  <c r="I300" i="69"/>
  <c r="F296" i="69"/>
  <c r="H295" i="69"/>
  <c r="J294" i="69"/>
  <c r="L293" i="69"/>
  <c r="D293" i="69"/>
  <c r="F292" i="69"/>
  <c r="H291" i="69"/>
  <c r="J290" i="69"/>
  <c r="L289" i="69"/>
  <c r="D289" i="69"/>
  <c r="F288" i="69"/>
  <c r="H287" i="69"/>
  <c r="J286" i="69"/>
  <c r="L285" i="69"/>
  <c r="D285" i="69"/>
  <c r="F284" i="69"/>
  <c r="H283" i="69"/>
  <c r="J282" i="69"/>
  <c r="L281" i="69"/>
  <c r="D281" i="69"/>
  <c r="H277" i="69"/>
  <c r="J276" i="69"/>
  <c r="L275" i="69"/>
  <c r="D275" i="69"/>
  <c r="F274" i="69"/>
  <c r="H273" i="69"/>
  <c r="J272" i="69"/>
  <c r="L271" i="69"/>
  <c r="D271" i="69"/>
  <c r="F270" i="69"/>
  <c r="I269" i="69"/>
  <c r="E249" i="69"/>
  <c r="H249" i="69" s="1"/>
  <c r="F248" i="69"/>
  <c r="I248" i="69" s="1"/>
  <c r="J244" i="69"/>
  <c r="K243" i="69"/>
  <c r="I234" i="69"/>
  <c r="O233" i="69"/>
  <c r="G233" i="69"/>
  <c r="M232" i="69"/>
  <c r="E232" i="69"/>
  <c r="K231" i="69"/>
  <c r="C231" i="69"/>
  <c r="D231" i="69" s="1"/>
  <c r="I230" i="69"/>
  <c r="O229" i="69"/>
  <c r="G229" i="69"/>
  <c r="M228" i="69"/>
  <c r="E228" i="69"/>
  <c r="G222" i="69"/>
  <c r="J222" i="69" s="1"/>
  <c r="H221" i="69"/>
  <c r="K221" i="69" s="1"/>
  <c r="C218" i="69"/>
  <c r="D217" i="69"/>
  <c r="E216" i="69"/>
  <c r="E207" i="69"/>
  <c r="G207" i="69" s="1"/>
  <c r="E205" i="69"/>
  <c r="G205" i="69" s="1"/>
  <c r="E203" i="69"/>
  <c r="G203" i="69" s="1"/>
  <c r="E201" i="69"/>
  <c r="G201" i="69" s="1"/>
  <c r="L306" i="69"/>
  <c r="D306" i="69"/>
  <c r="F305" i="69"/>
  <c r="H304" i="69"/>
  <c r="J303" i="69"/>
  <c r="L302" i="69"/>
  <c r="D302" i="69"/>
  <c r="F301" i="69"/>
  <c r="H300" i="69"/>
  <c r="E296" i="69"/>
  <c r="G295" i="69"/>
  <c r="I294" i="69"/>
  <c r="K293" i="69"/>
  <c r="E292" i="69"/>
  <c r="G291" i="69"/>
  <c r="I290" i="69"/>
  <c r="K289" i="69"/>
  <c r="E288" i="69"/>
  <c r="G287" i="69"/>
  <c r="I286" i="69"/>
  <c r="K285" i="69"/>
  <c r="E284" i="69"/>
  <c r="G283" i="69"/>
  <c r="I282" i="69"/>
  <c r="K281" i="69"/>
  <c r="G277" i="69"/>
  <c r="I276" i="69"/>
  <c r="K275" i="69"/>
  <c r="E274" i="69"/>
  <c r="G273" i="69"/>
  <c r="I272" i="69"/>
  <c r="K271" i="69"/>
  <c r="E270" i="69"/>
  <c r="H269" i="69"/>
  <c r="L249" i="69"/>
  <c r="D249" i="69"/>
  <c r="G249" i="69" s="1"/>
  <c r="E248" i="69"/>
  <c r="H248" i="69" s="1"/>
  <c r="F247" i="69"/>
  <c r="I247" i="69" s="1"/>
  <c r="J243" i="69"/>
  <c r="P234" i="69"/>
  <c r="H234" i="69"/>
  <c r="N233" i="69"/>
  <c r="F233" i="69"/>
  <c r="L232" i="69"/>
  <c r="J231" i="69"/>
  <c r="P230" i="69"/>
  <c r="H230" i="69"/>
  <c r="N229" i="69"/>
  <c r="F229" i="69"/>
  <c r="L228" i="69"/>
  <c r="F222" i="69"/>
  <c r="I222" i="69" s="1"/>
  <c r="G221" i="69"/>
  <c r="J221" i="69" s="1"/>
  <c r="H220" i="69"/>
  <c r="K220" i="69" s="1"/>
  <c r="C217" i="69"/>
  <c r="D216" i="69"/>
  <c r="D207" i="69"/>
  <c r="F207" i="69" s="1"/>
  <c r="D205" i="69"/>
  <c r="F205" i="69" s="1"/>
  <c r="D203" i="69"/>
  <c r="F203" i="69" s="1"/>
  <c r="D201" i="69"/>
  <c r="F201" i="69" s="1"/>
  <c r="K306" i="69"/>
  <c r="E305" i="69"/>
  <c r="G304" i="69"/>
  <c r="I303" i="69"/>
  <c r="K302" i="69"/>
  <c r="E301" i="69"/>
  <c r="G300" i="69"/>
  <c r="L296" i="69"/>
  <c r="D296" i="69"/>
  <c r="F295" i="69"/>
  <c r="H294" i="69"/>
  <c r="J293" i="69"/>
  <c r="L292" i="69"/>
  <c r="D292" i="69"/>
  <c r="F291" i="69"/>
  <c r="H290" i="69"/>
  <c r="J289" i="69"/>
  <c r="L288" i="69"/>
  <c r="D288" i="69"/>
  <c r="F287" i="69"/>
  <c r="H286" i="69"/>
  <c r="J285" i="69"/>
  <c r="L284" i="69"/>
  <c r="D284" i="69"/>
  <c r="F283" i="69"/>
  <c r="H282" i="69"/>
  <c r="J281" i="69"/>
  <c r="F277" i="69"/>
  <c r="H276" i="69"/>
  <c r="J275" i="69"/>
  <c r="L274" i="69"/>
  <c r="D274" i="69"/>
  <c r="F273" i="69"/>
  <c r="H272" i="69"/>
  <c r="J271" i="69"/>
  <c r="L270" i="69"/>
  <c r="D270" i="69"/>
  <c r="G269" i="69"/>
  <c r="E261" i="69"/>
  <c r="G261" i="69" s="1"/>
  <c r="E259" i="69"/>
  <c r="G259" i="69" s="1"/>
  <c r="E257" i="69"/>
  <c r="G257" i="69" s="1"/>
  <c r="K249" i="69"/>
  <c r="L248" i="69"/>
  <c r="D248" i="69"/>
  <c r="G248" i="69" s="1"/>
  <c r="E247" i="69"/>
  <c r="H247" i="69" s="1"/>
  <c r="F246" i="69"/>
  <c r="I246" i="69" s="1"/>
  <c r="O234" i="69"/>
  <c r="G234" i="69"/>
  <c r="M233" i="69"/>
  <c r="E233" i="69"/>
  <c r="K232" i="69"/>
  <c r="C232" i="69"/>
  <c r="D232" i="69" s="1"/>
  <c r="I231" i="69"/>
  <c r="O230" i="69"/>
  <c r="G230" i="69"/>
  <c r="M229" i="69"/>
  <c r="E229" i="69"/>
  <c r="K228" i="69"/>
  <c r="C228" i="69"/>
  <c r="E222" i="69"/>
  <c r="F221" i="69"/>
  <c r="I221" i="69" s="1"/>
  <c r="G220" i="69"/>
  <c r="J220" i="69" s="1"/>
  <c r="H219" i="69"/>
  <c r="K219" i="69" s="1"/>
  <c r="C216" i="69"/>
  <c r="J306" i="69"/>
  <c r="L305" i="69"/>
  <c r="D305" i="69"/>
  <c r="F304" i="69"/>
  <c r="H303" i="69"/>
  <c r="J302" i="69"/>
  <c r="L301" i="69"/>
  <c r="D301" i="69"/>
  <c r="F300" i="69"/>
  <c r="K296" i="69"/>
  <c r="E295" i="69"/>
  <c r="G294" i="69"/>
  <c r="I293" i="69"/>
  <c r="K292" i="69"/>
  <c r="E291" i="69"/>
  <c r="G290" i="69"/>
  <c r="I289" i="69"/>
  <c r="K288" i="69"/>
  <c r="E287" i="69"/>
  <c r="G286" i="69"/>
  <c r="I285" i="69"/>
  <c r="K284" i="69"/>
  <c r="E283" i="69"/>
  <c r="G282" i="69"/>
  <c r="I281" i="69"/>
  <c r="E277" i="69"/>
  <c r="G276" i="69"/>
  <c r="I275" i="69"/>
  <c r="K274" i="69"/>
  <c r="E273" i="69"/>
  <c r="G272" i="69"/>
  <c r="I271" i="69"/>
  <c r="K270" i="69"/>
  <c r="F269" i="69"/>
  <c r="D261" i="69"/>
  <c r="F261" i="69" s="1"/>
  <c r="D259" i="69"/>
  <c r="F259" i="69" s="1"/>
  <c r="D257" i="69"/>
  <c r="F257" i="69" s="1"/>
  <c r="J249" i="69"/>
  <c r="K248" i="69"/>
  <c r="L247" i="69"/>
  <c r="D247" i="69"/>
  <c r="G247" i="69" s="1"/>
  <c r="E246" i="69"/>
  <c r="H246" i="69" s="1"/>
  <c r="F245" i="69"/>
  <c r="I245" i="69" s="1"/>
  <c r="N234" i="69"/>
  <c r="F234" i="69"/>
  <c r="L233" i="69"/>
  <c r="J232" i="69"/>
  <c r="P231" i="69"/>
  <c r="H231" i="69"/>
  <c r="N230" i="69"/>
  <c r="F230" i="69"/>
  <c r="L229" i="69"/>
  <c r="J228" i="69"/>
  <c r="I306" i="69"/>
  <c r="K305" i="69"/>
  <c r="E304" i="69"/>
  <c r="G303" i="69"/>
  <c r="I302" i="69"/>
  <c r="K301" i="69"/>
  <c r="E300" i="69"/>
  <c r="J296" i="69"/>
  <c r="L295" i="69"/>
  <c r="D295" i="69"/>
  <c r="F294" i="69"/>
  <c r="H293" i="69"/>
  <c r="J292" i="69"/>
  <c r="L291" i="69"/>
  <c r="D291" i="69"/>
  <c r="F290" i="69"/>
  <c r="H289" i="69"/>
  <c r="J288" i="69"/>
  <c r="L287" i="69"/>
  <c r="D287" i="69"/>
  <c r="F286" i="69"/>
  <c r="H285" i="69"/>
  <c r="J284" i="69"/>
  <c r="L283" i="69"/>
  <c r="D283" i="69"/>
  <c r="F282" i="69"/>
  <c r="H281" i="69"/>
  <c r="L277" i="69"/>
  <c r="D277" i="69"/>
  <c r="F276" i="69"/>
  <c r="H275" i="69"/>
  <c r="J274" i="69"/>
  <c r="L273" i="69"/>
  <c r="D273" i="69"/>
  <c r="F272" i="69"/>
  <c r="H271" i="69"/>
  <c r="J270" i="69"/>
  <c r="E269" i="69"/>
  <c r="J248" i="69"/>
  <c r="K247" i="69"/>
  <c r="L246" i="69"/>
  <c r="D246" i="69"/>
  <c r="G246" i="69" s="1"/>
  <c r="E245" i="69"/>
  <c r="H245" i="69" s="1"/>
  <c r="F244" i="69"/>
  <c r="I244" i="69" s="1"/>
  <c r="M234" i="69"/>
  <c r="E234" i="69"/>
  <c r="K233" i="69"/>
  <c r="C233" i="69"/>
  <c r="D233" i="69" s="1"/>
  <c r="I232" i="69"/>
  <c r="O231" i="69"/>
  <c r="G231" i="69"/>
  <c r="M230" i="69"/>
  <c r="E230" i="69"/>
  <c r="K229" i="69"/>
  <c r="C229" i="69"/>
  <c r="D229" i="69" s="1"/>
  <c r="I228" i="69"/>
  <c r="C222" i="69"/>
  <c r="D221" i="69"/>
  <c r="E220" i="69"/>
  <c r="F219" i="69"/>
  <c r="I219" i="69" s="1"/>
  <c r="G218" i="69"/>
  <c r="J218" i="69" s="1"/>
  <c r="H217" i="69"/>
  <c r="K217" i="69" s="1"/>
  <c r="E208" i="69"/>
  <c r="G208" i="69" s="1"/>
  <c r="E206" i="69"/>
  <c r="G206" i="69" s="1"/>
  <c r="E204" i="69"/>
  <c r="G204" i="69" s="1"/>
  <c r="E202" i="69"/>
  <c r="G202" i="69" s="1"/>
  <c r="L300" i="69"/>
  <c r="G293" i="69"/>
  <c r="E272" i="69"/>
  <c r="K246" i="69"/>
  <c r="L231" i="69"/>
  <c r="H229" i="69"/>
  <c r="F218" i="69"/>
  <c r="I218" i="69" s="1"/>
  <c r="J185" i="69"/>
  <c r="K184" i="69"/>
  <c r="L183" i="69"/>
  <c r="D183" i="69"/>
  <c r="G183" i="69" s="1"/>
  <c r="E182" i="69"/>
  <c r="H182" i="69" s="1"/>
  <c r="F181" i="69"/>
  <c r="I181" i="69" s="1"/>
  <c r="J177" i="69"/>
  <c r="K176" i="69"/>
  <c r="L175" i="69"/>
  <c r="D175" i="69"/>
  <c r="G175" i="69" s="1"/>
  <c r="E174" i="69"/>
  <c r="H174" i="69" s="1"/>
  <c r="F173" i="69"/>
  <c r="I173" i="69" s="1"/>
  <c r="O162" i="69"/>
  <c r="G162" i="69"/>
  <c r="M161" i="69"/>
  <c r="K160" i="69"/>
  <c r="Q159" i="69"/>
  <c r="I159" i="69"/>
  <c r="O158" i="69"/>
  <c r="G158" i="69"/>
  <c r="M157" i="69"/>
  <c r="K156" i="69"/>
  <c r="Q155" i="69"/>
  <c r="I155" i="69"/>
  <c r="O154" i="69"/>
  <c r="G154" i="69"/>
  <c r="M153" i="69"/>
  <c r="K152" i="69"/>
  <c r="Q151" i="69"/>
  <c r="I151" i="69"/>
  <c r="O150" i="69"/>
  <c r="G150" i="69"/>
  <c r="M149" i="69"/>
  <c r="K148" i="69"/>
  <c r="Q147" i="69"/>
  <c r="I147" i="69"/>
  <c r="D140" i="69"/>
  <c r="E139" i="69"/>
  <c r="F138" i="69"/>
  <c r="G137" i="69"/>
  <c r="J137" i="69" s="1"/>
  <c r="H136" i="69"/>
  <c r="K136" i="69" s="1"/>
  <c r="I135" i="69"/>
  <c r="L135" i="69" s="1"/>
  <c r="D132" i="69"/>
  <c r="E131" i="69"/>
  <c r="F130" i="69"/>
  <c r="H306" i="69"/>
  <c r="D300" i="69"/>
  <c r="I292" i="69"/>
  <c r="E286" i="69"/>
  <c r="K277" i="69"/>
  <c r="G271" i="69"/>
  <c r="L245" i="69"/>
  <c r="F231" i="69"/>
  <c r="P228" i="69"/>
  <c r="F220" i="69"/>
  <c r="I220" i="69" s="1"/>
  <c r="D218" i="69"/>
  <c r="J184" i="69"/>
  <c r="K183" i="69"/>
  <c r="L182" i="69"/>
  <c r="D182" i="69"/>
  <c r="G182" i="69" s="1"/>
  <c r="E181" i="69"/>
  <c r="H181" i="69" s="1"/>
  <c r="F180" i="69"/>
  <c r="I180" i="69" s="1"/>
  <c r="J176" i="69"/>
  <c r="K175" i="69"/>
  <c r="L174" i="69"/>
  <c r="D174" i="69"/>
  <c r="G174" i="69" s="1"/>
  <c r="E173" i="69"/>
  <c r="H173" i="69" s="1"/>
  <c r="F172" i="69"/>
  <c r="I172" i="69" s="1"/>
  <c r="N162" i="69"/>
  <c r="F162" i="69"/>
  <c r="L161" i="69"/>
  <c r="D161" i="69"/>
  <c r="E161" i="69" s="1"/>
  <c r="J160" i="69"/>
  <c r="P159" i="69"/>
  <c r="H159" i="69"/>
  <c r="N158" i="69"/>
  <c r="F158" i="69"/>
  <c r="L157" i="69"/>
  <c r="D157" i="69"/>
  <c r="E157" i="69" s="1"/>
  <c r="J156" i="69"/>
  <c r="P155" i="69"/>
  <c r="H155" i="69"/>
  <c r="N154" i="69"/>
  <c r="F154" i="69"/>
  <c r="L153" i="69"/>
  <c r="D153" i="69"/>
  <c r="E153" i="69" s="1"/>
  <c r="J152" i="69"/>
  <c r="P151" i="69"/>
  <c r="H151" i="69"/>
  <c r="N150" i="69"/>
  <c r="F150" i="69"/>
  <c r="L149" i="69"/>
  <c r="D149" i="69"/>
  <c r="E149" i="69" s="1"/>
  <c r="J148" i="69"/>
  <c r="P147" i="69"/>
  <c r="H147" i="69"/>
  <c r="D139" i="69"/>
  <c r="E138" i="69"/>
  <c r="F137" i="69"/>
  <c r="G136" i="69"/>
  <c r="J136" i="69" s="1"/>
  <c r="H135" i="69"/>
  <c r="K135" i="69" s="1"/>
  <c r="I134" i="69"/>
  <c r="L134" i="69" s="1"/>
  <c r="D131" i="69"/>
  <c r="E130" i="69"/>
  <c r="F129" i="69"/>
  <c r="J305" i="69"/>
  <c r="K291" i="69"/>
  <c r="G285" i="69"/>
  <c r="I270" i="69"/>
  <c r="D245" i="69"/>
  <c r="G245" i="69" s="1"/>
  <c r="L234" i="69"/>
  <c r="N228" i="69"/>
  <c r="H222" i="69"/>
  <c r="K222" i="69" s="1"/>
  <c r="D220" i="69"/>
  <c r="D206" i="69"/>
  <c r="F206" i="69" s="1"/>
  <c r="D202" i="69"/>
  <c r="F202" i="69" s="1"/>
  <c r="E199" i="69"/>
  <c r="G199" i="69" s="1"/>
  <c r="E197" i="69"/>
  <c r="G197" i="69" s="1"/>
  <c r="E195" i="69"/>
  <c r="G195" i="69" s="1"/>
  <c r="E193" i="69"/>
  <c r="J183" i="69"/>
  <c r="K182" i="69"/>
  <c r="L181" i="69"/>
  <c r="D181" i="69"/>
  <c r="G181" i="69" s="1"/>
  <c r="E180" i="69"/>
  <c r="H180" i="69" s="1"/>
  <c r="F179" i="69"/>
  <c r="I179" i="69" s="1"/>
  <c r="J175" i="69"/>
  <c r="K174" i="69"/>
  <c r="L173" i="69"/>
  <c r="D173" i="69"/>
  <c r="G173" i="69" s="1"/>
  <c r="E172" i="69"/>
  <c r="H172" i="69" s="1"/>
  <c r="F171" i="69"/>
  <c r="M162" i="69"/>
  <c r="K161" i="69"/>
  <c r="Q160" i="69"/>
  <c r="I160" i="69"/>
  <c r="O159" i="69"/>
  <c r="G159" i="69"/>
  <c r="M158" i="69"/>
  <c r="K157" i="69"/>
  <c r="Q156" i="69"/>
  <c r="I156" i="69"/>
  <c r="O155" i="69"/>
  <c r="G155" i="69"/>
  <c r="M154" i="69"/>
  <c r="K153" i="69"/>
  <c r="Q152" i="69"/>
  <c r="I152" i="69"/>
  <c r="O151" i="69"/>
  <c r="G151" i="69"/>
  <c r="M150" i="69"/>
  <c r="K149" i="69"/>
  <c r="Q148" i="69"/>
  <c r="I148" i="69"/>
  <c r="O147" i="69"/>
  <c r="G147" i="69"/>
  <c r="I141" i="69"/>
  <c r="L141" i="69" s="1"/>
  <c r="D138" i="69"/>
  <c r="E137" i="69"/>
  <c r="F136" i="69"/>
  <c r="L304" i="69"/>
  <c r="I284" i="69"/>
  <c r="E276" i="69"/>
  <c r="E244" i="69"/>
  <c r="H244" i="69" s="1"/>
  <c r="L230" i="69"/>
  <c r="H228" i="69"/>
  <c r="D222" i="69"/>
  <c r="G217" i="69"/>
  <c r="J217" i="69" s="1"/>
  <c r="D199" i="69"/>
  <c r="F199" i="69" s="1"/>
  <c r="D197" i="69"/>
  <c r="F197" i="69" s="1"/>
  <c r="D195" i="69"/>
  <c r="F195" i="69" s="1"/>
  <c r="D193" i="69"/>
  <c r="F186" i="69"/>
  <c r="I186" i="69" s="1"/>
  <c r="J182" i="69"/>
  <c r="K181" i="69"/>
  <c r="L180" i="69"/>
  <c r="D180" i="69"/>
  <c r="G180" i="69" s="1"/>
  <c r="E179" i="69"/>
  <c r="H179" i="69" s="1"/>
  <c r="F178" i="69"/>
  <c r="I178" i="69" s="1"/>
  <c r="J174" i="69"/>
  <c r="K173" i="69"/>
  <c r="L172" i="69"/>
  <c r="D172" i="69"/>
  <c r="G172" i="69" s="1"/>
  <c r="E171" i="69"/>
  <c r="L162" i="69"/>
  <c r="D162" i="69"/>
  <c r="J161" i="69"/>
  <c r="P160" i="69"/>
  <c r="H160" i="69"/>
  <c r="N159" i="69"/>
  <c r="F159" i="69"/>
  <c r="L158" i="69"/>
  <c r="D158" i="69"/>
  <c r="J157" i="69"/>
  <c r="P156" i="69"/>
  <c r="H156" i="69"/>
  <c r="N155" i="69"/>
  <c r="F155" i="69"/>
  <c r="L154" i="69"/>
  <c r="D154" i="69"/>
  <c r="E154" i="69" s="1"/>
  <c r="J153" i="69"/>
  <c r="P152" i="69"/>
  <c r="H152" i="69"/>
  <c r="N151" i="69"/>
  <c r="F151" i="69"/>
  <c r="L150" i="69"/>
  <c r="D150" i="69"/>
  <c r="E150" i="69" s="1"/>
  <c r="J149" i="69"/>
  <c r="P148" i="69"/>
  <c r="H148" i="69"/>
  <c r="N147" i="69"/>
  <c r="F147" i="69"/>
  <c r="H141" i="69"/>
  <c r="K141" i="69" s="1"/>
  <c r="I140" i="69"/>
  <c r="L140" i="69" s="1"/>
  <c r="D137" i="69"/>
  <c r="E136" i="69"/>
  <c r="F135" i="69"/>
  <c r="G134" i="69"/>
  <c r="J134" i="69" s="1"/>
  <c r="H133" i="69"/>
  <c r="K133" i="69" s="1"/>
  <c r="I132" i="69"/>
  <c r="L132" i="69" s="1"/>
  <c r="D129" i="69"/>
  <c r="D304" i="69"/>
  <c r="I296" i="69"/>
  <c r="E290" i="69"/>
  <c r="K283" i="69"/>
  <c r="G275" i="69"/>
  <c r="L269" i="69"/>
  <c r="F243" i="69"/>
  <c r="J233" i="69"/>
  <c r="J230" i="69"/>
  <c r="F228" i="69"/>
  <c r="G219" i="69"/>
  <c r="J219" i="69" s="1"/>
  <c r="E217" i="69"/>
  <c r="E186" i="69"/>
  <c r="H186" i="69" s="1"/>
  <c r="F185" i="69"/>
  <c r="I185" i="69" s="1"/>
  <c r="J181" i="69"/>
  <c r="K180" i="69"/>
  <c r="L179" i="69"/>
  <c r="D179" i="69"/>
  <c r="G179" i="69" s="1"/>
  <c r="E178" i="69"/>
  <c r="H178" i="69" s="1"/>
  <c r="F177" i="69"/>
  <c r="I177" i="69" s="1"/>
  <c r="J173" i="69"/>
  <c r="K172" i="69"/>
  <c r="L171" i="69"/>
  <c r="D171" i="69"/>
  <c r="K162" i="69"/>
  <c r="Q161" i="69"/>
  <c r="I161" i="69"/>
  <c r="O160" i="69"/>
  <c r="G160" i="69"/>
  <c r="M159" i="69"/>
  <c r="K158" i="69"/>
  <c r="Q157" i="69"/>
  <c r="I157" i="69"/>
  <c r="O156" i="69"/>
  <c r="G156" i="69"/>
  <c r="M155" i="69"/>
  <c r="K154" i="69"/>
  <c r="Q153" i="69"/>
  <c r="I153" i="69"/>
  <c r="O152" i="69"/>
  <c r="G152" i="69"/>
  <c r="M151" i="69"/>
  <c r="K150" i="69"/>
  <c r="Q149" i="69"/>
  <c r="I149" i="69"/>
  <c r="O148" i="69"/>
  <c r="G148" i="69"/>
  <c r="M147" i="69"/>
  <c r="G141" i="69"/>
  <c r="J141" i="69" s="1"/>
  <c r="H140" i="69"/>
  <c r="K140" i="69" s="1"/>
  <c r="I139" i="69"/>
  <c r="L139" i="69" s="1"/>
  <c r="D136" i="69"/>
  <c r="E135" i="69"/>
  <c r="F134" i="69"/>
  <c r="G133" i="69"/>
  <c r="J133" i="69" s="1"/>
  <c r="H132" i="69"/>
  <c r="K132" i="69" s="1"/>
  <c r="I131" i="69"/>
  <c r="L131" i="69" s="1"/>
  <c r="F303" i="69"/>
  <c r="K295" i="69"/>
  <c r="G289" i="69"/>
  <c r="I274" i="69"/>
  <c r="D269" i="69"/>
  <c r="P232" i="69"/>
  <c r="E219" i="69"/>
  <c r="L186" i="69"/>
  <c r="D186" i="69"/>
  <c r="G186" i="69" s="1"/>
  <c r="E185" i="69"/>
  <c r="H185" i="69" s="1"/>
  <c r="F184" i="69"/>
  <c r="I184" i="69" s="1"/>
  <c r="J180" i="69"/>
  <c r="K179" i="69"/>
  <c r="L178" i="69"/>
  <c r="D178" i="69"/>
  <c r="G178" i="69" s="1"/>
  <c r="E177" i="69"/>
  <c r="H177" i="69" s="1"/>
  <c r="F176" i="69"/>
  <c r="I176" i="69" s="1"/>
  <c r="J172" i="69"/>
  <c r="K171" i="69"/>
  <c r="J162" i="69"/>
  <c r="P161" i="69"/>
  <c r="H161" i="69"/>
  <c r="N160" i="69"/>
  <c r="F160" i="69"/>
  <c r="L159" i="69"/>
  <c r="D159" i="69"/>
  <c r="E159" i="69" s="1"/>
  <c r="J158" i="69"/>
  <c r="P157" i="69"/>
  <c r="H157" i="69"/>
  <c r="N156" i="69"/>
  <c r="F156" i="69"/>
  <c r="L155" i="69"/>
  <c r="D155" i="69"/>
  <c r="E155" i="69" s="1"/>
  <c r="J154" i="69"/>
  <c r="P153" i="69"/>
  <c r="H153" i="69"/>
  <c r="N152" i="69"/>
  <c r="F152" i="69"/>
  <c r="L151" i="69"/>
  <c r="D151" i="69"/>
  <c r="J150" i="69"/>
  <c r="P149" i="69"/>
  <c r="H149" i="69"/>
  <c r="N148" i="69"/>
  <c r="F148" i="69"/>
  <c r="L147" i="69"/>
  <c r="D147" i="69"/>
  <c r="F141" i="69"/>
  <c r="G140" i="69"/>
  <c r="J140" i="69" s="1"/>
  <c r="H139" i="69"/>
  <c r="K139" i="69" s="1"/>
  <c r="I138" i="69"/>
  <c r="L138" i="69" s="1"/>
  <c r="D135" i="69"/>
  <c r="E134" i="69"/>
  <c r="F133" i="69"/>
  <c r="G132" i="69"/>
  <c r="J132" i="69" s="1"/>
  <c r="H131" i="69"/>
  <c r="K131" i="69" s="1"/>
  <c r="I130" i="69"/>
  <c r="L130" i="69" s="1"/>
  <c r="H302" i="69"/>
  <c r="I288" i="69"/>
  <c r="E282" i="69"/>
  <c r="K273" i="69"/>
  <c r="H232" i="69"/>
  <c r="P229" i="69"/>
  <c r="E221" i="69"/>
  <c r="C219" i="69"/>
  <c r="H216" i="69"/>
  <c r="D208" i="69"/>
  <c r="F208" i="69" s="1"/>
  <c r="D204" i="69"/>
  <c r="F204" i="69" s="1"/>
  <c r="E200" i="69"/>
  <c r="G200" i="69" s="1"/>
  <c r="E198" i="69"/>
  <c r="G198" i="69" s="1"/>
  <c r="E196" i="69"/>
  <c r="G196" i="69" s="1"/>
  <c r="E194" i="69"/>
  <c r="G194" i="69" s="1"/>
  <c r="K186" i="69"/>
  <c r="L185" i="69"/>
  <c r="D185" i="69"/>
  <c r="G185" i="69" s="1"/>
  <c r="E184" i="69"/>
  <c r="H184" i="69" s="1"/>
  <c r="F183" i="69"/>
  <c r="I183" i="69" s="1"/>
  <c r="J179" i="69"/>
  <c r="K178" i="69"/>
  <c r="L177" i="69"/>
  <c r="D177" i="69"/>
  <c r="G177" i="69" s="1"/>
  <c r="E176" i="69"/>
  <c r="H176" i="69" s="1"/>
  <c r="F175" i="69"/>
  <c r="I175" i="69" s="1"/>
  <c r="J171" i="69"/>
  <c r="Q162" i="69"/>
  <c r="I162" i="69"/>
  <c r="O161" i="69"/>
  <c r="G161" i="69"/>
  <c r="M160" i="69"/>
  <c r="K159" i="69"/>
  <c r="Q158" i="69"/>
  <c r="I158" i="69"/>
  <c r="O157" i="69"/>
  <c r="G157" i="69"/>
  <c r="M156" i="69"/>
  <c r="K155" i="69"/>
  <c r="Q154" i="69"/>
  <c r="I154" i="69"/>
  <c r="O153" i="69"/>
  <c r="G153" i="69"/>
  <c r="M152" i="69"/>
  <c r="K151" i="69"/>
  <c r="Q150" i="69"/>
  <c r="I150" i="69"/>
  <c r="O149" i="69"/>
  <c r="G149" i="69"/>
  <c r="M148" i="69"/>
  <c r="K147" i="69"/>
  <c r="E141" i="69"/>
  <c r="F140" i="69"/>
  <c r="G139" i="69"/>
  <c r="J139" i="69" s="1"/>
  <c r="H138" i="69"/>
  <c r="K138" i="69" s="1"/>
  <c r="I137" i="69"/>
  <c r="L137" i="69" s="1"/>
  <c r="J301" i="69"/>
  <c r="C221" i="69"/>
  <c r="D200" i="69"/>
  <c r="F200" i="69" s="1"/>
  <c r="D184" i="69"/>
  <c r="G184" i="69" s="1"/>
  <c r="L176" i="69"/>
  <c r="D160" i="69"/>
  <c r="E160" i="69" s="1"/>
  <c r="J155" i="69"/>
  <c r="P150" i="69"/>
  <c r="G135" i="69"/>
  <c r="J135" i="69" s="1"/>
  <c r="D133" i="69"/>
  <c r="E129" i="69"/>
  <c r="E128" i="69"/>
  <c r="F127" i="69"/>
  <c r="G126" i="69"/>
  <c r="I116" i="69"/>
  <c r="D115" i="69"/>
  <c r="G115" i="69" s="1"/>
  <c r="J113" i="69"/>
  <c r="B113" i="69"/>
  <c r="E113" i="69" s="1"/>
  <c r="H111" i="69"/>
  <c r="C110" i="69"/>
  <c r="F110" i="69" s="1"/>
  <c r="M100" i="69"/>
  <c r="E100" i="69"/>
  <c r="H99" i="69"/>
  <c r="K98" i="69"/>
  <c r="B98" i="69"/>
  <c r="F97" i="69"/>
  <c r="I96" i="69"/>
  <c r="L95" i="69"/>
  <c r="D95" i="69"/>
  <c r="G94" i="69"/>
  <c r="J93" i="69"/>
  <c r="M92" i="69"/>
  <c r="E92" i="69"/>
  <c r="K81" i="69"/>
  <c r="I80" i="69"/>
  <c r="O79" i="69"/>
  <c r="G79" i="69"/>
  <c r="M78" i="69"/>
  <c r="E78" i="69"/>
  <c r="K77" i="69"/>
  <c r="I76" i="69"/>
  <c r="O75" i="69"/>
  <c r="G75" i="69"/>
  <c r="M74" i="69"/>
  <c r="E74" i="69"/>
  <c r="K73" i="69"/>
  <c r="E66" i="69"/>
  <c r="H66" i="69" s="1"/>
  <c r="F65" i="69"/>
  <c r="I65" i="69" s="1"/>
  <c r="G64" i="69"/>
  <c r="J64" i="69" s="1"/>
  <c r="B61" i="69"/>
  <c r="C60" i="69"/>
  <c r="D59" i="69"/>
  <c r="E58" i="69"/>
  <c r="G44" i="69"/>
  <c r="G40" i="69"/>
  <c r="H31" i="69"/>
  <c r="J20" i="69"/>
  <c r="J16" i="69"/>
  <c r="D156" i="69"/>
  <c r="E156" i="69" s="1"/>
  <c r="J247" i="69"/>
  <c r="H218" i="69"/>
  <c r="K218" i="69" s="1"/>
  <c r="D198" i="69"/>
  <c r="F198" i="69" s="1"/>
  <c r="E183" i="69"/>
  <c r="H183" i="69" s="1"/>
  <c r="D176" i="69"/>
  <c r="G176" i="69" s="1"/>
  <c r="J159" i="69"/>
  <c r="P154" i="69"/>
  <c r="H150" i="69"/>
  <c r="D141" i="69"/>
  <c r="H130" i="69"/>
  <c r="K130" i="69" s="1"/>
  <c r="D128" i="69"/>
  <c r="E127" i="69"/>
  <c r="F126" i="69"/>
  <c r="H116" i="69"/>
  <c r="C115" i="69"/>
  <c r="F115" i="69" s="1"/>
  <c r="I113" i="69"/>
  <c r="D112" i="69"/>
  <c r="G112" i="69" s="1"/>
  <c r="J110" i="69"/>
  <c r="B110" i="69"/>
  <c r="E110" i="69" s="1"/>
  <c r="L100" i="69"/>
  <c r="D100" i="69"/>
  <c r="G99" i="69"/>
  <c r="J98" i="69"/>
  <c r="M97" i="69"/>
  <c r="L114" i="69" s="1"/>
  <c r="E97" i="69"/>
  <c r="H96" i="69"/>
  <c r="K95" i="69"/>
  <c r="B95" i="69"/>
  <c r="F94" i="69"/>
  <c r="I93" i="69"/>
  <c r="L92" i="69"/>
  <c r="D92" i="69"/>
  <c r="J81" i="69"/>
  <c r="B81" i="69"/>
  <c r="H80" i="69"/>
  <c r="N79" i="69"/>
  <c r="F79" i="69"/>
  <c r="L78" i="69"/>
  <c r="D78" i="69"/>
  <c r="J77" i="69"/>
  <c r="B77" i="69"/>
  <c r="C77" i="69" s="1"/>
  <c r="H76" i="69"/>
  <c r="N75" i="69"/>
  <c r="F75" i="69"/>
  <c r="L74" i="69"/>
  <c r="D74" i="69"/>
  <c r="J73" i="69"/>
  <c r="B73" i="69"/>
  <c r="D66" i="69"/>
  <c r="E65" i="69"/>
  <c r="H65" i="69" s="1"/>
  <c r="F64" i="69"/>
  <c r="I64" i="69" s="1"/>
  <c r="G63" i="69"/>
  <c r="J63" i="69" s="1"/>
  <c r="B60" i="69"/>
  <c r="C59" i="69"/>
  <c r="D58" i="69"/>
  <c r="G43" i="69"/>
  <c r="K39" i="69"/>
  <c r="G35" i="69"/>
  <c r="F31" i="69"/>
  <c r="H20" i="69"/>
  <c r="H16" i="69"/>
  <c r="E294" i="69"/>
  <c r="F216" i="69"/>
  <c r="D196" i="69"/>
  <c r="F196" i="69" s="1"/>
  <c r="F182" i="69"/>
  <c r="I182" i="69" s="1"/>
  <c r="E175" i="69"/>
  <c r="H175" i="69" s="1"/>
  <c r="P158" i="69"/>
  <c r="H154" i="69"/>
  <c r="N149" i="69"/>
  <c r="E140" i="69"/>
  <c r="F132" i="69"/>
  <c r="G130" i="69"/>
  <c r="J130" i="69" s="1"/>
  <c r="D127" i="69"/>
  <c r="E126" i="69"/>
  <c r="D117" i="69"/>
  <c r="G117" i="69" s="1"/>
  <c r="J115" i="69"/>
  <c r="B115" i="69"/>
  <c r="E115" i="69" s="1"/>
  <c r="H113" i="69"/>
  <c r="C112" i="69"/>
  <c r="F112" i="69" s="1"/>
  <c r="I110" i="69"/>
  <c r="D109" i="69"/>
  <c r="K100" i="69"/>
  <c r="B100" i="69"/>
  <c r="F99" i="69"/>
  <c r="I98" i="69"/>
  <c r="L97" i="69"/>
  <c r="D97" i="69"/>
  <c r="G96" i="69"/>
  <c r="J95" i="69"/>
  <c r="M94" i="69"/>
  <c r="E94" i="69"/>
  <c r="H93" i="69"/>
  <c r="K92" i="69"/>
  <c r="B92" i="69"/>
  <c r="I81" i="69"/>
  <c r="O80" i="69"/>
  <c r="G80" i="69"/>
  <c r="M79" i="69"/>
  <c r="E79" i="69"/>
  <c r="K78" i="69"/>
  <c r="I77" i="69"/>
  <c r="O76" i="69"/>
  <c r="G76" i="69"/>
  <c r="M75" i="69"/>
  <c r="E75" i="69"/>
  <c r="K74" i="69"/>
  <c r="I73" i="69"/>
  <c r="C66" i="69"/>
  <c r="D65" i="69"/>
  <c r="E64" i="69"/>
  <c r="H64" i="69" s="1"/>
  <c r="F63" i="69"/>
  <c r="I63" i="69" s="1"/>
  <c r="G62" i="69"/>
  <c r="J62" i="69" s="1"/>
  <c r="B59" i="69"/>
  <c r="C58" i="69"/>
  <c r="G39" i="69"/>
  <c r="F24" i="69"/>
  <c r="F22" i="69"/>
  <c r="F20" i="69"/>
  <c r="F18" i="69"/>
  <c r="F16" i="69"/>
  <c r="K287" i="69"/>
  <c r="D194" i="69"/>
  <c r="F194" i="69" s="1"/>
  <c r="F174" i="69"/>
  <c r="I174" i="69" s="1"/>
  <c r="P162" i="69"/>
  <c r="H158" i="69"/>
  <c r="N153" i="69"/>
  <c r="F149" i="69"/>
  <c r="F139" i="69"/>
  <c r="H134" i="69"/>
  <c r="K134" i="69" s="1"/>
  <c r="E132" i="69"/>
  <c r="D130" i="69"/>
  <c r="D126" i="69"/>
  <c r="C117" i="69"/>
  <c r="F117" i="69" s="1"/>
  <c r="I115" i="69"/>
  <c r="D114" i="69"/>
  <c r="G114" i="69" s="1"/>
  <c r="J112" i="69"/>
  <c r="B112" i="69"/>
  <c r="E112" i="69" s="1"/>
  <c r="H110" i="69"/>
  <c r="C109" i="69"/>
  <c r="J100" i="69"/>
  <c r="M99" i="69"/>
  <c r="L116" i="69" s="1"/>
  <c r="E99" i="69"/>
  <c r="H98" i="69"/>
  <c r="K97" i="69"/>
  <c r="B97" i="69"/>
  <c r="F96" i="69"/>
  <c r="I95" i="69"/>
  <c r="L94" i="69"/>
  <c r="D94" i="69"/>
  <c r="G93" i="69"/>
  <c r="J92" i="69"/>
  <c r="H81" i="69"/>
  <c r="N80" i="69"/>
  <c r="F80" i="69"/>
  <c r="L79" i="69"/>
  <c r="D79" i="69"/>
  <c r="J78" i="69"/>
  <c r="B78" i="69"/>
  <c r="C78" i="69" s="1"/>
  <c r="H77" i="69"/>
  <c r="N76" i="69"/>
  <c r="F76" i="69"/>
  <c r="L75" i="69"/>
  <c r="D75" i="69"/>
  <c r="J74" i="69"/>
  <c r="B74" i="69"/>
  <c r="C74" i="69" s="1"/>
  <c r="H73" i="69"/>
  <c r="B66" i="69"/>
  <c r="C65" i="69"/>
  <c r="D64" i="69"/>
  <c r="E63" i="69"/>
  <c r="H63" i="69" s="1"/>
  <c r="F62" i="69"/>
  <c r="I62" i="69" s="1"/>
  <c r="G61" i="69"/>
  <c r="J61" i="69" s="1"/>
  <c r="B58" i="69"/>
  <c r="L23" i="69"/>
  <c r="L21" i="69"/>
  <c r="L19" i="69"/>
  <c r="L17" i="69"/>
  <c r="G281" i="69"/>
  <c r="H162" i="69"/>
  <c r="N157" i="69"/>
  <c r="F153" i="69"/>
  <c r="L148" i="69"/>
  <c r="G138" i="69"/>
  <c r="J138" i="69" s="1"/>
  <c r="D134" i="69"/>
  <c r="I128" i="69"/>
  <c r="L128" i="69" s="1"/>
  <c r="J117" i="69"/>
  <c r="B117" i="69"/>
  <c r="E117" i="69" s="1"/>
  <c r="H115" i="69"/>
  <c r="C114" i="69"/>
  <c r="F114" i="69" s="1"/>
  <c r="I112" i="69"/>
  <c r="D111" i="69"/>
  <c r="G111" i="69" s="1"/>
  <c r="J109" i="69"/>
  <c r="B109" i="69"/>
  <c r="I100" i="69"/>
  <c r="L99" i="69"/>
  <c r="D99" i="69"/>
  <c r="G98" i="69"/>
  <c r="J97" i="69"/>
  <c r="M96" i="69"/>
  <c r="L113" i="69" s="1"/>
  <c r="E96" i="69"/>
  <c r="H95" i="69"/>
  <c r="K94" i="69"/>
  <c r="B94" i="69"/>
  <c r="F93" i="69"/>
  <c r="I92" i="69"/>
  <c r="O81" i="69"/>
  <c r="G81" i="69"/>
  <c r="M80" i="69"/>
  <c r="E80" i="69"/>
  <c r="K79" i="69"/>
  <c r="I78" i="69"/>
  <c r="O77" i="69"/>
  <c r="G77" i="69"/>
  <c r="M76" i="69"/>
  <c r="E76" i="69"/>
  <c r="K75" i="69"/>
  <c r="I74" i="69"/>
  <c r="O73" i="69"/>
  <c r="G73" i="69"/>
  <c r="B65" i="69"/>
  <c r="C64" i="69"/>
  <c r="D63" i="69"/>
  <c r="E62" i="69"/>
  <c r="H62" i="69" s="1"/>
  <c r="F61" i="69"/>
  <c r="I61" i="69" s="1"/>
  <c r="G60" i="69"/>
  <c r="J60" i="69" s="1"/>
  <c r="G42" i="69"/>
  <c r="G38" i="69"/>
  <c r="J21" i="69"/>
  <c r="J19" i="69"/>
  <c r="J17" i="69"/>
  <c r="N231" i="69"/>
  <c r="J186" i="69"/>
  <c r="N161" i="69"/>
  <c r="F157" i="69"/>
  <c r="L152" i="69"/>
  <c r="D148" i="69"/>
  <c r="E148" i="69" s="1"/>
  <c r="H137" i="69"/>
  <c r="K137" i="69" s="1"/>
  <c r="G131" i="69"/>
  <c r="J131" i="69" s="1"/>
  <c r="I129" i="69"/>
  <c r="L129" i="69" s="1"/>
  <c r="H128" i="69"/>
  <c r="K128" i="69" s="1"/>
  <c r="I127" i="69"/>
  <c r="L127" i="69" s="1"/>
  <c r="I117" i="69"/>
  <c r="D116" i="69"/>
  <c r="G116" i="69" s="1"/>
  <c r="J114" i="69"/>
  <c r="B114" i="69"/>
  <c r="E114" i="69" s="1"/>
  <c r="H112" i="69"/>
  <c r="C111" i="69"/>
  <c r="F111" i="69" s="1"/>
  <c r="I109" i="69"/>
  <c r="H100" i="69"/>
  <c r="K99" i="69"/>
  <c r="B99" i="69"/>
  <c r="F98" i="69"/>
  <c r="I97" i="69"/>
  <c r="L96" i="69"/>
  <c r="D96" i="69"/>
  <c r="G95" i="69"/>
  <c r="J94" i="69"/>
  <c r="M93" i="69"/>
  <c r="L110" i="69" s="1"/>
  <c r="E93" i="69"/>
  <c r="H92" i="69"/>
  <c r="N81" i="69"/>
  <c r="F81" i="69"/>
  <c r="L80" i="69"/>
  <c r="D80" i="69"/>
  <c r="J79" i="69"/>
  <c r="B79" i="69"/>
  <c r="C79" i="69" s="1"/>
  <c r="H78" i="69"/>
  <c r="N77" i="69"/>
  <c r="F77" i="69"/>
  <c r="L76" i="69"/>
  <c r="D76" i="69"/>
  <c r="J75" i="69"/>
  <c r="B75" i="69"/>
  <c r="H74" i="69"/>
  <c r="N73" i="69"/>
  <c r="F73" i="69"/>
  <c r="B64" i="69"/>
  <c r="C63" i="69"/>
  <c r="D62" i="69"/>
  <c r="E61" i="69"/>
  <c r="H61" i="69" s="1"/>
  <c r="F60" i="69"/>
  <c r="I60" i="69" s="1"/>
  <c r="G59" i="69"/>
  <c r="J59" i="69" s="1"/>
  <c r="H21" i="69"/>
  <c r="H19" i="69"/>
  <c r="H17" i="69"/>
  <c r="J229" i="69"/>
  <c r="K185" i="69"/>
  <c r="J178" i="69"/>
  <c r="F161" i="69"/>
  <c r="L156" i="69"/>
  <c r="D152" i="69"/>
  <c r="E152" i="69" s="1"/>
  <c r="J147" i="69"/>
  <c r="I136" i="69"/>
  <c r="L136" i="69" s="1"/>
  <c r="I133" i="69"/>
  <c r="L133" i="69" s="1"/>
  <c r="F131" i="69"/>
  <c r="H129" i="69"/>
  <c r="K129" i="69" s="1"/>
  <c r="G128" i="69"/>
  <c r="J128" i="69" s="1"/>
  <c r="H127" i="69"/>
  <c r="K127" i="69" s="1"/>
  <c r="I126" i="69"/>
  <c r="H117" i="69"/>
  <c r="C116" i="69"/>
  <c r="F116" i="69" s="1"/>
  <c r="I114" i="69"/>
  <c r="D113" i="69"/>
  <c r="G113" i="69" s="1"/>
  <c r="J111" i="69"/>
  <c r="B111" i="69"/>
  <c r="E111" i="69" s="1"/>
  <c r="H109" i="69"/>
  <c r="G100" i="69"/>
  <c r="J99" i="69"/>
  <c r="M98" i="69"/>
  <c r="L115" i="69" s="1"/>
  <c r="E98" i="69"/>
  <c r="H97" i="69"/>
  <c r="K96" i="69"/>
  <c r="B96" i="69"/>
  <c r="F95" i="69"/>
  <c r="I94" i="69"/>
  <c r="L93" i="69"/>
  <c r="D93" i="69"/>
  <c r="G92" i="69"/>
  <c r="M81" i="69"/>
  <c r="E81" i="69"/>
  <c r="K80" i="69"/>
  <c r="I79" i="69"/>
  <c r="O78" i="69"/>
  <c r="G78" i="69"/>
  <c r="M77" i="69"/>
  <c r="E77" i="69"/>
  <c r="K76" i="69"/>
  <c r="I75" i="69"/>
  <c r="O74" i="69"/>
  <c r="G74" i="69"/>
  <c r="M73" i="69"/>
  <c r="E73" i="69"/>
  <c r="G66" i="69"/>
  <c r="J66" i="69" s="1"/>
  <c r="B63" i="69"/>
  <c r="C62" i="69"/>
  <c r="D61" i="69"/>
  <c r="E60" i="69"/>
  <c r="H60" i="69" s="1"/>
  <c r="F59" i="69"/>
  <c r="I59" i="69" s="1"/>
  <c r="G58" i="69"/>
  <c r="G41" i="69"/>
  <c r="G37" i="69"/>
  <c r="F23" i="69"/>
  <c r="F21" i="69"/>
  <c r="F19" i="69"/>
  <c r="F17" i="69"/>
  <c r="L184" i="69"/>
  <c r="K177" i="69"/>
  <c r="L160" i="69"/>
  <c r="J151" i="69"/>
  <c r="L77" i="69"/>
  <c r="L24" i="69"/>
  <c r="F74" i="69"/>
  <c r="N78" i="69"/>
  <c r="M95" i="69"/>
  <c r="L112" i="69" s="1"/>
  <c r="H114" i="69"/>
  <c r="H94" i="69"/>
  <c r="F78" i="69"/>
  <c r="H75" i="69"/>
  <c r="B80" i="69"/>
  <c r="C80" i="69" s="1"/>
  <c r="G97" i="69"/>
  <c r="D110" i="69"/>
  <c r="G110" i="69" s="1"/>
  <c r="B116" i="69"/>
  <c r="E116" i="69" s="1"/>
  <c r="H126" i="69"/>
  <c r="L22" i="69"/>
  <c r="J31" i="69"/>
  <c r="H79" i="69"/>
  <c r="J96" i="69"/>
  <c r="L16" i="69"/>
  <c r="F58" i="69"/>
  <c r="G65" i="69"/>
  <c r="J65" i="69" s="1"/>
  <c r="B76" i="69"/>
  <c r="C76" i="69" s="1"/>
  <c r="J80" i="69"/>
  <c r="F92" i="69"/>
  <c r="D98" i="69"/>
  <c r="J116" i="69"/>
  <c r="G127" i="69"/>
  <c r="J127" i="69" s="1"/>
  <c r="D73" i="69"/>
  <c r="F100" i="69"/>
  <c r="L73" i="69"/>
  <c r="E95" i="69"/>
  <c r="N74" i="69"/>
  <c r="L18" i="69"/>
  <c r="G36" i="69"/>
  <c r="E59" i="69"/>
  <c r="H59" i="69" s="1"/>
  <c r="F66" i="69"/>
  <c r="I66" i="69" s="1"/>
  <c r="J76" i="69"/>
  <c r="D81" i="69"/>
  <c r="B93" i="69"/>
  <c r="L98" i="69"/>
  <c r="I111" i="69"/>
  <c r="F128" i="69"/>
  <c r="C61" i="69"/>
  <c r="C113" i="69"/>
  <c r="F113" i="69" s="1"/>
  <c r="B62" i="69"/>
  <c r="E133" i="69"/>
  <c r="L20" i="69"/>
  <c r="K40" i="69"/>
  <c r="D60" i="69"/>
  <c r="D77" i="69"/>
  <c r="L81" i="69"/>
  <c r="K93" i="69"/>
  <c r="I99" i="69"/>
  <c r="G129" i="69"/>
  <c r="J129" i="69" s="1"/>
  <c r="L19" i="68"/>
  <c r="C58" i="68"/>
  <c r="D65" i="68"/>
  <c r="M75" i="68"/>
  <c r="G80" i="68"/>
  <c r="B92" i="68"/>
  <c r="L97" i="68"/>
  <c r="I110" i="68"/>
  <c r="D127" i="68"/>
  <c r="L175" i="68"/>
  <c r="E75" i="68"/>
  <c r="D97" i="68"/>
  <c r="E126" i="68"/>
  <c r="L234" i="68"/>
  <c r="B59" i="68"/>
  <c r="C66" i="68"/>
  <c r="G76" i="68"/>
  <c r="O80" i="68"/>
  <c r="K92" i="68"/>
  <c r="I98" i="68"/>
  <c r="D117" i="68"/>
  <c r="G117" i="68" s="1"/>
  <c r="D183" i="68"/>
  <c r="G183" i="68" s="1"/>
  <c r="F16" i="68"/>
  <c r="L21" i="68"/>
  <c r="G39" i="68"/>
  <c r="O76" i="68"/>
  <c r="I81" i="68"/>
  <c r="H93" i="68"/>
  <c r="F99" i="68"/>
  <c r="C112" i="68"/>
  <c r="F112" i="68" s="1"/>
  <c r="O150" i="68"/>
  <c r="L16" i="68"/>
  <c r="F22" i="68"/>
  <c r="I77" i="68"/>
  <c r="E94" i="68"/>
  <c r="B100" i="68"/>
  <c r="I155" i="68"/>
  <c r="E64" i="68"/>
  <c r="H64" i="68" s="1"/>
  <c r="M79" i="68"/>
  <c r="J115" i="68"/>
  <c r="F133" i="68"/>
  <c r="F20" i="68"/>
  <c r="J17" i="68"/>
  <c r="L23" i="68"/>
  <c r="I73" i="68"/>
  <c r="M94" i="68"/>
  <c r="K100" i="68"/>
  <c r="H113" i="68"/>
  <c r="I130" i="68"/>
  <c r="L130" i="68" s="1"/>
  <c r="G306" i="68"/>
  <c r="I305" i="68"/>
  <c r="K304" i="68"/>
  <c r="E303" i="68"/>
  <c r="G302" i="68"/>
  <c r="I301" i="68"/>
  <c r="K300" i="68"/>
  <c r="H296" i="68"/>
  <c r="J295" i="68"/>
  <c r="L294" i="68"/>
  <c r="D294" i="68"/>
  <c r="F293" i="68"/>
  <c r="H292" i="68"/>
  <c r="J291" i="68"/>
  <c r="L290" i="68"/>
  <c r="D290" i="68"/>
  <c r="F289" i="68"/>
  <c r="H288" i="68"/>
  <c r="J287" i="68"/>
  <c r="L286" i="68"/>
  <c r="D286" i="68"/>
  <c r="F285" i="68"/>
  <c r="H284" i="68"/>
  <c r="J283" i="68"/>
  <c r="L282" i="68"/>
  <c r="D282" i="68"/>
  <c r="F281" i="68"/>
  <c r="J277" i="68"/>
  <c r="L276" i="68"/>
  <c r="D276" i="68"/>
  <c r="F275" i="68"/>
  <c r="H274" i="68"/>
  <c r="J273" i="68"/>
  <c r="L272" i="68"/>
  <c r="D272" i="68"/>
  <c r="F271" i="68"/>
  <c r="H270" i="68"/>
  <c r="K269" i="68"/>
  <c r="E262" i="68"/>
  <c r="G262" i="68" s="1"/>
  <c r="E260" i="68"/>
  <c r="G260" i="68" s="1"/>
  <c r="E258" i="68"/>
  <c r="G258" i="68" s="1"/>
  <c r="E256" i="68"/>
  <c r="J246" i="68"/>
  <c r="K245" i="68"/>
  <c r="L244" i="68"/>
  <c r="D244" i="68"/>
  <c r="G244" i="68" s="1"/>
  <c r="E243" i="68"/>
  <c r="K234" i="68"/>
  <c r="C234" i="68"/>
  <c r="D234" i="68" s="1"/>
  <c r="I233" i="68"/>
  <c r="O232" i="68"/>
  <c r="G232" i="68"/>
  <c r="M231" i="68"/>
  <c r="E231" i="68"/>
  <c r="K230" i="68"/>
  <c r="C230" i="68"/>
  <c r="D230" i="68" s="1"/>
  <c r="I229" i="68"/>
  <c r="O228" i="68"/>
  <c r="G228" i="68"/>
  <c r="C220" i="68"/>
  <c r="D219" i="68"/>
  <c r="E218" i="68"/>
  <c r="F217" i="68"/>
  <c r="I217" i="68" s="1"/>
  <c r="G216" i="68"/>
  <c r="F306" i="68"/>
  <c r="H305" i="68"/>
  <c r="J304" i="68"/>
  <c r="L303" i="68"/>
  <c r="D303" i="68"/>
  <c r="F302" i="68"/>
  <c r="H301" i="68"/>
  <c r="J300" i="68"/>
  <c r="G296" i="68"/>
  <c r="I295" i="68"/>
  <c r="K294" i="68"/>
  <c r="E293" i="68"/>
  <c r="G292" i="68"/>
  <c r="I291" i="68"/>
  <c r="K290" i="68"/>
  <c r="E289" i="68"/>
  <c r="G288" i="68"/>
  <c r="I287" i="68"/>
  <c r="K286" i="68"/>
  <c r="E285" i="68"/>
  <c r="G284" i="68"/>
  <c r="I283" i="68"/>
  <c r="K282" i="68"/>
  <c r="E281" i="68"/>
  <c r="I277" i="68"/>
  <c r="K276" i="68"/>
  <c r="E275" i="68"/>
  <c r="G274" i="68"/>
  <c r="I273" i="68"/>
  <c r="K272" i="68"/>
  <c r="E271" i="68"/>
  <c r="G270" i="68"/>
  <c r="J269" i="68"/>
  <c r="D262" i="68"/>
  <c r="F262" i="68" s="1"/>
  <c r="D260" i="68"/>
  <c r="F260" i="68" s="1"/>
  <c r="E306" i="68"/>
  <c r="G305" i="68"/>
  <c r="I304" i="68"/>
  <c r="K303" i="68"/>
  <c r="E302" i="68"/>
  <c r="G301" i="68"/>
  <c r="I300" i="68"/>
  <c r="F296" i="68"/>
  <c r="H295" i="68"/>
  <c r="J294" i="68"/>
  <c r="L293" i="68"/>
  <c r="D293" i="68"/>
  <c r="F292" i="68"/>
  <c r="H291" i="68"/>
  <c r="J290" i="68"/>
  <c r="L289" i="68"/>
  <c r="D289" i="68"/>
  <c r="F288" i="68"/>
  <c r="H287" i="68"/>
  <c r="J286" i="68"/>
  <c r="L285" i="68"/>
  <c r="D285" i="68"/>
  <c r="F284" i="68"/>
  <c r="H283" i="68"/>
  <c r="J282" i="68"/>
  <c r="L281" i="68"/>
  <c r="D281" i="68"/>
  <c r="H277" i="68"/>
  <c r="J276" i="68"/>
  <c r="L275" i="68"/>
  <c r="D275" i="68"/>
  <c r="F274" i="68"/>
  <c r="H273" i="68"/>
  <c r="J272" i="68"/>
  <c r="L271" i="68"/>
  <c r="D271" i="68"/>
  <c r="F270" i="68"/>
  <c r="I269" i="68"/>
  <c r="E249" i="68"/>
  <c r="H249" i="68" s="1"/>
  <c r="F248" i="68"/>
  <c r="I248" i="68" s="1"/>
  <c r="J244" i="68"/>
  <c r="K243" i="68"/>
  <c r="L306" i="68"/>
  <c r="D306" i="68"/>
  <c r="F305" i="68"/>
  <c r="H304" i="68"/>
  <c r="J303" i="68"/>
  <c r="L302" i="68"/>
  <c r="D302" i="68"/>
  <c r="F301" i="68"/>
  <c r="H300" i="68"/>
  <c r="E296" i="68"/>
  <c r="G295" i="68"/>
  <c r="I294" i="68"/>
  <c r="K293" i="68"/>
  <c r="E292" i="68"/>
  <c r="G291" i="68"/>
  <c r="I290" i="68"/>
  <c r="K289" i="68"/>
  <c r="E288" i="68"/>
  <c r="G287" i="68"/>
  <c r="I286" i="68"/>
  <c r="K285" i="68"/>
  <c r="E284" i="68"/>
  <c r="G283" i="68"/>
  <c r="I282" i="68"/>
  <c r="K281" i="68"/>
  <c r="G277" i="68"/>
  <c r="I276" i="68"/>
  <c r="K275" i="68"/>
  <c r="E274" i="68"/>
  <c r="G273" i="68"/>
  <c r="I272" i="68"/>
  <c r="K271" i="68"/>
  <c r="E270" i="68"/>
  <c r="H269" i="68"/>
  <c r="L249" i="68"/>
  <c r="D249" i="68"/>
  <c r="G249" i="68" s="1"/>
  <c r="E248" i="68"/>
  <c r="H248" i="68" s="1"/>
  <c r="F247" i="68"/>
  <c r="I247" i="68" s="1"/>
  <c r="J243" i="68"/>
  <c r="P234" i="68"/>
  <c r="H234" i="68"/>
  <c r="N233" i="68"/>
  <c r="F233" i="68"/>
  <c r="L232" i="68"/>
  <c r="J231" i="68"/>
  <c r="P230" i="68"/>
  <c r="H230" i="68"/>
  <c r="N229" i="68"/>
  <c r="F229" i="68"/>
  <c r="L228" i="68"/>
  <c r="F222" i="68"/>
  <c r="I222" i="68" s="1"/>
  <c r="G221" i="68"/>
  <c r="J221" i="68" s="1"/>
  <c r="H220" i="68"/>
  <c r="K220" i="68" s="1"/>
  <c r="C217" i="68"/>
  <c r="D216" i="68"/>
  <c r="D207" i="68"/>
  <c r="F207" i="68" s="1"/>
  <c r="D205" i="68"/>
  <c r="F205" i="68" s="1"/>
  <c r="D203" i="68"/>
  <c r="F203" i="68" s="1"/>
  <c r="D201" i="68"/>
  <c r="F201" i="68" s="1"/>
  <c r="K306" i="68"/>
  <c r="E305" i="68"/>
  <c r="G304" i="68"/>
  <c r="I303" i="68"/>
  <c r="K302" i="68"/>
  <c r="E301" i="68"/>
  <c r="G300" i="68"/>
  <c r="L296" i="68"/>
  <c r="D296" i="68"/>
  <c r="F295" i="68"/>
  <c r="H294" i="68"/>
  <c r="J293" i="68"/>
  <c r="L292" i="68"/>
  <c r="D292" i="68"/>
  <c r="F291" i="68"/>
  <c r="H290" i="68"/>
  <c r="J289" i="68"/>
  <c r="L288" i="68"/>
  <c r="D288" i="68"/>
  <c r="F287" i="68"/>
  <c r="H286" i="68"/>
  <c r="J285" i="68"/>
  <c r="L284" i="68"/>
  <c r="D284" i="68"/>
  <c r="F283" i="68"/>
  <c r="H282" i="68"/>
  <c r="J281" i="68"/>
  <c r="F277" i="68"/>
  <c r="H276" i="68"/>
  <c r="J275" i="68"/>
  <c r="L274" i="68"/>
  <c r="D274" i="68"/>
  <c r="F273" i="68"/>
  <c r="H272" i="68"/>
  <c r="J271" i="68"/>
  <c r="L270" i="68"/>
  <c r="D270" i="68"/>
  <c r="G269" i="68"/>
  <c r="E261" i="68"/>
  <c r="G261" i="68" s="1"/>
  <c r="E259" i="68"/>
  <c r="G259" i="68" s="1"/>
  <c r="E257" i="68"/>
  <c r="G257" i="68" s="1"/>
  <c r="K249" i="68"/>
  <c r="L248" i="68"/>
  <c r="D248" i="68"/>
  <c r="G248" i="68" s="1"/>
  <c r="E247" i="68"/>
  <c r="H247" i="68" s="1"/>
  <c r="F246" i="68"/>
  <c r="I246" i="68" s="1"/>
  <c r="O234" i="68"/>
  <c r="G234" i="68"/>
  <c r="M233" i="68"/>
  <c r="E233" i="68"/>
  <c r="K232" i="68"/>
  <c r="C232" i="68"/>
  <c r="D232" i="68" s="1"/>
  <c r="I231" i="68"/>
  <c r="J306" i="68"/>
  <c r="L305" i="68"/>
  <c r="D305" i="68"/>
  <c r="F304" i="68"/>
  <c r="H303" i="68"/>
  <c r="J302" i="68"/>
  <c r="L301" i="68"/>
  <c r="D301" i="68"/>
  <c r="F300" i="68"/>
  <c r="K296" i="68"/>
  <c r="E295" i="68"/>
  <c r="G294" i="68"/>
  <c r="I293" i="68"/>
  <c r="K292" i="68"/>
  <c r="E291" i="68"/>
  <c r="G290" i="68"/>
  <c r="I289" i="68"/>
  <c r="K288" i="68"/>
  <c r="E287" i="68"/>
  <c r="G286" i="68"/>
  <c r="I285" i="68"/>
  <c r="K284" i="68"/>
  <c r="E283" i="68"/>
  <c r="G282" i="68"/>
  <c r="I281" i="68"/>
  <c r="E277" i="68"/>
  <c r="G276" i="68"/>
  <c r="I275" i="68"/>
  <c r="K274" i="68"/>
  <c r="E273" i="68"/>
  <c r="G272" i="68"/>
  <c r="I271" i="68"/>
  <c r="K270" i="68"/>
  <c r="F269" i="68"/>
  <c r="D261" i="68"/>
  <c r="F261" i="68" s="1"/>
  <c r="D259" i="68"/>
  <c r="F259" i="68" s="1"/>
  <c r="D257" i="68"/>
  <c r="F257" i="68" s="1"/>
  <c r="J249" i="68"/>
  <c r="K248" i="68"/>
  <c r="L247" i="68"/>
  <c r="D247" i="68"/>
  <c r="G247" i="68" s="1"/>
  <c r="E246" i="68"/>
  <c r="H246" i="68" s="1"/>
  <c r="F245" i="68"/>
  <c r="I245" i="68" s="1"/>
  <c r="N234" i="68"/>
  <c r="F234" i="68"/>
  <c r="L233" i="68"/>
  <c r="J232" i="68"/>
  <c r="P231" i="68"/>
  <c r="H231" i="68"/>
  <c r="N230" i="68"/>
  <c r="F230" i="68"/>
  <c r="L229" i="68"/>
  <c r="J228" i="68"/>
  <c r="D222" i="68"/>
  <c r="E221" i="68"/>
  <c r="F220" i="68"/>
  <c r="I220" i="68" s="1"/>
  <c r="G219" i="68"/>
  <c r="J219" i="68" s="1"/>
  <c r="H218" i="68"/>
  <c r="K218" i="68" s="1"/>
  <c r="I306" i="68"/>
  <c r="K305" i="68"/>
  <c r="E304" i="68"/>
  <c r="G303" i="68"/>
  <c r="I302" i="68"/>
  <c r="K301" i="68"/>
  <c r="E300" i="68"/>
  <c r="J296" i="68"/>
  <c r="L295" i="68"/>
  <c r="D295" i="68"/>
  <c r="F294" i="68"/>
  <c r="H293" i="68"/>
  <c r="J292" i="68"/>
  <c r="L291" i="68"/>
  <c r="D291" i="68"/>
  <c r="F290" i="68"/>
  <c r="H289" i="68"/>
  <c r="J288" i="68"/>
  <c r="L287" i="68"/>
  <c r="D287" i="68"/>
  <c r="F286" i="68"/>
  <c r="H285" i="68"/>
  <c r="J284" i="68"/>
  <c r="L283" i="68"/>
  <c r="D283" i="68"/>
  <c r="F282" i="68"/>
  <c r="H281" i="68"/>
  <c r="L277" i="68"/>
  <c r="D277" i="68"/>
  <c r="F276" i="68"/>
  <c r="H275" i="68"/>
  <c r="J274" i="68"/>
  <c r="L273" i="68"/>
  <c r="D273" i="68"/>
  <c r="F272" i="68"/>
  <c r="H271" i="68"/>
  <c r="J270" i="68"/>
  <c r="E269" i="68"/>
  <c r="J248" i="68"/>
  <c r="K247" i="68"/>
  <c r="L246" i="68"/>
  <c r="D246" i="68"/>
  <c r="G246" i="68" s="1"/>
  <c r="E245" i="68"/>
  <c r="H245" i="68" s="1"/>
  <c r="F244" i="68"/>
  <c r="I244" i="68" s="1"/>
  <c r="M234" i="68"/>
  <c r="E234" i="68"/>
  <c r="K233" i="68"/>
  <c r="C233" i="68"/>
  <c r="D233" i="68" s="1"/>
  <c r="I232" i="68"/>
  <c r="O231" i="68"/>
  <c r="G231" i="68"/>
  <c r="M230" i="68"/>
  <c r="E230" i="68"/>
  <c r="K229" i="68"/>
  <c r="C229" i="68"/>
  <c r="D229" i="68" s="1"/>
  <c r="I228" i="68"/>
  <c r="C222" i="68"/>
  <c r="D221" i="68"/>
  <c r="E220" i="68"/>
  <c r="F219" i="68"/>
  <c r="I219" i="68" s="1"/>
  <c r="G218" i="68"/>
  <c r="J218" i="68" s="1"/>
  <c r="H217" i="68"/>
  <c r="K217" i="68" s="1"/>
  <c r="E208" i="68"/>
  <c r="G208" i="68" s="1"/>
  <c r="E206" i="68"/>
  <c r="G206" i="68" s="1"/>
  <c r="E204" i="68"/>
  <c r="G204" i="68" s="1"/>
  <c r="E202" i="68"/>
  <c r="G202" i="68" s="1"/>
  <c r="E200" i="68"/>
  <c r="G200" i="68" s="1"/>
  <c r="L300" i="68"/>
  <c r="G293" i="68"/>
  <c r="E272" i="68"/>
  <c r="L245" i="68"/>
  <c r="J234" i="68"/>
  <c r="P232" i="68"/>
  <c r="K231" i="68"/>
  <c r="G230" i="68"/>
  <c r="E229" i="68"/>
  <c r="C228" i="68"/>
  <c r="E222" i="68"/>
  <c r="G220" i="68"/>
  <c r="J220" i="68" s="1"/>
  <c r="D206" i="68"/>
  <c r="F206" i="68" s="1"/>
  <c r="E203" i="68"/>
  <c r="G203" i="68" s="1"/>
  <c r="J184" i="68"/>
  <c r="K183" i="68"/>
  <c r="L182" i="68"/>
  <c r="D182" i="68"/>
  <c r="G182" i="68" s="1"/>
  <c r="E181" i="68"/>
  <c r="H181" i="68" s="1"/>
  <c r="F180" i="68"/>
  <c r="I180" i="68" s="1"/>
  <c r="J176" i="68"/>
  <c r="K175" i="68"/>
  <c r="L174" i="68"/>
  <c r="D174" i="68"/>
  <c r="G174" i="68" s="1"/>
  <c r="E173" i="68"/>
  <c r="H173" i="68" s="1"/>
  <c r="F172" i="68"/>
  <c r="I172" i="68" s="1"/>
  <c r="N162" i="68"/>
  <c r="F162" i="68"/>
  <c r="L161" i="68"/>
  <c r="D161" i="68"/>
  <c r="E161" i="68" s="1"/>
  <c r="J160" i="68"/>
  <c r="P159" i="68"/>
  <c r="H159" i="68"/>
  <c r="N158" i="68"/>
  <c r="F158" i="68"/>
  <c r="L157" i="68"/>
  <c r="D157" i="68"/>
  <c r="E157" i="68" s="1"/>
  <c r="J156" i="68"/>
  <c r="P155" i="68"/>
  <c r="H155" i="68"/>
  <c r="N154" i="68"/>
  <c r="F154" i="68"/>
  <c r="L153" i="68"/>
  <c r="D153" i="68"/>
  <c r="E153" i="68" s="1"/>
  <c r="J152" i="68"/>
  <c r="P151" i="68"/>
  <c r="H151" i="68"/>
  <c r="N150" i="68"/>
  <c r="F150" i="68"/>
  <c r="L149" i="68"/>
  <c r="D149" i="68"/>
  <c r="E149" i="68" s="1"/>
  <c r="J148" i="68"/>
  <c r="P147" i="68"/>
  <c r="H147" i="68"/>
  <c r="D139" i="68"/>
  <c r="E138" i="68"/>
  <c r="F137" i="68"/>
  <c r="G136" i="68"/>
  <c r="J136" i="68" s="1"/>
  <c r="H135" i="68"/>
  <c r="K135" i="68" s="1"/>
  <c r="I134" i="68"/>
  <c r="L134" i="68" s="1"/>
  <c r="H306" i="68"/>
  <c r="D300" i="68"/>
  <c r="I292" i="68"/>
  <c r="E286" i="68"/>
  <c r="K277" i="68"/>
  <c r="G271" i="68"/>
  <c r="F249" i="68"/>
  <c r="I249" i="68" s="1"/>
  <c r="J245" i="68"/>
  <c r="I234" i="68"/>
  <c r="N232" i="68"/>
  <c r="F231" i="68"/>
  <c r="P228" i="68"/>
  <c r="D220" i="68"/>
  <c r="F218" i="68"/>
  <c r="I218" i="68" s="1"/>
  <c r="H216" i="68"/>
  <c r="E197" i="68"/>
  <c r="G197" i="68" s="1"/>
  <c r="E195" i="68"/>
  <c r="G195" i="68" s="1"/>
  <c r="E193" i="68"/>
  <c r="J183" i="68"/>
  <c r="K182" i="68"/>
  <c r="L181" i="68"/>
  <c r="D181" i="68"/>
  <c r="G181" i="68" s="1"/>
  <c r="E180" i="68"/>
  <c r="H180" i="68" s="1"/>
  <c r="F179" i="68"/>
  <c r="I179" i="68" s="1"/>
  <c r="J175" i="68"/>
  <c r="K174" i="68"/>
  <c r="L173" i="68"/>
  <c r="D173" i="68"/>
  <c r="G173" i="68" s="1"/>
  <c r="E172" i="68"/>
  <c r="H172" i="68" s="1"/>
  <c r="F171" i="68"/>
  <c r="M162" i="68"/>
  <c r="K161" i="68"/>
  <c r="Q160" i="68"/>
  <c r="I160" i="68"/>
  <c r="O159" i="68"/>
  <c r="G159" i="68"/>
  <c r="M158" i="68"/>
  <c r="K157" i="68"/>
  <c r="Q156" i="68"/>
  <c r="I156" i="68"/>
  <c r="O155" i="68"/>
  <c r="G155" i="68"/>
  <c r="M154" i="68"/>
  <c r="K153" i="68"/>
  <c r="Q152" i="68"/>
  <c r="I152" i="68"/>
  <c r="O151" i="68"/>
  <c r="G151" i="68"/>
  <c r="M150" i="68"/>
  <c r="K149" i="68"/>
  <c r="Q148" i="68"/>
  <c r="I148" i="68"/>
  <c r="O147" i="68"/>
  <c r="G147" i="68"/>
  <c r="I141" i="68"/>
  <c r="L141" i="68" s="1"/>
  <c r="D138" i="68"/>
  <c r="E137" i="68"/>
  <c r="F136" i="68"/>
  <c r="G135" i="68"/>
  <c r="J135" i="68" s="1"/>
  <c r="H134" i="68"/>
  <c r="K134" i="68" s="1"/>
  <c r="J305" i="68"/>
  <c r="K291" i="68"/>
  <c r="G285" i="68"/>
  <c r="I270" i="68"/>
  <c r="D245" i="68"/>
  <c r="G245" i="68" s="1"/>
  <c r="M232" i="68"/>
  <c r="P229" i="68"/>
  <c r="N228" i="68"/>
  <c r="D218" i="68"/>
  <c r="F216" i="68"/>
  <c r="D202" i="68"/>
  <c r="F202" i="68" s="1"/>
  <c r="E199" i="68"/>
  <c r="G199" i="68" s="1"/>
  <c r="D197" i="68"/>
  <c r="F197" i="68" s="1"/>
  <c r="D195" i="68"/>
  <c r="F195" i="68" s="1"/>
  <c r="D193" i="68"/>
  <c r="F186" i="68"/>
  <c r="I186" i="68" s="1"/>
  <c r="J182" i="68"/>
  <c r="K181" i="68"/>
  <c r="L180" i="68"/>
  <c r="D180" i="68"/>
  <c r="G180" i="68" s="1"/>
  <c r="E179" i="68"/>
  <c r="H179" i="68" s="1"/>
  <c r="F178" i="68"/>
  <c r="I178" i="68" s="1"/>
  <c r="J174" i="68"/>
  <c r="K173" i="68"/>
  <c r="L172" i="68"/>
  <c r="D172" i="68"/>
  <c r="G172" i="68" s="1"/>
  <c r="E171" i="68"/>
  <c r="L162" i="68"/>
  <c r="D162" i="68"/>
  <c r="J161" i="68"/>
  <c r="P160" i="68"/>
  <c r="H160" i="68"/>
  <c r="N159" i="68"/>
  <c r="F159" i="68"/>
  <c r="L158" i="68"/>
  <c r="D158" i="68"/>
  <c r="J157" i="68"/>
  <c r="P156" i="68"/>
  <c r="H156" i="68"/>
  <c r="N155" i="68"/>
  <c r="F155" i="68"/>
  <c r="L154" i="68"/>
  <c r="D154" i="68"/>
  <c r="E154" i="68" s="1"/>
  <c r="J153" i="68"/>
  <c r="P152" i="68"/>
  <c r="H152" i="68"/>
  <c r="N151" i="68"/>
  <c r="F151" i="68"/>
  <c r="L150" i="68"/>
  <c r="D150" i="68"/>
  <c r="E150" i="68" s="1"/>
  <c r="J149" i="68"/>
  <c r="P148" i="68"/>
  <c r="H148" i="68"/>
  <c r="N147" i="68"/>
  <c r="F147" i="68"/>
  <c r="H141" i="68"/>
  <c r="K141" i="68" s="1"/>
  <c r="I140" i="68"/>
  <c r="L140" i="68" s="1"/>
  <c r="D137" i="68"/>
  <c r="E136" i="68"/>
  <c r="F135" i="68"/>
  <c r="G134" i="68"/>
  <c r="J134" i="68" s="1"/>
  <c r="L304" i="68"/>
  <c r="I284" i="68"/>
  <c r="E276" i="68"/>
  <c r="D258" i="68"/>
  <c r="F258" i="68" s="1"/>
  <c r="K244" i="68"/>
  <c r="P233" i="68"/>
  <c r="H232" i="68"/>
  <c r="C231" i="68"/>
  <c r="D231" i="68" s="1"/>
  <c r="O229" i="68"/>
  <c r="M228" i="68"/>
  <c r="H221" i="68"/>
  <c r="K221" i="68" s="1"/>
  <c r="C218" i="68"/>
  <c r="E216" i="68"/>
  <c r="D208" i="68"/>
  <c r="F208" i="68" s="1"/>
  <c r="E205" i="68"/>
  <c r="G205" i="68" s="1"/>
  <c r="D199" i="68"/>
  <c r="F199" i="68" s="1"/>
  <c r="E186" i="68"/>
  <c r="H186" i="68" s="1"/>
  <c r="F185" i="68"/>
  <c r="I185" i="68" s="1"/>
  <c r="J181" i="68"/>
  <c r="K180" i="68"/>
  <c r="L179" i="68"/>
  <c r="D179" i="68"/>
  <c r="G179" i="68" s="1"/>
  <c r="E178" i="68"/>
  <c r="H178" i="68" s="1"/>
  <c r="F177" i="68"/>
  <c r="I177" i="68" s="1"/>
  <c r="J173" i="68"/>
  <c r="K172" i="68"/>
  <c r="L171" i="68"/>
  <c r="D171" i="68"/>
  <c r="K162" i="68"/>
  <c r="Q161" i="68"/>
  <c r="I161" i="68"/>
  <c r="O160" i="68"/>
  <c r="G160" i="68"/>
  <c r="M159" i="68"/>
  <c r="K158" i="68"/>
  <c r="Q157" i="68"/>
  <c r="I157" i="68"/>
  <c r="O156" i="68"/>
  <c r="G156" i="68"/>
  <c r="M155" i="68"/>
  <c r="K154" i="68"/>
  <c r="Q153" i="68"/>
  <c r="I153" i="68"/>
  <c r="O152" i="68"/>
  <c r="G152" i="68"/>
  <c r="M151" i="68"/>
  <c r="K150" i="68"/>
  <c r="Q149" i="68"/>
  <c r="I149" i="68"/>
  <c r="O148" i="68"/>
  <c r="G148" i="68"/>
  <c r="M147" i="68"/>
  <c r="G141" i="68"/>
  <c r="J141" i="68" s="1"/>
  <c r="H140" i="68"/>
  <c r="K140" i="68" s="1"/>
  <c r="I139" i="68"/>
  <c r="L139" i="68" s="1"/>
  <c r="D136" i="68"/>
  <c r="E135" i="68"/>
  <c r="F134" i="68"/>
  <c r="D304" i="68"/>
  <c r="I296" i="68"/>
  <c r="E290" i="68"/>
  <c r="K283" i="68"/>
  <c r="G275" i="68"/>
  <c r="L269" i="68"/>
  <c r="J247" i="68"/>
  <c r="E244" i="68"/>
  <c r="H244" i="68" s="1"/>
  <c r="O233" i="68"/>
  <c r="F232" i="68"/>
  <c r="O230" i="68"/>
  <c r="M229" i="68"/>
  <c r="K228" i="68"/>
  <c r="F221" i="68"/>
  <c r="I221" i="68" s="1"/>
  <c r="H219" i="68"/>
  <c r="K219" i="68" s="1"/>
  <c r="C216" i="68"/>
  <c r="L186" i="68"/>
  <c r="D186" i="68"/>
  <c r="G186" i="68" s="1"/>
  <c r="E185" i="68"/>
  <c r="H185" i="68" s="1"/>
  <c r="F184" i="68"/>
  <c r="I184" i="68" s="1"/>
  <c r="J180" i="68"/>
  <c r="K179" i="68"/>
  <c r="L178" i="68"/>
  <c r="D178" i="68"/>
  <c r="G178" i="68" s="1"/>
  <c r="E177" i="68"/>
  <c r="H177" i="68" s="1"/>
  <c r="F176" i="68"/>
  <c r="I176" i="68" s="1"/>
  <c r="J172" i="68"/>
  <c r="K171" i="68"/>
  <c r="J162" i="68"/>
  <c r="P161" i="68"/>
  <c r="H161" i="68"/>
  <c r="N160" i="68"/>
  <c r="F160" i="68"/>
  <c r="L159" i="68"/>
  <c r="D159" i="68"/>
  <c r="E159" i="68" s="1"/>
  <c r="J158" i="68"/>
  <c r="P157" i="68"/>
  <c r="H157" i="68"/>
  <c r="N156" i="68"/>
  <c r="F156" i="68"/>
  <c r="L155" i="68"/>
  <c r="D155" i="68"/>
  <c r="E155" i="68" s="1"/>
  <c r="J154" i="68"/>
  <c r="P153" i="68"/>
  <c r="H153" i="68"/>
  <c r="N152" i="68"/>
  <c r="F152" i="68"/>
  <c r="L151" i="68"/>
  <c r="D151" i="68"/>
  <c r="E151" i="68" s="1"/>
  <c r="J150" i="68"/>
  <c r="P149" i="68"/>
  <c r="H149" i="68"/>
  <c r="N148" i="68"/>
  <c r="F148" i="68"/>
  <c r="L147" i="68"/>
  <c r="D147" i="68"/>
  <c r="F141" i="68"/>
  <c r="G140" i="68"/>
  <c r="J140" i="68" s="1"/>
  <c r="H139" i="68"/>
  <c r="K139" i="68" s="1"/>
  <c r="I138" i="68"/>
  <c r="L138" i="68" s="1"/>
  <c r="D135" i="68"/>
  <c r="E134" i="68"/>
  <c r="F303" i="68"/>
  <c r="K295" i="68"/>
  <c r="G289" i="68"/>
  <c r="I274" i="68"/>
  <c r="D269" i="68"/>
  <c r="D256" i="68"/>
  <c r="L243" i="68"/>
  <c r="J233" i="68"/>
  <c r="E232" i="68"/>
  <c r="L230" i="68"/>
  <c r="J229" i="68"/>
  <c r="H228" i="68"/>
  <c r="C221" i="68"/>
  <c r="E219" i="68"/>
  <c r="G217" i="68"/>
  <c r="J217" i="68" s="1"/>
  <c r="D204" i="68"/>
  <c r="F204" i="68" s="1"/>
  <c r="E201" i="68"/>
  <c r="G201" i="68" s="1"/>
  <c r="E198" i="68"/>
  <c r="G198" i="68" s="1"/>
  <c r="E196" i="68"/>
  <c r="G196" i="68" s="1"/>
  <c r="E194" i="68"/>
  <c r="G194" i="68" s="1"/>
  <c r="K186" i="68"/>
  <c r="L185" i="68"/>
  <c r="D185" i="68"/>
  <c r="G185" i="68" s="1"/>
  <c r="E184" i="68"/>
  <c r="H184" i="68" s="1"/>
  <c r="F183" i="68"/>
  <c r="I183" i="68" s="1"/>
  <c r="J179" i="68"/>
  <c r="K178" i="68"/>
  <c r="L177" i="68"/>
  <c r="D177" i="68"/>
  <c r="G177" i="68" s="1"/>
  <c r="E176" i="68"/>
  <c r="H176" i="68" s="1"/>
  <c r="F175" i="68"/>
  <c r="I175" i="68" s="1"/>
  <c r="J171" i="68"/>
  <c r="Q162" i="68"/>
  <c r="I162" i="68"/>
  <c r="O161" i="68"/>
  <c r="G161" i="68"/>
  <c r="M160" i="68"/>
  <c r="K159" i="68"/>
  <c r="Q158" i="68"/>
  <c r="I158" i="68"/>
  <c r="O157" i="68"/>
  <c r="G157" i="68"/>
  <c r="M156" i="68"/>
  <c r="K155" i="68"/>
  <c r="Q154" i="68"/>
  <c r="I154" i="68"/>
  <c r="O153" i="68"/>
  <c r="G153" i="68"/>
  <c r="M152" i="68"/>
  <c r="K151" i="68"/>
  <c r="Q150" i="68"/>
  <c r="I150" i="68"/>
  <c r="O149" i="68"/>
  <c r="G149" i="68"/>
  <c r="M148" i="68"/>
  <c r="K147" i="68"/>
  <c r="E141" i="68"/>
  <c r="F140" i="68"/>
  <c r="G139" i="68"/>
  <c r="J139" i="68" s="1"/>
  <c r="H138" i="68"/>
  <c r="K138" i="68" s="1"/>
  <c r="I137" i="68"/>
  <c r="L137" i="68" s="1"/>
  <c r="D134" i="68"/>
  <c r="H302" i="68"/>
  <c r="I288" i="68"/>
  <c r="E282" i="68"/>
  <c r="K273" i="68"/>
  <c r="K246" i="68"/>
  <c r="F243" i="68"/>
  <c r="H233" i="68"/>
  <c r="N231" i="68"/>
  <c r="J230" i="68"/>
  <c r="H229" i="68"/>
  <c r="F228" i="68"/>
  <c r="H222" i="68"/>
  <c r="K222" i="68" s="1"/>
  <c r="C219" i="68"/>
  <c r="E217" i="68"/>
  <c r="E207" i="68"/>
  <c r="G207" i="68" s="1"/>
  <c r="D198" i="68"/>
  <c r="F198" i="68" s="1"/>
  <c r="D196" i="68"/>
  <c r="F196" i="68" s="1"/>
  <c r="D194" i="68"/>
  <c r="F194" i="68" s="1"/>
  <c r="J186" i="68"/>
  <c r="K185" i="68"/>
  <c r="L184" i="68"/>
  <c r="D184" i="68"/>
  <c r="G184" i="68" s="1"/>
  <c r="E183" i="68"/>
  <c r="H183" i="68" s="1"/>
  <c r="F182" i="68"/>
  <c r="I182" i="68" s="1"/>
  <c r="J178" i="68"/>
  <c r="K177" i="68"/>
  <c r="L176" i="68"/>
  <c r="D176" i="68"/>
  <c r="G176" i="68" s="1"/>
  <c r="E175" i="68"/>
  <c r="H175" i="68" s="1"/>
  <c r="F174" i="68"/>
  <c r="I174" i="68" s="1"/>
  <c r="P162" i="68"/>
  <c r="H162" i="68"/>
  <c r="N161" i="68"/>
  <c r="F161" i="68"/>
  <c r="L160" i="68"/>
  <c r="D160" i="68"/>
  <c r="E160" i="68" s="1"/>
  <c r="J159" i="68"/>
  <c r="P158" i="68"/>
  <c r="H158" i="68"/>
  <c r="N157" i="68"/>
  <c r="F157" i="68"/>
  <c r="L156" i="68"/>
  <c r="D156" i="68"/>
  <c r="E156" i="68" s="1"/>
  <c r="J155" i="68"/>
  <c r="P154" i="68"/>
  <c r="H154" i="68"/>
  <c r="N153" i="68"/>
  <c r="F153" i="68"/>
  <c r="L152" i="68"/>
  <c r="D152" i="68"/>
  <c r="J151" i="68"/>
  <c r="P150" i="68"/>
  <c r="H150" i="68"/>
  <c r="N149" i="68"/>
  <c r="F149" i="68"/>
  <c r="L148" i="68"/>
  <c r="D148" i="68"/>
  <c r="E148" i="68" s="1"/>
  <c r="J147" i="68"/>
  <c r="D141" i="68"/>
  <c r="E140" i="68"/>
  <c r="F139" i="68"/>
  <c r="G138" i="68"/>
  <c r="J138" i="68" s="1"/>
  <c r="H137" i="68"/>
  <c r="K137" i="68" s="1"/>
  <c r="I136" i="68"/>
  <c r="L136" i="68" s="1"/>
  <c r="J301" i="68"/>
  <c r="G233" i="68"/>
  <c r="D217" i="68"/>
  <c r="E182" i="68"/>
  <c r="H182" i="68" s="1"/>
  <c r="D175" i="68"/>
  <c r="G175" i="68" s="1"/>
  <c r="I159" i="68"/>
  <c r="O154" i="68"/>
  <c r="G150" i="68"/>
  <c r="E133" i="68"/>
  <c r="F132" i="68"/>
  <c r="G131" i="68"/>
  <c r="J131" i="68" s="1"/>
  <c r="H130" i="68"/>
  <c r="K130" i="68" s="1"/>
  <c r="I129" i="68"/>
  <c r="L129" i="68" s="1"/>
  <c r="D126" i="68"/>
  <c r="C117" i="68"/>
  <c r="F117" i="68" s="1"/>
  <c r="I115" i="68"/>
  <c r="D114" i="68"/>
  <c r="G114" i="68" s="1"/>
  <c r="J112" i="68"/>
  <c r="B112" i="68"/>
  <c r="E112" i="68" s="1"/>
  <c r="H110" i="68"/>
  <c r="C109" i="68"/>
  <c r="J100" i="68"/>
  <c r="M99" i="68"/>
  <c r="E99" i="68"/>
  <c r="H98" i="68"/>
  <c r="K97" i="68"/>
  <c r="B97" i="68"/>
  <c r="F96" i="68"/>
  <c r="I95" i="68"/>
  <c r="L94" i="68"/>
  <c r="D94" i="68"/>
  <c r="G93" i="68"/>
  <c r="J92" i="68"/>
  <c r="H81" i="68"/>
  <c r="N80" i="68"/>
  <c r="F80" i="68"/>
  <c r="L79" i="68"/>
  <c r="D79" i="68"/>
  <c r="J78" i="68"/>
  <c r="B78" i="68"/>
  <c r="C78" i="68" s="1"/>
  <c r="H77" i="68"/>
  <c r="N76" i="68"/>
  <c r="F76" i="68"/>
  <c r="L75" i="68"/>
  <c r="D75" i="68"/>
  <c r="J74" i="68"/>
  <c r="B74" i="68"/>
  <c r="C74" i="68" s="1"/>
  <c r="H73" i="68"/>
  <c r="B66" i="68"/>
  <c r="C65" i="68"/>
  <c r="D64" i="68"/>
  <c r="E63" i="68"/>
  <c r="H63" i="68" s="1"/>
  <c r="F62" i="68"/>
  <c r="I62" i="68" s="1"/>
  <c r="G61" i="68"/>
  <c r="J61" i="68" s="1"/>
  <c r="B58" i="68"/>
  <c r="L231" i="68"/>
  <c r="F181" i="68"/>
  <c r="I181" i="68" s="1"/>
  <c r="E174" i="68"/>
  <c r="H174" i="68" s="1"/>
  <c r="O158" i="68"/>
  <c r="G154" i="68"/>
  <c r="M149" i="68"/>
  <c r="D140" i="68"/>
  <c r="D133" i="68"/>
  <c r="E132" i="68"/>
  <c r="F131" i="68"/>
  <c r="G130" i="68"/>
  <c r="J130" i="68" s="1"/>
  <c r="H129" i="68"/>
  <c r="K129" i="68" s="1"/>
  <c r="I128" i="68"/>
  <c r="L128" i="68" s="1"/>
  <c r="J117" i="68"/>
  <c r="B117" i="68"/>
  <c r="E117" i="68" s="1"/>
  <c r="H115" i="68"/>
  <c r="C114" i="68"/>
  <c r="F114" i="68" s="1"/>
  <c r="I112" i="68"/>
  <c r="D111" i="68"/>
  <c r="G111" i="68" s="1"/>
  <c r="J109" i="68"/>
  <c r="B109" i="68"/>
  <c r="I100" i="68"/>
  <c r="L99" i="68"/>
  <c r="D99" i="68"/>
  <c r="G98" i="68"/>
  <c r="J97" i="68"/>
  <c r="M96" i="68"/>
  <c r="E96" i="68"/>
  <c r="H95" i="68"/>
  <c r="K94" i="68"/>
  <c r="B94" i="68"/>
  <c r="F93" i="68"/>
  <c r="I92" i="68"/>
  <c r="O81" i="68"/>
  <c r="G81" i="68"/>
  <c r="M80" i="68"/>
  <c r="E80" i="68"/>
  <c r="K79" i="68"/>
  <c r="I78" i="68"/>
  <c r="O77" i="68"/>
  <c r="G77" i="68"/>
  <c r="M76" i="68"/>
  <c r="E76" i="68"/>
  <c r="K75" i="68"/>
  <c r="I74" i="68"/>
  <c r="O73" i="68"/>
  <c r="G73" i="68"/>
  <c r="B65" i="68"/>
  <c r="C64" i="68"/>
  <c r="D63" i="68"/>
  <c r="E62" i="68"/>
  <c r="H62" i="68" s="1"/>
  <c r="F61" i="68"/>
  <c r="I61" i="68" s="1"/>
  <c r="G60" i="68"/>
  <c r="J60" i="68" s="1"/>
  <c r="G42" i="68"/>
  <c r="G38" i="68"/>
  <c r="J21" i="68"/>
  <c r="E294" i="68"/>
  <c r="I230" i="68"/>
  <c r="F173" i="68"/>
  <c r="I173" i="68" s="1"/>
  <c r="O162" i="68"/>
  <c r="G158" i="68"/>
  <c r="M153" i="68"/>
  <c r="E139" i="68"/>
  <c r="D132" i="68"/>
  <c r="E131" i="68"/>
  <c r="F130" i="68"/>
  <c r="G129" i="68"/>
  <c r="J129" i="68" s="1"/>
  <c r="H128" i="68"/>
  <c r="K128" i="68" s="1"/>
  <c r="I127" i="68"/>
  <c r="L127" i="68" s="1"/>
  <c r="I117" i="68"/>
  <c r="D116" i="68"/>
  <c r="G116" i="68" s="1"/>
  <c r="J114" i="68"/>
  <c r="B114" i="68"/>
  <c r="E114" i="68" s="1"/>
  <c r="H112" i="68"/>
  <c r="C111" i="68"/>
  <c r="F111" i="68" s="1"/>
  <c r="I109" i="68"/>
  <c r="H100" i="68"/>
  <c r="K99" i="68"/>
  <c r="B99" i="68"/>
  <c r="F98" i="68"/>
  <c r="I97" i="68"/>
  <c r="L96" i="68"/>
  <c r="D96" i="68"/>
  <c r="G95" i="68"/>
  <c r="J94" i="68"/>
  <c r="M93" i="68"/>
  <c r="L110" i="68" s="1"/>
  <c r="E93" i="68"/>
  <c r="H92" i="68"/>
  <c r="N81" i="68"/>
  <c r="F81" i="68"/>
  <c r="L80" i="68"/>
  <c r="D80" i="68"/>
  <c r="J79" i="68"/>
  <c r="B79" i="68"/>
  <c r="C79" i="68" s="1"/>
  <c r="H78" i="68"/>
  <c r="N77" i="68"/>
  <c r="F77" i="68"/>
  <c r="L76" i="68"/>
  <c r="D76" i="68"/>
  <c r="J75" i="68"/>
  <c r="B75" i="68"/>
  <c r="H74" i="68"/>
  <c r="N73" i="68"/>
  <c r="F73" i="68"/>
  <c r="B64" i="68"/>
  <c r="C63" i="68"/>
  <c r="D62" i="68"/>
  <c r="E61" i="68"/>
  <c r="H61" i="68" s="1"/>
  <c r="F60" i="68"/>
  <c r="I60" i="68" s="1"/>
  <c r="G59" i="68"/>
  <c r="J59" i="68" s="1"/>
  <c r="H21" i="68"/>
  <c r="H19" i="68"/>
  <c r="H17" i="68"/>
  <c r="K287" i="68"/>
  <c r="D243" i="68"/>
  <c r="G229" i="68"/>
  <c r="G162" i="68"/>
  <c r="M157" i="68"/>
  <c r="K148" i="68"/>
  <c r="F138" i="68"/>
  <c r="D131" i="68"/>
  <c r="E130" i="68"/>
  <c r="F129" i="68"/>
  <c r="G128" i="68"/>
  <c r="J128" i="68" s="1"/>
  <c r="H127" i="68"/>
  <c r="K127" i="68" s="1"/>
  <c r="I126" i="68"/>
  <c r="H117" i="68"/>
  <c r="C116" i="68"/>
  <c r="F116" i="68" s="1"/>
  <c r="I114" i="68"/>
  <c r="D113" i="68"/>
  <c r="G113" i="68" s="1"/>
  <c r="J111" i="68"/>
  <c r="B111" i="68"/>
  <c r="E111" i="68" s="1"/>
  <c r="H109" i="68"/>
  <c r="G100" i="68"/>
  <c r="J99" i="68"/>
  <c r="M98" i="68"/>
  <c r="L115" i="68" s="1"/>
  <c r="E98" i="68"/>
  <c r="H97" i="68"/>
  <c r="K96" i="68"/>
  <c r="B96" i="68"/>
  <c r="F95" i="68"/>
  <c r="I94" i="68"/>
  <c r="L93" i="68"/>
  <c r="D93" i="68"/>
  <c r="G92" i="68"/>
  <c r="M81" i="68"/>
  <c r="E81" i="68"/>
  <c r="K80" i="68"/>
  <c r="I79" i="68"/>
  <c r="O78" i="68"/>
  <c r="G78" i="68"/>
  <c r="M77" i="68"/>
  <c r="E77" i="68"/>
  <c r="K76" i="68"/>
  <c r="I75" i="68"/>
  <c r="O74" i="68"/>
  <c r="G74" i="68"/>
  <c r="M73" i="68"/>
  <c r="E73" i="68"/>
  <c r="G66" i="68"/>
  <c r="J66" i="68" s="1"/>
  <c r="B63" i="68"/>
  <c r="C62" i="68"/>
  <c r="D61" i="68"/>
  <c r="E60" i="68"/>
  <c r="H60" i="68" s="1"/>
  <c r="F59" i="68"/>
  <c r="I59" i="68" s="1"/>
  <c r="G58" i="68"/>
  <c r="G41" i="68"/>
  <c r="G37" i="68"/>
  <c r="F23" i="68"/>
  <c r="F21" i="68"/>
  <c r="F19" i="68"/>
  <c r="F17" i="68"/>
  <c r="G281" i="68"/>
  <c r="E228" i="68"/>
  <c r="J185" i="68"/>
  <c r="M161" i="68"/>
  <c r="K152" i="68"/>
  <c r="Q147" i="68"/>
  <c r="G137" i="68"/>
  <c r="J137" i="68" s="1"/>
  <c r="I133" i="68"/>
  <c r="L133" i="68" s="1"/>
  <c r="D130" i="68"/>
  <c r="E129" i="68"/>
  <c r="F128" i="68"/>
  <c r="G127" i="68"/>
  <c r="J127" i="68" s="1"/>
  <c r="H126" i="68"/>
  <c r="J116" i="68"/>
  <c r="B116" i="68"/>
  <c r="E116" i="68" s="1"/>
  <c r="H114" i="68"/>
  <c r="C113" i="68"/>
  <c r="F113" i="68" s="1"/>
  <c r="I111" i="68"/>
  <c r="D110" i="68"/>
  <c r="G110" i="68" s="1"/>
  <c r="F100" i="68"/>
  <c r="I99" i="68"/>
  <c r="L98" i="68"/>
  <c r="D98" i="68"/>
  <c r="G97" i="68"/>
  <c r="J96" i="68"/>
  <c r="M95" i="68"/>
  <c r="L112" i="68" s="1"/>
  <c r="E95" i="68"/>
  <c r="H94" i="68"/>
  <c r="K93" i="68"/>
  <c r="B93" i="68"/>
  <c r="F92" i="68"/>
  <c r="L81" i="68"/>
  <c r="D81" i="68"/>
  <c r="J80" i="68"/>
  <c r="B80" i="68"/>
  <c r="H79" i="68"/>
  <c r="N78" i="68"/>
  <c r="F78" i="68"/>
  <c r="L77" i="68"/>
  <c r="D77" i="68"/>
  <c r="J76" i="68"/>
  <c r="B76" i="68"/>
  <c r="C76" i="68" s="1"/>
  <c r="H75" i="68"/>
  <c r="N74" i="68"/>
  <c r="F74" i="68"/>
  <c r="L73" i="68"/>
  <c r="D73" i="68"/>
  <c r="F66" i="68"/>
  <c r="I66" i="68" s="1"/>
  <c r="G65" i="68"/>
  <c r="J65" i="68" s="1"/>
  <c r="B62" i="68"/>
  <c r="C61" i="68"/>
  <c r="D60" i="68"/>
  <c r="E59" i="68"/>
  <c r="H59" i="68" s="1"/>
  <c r="F58" i="68"/>
  <c r="K40" i="68"/>
  <c r="G36" i="68"/>
  <c r="J31" i="68"/>
  <c r="L24" i="68"/>
  <c r="L22" i="68"/>
  <c r="L20" i="68"/>
  <c r="L18" i="68"/>
  <c r="G222" i="68"/>
  <c r="J222" i="68" s="1"/>
  <c r="K184" i="68"/>
  <c r="J177" i="68"/>
  <c r="K156" i="68"/>
  <c r="Q151" i="68"/>
  <c r="I147" i="68"/>
  <c r="H136" i="68"/>
  <c r="K136" i="68" s="1"/>
  <c r="H133" i="68"/>
  <c r="K133" i="68" s="1"/>
  <c r="I132" i="68"/>
  <c r="L132" i="68" s="1"/>
  <c r="D129" i="68"/>
  <c r="E128" i="68"/>
  <c r="F127" i="68"/>
  <c r="G126" i="68"/>
  <c r="I116" i="68"/>
  <c r="D115" i="68"/>
  <c r="G115" i="68" s="1"/>
  <c r="J113" i="68"/>
  <c r="B113" i="68"/>
  <c r="E113" i="68" s="1"/>
  <c r="H111" i="68"/>
  <c r="C110" i="68"/>
  <c r="F110" i="68" s="1"/>
  <c r="M100" i="68"/>
  <c r="E100" i="68"/>
  <c r="H99" i="68"/>
  <c r="K98" i="68"/>
  <c r="B98" i="68"/>
  <c r="F97" i="68"/>
  <c r="I96" i="68"/>
  <c r="L95" i="68"/>
  <c r="D95" i="68"/>
  <c r="G94" i="68"/>
  <c r="J93" i="68"/>
  <c r="M92" i="68"/>
  <c r="E92" i="68"/>
  <c r="K81" i="68"/>
  <c r="I80" i="68"/>
  <c r="O79" i="68"/>
  <c r="G79" i="68"/>
  <c r="M78" i="68"/>
  <c r="E78" i="68"/>
  <c r="K77" i="68"/>
  <c r="I76" i="68"/>
  <c r="O75" i="68"/>
  <c r="G75" i="68"/>
  <c r="M74" i="68"/>
  <c r="E74" i="68"/>
  <c r="K73" i="68"/>
  <c r="E66" i="68"/>
  <c r="H66" i="68" s="1"/>
  <c r="F65" i="68"/>
  <c r="I65" i="68" s="1"/>
  <c r="G64" i="68"/>
  <c r="J64" i="68" s="1"/>
  <c r="B61" i="68"/>
  <c r="C60" i="68"/>
  <c r="D59" i="68"/>
  <c r="E58" i="68"/>
  <c r="G44" i="68"/>
  <c r="G40" i="68"/>
  <c r="H31" i="68"/>
  <c r="J20" i="68"/>
  <c r="J16" i="68"/>
  <c r="D200" i="68"/>
  <c r="F200" i="68" s="1"/>
  <c r="L183" i="68"/>
  <c r="K176" i="68"/>
  <c r="K160" i="68"/>
  <c r="Q155" i="68"/>
  <c r="I151" i="68"/>
  <c r="I135" i="68"/>
  <c r="L135" i="68" s="1"/>
  <c r="G133" i="68"/>
  <c r="J133" i="68" s="1"/>
  <c r="H132" i="68"/>
  <c r="K132" i="68" s="1"/>
  <c r="I131" i="68"/>
  <c r="L131" i="68" s="1"/>
  <c r="D128" i="68"/>
  <c r="E127" i="68"/>
  <c r="F126" i="68"/>
  <c r="H116" i="68"/>
  <c r="C115" i="68"/>
  <c r="F115" i="68" s="1"/>
  <c r="I113" i="68"/>
  <c r="D112" i="68"/>
  <c r="G112" i="68" s="1"/>
  <c r="J110" i="68"/>
  <c r="B110" i="68"/>
  <c r="E110" i="68" s="1"/>
  <c r="L100" i="68"/>
  <c r="D100" i="68"/>
  <c r="G99" i="68"/>
  <c r="J98" i="68"/>
  <c r="M97" i="68"/>
  <c r="L114" i="68" s="1"/>
  <c r="E97" i="68"/>
  <c r="H96" i="68"/>
  <c r="K95" i="68"/>
  <c r="B95" i="68"/>
  <c r="F94" i="68"/>
  <c r="I93" i="68"/>
  <c r="L92" i="68"/>
  <c r="D92" i="68"/>
  <c r="J81" i="68"/>
  <c r="B81" i="68"/>
  <c r="H80" i="68"/>
  <c r="N79" i="68"/>
  <c r="F79" i="68"/>
  <c r="L78" i="68"/>
  <c r="D78" i="68"/>
  <c r="J77" i="68"/>
  <c r="B77" i="68"/>
  <c r="H76" i="68"/>
  <c r="N75" i="68"/>
  <c r="F75" i="68"/>
  <c r="L74" i="68"/>
  <c r="D74" i="68"/>
  <c r="J73" i="68"/>
  <c r="B73" i="68"/>
  <c r="D66" i="68"/>
  <c r="E65" i="68"/>
  <c r="H65" i="68" s="1"/>
  <c r="F64" i="68"/>
  <c r="I64" i="68" s="1"/>
  <c r="G63" i="68"/>
  <c r="J63" i="68" s="1"/>
  <c r="B60" i="68"/>
  <c r="C59" i="68"/>
  <c r="D58" i="68"/>
  <c r="G43" i="68"/>
  <c r="K39" i="68"/>
  <c r="G35" i="68"/>
  <c r="F31" i="68"/>
  <c r="H20" i="68"/>
  <c r="H16" i="68"/>
  <c r="L17" i="68"/>
  <c r="F24" i="68"/>
  <c r="G62" i="68"/>
  <c r="J62" i="68" s="1"/>
  <c r="K78" i="68"/>
  <c r="J95" i="68"/>
  <c r="H131" i="68"/>
  <c r="K131" i="68" s="1"/>
  <c r="J19" i="68"/>
  <c r="F18" i="68"/>
  <c r="F63" i="68"/>
  <c r="I63" i="68" s="1"/>
  <c r="K74" i="68"/>
  <c r="E79" i="68"/>
  <c r="G96" i="68"/>
  <c r="D109" i="68"/>
  <c r="B115" i="68"/>
  <c r="E115" i="68" s="1"/>
  <c r="G132" i="68"/>
  <c r="J132" i="68" s="1"/>
  <c r="O76" i="67"/>
  <c r="M79" i="67"/>
  <c r="F20" i="67"/>
  <c r="G38" i="67"/>
  <c r="B59" i="67"/>
  <c r="E64" i="67"/>
  <c r="H64" i="67" s="1"/>
  <c r="K74" i="67"/>
  <c r="G77" i="67"/>
  <c r="E80" i="67"/>
  <c r="E94" i="67"/>
  <c r="D97" i="67"/>
  <c r="C117" i="67"/>
  <c r="F117" i="67" s="1"/>
  <c r="K147" i="67"/>
  <c r="J21" i="67"/>
  <c r="G39" i="67"/>
  <c r="G60" i="67"/>
  <c r="J60" i="67" s="1"/>
  <c r="B65" i="67"/>
  <c r="E75" i="67"/>
  <c r="I77" i="67"/>
  <c r="G80" i="67"/>
  <c r="K94" i="67"/>
  <c r="J97" i="67"/>
  <c r="O149" i="67"/>
  <c r="F22" i="67"/>
  <c r="G42" i="67"/>
  <c r="F61" i="67"/>
  <c r="I61" i="67" s="1"/>
  <c r="D65" i="67"/>
  <c r="K75" i="67"/>
  <c r="O77" i="67"/>
  <c r="M80" i="67"/>
  <c r="B92" i="67"/>
  <c r="M94" i="67"/>
  <c r="L97" i="67"/>
  <c r="P154" i="67"/>
  <c r="E62" i="67"/>
  <c r="H62" i="67" s="1"/>
  <c r="C66" i="67"/>
  <c r="M75" i="67"/>
  <c r="I78" i="67"/>
  <c r="O80" i="67"/>
  <c r="I92" i="67"/>
  <c r="H95" i="67"/>
  <c r="G98" i="67"/>
  <c r="F16" i="67"/>
  <c r="G62" i="67"/>
  <c r="J62" i="67" s="1"/>
  <c r="G73" i="67"/>
  <c r="K78" i="67"/>
  <c r="G81" i="67"/>
  <c r="K92" i="67"/>
  <c r="J95" i="67"/>
  <c r="I98" i="67"/>
  <c r="D126" i="67"/>
  <c r="F24" i="67"/>
  <c r="E76" i="67"/>
  <c r="J17" i="67"/>
  <c r="D63" i="67"/>
  <c r="I73" i="67"/>
  <c r="G76" i="67"/>
  <c r="E79" i="67"/>
  <c r="I81" i="67"/>
  <c r="F93" i="67"/>
  <c r="E96" i="67"/>
  <c r="F99" i="67"/>
  <c r="I129" i="67"/>
  <c r="L129" i="67" s="1"/>
  <c r="F18" i="67"/>
  <c r="F63" i="67"/>
  <c r="I63" i="67" s="1"/>
  <c r="O73" i="67"/>
  <c r="M76" i="67"/>
  <c r="K79" i="67"/>
  <c r="O81" i="67"/>
  <c r="H93" i="67"/>
  <c r="G96" i="67"/>
  <c r="K99" i="67"/>
  <c r="E133" i="67"/>
  <c r="J19" i="67"/>
  <c r="I74" i="67"/>
  <c r="B94" i="67"/>
  <c r="M96" i="67"/>
  <c r="D114" i="67"/>
  <c r="G114" i="67" s="1"/>
  <c r="F140" i="67"/>
  <c r="Q157" i="67"/>
  <c r="Q160" i="67"/>
  <c r="D176" i="67"/>
  <c r="G176" i="67" s="1"/>
  <c r="E183" i="67"/>
  <c r="H183" i="67" s="1"/>
  <c r="D198" i="67"/>
  <c r="F198" i="67" s="1"/>
  <c r="D220" i="67"/>
  <c r="I270" i="67"/>
  <c r="L17" i="67"/>
  <c r="L19" i="67"/>
  <c r="L21" i="67"/>
  <c r="L23" i="67"/>
  <c r="B58" i="67"/>
  <c r="G61" i="67"/>
  <c r="J61" i="67" s="1"/>
  <c r="F62" i="67"/>
  <c r="I62" i="67" s="1"/>
  <c r="E63" i="67"/>
  <c r="H63" i="67" s="1"/>
  <c r="D64" i="67"/>
  <c r="C65" i="67"/>
  <c r="B66" i="67"/>
  <c r="H73" i="67"/>
  <c r="B74" i="67"/>
  <c r="C74" i="67" s="1"/>
  <c r="J74" i="67"/>
  <c r="D75" i="67"/>
  <c r="L75" i="67"/>
  <c r="F76" i="67"/>
  <c r="N76" i="67"/>
  <c r="H77" i="67"/>
  <c r="B78" i="67"/>
  <c r="C78" i="67" s="1"/>
  <c r="J78" i="67"/>
  <c r="D79" i="67"/>
  <c r="L79" i="67"/>
  <c r="F80" i="67"/>
  <c r="N80" i="67"/>
  <c r="H81" i="67"/>
  <c r="J92" i="67"/>
  <c r="G93" i="67"/>
  <c r="D94" i="67"/>
  <c r="L94" i="67"/>
  <c r="I95" i="67"/>
  <c r="F96" i="67"/>
  <c r="B97" i="67"/>
  <c r="K97" i="67"/>
  <c r="H98" i="67"/>
  <c r="J99" i="67"/>
  <c r="J114" i="67"/>
  <c r="I117" i="67"/>
  <c r="F130" i="67"/>
  <c r="G137" i="67"/>
  <c r="J137" i="67" s="1"/>
  <c r="Q147" i="67"/>
  <c r="G150" i="67"/>
  <c r="K152" i="67"/>
  <c r="J155" i="67"/>
  <c r="K158" i="67"/>
  <c r="L161" i="67"/>
  <c r="J183" i="67"/>
  <c r="L272" i="67"/>
  <c r="B112" i="67"/>
  <c r="E112" i="67" s="1"/>
  <c r="H130" i="67"/>
  <c r="K130" i="67" s="1"/>
  <c r="E141" i="67"/>
  <c r="I150" i="67"/>
  <c r="M155" i="67"/>
  <c r="M158" i="67"/>
  <c r="Q161" i="67"/>
  <c r="D171" i="67"/>
  <c r="K177" i="67"/>
  <c r="L184" i="67"/>
  <c r="G229" i="67"/>
  <c r="F281" i="67"/>
  <c r="H16" i="67"/>
  <c r="H20" i="67"/>
  <c r="F31" i="67"/>
  <c r="G35" i="67"/>
  <c r="K39" i="67"/>
  <c r="G43" i="67"/>
  <c r="D58" i="67"/>
  <c r="C59" i="67"/>
  <c r="B60" i="67"/>
  <c r="G63" i="67"/>
  <c r="J63" i="67" s="1"/>
  <c r="F64" i="67"/>
  <c r="I64" i="67" s="1"/>
  <c r="E65" i="67"/>
  <c r="H65" i="67" s="1"/>
  <c r="D66" i="67"/>
  <c r="B73" i="67"/>
  <c r="J73" i="67"/>
  <c r="D74" i="67"/>
  <c r="L74" i="67"/>
  <c r="F75" i="67"/>
  <c r="N75" i="67"/>
  <c r="H76" i="67"/>
  <c r="B77" i="67"/>
  <c r="J77" i="67"/>
  <c r="D78" i="67"/>
  <c r="L78" i="67"/>
  <c r="F79" i="67"/>
  <c r="N79" i="67"/>
  <c r="H80" i="67"/>
  <c r="B81" i="67"/>
  <c r="J81" i="67"/>
  <c r="D92" i="67"/>
  <c r="L92" i="67"/>
  <c r="I93" i="67"/>
  <c r="F94" i="67"/>
  <c r="B95" i="67"/>
  <c r="K95" i="67"/>
  <c r="H96" i="67"/>
  <c r="E97" i="67"/>
  <c r="M97" i="67"/>
  <c r="L114" i="67" s="1"/>
  <c r="J98" i="67"/>
  <c r="M99" i="67"/>
  <c r="I109" i="67"/>
  <c r="H112" i="67"/>
  <c r="I127" i="67"/>
  <c r="L127" i="67" s="1"/>
  <c r="E131" i="67"/>
  <c r="F138" i="67"/>
  <c r="K148" i="67"/>
  <c r="O150" i="67"/>
  <c r="F153" i="67"/>
  <c r="G156" i="67"/>
  <c r="G159" i="67"/>
  <c r="L162" i="67"/>
  <c r="F171" i="67"/>
  <c r="E205" i="67"/>
  <c r="G205" i="67" s="1"/>
  <c r="F283" i="67"/>
  <c r="C109" i="67"/>
  <c r="D134" i="67"/>
  <c r="I137" i="67"/>
  <c r="L137" i="67" s="1"/>
  <c r="M152" i="67"/>
  <c r="D248" i="67"/>
  <c r="G248" i="67" s="1"/>
  <c r="J16" i="67"/>
  <c r="J20" i="67"/>
  <c r="H31" i="67"/>
  <c r="G40" i="67"/>
  <c r="G44" i="67"/>
  <c r="E58" i="67"/>
  <c r="D59" i="67"/>
  <c r="C60" i="67"/>
  <c r="B61" i="67"/>
  <c r="G64" i="67"/>
  <c r="J64" i="67" s="1"/>
  <c r="F65" i="67"/>
  <c r="I65" i="67" s="1"/>
  <c r="E66" i="67"/>
  <c r="H66" i="67" s="1"/>
  <c r="K73" i="67"/>
  <c r="E74" i="67"/>
  <c r="M74" i="67"/>
  <c r="G75" i="67"/>
  <c r="O75" i="67"/>
  <c r="I76" i="67"/>
  <c r="K77" i="67"/>
  <c r="E78" i="67"/>
  <c r="M78" i="67"/>
  <c r="G79" i="67"/>
  <c r="O79" i="67"/>
  <c r="I80" i="67"/>
  <c r="K81" i="67"/>
  <c r="E92" i="67"/>
  <c r="M92" i="67"/>
  <c r="J93" i="67"/>
  <c r="G94" i="67"/>
  <c r="D95" i="67"/>
  <c r="L95" i="67"/>
  <c r="I96" i="67"/>
  <c r="F97" i="67"/>
  <c r="B98" i="67"/>
  <c r="K98" i="67"/>
  <c r="G100" i="67"/>
  <c r="J112" i="67"/>
  <c r="I115" i="67"/>
  <c r="G131" i="67"/>
  <c r="J131" i="67" s="1"/>
  <c r="H138" i="67"/>
  <c r="K138" i="67" s="1"/>
  <c r="M148" i="67"/>
  <c r="Q150" i="67"/>
  <c r="I153" i="67"/>
  <c r="I156" i="67"/>
  <c r="J159" i="67"/>
  <c r="N162" i="67"/>
  <c r="J186" i="67"/>
  <c r="O232" i="67"/>
  <c r="D262" i="67"/>
  <c r="F262" i="67" s="1"/>
  <c r="F306" i="67"/>
  <c r="H305" i="67"/>
  <c r="J304" i="67"/>
  <c r="L303" i="67"/>
  <c r="D303" i="67"/>
  <c r="F302" i="67"/>
  <c r="H301" i="67"/>
  <c r="J300" i="67"/>
  <c r="G296" i="67"/>
  <c r="I295" i="67"/>
  <c r="K294" i="67"/>
  <c r="E293" i="67"/>
  <c r="G292" i="67"/>
  <c r="I291" i="67"/>
  <c r="K290" i="67"/>
  <c r="E289" i="67"/>
  <c r="G288" i="67"/>
  <c r="I287" i="67"/>
  <c r="K286" i="67"/>
  <c r="E285" i="67"/>
  <c r="G284" i="67"/>
  <c r="I283" i="67"/>
  <c r="K282" i="67"/>
  <c r="E281" i="67"/>
  <c r="I277" i="67"/>
  <c r="K276" i="67"/>
  <c r="E275" i="67"/>
  <c r="G274" i="67"/>
  <c r="I273" i="67"/>
  <c r="K272" i="67"/>
  <c r="E271" i="67"/>
  <c r="G270" i="67"/>
  <c r="J269" i="67"/>
  <c r="E306" i="67"/>
  <c r="G305" i="67"/>
  <c r="I304" i="67"/>
  <c r="K303" i="67"/>
  <c r="E302" i="67"/>
  <c r="G301" i="67"/>
  <c r="I300" i="67"/>
  <c r="F296" i="67"/>
  <c r="H295" i="67"/>
  <c r="J294" i="67"/>
  <c r="L293" i="67"/>
  <c r="D293" i="67"/>
  <c r="F292" i="67"/>
  <c r="H291" i="67"/>
  <c r="J290" i="67"/>
  <c r="L289" i="67"/>
  <c r="D289" i="67"/>
  <c r="F288" i="67"/>
  <c r="H287" i="67"/>
  <c r="J286" i="67"/>
  <c r="L285" i="67"/>
  <c r="D285" i="67"/>
  <c r="F284" i="67"/>
  <c r="H283" i="67"/>
  <c r="J282" i="67"/>
  <c r="L281" i="67"/>
  <c r="D281" i="67"/>
  <c r="H277" i="67"/>
  <c r="J276" i="67"/>
  <c r="L275" i="67"/>
  <c r="D275" i="67"/>
  <c r="F274" i="67"/>
  <c r="H273" i="67"/>
  <c r="J272" i="67"/>
  <c r="L271" i="67"/>
  <c r="D271" i="67"/>
  <c r="L306" i="67"/>
  <c r="D306" i="67"/>
  <c r="F305" i="67"/>
  <c r="H304" i="67"/>
  <c r="J303" i="67"/>
  <c r="L302" i="67"/>
  <c r="D302" i="67"/>
  <c r="F301" i="67"/>
  <c r="H300" i="67"/>
  <c r="E296" i="67"/>
  <c r="G295" i="67"/>
  <c r="I294" i="67"/>
  <c r="K293" i="67"/>
  <c r="E292" i="67"/>
  <c r="G291" i="67"/>
  <c r="I290" i="67"/>
  <c r="K289" i="67"/>
  <c r="E288" i="67"/>
  <c r="G287" i="67"/>
  <c r="I286" i="67"/>
  <c r="K285" i="67"/>
  <c r="E284" i="67"/>
  <c r="G283" i="67"/>
  <c r="I282" i="67"/>
  <c r="K281" i="67"/>
  <c r="G277" i="67"/>
  <c r="I276" i="67"/>
  <c r="K275" i="67"/>
  <c r="E274" i="67"/>
  <c r="G273" i="67"/>
  <c r="I272" i="67"/>
  <c r="K271" i="67"/>
  <c r="E270" i="67"/>
  <c r="H269" i="67"/>
  <c r="L249" i="67"/>
  <c r="D249" i="67"/>
  <c r="G249" i="67" s="1"/>
  <c r="E248" i="67"/>
  <c r="H248" i="67" s="1"/>
  <c r="F247" i="67"/>
  <c r="I247" i="67" s="1"/>
  <c r="J243" i="67"/>
  <c r="P234" i="67"/>
  <c r="H234" i="67"/>
  <c r="N233" i="67"/>
  <c r="F233" i="67"/>
  <c r="L232" i="67"/>
  <c r="J231" i="67"/>
  <c r="P230" i="67"/>
  <c r="H230" i="67"/>
  <c r="N229" i="67"/>
  <c r="F229" i="67"/>
  <c r="L228" i="67"/>
  <c r="F222" i="67"/>
  <c r="I222" i="67" s="1"/>
  <c r="G221" i="67"/>
  <c r="J221" i="67" s="1"/>
  <c r="H220" i="67"/>
  <c r="K220" i="67" s="1"/>
  <c r="C217" i="67"/>
  <c r="D216" i="67"/>
  <c r="D207" i="67"/>
  <c r="F207" i="67" s="1"/>
  <c r="D205" i="67"/>
  <c r="F205" i="67" s="1"/>
  <c r="D203" i="67"/>
  <c r="F203" i="67" s="1"/>
  <c r="J306" i="67"/>
  <c r="L305" i="67"/>
  <c r="D305" i="67"/>
  <c r="F304" i="67"/>
  <c r="H303" i="67"/>
  <c r="J302" i="67"/>
  <c r="L301" i="67"/>
  <c r="D301" i="67"/>
  <c r="F300" i="67"/>
  <c r="K296" i="67"/>
  <c r="E295" i="67"/>
  <c r="G294" i="67"/>
  <c r="I293" i="67"/>
  <c r="K292" i="67"/>
  <c r="E291" i="67"/>
  <c r="G290" i="67"/>
  <c r="I289" i="67"/>
  <c r="K288" i="67"/>
  <c r="E287" i="67"/>
  <c r="G286" i="67"/>
  <c r="I285" i="67"/>
  <c r="K284" i="67"/>
  <c r="E283" i="67"/>
  <c r="G282" i="67"/>
  <c r="I281" i="67"/>
  <c r="E277" i="67"/>
  <c r="G276" i="67"/>
  <c r="I275" i="67"/>
  <c r="K274" i="67"/>
  <c r="E273" i="67"/>
  <c r="G272" i="67"/>
  <c r="I271" i="67"/>
  <c r="K270" i="67"/>
  <c r="F269" i="67"/>
  <c r="D261" i="67"/>
  <c r="F261" i="67" s="1"/>
  <c r="D259" i="67"/>
  <c r="F259" i="67" s="1"/>
  <c r="D257" i="67"/>
  <c r="F257" i="67" s="1"/>
  <c r="J249" i="67"/>
  <c r="K248" i="67"/>
  <c r="L247" i="67"/>
  <c r="D247" i="67"/>
  <c r="G247" i="67" s="1"/>
  <c r="E246" i="67"/>
  <c r="H246" i="67" s="1"/>
  <c r="F245" i="67"/>
  <c r="I245" i="67" s="1"/>
  <c r="N234" i="67"/>
  <c r="F234" i="67"/>
  <c r="L233" i="67"/>
  <c r="J232" i="67"/>
  <c r="P231" i="67"/>
  <c r="H231" i="67"/>
  <c r="N230" i="67"/>
  <c r="F230" i="67"/>
  <c r="L229" i="67"/>
  <c r="J228" i="67"/>
  <c r="D222" i="67"/>
  <c r="E221" i="67"/>
  <c r="F220" i="67"/>
  <c r="I220" i="67" s="1"/>
  <c r="G219" i="67"/>
  <c r="J219" i="67" s="1"/>
  <c r="H218" i="67"/>
  <c r="K218" i="67" s="1"/>
  <c r="I306" i="67"/>
  <c r="K305" i="67"/>
  <c r="E304" i="67"/>
  <c r="G303" i="67"/>
  <c r="I302" i="67"/>
  <c r="K301" i="67"/>
  <c r="E300" i="67"/>
  <c r="J296" i="67"/>
  <c r="L295" i="67"/>
  <c r="D295" i="67"/>
  <c r="F294" i="67"/>
  <c r="H293" i="67"/>
  <c r="J292" i="67"/>
  <c r="L291" i="67"/>
  <c r="D291" i="67"/>
  <c r="F290" i="67"/>
  <c r="H289" i="67"/>
  <c r="J288" i="67"/>
  <c r="L287" i="67"/>
  <c r="D287" i="67"/>
  <c r="F286" i="67"/>
  <c r="H285" i="67"/>
  <c r="J284" i="67"/>
  <c r="L283" i="67"/>
  <c r="D283" i="67"/>
  <c r="F282" i="67"/>
  <c r="H281" i="67"/>
  <c r="L277" i="67"/>
  <c r="D277" i="67"/>
  <c r="F276" i="67"/>
  <c r="H275" i="67"/>
  <c r="J274" i="67"/>
  <c r="L273" i="67"/>
  <c r="D273" i="67"/>
  <c r="F272" i="67"/>
  <c r="H271" i="67"/>
  <c r="J270" i="67"/>
  <c r="E269" i="67"/>
  <c r="J248" i="67"/>
  <c r="K247" i="67"/>
  <c r="L246" i="67"/>
  <c r="D246" i="67"/>
  <c r="G246" i="67" s="1"/>
  <c r="E245" i="67"/>
  <c r="H245" i="67" s="1"/>
  <c r="F244" i="67"/>
  <c r="I244" i="67" s="1"/>
  <c r="M234" i="67"/>
  <c r="E234" i="67"/>
  <c r="K233" i="67"/>
  <c r="C233" i="67"/>
  <c r="I232" i="67"/>
  <c r="O231" i="67"/>
  <c r="G231" i="67"/>
  <c r="M230" i="67"/>
  <c r="E230" i="67"/>
  <c r="K229" i="67"/>
  <c r="C229" i="67"/>
  <c r="D229" i="67" s="1"/>
  <c r="I228" i="67"/>
  <c r="C222" i="67"/>
  <c r="D221" i="67"/>
  <c r="E220" i="67"/>
  <c r="F219" i="67"/>
  <c r="I219" i="67" s="1"/>
  <c r="G218" i="67"/>
  <c r="J218" i="67" s="1"/>
  <c r="H217" i="67"/>
  <c r="K217" i="67" s="1"/>
  <c r="E208" i="67"/>
  <c r="G208" i="67" s="1"/>
  <c r="E206" i="67"/>
  <c r="G206" i="67" s="1"/>
  <c r="E204" i="67"/>
  <c r="G204" i="67" s="1"/>
  <c r="J305" i="67"/>
  <c r="I303" i="67"/>
  <c r="I301" i="67"/>
  <c r="F295" i="67"/>
  <c r="F293" i="67"/>
  <c r="L288" i="67"/>
  <c r="L286" i="67"/>
  <c r="I284" i="67"/>
  <c r="H282" i="67"/>
  <c r="E276" i="67"/>
  <c r="D274" i="67"/>
  <c r="D272" i="67"/>
  <c r="D270" i="67"/>
  <c r="L248" i="67"/>
  <c r="L245" i="67"/>
  <c r="J244" i="67"/>
  <c r="E243" i="67"/>
  <c r="K234" i="67"/>
  <c r="M233" i="67"/>
  <c r="N232" i="67"/>
  <c r="N231" i="67"/>
  <c r="C231" i="67"/>
  <c r="D231" i="67" s="1"/>
  <c r="C230" i="67"/>
  <c r="E229" i="67"/>
  <c r="F228" i="67"/>
  <c r="H221" i="67"/>
  <c r="K221" i="67" s="1"/>
  <c r="C220" i="67"/>
  <c r="E217" i="67"/>
  <c r="I305" i="67"/>
  <c r="F303" i="67"/>
  <c r="E301" i="67"/>
  <c r="L292" i="67"/>
  <c r="L290" i="67"/>
  <c r="I288" i="67"/>
  <c r="H286" i="67"/>
  <c r="H284" i="67"/>
  <c r="E282" i="67"/>
  <c r="D276" i="67"/>
  <c r="K273" i="67"/>
  <c r="J271" i="67"/>
  <c r="E260" i="67"/>
  <c r="G260" i="67" s="1"/>
  <c r="E257" i="67"/>
  <c r="G257" i="67" s="1"/>
  <c r="K245" i="67"/>
  <c r="D243" i="67"/>
  <c r="J234" i="67"/>
  <c r="J233" i="67"/>
  <c r="M232" i="67"/>
  <c r="M231" i="67"/>
  <c r="O230" i="67"/>
  <c r="P229" i="67"/>
  <c r="P228" i="67"/>
  <c r="E228" i="67"/>
  <c r="F221" i="67"/>
  <c r="I221" i="67" s="1"/>
  <c r="F218" i="67"/>
  <c r="I218" i="67" s="1"/>
  <c r="D217" i="67"/>
  <c r="D204" i="67"/>
  <c r="F204" i="67" s="1"/>
  <c r="E199" i="67"/>
  <c r="G199" i="67" s="1"/>
  <c r="D197" i="67"/>
  <c r="F197" i="67" s="1"/>
  <c r="D195" i="67"/>
  <c r="F195" i="67" s="1"/>
  <c r="D193" i="67"/>
  <c r="F186" i="67"/>
  <c r="I186" i="67" s="1"/>
  <c r="J182" i="67"/>
  <c r="K181" i="67"/>
  <c r="L180" i="67"/>
  <c r="D180" i="67"/>
  <c r="G180" i="67" s="1"/>
  <c r="E179" i="67"/>
  <c r="H179" i="67" s="1"/>
  <c r="F178" i="67"/>
  <c r="I178" i="67" s="1"/>
  <c r="J174" i="67"/>
  <c r="K173" i="67"/>
  <c r="L172" i="67"/>
  <c r="D172" i="67"/>
  <c r="G172" i="67" s="1"/>
  <c r="E305" i="67"/>
  <c r="E303" i="67"/>
  <c r="L300" i="67"/>
  <c r="L296" i="67"/>
  <c r="L294" i="67"/>
  <c r="I292" i="67"/>
  <c r="H290" i="67"/>
  <c r="H288" i="67"/>
  <c r="E286" i="67"/>
  <c r="D284" i="67"/>
  <c r="D282" i="67"/>
  <c r="K277" i="67"/>
  <c r="J275" i="67"/>
  <c r="J273" i="67"/>
  <c r="G271" i="67"/>
  <c r="L269" i="67"/>
  <c r="D260" i="67"/>
  <c r="F260" i="67" s="1"/>
  <c r="E247" i="67"/>
  <c r="H247" i="67" s="1"/>
  <c r="J245" i="67"/>
  <c r="E244" i="67"/>
  <c r="H244" i="67" s="1"/>
  <c r="I234" i="67"/>
  <c r="I233" i="67"/>
  <c r="K232" i="67"/>
  <c r="L231" i="67"/>
  <c r="L230" i="67"/>
  <c r="O229" i="67"/>
  <c r="O228" i="67"/>
  <c r="C228" i="67"/>
  <c r="H222" i="67"/>
  <c r="K222" i="67" s="1"/>
  <c r="C221" i="67"/>
  <c r="E218" i="67"/>
  <c r="L304" i="67"/>
  <c r="K302" i="67"/>
  <c r="K300" i="67"/>
  <c r="I296" i="67"/>
  <c r="H294" i="67"/>
  <c r="H292" i="67"/>
  <c r="E290" i="67"/>
  <c r="D288" i="67"/>
  <c r="D286" i="67"/>
  <c r="K283" i="67"/>
  <c r="J281" i="67"/>
  <c r="J277" i="67"/>
  <c r="G275" i="67"/>
  <c r="F273" i="67"/>
  <c r="F271" i="67"/>
  <c r="K269" i="67"/>
  <c r="E256" i="67"/>
  <c r="K249" i="67"/>
  <c r="K246" i="67"/>
  <c r="D244" i="67"/>
  <c r="G244" i="67" s="1"/>
  <c r="G234" i="67"/>
  <c r="H233" i="67"/>
  <c r="H232" i="67"/>
  <c r="K231" i="67"/>
  <c r="K230" i="67"/>
  <c r="M229" i="67"/>
  <c r="N228" i="67"/>
  <c r="G222" i="67"/>
  <c r="J222" i="67" s="1"/>
  <c r="H219" i="67"/>
  <c r="K219" i="67" s="1"/>
  <c r="D218" i="67"/>
  <c r="H216" i="67"/>
  <c r="D201" i="67"/>
  <c r="F201" i="67" s="1"/>
  <c r="L186" i="67"/>
  <c r="D186" i="67"/>
  <c r="G186" i="67" s="1"/>
  <c r="E185" i="67"/>
  <c r="H185" i="67" s="1"/>
  <c r="F184" i="67"/>
  <c r="I184" i="67" s="1"/>
  <c r="J180" i="67"/>
  <c r="K179" i="67"/>
  <c r="L178" i="67"/>
  <c r="D178" i="67"/>
  <c r="G178" i="67" s="1"/>
  <c r="E177" i="67"/>
  <c r="H177" i="67" s="1"/>
  <c r="F176" i="67"/>
  <c r="I176" i="67" s="1"/>
  <c r="J172" i="67"/>
  <c r="K171" i="67"/>
  <c r="J162" i="67"/>
  <c r="P161" i="67"/>
  <c r="H161" i="67"/>
  <c r="N160" i="67"/>
  <c r="F160" i="67"/>
  <c r="L159" i="67"/>
  <c r="D159" i="67"/>
  <c r="E159" i="67" s="1"/>
  <c r="J158" i="67"/>
  <c r="P157" i="67"/>
  <c r="H157" i="67"/>
  <c r="N156" i="67"/>
  <c r="F156" i="67"/>
  <c r="L155" i="67"/>
  <c r="D155" i="67"/>
  <c r="E155" i="67" s="1"/>
  <c r="J154" i="67"/>
  <c r="P153" i="67"/>
  <c r="H153" i="67"/>
  <c r="K306" i="67"/>
  <c r="K304" i="67"/>
  <c r="H302" i="67"/>
  <c r="G300" i="67"/>
  <c r="H296" i="67"/>
  <c r="E294" i="67"/>
  <c r="D292" i="67"/>
  <c r="D290" i="67"/>
  <c r="K287" i="67"/>
  <c r="J285" i="67"/>
  <c r="J283" i="67"/>
  <c r="G281" i="67"/>
  <c r="F277" i="67"/>
  <c r="F275" i="67"/>
  <c r="L270" i="67"/>
  <c r="I269" i="67"/>
  <c r="E262" i="67"/>
  <c r="G262" i="67" s="1"/>
  <c r="E259" i="67"/>
  <c r="G259" i="67" s="1"/>
  <c r="D256" i="67"/>
  <c r="F248" i="67"/>
  <c r="I248" i="67" s="1"/>
  <c r="J246" i="67"/>
  <c r="L243" i="67"/>
  <c r="G233" i="67"/>
  <c r="G232" i="67"/>
  <c r="I231" i="67"/>
  <c r="J230" i="67"/>
  <c r="J229" i="67"/>
  <c r="M228" i="67"/>
  <c r="E222" i="67"/>
  <c r="E219" i="67"/>
  <c r="C218" i="67"/>
  <c r="G216" i="67"/>
  <c r="D206" i="67"/>
  <c r="F206" i="67" s="1"/>
  <c r="E203" i="67"/>
  <c r="G203" i="67" s="1"/>
  <c r="E198" i="67"/>
  <c r="G198" i="67" s="1"/>
  <c r="E196" i="67"/>
  <c r="G196" i="67" s="1"/>
  <c r="E194" i="67"/>
  <c r="G194" i="67" s="1"/>
  <c r="K186" i="67"/>
  <c r="L185" i="67"/>
  <c r="D185" i="67"/>
  <c r="G185" i="67" s="1"/>
  <c r="E184" i="67"/>
  <c r="H184" i="67" s="1"/>
  <c r="F183" i="67"/>
  <c r="I183" i="67" s="1"/>
  <c r="J179" i="67"/>
  <c r="K178" i="67"/>
  <c r="L177" i="67"/>
  <c r="D177" i="67"/>
  <c r="G177" i="67" s="1"/>
  <c r="E176" i="67"/>
  <c r="H176" i="67" s="1"/>
  <c r="F175" i="67"/>
  <c r="I175" i="67" s="1"/>
  <c r="J171" i="67"/>
  <c r="Q162" i="67"/>
  <c r="I162" i="67"/>
  <c r="O161" i="67"/>
  <c r="G161" i="67"/>
  <c r="G306" i="67"/>
  <c r="D304" i="67"/>
  <c r="K295" i="67"/>
  <c r="J293" i="67"/>
  <c r="J291" i="67"/>
  <c r="G289" i="67"/>
  <c r="F287" i="67"/>
  <c r="F285" i="67"/>
  <c r="L276" i="67"/>
  <c r="I274" i="67"/>
  <c r="H272" i="67"/>
  <c r="H270" i="67"/>
  <c r="D269" i="67"/>
  <c r="E258" i="67"/>
  <c r="G258" i="67" s="1"/>
  <c r="F249" i="67"/>
  <c r="I249" i="67" s="1"/>
  <c r="J247" i="67"/>
  <c r="L244" i="67"/>
  <c r="O234" i="67"/>
  <c r="P233" i="67"/>
  <c r="P232" i="67"/>
  <c r="E232" i="67"/>
  <c r="E231" i="67"/>
  <c r="G230" i="67"/>
  <c r="H229" i="67"/>
  <c r="H228" i="67"/>
  <c r="G220" i="67"/>
  <c r="J220" i="67" s="1"/>
  <c r="C219" i="67"/>
  <c r="G217" i="67"/>
  <c r="J217" i="67" s="1"/>
  <c r="E216" i="67"/>
  <c r="E202" i="67"/>
  <c r="G202" i="67" s="1"/>
  <c r="D200" i="67"/>
  <c r="F200" i="67" s="1"/>
  <c r="J185" i="67"/>
  <c r="K184" i="67"/>
  <c r="L183" i="67"/>
  <c r="D183" i="67"/>
  <c r="G183" i="67" s="1"/>
  <c r="E182" i="67"/>
  <c r="H182" i="67" s="1"/>
  <c r="F181" i="67"/>
  <c r="I181" i="67" s="1"/>
  <c r="J177" i="67"/>
  <c r="K176" i="67"/>
  <c r="L175" i="67"/>
  <c r="D175" i="67"/>
  <c r="G175" i="67" s="1"/>
  <c r="E174" i="67"/>
  <c r="H174" i="67" s="1"/>
  <c r="F173" i="67"/>
  <c r="I173" i="67" s="1"/>
  <c r="O162" i="67"/>
  <c r="G162" i="67"/>
  <c r="M161" i="67"/>
  <c r="K160" i="67"/>
  <c r="Q159" i="67"/>
  <c r="I159" i="67"/>
  <c r="O158" i="67"/>
  <c r="G158" i="67"/>
  <c r="M157" i="67"/>
  <c r="K156" i="67"/>
  <c r="Q155" i="67"/>
  <c r="I155" i="67"/>
  <c r="O154" i="67"/>
  <c r="G154" i="67"/>
  <c r="M153" i="67"/>
  <c r="H306" i="67"/>
  <c r="F289" i="67"/>
  <c r="F270" i="67"/>
  <c r="D258" i="67"/>
  <c r="F258" i="67" s="1"/>
  <c r="F246" i="67"/>
  <c r="I246" i="67" s="1"/>
  <c r="F232" i="67"/>
  <c r="K228" i="67"/>
  <c r="D219" i="67"/>
  <c r="D202" i="67"/>
  <c r="F202" i="67" s="1"/>
  <c r="J184" i="67"/>
  <c r="L182" i="67"/>
  <c r="E181" i="67"/>
  <c r="H181" i="67" s="1"/>
  <c r="K175" i="67"/>
  <c r="D174" i="67"/>
  <c r="G174" i="67" s="1"/>
  <c r="F172" i="67"/>
  <c r="I172" i="67" s="1"/>
  <c r="K162" i="67"/>
  <c r="K161" i="67"/>
  <c r="M160" i="67"/>
  <c r="P159" i="67"/>
  <c r="F159" i="67"/>
  <c r="I158" i="67"/>
  <c r="L157" i="67"/>
  <c r="P156" i="67"/>
  <c r="H155" i="67"/>
  <c r="L154" i="67"/>
  <c r="O153" i="67"/>
  <c r="D153" i="67"/>
  <c r="E153" i="67" s="1"/>
  <c r="J152" i="67"/>
  <c r="P151" i="67"/>
  <c r="H151" i="67"/>
  <c r="N150" i="67"/>
  <c r="F150" i="67"/>
  <c r="L149" i="67"/>
  <c r="D149" i="67"/>
  <c r="E149" i="67" s="1"/>
  <c r="J148" i="67"/>
  <c r="P147" i="67"/>
  <c r="H147" i="67"/>
  <c r="D139" i="67"/>
  <c r="E138" i="67"/>
  <c r="F137" i="67"/>
  <c r="G136" i="67"/>
  <c r="J136" i="67" s="1"/>
  <c r="H135" i="67"/>
  <c r="K135" i="67" s="1"/>
  <c r="I134" i="67"/>
  <c r="L134" i="67" s="1"/>
  <c r="D131" i="67"/>
  <c r="E130" i="67"/>
  <c r="F129" i="67"/>
  <c r="G128" i="67"/>
  <c r="J128" i="67" s="1"/>
  <c r="H127" i="67"/>
  <c r="K127" i="67" s="1"/>
  <c r="I126" i="67"/>
  <c r="H117" i="67"/>
  <c r="C116" i="67"/>
  <c r="F116" i="67" s="1"/>
  <c r="I114" i="67"/>
  <c r="D113" i="67"/>
  <c r="G113" i="67" s="1"/>
  <c r="J111" i="67"/>
  <c r="B111" i="67"/>
  <c r="E111" i="67" s="1"/>
  <c r="H109" i="67"/>
  <c r="D296" i="67"/>
  <c r="J287" i="67"/>
  <c r="D245" i="67"/>
  <c r="G245" i="67" s="1"/>
  <c r="C232" i="67"/>
  <c r="D232" i="67" s="1"/>
  <c r="G228" i="67"/>
  <c r="E197" i="67"/>
  <c r="G197" i="67" s="1"/>
  <c r="E193" i="67"/>
  <c r="K182" i="67"/>
  <c r="D181" i="67"/>
  <c r="G181" i="67" s="1"/>
  <c r="F179" i="67"/>
  <c r="I179" i="67" s="1"/>
  <c r="J175" i="67"/>
  <c r="L173" i="67"/>
  <c r="E172" i="67"/>
  <c r="H172" i="67" s="1"/>
  <c r="H162" i="67"/>
  <c r="J161" i="67"/>
  <c r="L160" i="67"/>
  <c r="O159" i="67"/>
  <c r="H158" i="67"/>
  <c r="K157" i="67"/>
  <c r="O156" i="67"/>
  <c r="D156" i="67"/>
  <c r="G155" i="67"/>
  <c r="K154" i="67"/>
  <c r="N153" i="67"/>
  <c r="Q152" i="67"/>
  <c r="I152" i="67"/>
  <c r="O151" i="67"/>
  <c r="G151" i="67"/>
  <c r="M150" i="67"/>
  <c r="K149" i="67"/>
  <c r="Q148" i="67"/>
  <c r="I148" i="67"/>
  <c r="O147" i="67"/>
  <c r="G147" i="67"/>
  <c r="I141" i="67"/>
  <c r="L141" i="67" s="1"/>
  <c r="D138" i="67"/>
  <c r="E137" i="67"/>
  <c r="F136" i="67"/>
  <c r="G135" i="67"/>
  <c r="J135" i="67" s="1"/>
  <c r="H134" i="67"/>
  <c r="K134" i="67" s="1"/>
  <c r="I133" i="67"/>
  <c r="L133" i="67" s="1"/>
  <c r="D130" i="67"/>
  <c r="E129" i="67"/>
  <c r="F128" i="67"/>
  <c r="G127" i="67"/>
  <c r="J127" i="67" s="1"/>
  <c r="H126" i="67"/>
  <c r="J116" i="67"/>
  <c r="B116" i="67"/>
  <c r="E116" i="67" s="1"/>
  <c r="H114" i="67"/>
  <c r="C113" i="67"/>
  <c r="F113" i="67" s="1"/>
  <c r="I111" i="67"/>
  <c r="D110" i="67"/>
  <c r="G110" i="67" s="1"/>
  <c r="F100" i="67"/>
  <c r="I99" i="67"/>
  <c r="L98" i="67"/>
  <c r="G304" i="67"/>
  <c r="J295" i="67"/>
  <c r="H276" i="67"/>
  <c r="G269" i="67"/>
  <c r="K244" i="67"/>
  <c r="F231" i="67"/>
  <c r="D208" i="67"/>
  <c r="F208" i="67" s="1"/>
  <c r="E201" i="67"/>
  <c r="G201" i="67" s="1"/>
  <c r="E186" i="67"/>
  <c r="H186" i="67" s="1"/>
  <c r="K180" i="67"/>
  <c r="D179" i="67"/>
  <c r="G179" i="67" s="1"/>
  <c r="F177" i="67"/>
  <c r="I177" i="67" s="1"/>
  <c r="J173" i="67"/>
  <c r="L171" i="67"/>
  <c r="F162" i="67"/>
  <c r="I161" i="67"/>
  <c r="J160" i="67"/>
  <c r="N159" i="67"/>
  <c r="Q158" i="67"/>
  <c r="F158" i="67"/>
  <c r="J157" i="67"/>
  <c r="M156" i="67"/>
  <c r="P155" i="67"/>
  <c r="F155" i="67"/>
  <c r="I154" i="67"/>
  <c r="L153" i="67"/>
  <c r="P152" i="67"/>
  <c r="H152" i="67"/>
  <c r="N151" i="67"/>
  <c r="F151" i="67"/>
  <c r="L150" i="67"/>
  <c r="D150" i="67"/>
  <c r="E150" i="67" s="1"/>
  <c r="J149" i="67"/>
  <c r="P148" i="67"/>
  <c r="H148" i="67"/>
  <c r="N147" i="67"/>
  <c r="F147" i="67"/>
  <c r="H141" i="67"/>
  <c r="K141" i="67" s="1"/>
  <c r="I140" i="67"/>
  <c r="L140" i="67" s="1"/>
  <c r="D137" i="67"/>
  <c r="E136" i="67"/>
  <c r="F135" i="67"/>
  <c r="G134" i="67"/>
  <c r="J134" i="67" s="1"/>
  <c r="H133" i="67"/>
  <c r="K133" i="67" s="1"/>
  <c r="I132" i="67"/>
  <c r="L132" i="67" s="1"/>
  <c r="D129" i="67"/>
  <c r="E128" i="67"/>
  <c r="F127" i="67"/>
  <c r="G126" i="67"/>
  <c r="I116" i="67"/>
  <c r="D115" i="67"/>
  <c r="G115" i="67" s="1"/>
  <c r="J113" i="67"/>
  <c r="B113" i="67"/>
  <c r="E113" i="67" s="1"/>
  <c r="H111" i="67"/>
  <c r="C110" i="67"/>
  <c r="F110" i="67" s="1"/>
  <c r="M100" i="67"/>
  <c r="E100" i="67"/>
  <c r="H99" i="67"/>
  <c r="D294" i="67"/>
  <c r="G285" i="67"/>
  <c r="L274" i="67"/>
  <c r="K243" i="67"/>
  <c r="L234" i="67"/>
  <c r="F217" i="67"/>
  <c r="I217" i="67" s="1"/>
  <c r="E207" i="67"/>
  <c r="G207" i="67" s="1"/>
  <c r="E200" i="67"/>
  <c r="G200" i="67" s="1"/>
  <c r="D196" i="67"/>
  <c r="F196" i="67" s="1"/>
  <c r="K185" i="67"/>
  <c r="D184" i="67"/>
  <c r="G184" i="67" s="1"/>
  <c r="F182" i="67"/>
  <c r="I182" i="67" s="1"/>
  <c r="J178" i="67"/>
  <c r="L176" i="67"/>
  <c r="E175" i="67"/>
  <c r="H175" i="67" s="1"/>
  <c r="F161" i="67"/>
  <c r="I160" i="67"/>
  <c r="M159" i="67"/>
  <c r="P158" i="67"/>
  <c r="I157" i="67"/>
  <c r="L156" i="67"/>
  <c r="O155" i="67"/>
  <c r="H154" i="67"/>
  <c r="K153" i="67"/>
  <c r="O152" i="67"/>
  <c r="G152" i="67"/>
  <c r="M151" i="67"/>
  <c r="K150" i="67"/>
  <c r="Q149" i="67"/>
  <c r="I149" i="67"/>
  <c r="O148" i="67"/>
  <c r="G148" i="67"/>
  <c r="M147" i="67"/>
  <c r="G141" i="67"/>
  <c r="J141" i="67" s="1"/>
  <c r="H140" i="67"/>
  <c r="K140" i="67" s="1"/>
  <c r="I139" i="67"/>
  <c r="L139" i="67" s="1"/>
  <c r="D136" i="67"/>
  <c r="E135" i="67"/>
  <c r="F134" i="67"/>
  <c r="G133" i="67"/>
  <c r="J133" i="67" s="1"/>
  <c r="H132" i="67"/>
  <c r="K132" i="67" s="1"/>
  <c r="I131" i="67"/>
  <c r="L131" i="67" s="1"/>
  <c r="D128" i="67"/>
  <c r="E127" i="67"/>
  <c r="F126" i="67"/>
  <c r="H116" i="67"/>
  <c r="C115" i="67"/>
  <c r="F115" i="67" s="1"/>
  <c r="I113" i="67"/>
  <c r="D112" i="67"/>
  <c r="G112" i="67" s="1"/>
  <c r="J110" i="67"/>
  <c r="B110" i="67"/>
  <c r="E110" i="67" s="1"/>
  <c r="L100" i="67"/>
  <c r="D100" i="67"/>
  <c r="G99" i="67"/>
  <c r="G302" i="67"/>
  <c r="G293" i="67"/>
  <c r="L284" i="67"/>
  <c r="H274" i="67"/>
  <c r="E249" i="67"/>
  <c r="H249" i="67" s="1"/>
  <c r="F243" i="67"/>
  <c r="C234" i="67"/>
  <c r="D234" i="67" s="1"/>
  <c r="I230" i="67"/>
  <c r="F216" i="67"/>
  <c r="K183" i="67"/>
  <c r="D182" i="67"/>
  <c r="G182" i="67" s="1"/>
  <c r="F180" i="67"/>
  <c r="I180" i="67" s="1"/>
  <c r="J176" i="67"/>
  <c r="L174" i="67"/>
  <c r="E173" i="67"/>
  <c r="H173" i="67" s="1"/>
  <c r="P162" i="67"/>
  <c r="D162" i="67"/>
  <c r="D161" i="67"/>
  <c r="E161" i="67" s="1"/>
  <c r="H160" i="67"/>
  <c r="K159" i="67"/>
  <c r="N158" i="67"/>
  <c r="D158" i="67"/>
  <c r="E158" i="67" s="1"/>
  <c r="G157" i="67"/>
  <c r="J156" i="67"/>
  <c r="N155" i="67"/>
  <c r="Q154" i="67"/>
  <c r="F154" i="67"/>
  <c r="J153" i="67"/>
  <c r="N152" i="67"/>
  <c r="F152" i="67"/>
  <c r="L151" i="67"/>
  <c r="D151" i="67"/>
  <c r="E151" i="67" s="1"/>
  <c r="J150" i="67"/>
  <c r="P149" i="67"/>
  <c r="H149" i="67"/>
  <c r="N148" i="67"/>
  <c r="F148" i="67"/>
  <c r="L147" i="67"/>
  <c r="D147" i="67"/>
  <c r="F141" i="67"/>
  <c r="G140" i="67"/>
  <c r="J140" i="67" s="1"/>
  <c r="H139" i="67"/>
  <c r="K139" i="67" s="1"/>
  <c r="I138" i="67"/>
  <c r="L138" i="67" s="1"/>
  <c r="D135" i="67"/>
  <c r="E134" i="67"/>
  <c r="F133" i="67"/>
  <c r="G132" i="67"/>
  <c r="J132" i="67" s="1"/>
  <c r="H131" i="67"/>
  <c r="K131" i="67" s="1"/>
  <c r="I130" i="67"/>
  <c r="L130" i="67" s="1"/>
  <c r="D127" i="67"/>
  <c r="E126" i="67"/>
  <c r="D117" i="67"/>
  <c r="G117" i="67" s="1"/>
  <c r="J115" i="67"/>
  <c r="B115" i="67"/>
  <c r="E115" i="67" s="1"/>
  <c r="H113" i="67"/>
  <c r="C112" i="67"/>
  <c r="F112" i="67" s="1"/>
  <c r="I110" i="67"/>
  <c r="D109" i="67"/>
  <c r="K100" i="67"/>
  <c r="B100" i="67"/>
  <c r="D300" i="67"/>
  <c r="F291" i="67"/>
  <c r="L282" i="67"/>
  <c r="E272" i="67"/>
  <c r="E261" i="67"/>
  <c r="G261" i="67" s="1"/>
  <c r="E233" i="67"/>
  <c r="I229" i="67"/>
  <c r="D199" i="67"/>
  <c r="F199" i="67" s="1"/>
  <c r="F185" i="67"/>
  <c r="I185" i="67" s="1"/>
  <c r="J181" i="67"/>
  <c r="L179" i="67"/>
  <c r="E178" i="67"/>
  <c r="H178" i="67" s="1"/>
  <c r="K172" i="67"/>
  <c r="E171" i="67"/>
  <c r="M162" i="67"/>
  <c r="N161" i="67"/>
  <c r="P160" i="67"/>
  <c r="H159" i="67"/>
  <c r="L158" i="67"/>
  <c r="O157" i="67"/>
  <c r="D157" i="67"/>
  <c r="E157" i="67" s="1"/>
  <c r="H156" i="67"/>
  <c r="K155" i="67"/>
  <c r="N154" i="67"/>
  <c r="D154" i="67"/>
  <c r="E154" i="67" s="1"/>
  <c r="G153" i="67"/>
  <c r="L152" i="67"/>
  <c r="D152" i="67"/>
  <c r="E152" i="67" s="1"/>
  <c r="J151" i="67"/>
  <c r="P150" i="67"/>
  <c r="H150" i="67"/>
  <c r="N149" i="67"/>
  <c r="F149" i="67"/>
  <c r="L148" i="67"/>
  <c r="D148" i="67"/>
  <c r="J147" i="67"/>
  <c r="D141" i="67"/>
  <c r="E140" i="67"/>
  <c r="F139" i="67"/>
  <c r="G138" i="67"/>
  <c r="J138" i="67" s="1"/>
  <c r="H137" i="67"/>
  <c r="K137" i="67" s="1"/>
  <c r="I136" i="67"/>
  <c r="L136" i="67" s="1"/>
  <c r="D133" i="67"/>
  <c r="E132" i="67"/>
  <c r="F131" i="67"/>
  <c r="G130" i="67"/>
  <c r="J130" i="67" s="1"/>
  <c r="H129" i="67"/>
  <c r="K129" i="67" s="1"/>
  <c r="I128" i="67"/>
  <c r="L128" i="67" s="1"/>
  <c r="J117" i="67"/>
  <c r="B117" i="67"/>
  <c r="E117" i="67" s="1"/>
  <c r="H115" i="67"/>
  <c r="C114" i="67"/>
  <c r="F114" i="67" s="1"/>
  <c r="I112" i="67"/>
  <c r="D111" i="67"/>
  <c r="G111" i="67" s="1"/>
  <c r="J109" i="67"/>
  <c r="B109" i="67"/>
  <c r="I100" i="67"/>
  <c r="L99" i="67"/>
  <c r="D99" i="67"/>
  <c r="L16" i="67"/>
  <c r="L18" i="67"/>
  <c r="L20" i="67"/>
  <c r="L22" i="67"/>
  <c r="L24" i="67"/>
  <c r="J31" i="67"/>
  <c r="G36" i="67"/>
  <c r="K40" i="67"/>
  <c r="F58" i="67"/>
  <c r="E59" i="67"/>
  <c r="H59" i="67" s="1"/>
  <c r="D60" i="67"/>
  <c r="C61" i="67"/>
  <c r="B62" i="67"/>
  <c r="G65" i="67"/>
  <c r="J65" i="67" s="1"/>
  <c r="F66" i="67"/>
  <c r="I66" i="67" s="1"/>
  <c r="D73" i="67"/>
  <c r="L73" i="67"/>
  <c r="F74" i="67"/>
  <c r="N74" i="67"/>
  <c r="H75" i="67"/>
  <c r="B76" i="67"/>
  <c r="J76" i="67"/>
  <c r="D77" i="67"/>
  <c r="L77" i="67"/>
  <c r="F78" i="67"/>
  <c r="N78" i="67"/>
  <c r="H79" i="67"/>
  <c r="B80" i="67"/>
  <c r="J80" i="67"/>
  <c r="D81" i="67"/>
  <c r="L81" i="67"/>
  <c r="F92" i="67"/>
  <c r="B93" i="67"/>
  <c r="K93" i="67"/>
  <c r="H94" i="67"/>
  <c r="E95" i="67"/>
  <c r="M95" i="67"/>
  <c r="L112" i="67" s="1"/>
  <c r="J96" i="67"/>
  <c r="G97" i="67"/>
  <c r="D98" i="67"/>
  <c r="M98" i="67"/>
  <c r="L115" i="67" s="1"/>
  <c r="H100" i="67"/>
  <c r="D116" i="67"/>
  <c r="G116" i="67" s="1"/>
  <c r="H128" i="67"/>
  <c r="K128" i="67" s="1"/>
  <c r="D132" i="67"/>
  <c r="I135" i="67"/>
  <c r="L135" i="67" s="1"/>
  <c r="E139" i="67"/>
  <c r="I151" i="67"/>
  <c r="Q153" i="67"/>
  <c r="Q156" i="67"/>
  <c r="D160" i="67"/>
  <c r="D173" i="67"/>
  <c r="G173" i="67" s="1"/>
  <c r="E180" i="67"/>
  <c r="H180" i="67" s="1"/>
  <c r="O233" i="67"/>
  <c r="K291" i="67"/>
  <c r="F17" i="67"/>
  <c r="F19" i="67"/>
  <c r="F21" i="67"/>
  <c r="F23" i="67"/>
  <c r="G37" i="67"/>
  <c r="G41" i="67"/>
  <c r="G58" i="67"/>
  <c r="F59" i="67"/>
  <c r="I59" i="67" s="1"/>
  <c r="E60" i="67"/>
  <c r="H60" i="67" s="1"/>
  <c r="D61" i="67"/>
  <c r="C62" i="67"/>
  <c r="B63" i="67"/>
  <c r="G66" i="67"/>
  <c r="J66" i="67" s="1"/>
  <c r="E73" i="67"/>
  <c r="M73" i="67"/>
  <c r="G74" i="67"/>
  <c r="O74" i="67"/>
  <c r="I75" i="67"/>
  <c r="K76" i="67"/>
  <c r="E77" i="67"/>
  <c r="M77" i="67"/>
  <c r="G78" i="67"/>
  <c r="O78" i="67"/>
  <c r="I79" i="67"/>
  <c r="K80" i="67"/>
  <c r="E81" i="67"/>
  <c r="M81" i="67"/>
  <c r="G92" i="67"/>
  <c r="D93" i="67"/>
  <c r="L93" i="67"/>
  <c r="I94" i="67"/>
  <c r="F95" i="67"/>
  <c r="B96" i="67"/>
  <c r="K96" i="67"/>
  <c r="H97" i="67"/>
  <c r="E98" i="67"/>
  <c r="B99" i="67"/>
  <c r="J100" i="67"/>
  <c r="H110" i="67"/>
  <c r="F132" i="67"/>
  <c r="G139" i="67"/>
  <c r="J139" i="67" s="1"/>
  <c r="G149" i="67"/>
  <c r="K151" i="67"/>
  <c r="F157" i="67"/>
  <c r="G160" i="67"/>
  <c r="F174" i="67"/>
  <c r="I174" i="67" s="1"/>
  <c r="D194" i="67"/>
  <c r="F194" i="67" s="1"/>
  <c r="H17" i="67"/>
  <c r="H19" i="67"/>
  <c r="H21" i="67"/>
  <c r="G59" i="67"/>
  <c r="J59" i="67" s="1"/>
  <c r="F60" i="67"/>
  <c r="I60" i="67" s="1"/>
  <c r="E61" i="67"/>
  <c r="H61" i="67" s="1"/>
  <c r="D62" i="67"/>
  <c r="C63" i="67"/>
  <c r="B64" i="67"/>
  <c r="F73" i="67"/>
  <c r="N73" i="67"/>
  <c r="H74" i="67"/>
  <c r="B75" i="67"/>
  <c r="J75" i="67"/>
  <c r="D76" i="67"/>
  <c r="L76" i="67"/>
  <c r="F77" i="67"/>
  <c r="N77" i="67"/>
  <c r="H78" i="67"/>
  <c r="B79" i="67"/>
  <c r="C79" i="67" s="1"/>
  <c r="J79" i="67"/>
  <c r="D80" i="67"/>
  <c r="L80" i="67"/>
  <c r="F81" i="67"/>
  <c r="N81" i="67"/>
  <c r="H92" i="67"/>
  <c r="E93" i="67"/>
  <c r="M93" i="67"/>
  <c r="L110" i="67" s="1"/>
  <c r="J94" i="67"/>
  <c r="G95" i="67"/>
  <c r="D96" i="67"/>
  <c r="L96" i="67"/>
  <c r="I97" i="67"/>
  <c r="F98" i="67"/>
  <c r="E99" i="67"/>
  <c r="C111" i="67"/>
  <c r="F111" i="67" s="1"/>
  <c r="B114" i="67"/>
  <c r="E114" i="67" s="1"/>
  <c r="G129" i="67"/>
  <c r="J129" i="67" s="1"/>
  <c r="H136" i="67"/>
  <c r="K136" i="67" s="1"/>
  <c r="D140" i="67"/>
  <c r="I147" i="67"/>
  <c r="M149" i="67"/>
  <c r="Q151" i="67"/>
  <c r="M154" i="67"/>
  <c r="N157" i="67"/>
  <c r="O160" i="67"/>
  <c r="K174" i="67"/>
  <c r="L181" i="67"/>
  <c r="E195" i="67"/>
  <c r="G195" i="67" s="1"/>
  <c r="C216" i="67"/>
  <c r="J301" i="67"/>
  <c r="P269" i="59"/>
  <c r="P268" i="59"/>
  <c r="O240" i="59"/>
  <c r="O239" i="59"/>
  <c r="O214" i="59"/>
  <c r="O213" i="59"/>
  <c r="O168" i="59"/>
  <c r="O167" i="59"/>
  <c r="O123" i="59"/>
  <c r="O122" i="59"/>
  <c r="P89" i="59"/>
  <c r="M49" i="59"/>
  <c r="P88" i="59"/>
  <c r="K116" i="68" l="1"/>
  <c r="K113" i="67"/>
  <c r="K116" i="67"/>
  <c r="K114" i="69"/>
  <c r="K111" i="68"/>
  <c r="K116" i="70"/>
  <c r="K114" i="70"/>
  <c r="M270" i="70"/>
  <c r="K113" i="69"/>
  <c r="F235" i="70"/>
  <c r="F235" i="69"/>
  <c r="F25" i="70"/>
  <c r="J297" i="70"/>
  <c r="L187" i="70"/>
  <c r="M286" i="70"/>
  <c r="E235" i="68"/>
  <c r="K111" i="69"/>
  <c r="L278" i="69"/>
  <c r="G297" i="69"/>
  <c r="M282" i="70"/>
  <c r="G45" i="70"/>
  <c r="K82" i="70"/>
  <c r="K110" i="70"/>
  <c r="N163" i="70"/>
  <c r="I278" i="70"/>
  <c r="E278" i="70"/>
  <c r="G82" i="70"/>
  <c r="F142" i="70"/>
  <c r="I118" i="70"/>
  <c r="M288" i="70"/>
  <c r="K115" i="68"/>
  <c r="G101" i="70"/>
  <c r="H118" i="70"/>
  <c r="L126" i="70"/>
  <c r="I142" i="70"/>
  <c r="L142" i="70" s="1"/>
  <c r="B67" i="70"/>
  <c r="C67" i="70"/>
  <c r="L163" i="70"/>
  <c r="D118" i="70"/>
  <c r="G118" i="70" s="1"/>
  <c r="G109" i="70"/>
  <c r="M275" i="70"/>
  <c r="J101" i="70"/>
  <c r="M101" i="70"/>
  <c r="H243" i="70"/>
  <c r="E250" i="70"/>
  <c r="H250" i="70" s="1"/>
  <c r="G256" i="70"/>
  <c r="E263" i="70"/>
  <c r="O163" i="70"/>
  <c r="I163" i="70"/>
  <c r="E109" i="70"/>
  <c r="B118" i="70"/>
  <c r="E118" i="70" s="1"/>
  <c r="D307" i="70"/>
  <c r="M300" i="70"/>
  <c r="G297" i="70"/>
  <c r="M272" i="70"/>
  <c r="E235" i="70"/>
  <c r="G243" i="70"/>
  <c r="D250" i="70"/>
  <c r="G250" i="70" s="1"/>
  <c r="I235" i="70"/>
  <c r="F278" i="70"/>
  <c r="I307" i="70"/>
  <c r="J307" i="70"/>
  <c r="E142" i="70"/>
  <c r="K113" i="70"/>
  <c r="D163" i="70"/>
  <c r="E147" i="70"/>
  <c r="I101" i="70"/>
  <c r="J32" i="70"/>
  <c r="H32" i="70"/>
  <c r="F32" i="70"/>
  <c r="D82" i="70"/>
  <c r="F101" i="70"/>
  <c r="F163" i="70"/>
  <c r="Q163" i="70"/>
  <c r="J118" i="70"/>
  <c r="P235" i="70"/>
  <c r="M276" i="70"/>
  <c r="M291" i="70"/>
  <c r="E307" i="70"/>
  <c r="I297" i="70"/>
  <c r="F307" i="70"/>
  <c r="E82" i="70"/>
  <c r="K116" i="69"/>
  <c r="J58" i="70"/>
  <c r="G67" i="70"/>
  <c r="J67" i="70" s="1"/>
  <c r="I58" i="70"/>
  <c r="F67" i="70"/>
  <c r="I67" i="70" s="1"/>
  <c r="L82" i="70"/>
  <c r="K163" i="70"/>
  <c r="E187" i="70"/>
  <c r="H187" i="70" s="1"/>
  <c r="H171" i="70"/>
  <c r="I216" i="70"/>
  <c r="F223" i="70"/>
  <c r="I223" i="70" s="1"/>
  <c r="J216" i="70"/>
  <c r="G223" i="70"/>
  <c r="J223" i="70" s="1"/>
  <c r="M284" i="70"/>
  <c r="G307" i="70"/>
  <c r="C235" i="70"/>
  <c r="M301" i="70"/>
  <c r="M163" i="70"/>
  <c r="E67" i="70"/>
  <c r="H58" i="70"/>
  <c r="P163" i="70"/>
  <c r="D297" i="70"/>
  <c r="M281" i="70"/>
  <c r="K126" i="70"/>
  <c r="H142" i="70"/>
  <c r="K142" i="70" s="1"/>
  <c r="C223" i="70"/>
  <c r="N235" i="70"/>
  <c r="E223" i="70"/>
  <c r="M269" i="70"/>
  <c r="D278" i="70"/>
  <c r="E297" i="70"/>
  <c r="I171" i="70"/>
  <c r="F187" i="70"/>
  <c r="I187" i="70" s="1"/>
  <c r="K250" i="70"/>
  <c r="O235" i="70"/>
  <c r="M277" i="70"/>
  <c r="L235" i="70"/>
  <c r="H278" i="70"/>
  <c r="M306" i="70"/>
  <c r="M293" i="70"/>
  <c r="M303" i="70"/>
  <c r="L25" i="70"/>
  <c r="F82" i="70"/>
  <c r="H101" i="70"/>
  <c r="O82" i="70"/>
  <c r="H163" i="70"/>
  <c r="B101" i="70"/>
  <c r="B82" i="70"/>
  <c r="D101" i="70"/>
  <c r="G171" i="70"/>
  <c r="D187" i="70"/>
  <c r="G187" i="70" s="1"/>
  <c r="G235" i="70"/>
  <c r="J163" i="70"/>
  <c r="K235" i="70"/>
  <c r="L250" i="70"/>
  <c r="L297" i="70"/>
  <c r="J187" i="70"/>
  <c r="L278" i="70"/>
  <c r="M287" i="70"/>
  <c r="K297" i="70"/>
  <c r="H307" i="70"/>
  <c r="N82" i="70"/>
  <c r="K216" i="70"/>
  <c r="H223" i="70"/>
  <c r="K223" i="70" s="1"/>
  <c r="K101" i="70"/>
  <c r="D67" i="70"/>
  <c r="J82" i="70"/>
  <c r="L101" i="70"/>
  <c r="J126" i="70"/>
  <c r="G142" i="70"/>
  <c r="J142" i="70" s="1"/>
  <c r="K187" i="70"/>
  <c r="M304" i="70"/>
  <c r="L307" i="70"/>
  <c r="M271" i="70"/>
  <c r="H297" i="70"/>
  <c r="J235" i="70"/>
  <c r="O82" i="67"/>
  <c r="F101" i="69"/>
  <c r="D142" i="70"/>
  <c r="D209" i="70"/>
  <c r="F193" i="70"/>
  <c r="M285" i="70"/>
  <c r="F297" i="70"/>
  <c r="M294" i="70"/>
  <c r="M235" i="70"/>
  <c r="M290" i="70"/>
  <c r="K278" i="70"/>
  <c r="M273" i="70"/>
  <c r="M295" i="70"/>
  <c r="D223" i="70"/>
  <c r="J250" i="70"/>
  <c r="M302" i="70"/>
  <c r="M289" i="70"/>
  <c r="G82" i="67"/>
  <c r="K110" i="68"/>
  <c r="I235" i="69"/>
  <c r="I82" i="70"/>
  <c r="H82" i="70"/>
  <c r="E101" i="70"/>
  <c r="I243" i="70"/>
  <c r="F250" i="70"/>
  <c r="I250" i="70" s="1"/>
  <c r="K307" i="70"/>
  <c r="G163" i="70"/>
  <c r="J278" i="70"/>
  <c r="C118" i="70"/>
  <c r="F118" i="70" s="1"/>
  <c r="F109" i="70"/>
  <c r="H235" i="70"/>
  <c r="M274" i="70"/>
  <c r="E209" i="70"/>
  <c r="G193" i="70"/>
  <c r="G278" i="70"/>
  <c r="M296" i="70"/>
  <c r="D263" i="70"/>
  <c r="F256" i="70"/>
  <c r="M292" i="70"/>
  <c r="M283" i="70"/>
  <c r="M305" i="70"/>
  <c r="M82" i="70"/>
  <c r="K112" i="69"/>
  <c r="M306" i="69"/>
  <c r="G82" i="69"/>
  <c r="O82" i="69"/>
  <c r="K163" i="69"/>
  <c r="G101" i="69"/>
  <c r="I118" i="69"/>
  <c r="B118" i="69"/>
  <c r="E118" i="69" s="1"/>
  <c r="E109" i="69"/>
  <c r="D118" i="69"/>
  <c r="G118" i="69" s="1"/>
  <c r="G109" i="69"/>
  <c r="K187" i="69"/>
  <c r="M273" i="69"/>
  <c r="M295" i="69"/>
  <c r="G307" i="69"/>
  <c r="L235" i="69"/>
  <c r="H278" i="69"/>
  <c r="M289" i="69"/>
  <c r="E297" i="69"/>
  <c r="J307" i="69"/>
  <c r="J216" i="69"/>
  <c r="G223" i="69"/>
  <c r="J223" i="69" s="1"/>
  <c r="M290" i="69"/>
  <c r="J118" i="69"/>
  <c r="F25" i="69"/>
  <c r="J32" i="69"/>
  <c r="H32" i="69"/>
  <c r="F32" i="69"/>
  <c r="E101" i="69"/>
  <c r="K115" i="69"/>
  <c r="H223" i="69"/>
  <c r="K223" i="69" s="1"/>
  <c r="K216" i="69"/>
  <c r="H171" i="69"/>
  <c r="E187" i="69"/>
  <c r="H187" i="69" s="1"/>
  <c r="E209" i="69"/>
  <c r="G193" i="69"/>
  <c r="N235" i="69"/>
  <c r="H163" i="69"/>
  <c r="M283" i="69"/>
  <c r="G278" i="69"/>
  <c r="M292" i="69"/>
  <c r="K297" i="69"/>
  <c r="H307" i="69"/>
  <c r="E250" i="69"/>
  <c r="H250" i="69" s="1"/>
  <c r="H243" i="69"/>
  <c r="K307" i="69"/>
  <c r="K250" i="67"/>
  <c r="G235" i="67"/>
  <c r="M235" i="67"/>
  <c r="F235" i="68"/>
  <c r="K110" i="69"/>
  <c r="E82" i="69"/>
  <c r="J163" i="69"/>
  <c r="J101" i="69"/>
  <c r="F223" i="69"/>
  <c r="I223" i="69" s="1"/>
  <c r="I216" i="69"/>
  <c r="G45" i="69"/>
  <c r="L109" i="69"/>
  <c r="M101" i="69"/>
  <c r="P163" i="69"/>
  <c r="D307" i="69"/>
  <c r="M300" i="69"/>
  <c r="J235" i="69"/>
  <c r="M270" i="69"/>
  <c r="M275" i="69"/>
  <c r="I307" i="69"/>
  <c r="K278" i="69"/>
  <c r="M276" i="69"/>
  <c r="L82" i="69"/>
  <c r="H142" i="69"/>
  <c r="K142" i="69" s="1"/>
  <c r="K126" i="69"/>
  <c r="J58" i="69"/>
  <c r="G67" i="69"/>
  <c r="J67" i="69" s="1"/>
  <c r="M82" i="69"/>
  <c r="I142" i="69"/>
  <c r="L142" i="69" s="1"/>
  <c r="L126" i="69"/>
  <c r="H82" i="69"/>
  <c r="K109" i="69"/>
  <c r="B101" i="69"/>
  <c r="M304" i="69"/>
  <c r="H235" i="69"/>
  <c r="P235" i="69"/>
  <c r="M291" i="69"/>
  <c r="E307" i="69"/>
  <c r="D223" i="69"/>
  <c r="J250" i="69"/>
  <c r="M302" i="69"/>
  <c r="E235" i="69"/>
  <c r="I278" i="69"/>
  <c r="M285" i="69"/>
  <c r="D263" i="69"/>
  <c r="F263" i="69" s="1"/>
  <c r="F256" i="69"/>
  <c r="M303" i="69"/>
  <c r="M286" i="69"/>
  <c r="E307" i="68"/>
  <c r="H118" i="69"/>
  <c r="F82" i="69"/>
  <c r="H101" i="69"/>
  <c r="I101" i="69"/>
  <c r="B67" i="69"/>
  <c r="K101" i="69"/>
  <c r="C73" i="69"/>
  <c r="B82" i="69"/>
  <c r="D101" i="69"/>
  <c r="K82" i="69"/>
  <c r="G142" i="69"/>
  <c r="J142" i="69" s="1"/>
  <c r="J126" i="69"/>
  <c r="E147" i="69"/>
  <c r="D163" i="69"/>
  <c r="M163" i="69"/>
  <c r="G171" i="69"/>
  <c r="D187" i="69"/>
  <c r="G187" i="69" s="1"/>
  <c r="E278" i="69"/>
  <c r="M305" i="69"/>
  <c r="C235" i="69"/>
  <c r="D235" i="69" s="1"/>
  <c r="D228" i="69"/>
  <c r="J297" i="69"/>
  <c r="M288" i="69"/>
  <c r="M235" i="69"/>
  <c r="J118" i="67"/>
  <c r="G45" i="68"/>
  <c r="D82" i="69"/>
  <c r="I58" i="69"/>
  <c r="F67" i="69"/>
  <c r="I67" i="69" s="1"/>
  <c r="N82" i="69"/>
  <c r="D142" i="69"/>
  <c r="D67" i="69"/>
  <c r="J82" i="69"/>
  <c r="L101" i="69"/>
  <c r="H58" i="69"/>
  <c r="E67" i="69"/>
  <c r="L163" i="69"/>
  <c r="L187" i="69"/>
  <c r="F250" i="69"/>
  <c r="I250" i="69" s="1"/>
  <c r="I243" i="69"/>
  <c r="F163" i="69"/>
  <c r="D209" i="69"/>
  <c r="F193" i="69"/>
  <c r="G163" i="69"/>
  <c r="F187" i="69"/>
  <c r="I187" i="69" s="1"/>
  <c r="I171" i="69"/>
  <c r="I163" i="69"/>
  <c r="M277" i="69"/>
  <c r="F278" i="69"/>
  <c r="K235" i="69"/>
  <c r="M271" i="69"/>
  <c r="M293" i="69"/>
  <c r="G235" i="69"/>
  <c r="M272" i="69"/>
  <c r="F297" i="69"/>
  <c r="M294" i="69"/>
  <c r="L25" i="69"/>
  <c r="C118" i="69"/>
  <c r="F118" i="69" s="1"/>
  <c r="F109" i="69"/>
  <c r="I82" i="69"/>
  <c r="D278" i="69"/>
  <c r="M269" i="69"/>
  <c r="N163" i="69"/>
  <c r="O163" i="69"/>
  <c r="Q163" i="69"/>
  <c r="M287" i="69"/>
  <c r="I297" i="69"/>
  <c r="F307" i="69"/>
  <c r="M296" i="69"/>
  <c r="E223" i="69"/>
  <c r="M281" i="69"/>
  <c r="D297" i="69"/>
  <c r="D250" i="69"/>
  <c r="G250" i="69" s="1"/>
  <c r="G243" i="69"/>
  <c r="O235" i="69"/>
  <c r="E263" i="69"/>
  <c r="G263" i="69" s="1"/>
  <c r="G256" i="69"/>
  <c r="M282" i="69"/>
  <c r="C67" i="69"/>
  <c r="E142" i="69"/>
  <c r="F142" i="69"/>
  <c r="J187" i="69"/>
  <c r="L307" i="69"/>
  <c r="H297" i="69"/>
  <c r="M301" i="69"/>
  <c r="C223" i="69"/>
  <c r="M274" i="69"/>
  <c r="M284" i="69"/>
  <c r="K250" i="69"/>
  <c r="L297" i="69"/>
  <c r="L250" i="69"/>
  <c r="J278" i="69"/>
  <c r="M270" i="68"/>
  <c r="M303" i="68"/>
  <c r="I163" i="68"/>
  <c r="K113" i="68"/>
  <c r="M304" i="68"/>
  <c r="I118" i="68"/>
  <c r="F142" i="68"/>
  <c r="G278" i="67"/>
  <c r="J32" i="68"/>
  <c r="H32" i="68"/>
  <c r="F32" i="68"/>
  <c r="M101" i="68"/>
  <c r="J163" i="68"/>
  <c r="K163" i="68"/>
  <c r="J187" i="68"/>
  <c r="L278" i="68"/>
  <c r="P163" i="68"/>
  <c r="I235" i="68"/>
  <c r="F278" i="68"/>
  <c r="G307" i="68"/>
  <c r="L235" i="68"/>
  <c r="H278" i="68"/>
  <c r="M306" i="68"/>
  <c r="M271" i="68"/>
  <c r="M293" i="68"/>
  <c r="H243" i="68"/>
  <c r="E250" i="68"/>
  <c r="H250" i="68" s="1"/>
  <c r="K307" i="68"/>
  <c r="L25" i="68"/>
  <c r="E82" i="68"/>
  <c r="J101" i="68"/>
  <c r="L250" i="68"/>
  <c r="K235" i="68"/>
  <c r="M291" i="68"/>
  <c r="I297" i="68"/>
  <c r="F307" i="68"/>
  <c r="G278" i="68"/>
  <c r="M292" i="68"/>
  <c r="K297" i="68"/>
  <c r="H307" i="68"/>
  <c r="M281" i="68"/>
  <c r="D297" i="68"/>
  <c r="K278" i="68"/>
  <c r="M276" i="68"/>
  <c r="F25" i="68"/>
  <c r="K82" i="68"/>
  <c r="G142" i="68"/>
  <c r="J142" i="68" s="1"/>
  <c r="J126" i="68"/>
  <c r="J58" i="68"/>
  <c r="G67" i="68"/>
  <c r="J67" i="68" s="1"/>
  <c r="M82" i="68"/>
  <c r="I142" i="68"/>
  <c r="L142" i="68" s="1"/>
  <c r="L126" i="68"/>
  <c r="F82" i="68"/>
  <c r="H101" i="68"/>
  <c r="I101" i="68"/>
  <c r="H82" i="68"/>
  <c r="D263" i="68"/>
  <c r="F263" i="68" s="1"/>
  <c r="F256" i="68"/>
  <c r="K187" i="68"/>
  <c r="E187" i="68"/>
  <c r="H187" i="68" s="1"/>
  <c r="H171" i="68"/>
  <c r="H223" i="68"/>
  <c r="K223" i="68" s="1"/>
  <c r="K216" i="68"/>
  <c r="E278" i="68"/>
  <c r="M301" i="68"/>
  <c r="K250" i="68"/>
  <c r="L297" i="68"/>
  <c r="M286" i="68"/>
  <c r="K109" i="68"/>
  <c r="B101" i="68"/>
  <c r="M292" i="67"/>
  <c r="B82" i="68"/>
  <c r="D101" i="68"/>
  <c r="H58" i="68"/>
  <c r="E67" i="68"/>
  <c r="G297" i="68"/>
  <c r="H118" i="68"/>
  <c r="N82" i="68"/>
  <c r="B67" i="68"/>
  <c r="D278" i="68"/>
  <c r="M269" i="68"/>
  <c r="E223" i="68"/>
  <c r="I216" i="68"/>
  <c r="F223" i="68"/>
  <c r="I223" i="68" s="1"/>
  <c r="G163" i="68"/>
  <c r="F187" i="68"/>
  <c r="I187" i="68" s="1"/>
  <c r="I171" i="68"/>
  <c r="C235" i="68"/>
  <c r="D235" i="68" s="1"/>
  <c r="D228" i="68"/>
  <c r="M277" i="68"/>
  <c r="D223" i="68"/>
  <c r="J250" i="68"/>
  <c r="M302" i="68"/>
  <c r="M289" i="68"/>
  <c r="I82" i="68"/>
  <c r="E142" i="68"/>
  <c r="C223" i="67"/>
  <c r="H101" i="67"/>
  <c r="I82" i="67"/>
  <c r="B101" i="67"/>
  <c r="H235" i="67"/>
  <c r="D67" i="68"/>
  <c r="J82" i="68"/>
  <c r="L101" i="68"/>
  <c r="G82" i="68"/>
  <c r="D142" i="68"/>
  <c r="F250" i="68"/>
  <c r="I250" i="68" s="1"/>
  <c r="I243" i="68"/>
  <c r="H235" i="68"/>
  <c r="M163" i="68"/>
  <c r="G171" i="68"/>
  <c r="D187" i="68"/>
  <c r="G187" i="68" s="1"/>
  <c r="O163" i="68"/>
  <c r="L307" i="68"/>
  <c r="M287" i="68"/>
  <c r="J297" i="68"/>
  <c r="M288" i="68"/>
  <c r="G235" i="68"/>
  <c r="M272" i="68"/>
  <c r="F297" i="68"/>
  <c r="M294" i="68"/>
  <c r="D82" i="68"/>
  <c r="F101" i="68"/>
  <c r="D250" i="68"/>
  <c r="G250" i="68" s="1"/>
  <c r="G243" i="68"/>
  <c r="O82" i="68"/>
  <c r="C118" i="68"/>
  <c r="F118" i="68" s="1"/>
  <c r="F109" i="68"/>
  <c r="L187" i="68"/>
  <c r="N235" i="68"/>
  <c r="P235" i="68"/>
  <c r="H297" i="68"/>
  <c r="J235" i="68"/>
  <c r="M275" i="68"/>
  <c r="I307" i="68"/>
  <c r="O235" i="68"/>
  <c r="E263" i="68"/>
  <c r="G263" i="68" s="1"/>
  <c r="G256" i="68"/>
  <c r="M282" i="68"/>
  <c r="K101" i="68"/>
  <c r="D118" i="68"/>
  <c r="G118" i="68" s="1"/>
  <c r="G109" i="68"/>
  <c r="I58" i="68"/>
  <c r="F67" i="68"/>
  <c r="I67" i="68" s="1"/>
  <c r="L82" i="68"/>
  <c r="Q163" i="68"/>
  <c r="B118" i="68"/>
  <c r="E118" i="68" s="1"/>
  <c r="E109" i="68"/>
  <c r="E147" i="68"/>
  <c r="D163" i="68"/>
  <c r="C223" i="68"/>
  <c r="M235" i="68"/>
  <c r="F163" i="68"/>
  <c r="D209" i="68"/>
  <c r="F193" i="68"/>
  <c r="M273" i="68"/>
  <c r="M295" i="68"/>
  <c r="M296" i="68"/>
  <c r="I278" i="68"/>
  <c r="M285" i="68"/>
  <c r="J278" i="68"/>
  <c r="C67" i="68"/>
  <c r="K112" i="68"/>
  <c r="E101" i="68"/>
  <c r="H142" i="68"/>
  <c r="K142" i="68" s="1"/>
  <c r="K126" i="68"/>
  <c r="G101" i="68"/>
  <c r="J118" i="68"/>
  <c r="K114" i="68"/>
  <c r="L163" i="68"/>
  <c r="N163" i="68"/>
  <c r="E209" i="68"/>
  <c r="G193" i="68"/>
  <c r="D307" i="68"/>
  <c r="M300" i="68"/>
  <c r="H163" i="68"/>
  <c r="M283" i="68"/>
  <c r="M305" i="68"/>
  <c r="M274" i="68"/>
  <c r="M284" i="68"/>
  <c r="E297" i="68"/>
  <c r="J307" i="68"/>
  <c r="J216" i="68"/>
  <c r="G223" i="68"/>
  <c r="J223" i="68" s="1"/>
  <c r="M290" i="68"/>
  <c r="F25" i="67"/>
  <c r="G297" i="67"/>
  <c r="G307" i="67"/>
  <c r="M286" i="67"/>
  <c r="L278" i="67"/>
  <c r="F278" i="67"/>
  <c r="I101" i="67"/>
  <c r="C67" i="67"/>
  <c r="E82" i="67"/>
  <c r="E223" i="67"/>
  <c r="K163" i="67"/>
  <c r="M294" i="67"/>
  <c r="D142" i="67"/>
  <c r="N82" i="67"/>
  <c r="K101" i="67"/>
  <c r="L163" i="67"/>
  <c r="B118" i="67"/>
  <c r="E118" i="67" s="1"/>
  <c r="E109" i="67"/>
  <c r="N163" i="67"/>
  <c r="M269" i="67"/>
  <c r="D278" i="67"/>
  <c r="K216" i="67"/>
  <c r="H223" i="67"/>
  <c r="K223" i="67" s="1"/>
  <c r="M270" i="67"/>
  <c r="E278" i="67"/>
  <c r="M301" i="67"/>
  <c r="L235" i="67"/>
  <c r="H278" i="67"/>
  <c r="M306" i="67"/>
  <c r="M285" i="67"/>
  <c r="D101" i="67"/>
  <c r="B82" i="67"/>
  <c r="B67" i="67"/>
  <c r="H163" i="67"/>
  <c r="E142" i="67"/>
  <c r="M163" i="67"/>
  <c r="G163" i="67"/>
  <c r="J187" i="67"/>
  <c r="D209" i="67"/>
  <c r="F209" i="67" s="1"/>
  <c r="F193" i="67"/>
  <c r="E235" i="67"/>
  <c r="G243" i="67"/>
  <c r="D250" i="67"/>
  <c r="G250" i="67" s="1"/>
  <c r="M272" i="67"/>
  <c r="M277" i="67"/>
  <c r="K297" i="67"/>
  <c r="H307" i="67"/>
  <c r="F297" i="67"/>
  <c r="H82" i="67"/>
  <c r="F250" i="67"/>
  <c r="I250" i="67" s="1"/>
  <c r="I243" i="67"/>
  <c r="G101" i="67"/>
  <c r="E187" i="67"/>
  <c r="H187" i="67" s="1"/>
  <c r="H171" i="67"/>
  <c r="D118" i="67"/>
  <c r="G118" i="67" s="1"/>
  <c r="G109" i="67"/>
  <c r="O163" i="67"/>
  <c r="M296" i="67"/>
  <c r="I142" i="67"/>
  <c r="L142" i="67" s="1"/>
  <c r="L126" i="67"/>
  <c r="J216" i="67"/>
  <c r="G223" i="67"/>
  <c r="J223" i="67" s="1"/>
  <c r="I278" i="67"/>
  <c r="M290" i="67"/>
  <c r="C235" i="67"/>
  <c r="P235" i="67"/>
  <c r="M274" i="67"/>
  <c r="M287" i="67"/>
  <c r="M271" i="67"/>
  <c r="M293" i="67"/>
  <c r="M303" i="67"/>
  <c r="H58" i="67"/>
  <c r="E67" i="67"/>
  <c r="I171" i="67"/>
  <c r="F187" i="67"/>
  <c r="I187" i="67" s="1"/>
  <c r="G45" i="67"/>
  <c r="J101" i="67"/>
  <c r="L187" i="67"/>
  <c r="F82" i="67"/>
  <c r="I216" i="67"/>
  <c r="F223" i="67"/>
  <c r="I223" i="67" s="1"/>
  <c r="G142" i="67"/>
  <c r="J142" i="67" s="1"/>
  <c r="J126" i="67"/>
  <c r="H118" i="67"/>
  <c r="M304" i="67"/>
  <c r="K187" i="67"/>
  <c r="O235" i="67"/>
  <c r="M282" i="67"/>
  <c r="L307" i="67"/>
  <c r="H297" i="67"/>
  <c r="J235" i="67"/>
  <c r="D223" i="67"/>
  <c r="J250" i="67"/>
  <c r="M302" i="67"/>
  <c r="M281" i="67"/>
  <c r="D297" i="67"/>
  <c r="K82" i="67"/>
  <c r="H32" i="67"/>
  <c r="F32" i="67"/>
  <c r="J32" i="67"/>
  <c r="I163" i="67"/>
  <c r="K110" i="67"/>
  <c r="L82" i="67"/>
  <c r="F67" i="67"/>
  <c r="I67" i="67" s="1"/>
  <c r="I58" i="67"/>
  <c r="L25" i="67"/>
  <c r="J163" i="67"/>
  <c r="G193" i="67"/>
  <c r="E209" i="67"/>
  <c r="K235" i="67"/>
  <c r="L250" i="67"/>
  <c r="N235" i="67"/>
  <c r="J297" i="67"/>
  <c r="K307" i="67"/>
  <c r="M284" i="67"/>
  <c r="F235" i="67"/>
  <c r="H243" i="67"/>
  <c r="E250" i="67"/>
  <c r="H250" i="67" s="1"/>
  <c r="M273" i="67"/>
  <c r="M295" i="67"/>
  <c r="L297" i="67"/>
  <c r="Q163" i="67"/>
  <c r="K114" i="67"/>
  <c r="F101" i="67"/>
  <c r="D82" i="67"/>
  <c r="D163" i="67"/>
  <c r="E147" i="67"/>
  <c r="F142" i="67"/>
  <c r="H142" i="67"/>
  <c r="K142" i="67" s="1"/>
  <c r="K126" i="67"/>
  <c r="M283" i="67"/>
  <c r="M305" i="67"/>
  <c r="M289" i="67"/>
  <c r="M101" i="67"/>
  <c r="I118" i="67"/>
  <c r="G171" i="67"/>
  <c r="D187" i="67"/>
  <c r="G187" i="67" s="1"/>
  <c r="I235" i="67"/>
  <c r="J278" i="67"/>
  <c r="K115" i="67"/>
  <c r="E101" i="67"/>
  <c r="G256" i="67"/>
  <c r="E263" i="67"/>
  <c r="M82" i="67"/>
  <c r="G67" i="67"/>
  <c r="J67" i="67" s="1"/>
  <c r="J58" i="67"/>
  <c r="D307" i="67"/>
  <c r="M300" i="67"/>
  <c r="F163" i="67"/>
  <c r="P163" i="67"/>
  <c r="D263" i="67"/>
  <c r="F256" i="67"/>
  <c r="K278" i="67"/>
  <c r="M288" i="67"/>
  <c r="M276" i="67"/>
  <c r="M291" i="67"/>
  <c r="E307" i="67"/>
  <c r="I297" i="67"/>
  <c r="F307" i="67"/>
  <c r="M275" i="67"/>
  <c r="I307" i="67"/>
  <c r="E297" i="67"/>
  <c r="J307" i="67"/>
  <c r="C118" i="67"/>
  <c r="F118" i="67" s="1"/>
  <c r="F109" i="67"/>
  <c r="L101" i="67"/>
  <c r="J82" i="67"/>
  <c r="D67" i="67"/>
  <c r="B10" i="59"/>
  <c r="B9" i="59"/>
  <c r="M299" i="59"/>
  <c r="M48" i="59"/>
  <c r="M278" i="69" l="1"/>
  <c r="M307" i="70"/>
  <c r="M278" i="70"/>
  <c r="M297" i="70"/>
  <c r="K35" i="70"/>
  <c r="K38" i="70"/>
  <c r="H67" i="70"/>
  <c r="K37" i="70"/>
  <c r="H67" i="69"/>
  <c r="K37" i="69"/>
  <c r="M307" i="69"/>
  <c r="K35" i="69"/>
  <c r="M297" i="69"/>
  <c r="K38" i="69"/>
  <c r="K35" i="68"/>
  <c r="M278" i="68"/>
  <c r="M307" i="68"/>
  <c r="K38" i="68"/>
  <c r="M297" i="68"/>
  <c r="H67" i="68"/>
  <c r="K37" i="68"/>
  <c r="K35" i="67"/>
  <c r="K38" i="67"/>
  <c r="M297" i="67"/>
  <c r="M307" i="67"/>
  <c r="K37" i="67"/>
  <c r="H67" i="67"/>
  <c r="M278" i="67"/>
  <c r="E58" i="59"/>
  <c r="J19" i="59"/>
  <c r="G35" i="59"/>
  <c r="F31" i="59"/>
  <c r="L17" i="59"/>
  <c r="H19" i="59"/>
  <c r="F20" i="59"/>
  <c r="H17" i="59"/>
  <c r="L22" i="59"/>
  <c r="H16" i="59"/>
  <c r="J21" i="59"/>
  <c r="L19" i="59"/>
  <c r="F22" i="59"/>
  <c r="F21" i="59"/>
  <c r="L24" i="59"/>
  <c r="L16" i="59"/>
  <c r="J17" i="59"/>
  <c r="F19" i="59"/>
  <c r="L23" i="59"/>
  <c r="J16" i="59"/>
  <c r="F18" i="59"/>
  <c r="F17" i="59"/>
  <c r="F23" i="59"/>
  <c r="J20" i="59"/>
  <c r="H20" i="59"/>
  <c r="L20" i="59"/>
  <c r="L21" i="59"/>
  <c r="F24" i="59"/>
  <c r="F16" i="59"/>
  <c r="H21" i="59"/>
  <c r="L18" i="59"/>
  <c r="B60" i="59"/>
  <c r="J94" i="59"/>
  <c r="D66" i="59"/>
  <c r="C222" i="59"/>
  <c r="E220" i="59"/>
  <c r="D220" i="59"/>
  <c r="C220" i="59"/>
  <c r="E218" i="59"/>
  <c r="D216" i="59"/>
  <c r="C216" i="59"/>
  <c r="D141" i="59"/>
  <c r="F139" i="59"/>
  <c r="E132" i="59"/>
  <c r="C65" i="59"/>
  <c r="E221" i="59"/>
  <c r="E139" i="59"/>
  <c r="G137" i="59"/>
  <c r="J137" i="59" s="1"/>
  <c r="D132" i="59"/>
  <c r="F130" i="59"/>
  <c r="F289" i="59"/>
  <c r="J287" i="59"/>
  <c r="K229" i="59"/>
  <c r="D221" i="59"/>
  <c r="J300" i="59"/>
  <c r="H295" i="59"/>
  <c r="C234" i="59"/>
  <c r="D234" i="59" s="1"/>
  <c r="O232" i="59"/>
  <c r="D219" i="59"/>
  <c r="D305" i="59"/>
  <c r="H303" i="59"/>
  <c r="K288" i="59"/>
  <c r="C217" i="59"/>
  <c r="O157" i="59"/>
  <c r="O149" i="59"/>
  <c r="F140" i="59"/>
  <c r="H138" i="59"/>
  <c r="K138" i="59" s="1"/>
  <c r="E133" i="59"/>
  <c r="D126" i="59"/>
  <c r="I114" i="59"/>
  <c r="B95" i="59"/>
  <c r="J93" i="59"/>
  <c r="K78" i="59"/>
  <c r="E75" i="59"/>
  <c r="C66" i="59"/>
  <c r="E64" i="59"/>
  <c r="H64" i="59" s="1"/>
  <c r="L288" i="59"/>
  <c r="L233" i="59"/>
  <c r="F228" i="59"/>
  <c r="D162" i="59"/>
  <c r="O153" i="59"/>
  <c r="P150" i="59"/>
  <c r="G140" i="59"/>
  <c r="J140" i="59" s="1"/>
  <c r="E138" i="59"/>
  <c r="D136" i="59"/>
  <c r="I131" i="59"/>
  <c r="L131" i="59" s="1"/>
  <c r="G129" i="59"/>
  <c r="J129" i="59" s="1"/>
  <c r="F127" i="59"/>
  <c r="H114" i="59"/>
  <c r="D109" i="59"/>
  <c r="E97" i="59"/>
  <c r="K95" i="59"/>
  <c r="E78" i="59"/>
  <c r="O76" i="59"/>
  <c r="J288" i="59"/>
  <c r="H233" i="59"/>
  <c r="L230" i="59"/>
  <c r="E228" i="59"/>
  <c r="E216" i="59"/>
  <c r="Q161" i="59"/>
  <c r="Q159" i="59"/>
  <c r="L153" i="59"/>
  <c r="J149" i="59"/>
  <c r="E140" i="59"/>
  <c r="D138" i="59"/>
  <c r="H131" i="59"/>
  <c r="K131" i="59" s="1"/>
  <c r="F129" i="59"/>
  <c r="E127" i="59"/>
  <c r="J112" i="59"/>
  <c r="L306" i="59"/>
  <c r="L302" i="59"/>
  <c r="L296" i="59"/>
  <c r="L292" i="59"/>
  <c r="I288" i="59"/>
  <c r="G233" i="59"/>
  <c r="J230" i="59"/>
  <c r="P159" i="59"/>
  <c r="K156" i="59"/>
  <c r="D155" i="59"/>
  <c r="E155" i="59" s="1"/>
  <c r="F152" i="59"/>
  <c r="N150" i="59"/>
  <c r="P147" i="59"/>
  <c r="D140" i="59"/>
  <c r="H133" i="59"/>
  <c r="K133" i="59" s="1"/>
  <c r="F131" i="59"/>
  <c r="E129" i="59"/>
  <c r="D127" i="59"/>
  <c r="D116" i="59"/>
  <c r="G116" i="59" s="1"/>
  <c r="I112" i="59"/>
  <c r="B109" i="59"/>
  <c r="J98" i="59"/>
  <c r="B97" i="59"/>
  <c r="H95" i="59"/>
  <c r="K302" i="59"/>
  <c r="J296" i="59"/>
  <c r="E292" i="59"/>
  <c r="E288" i="59"/>
  <c r="P232" i="59"/>
  <c r="I230" i="59"/>
  <c r="K161" i="59"/>
  <c r="N159" i="59"/>
  <c r="D158" i="59"/>
  <c r="E158" i="59" s="1"/>
  <c r="Q154" i="59"/>
  <c r="J153" i="59"/>
  <c r="M150" i="59"/>
  <c r="H149" i="59"/>
  <c r="H135" i="59"/>
  <c r="K135" i="59" s="1"/>
  <c r="E131" i="59"/>
  <c r="D129" i="59"/>
  <c r="I306" i="59"/>
  <c r="D302" i="59"/>
  <c r="I296" i="59"/>
  <c r="D292" i="59"/>
  <c r="D288" i="59"/>
  <c r="N232" i="59"/>
  <c r="E219" i="59"/>
  <c r="J161" i="59"/>
  <c r="M159" i="59"/>
  <c r="N154" i="59"/>
  <c r="I153" i="59"/>
  <c r="Q151" i="59"/>
  <c r="G149" i="59"/>
  <c r="N147" i="59"/>
  <c r="G135" i="59"/>
  <c r="J135" i="59" s="1"/>
  <c r="F133" i="59"/>
  <c r="D131" i="59"/>
  <c r="I126" i="59"/>
  <c r="J117" i="59"/>
  <c r="H110" i="59"/>
  <c r="B100" i="59"/>
  <c r="H306" i="59"/>
  <c r="L291" i="59"/>
  <c r="M232" i="59"/>
  <c r="F230" i="59"/>
  <c r="C219" i="59"/>
  <c r="L159" i="59"/>
  <c r="P157" i="59"/>
  <c r="G156" i="59"/>
  <c r="M154" i="59"/>
  <c r="H153" i="59"/>
  <c r="P151" i="59"/>
  <c r="D149" i="59"/>
  <c r="E149" i="59" s="1"/>
  <c r="M147" i="59"/>
  <c r="F135" i="59"/>
  <c r="D133" i="59"/>
  <c r="H126" i="59"/>
  <c r="C114" i="59"/>
  <c r="F114" i="59" s="1"/>
  <c r="D112" i="59"/>
  <c r="G112" i="59" s="1"/>
  <c r="G98" i="59"/>
  <c r="E95" i="59"/>
  <c r="I93" i="59"/>
  <c r="B92" i="59"/>
  <c r="L81" i="59"/>
  <c r="H80" i="59"/>
  <c r="I76" i="59"/>
  <c r="D306" i="59"/>
  <c r="K301" i="59"/>
  <c r="D296" i="59"/>
  <c r="K291" i="59"/>
  <c r="F287" i="59"/>
  <c r="P229" i="59"/>
  <c r="H161" i="59"/>
  <c r="H159" i="59"/>
  <c r="F156" i="59"/>
  <c r="L154" i="59"/>
  <c r="F153" i="59"/>
  <c r="O151" i="59"/>
  <c r="L147" i="59"/>
  <c r="I139" i="59"/>
  <c r="L139" i="59" s="1"/>
  <c r="F137" i="59"/>
  <c r="E135" i="59"/>
  <c r="G126" i="59"/>
  <c r="J115" i="59"/>
  <c r="B114" i="59"/>
  <c r="E114" i="59" s="1"/>
  <c r="M99" i="59"/>
  <c r="D98" i="59"/>
  <c r="J96" i="59"/>
  <c r="H93" i="59"/>
  <c r="K81" i="59"/>
  <c r="G80" i="59"/>
  <c r="H76" i="59"/>
  <c r="M73" i="59"/>
  <c r="D65" i="59"/>
  <c r="C63" i="59"/>
  <c r="C61" i="59"/>
  <c r="D59" i="59"/>
  <c r="M151" i="59"/>
  <c r="E126" i="59"/>
  <c r="M94" i="59"/>
  <c r="L111" i="59" s="1"/>
  <c r="N78" i="59"/>
  <c r="K73" i="59"/>
  <c r="G295" i="59"/>
  <c r="D287" i="59"/>
  <c r="O229" i="59"/>
  <c r="H222" i="59"/>
  <c r="K222" i="59" s="1"/>
  <c r="F161" i="59"/>
  <c r="G159" i="59"/>
  <c r="M157" i="59"/>
  <c r="P155" i="59"/>
  <c r="K154" i="59"/>
  <c r="N151" i="59"/>
  <c r="I150" i="59"/>
  <c r="J147" i="59"/>
  <c r="I141" i="59"/>
  <c r="L141" i="59" s="1"/>
  <c r="H139" i="59"/>
  <c r="K139" i="59" s="1"/>
  <c r="E137" i="59"/>
  <c r="D135" i="59"/>
  <c r="F126" i="59"/>
  <c r="I115" i="59"/>
  <c r="B112" i="59"/>
  <c r="E112" i="59" s="1"/>
  <c r="D110" i="59"/>
  <c r="G110" i="59" s="1"/>
  <c r="L99" i="59"/>
  <c r="B98" i="59"/>
  <c r="I96" i="59"/>
  <c r="G93" i="59"/>
  <c r="J81" i="59"/>
  <c r="E80" i="59"/>
  <c r="K77" i="59"/>
  <c r="F76" i="59"/>
  <c r="B75" i="59"/>
  <c r="L73" i="59"/>
  <c r="B65" i="59"/>
  <c r="B63" i="59"/>
  <c r="B61" i="59"/>
  <c r="C59" i="59"/>
  <c r="L157" i="59"/>
  <c r="G139" i="59"/>
  <c r="J139" i="59" s="1"/>
  <c r="F128" i="59"/>
  <c r="I113" i="59"/>
  <c r="C110" i="59"/>
  <c r="F110" i="59" s="1"/>
  <c r="K99" i="59"/>
  <c r="F93" i="59"/>
  <c r="D80" i="59"/>
  <c r="J77" i="59"/>
  <c r="E76" i="59"/>
  <c r="O74" i="59"/>
  <c r="B59" i="59"/>
  <c r="F305" i="59"/>
  <c r="F301" i="59"/>
  <c r="F295" i="59"/>
  <c r="F291" i="59"/>
  <c r="F232" i="59"/>
  <c r="J229" i="59"/>
  <c r="G222" i="59"/>
  <c r="J222" i="59" s="1"/>
  <c r="H218" i="59"/>
  <c r="K218" i="59" s="1"/>
  <c r="F159" i="59"/>
  <c r="O155" i="59"/>
  <c r="D153" i="59"/>
  <c r="E153" i="59" s="1"/>
  <c r="F150" i="59"/>
  <c r="O148" i="59"/>
  <c r="I147" i="59"/>
  <c r="H141" i="59"/>
  <c r="K141" i="59" s="1"/>
  <c r="D137" i="59"/>
  <c r="I130" i="59"/>
  <c r="L130" i="59" s="1"/>
  <c r="H115" i="59"/>
  <c r="H96" i="59"/>
  <c r="E305" i="59"/>
  <c r="E301" i="59"/>
  <c r="D295" i="59"/>
  <c r="I290" i="59"/>
  <c r="I286" i="59"/>
  <c r="O234" i="59"/>
  <c r="H229" i="59"/>
  <c r="E222" i="59"/>
  <c r="D218" i="59"/>
  <c r="P160" i="59"/>
  <c r="J157" i="59"/>
  <c r="N155" i="59"/>
  <c r="H154" i="59"/>
  <c r="Q152" i="59"/>
  <c r="L151" i="59"/>
  <c r="N148" i="59"/>
  <c r="H147" i="59"/>
  <c r="G141" i="59"/>
  <c r="J141" i="59" s="1"/>
  <c r="D139" i="59"/>
  <c r="I132" i="59"/>
  <c r="L132" i="59" s="1"/>
  <c r="E128" i="59"/>
  <c r="H290" i="59"/>
  <c r="H286" i="59"/>
  <c r="N234" i="59"/>
  <c r="N231" i="59"/>
  <c r="G229" i="59"/>
  <c r="D222" i="59"/>
  <c r="C218" i="59"/>
  <c r="M162" i="59"/>
  <c r="O160" i="59"/>
  <c r="D159" i="59"/>
  <c r="E159" i="59" s="1"/>
  <c r="I157" i="59"/>
  <c r="M155" i="59"/>
  <c r="G154" i="59"/>
  <c r="P152" i="59"/>
  <c r="K151" i="59"/>
  <c r="L148" i="59"/>
  <c r="G147" i="59"/>
  <c r="F141" i="59"/>
  <c r="I134" i="59"/>
  <c r="L134" i="59" s="1"/>
  <c r="H132" i="59"/>
  <c r="K132" i="59" s="1"/>
  <c r="E130" i="59"/>
  <c r="D128" i="59"/>
  <c r="L304" i="59"/>
  <c r="G300" i="59"/>
  <c r="I294" i="59"/>
  <c r="F290" i="59"/>
  <c r="J234" i="59"/>
  <c r="L231" i="59"/>
  <c r="E229" i="59"/>
  <c r="G217" i="59"/>
  <c r="J217" i="59" s="1"/>
  <c r="N160" i="59"/>
  <c r="P158" i="59"/>
  <c r="H157" i="59"/>
  <c r="L155" i="59"/>
  <c r="F154" i="59"/>
  <c r="O152" i="59"/>
  <c r="H151" i="59"/>
  <c r="Q149" i="59"/>
  <c r="K148" i="59"/>
  <c r="F147" i="59"/>
  <c r="E141" i="59"/>
  <c r="I136" i="59"/>
  <c r="L136" i="59" s="1"/>
  <c r="H134" i="59"/>
  <c r="K134" i="59" s="1"/>
  <c r="G132" i="59"/>
  <c r="J132" i="59" s="1"/>
  <c r="D130" i="59"/>
  <c r="E300" i="59"/>
  <c r="H294" i="59"/>
  <c r="E290" i="59"/>
  <c r="I234" i="59"/>
  <c r="K231" i="59"/>
  <c r="H221" i="59"/>
  <c r="K221" i="59" s="1"/>
  <c r="E217" i="59"/>
  <c r="K162" i="59"/>
  <c r="I160" i="59"/>
  <c r="O158" i="59"/>
  <c r="D157" i="59"/>
  <c r="E157" i="59" s="1"/>
  <c r="J155" i="59"/>
  <c r="N152" i="59"/>
  <c r="G151" i="59"/>
  <c r="P149" i="59"/>
  <c r="H136" i="59"/>
  <c r="K136" i="59" s="1"/>
  <c r="G134" i="59"/>
  <c r="J134" i="59" s="1"/>
  <c r="F132" i="59"/>
  <c r="B115" i="59"/>
  <c r="E115" i="59" s="1"/>
  <c r="J109" i="59"/>
  <c r="L100" i="59"/>
  <c r="E99" i="59"/>
  <c r="I97" i="59"/>
  <c r="B96" i="59"/>
  <c r="I94" i="59"/>
  <c r="D81" i="59"/>
  <c r="N79" i="59"/>
  <c r="I78" i="59"/>
  <c r="E77" i="59"/>
  <c r="O75" i="59"/>
  <c r="F73" i="59"/>
  <c r="F66" i="59"/>
  <c r="I66" i="59" s="1"/>
  <c r="F64" i="59"/>
  <c r="I64" i="59" s="1"/>
  <c r="E62" i="59"/>
  <c r="H62" i="59" s="1"/>
  <c r="E60" i="59"/>
  <c r="H60" i="59" s="1"/>
  <c r="G58" i="59"/>
  <c r="G304" i="59"/>
  <c r="D300" i="59"/>
  <c r="K293" i="59"/>
  <c r="K289" i="59"/>
  <c r="P233" i="59"/>
  <c r="I231" i="59"/>
  <c r="N228" i="59"/>
  <c r="C221" i="59"/>
  <c r="D217" i="59"/>
  <c r="H160" i="59"/>
  <c r="N158" i="59"/>
  <c r="Q156" i="59"/>
  <c r="I155" i="59"/>
  <c r="D154" i="59"/>
  <c r="E154" i="59" s="1"/>
  <c r="M152" i="59"/>
  <c r="F151" i="59"/>
  <c r="N149" i="59"/>
  <c r="I148" i="59"/>
  <c r="D147" i="59"/>
  <c r="I138" i="59"/>
  <c r="L138" i="59" s="1"/>
  <c r="G136" i="59"/>
  <c r="J136" i="59" s="1"/>
  <c r="F134" i="59"/>
  <c r="M74" i="59"/>
  <c r="C60" i="59"/>
  <c r="G95" i="59"/>
  <c r="G60" i="59"/>
  <c r="J60" i="59" s="1"/>
  <c r="I73" i="59"/>
  <c r="E66" i="59"/>
  <c r="H66" i="59" s="1"/>
  <c r="J75" i="59"/>
  <c r="K79" i="59"/>
  <c r="B93" i="59"/>
  <c r="K98" i="59"/>
  <c r="O73" i="59"/>
  <c r="K75" i="59"/>
  <c r="N77" i="59"/>
  <c r="L79" i="59"/>
  <c r="O81" i="59"/>
  <c r="D93" i="59"/>
  <c r="M98" i="59"/>
  <c r="C117" i="59"/>
  <c r="F117" i="59" s="1"/>
  <c r="D134" i="59"/>
  <c r="I152" i="59"/>
  <c r="I100" i="59"/>
  <c r="H97" i="59"/>
  <c r="B77" i="59"/>
  <c r="F75" i="59"/>
  <c r="F95" i="59"/>
  <c r="F63" i="59"/>
  <c r="I63" i="59" s="1"/>
  <c r="G75" i="59"/>
  <c r="F77" i="59"/>
  <c r="L92" i="59"/>
  <c r="D61" i="59"/>
  <c r="N73" i="59"/>
  <c r="N81" i="59"/>
  <c r="G66" i="59"/>
  <c r="J66" i="59" s="1"/>
  <c r="F61" i="59"/>
  <c r="I61" i="59" s="1"/>
  <c r="B64" i="59"/>
  <c r="B74" i="59"/>
  <c r="C74" i="59" s="1"/>
  <c r="M75" i="59"/>
  <c r="O77" i="59"/>
  <c r="O79" i="59"/>
  <c r="E93" i="59"/>
  <c r="D96" i="59"/>
  <c r="H109" i="59"/>
  <c r="D117" i="59"/>
  <c r="G117" i="59" s="1"/>
  <c r="E134" i="59"/>
  <c r="J152" i="59"/>
  <c r="J289" i="59"/>
  <c r="L78" i="59"/>
  <c r="H75" i="59"/>
  <c r="I75" i="59"/>
  <c r="D74" i="59"/>
  <c r="B80" i="59"/>
  <c r="K93" i="59"/>
  <c r="E96" i="59"/>
  <c r="D99" i="59"/>
  <c r="I109" i="59"/>
  <c r="E136" i="59"/>
  <c r="P153" i="59"/>
  <c r="H228" i="59"/>
  <c r="H293" i="59"/>
  <c r="K158" i="59"/>
  <c r="G65" i="59"/>
  <c r="J65" i="59" s="1"/>
  <c r="H111" i="59"/>
  <c r="D60" i="59"/>
  <c r="I95" i="59"/>
  <c r="J73" i="59"/>
  <c r="D64" i="59"/>
  <c r="L93" i="59"/>
  <c r="F96" i="59"/>
  <c r="F99" i="59"/>
  <c r="H113" i="59"/>
  <c r="F136" i="59"/>
  <c r="Q153" i="59"/>
  <c r="M228" i="59"/>
  <c r="J293" i="59"/>
  <c r="C115" i="59"/>
  <c r="F115" i="59" s="1"/>
  <c r="B81" i="59"/>
  <c r="K100" i="59"/>
  <c r="D63" i="59"/>
  <c r="D77" i="59"/>
  <c r="L95" i="59"/>
  <c r="F59" i="59"/>
  <c r="I59" i="59" s="1"/>
  <c r="F74" i="59"/>
  <c r="F78" i="59"/>
  <c r="I80" i="59"/>
  <c r="B94" i="59"/>
  <c r="L96" i="59"/>
  <c r="G99" i="59"/>
  <c r="F138" i="59"/>
  <c r="G155" i="59"/>
  <c r="B73" i="59"/>
  <c r="G92" i="59"/>
  <c r="F79" i="59"/>
  <c r="C58" i="59"/>
  <c r="B66" i="59"/>
  <c r="H79" i="59"/>
  <c r="G77" i="59"/>
  <c r="D76" i="59"/>
  <c r="G78" i="59"/>
  <c r="E94" i="59"/>
  <c r="M96" i="59"/>
  <c r="H99" i="59"/>
  <c r="B110" i="59"/>
  <c r="E110" i="59" s="1"/>
  <c r="J114" i="59"/>
  <c r="G138" i="59"/>
  <c r="J138" i="59" s="1"/>
  <c r="H155" i="59"/>
  <c r="H231" i="59"/>
  <c r="G97" i="59"/>
  <c r="K94" i="59"/>
  <c r="H129" i="59"/>
  <c r="K129" i="59" s="1"/>
  <c r="F81" i="59"/>
  <c r="M81" i="59"/>
  <c r="C64" i="59"/>
  <c r="B76" i="59"/>
  <c r="G59" i="59"/>
  <c r="J59" i="59" s="1"/>
  <c r="C62" i="59"/>
  <c r="H74" i="59"/>
  <c r="H78" i="59"/>
  <c r="K80" i="59"/>
  <c r="G94" i="59"/>
  <c r="D97" i="59"/>
  <c r="D100" i="59"/>
  <c r="I110" i="59"/>
  <c r="H140" i="59"/>
  <c r="K140" i="59" s="1"/>
  <c r="O156" i="59"/>
  <c r="M233" i="59"/>
  <c r="I303" i="59"/>
  <c r="F62" i="59"/>
  <c r="I62" i="59" s="1"/>
  <c r="L74" i="59"/>
  <c r="M76" i="59"/>
  <c r="E92" i="59"/>
  <c r="I127" i="59"/>
  <c r="L127" i="59" s="1"/>
  <c r="D73" i="59"/>
  <c r="G148" i="59"/>
  <c r="B58" i="59"/>
  <c r="E73" i="59"/>
  <c r="L97" i="59"/>
  <c r="F60" i="59"/>
  <c r="I60" i="59" s="1"/>
  <c r="D58" i="59"/>
  <c r="K92" i="59"/>
  <c r="I98" i="59"/>
  <c r="F58" i="59"/>
  <c r="N75" i="59"/>
  <c r="E59" i="59"/>
  <c r="H59" i="59" s="1"/>
  <c r="E74" i="59"/>
  <c r="D78" i="59"/>
  <c r="G64" i="59"/>
  <c r="J64" i="59" s="1"/>
  <c r="B62" i="59"/>
  <c r="G74" i="59"/>
  <c r="J80" i="59"/>
  <c r="J76" i="59"/>
  <c r="D62" i="59"/>
  <c r="E65" i="59"/>
  <c r="H65" i="59" s="1"/>
  <c r="I74" i="59"/>
  <c r="K76" i="59"/>
  <c r="J78" i="59"/>
  <c r="L80" i="59"/>
  <c r="H94" i="59"/>
  <c r="F97" i="59"/>
  <c r="F100" i="59"/>
  <c r="D111" i="59"/>
  <c r="G111" i="59" s="1"/>
  <c r="G127" i="59"/>
  <c r="J127" i="59" s="1"/>
  <c r="I140" i="59"/>
  <c r="L140" i="59" s="1"/>
  <c r="P156" i="59"/>
  <c r="O233" i="59"/>
  <c r="J303" i="59"/>
  <c r="K42" i="70" l="1"/>
  <c r="K42" i="69"/>
  <c r="K42" i="67"/>
  <c r="K42" i="68"/>
  <c r="G76" i="59"/>
  <c r="K155" i="59"/>
  <c r="E302" i="59"/>
  <c r="I77" i="59"/>
  <c r="M156" i="59"/>
  <c r="G305" i="59"/>
  <c r="F303" i="59"/>
  <c r="K149" i="59"/>
  <c r="O80" i="59"/>
  <c r="Q158" i="59"/>
  <c r="H305" i="59"/>
  <c r="J301" i="59"/>
  <c r="D95" i="59"/>
  <c r="N157" i="59"/>
  <c r="K96" i="59"/>
  <c r="I161" i="59"/>
  <c r="L150" i="59"/>
  <c r="G133" i="59"/>
  <c r="J133" i="59" s="1"/>
  <c r="M93" i="59"/>
  <c r="L110" i="59" s="1"/>
  <c r="K153" i="59"/>
  <c r="I133" i="59"/>
  <c r="L133" i="59" s="1"/>
  <c r="I79" i="59"/>
  <c r="N156" i="59"/>
  <c r="G100" i="59"/>
  <c r="G290" i="59"/>
  <c r="O231" i="59"/>
  <c r="I92" i="59"/>
  <c r="J158" i="59"/>
  <c r="D113" i="59"/>
  <c r="G113" i="59" s="1"/>
  <c r="K296" i="59"/>
  <c r="C233" i="59"/>
  <c r="G36" i="59"/>
  <c r="E81" i="59"/>
  <c r="E61" i="59"/>
  <c r="H61" i="59" s="1"/>
  <c r="C113" i="59"/>
  <c r="F113" i="59" s="1"/>
  <c r="F160" i="59"/>
  <c r="J162" i="59"/>
  <c r="K74" i="59"/>
  <c r="K82" i="59" s="1"/>
  <c r="J148" i="59"/>
  <c r="H304" i="59"/>
  <c r="L162" i="59"/>
  <c r="D150" i="59"/>
  <c r="E150" i="59" s="1"/>
  <c r="H300" i="59"/>
  <c r="E232" i="59"/>
  <c r="J154" i="59"/>
  <c r="I81" i="59"/>
  <c r="O78" i="59"/>
  <c r="P148" i="59"/>
  <c r="C112" i="59"/>
  <c r="F112" i="59" s="1"/>
  <c r="K232" i="59"/>
  <c r="I117" i="59"/>
  <c r="G287" i="59"/>
  <c r="Q157" i="59"/>
  <c r="D152" i="59"/>
  <c r="E152" i="59" s="1"/>
  <c r="E100" i="59"/>
  <c r="P161" i="59"/>
  <c r="G152" i="59"/>
  <c r="L98" i="59"/>
  <c r="C231" i="59"/>
  <c r="D231" i="59" s="1"/>
  <c r="G131" i="59"/>
  <c r="J131" i="59" s="1"/>
  <c r="J306" i="59"/>
  <c r="D294" i="59"/>
  <c r="G39" i="59"/>
  <c r="M148" i="59"/>
  <c r="F292" i="59"/>
  <c r="K39" i="59"/>
  <c r="K40" i="59"/>
  <c r="G40" i="59"/>
  <c r="G42" i="59"/>
  <c r="G37" i="59"/>
  <c r="H31" i="59"/>
  <c r="G43" i="59"/>
  <c r="G41" i="59"/>
  <c r="G38" i="59"/>
  <c r="J31" i="59"/>
  <c r="Q147" i="59"/>
  <c r="G44" i="59"/>
  <c r="O154" i="59"/>
  <c r="L156" i="59"/>
  <c r="H100" i="59"/>
  <c r="G220" i="59"/>
  <c r="J220" i="59" s="1"/>
  <c r="J111" i="59"/>
  <c r="F229" i="59"/>
  <c r="F302" i="59"/>
  <c r="Q155" i="59"/>
  <c r="D160" i="59"/>
  <c r="G96" i="59"/>
  <c r="G161" i="59"/>
  <c r="I287" i="59"/>
  <c r="G150" i="59"/>
  <c r="O162" i="59"/>
  <c r="G219" i="59"/>
  <c r="J219" i="59" s="1"/>
  <c r="I293" i="59"/>
  <c r="H217" i="59"/>
  <c r="K217" i="59" s="1"/>
  <c r="I159" i="59"/>
  <c r="G128" i="59"/>
  <c r="J128" i="59" s="1"/>
  <c r="J232" i="59"/>
  <c r="L77" i="59"/>
  <c r="J150" i="59"/>
  <c r="M77" i="59"/>
  <c r="K150" i="59"/>
  <c r="D114" i="59"/>
  <c r="G114" i="59" s="1"/>
  <c r="G230" i="59"/>
  <c r="J156" i="59"/>
  <c r="J110" i="59"/>
  <c r="C228" i="59"/>
  <c r="O150" i="59"/>
  <c r="D94" i="59"/>
  <c r="F155" i="59"/>
  <c r="M79" i="59"/>
  <c r="I154" i="59"/>
  <c r="I229" i="59"/>
  <c r="D286" i="59"/>
  <c r="P231" i="59"/>
  <c r="I129" i="59"/>
  <c r="L129" i="59" s="1"/>
  <c r="L232" i="59"/>
  <c r="K303" i="59"/>
  <c r="I305" i="59"/>
  <c r="L75" i="59"/>
  <c r="G303" i="59"/>
  <c r="H117" i="59"/>
  <c r="F222" i="59"/>
  <c r="I222" i="59" s="1"/>
  <c r="I300" i="59"/>
  <c r="H292" i="59"/>
  <c r="I292" i="59"/>
  <c r="G302" i="59"/>
  <c r="H302" i="59"/>
  <c r="D246" i="59"/>
  <c r="G246" i="59" s="1"/>
  <c r="E258" i="59"/>
  <c r="G258" i="59" s="1"/>
  <c r="N76" i="59"/>
  <c r="D259" i="59"/>
  <c r="F259" i="59" s="1"/>
  <c r="E295" i="59"/>
  <c r="E289" i="59"/>
  <c r="M100" i="59"/>
  <c r="D304" i="59"/>
  <c r="F98" i="59"/>
  <c r="D258" i="59"/>
  <c r="E244" i="59"/>
  <c r="H244" i="59" s="1"/>
  <c r="E243" i="59"/>
  <c r="H243" i="59" s="1"/>
  <c r="L247" i="59"/>
  <c r="I128" i="59"/>
  <c r="L128" i="59" s="1"/>
  <c r="E259" i="59"/>
  <c r="G259" i="59" s="1"/>
  <c r="E256" i="59"/>
  <c r="G256" i="59" s="1"/>
  <c r="E260" i="59"/>
  <c r="G260" i="59" s="1"/>
  <c r="D244" i="59"/>
  <c r="G244" i="59" s="1"/>
  <c r="J248" i="59"/>
  <c r="E245" i="59"/>
  <c r="H245" i="59" s="1"/>
  <c r="L243" i="59"/>
  <c r="L248" i="59"/>
  <c r="D284" i="59"/>
  <c r="F245" i="59"/>
  <c r="I245" i="59" s="1"/>
  <c r="D260" i="59"/>
  <c r="F260" i="59" s="1"/>
  <c r="E247" i="59"/>
  <c r="H247" i="59" s="1"/>
  <c r="G62" i="59"/>
  <c r="J62" i="59" s="1"/>
  <c r="C116" i="59"/>
  <c r="F116" i="59" s="1"/>
  <c r="I162" i="59"/>
  <c r="G228" i="59"/>
  <c r="L303" i="59"/>
  <c r="E98" i="59"/>
  <c r="N230" i="59"/>
  <c r="J151" i="59"/>
  <c r="J281" i="59"/>
  <c r="J244" i="59"/>
  <c r="F244" i="59"/>
  <c r="I244" i="59" s="1"/>
  <c r="L245" i="59"/>
  <c r="L152" i="59"/>
  <c r="L274" i="59"/>
  <c r="K249" i="59"/>
  <c r="J249" i="59"/>
  <c r="F247" i="59"/>
  <c r="I247" i="59" s="1"/>
  <c r="H220" i="59"/>
  <c r="K220" i="59" s="1"/>
  <c r="K230" i="59"/>
  <c r="J160" i="59"/>
  <c r="H128" i="59"/>
  <c r="K128" i="59" s="1"/>
  <c r="E286" i="59"/>
  <c r="N153" i="59"/>
  <c r="E249" i="59"/>
  <c r="H249" i="59" s="1"/>
  <c r="K244" i="59"/>
  <c r="J246" i="59"/>
  <c r="D243" i="59"/>
  <c r="G243" i="59" s="1"/>
  <c r="J243" i="59"/>
  <c r="L244" i="59"/>
  <c r="D248" i="59"/>
  <c r="G248" i="59" s="1"/>
  <c r="L246" i="59"/>
  <c r="K295" i="59"/>
  <c r="C232" i="59"/>
  <c r="D232" i="59" s="1"/>
  <c r="E261" i="59"/>
  <c r="D256" i="59"/>
  <c r="K246" i="59"/>
  <c r="F248" i="59"/>
  <c r="I248" i="59" s="1"/>
  <c r="J231" i="59"/>
  <c r="H287" i="59"/>
  <c r="I228" i="59"/>
  <c r="I135" i="59"/>
  <c r="L135" i="59" s="1"/>
  <c r="L300" i="59"/>
  <c r="E233" i="59"/>
  <c r="F249" i="59"/>
  <c r="I249" i="59" s="1"/>
  <c r="F246" i="59"/>
  <c r="I246" i="59" s="1"/>
  <c r="D261" i="59"/>
  <c r="F261" i="59" s="1"/>
  <c r="J247" i="59"/>
  <c r="E262" i="59"/>
  <c r="G262" i="59" s="1"/>
  <c r="J245" i="59"/>
  <c r="K248" i="59"/>
  <c r="F243" i="59"/>
  <c r="I243" i="59" s="1"/>
  <c r="L249" i="59"/>
  <c r="D257" i="59"/>
  <c r="F257" i="59" s="1"/>
  <c r="E248" i="59"/>
  <c r="H248" i="59" s="1"/>
  <c r="D249" i="59"/>
  <c r="G249" i="59" s="1"/>
  <c r="D245" i="59"/>
  <c r="G245" i="59" s="1"/>
  <c r="D247" i="59"/>
  <c r="G247" i="59" s="1"/>
  <c r="D262" i="59"/>
  <c r="F262" i="59" s="1"/>
  <c r="K247" i="59"/>
  <c r="E246" i="59"/>
  <c r="H246" i="59" s="1"/>
  <c r="K245" i="59"/>
  <c r="K243" i="59"/>
  <c r="E257" i="59"/>
  <c r="G257" i="59" s="1"/>
  <c r="H158" i="59"/>
  <c r="D176" i="59"/>
  <c r="G176" i="59" s="1"/>
  <c r="D184" i="59"/>
  <c r="G184" i="59" s="1"/>
  <c r="J74" i="59"/>
  <c r="F286" i="59"/>
  <c r="K283" i="59"/>
  <c r="G157" i="59"/>
  <c r="D285" i="59"/>
  <c r="F94" i="59"/>
  <c r="F233" i="59"/>
  <c r="H284" i="59"/>
  <c r="I289" i="59"/>
  <c r="F182" i="59"/>
  <c r="I182" i="59" s="1"/>
  <c r="K179" i="59"/>
  <c r="F282" i="59"/>
  <c r="J273" i="59"/>
  <c r="J275" i="59"/>
  <c r="G281" i="59"/>
  <c r="G271" i="59"/>
  <c r="H276" i="59"/>
  <c r="D148" i="59"/>
  <c r="D301" i="59"/>
  <c r="L182" i="59"/>
  <c r="L184" i="59"/>
  <c r="J277" i="59"/>
  <c r="L271" i="59"/>
  <c r="I283" i="59"/>
  <c r="L276" i="59"/>
  <c r="K282" i="59"/>
  <c r="G284" i="59"/>
  <c r="E196" i="59"/>
  <c r="G196" i="59" s="1"/>
  <c r="E181" i="59"/>
  <c r="H181" i="59" s="1"/>
  <c r="D276" i="59"/>
  <c r="E270" i="59"/>
  <c r="H283" i="59"/>
  <c r="E275" i="59"/>
  <c r="H269" i="59"/>
  <c r="G276" i="59"/>
  <c r="F171" i="59"/>
  <c r="I171" i="59" s="1"/>
  <c r="E183" i="59"/>
  <c r="H183" i="59" s="1"/>
  <c r="F274" i="59"/>
  <c r="I285" i="59"/>
  <c r="E285" i="59"/>
  <c r="G273" i="59"/>
  <c r="G269" i="59"/>
  <c r="D271" i="59"/>
  <c r="K157" i="59"/>
  <c r="D183" i="59"/>
  <c r="G183" i="59" s="1"/>
  <c r="D179" i="59"/>
  <c r="G179" i="59" s="1"/>
  <c r="H272" i="59"/>
  <c r="K275" i="59"/>
  <c r="F283" i="59"/>
  <c r="I271" i="59"/>
  <c r="I282" i="59"/>
  <c r="F284" i="59"/>
  <c r="I295" i="59"/>
  <c r="L290" i="59"/>
  <c r="K152" i="59"/>
  <c r="E63" i="59"/>
  <c r="H63" i="59" s="1"/>
  <c r="F157" i="59"/>
  <c r="O159" i="59"/>
  <c r="L177" i="59"/>
  <c r="D185" i="59"/>
  <c r="G185" i="59" s="1"/>
  <c r="J270" i="59"/>
  <c r="G277" i="59"/>
  <c r="F275" i="59"/>
  <c r="K269" i="59"/>
  <c r="H282" i="59"/>
  <c r="D198" i="59"/>
  <c r="F198" i="59" s="1"/>
  <c r="L179" i="59"/>
  <c r="J285" i="59"/>
  <c r="G270" i="59"/>
  <c r="H273" i="59"/>
  <c r="K284" i="59"/>
  <c r="L277" i="59"/>
  <c r="F186" i="59"/>
  <c r="I186" i="59" s="1"/>
  <c r="F176" i="59"/>
  <c r="I176" i="59" s="1"/>
  <c r="E282" i="59"/>
  <c r="F277" i="59"/>
  <c r="J271" i="59"/>
  <c r="F281" i="59"/>
  <c r="H274" i="59"/>
  <c r="E176" i="59"/>
  <c r="H176" i="59" s="1"/>
  <c r="D204" i="59"/>
  <c r="F204" i="59" s="1"/>
  <c r="I277" i="59"/>
  <c r="H275" i="59"/>
  <c r="L269" i="59"/>
  <c r="D275" i="59"/>
  <c r="J272" i="59"/>
  <c r="E194" i="59"/>
  <c r="G194" i="59" s="1"/>
  <c r="D194" i="59"/>
  <c r="L275" i="59"/>
  <c r="I281" i="59"/>
  <c r="H270" i="59"/>
  <c r="J269" i="59"/>
  <c r="L270" i="59"/>
  <c r="E178" i="59"/>
  <c r="H178" i="59" s="1"/>
  <c r="E180" i="59"/>
  <c r="H180" i="59" s="1"/>
  <c r="G272" i="59"/>
  <c r="D277" i="59"/>
  <c r="L281" i="59"/>
  <c r="D274" i="59"/>
  <c r="E269" i="59"/>
  <c r="E177" i="59"/>
  <c r="H177" i="59" s="1"/>
  <c r="F174" i="59"/>
  <c r="I174" i="59" s="1"/>
  <c r="I270" i="59"/>
  <c r="G275" i="59"/>
  <c r="L273" i="59"/>
  <c r="D273" i="59"/>
  <c r="D282" i="59"/>
  <c r="G291" i="59"/>
  <c r="B79" i="59"/>
  <c r="Q148" i="59"/>
  <c r="D75" i="59"/>
  <c r="I137" i="59"/>
  <c r="L137" i="59" s="1"/>
  <c r="E296" i="59"/>
  <c r="H156" i="59"/>
  <c r="O147" i="59"/>
  <c r="K306" i="59"/>
  <c r="I149" i="59"/>
  <c r="B111" i="59"/>
  <c r="E111" i="59" s="1"/>
  <c r="F220" i="59"/>
  <c r="I220" i="59" s="1"/>
  <c r="C111" i="59"/>
  <c r="F111" i="59" s="1"/>
  <c r="F216" i="59"/>
  <c r="I216" i="59" s="1"/>
  <c r="F92" i="59"/>
  <c r="K147" i="59"/>
  <c r="P234" i="59"/>
  <c r="J290" i="59"/>
  <c r="F219" i="59"/>
  <c r="I219" i="59" s="1"/>
  <c r="D115" i="59"/>
  <c r="G115" i="59" s="1"/>
  <c r="J228" i="59"/>
  <c r="J99" i="59"/>
  <c r="K159" i="59"/>
  <c r="L176" i="59"/>
  <c r="L178" i="59"/>
  <c r="L180" i="59"/>
  <c r="F272" i="59"/>
  <c r="I273" i="59"/>
  <c r="G285" i="59"/>
  <c r="J274" i="59"/>
  <c r="L282" i="59"/>
  <c r="K182" i="59"/>
  <c r="E200" i="59"/>
  <c r="G200" i="59" s="1"/>
  <c r="J186" i="59"/>
  <c r="E272" i="59"/>
  <c r="K271" i="59"/>
  <c r="K273" i="59"/>
  <c r="H277" i="59"/>
  <c r="I269" i="59"/>
  <c r="L228" i="59"/>
  <c r="D195" i="59"/>
  <c r="F195" i="59" s="1"/>
  <c r="F177" i="59"/>
  <c r="I177" i="59" s="1"/>
  <c r="K285" i="59"/>
  <c r="I275" i="59"/>
  <c r="D270" i="59"/>
  <c r="G283" i="59"/>
  <c r="J284" i="59"/>
  <c r="D281" i="59"/>
  <c r="F269" i="59"/>
  <c r="F276" i="59"/>
  <c r="E271" i="59"/>
  <c r="L285" i="59"/>
  <c r="J283" i="59"/>
  <c r="K281" i="59"/>
  <c r="K276" i="59"/>
  <c r="I276" i="59"/>
  <c r="D283" i="59"/>
  <c r="E284" i="59"/>
  <c r="G282" i="59"/>
  <c r="F285" i="59"/>
  <c r="F273" i="59"/>
  <c r="J282" i="59"/>
  <c r="J276" i="59"/>
  <c r="K277" i="59"/>
  <c r="J173" i="59"/>
  <c r="E204" i="59"/>
  <c r="G204" i="59" s="1"/>
  <c r="L283" i="59"/>
  <c r="H285" i="59"/>
  <c r="D272" i="59"/>
  <c r="E277" i="59"/>
  <c r="H271" i="59"/>
  <c r="L272" i="59"/>
  <c r="E273" i="59"/>
  <c r="E276" i="59"/>
  <c r="G274" i="59"/>
  <c r="I272" i="59"/>
  <c r="L284" i="59"/>
  <c r="E281" i="59"/>
  <c r="I274" i="59"/>
  <c r="K274" i="59"/>
  <c r="K270" i="59"/>
  <c r="J182" i="59"/>
  <c r="K175" i="59"/>
  <c r="E274" i="59"/>
  <c r="F270" i="59"/>
  <c r="H281" i="59"/>
  <c r="E283" i="59"/>
  <c r="I284" i="59"/>
  <c r="K272" i="59"/>
  <c r="F271" i="59"/>
  <c r="D269" i="59"/>
  <c r="E171" i="59"/>
  <c r="H171" i="59" s="1"/>
  <c r="D171" i="59"/>
  <c r="G171" i="59" s="1"/>
  <c r="D202" i="59"/>
  <c r="F202" i="59" s="1"/>
  <c r="F181" i="59"/>
  <c r="I181" i="59" s="1"/>
  <c r="K172" i="59"/>
  <c r="D200" i="59"/>
  <c r="F200" i="59" s="1"/>
  <c r="F178" i="59"/>
  <c r="I178" i="59" s="1"/>
  <c r="L185" i="59"/>
  <c r="D177" i="59"/>
  <c r="G177" i="59" s="1"/>
  <c r="J183" i="59"/>
  <c r="D182" i="59"/>
  <c r="G182" i="59" s="1"/>
  <c r="E179" i="59"/>
  <c r="H179" i="59" s="1"/>
  <c r="D175" i="59"/>
  <c r="G175" i="59" s="1"/>
  <c r="E182" i="59"/>
  <c r="H182" i="59" s="1"/>
  <c r="E197" i="59"/>
  <c r="G197" i="59" s="1"/>
  <c r="L172" i="59"/>
  <c r="J174" i="59"/>
  <c r="J175" i="59"/>
  <c r="L171" i="59"/>
  <c r="D178" i="59"/>
  <c r="G178" i="59" s="1"/>
  <c r="F173" i="59"/>
  <c r="I173" i="59" s="1"/>
  <c r="E174" i="59"/>
  <c r="H174" i="59" s="1"/>
  <c r="F180" i="59"/>
  <c r="I180" i="59" s="1"/>
  <c r="J95" i="59"/>
  <c r="J177" i="59"/>
  <c r="J178" i="59"/>
  <c r="K184" i="59"/>
  <c r="F179" i="59"/>
  <c r="I179" i="59" s="1"/>
  <c r="D186" i="59"/>
  <c r="G186" i="59" s="1"/>
  <c r="D174" i="59"/>
  <c r="G174" i="59" s="1"/>
  <c r="E185" i="59"/>
  <c r="H185" i="59" s="1"/>
  <c r="L175" i="59"/>
  <c r="K305" i="59"/>
  <c r="J172" i="59"/>
  <c r="F172" i="59"/>
  <c r="I172" i="59" s="1"/>
  <c r="F184" i="59"/>
  <c r="I184" i="59" s="1"/>
  <c r="J180" i="59"/>
  <c r="J181" i="59"/>
  <c r="F183" i="59"/>
  <c r="I183" i="59" s="1"/>
  <c r="L173" i="59"/>
  <c r="E202" i="59"/>
  <c r="G202" i="59" s="1"/>
  <c r="K174" i="59"/>
  <c r="K180" i="59"/>
  <c r="D206" i="59"/>
  <c r="F206" i="59" s="1"/>
  <c r="E206" i="59"/>
  <c r="F234" i="59"/>
  <c r="B78" i="59"/>
  <c r="C78" i="59" s="1"/>
  <c r="K228" i="59"/>
  <c r="G63" i="59"/>
  <c r="J63" i="59" s="1"/>
  <c r="E195" i="59"/>
  <c r="G195" i="59" s="1"/>
  <c r="D197" i="59"/>
  <c r="F197" i="59" s="1"/>
  <c r="K178" i="59"/>
  <c r="D201" i="59"/>
  <c r="F201" i="59" s="1"/>
  <c r="E208" i="59"/>
  <c r="G208" i="59" s="1"/>
  <c r="J185" i="59"/>
  <c r="D205" i="59"/>
  <c r="F205" i="59" s="1"/>
  <c r="D180" i="59"/>
  <c r="G180" i="59" s="1"/>
  <c r="L183" i="59"/>
  <c r="E201" i="59"/>
  <c r="G201" i="59" s="1"/>
  <c r="K176" i="59"/>
  <c r="D203" i="59"/>
  <c r="F203" i="59" s="1"/>
  <c r="E205" i="59"/>
  <c r="G205" i="59" s="1"/>
  <c r="F175" i="59"/>
  <c r="I175" i="59" s="1"/>
  <c r="D193" i="59"/>
  <c r="F193" i="59" s="1"/>
  <c r="K181" i="59"/>
  <c r="D199" i="59"/>
  <c r="F199" i="59" s="1"/>
  <c r="D208" i="59"/>
  <c r="F208" i="59" s="1"/>
  <c r="E193" i="59"/>
  <c r="E203" i="59"/>
  <c r="G203" i="59" s="1"/>
  <c r="J176" i="59"/>
  <c r="D181" i="59"/>
  <c r="G181" i="59" s="1"/>
  <c r="D172" i="59"/>
  <c r="K171" i="59"/>
  <c r="E199" i="59"/>
  <c r="G199" i="59" s="1"/>
  <c r="J171" i="59"/>
  <c r="E172" i="59"/>
  <c r="L186" i="59"/>
  <c r="L181" i="59"/>
  <c r="E186" i="59"/>
  <c r="H186" i="59" s="1"/>
  <c r="K177" i="59"/>
  <c r="K183" i="59"/>
  <c r="E173" i="59"/>
  <c r="H173" i="59" s="1"/>
  <c r="D173" i="59"/>
  <c r="G173" i="59" s="1"/>
  <c r="K173" i="59"/>
  <c r="L174" i="59"/>
  <c r="F185" i="59"/>
  <c r="I185" i="59" s="1"/>
  <c r="K186" i="59"/>
  <c r="D207" i="59"/>
  <c r="F207" i="59" s="1"/>
  <c r="L287" i="59"/>
  <c r="M158" i="59"/>
  <c r="D196" i="59"/>
  <c r="F196" i="59" s="1"/>
  <c r="E198" i="59"/>
  <c r="G198" i="59" s="1"/>
  <c r="J184" i="59"/>
  <c r="E184" i="59"/>
  <c r="H184" i="59" s="1"/>
  <c r="J179" i="59"/>
  <c r="K185" i="59"/>
  <c r="E175" i="59"/>
  <c r="H175" i="59" s="1"/>
  <c r="E207" i="59"/>
  <c r="G207" i="59" s="1"/>
  <c r="F158" i="59"/>
  <c r="M80" i="59"/>
  <c r="F148" i="59"/>
  <c r="K97" i="59"/>
  <c r="G153" i="59"/>
  <c r="F217" i="59"/>
  <c r="I217" i="59" s="1"/>
  <c r="D289" i="59"/>
  <c r="K290" i="59"/>
  <c r="I99" i="59"/>
  <c r="K160" i="59"/>
  <c r="E294" i="59"/>
  <c r="P162" i="59"/>
  <c r="I158" i="59"/>
  <c r="J294" i="59"/>
  <c r="L229" i="59"/>
  <c r="J305" i="59"/>
  <c r="H137" i="59"/>
  <c r="K137" i="59" s="1"/>
  <c r="G234" i="59"/>
  <c r="H234" i="59"/>
  <c r="F231" i="59"/>
  <c r="H230" i="59"/>
  <c r="F300" i="59"/>
  <c r="M230" i="59"/>
  <c r="J295" i="59"/>
  <c r="M153" i="59"/>
  <c r="H81" i="59"/>
  <c r="P154" i="59"/>
  <c r="J292" i="59"/>
  <c r="O228" i="59"/>
  <c r="J79" i="59"/>
  <c r="M92" i="59"/>
  <c r="D156" i="59"/>
  <c r="E156" i="59" s="1"/>
  <c r="E304" i="59"/>
  <c r="E231" i="59"/>
  <c r="E287" i="59"/>
  <c r="M231" i="59"/>
  <c r="L293" i="59"/>
  <c r="G292" i="59"/>
  <c r="E234" i="59"/>
  <c r="K300" i="59"/>
  <c r="I151" i="59"/>
  <c r="G61" i="59"/>
  <c r="J61" i="59" s="1"/>
  <c r="J116" i="59"/>
  <c r="J159" i="59"/>
  <c r="N229" i="59"/>
  <c r="G232" i="59"/>
  <c r="K294" i="59"/>
  <c r="N161" i="59"/>
  <c r="P230" i="59"/>
  <c r="G296" i="59"/>
  <c r="H219" i="59"/>
  <c r="K219" i="59" s="1"/>
  <c r="H289" i="59"/>
  <c r="G231" i="59"/>
  <c r="F221" i="59"/>
  <c r="I221" i="59" s="1"/>
  <c r="D291" i="59"/>
  <c r="L289" i="59"/>
  <c r="H152" i="59"/>
  <c r="G293" i="59"/>
  <c r="B99" i="59"/>
  <c r="K116" i="59" s="1"/>
  <c r="Q150" i="59"/>
  <c r="N233" i="59"/>
  <c r="L301" i="59"/>
  <c r="L161" i="59"/>
  <c r="I116" i="59"/>
  <c r="M161" i="59"/>
  <c r="K287" i="59"/>
  <c r="D79" i="59"/>
  <c r="F149" i="59"/>
  <c r="M229" i="59"/>
  <c r="F294" i="59"/>
  <c r="I304" i="59"/>
  <c r="G289" i="59"/>
  <c r="F80" i="59"/>
  <c r="F82" i="59" s="1"/>
  <c r="H150" i="59"/>
  <c r="O230" i="59"/>
  <c r="L295" i="59"/>
  <c r="E306" i="59"/>
  <c r="G79" i="59"/>
  <c r="P228" i="59"/>
  <c r="L286" i="59"/>
  <c r="D92" i="59"/>
  <c r="K286" i="59"/>
  <c r="G288" i="59"/>
  <c r="M95" i="59"/>
  <c r="D303" i="59"/>
  <c r="B116" i="59"/>
  <c r="E116" i="59" s="1"/>
  <c r="C230" i="59"/>
  <c r="I156" i="59"/>
  <c r="E293" i="59"/>
  <c r="D151" i="59"/>
  <c r="E151" i="59" s="1"/>
  <c r="H288" i="59"/>
  <c r="Q160" i="59"/>
  <c r="J304" i="59"/>
  <c r="J291" i="59"/>
  <c r="H116" i="59"/>
  <c r="F162" i="59"/>
  <c r="F293" i="59"/>
  <c r="H112" i="59"/>
  <c r="H296" i="59"/>
  <c r="G81" i="59"/>
  <c r="I301" i="59"/>
  <c r="M160" i="59"/>
  <c r="E291" i="59"/>
  <c r="J233" i="59"/>
  <c r="C229" i="59"/>
  <c r="D229" i="59" s="1"/>
  <c r="K304" i="59"/>
  <c r="N162" i="59"/>
  <c r="J113" i="59"/>
  <c r="G158" i="59"/>
  <c r="H73" i="59"/>
  <c r="G130" i="59"/>
  <c r="J130" i="59" s="1"/>
  <c r="L160" i="59"/>
  <c r="Q162" i="59"/>
  <c r="G294" i="59"/>
  <c r="J286" i="59"/>
  <c r="E230" i="59"/>
  <c r="G306" i="59"/>
  <c r="H148" i="59"/>
  <c r="G221" i="59"/>
  <c r="J221" i="59" s="1"/>
  <c r="J302" i="59"/>
  <c r="H291" i="59"/>
  <c r="K233" i="59"/>
  <c r="B113" i="59"/>
  <c r="E113" i="59" s="1"/>
  <c r="I111" i="59"/>
  <c r="L305" i="59"/>
  <c r="D293" i="59"/>
  <c r="M234" i="59"/>
  <c r="C109" i="59"/>
  <c r="E79" i="59"/>
  <c r="H98" i="59"/>
  <c r="E303" i="59"/>
  <c r="H162" i="59"/>
  <c r="L158" i="59"/>
  <c r="N74" i="59"/>
  <c r="K292" i="59"/>
  <c r="F218" i="59"/>
  <c r="I218" i="59" s="1"/>
  <c r="H301" i="59"/>
  <c r="H77" i="59"/>
  <c r="N80" i="59"/>
  <c r="L149" i="59"/>
  <c r="M97" i="59"/>
  <c r="L114" i="59" s="1"/>
  <c r="J92" i="59"/>
  <c r="F304" i="59"/>
  <c r="F288" i="59"/>
  <c r="H232" i="59"/>
  <c r="G218" i="59"/>
  <c r="J218" i="59" s="1"/>
  <c r="D290" i="59"/>
  <c r="J100" i="59"/>
  <c r="G160" i="59"/>
  <c r="H92" i="59"/>
  <c r="I302" i="59"/>
  <c r="G216" i="59"/>
  <c r="J216" i="59" s="1"/>
  <c r="H216" i="59"/>
  <c r="K216" i="59" s="1"/>
  <c r="I291" i="59"/>
  <c r="I232" i="59"/>
  <c r="L294" i="59"/>
  <c r="L94" i="59"/>
  <c r="G162" i="59"/>
  <c r="L76" i="59"/>
  <c r="G73" i="59"/>
  <c r="J97" i="59"/>
  <c r="M78" i="59"/>
  <c r="O161" i="59"/>
  <c r="G286" i="59"/>
  <c r="I233" i="59"/>
  <c r="F296" i="59"/>
  <c r="L234" i="59"/>
  <c r="F306" i="59"/>
  <c r="F65" i="59"/>
  <c r="I65" i="59" s="1"/>
  <c r="M149" i="59"/>
  <c r="H127" i="59"/>
  <c r="K127" i="59" s="1"/>
  <c r="K234" i="59"/>
  <c r="G301" i="59"/>
  <c r="D161" i="59"/>
  <c r="E161" i="59" s="1"/>
  <c r="B117" i="59"/>
  <c r="E117" i="59" s="1"/>
  <c r="H130" i="59"/>
  <c r="K130" i="59" s="1"/>
  <c r="D67" i="59"/>
  <c r="C67" i="59"/>
  <c r="K126" i="59"/>
  <c r="E223" i="59"/>
  <c r="E109" i="59"/>
  <c r="G109" i="59"/>
  <c r="B67" i="59"/>
  <c r="C223" i="59"/>
  <c r="D142" i="59"/>
  <c r="E142" i="59"/>
  <c r="D223" i="59"/>
  <c r="J58" i="59"/>
  <c r="F142" i="59"/>
  <c r="J126" i="59"/>
  <c r="L126" i="59"/>
  <c r="K113" i="59"/>
  <c r="H58" i="59"/>
  <c r="I58" i="59"/>
  <c r="W7998" i="58"/>
  <c r="Q7998" i="58"/>
  <c r="W7997" i="58"/>
  <c r="Q7997" i="58"/>
  <c r="W7996" i="58"/>
  <c r="Q7996" i="58"/>
  <c r="W7995" i="58"/>
  <c r="Q7995" i="58"/>
  <c r="W7994" i="58"/>
  <c r="Q7994" i="58"/>
  <c r="W7993" i="58"/>
  <c r="Q7993" i="58"/>
  <c r="W7992" i="58"/>
  <c r="Q7992" i="58"/>
  <c r="W7991" i="58"/>
  <c r="Q7991" i="58"/>
  <c r="W7990" i="58"/>
  <c r="Q7990" i="58"/>
  <c r="W7989" i="58"/>
  <c r="Q7989" i="58"/>
  <c r="W7988" i="58"/>
  <c r="Q7988" i="58"/>
  <c r="W7987" i="58"/>
  <c r="Q7987" i="58"/>
  <c r="W7986" i="58"/>
  <c r="Q7986" i="58"/>
  <c r="W7985" i="58"/>
  <c r="Q7985" i="58"/>
  <c r="W7984" i="58"/>
  <c r="Q7984" i="58"/>
  <c r="W7983" i="58"/>
  <c r="Q7983" i="58"/>
  <c r="W7982" i="58"/>
  <c r="Q7982" i="58"/>
  <c r="W7981" i="58"/>
  <c r="Q7981" i="58"/>
  <c r="W7980" i="58"/>
  <c r="Q7980" i="58"/>
  <c r="W7979" i="58"/>
  <c r="Q7979" i="58"/>
  <c r="W7978" i="58"/>
  <c r="Q7978" i="58"/>
  <c r="W7977" i="58"/>
  <c r="Q7977" i="58"/>
  <c r="W7976" i="58"/>
  <c r="Q7976" i="58"/>
  <c r="W7975" i="58"/>
  <c r="Q7975" i="58"/>
  <c r="W7974" i="58"/>
  <c r="Q7974" i="58"/>
  <c r="W7973" i="58"/>
  <c r="Q7973" i="58"/>
  <c r="W7972" i="58"/>
  <c r="Q7972" i="58"/>
  <c r="W7971" i="58"/>
  <c r="Q7971" i="58"/>
  <c r="W7970" i="58"/>
  <c r="Q7970" i="58"/>
  <c r="W7969" i="58"/>
  <c r="Q7969" i="58"/>
  <c r="W7968" i="58"/>
  <c r="Q7968" i="58"/>
  <c r="W7967" i="58"/>
  <c r="Q7967" i="58"/>
  <c r="W7966" i="58"/>
  <c r="Q7966" i="58"/>
  <c r="W7965" i="58"/>
  <c r="Q7965" i="58"/>
  <c r="W7964" i="58"/>
  <c r="Q7964" i="58"/>
  <c r="W7963" i="58"/>
  <c r="Q7963" i="58"/>
  <c r="W7962" i="58"/>
  <c r="Q7962" i="58"/>
  <c r="W7961" i="58"/>
  <c r="Q7961" i="58"/>
  <c r="W7960" i="58"/>
  <c r="Q7960" i="58"/>
  <c r="W7959" i="58"/>
  <c r="Q7959" i="58"/>
  <c r="W7958" i="58"/>
  <c r="Q7958" i="58"/>
  <c r="W7957" i="58"/>
  <c r="Q7957" i="58"/>
  <c r="W7956" i="58"/>
  <c r="Q7956" i="58"/>
  <c r="W7955" i="58"/>
  <c r="Q7955" i="58"/>
  <c r="W7954" i="58"/>
  <c r="Q7954" i="58"/>
  <c r="W7953" i="58"/>
  <c r="Q7953" i="58"/>
  <c r="W7952" i="58"/>
  <c r="Q7952" i="58"/>
  <c r="W7951" i="58"/>
  <c r="Q7951" i="58"/>
  <c r="W7950" i="58"/>
  <c r="Q7950" i="58"/>
  <c r="W7949" i="58"/>
  <c r="Q7949" i="58"/>
  <c r="W7948" i="58"/>
  <c r="Q7948" i="58"/>
  <c r="W7947" i="58"/>
  <c r="Q7947" i="58"/>
  <c r="W7946" i="58"/>
  <c r="Q7946" i="58"/>
  <c r="W7945" i="58"/>
  <c r="Q7945" i="58"/>
  <c r="W7944" i="58"/>
  <c r="Q7944" i="58"/>
  <c r="W7943" i="58"/>
  <c r="Q7943" i="58"/>
  <c r="W7942" i="58"/>
  <c r="Q7942" i="58"/>
  <c r="W7941" i="58"/>
  <c r="Q7941" i="58"/>
  <c r="W7940" i="58"/>
  <c r="Q7940" i="58"/>
  <c r="W7939" i="58"/>
  <c r="Q7939" i="58"/>
  <c r="W7938" i="58"/>
  <c r="Q7938" i="58"/>
  <c r="W7937" i="58"/>
  <c r="Q7937" i="58"/>
  <c r="W7936" i="58"/>
  <c r="Q7936" i="58"/>
  <c r="W7935" i="58"/>
  <c r="Q7935" i="58"/>
  <c r="W7934" i="58"/>
  <c r="Q7934" i="58"/>
  <c r="W7933" i="58"/>
  <c r="Q7933" i="58"/>
  <c r="W7932" i="58"/>
  <c r="Q7932" i="58"/>
  <c r="W7931" i="58"/>
  <c r="Q7931" i="58"/>
  <c r="W7930" i="58"/>
  <c r="Q7930" i="58"/>
  <c r="W7929" i="58"/>
  <c r="Q7929" i="58"/>
  <c r="W7928" i="58"/>
  <c r="Q7928" i="58"/>
  <c r="W7927" i="58"/>
  <c r="Q7927" i="58"/>
  <c r="W7926" i="58"/>
  <c r="Q7926" i="58"/>
  <c r="W7925" i="58"/>
  <c r="Q7925" i="58"/>
  <c r="W7924" i="58"/>
  <c r="Q7924" i="58"/>
  <c r="W7923" i="58"/>
  <c r="Q7923" i="58"/>
  <c r="W7922" i="58"/>
  <c r="Q7922" i="58"/>
  <c r="W7921" i="58"/>
  <c r="Q7921" i="58"/>
  <c r="W7920" i="58"/>
  <c r="Q7920" i="58"/>
  <c r="W7919" i="58"/>
  <c r="Q7919" i="58"/>
  <c r="W7918" i="58"/>
  <c r="Q7918" i="58"/>
  <c r="W7917" i="58"/>
  <c r="Q7917" i="58"/>
  <c r="W7916" i="58"/>
  <c r="Q7916" i="58"/>
  <c r="W7915" i="58"/>
  <c r="Q7915" i="58"/>
  <c r="W7914" i="58"/>
  <c r="Q7914" i="58"/>
  <c r="W7913" i="58"/>
  <c r="Q7913" i="58"/>
  <c r="W7912" i="58"/>
  <c r="Q7912" i="58"/>
  <c r="W7911" i="58"/>
  <c r="Q7911" i="58"/>
  <c r="W7910" i="58"/>
  <c r="Q7910" i="58"/>
  <c r="W7909" i="58"/>
  <c r="Q7909" i="58"/>
  <c r="W7908" i="58"/>
  <c r="Q7908" i="58"/>
  <c r="W7907" i="58"/>
  <c r="Q7907" i="58"/>
  <c r="W7906" i="58"/>
  <c r="Q7906" i="58"/>
  <c r="W7905" i="58"/>
  <c r="Q7905" i="58"/>
  <c r="W7904" i="58"/>
  <c r="Q7904" i="58"/>
  <c r="W7903" i="58"/>
  <c r="Q7903" i="58"/>
  <c r="W7902" i="58"/>
  <c r="Q7902" i="58"/>
  <c r="W7901" i="58"/>
  <c r="Q7901" i="58"/>
  <c r="W7900" i="58"/>
  <c r="Q7900" i="58"/>
  <c r="W7899" i="58"/>
  <c r="Q7899" i="58"/>
  <c r="W7898" i="58"/>
  <c r="Q7898" i="58"/>
  <c r="W7897" i="58"/>
  <c r="Q7897" i="58"/>
  <c r="W7896" i="58"/>
  <c r="Q7896" i="58"/>
  <c r="W7895" i="58"/>
  <c r="Q7895" i="58"/>
  <c r="W7894" i="58"/>
  <c r="Q7894" i="58"/>
  <c r="W7893" i="58"/>
  <c r="Q7893" i="58"/>
  <c r="W7892" i="58"/>
  <c r="Q7892" i="58"/>
  <c r="W7891" i="58"/>
  <c r="Q7891" i="58"/>
  <c r="W7890" i="58"/>
  <c r="Q7890" i="58"/>
  <c r="W7889" i="58"/>
  <c r="Q7889" i="58"/>
  <c r="W7888" i="58"/>
  <c r="Q7888" i="58"/>
  <c r="W7887" i="58"/>
  <c r="Q7887" i="58"/>
  <c r="W7886" i="58"/>
  <c r="Q7886" i="58"/>
  <c r="W7885" i="58"/>
  <c r="Q7885" i="58"/>
  <c r="W7884" i="58"/>
  <c r="Q7884" i="58"/>
  <c r="W7883" i="58"/>
  <c r="Q7883" i="58"/>
  <c r="W7882" i="58"/>
  <c r="Q7882" i="58"/>
  <c r="W7881" i="58"/>
  <c r="Q7881" i="58"/>
  <c r="W7880" i="58"/>
  <c r="Q7880" i="58"/>
  <c r="W7879" i="58"/>
  <c r="Q7879" i="58"/>
  <c r="W7878" i="58"/>
  <c r="Q7878" i="58"/>
  <c r="W7877" i="58"/>
  <c r="Q7877" i="58"/>
  <c r="W7876" i="58"/>
  <c r="Q7876" i="58"/>
  <c r="W7875" i="58"/>
  <c r="Q7875" i="58"/>
  <c r="W7874" i="58"/>
  <c r="Q7874" i="58"/>
  <c r="W7873" i="58"/>
  <c r="Q7873" i="58"/>
  <c r="W7872" i="58"/>
  <c r="Q7872" i="58"/>
  <c r="W7871" i="58"/>
  <c r="Q7871" i="58"/>
  <c r="W7870" i="58"/>
  <c r="Q7870" i="58"/>
  <c r="W7869" i="58"/>
  <c r="Q7869" i="58"/>
  <c r="W7868" i="58"/>
  <c r="Q7868" i="58"/>
  <c r="W7867" i="58"/>
  <c r="Q7867" i="58"/>
  <c r="W7866" i="58"/>
  <c r="Q7866" i="58"/>
  <c r="W7865" i="58"/>
  <c r="Q7865" i="58"/>
  <c r="W7864" i="58"/>
  <c r="Q7864" i="58"/>
  <c r="W7863" i="58"/>
  <c r="Q7863" i="58"/>
  <c r="W7862" i="58"/>
  <c r="Q7862" i="58"/>
  <c r="W7861" i="58"/>
  <c r="Q7861" i="58"/>
  <c r="W7860" i="58"/>
  <c r="Q7860" i="58"/>
  <c r="W7859" i="58"/>
  <c r="Q7859" i="58"/>
  <c r="W7858" i="58"/>
  <c r="Q7858" i="58"/>
  <c r="W7857" i="58"/>
  <c r="Q7857" i="58"/>
  <c r="W7856" i="58"/>
  <c r="Q7856" i="58"/>
  <c r="W7855" i="58"/>
  <c r="Q7855" i="58"/>
  <c r="W7854" i="58"/>
  <c r="Q7854" i="58"/>
  <c r="W7853" i="58"/>
  <c r="Q7853" i="58"/>
  <c r="W7852" i="58"/>
  <c r="Q7852" i="58"/>
  <c r="W7851" i="58"/>
  <c r="Q7851" i="58"/>
  <c r="W7850" i="58"/>
  <c r="Q7850" i="58"/>
  <c r="W7849" i="58"/>
  <c r="Q7849" i="58"/>
  <c r="W7848" i="58"/>
  <c r="Q7848" i="58"/>
  <c r="W7847" i="58"/>
  <c r="Q7847" i="58"/>
  <c r="W7846" i="58"/>
  <c r="Q7846" i="58"/>
  <c r="W7845" i="58"/>
  <c r="Q7845" i="58"/>
  <c r="W7844" i="58"/>
  <c r="Q7844" i="58"/>
  <c r="W7843" i="58"/>
  <c r="Q7843" i="58"/>
  <c r="W7842" i="58"/>
  <c r="Q7842" i="58"/>
  <c r="W7841" i="58"/>
  <c r="Q7841" i="58"/>
  <c r="W7840" i="58"/>
  <c r="Q7840" i="58"/>
  <c r="W7839" i="58"/>
  <c r="Q7839" i="58"/>
  <c r="W7838" i="58"/>
  <c r="Q7838" i="58"/>
  <c r="W7837" i="58"/>
  <c r="Q7837" i="58"/>
  <c r="W7836" i="58"/>
  <c r="Q7836" i="58"/>
  <c r="W7835" i="58"/>
  <c r="Q7835" i="58"/>
  <c r="W7834" i="58"/>
  <c r="Q7834" i="58"/>
  <c r="W7833" i="58"/>
  <c r="Q7833" i="58"/>
  <c r="W7832" i="58"/>
  <c r="Q7832" i="58"/>
  <c r="W7831" i="58"/>
  <c r="Q7831" i="58"/>
  <c r="W7830" i="58"/>
  <c r="Q7830" i="58"/>
  <c r="W7829" i="58"/>
  <c r="Q7829" i="58"/>
  <c r="W7828" i="58"/>
  <c r="Q7828" i="58"/>
  <c r="W7827" i="58"/>
  <c r="Q7827" i="58"/>
  <c r="W7826" i="58"/>
  <c r="Q7826" i="58"/>
  <c r="W7825" i="58"/>
  <c r="Q7825" i="58"/>
  <c r="W7824" i="58"/>
  <c r="Q7824" i="58"/>
  <c r="W7823" i="58"/>
  <c r="Q7823" i="58"/>
  <c r="W7822" i="58"/>
  <c r="Q7822" i="58"/>
  <c r="W7821" i="58"/>
  <c r="Q7821" i="58"/>
  <c r="W7820" i="58"/>
  <c r="Q7820" i="58"/>
  <c r="W7819" i="58"/>
  <c r="Q7819" i="58"/>
  <c r="W7818" i="58"/>
  <c r="Q7818" i="58"/>
  <c r="W7817" i="58"/>
  <c r="Q7817" i="58"/>
  <c r="W7816" i="58"/>
  <c r="Q7816" i="58"/>
  <c r="W7815" i="58"/>
  <c r="Q7815" i="58"/>
  <c r="W7814" i="58"/>
  <c r="Q7814" i="58"/>
  <c r="W7813" i="58"/>
  <c r="Q7813" i="58"/>
  <c r="W7812" i="58"/>
  <c r="Q7812" i="58"/>
  <c r="W7811" i="58"/>
  <c r="Q7811" i="58"/>
  <c r="W7810" i="58"/>
  <c r="Q7810" i="58"/>
  <c r="W7809" i="58"/>
  <c r="Q7809" i="58"/>
  <c r="W7808" i="58"/>
  <c r="Q7808" i="58"/>
  <c r="W7807" i="58"/>
  <c r="Q7807" i="58"/>
  <c r="W7806" i="58"/>
  <c r="Q7806" i="58"/>
  <c r="W7805" i="58"/>
  <c r="Q7805" i="58"/>
  <c r="W7804" i="58"/>
  <c r="Q7804" i="58"/>
  <c r="W7803" i="58"/>
  <c r="Q7803" i="58"/>
  <c r="W7802" i="58"/>
  <c r="Q7802" i="58"/>
  <c r="W7801" i="58"/>
  <c r="Q7801" i="58"/>
  <c r="W7800" i="58"/>
  <c r="Q7800" i="58"/>
  <c r="W7799" i="58"/>
  <c r="Q7799" i="58"/>
  <c r="W7798" i="58"/>
  <c r="Q7798" i="58"/>
  <c r="W7797" i="58"/>
  <c r="Q7797" i="58"/>
  <c r="W7796" i="58"/>
  <c r="Q7796" i="58"/>
  <c r="W7795" i="58"/>
  <c r="Q7795" i="58"/>
  <c r="W7794" i="58"/>
  <c r="Q7794" i="58"/>
  <c r="W7793" i="58"/>
  <c r="Q7793" i="58"/>
  <c r="W7792" i="58"/>
  <c r="Q7792" i="58"/>
  <c r="W7791" i="58"/>
  <c r="Q7791" i="58"/>
  <c r="W7790" i="58"/>
  <c r="Q7790" i="58"/>
  <c r="W7789" i="58"/>
  <c r="Q7789" i="58"/>
  <c r="W7788" i="58"/>
  <c r="Q7788" i="58"/>
  <c r="W7787" i="58"/>
  <c r="Q7787" i="58"/>
  <c r="W7786" i="58"/>
  <c r="Q7786" i="58"/>
  <c r="W7785" i="58"/>
  <c r="Q7785" i="58"/>
  <c r="W7784" i="58"/>
  <c r="Q7784" i="58"/>
  <c r="W7783" i="58"/>
  <c r="Q7783" i="58"/>
  <c r="W7782" i="58"/>
  <c r="Q7782" i="58"/>
  <c r="W7781" i="58"/>
  <c r="Q7781" i="58"/>
  <c r="W7780" i="58"/>
  <c r="Q7780" i="58"/>
  <c r="W7779" i="58"/>
  <c r="Q7779" i="58"/>
  <c r="W7778" i="58"/>
  <c r="Q7778" i="58"/>
  <c r="W7777" i="58"/>
  <c r="Q7777" i="58"/>
  <c r="W7776" i="58"/>
  <c r="Q7776" i="58"/>
  <c r="W7775" i="58"/>
  <c r="Q7775" i="58"/>
  <c r="W7774" i="58"/>
  <c r="Q7774" i="58"/>
  <c r="W7773" i="58"/>
  <c r="Q7773" i="58"/>
  <c r="W7772" i="58"/>
  <c r="Q7772" i="58"/>
  <c r="W7771" i="58"/>
  <c r="Q7771" i="58"/>
  <c r="W7770" i="58"/>
  <c r="Q7770" i="58"/>
  <c r="W7769" i="58"/>
  <c r="Q7769" i="58"/>
  <c r="W7768" i="58"/>
  <c r="Q7768" i="58"/>
  <c r="W7767" i="58"/>
  <c r="Q7767" i="58"/>
  <c r="W7766" i="58"/>
  <c r="Q7766" i="58"/>
  <c r="W7765" i="58"/>
  <c r="Q7765" i="58"/>
  <c r="W7764" i="58"/>
  <c r="Q7764" i="58"/>
  <c r="W7763" i="58"/>
  <c r="Q7763" i="58"/>
  <c r="W7762" i="58"/>
  <c r="Q7762" i="58"/>
  <c r="W7761" i="58"/>
  <c r="Q7761" i="58"/>
  <c r="W7760" i="58"/>
  <c r="Q7760" i="58"/>
  <c r="W7759" i="58"/>
  <c r="Q7759" i="58"/>
  <c r="W7758" i="58"/>
  <c r="Q7758" i="58"/>
  <c r="W7757" i="58"/>
  <c r="Q7757" i="58"/>
  <c r="W7756" i="58"/>
  <c r="Q7756" i="58"/>
  <c r="W7755" i="58"/>
  <c r="Q7755" i="58"/>
  <c r="W7754" i="58"/>
  <c r="Q7754" i="58"/>
  <c r="W7753" i="58"/>
  <c r="Q7753" i="58"/>
  <c r="W7752" i="58"/>
  <c r="Q7752" i="58"/>
  <c r="W7751" i="58"/>
  <c r="Q7751" i="58"/>
  <c r="W7750" i="58"/>
  <c r="Q7750" i="58"/>
  <c r="W7749" i="58"/>
  <c r="Q7749" i="58"/>
  <c r="W7748" i="58"/>
  <c r="Q7748" i="58"/>
  <c r="W7747" i="58"/>
  <c r="Q7747" i="58"/>
  <c r="W7746" i="58"/>
  <c r="Q7746" i="58"/>
  <c r="W7745" i="58"/>
  <c r="Q7745" i="58"/>
  <c r="W7744" i="58"/>
  <c r="Q7744" i="58"/>
  <c r="W7743" i="58"/>
  <c r="Q7743" i="58"/>
  <c r="W7742" i="58"/>
  <c r="Q7742" i="58"/>
  <c r="W7741" i="58"/>
  <c r="Q7741" i="58"/>
  <c r="W7740" i="58"/>
  <c r="Q7740" i="58"/>
  <c r="W7739" i="58"/>
  <c r="Q7739" i="58"/>
  <c r="W7738" i="58"/>
  <c r="Q7738" i="58"/>
  <c r="W7737" i="58"/>
  <c r="Q7737" i="58"/>
  <c r="W7736" i="58"/>
  <c r="Q7736" i="58"/>
  <c r="W7735" i="58"/>
  <c r="Q7735" i="58"/>
  <c r="W7734" i="58"/>
  <c r="Q7734" i="58"/>
  <c r="W7733" i="58"/>
  <c r="Q7733" i="58"/>
  <c r="W7732" i="58"/>
  <c r="Q7732" i="58"/>
  <c r="W7731" i="58"/>
  <c r="Q7731" i="58"/>
  <c r="W7730" i="58"/>
  <c r="Q7730" i="58"/>
  <c r="W7729" i="58"/>
  <c r="Q7729" i="58"/>
  <c r="W7728" i="58"/>
  <c r="Q7728" i="58"/>
  <c r="W7727" i="58"/>
  <c r="Q7727" i="58"/>
  <c r="W7726" i="58"/>
  <c r="Q7726" i="58"/>
  <c r="W7725" i="58"/>
  <c r="Q7725" i="58"/>
  <c r="W7724" i="58"/>
  <c r="Q7724" i="58"/>
  <c r="W7723" i="58"/>
  <c r="Q7723" i="58"/>
  <c r="W7722" i="58"/>
  <c r="Q7722" i="58"/>
  <c r="W7721" i="58"/>
  <c r="Q7721" i="58"/>
  <c r="W7720" i="58"/>
  <c r="Q7720" i="58"/>
  <c r="W7719" i="58"/>
  <c r="Q7719" i="58"/>
  <c r="W7718" i="58"/>
  <c r="Q7718" i="58"/>
  <c r="W7717" i="58"/>
  <c r="Q7717" i="58"/>
  <c r="W7716" i="58"/>
  <c r="Q7716" i="58"/>
  <c r="W7715" i="58"/>
  <c r="Q7715" i="58"/>
  <c r="W7714" i="58"/>
  <c r="Q7714" i="58"/>
  <c r="W7713" i="58"/>
  <c r="Q7713" i="58"/>
  <c r="W7712" i="58"/>
  <c r="Q7712" i="58"/>
  <c r="W7711" i="58"/>
  <c r="Q7711" i="58"/>
  <c r="W7710" i="58"/>
  <c r="Q7710" i="58"/>
  <c r="W7709" i="58"/>
  <c r="Q7709" i="58"/>
  <c r="W7708" i="58"/>
  <c r="Q7708" i="58"/>
  <c r="W7707" i="58"/>
  <c r="Q7707" i="58"/>
  <c r="W7706" i="58"/>
  <c r="Q7706" i="58"/>
  <c r="W7705" i="58"/>
  <c r="Q7705" i="58"/>
  <c r="W7704" i="58"/>
  <c r="Q7704" i="58"/>
  <c r="W7703" i="58"/>
  <c r="Q7703" i="58"/>
  <c r="W7702" i="58"/>
  <c r="Q7702" i="58"/>
  <c r="W7701" i="58"/>
  <c r="Q7701" i="58"/>
  <c r="W7700" i="58"/>
  <c r="Q7700" i="58"/>
  <c r="W7699" i="58"/>
  <c r="Q7699" i="58"/>
  <c r="W7698" i="58"/>
  <c r="Q7698" i="58"/>
  <c r="W7697" i="58"/>
  <c r="Q7697" i="58"/>
  <c r="W7696" i="58"/>
  <c r="Q7696" i="58"/>
  <c r="W7695" i="58"/>
  <c r="Q7695" i="58"/>
  <c r="W7694" i="58"/>
  <c r="Q7694" i="58"/>
  <c r="W7693" i="58"/>
  <c r="Q7693" i="58"/>
  <c r="W7692" i="58"/>
  <c r="Q7692" i="58"/>
  <c r="W7691" i="58"/>
  <c r="Q7691" i="58"/>
  <c r="W7690" i="58"/>
  <c r="Q7690" i="58"/>
  <c r="W7689" i="58"/>
  <c r="Q7689" i="58"/>
  <c r="W7688" i="58"/>
  <c r="Q7688" i="58"/>
  <c r="W7687" i="58"/>
  <c r="Q7687" i="58"/>
  <c r="W7686" i="58"/>
  <c r="Q7686" i="58"/>
  <c r="W7685" i="58"/>
  <c r="Q7685" i="58"/>
  <c r="W7684" i="58"/>
  <c r="Q7684" i="58"/>
  <c r="W7683" i="58"/>
  <c r="Q7683" i="58"/>
  <c r="W7682" i="58"/>
  <c r="Q7682" i="58"/>
  <c r="W7681" i="58"/>
  <c r="Q7681" i="58"/>
  <c r="W7680" i="58"/>
  <c r="Q7680" i="58"/>
  <c r="W7679" i="58"/>
  <c r="Q7679" i="58"/>
  <c r="W7678" i="58"/>
  <c r="Q7678" i="58"/>
  <c r="W7677" i="58"/>
  <c r="Q7677" i="58"/>
  <c r="W7676" i="58"/>
  <c r="Q7676" i="58"/>
  <c r="W7675" i="58"/>
  <c r="Q7675" i="58"/>
  <c r="W7674" i="58"/>
  <c r="Q7674" i="58"/>
  <c r="W7673" i="58"/>
  <c r="Q7673" i="58"/>
  <c r="W7672" i="58"/>
  <c r="Q7672" i="58"/>
  <c r="W7671" i="58"/>
  <c r="Q7671" i="58"/>
  <c r="W7670" i="58"/>
  <c r="Q7670" i="58"/>
  <c r="W7669" i="58"/>
  <c r="Q7669" i="58"/>
  <c r="W7668" i="58"/>
  <c r="Q7668" i="58"/>
  <c r="W7667" i="58"/>
  <c r="Q7667" i="58"/>
  <c r="W7666" i="58"/>
  <c r="Q7666" i="58"/>
  <c r="W7665" i="58"/>
  <c r="Q7665" i="58"/>
  <c r="W7664" i="58"/>
  <c r="Q7664" i="58"/>
  <c r="W7663" i="58"/>
  <c r="Q7663" i="58"/>
  <c r="W7662" i="58"/>
  <c r="Q7662" i="58"/>
  <c r="W7661" i="58"/>
  <c r="Q7661" i="58"/>
  <c r="W7660" i="58"/>
  <c r="Q7660" i="58"/>
  <c r="W7659" i="58"/>
  <c r="Q7659" i="58"/>
  <c r="W7658" i="58"/>
  <c r="Q7658" i="58"/>
  <c r="W7657" i="58"/>
  <c r="Q7657" i="58"/>
  <c r="W7656" i="58"/>
  <c r="Q7656" i="58"/>
  <c r="W7655" i="58"/>
  <c r="Q7655" i="58"/>
  <c r="W7654" i="58"/>
  <c r="Q7654" i="58"/>
  <c r="W7653" i="58"/>
  <c r="Q7653" i="58"/>
  <c r="W7652" i="58"/>
  <c r="Q7652" i="58"/>
  <c r="W7651" i="58"/>
  <c r="Q7651" i="58"/>
  <c r="W7650" i="58"/>
  <c r="Q7650" i="58"/>
  <c r="W7649" i="58"/>
  <c r="Q7649" i="58"/>
  <c r="W7648" i="58"/>
  <c r="Q7648" i="58"/>
  <c r="W7647" i="58"/>
  <c r="Q7647" i="58"/>
  <c r="W7646" i="58"/>
  <c r="Q7646" i="58"/>
  <c r="W7645" i="58"/>
  <c r="Q7645" i="58"/>
  <c r="W7644" i="58"/>
  <c r="Q7644" i="58"/>
  <c r="W7643" i="58"/>
  <c r="Q7643" i="58"/>
  <c r="W7642" i="58"/>
  <c r="Q7642" i="58"/>
  <c r="W7641" i="58"/>
  <c r="Q7641" i="58"/>
  <c r="W7640" i="58"/>
  <c r="Q7640" i="58"/>
  <c r="W7639" i="58"/>
  <c r="Q7639" i="58"/>
  <c r="W7638" i="58"/>
  <c r="Q7638" i="58"/>
  <c r="W7637" i="58"/>
  <c r="Q7637" i="58"/>
  <c r="W7636" i="58"/>
  <c r="Q7636" i="58"/>
  <c r="W7635" i="58"/>
  <c r="Q7635" i="58"/>
  <c r="W7634" i="58"/>
  <c r="Q7634" i="58"/>
  <c r="W7633" i="58"/>
  <c r="Q7633" i="58"/>
  <c r="W7632" i="58"/>
  <c r="Q7632" i="58"/>
  <c r="W7631" i="58"/>
  <c r="Q7631" i="58"/>
  <c r="W7630" i="58"/>
  <c r="Q7630" i="58"/>
  <c r="W7629" i="58"/>
  <c r="Q7629" i="58"/>
  <c r="W7628" i="58"/>
  <c r="Q7628" i="58"/>
  <c r="W7627" i="58"/>
  <c r="Q7627" i="58"/>
  <c r="W7626" i="58"/>
  <c r="Q7626" i="58"/>
  <c r="W7625" i="58"/>
  <c r="Q7625" i="58"/>
  <c r="W7624" i="58"/>
  <c r="Q7624" i="58"/>
  <c r="W7623" i="58"/>
  <c r="Q7623" i="58"/>
  <c r="W7622" i="58"/>
  <c r="Q7622" i="58"/>
  <c r="W7621" i="58"/>
  <c r="Q7621" i="58"/>
  <c r="W7620" i="58"/>
  <c r="Q7620" i="58"/>
  <c r="W7619" i="58"/>
  <c r="Q7619" i="58"/>
  <c r="W7618" i="58"/>
  <c r="Q7618" i="58"/>
  <c r="W7617" i="58"/>
  <c r="Q7617" i="58"/>
  <c r="W7616" i="58"/>
  <c r="Q7616" i="58"/>
  <c r="W7615" i="58"/>
  <c r="Q7615" i="58"/>
  <c r="W7614" i="58"/>
  <c r="Q7614" i="58"/>
  <c r="W7613" i="58"/>
  <c r="Q7613" i="58"/>
  <c r="W7612" i="58"/>
  <c r="Q7612" i="58"/>
  <c r="W7611" i="58"/>
  <c r="Q7611" i="58"/>
  <c r="W7610" i="58"/>
  <c r="Q7610" i="58"/>
  <c r="W7609" i="58"/>
  <c r="Q7609" i="58"/>
  <c r="W7608" i="58"/>
  <c r="Q7608" i="58"/>
  <c r="W7607" i="58"/>
  <c r="Q7607" i="58"/>
  <c r="W7606" i="58"/>
  <c r="Q7606" i="58"/>
  <c r="W7605" i="58"/>
  <c r="Q7605" i="58"/>
  <c r="W7604" i="58"/>
  <c r="Q7604" i="58"/>
  <c r="W7603" i="58"/>
  <c r="Q7603" i="58"/>
  <c r="W7602" i="58"/>
  <c r="Q7602" i="58"/>
  <c r="W7601" i="58"/>
  <c r="Q7601" i="58"/>
  <c r="W7600" i="58"/>
  <c r="Q7600" i="58"/>
  <c r="W7599" i="58"/>
  <c r="Q7599" i="58"/>
  <c r="W7598" i="58"/>
  <c r="Q7598" i="58"/>
  <c r="W7597" i="58"/>
  <c r="Q7597" i="58"/>
  <c r="W7596" i="58"/>
  <c r="Q7596" i="58"/>
  <c r="W7595" i="58"/>
  <c r="Q7595" i="58"/>
  <c r="W7594" i="58"/>
  <c r="Q7594" i="58"/>
  <c r="W7593" i="58"/>
  <c r="Q7593" i="58"/>
  <c r="W7592" i="58"/>
  <c r="Q7592" i="58"/>
  <c r="W7591" i="58"/>
  <c r="Q7591" i="58"/>
  <c r="W7590" i="58"/>
  <c r="Q7590" i="58"/>
  <c r="W7589" i="58"/>
  <c r="Q7589" i="58"/>
  <c r="W7588" i="58"/>
  <c r="Q7588" i="58"/>
  <c r="W7587" i="58"/>
  <c r="Q7587" i="58"/>
  <c r="W7586" i="58"/>
  <c r="Q7586" i="58"/>
  <c r="W7585" i="58"/>
  <c r="Q7585" i="58"/>
  <c r="W7584" i="58"/>
  <c r="Q7584" i="58"/>
  <c r="W7583" i="58"/>
  <c r="Q7583" i="58"/>
  <c r="W7582" i="58"/>
  <c r="Q7582" i="58"/>
  <c r="W7581" i="58"/>
  <c r="Q7581" i="58"/>
  <c r="W7580" i="58"/>
  <c r="Q7580" i="58"/>
  <c r="W7579" i="58"/>
  <c r="Q7579" i="58"/>
  <c r="W7578" i="58"/>
  <c r="Q7578" i="58"/>
  <c r="W7577" i="58"/>
  <c r="Q7577" i="58"/>
  <c r="W7576" i="58"/>
  <c r="Q7576" i="58"/>
  <c r="W7575" i="58"/>
  <c r="Q7575" i="58"/>
  <c r="W7574" i="58"/>
  <c r="Q7574" i="58"/>
  <c r="W7573" i="58"/>
  <c r="Q7573" i="58"/>
  <c r="W7572" i="58"/>
  <c r="Q7572" i="58"/>
  <c r="W7571" i="58"/>
  <c r="Q7571" i="58"/>
  <c r="W7570" i="58"/>
  <c r="Q7570" i="58"/>
  <c r="W7569" i="58"/>
  <c r="Q7569" i="58"/>
  <c r="W7568" i="58"/>
  <c r="Q7568" i="58"/>
  <c r="W7567" i="58"/>
  <c r="Q7567" i="58"/>
  <c r="W7566" i="58"/>
  <c r="Q7566" i="58"/>
  <c r="W7565" i="58"/>
  <c r="Q7565" i="58"/>
  <c r="W7564" i="58"/>
  <c r="Q7564" i="58"/>
  <c r="W7563" i="58"/>
  <c r="Q7563" i="58"/>
  <c r="W7562" i="58"/>
  <c r="Q7562" i="58"/>
  <c r="W7561" i="58"/>
  <c r="Q7561" i="58"/>
  <c r="W7560" i="58"/>
  <c r="Q7560" i="58"/>
  <c r="W7559" i="58"/>
  <c r="Q7559" i="58"/>
  <c r="W7558" i="58"/>
  <c r="Q7558" i="58"/>
  <c r="W7557" i="58"/>
  <c r="Q7557" i="58"/>
  <c r="W7556" i="58"/>
  <c r="Q7556" i="58"/>
  <c r="W7555" i="58"/>
  <c r="Q7555" i="58"/>
  <c r="W7554" i="58"/>
  <c r="Q7554" i="58"/>
  <c r="W7553" i="58"/>
  <c r="Q7553" i="58"/>
  <c r="W7552" i="58"/>
  <c r="Q7552" i="58"/>
  <c r="W7551" i="58"/>
  <c r="Q7551" i="58"/>
  <c r="W7550" i="58"/>
  <c r="Q7550" i="58"/>
  <c r="W7549" i="58"/>
  <c r="Q7549" i="58"/>
  <c r="W7548" i="58"/>
  <c r="Q7548" i="58"/>
  <c r="W7547" i="58"/>
  <c r="Q7547" i="58"/>
  <c r="W7546" i="58"/>
  <c r="Q7546" i="58"/>
  <c r="W7545" i="58"/>
  <c r="Q7545" i="58"/>
  <c r="W7544" i="58"/>
  <c r="Q7544" i="58"/>
  <c r="W7543" i="58"/>
  <c r="Q7543" i="58"/>
  <c r="W7542" i="58"/>
  <c r="Q7542" i="58"/>
  <c r="W7541" i="58"/>
  <c r="Q7541" i="58"/>
  <c r="W7540" i="58"/>
  <c r="Q7540" i="58"/>
  <c r="W7539" i="58"/>
  <c r="Q7539" i="58"/>
  <c r="W7538" i="58"/>
  <c r="Q7538" i="58"/>
  <c r="W7537" i="58"/>
  <c r="Q7537" i="58"/>
  <c r="W7536" i="58"/>
  <c r="Q7536" i="58"/>
  <c r="W7535" i="58"/>
  <c r="Q7535" i="58"/>
  <c r="W7534" i="58"/>
  <c r="Q7534" i="58"/>
  <c r="W7533" i="58"/>
  <c r="Q7533" i="58"/>
  <c r="W7532" i="58"/>
  <c r="Q7532" i="58"/>
  <c r="W7531" i="58"/>
  <c r="Q7531" i="58"/>
  <c r="W7530" i="58"/>
  <c r="Q7530" i="58"/>
  <c r="W7529" i="58"/>
  <c r="Q7529" i="58"/>
  <c r="W7528" i="58"/>
  <c r="Q7528" i="58"/>
  <c r="W7527" i="58"/>
  <c r="Q7527" i="58"/>
  <c r="W7526" i="58"/>
  <c r="Q7526" i="58"/>
  <c r="W7525" i="58"/>
  <c r="Q7525" i="58"/>
  <c r="W7524" i="58"/>
  <c r="Q7524" i="58"/>
  <c r="W7523" i="58"/>
  <c r="Q7523" i="58"/>
  <c r="W7522" i="58"/>
  <c r="Q7522" i="58"/>
  <c r="W7521" i="58"/>
  <c r="Q7521" i="58"/>
  <c r="W7520" i="58"/>
  <c r="Q7520" i="58"/>
  <c r="W7519" i="58"/>
  <c r="Q7519" i="58"/>
  <c r="W7518" i="58"/>
  <c r="Q7518" i="58"/>
  <c r="W7517" i="58"/>
  <c r="Q7517" i="58"/>
  <c r="W7516" i="58"/>
  <c r="Q7516" i="58"/>
  <c r="W7515" i="58"/>
  <c r="Q7515" i="58"/>
  <c r="W7514" i="58"/>
  <c r="Q7514" i="58"/>
  <c r="W7513" i="58"/>
  <c r="Q7513" i="58"/>
  <c r="W7512" i="58"/>
  <c r="Q7512" i="58"/>
  <c r="W7511" i="58"/>
  <c r="Q7511" i="58"/>
  <c r="W7510" i="58"/>
  <c r="Q7510" i="58"/>
  <c r="W7509" i="58"/>
  <c r="Q7509" i="58"/>
  <c r="W7508" i="58"/>
  <c r="Q7508" i="58"/>
  <c r="W7507" i="58"/>
  <c r="Q7507" i="58"/>
  <c r="W7506" i="58"/>
  <c r="Q7506" i="58"/>
  <c r="W7505" i="58"/>
  <c r="Q7505" i="58"/>
  <c r="W7504" i="58"/>
  <c r="Q7504" i="58"/>
  <c r="W7503" i="58"/>
  <c r="Q7503" i="58"/>
  <c r="W7502" i="58"/>
  <c r="Q7502" i="58"/>
  <c r="W7501" i="58"/>
  <c r="Q7501" i="58"/>
  <c r="W7500" i="58"/>
  <c r="Q7500" i="58"/>
  <c r="W7499" i="58"/>
  <c r="Q7499" i="58"/>
  <c r="W7498" i="58"/>
  <c r="Q7498" i="58"/>
  <c r="W7497" i="58"/>
  <c r="Q7497" i="58"/>
  <c r="W7496" i="58"/>
  <c r="Q7496" i="58"/>
  <c r="W7495" i="58"/>
  <c r="Q7495" i="58"/>
  <c r="W7494" i="58"/>
  <c r="Q7494" i="58"/>
  <c r="W7493" i="58"/>
  <c r="Q7493" i="58"/>
  <c r="W7492" i="58"/>
  <c r="Q7492" i="58"/>
  <c r="W7491" i="58"/>
  <c r="Q7491" i="58"/>
  <c r="W7490" i="58"/>
  <c r="Q7490" i="58"/>
  <c r="W7489" i="58"/>
  <c r="Q7489" i="58"/>
  <c r="W7488" i="58"/>
  <c r="Q7488" i="58"/>
  <c r="W7487" i="58"/>
  <c r="Q7487" i="58"/>
  <c r="W7486" i="58"/>
  <c r="Q7486" i="58"/>
  <c r="W7485" i="58"/>
  <c r="Q7485" i="58"/>
  <c r="W7484" i="58"/>
  <c r="Q7484" i="58"/>
  <c r="W7483" i="58"/>
  <c r="Q7483" i="58"/>
  <c r="W7482" i="58"/>
  <c r="Q7482" i="58"/>
  <c r="W7481" i="58"/>
  <c r="Q7481" i="58"/>
  <c r="W7480" i="58"/>
  <c r="Q7480" i="58"/>
  <c r="W7479" i="58"/>
  <c r="Q7479" i="58"/>
  <c r="W7478" i="58"/>
  <c r="Q7478" i="58"/>
  <c r="W7477" i="58"/>
  <c r="Q7477" i="58"/>
  <c r="W7476" i="58"/>
  <c r="Q7476" i="58"/>
  <c r="W7475" i="58"/>
  <c r="Q7475" i="58"/>
  <c r="W7474" i="58"/>
  <c r="Q7474" i="58"/>
  <c r="W7473" i="58"/>
  <c r="Q7473" i="58"/>
  <c r="W7472" i="58"/>
  <c r="Q7472" i="58"/>
  <c r="W7471" i="58"/>
  <c r="Q7471" i="58"/>
  <c r="W7470" i="58"/>
  <c r="Q7470" i="58"/>
  <c r="W7469" i="58"/>
  <c r="Q7469" i="58"/>
  <c r="W7468" i="58"/>
  <c r="Q7468" i="58"/>
  <c r="W7467" i="58"/>
  <c r="Q7467" i="58"/>
  <c r="W7466" i="58"/>
  <c r="Q7466" i="58"/>
  <c r="W7465" i="58"/>
  <c r="Q7465" i="58"/>
  <c r="W7464" i="58"/>
  <c r="Q7464" i="58"/>
  <c r="W7463" i="58"/>
  <c r="Q7463" i="58"/>
  <c r="W7462" i="58"/>
  <c r="Q7462" i="58"/>
  <c r="W7461" i="58"/>
  <c r="Q7461" i="58"/>
  <c r="W7460" i="58"/>
  <c r="Q7460" i="58"/>
  <c r="W7459" i="58"/>
  <c r="Q7459" i="58"/>
  <c r="W7458" i="58"/>
  <c r="Q7458" i="58"/>
  <c r="W7457" i="58"/>
  <c r="Q7457" i="58"/>
  <c r="W7456" i="58"/>
  <c r="Q7456" i="58"/>
  <c r="W7455" i="58"/>
  <c r="Q7455" i="58"/>
  <c r="W7454" i="58"/>
  <c r="Q7454" i="58"/>
  <c r="W7453" i="58"/>
  <c r="Q7453" i="58"/>
  <c r="W7452" i="58"/>
  <c r="Q7452" i="58"/>
  <c r="W7451" i="58"/>
  <c r="Q7451" i="58"/>
  <c r="W7450" i="58"/>
  <c r="Q7450" i="58"/>
  <c r="W7449" i="58"/>
  <c r="Q7449" i="58"/>
  <c r="W7448" i="58"/>
  <c r="Q7448" i="58"/>
  <c r="W7447" i="58"/>
  <c r="Q7447" i="58"/>
  <c r="W7446" i="58"/>
  <c r="Q7446" i="58"/>
  <c r="W7445" i="58"/>
  <c r="Q7445" i="58"/>
  <c r="W7444" i="58"/>
  <c r="Q7444" i="58"/>
  <c r="W7443" i="58"/>
  <c r="Q7443" i="58"/>
  <c r="W7442" i="58"/>
  <c r="Q7442" i="58"/>
  <c r="W7441" i="58"/>
  <c r="Q7441" i="58"/>
  <c r="W7440" i="58"/>
  <c r="Q7440" i="58"/>
  <c r="W7439" i="58"/>
  <c r="Q7439" i="58"/>
  <c r="W7438" i="58"/>
  <c r="Q7438" i="58"/>
  <c r="W7437" i="58"/>
  <c r="Q7437" i="58"/>
  <c r="W7436" i="58"/>
  <c r="Q7436" i="58"/>
  <c r="W7435" i="58"/>
  <c r="Q7435" i="58"/>
  <c r="W7434" i="58"/>
  <c r="Q7434" i="58"/>
  <c r="W7433" i="58"/>
  <c r="Q7433" i="58"/>
  <c r="W7432" i="58"/>
  <c r="Q7432" i="58"/>
  <c r="W7431" i="58"/>
  <c r="Q7431" i="58"/>
  <c r="W7430" i="58"/>
  <c r="Q7430" i="58"/>
  <c r="W7429" i="58"/>
  <c r="Q7429" i="58"/>
  <c r="W7428" i="58"/>
  <c r="Q7428" i="58"/>
  <c r="W7427" i="58"/>
  <c r="Q7427" i="58"/>
  <c r="W7426" i="58"/>
  <c r="Q7426" i="58"/>
  <c r="W7425" i="58"/>
  <c r="Q7425" i="58"/>
  <c r="W7424" i="58"/>
  <c r="Q7424" i="58"/>
  <c r="W7423" i="58"/>
  <c r="Q7423" i="58"/>
  <c r="W7422" i="58"/>
  <c r="Q7422" i="58"/>
  <c r="W7421" i="58"/>
  <c r="Q7421" i="58"/>
  <c r="W7420" i="58"/>
  <c r="Q7420" i="58"/>
  <c r="W7419" i="58"/>
  <c r="Q7419" i="58"/>
  <c r="W7418" i="58"/>
  <c r="Q7418" i="58"/>
  <c r="W7417" i="58"/>
  <c r="Q7417" i="58"/>
  <c r="W7416" i="58"/>
  <c r="Q7416" i="58"/>
  <c r="W7415" i="58"/>
  <c r="Q7415" i="58"/>
  <c r="W7414" i="58"/>
  <c r="Q7414" i="58"/>
  <c r="W7413" i="58"/>
  <c r="Q7413" i="58"/>
  <c r="W7412" i="58"/>
  <c r="Q7412" i="58"/>
  <c r="W7411" i="58"/>
  <c r="Q7411" i="58"/>
  <c r="W7410" i="58"/>
  <c r="Q7410" i="58"/>
  <c r="W7409" i="58"/>
  <c r="Q7409" i="58"/>
  <c r="W7408" i="58"/>
  <c r="Q7408" i="58"/>
  <c r="W7407" i="58"/>
  <c r="Q7407" i="58"/>
  <c r="W7406" i="58"/>
  <c r="Q7406" i="58"/>
  <c r="W7405" i="58"/>
  <c r="Q7405" i="58"/>
  <c r="W7404" i="58"/>
  <c r="Q7404" i="58"/>
  <c r="W7403" i="58"/>
  <c r="Q7403" i="58"/>
  <c r="W7402" i="58"/>
  <c r="Q7402" i="58"/>
  <c r="W7401" i="58"/>
  <c r="Q7401" i="58"/>
  <c r="W7400" i="58"/>
  <c r="Q7400" i="58"/>
  <c r="W7399" i="58"/>
  <c r="Q7399" i="58"/>
  <c r="W7398" i="58"/>
  <c r="Q7398" i="58"/>
  <c r="W7397" i="58"/>
  <c r="Q7397" i="58"/>
  <c r="W7396" i="58"/>
  <c r="Q7396" i="58"/>
  <c r="W7395" i="58"/>
  <c r="Q7395" i="58"/>
  <c r="W7394" i="58"/>
  <c r="Q7394" i="58"/>
  <c r="W7393" i="58"/>
  <c r="Q7393" i="58"/>
  <c r="W7392" i="58"/>
  <c r="Q7392" i="58"/>
  <c r="W7391" i="58"/>
  <c r="Q7391" i="58"/>
  <c r="W7390" i="58"/>
  <c r="Q7390" i="58"/>
  <c r="W7389" i="58"/>
  <c r="Q7389" i="58"/>
  <c r="W7388" i="58"/>
  <c r="Q7388" i="58"/>
  <c r="W7387" i="58"/>
  <c r="Q7387" i="58"/>
  <c r="W7386" i="58"/>
  <c r="Q7386" i="58"/>
  <c r="W7385" i="58"/>
  <c r="Q7385" i="58"/>
  <c r="W7384" i="58"/>
  <c r="Q7384" i="58"/>
  <c r="W7383" i="58"/>
  <c r="Q7383" i="58"/>
  <c r="W7382" i="58"/>
  <c r="Q7382" i="58"/>
  <c r="W7381" i="58"/>
  <c r="Q7381" i="58"/>
  <c r="W7380" i="58"/>
  <c r="Q7380" i="58"/>
  <c r="W7379" i="58"/>
  <c r="Q7379" i="58"/>
  <c r="W7378" i="58"/>
  <c r="Q7378" i="58"/>
  <c r="W7377" i="58"/>
  <c r="Q7377" i="58"/>
  <c r="W7376" i="58"/>
  <c r="Q7376" i="58"/>
  <c r="W7375" i="58"/>
  <c r="Q7375" i="58"/>
  <c r="W7374" i="58"/>
  <c r="Q7374" i="58"/>
  <c r="W7373" i="58"/>
  <c r="Q7373" i="58"/>
  <c r="W7372" i="58"/>
  <c r="Q7372" i="58"/>
  <c r="W7371" i="58"/>
  <c r="Q7371" i="58"/>
  <c r="W7370" i="58"/>
  <c r="Q7370" i="58"/>
  <c r="W7369" i="58"/>
  <c r="Q7369" i="58"/>
  <c r="W7368" i="58"/>
  <c r="Q7368" i="58"/>
  <c r="W7367" i="58"/>
  <c r="Q7367" i="58"/>
  <c r="W7366" i="58"/>
  <c r="Q7366" i="58"/>
  <c r="W7365" i="58"/>
  <c r="Q7365" i="58"/>
  <c r="W7364" i="58"/>
  <c r="Q7364" i="58"/>
  <c r="W7363" i="58"/>
  <c r="Q7363" i="58"/>
  <c r="W7362" i="58"/>
  <c r="Q7362" i="58"/>
  <c r="W7361" i="58"/>
  <c r="Q7361" i="58"/>
  <c r="W7360" i="58"/>
  <c r="Q7360" i="58"/>
  <c r="W7359" i="58"/>
  <c r="Q7359" i="58"/>
  <c r="W7358" i="58"/>
  <c r="Q7358" i="58"/>
  <c r="W7357" i="58"/>
  <c r="Q7357" i="58"/>
  <c r="W7356" i="58"/>
  <c r="Q7356" i="58"/>
  <c r="W7355" i="58"/>
  <c r="Q7355" i="58"/>
  <c r="W7354" i="58"/>
  <c r="Q7354" i="58"/>
  <c r="W7353" i="58"/>
  <c r="Q7353" i="58"/>
  <c r="W7352" i="58"/>
  <c r="Q7352" i="58"/>
  <c r="W7351" i="58"/>
  <c r="Q7351" i="58"/>
  <c r="W7350" i="58"/>
  <c r="Q7350" i="58"/>
  <c r="W7349" i="58"/>
  <c r="Q7349" i="58"/>
  <c r="W7348" i="58"/>
  <c r="Q7348" i="58"/>
  <c r="W7347" i="58"/>
  <c r="Q7347" i="58"/>
  <c r="W7346" i="58"/>
  <c r="Q7346" i="58"/>
  <c r="W7345" i="58"/>
  <c r="Q7345" i="58"/>
  <c r="W7344" i="58"/>
  <c r="Q7344" i="58"/>
  <c r="W7343" i="58"/>
  <c r="Q7343" i="58"/>
  <c r="W7342" i="58"/>
  <c r="Q7342" i="58"/>
  <c r="W7341" i="58"/>
  <c r="Q7341" i="58"/>
  <c r="W7340" i="58"/>
  <c r="Q7340" i="58"/>
  <c r="W7339" i="58"/>
  <c r="Q7339" i="58"/>
  <c r="W7338" i="58"/>
  <c r="Q7338" i="58"/>
  <c r="W7337" i="58"/>
  <c r="Q7337" i="58"/>
  <c r="W7336" i="58"/>
  <c r="Q7336" i="58"/>
  <c r="W7335" i="58"/>
  <c r="Q7335" i="58"/>
  <c r="W7334" i="58"/>
  <c r="Q7334" i="58"/>
  <c r="W7333" i="58"/>
  <c r="Q7333" i="58"/>
  <c r="W7332" i="58"/>
  <c r="Q7332" i="58"/>
  <c r="W7331" i="58"/>
  <c r="Q7331" i="58"/>
  <c r="W7330" i="58"/>
  <c r="Q7330" i="58"/>
  <c r="W7329" i="58"/>
  <c r="Q7329" i="58"/>
  <c r="W7328" i="58"/>
  <c r="Q7328" i="58"/>
  <c r="W7327" i="58"/>
  <c r="Q7327" i="58"/>
  <c r="W7326" i="58"/>
  <c r="Q7326" i="58"/>
  <c r="W7325" i="58"/>
  <c r="Q7325" i="58"/>
  <c r="W7324" i="58"/>
  <c r="Q7324" i="58"/>
  <c r="W7323" i="58"/>
  <c r="Q7323" i="58"/>
  <c r="W7322" i="58"/>
  <c r="Q7322" i="58"/>
  <c r="W7321" i="58"/>
  <c r="Q7321" i="58"/>
  <c r="W7320" i="58"/>
  <c r="Q7320" i="58"/>
  <c r="W7319" i="58"/>
  <c r="Q7319" i="58"/>
  <c r="W7318" i="58"/>
  <c r="Q7318" i="58"/>
  <c r="W7317" i="58"/>
  <c r="Q7317" i="58"/>
  <c r="W7316" i="58"/>
  <c r="Q7316" i="58"/>
  <c r="W7315" i="58"/>
  <c r="Q7315" i="58"/>
  <c r="W7314" i="58"/>
  <c r="Q7314" i="58"/>
  <c r="W7313" i="58"/>
  <c r="Q7313" i="58"/>
  <c r="W7312" i="58"/>
  <c r="Q7312" i="58"/>
  <c r="W7311" i="58"/>
  <c r="Q7311" i="58"/>
  <c r="W7310" i="58"/>
  <c r="Q7310" i="58"/>
  <c r="W7309" i="58"/>
  <c r="Q7309" i="58"/>
  <c r="W7308" i="58"/>
  <c r="Q7308" i="58"/>
  <c r="W7307" i="58"/>
  <c r="Q7307" i="58"/>
  <c r="W7306" i="58"/>
  <c r="Q7306" i="58"/>
  <c r="W7305" i="58"/>
  <c r="Q7305" i="58"/>
  <c r="W7304" i="58"/>
  <c r="Q7304" i="58"/>
  <c r="W7303" i="58"/>
  <c r="Q7303" i="58"/>
  <c r="W7302" i="58"/>
  <c r="Q7302" i="58"/>
  <c r="W7301" i="58"/>
  <c r="Q7301" i="58"/>
  <c r="W7300" i="58"/>
  <c r="Q7300" i="58"/>
  <c r="W7299" i="58"/>
  <c r="Q7299" i="58"/>
  <c r="W7298" i="58"/>
  <c r="Q7298" i="58"/>
  <c r="W7297" i="58"/>
  <c r="Q7297" i="58"/>
  <c r="W7296" i="58"/>
  <c r="Q7296" i="58"/>
  <c r="W7295" i="58"/>
  <c r="Q7295" i="58"/>
  <c r="W7294" i="58"/>
  <c r="Q7294" i="58"/>
  <c r="W7293" i="58"/>
  <c r="Q7293" i="58"/>
  <c r="W7292" i="58"/>
  <c r="Q7292" i="58"/>
  <c r="W7291" i="58"/>
  <c r="Q7291" i="58"/>
  <c r="W7290" i="58"/>
  <c r="Q7290" i="58"/>
  <c r="W7289" i="58"/>
  <c r="Q7289" i="58"/>
  <c r="W7288" i="58"/>
  <c r="Q7288" i="58"/>
  <c r="W7287" i="58"/>
  <c r="Q7287" i="58"/>
  <c r="W7286" i="58"/>
  <c r="Q7286" i="58"/>
  <c r="W7285" i="58"/>
  <c r="Q7285" i="58"/>
  <c r="W7284" i="58"/>
  <c r="Q7284" i="58"/>
  <c r="W7283" i="58"/>
  <c r="Q7283" i="58"/>
  <c r="W7282" i="58"/>
  <c r="Q7282" i="58"/>
  <c r="W7281" i="58"/>
  <c r="Q7281" i="58"/>
  <c r="W7280" i="58"/>
  <c r="Q7280" i="58"/>
  <c r="W7279" i="58"/>
  <c r="Q7279" i="58"/>
  <c r="W7278" i="58"/>
  <c r="Q7278" i="58"/>
  <c r="W7277" i="58"/>
  <c r="Q7277" i="58"/>
  <c r="W7276" i="58"/>
  <c r="Q7276" i="58"/>
  <c r="W7275" i="58"/>
  <c r="Q7275" i="58"/>
  <c r="W7274" i="58"/>
  <c r="Q7274" i="58"/>
  <c r="W7273" i="58"/>
  <c r="Q7273" i="58"/>
  <c r="W7272" i="58"/>
  <c r="Q7272" i="58"/>
  <c r="W7271" i="58"/>
  <c r="Q7271" i="58"/>
  <c r="W7270" i="58"/>
  <c r="Q7270" i="58"/>
  <c r="W7269" i="58"/>
  <c r="Q7269" i="58"/>
  <c r="W7268" i="58"/>
  <c r="Q7268" i="58"/>
  <c r="W7267" i="58"/>
  <c r="Q7267" i="58"/>
  <c r="W7266" i="58"/>
  <c r="Q7266" i="58"/>
  <c r="W7265" i="58"/>
  <c r="Q7265" i="58"/>
  <c r="W7264" i="58"/>
  <c r="Q7264" i="58"/>
  <c r="W7263" i="58"/>
  <c r="Q7263" i="58"/>
  <c r="W7262" i="58"/>
  <c r="Q7262" i="58"/>
  <c r="W7261" i="58"/>
  <c r="Q7261" i="58"/>
  <c r="W7260" i="58"/>
  <c r="Q7260" i="58"/>
  <c r="W7259" i="58"/>
  <c r="Q7259" i="58"/>
  <c r="W7258" i="58"/>
  <c r="Q7258" i="58"/>
  <c r="W7257" i="58"/>
  <c r="Q7257" i="58"/>
  <c r="W7256" i="58"/>
  <c r="Q7256" i="58"/>
  <c r="W7255" i="58"/>
  <c r="Q7255" i="58"/>
  <c r="W7254" i="58"/>
  <c r="Q7254" i="58"/>
  <c r="W7253" i="58"/>
  <c r="Q7253" i="58"/>
  <c r="W7252" i="58"/>
  <c r="Q7252" i="58"/>
  <c r="W7251" i="58"/>
  <c r="Q7251" i="58"/>
  <c r="W7250" i="58"/>
  <c r="Q7250" i="58"/>
  <c r="W7249" i="58"/>
  <c r="Q7249" i="58"/>
  <c r="W7248" i="58"/>
  <c r="Q7248" i="58"/>
  <c r="W7247" i="58"/>
  <c r="Q7247" i="58"/>
  <c r="W7246" i="58"/>
  <c r="Q7246" i="58"/>
  <c r="W7245" i="58"/>
  <c r="Q7245" i="58"/>
  <c r="W7244" i="58"/>
  <c r="Q7244" i="58"/>
  <c r="W7243" i="58"/>
  <c r="Q7243" i="58"/>
  <c r="W7242" i="58"/>
  <c r="Q7242" i="58"/>
  <c r="W7241" i="58"/>
  <c r="Q7241" i="58"/>
  <c r="W7240" i="58"/>
  <c r="Q7240" i="58"/>
  <c r="W7239" i="58"/>
  <c r="Q7239" i="58"/>
  <c r="W7238" i="58"/>
  <c r="Q7238" i="58"/>
  <c r="W7237" i="58"/>
  <c r="Q7237" i="58"/>
  <c r="W7236" i="58"/>
  <c r="Q7236" i="58"/>
  <c r="W7235" i="58"/>
  <c r="Q7235" i="58"/>
  <c r="W7234" i="58"/>
  <c r="Q7234" i="58"/>
  <c r="W7233" i="58"/>
  <c r="Q7233" i="58"/>
  <c r="W7232" i="58"/>
  <c r="Q7232" i="58"/>
  <c r="W7231" i="58"/>
  <c r="Q7231" i="58"/>
  <c r="W7230" i="58"/>
  <c r="Q7230" i="58"/>
  <c r="W7229" i="58"/>
  <c r="Q7229" i="58"/>
  <c r="W7228" i="58"/>
  <c r="Q7228" i="58"/>
  <c r="W7227" i="58"/>
  <c r="Q7227" i="58"/>
  <c r="W7226" i="58"/>
  <c r="Q7226" i="58"/>
  <c r="W7225" i="58"/>
  <c r="Q7225" i="58"/>
  <c r="W7224" i="58"/>
  <c r="Q7224" i="58"/>
  <c r="W7223" i="58"/>
  <c r="Q7223" i="58"/>
  <c r="W7222" i="58"/>
  <c r="Q7222" i="58"/>
  <c r="W7221" i="58"/>
  <c r="Q7221" i="58"/>
  <c r="W7220" i="58"/>
  <c r="Q7220" i="58"/>
  <c r="W7219" i="58"/>
  <c r="Q7219" i="58"/>
  <c r="W7218" i="58"/>
  <c r="Q7218" i="58"/>
  <c r="W7217" i="58"/>
  <c r="Q7217" i="58"/>
  <c r="W7216" i="58"/>
  <c r="Q7216" i="58"/>
  <c r="W7215" i="58"/>
  <c r="Q7215" i="58"/>
  <c r="W7214" i="58"/>
  <c r="Q7214" i="58"/>
  <c r="W7213" i="58"/>
  <c r="Q7213" i="58"/>
  <c r="W7212" i="58"/>
  <c r="Q7212" i="58"/>
  <c r="W7211" i="58"/>
  <c r="Q7211" i="58"/>
  <c r="W7210" i="58"/>
  <c r="Q7210" i="58"/>
  <c r="W7209" i="58"/>
  <c r="Q7209" i="58"/>
  <c r="W7208" i="58"/>
  <c r="Q7208" i="58"/>
  <c r="W7207" i="58"/>
  <c r="Q7207" i="58"/>
  <c r="W7206" i="58"/>
  <c r="Q7206" i="58"/>
  <c r="W7205" i="58"/>
  <c r="Q7205" i="58"/>
  <c r="W7204" i="58"/>
  <c r="Q7204" i="58"/>
  <c r="W7203" i="58"/>
  <c r="Q7203" i="58"/>
  <c r="W7202" i="58"/>
  <c r="Q7202" i="58"/>
  <c r="W7201" i="58"/>
  <c r="Q7201" i="58"/>
  <c r="W7200" i="58"/>
  <c r="Q7200" i="58"/>
  <c r="W7199" i="58"/>
  <c r="Q7199" i="58"/>
  <c r="W7198" i="58"/>
  <c r="Q7198" i="58"/>
  <c r="W7197" i="58"/>
  <c r="Q7197" i="58"/>
  <c r="W7196" i="58"/>
  <c r="Q7196" i="58"/>
  <c r="W7195" i="58"/>
  <c r="Q7195" i="58"/>
  <c r="W7194" i="58"/>
  <c r="Q7194" i="58"/>
  <c r="W7193" i="58"/>
  <c r="Q7193" i="58"/>
  <c r="W7192" i="58"/>
  <c r="Q7192" i="58"/>
  <c r="W7191" i="58"/>
  <c r="Q7191" i="58"/>
  <c r="W7190" i="58"/>
  <c r="Q7190" i="58"/>
  <c r="W7189" i="58"/>
  <c r="Q7189" i="58"/>
  <c r="W7188" i="58"/>
  <c r="Q7188" i="58"/>
  <c r="W7187" i="58"/>
  <c r="Q7187" i="58"/>
  <c r="W7186" i="58"/>
  <c r="Q7186" i="58"/>
  <c r="W7185" i="58"/>
  <c r="Q7185" i="58"/>
  <c r="W7184" i="58"/>
  <c r="Q7184" i="58"/>
  <c r="W7183" i="58"/>
  <c r="Q7183" i="58"/>
  <c r="W7182" i="58"/>
  <c r="Q7182" i="58"/>
  <c r="W7181" i="58"/>
  <c r="Q7181" i="58"/>
  <c r="W7180" i="58"/>
  <c r="Q7180" i="58"/>
  <c r="W7179" i="58"/>
  <c r="Q7179" i="58"/>
  <c r="W7178" i="58"/>
  <c r="Q7178" i="58"/>
  <c r="W7177" i="58"/>
  <c r="Q7177" i="58"/>
  <c r="W7176" i="58"/>
  <c r="Q7176" i="58"/>
  <c r="W7175" i="58"/>
  <c r="Q7175" i="58"/>
  <c r="W7174" i="58"/>
  <c r="Q7174" i="58"/>
  <c r="W7173" i="58"/>
  <c r="Q7173" i="58"/>
  <c r="W7172" i="58"/>
  <c r="Q7172" i="58"/>
  <c r="W7171" i="58"/>
  <c r="Q7171" i="58"/>
  <c r="W7170" i="58"/>
  <c r="Q7170" i="58"/>
  <c r="W7169" i="58"/>
  <c r="Q7169" i="58"/>
  <c r="W7168" i="58"/>
  <c r="Q7168" i="58"/>
  <c r="W7167" i="58"/>
  <c r="Q7167" i="58"/>
  <c r="W7166" i="58"/>
  <c r="Q7166" i="58"/>
  <c r="W7165" i="58"/>
  <c r="Q7165" i="58"/>
  <c r="W7164" i="58"/>
  <c r="Q7164" i="58"/>
  <c r="W7163" i="58"/>
  <c r="Q7163" i="58"/>
  <c r="W7162" i="58"/>
  <c r="Q7162" i="58"/>
  <c r="W7161" i="58"/>
  <c r="Q7161" i="58"/>
  <c r="W7160" i="58"/>
  <c r="Q7160" i="58"/>
  <c r="W7159" i="58"/>
  <c r="Q7159" i="58"/>
  <c r="W7158" i="58"/>
  <c r="Q7158" i="58"/>
  <c r="W7157" i="58"/>
  <c r="Q7157" i="58"/>
  <c r="W7156" i="58"/>
  <c r="Q7156" i="58"/>
  <c r="W7155" i="58"/>
  <c r="Q7155" i="58"/>
  <c r="W7154" i="58"/>
  <c r="Q7154" i="58"/>
  <c r="W7153" i="58"/>
  <c r="Q7153" i="58"/>
  <c r="W7152" i="58"/>
  <c r="Q7152" i="58"/>
  <c r="W7151" i="58"/>
  <c r="Q7151" i="58"/>
  <c r="W7150" i="58"/>
  <c r="Q7150" i="58"/>
  <c r="W7149" i="58"/>
  <c r="Q7149" i="58"/>
  <c r="W7148" i="58"/>
  <c r="Q7148" i="58"/>
  <c r="W7147" i="58"/>
  <c r="Q7147" i="58"/>
  <c r="W7146" i="58"/>
  <c r="Q7146" i="58"/>
  <c r="W7145" i="58"/>
  <c r="Q7145" i="58"/>
  <c r="W7144" i="58"/>
  <c r="Q7144" i="58"/>
  <c r="W7143" i="58"/>
  <c r="Q7143" i="58"/>
  <c r="W7142" i="58"/>
  <c r="Q7142" i="58"/>
  <c r="W7141" i="58"/>
  <c r="Q7141" i="58"/>
  <c r="W7140" i="58"/>
  <c r="Q7140" i="58"/>
  <c r="W7139" i="58"/>
  <c r="Q7139" i="58"/>
  <c r="W7138" i="58"/>
  <c r="Q7138" i="58"/>
  <c r="W7137" i="58"/>
  <c r="Q7137" i="58"/>
  <c r="W7136" i="58"/>
  <c r="Q7136" i="58"/>
  <c r="W7135" i="58"/>
  <c r="Q7135" i="58"/>
  <c r="W7134" i="58"/>
  <c r="Q7134" i="58"/>
  <c r="W7133" i="58"/>
  <c r="Q7133" i="58"/>
  <c r="W7132" i="58"/>
  <c r="Q7132" i="58"/>
  <c r="W7131" i="58"/>
  <c r="Q7131" i="58"/>
  <c r="W7130" i="58"/>
  <c r="Q7130" i="58"/>
  <c r="W7129" i="58"/>
  <c r="Q7129" i="58"/>
  <c r="W7128" i="58"/>
  <c r="Q7128" i="58"/>
  <c r="W7127" i="58"/>
  <c r="Q7127" i="58"/>
  <c r="W7126" i="58"/>
  <c r="Q7126" i="58"/>
  <c r="W7125" i="58"/>
  <c r="Q7125" i="58"/>
  <c r="W7124" i="58"/>
  <c r="Q7124" i="58"/>
  <c r="W7123" i="58"/>
  <c r="Q7123" i="58"/>
  <c r="W7122" i="58"/>
  <c r="Q7122" i="58"/>
  <c r="W7121" i="58"/>
  <c r="Q7121" i="58"/>
  <c r="W7120" i="58"/>
  <c r="Q7120" i="58"/>
  <c r="W7119" i="58"/>
  <c r="Q7119" i="58"/>
  <c r="W7118" i="58"/>
  <c r="Q7118" i="58"/>
  <c r="W7117" i="58"/>
  <c r="Q7117" i="58"/>
  <c r="W7116" i="58"/>
  <c r="Q7116" i="58"/>
  <c r="W7115" i="58"/>
  <c r="Q7115" i="58"/>
  <c r="W7114" i="58"/>
  <c r="Q7114" i="58"/>
  <c r="W7113" i="58"/>
  <c r="Q7113" i="58"/>
  <c r="W7112" i="58"/>
  <c r="Q7112" i="58"/>
  <c r="W7111" i="58"/>
  <c r="Q7111" i="58"/>
  <c r="W7110" i="58"/>
  <c r="Q7110" i="58"/>
  <c r="W7109" i="58"/>
  <c r="Q7109" i="58"/>
  <c r="W7108" i="58"/>
  <c r="Q7108" i="58"/>
  <c r="W7107" i="58"/>
  <c r="Q7107" i="58"/>
  <c r="W7106" i="58"/>
  <c r="Q7106" i="58"/>
  <c r="W7105" i="58"/>
  <c r="Q7105" i="58"/>
  <c r="W7104" i="58"/>
  <c r="Q7104" i="58"/>
  <c r="W7103" i="58"/>
  <c r="Q7103" i="58"/>
  <c r="W7102" i="58"/>
  <c r="Q7102" i="58"/>
  <c r="W7101" i="58"/>
  <c r="Q7101" i="58"/>
  <c r="W7100" i="58"/>
  <c r="Q7100" i="58"/>
  <c r="W7099" i="58"/>
  <c r="Q7099" i="58"/>
  <c r="W7098" i="58"/>
  <c r="Q7098" i="58"/>
  <c r="W7097" i="58"/>
  <c r="Q7097" i="58"/>
  <c r="W7096" i="58"/>
  <c r="Q7096" i="58"/>
  <c r="W7095" i="58"/>
  <c r="Q7095" i="58"/>
  <c r="W7094" i="58"/>
  <c r="Q7094" i="58"/>
  <c r="W7093" i="58"/>
  <c r="Q7093" i="58"/>
  <c r="W7092" i="58"/>
  <c r="Q7092" i="58"/>
  <c r="W7091" i="58"/>
  <c r="Q7091" i="58"/>
  <c r="W7090" i="58"/>
  <c r="Q7090" i="58"/>
  <c r="W7089" i="58"/>
  <c r="Q7089" i="58"/>
  <c r="W7088" i="58"/>
  <c r="Q7088" i="58"/>
  <c r="W7087" i="58"/>
  <c r="Q7087" i="58"/>
  <c r="W7086" i="58"/>
  <c r="Q7086" i="58"/>
  <c r="W7085" i="58"/>
  <c r="Q7085" i="58"/>
  <c r="W7084" i="58"/>
  <c r="Q7084" i="58"/>
  <c r="W7083" i="58"/>
  <c r="Q7083" i="58"/>
  <c r="W7082" i="58"/>
  <c r="Q7082" i="58"/>
  <c r="W7081" i="58"/>
  <c r="Q7081" i="58"/>
  <c r="W7080" i="58"/>
  <c r="Q7080" i="58"/>
  <c r="W7079" i="58"/>
  <c r="Q7079" i="58"/>
  <c r="W7078" i="58"/>
  <c r="Q7078" i="58"/>
  <c r="W7077" i="58"/>
  <c r="Q7077" i="58"/>
  <c r="W7076" i="58"/>
  <c r="Q7076" i="58"/>
  <c r="W7075" i="58"/>
  <c r="Q7075" i="58"/>
  <c r="W7074" i="58"/>
  <c r="Q7074" i="58"/>
  <c r="W7073" i="58"/>
  <c r="Q7073" i="58"/>
  <c r="W7072" i="58"/>
  <c r="Q7072" i="58"/>
  <c r="W7071" i="58"/>
  <c r="Q7071" i="58"/>
  <c r="W7070" i="58"/>
  <c r="Q7070" i="58"/>
  <c r="W7069" i="58"/>
  <c r="Q7069" i="58"/>
  <c r="W7068" i="58"/>
  <c r="Q7068" i="58"/>
  <c r="W7067" i="58"/>
  <c r="Q7067" i="58"/>
  <c r="W7066" i="58"/>
  <c r="Q7066" i="58"/>
  <c r="W7065" i="58"/>
  <c r="Q7065" i="58"/>
  <c r="W7064" i="58"/>
  <c r="Q7064" i="58"/>
  <c r="W7063" i="58"/>
  <c r="Q7063" i="58"/>
  <c r="W7062" i="58"/>
  <c r="Q7062" i="58"/>
  <c r="W7061" i="58"/>
  <c r="Q7061" i="58"/>
  <c r="W7060" i="58"/>
  <c r="Q7060" i="58"/>
  <c r="W7059" i="58"/>
  <c r="Q7059" i="58"/>
  <c r="W7058" i="58"/>
  <c r="Q7058" i="58"/>
  <c r="W7057" i="58"/>
  <c r="Q7057" i="58"/>
  <c r="W7056" i="58"/>
  <c r="Q7056" i="58"/>
  <c r="W7055" i="58"/>
  <c r="Q7055" i="58"/>
  <c r="W7054" i="58"/>
  <c r="Q7054" i="58"/>
  <c r="W7053" i="58"/>
  <c r="Q7053" i="58"/>
  <c r="W7052" i="58"/>
  <c r="Q7052" i="58"/>
  <c r="W7051" i="58"/>
  <c r="Q7051" i="58"/>
  <c r="W7050" i="58"/>
  <c r="Q7050" i="58"/>
  <c r="W7049" i="58"/>
  <c r="Q7049" i="58"/>
  <c r="W7048" i="58"/>
  <c r="Q7048" i="58"/>
  <c r="W7047" i="58"/>
  <c r="Q7047" i="58"/>
  <c r="W7046" i="58"/>
  <c r="Q7046" i="58"/>
  <c r="W7045" i="58"/>
  <c r="Q7045" i="58"/>
  <c r="W7044" i="58"/>
  <c r="Q7044" i="58"/>
  <c r="W7043" i="58"/>
  <c r="Q7043" i="58"/>
  <c r="W7042" i="58"/>
  <c r="Q7042" i="58"/>
  <c r="W7041" i="58"/>
  <c r="Q7041" i="58"/>
  <c r="W7040" i="58"/>
  <c r="Q7040" i="58"/>
  <c r="W7039" i="58"/>
  <c r="Q7039" i="58"/>
  <c r="W7038" i="58"/>
  <c r="Q7038" i="58"/>
  <c r="W7037" i="58"/>
  <c r="Q7037" i="58"/>
  <c r="W7036" i="58"/>
  <c r="Q7036" i="58"/>
  <c r="W7035" i="58"/>
  <c r="Q7035" i="58"/>
  <c r="W7034" i="58"/>
  <c r="Q7034" i="58"/>
  <c r="W7033" i="58"/>
  <c r="Q7033" i="58"/>
  <c r="W7032" i="58"/>
  <c r="Q7032" i="58"/>
  <c r="W7031" i="58"/>
  <c r="Q7031" i="58"/>
  <c r="W7030" i="58"/>
  <c r="Q7030" i="58"/>
  <c r="W7029" i="58"/>
  <c r="Q7029" i="58"/>
  <c r="W7028" i="58"/>
  <c r="Q7028" i="58"/>
  <c r="W7027" i="58"/>
  <c r="Q7027" i="58"/>
  <c r="W7026" i="58"/>
  <c r="Q7026" i="58"/>
  <c r="W7025" i="58"/>
  <c r="Q7025" i="58"/>
  <c r="W7024" i="58"/>
  <c r="Q7024" i="58"/>
  <c r="W7023" i="58"/>
  <c r="Q7023" i="58"/>
  <c r="W7022" i="58"/>
  <c r="Q7022" i="58"/>
  <c r="W7021" i="58"/>
  <c r="Q7021" i="58"/>
  <c r="W7020" i="58"/>
  <c r="Q7020" i="58"/>
  <c r="W7019" i="58"/>
  <c r="Q7019" i="58"/>
  <c r="W7018" i="58"/>
  <c r="Q7018" i="58"/>
  <c r="W7017" i="58"/>
  <c r="Q7017" i="58"/>
  <c r="W7016" i="58"/>
  <c r="Q7016" i="58"/>
  <c r="W7015" i="58"/>
  <c r="Q7015" i="58"/>
  <c r="W7014" i="58"/>
  <c r="Q7014" i="58"/>
  <c r="W7013" i="58"/>
  <c r="Q7013" i="58"/>
  <c r="W7012" i="58"/>
  <c r="Q7012" i="58"/>
  <c r="W7011" i="58"/>
  <c r="Q7011" i="58"/>
  <c r="W7010" i="58"/>
  <c r="Q7010" i="58"/>
  <c r="W7009" i="58"/>
  <c r="Q7009" i="58"/>
  <c r="W7008" i="58"/>
  <c r="Q7008" i="58"/>
  <c r="W7007" i="58"/>
  <c r="Q7007" i="58"/>
  <c r="W7006" i="58"/>
  <c r="Q7006" i="58"/>
  <c r="W7005" i="58"/>
  <c r="Q7005" i="58"/>
  <c r="W7004" i="58"/>
  <c r="Q7004" i="58"/>
  <c r="W7003" i="58"/>
  <c r="Q7003" i="58"/>
  <c r="W7002" i="58"/>
  <c r="Q7002" i="58"/>
  <c r="W7001" i="58"/>
  <c r="Q7001" i="58"/>
  <c r="W7000" i="58"/>
  <c r="Q7000" i="58"/>
  <c r="W6999" i="58"/>
  <c r="Q6999" i="58"/>
  <c r="W6998" i="58"/>
  <c r="Q6998" i="58"/>
  <c r="W6997" i="58"/>
  <c r="Q6997" i="58"/>
  <c r="W6996" i="58"/>
  <c r="Q6996" i="58"/>
  <c r="W6995" i="58"/>
  <c r="Q6995" i="58"/>
  <c r="W6994" i="58"/>
  <c r="Q6994" i="58"/>
  <c r="W6993" i="58"/>
  <c r="Q6993" i="58"/>
  <c r="W6992" i="58"/>
  <c r="Q6992" i="58"/>
  <c r="W6991" i="58"/>
  <c r="Q6991" i="58"/>
  <c r="W6990" i="58"/>
  <c r="Q6990" i="58"/>
  <c r="W6989" i="58"/>
  <c r="Q6989" i="58"/>
  <c r="W6988" i="58"/>
  <c r="Q6988" i="58"/>
  <c r="W6987" i="58"/>
  <c r="Q6987" i="58"/>
  <c r="W6986" i="58"/>
  <c r="Q6986" i="58"/>
  <c r="W6985" i="58"/>
  <c r="Q6985" i="58"/>
  <c r="W6984" i="58"/>
  <c r="Q6984" i="58"/>
  <c r="W6983" i="58"/>
  <c r="Q6983" i="58"/>
  <c r="W6982" i="58"/>
  <c r="Q6982" i="58"/>
  <c r="W6981" i="58"/>
  <c r="Q6981" i="58"/>
  <c r="W6980" i="58"/>
  <c r="Q6980" i="58"/>
  <c r="W6979" i="58"/>
  <c r="Q6979" i="58"/>
  <c r="W6978" i="58"/>
  <c r="Q6978" i="58"/>
  <c r="W6977" i="58"/>
  <c r="Q6977" i="58"/>
  <c r="W6976" i="58"/>
  <c r="Q6976" i="58"/>
  <c r="W6975" i="58"/>
  <c r="Q6975" i="58"/>
  <c r="W6974" i="58"/>
  <c r="Q6974" i="58"/>
  <c r="W6973" i="58"/>
  <c r="Q6973" i="58"/>
  <c r="W6972" i="58"/>
  <c r="Q6972" i="58"/>
  <c r="W6971" i="58"/>
  <c r="Q6971" i="58"/>
  <c r="W6970" i="58"/>
  <c r="Q6970" i="58"/>
  <c r="W6969" i="58"/>
  <c r="Q6969" i="58"/>
  <c r="W6968" i="58"/>
  <c r="Q6968" i="58"/>
  <c r="W6967" i="58"/>
  <c r="Q6967" i="58"/>
  <c r="W6966" i="58"/>
  <c r="Q6966" i="58"/>
  <c r="W6965" i="58"/>
  <c r="Q6965" i="58"/>
  <c r="W6964" i="58"/>
  <c r="Q6964" i="58"/>
  <c r="W6963" i="58"/>
  <c r="Q6963" i="58"/>
  <c r="W6962" i="58"/>
  <c r="Q6962" i="58"/>
  <c r="W6961" i="58"/>
  <c r="Q6961" i="58"/>
  <c r="W6960" i="58"/>
  <c r="Q6960" i="58"/>
  <c r="W6959" i="58"/>
  <c r="Q6959" i="58"/>
  <c r="W6958" i="58"/>
  <c r="Q6958" i="58"/>
  <c r="W6957" i="58"/>
  <c r="Q6957" i="58"/>
  <c r="W6956" i="58"/>
  <c r="Q6956" i="58"/>
  <c r="W6955" i="58"/>
  <c r="Q6955" i="58"/>
  <c r="W6954" i="58"/>
  <c r="Q6954" i="58"/>
  <c r="W6953" i="58"/>
  <c r="Q6953" i="58"/>
  <c r="W6952" i="58"/>
  <c r="Q6952" i="58"/>
  <c r="W6951" i="58"/>
  <c r="Q6951" i="58"/>
  <c r="W6950" i="58"/>
  <c r="Q6950" i="58"/>
  <c r="W6949" i="58"/>
  <c r="Q6949" i="58"/>
  <c r="W6948" i="58"/>
  <c r="Q6948" i="58"/>
  <c r="W6947" i="58"/>
  <c r="Q6947" i="58"/>
  <c r="W6946" i="58"/>
  <c r="Q6946" i="58"/>
  <c r="W6945" i="58"/>
  <c r="Q6945" i="58"/>
  <c r="W6944" i="58"/>
  <c r="Q6944" i="58"/>
  <c r="W6943" i="58"/>
  <c r="Q6943" i="58"/>
  <c r="W6942" i="58"/>
  <c r="Q6942" i="58"/>
  <c r="W6941" i="58"/>
  <c r="Q6941" i="58"/>
  <c r="W6940" i="58"/>
  <c r="Q6940" i="58"/>
  <c r="W6939" i="58"/>
  <c r="Q6939" i="58"/>
  <c r="W6938" i="58"/>
  <c r="Q6938" i="58"/>
  <c r="W6937" i="58"/>
  <c r="Q6937" i="58"/>
  <c r="W6936" i="58"/>
  <c r="Q6936" i="58"/>
  <c r="W6935" i="58"/>
  <c r="Q6935" i="58"/>
  <c r="W6934" i="58"/>
  <c r="Q6934" i="58"/>
  <c r="W6933" i="58"/>
  <c r="Q6933" i="58"/>
  <c r="W6932" i="58"/>
  <c r="Q6932" i="58"/>
  <c r="W6931" i="58"/>
  <c r="Q6931" i="58"/>
  <c r="W6930" i="58"/>
  <c r="Q6930" i="58"/>
  <c r="W6929" i="58"/>
  <c r="Q6929" i="58"/>
  <c r="W6928" i="58"/>
  <c r="Q6928" i="58"/>
  <c r="W6927" i="58"/>
  <c r="Q6927" i="58"/>
  <c r="W6926" i="58"/>
  <c r="Q6926" i="58"/>
  <c r="W6925" i="58"/>
  <c r="Q6925" i="58"/>
  <c r="W6924" i="58"/>
  <c r="Q6924" i="58"/>
  <c r="W6923" i="58"/>
  <c r="Q6923" i="58"/>
  <c r="W6922" i="58"/>
  <c r="Q6922" i="58"/>
  <c r="W6921" i="58"/>
  <c r="Q6921" i="58"/>
  <c r="W6920" i="58"/>
  <c r="Q6920" i="58"/>
  <c r="W6919" i="58"/>
  <c r="Q6919" i="58"/>
  <c r="W6918" i="58"/>
  <c r="Q6918" i="58"/>
  <c r="W6917" i="58"/>
  <c r="Q6917" i="58"/>
  <c r="W6916" i="58"/>
  <c r="Q6916" i="58"/>
  <c r="W6915" i="58"/>
  <c r="Q6915" i="58"/>
  <c r="W6914" i="58"/>
  <c r="Q6914" i="58"/>
  <c r="W6913" i="58"/>
  <c r="Q6913" i="58"/>
  <c r="W6912" i="58"/>
  <c r="Q6912" i="58"/>
  <c r="W6911" i="58"/>
  <c r="Q6911" i="58"/>
  <c r="W6910" i="58"/>
  <c r="Q6910" i="58"/>
  <c r="W6909" i="58"/>
  <c r="Q6909" i="58"/>
  <c r="W6908" i="58"/>
  <c r="Q6908" i="58"/>
  <c r="W6907" i="58"/>
  <c r="Q6907" i="58"/>
  <c r="W6906" i="58"/>
  <c r="Q6906" i="58"/>
  <c r="W6905" i="58"/>
  <c r="Q6905" i="58"/>
  <c r="W6904" i="58"/>
  <c r="Q6904" i="58"/>
  <c r="W6903" i="58"/>
  <c r="Q6903" i="58"/>
  <c r="W6902" i="58"/>
  <c r="Q6902" i="58"/>
  <c r="W6901" i="58"/>
  <c r="Q6901" i="58"/>
  <c r="W6900" i="58"/>
  <c r="Q6900" i="58"/>
  <c r="W6899" i="58"/>
  <c r="Q6899" i="58"/>
  <c r="W6898" i="58"/>
  <c r="Q6898" i="58"/>
  <c r="W6897" i="58"/>
  <c r="Q6897" i="58"/>
  <c r="W6896" i="58"/>
  <c r="Q6896" i="58"/>
  <c r="W6895" i="58"/>
  <c r="Q6895" i="58"/>
  <c r="W6894" i="58"/>
  <c r="Q6894" i="58"/>
  <c r="W6893" i="58"/>
  <c r="Q6893" i="58"/>
  <c r="W6892" i="58"/>
  <c r="Q6892" i="58"/>
  <c r="W6891" i="58"/>
  <c r="Q6891" i="58"/>
  <c r="W6890" i="58"/>
  <c r="Q6890" i="58"/>
  <c r="W6889" i="58"/>
  <c r="Q6889" i="58"/>
  <c r="W6888" i="58"/>
  <c r="Q6888" i="58"/>
  <c r="W6887" i="58"/>
  <c r="Q6887" i="58"/>
  <c r="W6886" i="58"/>
  <c r="Q6886" i="58"/>
  <c r="W6885" i="58"/>
  <c r="Q6885" i="58"/>
  <c r="W6884" i="58"/>
  <c r="Q6884" i="58"/>
  <c r="W6883" i="58"/>
  <c r="Q6883" i="58"/>
  <c r="W6882" i="58"/>
  <c r="Q6882" i="58"/>
  <c r="W6881" i="58"/>
  <c r="Q6881" i="58"/>
  <c r="W6880" i="58"/>
  <c r="Q6880" i="58"/>
  <c r="W6879" i="58"/>
  <c r="Q6879" i="58"/>
  <c r="W6878" i="58"/>
  <c r="Q6878" i="58"/>
  <c r="W6877" i="58"/>
  <c r="Q6877" i="58"/>
  <c r="W6876" i="58"/>
  <c r="Q6876" i="58"/>
  <c r="W6875" i="58"/>
  <c r="Q6875" i="58"/>
  <c r="W6874" i="58"/>
  <c r="Q6874" i="58"/>
  <c r="W6873" i="58"/>
  <c r="Q6873" i="58"/>
  <c r="W6872" i="58"/>
  <c r="Q6872" i="58"/>
  <c r="W6871" i="58"/>
  <c r="Q6871" i="58"/>
  <c r="W6870" i="58"/>
  <c r="Q6870" i="58"/>
  <c r="W6869" i="58"/>
  <c r="Q6869" i="58"/>
  <c r="W6868" i="58"/>
  <c r="Q6868" i="58"/>
  <c r="W6867" i="58"/>
  <c r="Q6867" i="58"/>
  <c r="W6866" i="58"/>
  <c r="Q6866" i="58"/>
  <c r="W6865" i="58"/>
  <c r="Q6865" i="58"/>
  <c r="W6864" i="58"/>
  <c r="Q6864" i="58"/>
  <c r="W6863" i="58"/>
  <c r="Q6863" i="58"/>
  <c r="W6862" i="58"/>
  <c r="Q6862" i="58"/>
  <c r="W6861" i="58"/>
  <c r="Q6861" i="58"/>
  <c r="W6860" i="58"/>
  <c r="Q6860" i="58"/>
  <c r="W6859" i="58"/>
  <c r="Q6859" i="58"/>
  <c r="W6858" i="58"/>
  <c r="Q6858" i="58"/>
  <c r="W6857" i="58"/>
  <c r="Q6857" i="58"/>
  <c r="W6856" i="58"/>
  <c r="Q6856" i="58"/>
  <c r="W6855" i="58"/>
  <c r="Q6855" i="58"/>
  <c r="W6854" i="58"/>
  <c r="Q6854" i="58"/>
  <c r="W6853" i="58"/>
  <c r="Q6853" i="58"/>
  <c r="W6852" i="58"/>
  <c r="Q6852" i="58"/>
  <c r="W6851" i="58"/>
  <c r="Q6851" i="58"/>
  <c r="W6850" i="58"/>
  <c r="Q6850" i="58"/>
  <c r="W6849" i="58"/>
  <c r="Q6849" i="58"/>
  <c r="W6848" i="58"/>
  <c r="Q6848" i="58"/>
  <c r="W6847" i="58"/>
  <c r="Q6847" i="58"/>
  <c r="W6846" i="58"/>
  <c r="Q6846" i="58"/>
  <c r="W6845" i="58"/>
  <c r="Q6845" i="58"/>
  <c r="W6844" i="58"/>
  <c r="Q6844" i="58"/>
  <c r="W6843" i="58"/>
  <c r="Q6843" i="58"/>
  <c r="W6842" i="58"/>
  <c r="Q6842" i="58"/>
  <c r="W6841" i="58"/>
  <c r="Q6841" i="58"/>
  <c r="W6840" i="58"/>
  <c r="Q6840" i="58"/>
  <c r="W6839" i="58"/>
  <c r="Q6839" i="58"/>
  <c r="W6838" i="58"/>
  <c r="Q6838" i="58"/>
  <c r="W6837" i="58"/>
  <c r="Q6837" i="58"/>
  <c r="W6836" i="58"/>
  <c r="Q6836" i="58"/>
  <c r="W6835" i="58"/>
  <c r="Q6835" i="58"/>
  <c r="W6834" i="58"/>
  <c r="Q6834" i="58"/>
  <c r="W6833" i="58"/>
  <c r="Q6833" i="58"/>
  <c r="W6832" i="58"/>
  <c r="Q6832" i="58"/>
  <c r="W6831" i="58"/>
  <c r="Q6831" i="58"/>
  <c r="W6830" i="58"/>
  <c r="Q6830" i="58"/>
  <c r="W6829" i="58"/>
  <c r="Q6829" i="58"/>
  <c r="W6828" i="58"/>
  <c r="Q6828" i="58"/>
  <c r="W6827" i="58"/>
  <c r="Q6827" i="58"/>
  <c r="W6826" i="58"/>
  <c r="Q6826" i="58"/>
  <c r="W6825" i="58"/>
  <c r="Q6825" i="58"/>
  <c r="W6824" i="58"/>
  <c r="Q6824" i="58"/>
  <c r="W6823" i="58"/>
  <c r="Q6823" i="58"/>
  <c r="W6822" i="58"/>
  <c r="Q6822" i="58"/>
  <c r="W6821" i="58"/>
  <c r="Q6821" i="58"/>
  <c r="W6820" i="58"/>
  <c r="Q6820" i="58"/>
  <c r="W6819" i="58"/>
  <c r="Q6819" i="58"/>
  <c r="W6818" i="58"/>
  <c r="Q6818" i="58"/>
  <c r="W6817" i="58"/>
  <c r="Q6817" i="58"/>
  <c r="W6816" i="58"/>
  <c r="Q6816" i="58"/>
  <c r="W6815" i="58"/>
  <c r="Q6815" i="58"/>
  <c r="W6814" i="58"/>
  <c r="Q6814" i="58"/>
  <c r="W6813" i="58"/>
  <c r="Q6813" i="58"/>
  <c r="W6812" i="58"/>
  <c r="Q6812" i="58"/>
  <c r="W6811" i="58"/>
  <c r="Q6811" i="58"/>
  <c r="W6810" i="58"/>
  <c r="Q6810" i="58"/>
  <c r="W6809" i="58"/>
  <c r="Q6809" i="58"/>
  <c r="W6808" i="58"/>
  <c r="Q6808" i="58"/>
  <c r="W6807" i="58"/>
  <c r="Q6807" i="58"/>
  <c r="W6806" i="58"/>
  <c r="Q6806" i="58"/>
  <c r="W6805" i="58"/>
  <c r="Q6805" i="58"/>
  <c r="W6804" i="58"/>
  <c r="Q6804" i="58"/>
  <c r="W6803" i="58"/>
  <c r="Q6803" i="58"/>
  <c r="W6802" i="58"/>
  <c r="Q6802" i="58"/>
  <c r="W6801" i="58"/>
  <c r="Q6801" i="58"/>
  <c r="W6800" i="58"/>
  <c r="Q6800" i="58"/>
  <c r="W6799" i="58"/>
  <c r="Q6799" i="58"/>
  <c r="W6798" i="58"/>
  <c r="Q6798" i="58"/>
  <c r="W6797" i="58"/>
  <c r="Q6797" i="58"/>
  <c r="W6796" i="58"/>
  <c r="Q6796" i="58"/>
  <c r="W6795" i="58"/>
  <c r="Q6795" i="58"/>
  <c r="W6794" i="58"/>
  <c r="Q6794" i="58"/>
  <c r="W6793" i="58"/>
  <c r="Q6793" i="58"/>
  <c r="W6792" i="58"/>
  <c r="Q6792" i="58"/>
  <c r="W6791" i="58"/>
  <c r="Q6791" i="58"/>
  <c r="W6790" i="58"/>
  <c r="Q6790" i="58"/>
  <c r="W6789" i="58"/>
  <c r="Q6789" i="58"/>
  <c r="W6788" i="58"/>
  <c r="Q6788" i="58"/>
  <c r="W6787" i="58"/>
  <c r="Q6787" i="58"/>
  <c r="W6786" i="58"/>
  <c r="Q6786" i="58"/>
  <c r="W6785" i="58"/>
  <c r="Q6785" i="58"/>
  <c r="W6784" i="58"/>
  <c r="Q6784" i="58"/>
  <c r="W6783" i="58"/>
  <c r="Q6783" i="58"/>
  <c r="W6782" i="58"/>
  <c r="Q6782" i="58"/>
  <c r="W6781" i="58"/>
  <c r="Q6781" i="58"/>
  <c r="W6780" i="58"/>
  <c r="Q6780" i="58"/>
  <c r="W6779" i="58"/>
  <c r="Q6779" i="58"/>
  <c r="W6778" i="58"/>
  <c r="Q6778" i="58"/>
  <c r="W6777" i="58"/>
  <c r="Q6777" i="58"/>
  <c r="W6776" i="58"/>
  <c r="Q6776" i="58"/>
  <c r="W6775" i="58"/>
  <c r="Q6775" i="58"/>
  <c r="W6774" i="58"/>
  <c r="Q6774" i="58"/>
  <c r="W6773" i="58"/>
  <c r="Q6773" i="58"/>
  <c r="W6772" i="58"/>
  <c r="Q6772" i="58"/>
  <c r="W6771" i="58"/>
  <c r="Q6771" i="58"/>
  <c r="W6770" i="58"/>
  <c r="Q6770" i="58"/>
  <c r="W6769" i="58"/>
  <c r="Q6769" i="58"/>
  <c r="W6768" i="58"/>
  <c r="Q6768" i="58"/>
  <c r="W6767" i="58"/>
  <c r="Q6767" i="58"/>
  <c r="W6766" i="58"/>
  <c r="Q6766" i="58"/>
  <c r="W6765" i="58"/>
  <c r="Q6765" i="58"/>
  <c r="W6764" i="58"/>
  <c r="Q6764" i="58"/>
  <c r="W6763" i="58"/>
  <c r="Q6763" i="58"/>
  <c r="W6762" i="58"/>
  <c r="Q6762" i="58"/>
  <c r="W6761" i="58"/>
  <c r="Q6761" i="58"/>
  <c r="W6760" i="58"/>
  <c r="Q6760" i="58"/>
  <c r="W6759" i="58"/>
  <c r="Q6759" i="58"/>
  <c r="W6758" i="58"/>
  <c r="Q6758" i="58"/>
  <c r="W6757" i="58"/>
  <c r="Q6757" i="58"/>
  <c r="W6756" i="58"/>
  <c r="Q6756" i="58"/>
  <c r="W6755" i="58"/>
  <c r="Q6755" i="58"/>
  <c r="W6754" i="58"/>
  <c r="Q6754" i="58"/>
  <c r="W6753" i="58"/>
  <c r="Q6753" i="58"/>
  <c r="W6752" i="58"/>
  <c r="Q6752" i="58"/>
  <c r="W6751" i="58"/>
  <c r="Q6751" i="58"/>
  <c r="W6750" i="58"/>
  <c r="Q6750" i="58"/>
  <c r="W6749" i="58"/>
  <c r="Q6749" i="58"/>
  <c r="W6748" i="58"/>
  <c r="Q6748" i="58"/>
  <c r="W6747" i="58"/>
  <c r="Q6747" i="58"/>
  <c r="W6746" i="58"/>
  <c r="Q6746" i="58"/>
  <c r="W6745" i="58"/>
  <c r="Q6745" i="58"/>
  <c r="W6744" i="58"/>
  <c r="Q6744" i="58"/>
  <c r="W6743" i="58"/>
  <c r="Q6743" i="58"/>
  <c r="W6742" i="58"/>
  <c r="Q6742" i="58"/>
  <c r="W6741" i="58"/>
  <c r="Q6741" i="58"/>
  <c r="W6740" i="58"/>
  <c r="Q6740" i="58"/>
  <c r="W6739" i="58"/>
  <c r="Q6739" i="58"/>
  <c r="W6738" i="58"/>
  <c r="Q6738" i="58"/>
  <c r="W6737" i="58"/>
  <c r="Q6737" i="58"/>
  <c r="W6736" i="58"/>
  <c r="Q6736" i="58"/>
  <c r="W6735" i="58"/>
  <c r="Q6735" i="58"/>
  <c r="W6734" i="58"/>
  <c r="Q6734" i="58"/>
  <c r="W6733" i="58"/>
  <c r="Q6733" i="58"/>
  <c r="W6732" i="58"/>
  <c r="Q6732" i="58"/>
  <c r="W6731" i="58"/>
  <c r="Q6731" i="58"/>
  <c r="W6730" i="58"/>
  <c r="Q6730" i="58"/>
  <c r="W6729" i="58"/>
  <c r="Q6729" i="58"/>
  <c r="W6728" i="58"/>
  <c r="Q6728" i="58"/>
  <c r="W6727" i="58"/>
  <c r="Q6727" i="58"/>
  <c r="W6726" i="58"/>
  <c r="Q6726" i="58"/>
  <c r="W6725" i="58"/>
  <c r="Q6725" i="58"/>
  <c r="W6724" i="58"/>
  <c r="Q6724" i="58"/>
  <c r="W6723" i="58"/>
  <c r="Q6723" i="58"/>
  <c r="W6722" i="58"/>
  <c r="Q6722" i="58"/>
  <c r="W6721" i="58"/>
  <c r="Q6721" i="58"/>
  <c r="W6720" i="58"/>
  <c r="Q6720" i="58"/>
  <c r="W6719" i="58"/>
  <c r="Q6719" i="58"/>
  <c r="W6718" i="58"/>
  <c r="Q6718" i="58"/>
  <c r="W6717" i="58"/>
  <c r="Q6717" i="58"/>
  <c r="W6716" i="58"/>
  <c r="Q6716" i="58"/>
  <c r="W6715" i="58"/>
  <c r="Q6715" i="58"/>
  <c r="W6714" i="58"/>
  <c r="Q6714" i="58"/>
  <c r="W6713" i="58"/>
  <c r="Q6713" i="58"/>
  <c r="W6712" i="58"/>
  <c r="Q6712" i="58"/>
  <c r="W6711" i="58"/>
  <c r="Q6711" i="58"/>
  <c r="W6710" i="58"/>
  <c r="Q6710" i="58"/>
  <c r="W6709" i="58"/>
  <c r="Q6709" i="58"/>
  <c r="W6708" i="58"/>
  <c r="Q6708" i="58"/>
  <c r="W6707" i="58"/>
  <c r="Q6707" i="58"/>
  <c r="W6706" i="58"/>
  <c r="Q6706" i="58"/>
  <c r="W6705" i="58"/>
  <c r="Q6705" i="58"/>
  <c r="W6704" i="58"/>
  <c r="Q6704" i="58"/>
  <c r="W6703" i="58"/>
  <c r="Q6703" i="58"/>
  <c r="W6702" i="58"/>
  <c r="Q6702" i="58"/>
  <c r="W6701" i="58"/>
  <c r="Q6701" i="58"/>
  <c r="W6700" i="58"/>
  <c r="Q6700" i="58"/>
  <c r="W6699" i="58"/>
  <c r="Q6699" i="58"/>
  <c r="W6698" i="58"/>
  <c r="Q6698" i="58"/>
  <c r="W6697" i="58"/>
  <c r="Q6697" i="58"/>
  <c r="W6696" i="58"/>
  <c r="Q6696" i="58"/>
  <c r="W6695" i="58"/>
  <c r="Q6695" i="58"/>
  <c r="W6694" i="58"/>
  <c r="Q6694" i="58"/>
  <c r="W6693" i="58"/>
  <c r="Q6693" i="58"/>
  <c r="W6692" i="58"/>
  <c r="Q6692" i="58"/>
  <c r="W6691" i="58"/>
  <c r="Q6691" i="58"/>
  <c r="W6690" i="58"/>
  <c r="Q6690" i="58"/>
  <c r="W6689" i="58"/>
  <c r="Q6689" i="58"/>
  <c r="W6688" i="58"/>
  <c r="Q6688" i="58"/>
  <c r="W6687" i="58"/>
  <c r="Q6687" i="58"/>
  <c r="W6686" i="58"/>
  <c r="Q6686" i="58"/>
  <c r="W6685" i="58"/>
  <c r="Q6685" i="58"/>
  <c r="W6684" i="58"/>
  <c r="Q6684" i="58"/>
  <c r="W6683" i="58"/>
  <c r="Q6683" i="58"/>
  <c r="W6682" i="58"/>
  <c r="Q6682" i="58"/>
  <c r="W6681" i="58"/>
  <c r="Q6681" i="58"/>
  <c r="W6680" i="58"/>
  <c r="Q6680" i="58"/>
  <c r="W6679" i="58"/>
  <c r="Q6679" i="58"/>
  <c r="W6678" i="58"/>
  <c r="Q6678" i="58"/>
  <c r="W6677" i="58"/>
  <c r="Q6677" i="58"/>
  <c r="W6676" i="58"/>
  <c r="Q6676" i="58"/>
  <c r="W6675" i="58"/>
  <c r="Q6675" i="58"/>
  <c r="W6674" i="58"/>
  <c r="Q6674" i="58"/>
  <c r="W6673" i="58"/>
  <c r="Q6673" i="58"/>
  <c r="W6672" i="58"/>
  <c r="Q6672" i="58"/>
  <c r="W6671" i="58"/>
  <c r="Q6671" i="58"/>
  <c r="W6670" i="58"/>
  <c r="Q6670" i="58"/>
  <c r="W6669" i="58"/>
  <c r="Q6669" i="58"/>
  <c r="W6668" i="58"/>
  <c r="Q6668" i="58"/>
  <c r="W6667" i="58"/>
  <c r="Q6667" i="58"/>
  <c r="W6666" i="58"/>
  <c r="Q6666" i="58"/>
  <c r="W6665" i="58"/>
  <c r="Q6665" i="58"/>
  <c r="W6664" i="58"/>
  <c r="Q6664" i="58"/>
  <c r="W6663" i="58"/>
  <c r="Q6663" i="58"/>
  <c r="W6662" i="58"/>
  <c r="Q6662" i="58"/>
  <c r="W6661" i="58"/>
  <c r="Q6661" i="58"/>
  <c r="W6660" i="58"/>
  <c r="Q6660" i="58"/>
  <c r="W6659" i="58"/>
  <c r="Q6659" i="58"/>
  <c r="W6658" i="58"/>
  <c r="Q6658" i="58"/>
  <c r="W6657" i="58"/>
  <c r="Q6657" i="58"/>
  <c r="W6656" i="58"/>
  <c r="Q6656" i="58"/>
  <c r="W6655" i="58"/>
  <c r="Q6655" i="58"/>
  <c r="W6654" i="58"/>
  <c r="Q6654" i="58"/>
  <c r="W6653" i="58"/>
  <c r="Q6653" i="58"/>
  <c r="W6652" i="58"/>
  <c r="Q6652" i="58"/>
  <c r="W6651" i="58"/>
  <c r="Q6651" i="58"/>
  <c r="W6650" i="58"/>
  <c r="Q6650" i="58"/>
  <c r="W6649" i="58"/>
  <c r="Q6649" i="58"/>
  <c r="W6648" i="58"/>
  <c r="Q6648" i="58"/>
  <c r="W6647" i="58"/>
  <c r="Q6647" i="58"/>
  <c r="W6646" i="58"/>
  <c r="Q6646" i="58"/>
  <c r="W6645" i="58"/>
  <c r="Q6645" i="58"/>
  <c r="W6644" i="58"/>
  <c r="Q6644" i="58"/>
  <c r="W6643" i="58"/>
  <c r="Q6643" i="58"/>
  <c r="W6642" i="58"/>
  <c r="Q6642" i="58"/>
  <c r="W6641" i="58"/>
  <c r="Q6641" i="58"/>
  <c r="W6640" i="58"/>
  <c r="Q6640" i="58"/>
  <c r="W6639" i="58"/>
  <c r="Q6639" i="58"/>
  <c r="W6638" i="58"/>
  <c r="Q6638" i="58"/>
  <c r="W6637" i="58"/>
  <c r="Q6637" i="58"/>
  <c r="W6636" i="58"/>
  <c r="Q6636" i="58"/>
  <c r="W6635" i="58"/>
  <c r="Q6635" i="58"/>
  <c r="W6634" i="58"/>
  <c r="Q6634" i="58"/>
  <c r="W6633" i="58"/>
  <c r="Q6633" i="58"/>
  <c r="W6632" i="58"/>
  <c r="Q6632" i="58"/>
  <c r="W6631" i="58"/>
  <c r="Q6631" i="58"/>
  <c r="W6630" i="58"/>
  <c r="Q6630" i="58"/>
  <c r="W6629" i="58"/>
  <c r="Q6629" i="58"/>
  <c r="W6628" i="58"/>
  <c r="Q6628" i="58"/>
  <c r="W6627" i="58"/>
  <c r="Q6627" i="58"/>
  <c r="W6626" i="58"/>
  <c r="Q6626" i="58"/>
  <c r="W6625" i="58"/>
  <c r="Q6625" i="58"/>
  <c r="W6624" i="58"/>
  <c r="Q6624" i="58"/>
  <c r="W6623" i="58"/>
  <c r="Q6623" i="58"/>
  <c r="W6622" i="58"/>
  <c r="Q6622" i="58"/>
  <c r="W6621" i="58"/>
  <c r="Q6621" i="58"/>
  <c r="W6620" i="58"/>
  <c r="Q6620" i="58"/>
  <c r="W6619" i="58"/>
  <c r="Q6619" i="58"/>
  <c r="W6618" i="58"/>
  <c r="Q6618" i="58"/>
  <c r="W6617" i="58"/>
  <c r="Q6617" i="58"/>
  <c r="W6616" i="58"/>
  <c r="Q6616" i="58"/>
  <c r="W6615" i="58"/>
  <c r="Q6615" i="58"/>
  <c r="W6614" i="58"/>
  <c r="Q6614" i="58"/>
  <c r="W6613" i="58"/>
  <c r="Q6613" i="58"/>
  <c r="W6612" i="58"/>
  <c r="Q6612" i="58"/>
  <c r="W6611" i="58"/>
  <c r="Q6611" i="58"/>
  <c r="W6610" i="58"/>
  <c r="Q6610" i="58"/>
  <c r="W6609" i="58"/>
  <c r="Q6609" i="58"/>
  <c r="W6608" i="58"/>
  <c r="Q6608" i="58"/>
  <c r="W6607" i="58"/>
  <c r="Q6607" i="58"/>
  <c r="W6606" i="58"/>
  <c r="Q6606" i="58"/>
  <c r="W6605" i="58"/>
  <c r="Q6605" i="58"/>
  <c r="W6604" i="58"/>
  <c r="Q6604" i="58"/>
  <c r="W6603" i="58"/>
  <c r="Q6603" i="58"/>
  <c r="W6602" i="58"/>
  <c r="Q6602" i="58"/>
  <c r="W6601" i="58"/>
  <c r="Q6601" i="58"/>
  <c r="W6600" i="58"/>
  <c r="Q6600" i="58"/>
  <c r="W6599" i="58"/>
  <c r="Q6599" i="58"/>
  <c r="W6598" i="58"/>
  <c r="Q6598" i="58"/>
  <c r="W6597" i="58"/>
  <c r="Q6597" i="58"/>
  <c r="W6596" i="58"/>
  <c r="Q6596" i="58"/>
  <c r="W6595" i="58"/>
  <c r="Q6595" i="58"/>
  <c r="W6594" i="58"/>
  <c r="Q6594" i="58"/>
  <c r="W6593" i="58"/>
  <c r="Q6593" i="58"/>
  <c r="W6592" i="58"/>
  <c r="Q6592" i="58"/>
  <c r="W6591" i="58"/>
  <c r="Q6591" i="58"/>
  <c r="W6590" i="58"/>
  <c r="Q6590" i="58"/>
  <c r="W6589" i="58"/>
  <c r="Q6589" i="58"/>
  <c r="W6588" i="58"/>
  <c r="Q6588" i="58"/>
  <c r="W6587" i="58"/>
  <c r="Q6587" i="58"/>
  <c r="W6586" i="58"/>
  <c r="Q6586" i="58"/>
  <c r="W6585" i="58"/>
  <c r="Q6585" i="58"/>
  <c r="W6584" i="58"/>
  <c r="Q6584" i="58"/>
  <c r="W6583" i="58"/>
  <c r="Q6583" i="58"/>
  <c r="W6582" i="58"/>
  <c r="Q6582" i="58"/>
  <c r="W6581" i="58"/>
  <c r="Q6581" i="58"/>
  <c r="W6580" i="58"/>
  <c r="Q6580" i="58"/>
  <c r="W6579" i="58"/>
  <c r="Q6579" i="58"/>
  <c r="W6578" i="58"/>
  <c r="Q6578" i="58"/>
  <c r="W6577" i="58"/>
  <c r="Q6577" i="58"/>
  <c r="W6576" i="58"/>
  <c r="Q6576" i="58"/>
  <c r="W6575" i="58"/>
  <c r="Q6575" i="58"/>
  <c r="W6574" i="58"/>
  <c r="Q6574" i="58"/>
  <c r="W6573" i="58"/>
  <c r="Q6573" i="58"/>
  <c r="W6572" i="58"/>
  <c r="Q6572" i="58"/>
  <c r="W6571" i="58"/>
  <c r="Q6571" i="58"/>
  <c r="W6570" i="58"/>
  <c r="Q6570" i="58"/>
  <c r="W6569" i="58"/>
  <c r="Q6569" i="58"/>
  <c r="W6568" i="58"/>
  <c r="Q6568" i="58"/>
  <c r="W6567" i="58"/>
  <c r="Q6567" i="58"/>
  <c r="W6566" i="58"/>
  <c r="Q6566" i="58"/>
  <c r="W6565" i="58"/>
  <c r="Q6565" i="58"/>
  <c r="W6564" i="58"/>
  <c r="Q6564" i="58"/>
  <c r="W6563" i="58"/>
  <c r="Q6563" i="58"/>
  <c r="W6562" i="58"/>
  <c r="Q6562" i="58"/>
  <c r="W6561" i="58"/>
  <c r="Q6561" i="58"/>
  <c r="W6560" i="58"/>
  <c r="Q6560" i="58"/>
  <c r="W6559" i="58"/>
  <c r="Q6559" i="58"/>
  <c r="W6558" i="58"/>
  <c r="Q6558" i="58"/>
  <c r="W6557" i="58"/>
  <c r="Q6557" i="58"/>
  <c r="W6556" i="58"/>
  <c r="Q6556" i="58"/>
  <c r="W6555" i="58"/>
  <c r="Q6555" i="58"/>
  <c r="W6554" i="58"/>
  <c r="Q6554" i="58"/>
  <c r="W6553" i="58"/>
  <c r="Q6553" i="58"/>
  <c r="W6552" i="58"/>
  <c r="Q6552" i="58"/>
  <c r="W6551" i="58"/>
  <c r="Q6551" i="58"/>
  <c r="W6550" i="58"/>
  <c r="Q6550" i="58"/>
  <c r="W6549" i="58"/>
  <c r="Q6549" i="58"/>
  <c r="W6548" i="58"/>
  <c r="Q6548" i="58"/>
  <c r="W6547" i="58"/>
  <c r="Q6547" i="58"/>
  <c r="W6546" i="58"/>
  <c r="Q6546" i="58"/>
  <c r="W6545" i="58"/>
  <c r="Q6545" i="58"/>
  <c r="W6544" i="58"/>
  <c r="Q6544" i="58"/>
  <c r="W6543" i="58"/>
  <c r="Q6543" i="58"/>
  <c r="W6542" i="58"/>
  <c r="Q6542" i="58"/>
  <c r="W6541" i="58"/>
  <c r="Q6541" i="58"/>
  <c r="W6540" i="58"/>
  <c r="Q6540" i="58"/>
  <c r="W6539" i="58"/>
  <c r="Q6539" i="58"/>
  <c r="W6538" i="58"/>
  <c r="Q6538" i="58"/>
  <c r="W6537" i="58"/>
  <c r="Q6537" i="58"/>
  <c r="W6536" i="58"/>
  <c r="Q6536" i="58"/>
  <c r="W6535" i="58"/>
  <c r="Q6535" i="58"/>
  <c r="W6534" i="58"/>
  <c r="Q6534" i="58"/>
  <c r="W6533" i="58"/>
  <c r="Q6533" i="58"/>
  <c r="W6532" i="58"/>
  <c r="Q6532" i="58"/>
  <c r="W6531" i="58"/>
  <c r="Q6531" i="58"/>
  <c r="W6530" i="58"/>
  <c r="Q6530" i="58"/>
  <c r="W6529" i="58"/>
  <c r="Q6529" i="58"/>
  <c r="W6528" i="58"/>
  <c r="Q6528" i="58"/>
  <c r="W6527" i="58"/>
  <c r="Q6527" i="58"/>
  <c r="W6526" i="58"/>
  <c r="Q6526" i="58"/>
  <c r="W6525" i="58"/>
  <c r="Q6525" i="58"/>
  <c r="W6524" i="58"/>
  <c r="Q6524" i="58"/>
  <c r="W6523" i="58"/>
  <c r="Q6523" i="58"/>
  <c r="W6522" i="58"/>
  <c r="Q6522" i="58"/>
  <c r="W6521" i="58"/>
  <c r="Q6521" i="58"/>
  <c r="W6520" i="58"/>
  <c r="Q6520" i="58"/>
  <c r="W6519" i="58"/>
  <c r="Q6519" i="58"/>
  <c r="W6518" i="58"/>
  <c r="Q6518" i="58"/>
  <c r="W6517" i="58"/>
  <c r="Q6517" i="58"/>
  <c r="W6516" i="58"/>
  <c r="Q6516" i="58"/>
  <c r="W6515" i="58"/>
  <c r="Q6515" i="58"/>
  <c r="W6514" i="58"/>
  <c r="Q6514" i="58"/>
  <c r="W6513" i="58"/>
  <c r="Q6513" i="58"/>
  <c r="W6512" i="58"/>
  <c r="Q6512" i="58"/>
  <c r="W6511" i="58"/>
  <c r="Q6511" i="58"/>
  <c r="W6510" i="58"/>
  <c r="Q6510" i="58"/>
  <c r="W6509" i="58"/>
  <c r="Q6509" i="58"/>
  <c r="W6508" i="58"/>
  <c r="Q6508" i="58"/>
  <c r="W6507" i="58"/>
  <c r="Q6507" i="58"/>
  <c r="W6506" i="58"/>
  <c r="Q6506" i="58"/>
  <c r="W6505" i="58"/>
  <c r="Q6505" i="58"/>
  <c r="W6504" i="58"/>
  <c r="Q6504" i="58"/>
  <c r="W6503" i="58"/>
  <c r="Q6503" i="58"/>
  <c r="W6502" i="58"/>
  <c r="Q6502" i="58"/>
  <c r="W6501" i="58"/>
  <c r="Q6501" i="58"/>
  <c r="W6500" i="58"/>
  <c r="Q6500" i="58"/>
  <c r="W6499" i="58"/>
  <c r="Q6499" i="58"/>
  <c r="W6498" i="58"/>
  <c r="Q6498" i="58"/>
  <c r="W6497" i="58"/>
  <c r="Q6497" i="58"/>
  <c r="W6496" i="58"/>
  <c r="Q6496" i="58"/>
  <c r="W6495" i="58"/>
  <c r="Q6495" i="58"/>
  <c r="W6494" i="58"/>
  <c r="Q6494" i="58"/>
  <c r="W6493" i="58"/>
  <c r="Q6493" i="58"/>
  <c r="W6492" i="58"/>
  <c r="Q6492" i="58"/>
  <c r="W6491" i="58"/>
  <c r="Q6491" i="58"/>
  <c r="W6490" i="58"/>
  <c r="Q6490" i="58"/>
  <c r="W6489" i="58"/>
  <c r="Q6489" i="58"/>
  <c r="W6488" i="58"/>
  <c r="Q6488" i="58"/>
  <c r="W6487" i="58"/>
  <c r="Q6487" i="58"/>
  <c r="W6486" i="58"/>
  <c r="Q6486" i="58"/>
  <c r="W6485" i="58"/>
  <c r="Q6485" i="58"/>
  <c r="W6484" i="58"/>
  <c r="Q6484" i="58"/>
  <c r="W6483" i="58"/>
  <c r="Q6483" i="58"/>
  <c r="W6482" i="58"/>
  <c r="Q6482" i="58"/>
  <c r="W6481" i="58"/>
  <c r="Q6481" i="58"/>
  <c r="W6480" i="58"/>
  <c r="Q6480" i="58"/>
  <c r="W6479" i="58"/>
  <c r="Q6479" i="58"/>
  <c r="W6478" i="58"/>
  <c r="Q6478" i="58"/>
  <c r="W6477" i="58"/>
  <c r="Q6477" i="58"/>
  <c r="W6476" i="58"/>
  <c r="Q6476" i="58"/>
  <c r="W6475" i="58"/>
  <c r="Q6475" i="58"/>
  <c r="W6474" i="58"/>
  <c r="Q6474" i="58"/>
  <c r="W6473" i="58"/>
  <c r="Q6473" i="58"/>
  <c r="W6472" i="58"/>
  <c r="Q6472" i="58"/>
  <c r="W6471" i="58"/>
  <c r="Q6471" i="58"/>
  <c r="W6470" i="58"/>
  <c r="Q6470" i="58"/>
  <c r="W6469" i="58"/>
  <c r="Q6469" i="58"/>
  <c r="W6468" i="58"/>
  <c r="Q6468" i="58"/>
  <c r="W6467" i="58"/>
  <c r="Q6467" i="58"/>
  <c r="W6466" i="58"/>
  <c r="Q6466" i="58"/>
  <c r="W6465" i="58"/>
  <c r="Q6465" i="58"/>
  <c r="W6464" i="58"/>
  <c r="Q6464" i="58"/>
  <c r="W6463" i="58"/>
  <c r="Q6463" i="58"/>
  <c r="W6462" i="58"/>
  <c r="Q6462" i="58"/>
  <c r="W6461" i="58"/>
  <c r="Q6461" i="58"/>
  <c r="W6460" i="58"/>
  <c r="Q6460" i="58"/>
  <c r="W6459" i="58"/>
  <c r="Q6459" i="58"/>
  <c r="W6458" i="58"/>
  <c r="Q6458" i="58"/>
  <c r="W6457" i="58"/>
  <c r="Q6457" i="58"/>
  <c r="W6456" i="58"/>
  <c r="Q6456" i="58"/>
  <c r="W6455" i="58"/>
  <c r="Q6455" i="58"/>
  <c r="W6454" i="58"/>
  <c r="Q6454" i="58"/>
  <c r="W6453" i="58"/>
  <c r="Q6453" i="58"/>
  <c r="W6452" i="58"/>
  <c r="Q6452" i="58"/>
  <c r="W6451" i="58"/>
  <c r="Q6451" i="58"/>
  <c r="W6450" i="58"/>
  <c r="Q6450" i="58"/>
  <c r="W6449" i="58"/>
  <c r="Q6449" i="58"/>
  <c r="W6448" i="58"/>
  <c r="Q6448" i="58"/>
  <c r="W6447" i="58"/>
  <c r="Q6447" i="58"/>
  <c r="W6446" i="58"/>
  <c r="Q6446" i="58"/>
  <c r="W6445" i="58"/>
  <c r="Q6445" i="58"/>
  <c r="W6444" i="58"/>
  <c r="Q6444" i="58"/>
  <c r="W6443" i="58"/>
  <c r="Q6443" i="58"/>
  <c r="W6442" i="58"/>
  <c r="Q6442" i="58"/>
  <c r="W6441" i="58"/>
  <c r="Q6441" i="58"/>
  <c r="W6440" i="58"/>
  <c r="Q6440" i="58"/>
  <c r="W6439" i="58"/>
  <c r="Q6439" i="58"/>
  <c r="W6438" i="58"/>
  <c r="Q6438" i="58"/>
  <c r="W6437" i="58"/>
  <c r="Q6437" i="58"/>
  <c r="W6436" i="58"/>
  <c r="Q6436" i="58"/>
  <c r="W6435" i="58"/>
  <c r="Q6435" i="58"/>
  <c r="W6434" i="58"/>
  <c r="Q6434" i="58"/>
  <c r="W6433" i="58"/>
  <c r="Q6433" i="58"/>
  <c r="W6432" i="58"/>
  <c r="Q6432" i="58"/>
  <c r="W6431" i="58"/>
  <c r="Q6431" i="58"/>
  <c r="W6430" i="58"/>
  <c r="Q6430" i="58"/>
  <c r="W6429" i="58"/>
  <c r="Q6429" i="58"/>
  <c r="W6428" i="58"/>
  <c r="Q6428" i="58"/>
  <c r="W6427" i="58"/>
  <c r="Q6427" i="58"/>
  <c r="W6426" i="58"/>
  <c r="Q6426" i="58"/>
  <c r="W6425" i="58"/>
  <c r="Q6425" i="58"/>
  <c r="W6424" i="58"/>
  <c r="Q6424" i="58"/>
  <c r="W6423" i="58"/>
  <c r="Q6423" i="58"/>
  <c r="W6422" i="58"/>
  <c r="Q6422" i="58"/>
  <c r="W6421" i="58"/>
  <c r="Q6421" i="58"/>
  <c r="W6420" i="58"/>
  <c r="Q6420" i="58"/>
  <c r="W6419" i="58"/>
  <c r="Q6419" i="58"/>
  <c r="W6418" i="58"/>
  <c r="Q6418" i="58"/>
  <c r="W6417" i="58"/>
  <c r="Q6417" i="58"/>
  <c r="W6416" i="58"/>
  <c r="Q6416" i="58"/>
  <c r="W6415" i="58"/>
  <c r="Q6415" i="58"/>
  <c r="W6414" i="58"/>
  <c r="Q6414" i="58"/>
  <c r="W6413" i="58"/>
  <c r="Q6413" i="58"/>
  <c r="W6412" i="58"/>
  <c r="Q6412" i="58"/>
  <c r="W6411" i="58"/>
  <c r="Q6411" i="58"/>
  <c r="W6410" i="58"/>
  <c r="Q6410" i="58"/>
  <c r="W6409" i="58"/>
  <c r="Q6409" i="58"/>
  <c r="W6408" i="58"/>
  <c r="Q6408" i="58"/>
  <c r="W6407" i="58"/>
  <c r="Q6407" i="58"/>
  <c r="W6406" i="58"/>
  <c r="Q6406" i="58"/>
  <c r="W6405" i="58"/>
  <c r="Q6405" i="58"/>
  <c r="W6404" i="58"/>
  <c r="Q6404" i="58"/>
  <c r="W6403" i="58"/>
  <c r="Q6403" i="58"/>
  <c r="W6402" i="58"/>
  <c r="Q6402" i="58"/>
  <c r="W6401" i="58"/>
  <c r="Q6401" i="58"/>
  <c r="W6400" i="58"/>
  <c r="Q6400" i="58"/>
  <c r="W6399" i="58"/>
  <c r="Q6399" i="58"/>
  <c r="W6398" i="58"/>
  <c r="Q6398" i="58"/>
  <c r="W6397" i="58"/>
  <c r="Q6397" i="58"/>
  <c r="W6396" i="58"/>
  <c r="Q6396" i="58"/>
  <c r="W6395" i="58"/>
  <c r="Q6395" i="58"/>
  <c r="W6394" i="58"/>
  <c r="Q6394" i="58"/>
  <c r="W6393" i="58"/>
  <c r="Q6393" i="58"/>
  <c r="W6392" i="58"/>
  <c r="Q6392" i="58"/>
  <c r="W6391" i="58"/>
  <c r="Q6391" i="58"/>
  <c r="W6390" i="58"/>
  <c r="Q6390" i="58"/>
  <c r="W6389" i="58"/>
  <c r="Q6389" i="58"/>
  <c r="W6388" i="58"/>
  <c r="Q6388" i="58"/>
  <c r="W6387" i="58"/>
  <c r="Q6387" i="58"/>
  <c r="W6386" i="58"/>
  <c r="Q6386" i="58"/>
  <c r="W6385" i="58"/>
  <c r="Q6385" i="58"/>
  <c r="W6384" i="58"/>
  <c r="Q6384" i="58"/>
  <c r="W6383" i="58"/>
  <c r="Q6383" i="58"/>
  <c r="W6382" i="58"/>
  <c r="Q6382" i="58"/>
  <c r="W6381" i="58"/>
  <c r="Q6381" i="58"/>
  <c r="W6380" i="58"/>
  <c r="Q6380" i="58"/>
  <c r="W6379" i="58"/>
  <c r="Q6379" i="58"/>
  <c r="W6378" i="58"/>
  <c r="Q6378" i="58"/>
  <c r="W6377" i="58"/>
  <c r="Q6377" i="58"/>
  <c r="W6376" i="58"/>
  <c r="Q6376" i="58"/>
  <c r="W6375" i="58"/>
  <c r="Q6375" i="58"/>
  <c r="W6374" i="58"/>
  <c r="Q6374" i="58"/>
  <c r="W6373" i="58"/>
  <c r="Q6373" i="58"/>
  <c r="W6372" i="58"/>
  <c r="Q6372" i="58"/>
  <c r="W6371" i="58"/>
  <c r="Q6371" i="58"/>
  <c r="W6370" i="58"/>
  <c r="Q6370" i="58"/>
  <c r="W6369" i="58"/>
  <c r="Q6369" i="58"/>
  <c r="W6368" i="58"/>
  <c r="Q6368" i="58"/>
  <c r="W6367" i="58"/>
  <c r="Q6367" i="58"/>
  <c r="W6366" i="58"/>
  <c r="Q6366" i="58"/>
  <c r="W6365" i="58"/>
  <c r="Q6365" i="58"/>
  <c r="W6364" i="58"/>
  <c r="Q6364" i="58"/>
  <c r="W6363" i="58"/>
  <c r="Q6363" i="58"/>
  <c r="W6362" i="58"/>
  <c r="Q6362" i="58"/>
  <c r="W6361" i="58"/>
  <c r="Q6361" i="58"/>
  <c r="W6360" i="58"/>
  <c r="Q6360" i="58"/>
  <c r="W6359" i="58"/>
  <c r="Q6359" i="58"/>
  <c r="W6358" i="58"/>
  <c r="Q6358" i="58"/>
  <c r="W6357" i="58"/>
  <c r="Q6357" i="58"/>
  <c r="W6356" i="58"/>
  <c r="Q6356" i="58"/>
  <c r="W6355" i="58"/>
  <c r="Q6355" i="58"/>
  <c r="W6354" i="58"/>
  <c r="Q6354" i="58"/>
  <c r="W6353" i="58"/>
  <c r="Q6353" i="58"/>
  <c r="W6352" i="58"/>
  <c r="Q6352" i="58"/>
  <c r="W6351" i="58"/>
  <c r="Q6351" i="58"/>
  <c r="W6350" i="58"/>
  <c r="Q6350" i="58"/>
  <c r="W6349" i="58"/>
  <c r="Q6349" i="58"/>
  <c r="W6348" i="58"/>
  <c r="Q6348" i="58"/>
  <c r="W6347" i="58"/>
  <c r="Q6347" i="58"/>
  <c r="W6346" i="58"/>
  <c r="Q6346" i="58"/>
  <c r="W6345" i="58"/>
  <c r="Q6345" i="58"/>
  <c r="W6344" i="58"/>
  <c r="Q6344" i="58"/>
  <c r="W6343" i="58"/>
  <c r="Q6343" i="58"/>
  <c r="W6342" i="58"/>
  <c r="Q6342" i="58"/>
  <c r="W6341" i="58"/>
  <c r="Q6341" i="58"/>
  <c r="W6340" i="58"/>
  <c r="Q6340" i="58"/>
  <c r="W6339" i="58"/>
  <c r="Q6339" i="58"/>
  <c r="W6338" i="58"/>
  <c r="Q6338" i="58"/>
  <c r="W6337" i="58"/>
  <c r="Q6337" i="58"/>
  <c r="W6336" i="58"/>
  <c r="Q6336" i="58"/>
  <c r="W6335" i="58"/>
  <c r="Q6335" i="58"/>
  <c r="W6334" i="58"/>
  <c r="Q6334" i="58"/>
  <c r="W6333" i="58"/>
  <c r="Q6333" i="58"/>
  <c r="W6332" i="58"/>
  <c r="Q6332" i="58"/>
  <c r="W6331" i="58"/>
  <c r="Q6331" i="58"/>
  <c r="W6330" i="58"/>
  <c r="Q6330" i="58"/>
  <c r="W6329" i="58"/>
  <c r="Q6329" i="58"/>
  <c r="W6328" i="58"/>
  <c r="Q6328" i="58"/>
  <c r="W6327" i="58"/>
  <c r="Q6327" i="58"/>
  <c r="W6326" i="58"/>
  <c r="Q6326" i="58"/>
  <c r="W6325" i="58"/>
  <c r="Q6325" i="58"/>
  <c r="W6324" i="58"/>
  <c r="Q6324" i="58"/>
  <c r="W6323" i="58"/>
  <c r="Q6323" i="58"/>
  <c r="W6322" i="58"/>
  <c r="Q6322" i="58"/>
  <c r="W6321" i="58"/>
  <c r="Q6321" i="58"/>
  <c r="W6320" i="58"/>
  <c r="Q6320" i="58"/>
  <c r="W6319" i="58"/>
  <c r="Q6319" i="58"/>
  <c r="W6318" i="58"/>
  <c r="Q6318" i="58"/>
  <c r="W6317" i="58"/>
  <c r="Q6317" i="58"/>
  <c r="W6316" i="58"/>
  <c r="Q6316" i="58"/>
  <c r="W6315" i="58"/>
  <c r="Q6315" i="58"/>
  <c r="W6314" i="58"/>
  <c r="Q6314" i="58"/>
  <c r="W6313" i="58"/>
  <c r="Q6313" i="58"/>
  <c r="W6312" i="58"/>
  <c r="Q6312" i="58"/>
  <c r="W6311" i="58"/>
  <c r="Q6311" i="58"/>
  <c r="W6310" i="58"/>
  <c r="Q6310" i="58"/>
  <c r="W6309" i="58"/>
  <c r="Q6309" i="58"/>
  <c r="W6308" i="58"/>
  <c r="Q6308" i="58"/>
  <c r="W6307" i="58"/>
  <c r="Q6307" i="58"/>
  <c r="W6306" i="58"/>
  <c r="Q6306" i="58"/>
  <c r="W6305" i="58"/>
  <c r="Q6305" i="58"/>
  <c r="W6304" i="58"/>
  <c r="Q6304" i="58"/>
  <c r="W6303" i="58"/>
  <c r="Q6303" i="58"/>
  <c r="W6302" i="58"/>
  <c r="Q6302" i="58"/>
  <c r="W6301" i="58"/>
  <c r="Q6301" i="58"/>
  <c r="W6300" i="58"/>
  <c r="Q6300" i="58"/>
  <c r="W6299" i="58"/>
  <c r="Q6299" i="58"/>
  <c r="W6298" i="58"/>
  <c r="Q6298" i="58"/>
  <c r="W6297" i="58"/>
  <c r="Q6297" i="58"/>
  <c r="W6296" i="58"/>
  <c r="Q6296" i="58"/>
  <c r="W6295" i="58"/>
  <c r="Q6295" i="58"/>
  <c r="W6294" i="58"/>
  <c r="Q6294" i="58"/>
  <c r="W6293" i="58"/>
  <c r="Q6293" i="58"/>
  <c r="W6292" i="58"/>
  <c r="Q6292" i="58"/>
  <c r="W6291" i="58"/>
  <c r="Q6291" i="58"/>
  <c r="W6290" i="58"/>
  <c r="Q6290" i="58"/>
  <c r="W6289" i="58"/>
  <c r="Q6289" i="58"/>
  <c r="W6288" i="58"/>
  <c r="Q6288" i="58"/>
  <c r="W6287" i="58"/>
  <c r="Q6287" i="58"/>
  <c r="W6286" i="58"/>
  <c r="Q6286" i="58"/>
  <c r="W6285" i="58"/>
  <c r="Q6285" i="58"/>
  <c r="W6284" i="58"/>
  <c r="Q6284" i="58"/>
  <c r="W6283" i="58"/>
  <c r="Q6283" i="58"/>
  <c r="W6282" i="58"/>
  <c r="Q6282" i="58"/>
  <c r="W6281" i="58"/>
  <c r="Q6281" i="58"/>
  <c r="W6280" i="58"/>
  <c r="Q6280" i="58"/>
  <c r="W6279" i="58"/>
  <c r="Q6279" i="58"/>
  <c r="W6278" i="58"/>
  <c r="Q6278" i="58"/>
  <c r="W6277" i="58"/>
  <c r="Q6277" i="58"/>
  <c r="W6276" i="58"/>
  <c r="Q6276" i="58"/>
  <c r="W6275" i="58"/>
  <c r="Q6275" i="58"/>
  <c r="W6274" i="58"/>
  <c r="Q6274" i="58"/>
  <c r="W6273" i="58"/>
  <c r="Q6273" i="58"/>
  <c r="W6272" i="58"/>
  <c r="Q6272" i="58"/>
  <c r="W6271" i="58"/>
  <c r="Q6271" i="58"/>
  <c r="W6270" i="58"/>
  <c r="Q6270" i="58"/>
  <c r="W6269" i="58"/>
  <c r="Q6269" i="58"/>
  <c r="W6268" i="58"/>
  <c r="Q6268" i="58"/>
  <c r="W6267" i="58"/>
  <c r="Q6267" i="58"/>
  <c r="W6266" i="58"/>
  <c r="Q6266" i="58"/>
  <c r="W6265" i="58"/>
  <c r="Q6265" i="58"/>
  <c r="W6264" i="58"/>
  <c r="Q6264" i="58"/>
  <c r="W6263" i="58"/>
  <c r="Q6263" i="58"/>
  <c r="W6262" i="58"/>
  <c r="Q6262" i="58"/>
  <c r="W6261" i="58"/>
  <c r="Q6261" i="58"/>
  <c r="W6260" i="58"/>
  <c r="Q6260" i="58"/>
  <c r="W6259" i="58"/>
  <c r="Q6259" i="58"/>
  <c r="W6258" i="58"/>
  <c r="Q6258" i="58"/>
  <c r="W6257" i="58"/>
  <c r="Q6257" i="58"/>
  <c r="W6256" i="58"/>
  <c r="Q6256" i="58"/>
  <c r="W6255" i="58"/>
  <c r="Q6255" i="58"/>
  <c r="W6254" i="58"/>
  <c r="Q6254" i="58"/>
  <c r="W6253" i="58"/>
  <c r="Q6253" i="58"/>
  <c r="W6252" i="58"/>
  <c r="Q6252" i="58"/>
  <c r="W6251" i="58"/>
  <c r="Q6251" i="58"/>
  <c r="W6250" i="58"/>
  <c r="Q6250" i="58"/>
  <c r="W6249" i="58"/>
  <c r="Q6249" i="58"/>
  <c r="W6248" i="58"/>
  <c r="Q6248" i="58"/>
  <c r="W6247" i="58"/>
  <c r="Q6247" i="58"/>
  <c r="W6246" i="58"/>
  <c r="Q6246" i="58"/>
  <c r="W6245" i="58"/>
  <c r="Q6245" i="58"/>
  <c r="W6244" i="58"/>
  <c r="Q6244" i="58"/>
  <c r="W6243" i="58"/>
  <c r="Q6243" i="58"/>
  <c r="W6242" i="58"/>
  <c r="Q6242" i="58"/>
  <c r="W6241" i="58"/>
  <c r="Q6241" i="58"/>
  <c r="W6240" i="58"/>
  <c r="Q6240" i="58"/>
  <c r="W6239" i="58"/>
  <c r="Q6239" i="58"/>
  <c r="W6238" i="58"/>
  <c r="Q6238" i="58"/>
  <c r="W6237" i="58"/>
  <c r="Q6237" i="58"/>
  <c r="W6236" i="58"/>
  <c r="Q6236" i="58"/>
  <c r="W6235" i="58"/>
  <c r="Q6235" i="58"/>
  <c r="W6234" i="58"/>
  <c r="Q6234" i="58"/>
  <c r="W6233" i="58"/>
  <c r="Q6233" i="58"/>
  <c r="W6232" i="58"/>
  <c r="Q6232" i="58"/>
  <c r="W6231" i="58"/>
  <c r="Q6231" i="58"/>
  <c r="W6230" i="58"/>
  <c r="Q6230" i="58"/>
  <c r="W6229" i="58"/>
  <c r="Q6229" i="58"/>
  <c r="W6228" i="58"/>
  <c r="Q6228" i="58"/>
  <c r="W6227" i="58"/>
  <c r="Q6227" i="58"/>
  <c r="W6226" i="58"/>
  <c r="Q6226" i="58"/>
  <c r="W6225" i="58"/>
  <c r="Q6225" i="58"/>
  <c r="W6224" i="58"/>
  <c r="Q6224" i="58"/>
  <c r="W6223" i="58"/>
  <c r="Q6223" i="58"/>
  <c r="W6222" i="58"/>
  <c r="Q6222" i="58"/>
  <c r="W6221" i="58"/>
  <c r="Q6221" i="58"/>
  <c r="W6220" i="58"/>
  <c r="Q6220" i="58"/>
  <c r="W6219" i="58"/>
  <c r="Q6219" i="58"/>
  <c r="W6218" i="58"/>
  <c r="Q6218" i="58"/>
  <c r="W6217" i="58"/>
  <c r="Q6217" i="58"/>
  <c r="W6216" i="58"/>
  <c r="Q6216" i="58"/>
  <c r="W6215" i="58"/>
  <c r="Q6215" i="58"/>
  <c r="W6214" i="58"/>
  <c r="Q6214" i="58"/>
  <c r="W6213" i="58"/>
  <c r="Q6213" i="58"/>
  <c r="W6212" i="58"/>
  <c r="Q6212" i="58"/>
  <c r="W6211" i="58"/>
  <c r="Q6211" i="58"/>
  <c r="W6210" i="58"/>
  <c r="Q6210" i="58"/>
  <c r="W6209" i="58"/>
  <c r="Q6209" i="58"/>
  <c r="W6208" i="58"/>
  <c r="Q6208" i="58"/>
  <c r="W6207" i="58"/>
  <c r="Q6207" i="58"/>
  <c r="W6206" i="58"/>
  <c r="Q6206" i="58"/>
  <c r="W6205" i="58"/>
  <c r="Q6205" i="58"/>
  <c r="W6204" i="58"/>
  <c r="Q6204" i="58"/>
  <c r="W6203" i="58"/>
  <c r="Q6203" i="58"/>
  <c r="W6202" i="58"/>
  <c r="Q6202" i="58"/>
  <c r="W6201" i="58"/>
  <c r="Q6201" i="58"/>
  <c r="W6200" i="58"/>
  <c r="Q6200" i="58"/>
  <c r="W6199" i="58"/>
  <c r="Q6199" i="58"/>
  <c r="W6198" i="58"/>
  <c r="Q6198" i="58"/>
  <c r="W6197" i="58"/>
  <c r="Q6197" i="58"/>
  <c r="W6196" i="58"/>
  <c r="Q6196" i="58"/>
  <c r="W6195" i="58"/>
  <c r="Q6195" i="58"/>
  <c r="W6194" i="58"/>
  <c r="Q6194" i="58"/>
  <c r="W6193" i="58"/>
  <c r="Q6193" i="58"/>
  <c r="W6192" i="58"/>
  <c r="Q6192" i="58"/>
  <c r="W6191" i="58"/>
  <c r="Q6191" i="58"/>
  <c r="W6190" i="58"/>
  <c r="Q6190" i="58"/>
  <c r="W6189" i="58"/>
  <c r="Q6189" i="58"/>
  <c r="W6188" i="58"/>
  <c r="Q6188" i="58"/>
  <c r="W6187" i="58"/>
  <c r="Q6187" i="58"/>
  <c r="W6186" i="58"/>
  <c r="Q6186" i="58"/>
  <c r="W6185" i="58"/>
  <c r="Q6185" i="58"/>
  <c r="W6184" i="58"/>
  <c r="Q6184" i="58"/>
  <c r="W6183" i="58"/>
  <c r="Q6183" i="58"/>
  <c r="W6182" i="58"/>
  <c r="Q6182" i="58"/>
  <c r="W6181" i="58"/>
  <c r="Q6181" i="58"/>
  <c r="W6180" i="58"/>
  <c r="Q6180" i="58"/>
  <c r="W6179" i="58"/>
  <c r="Q6179" i="58"/>
  <c r="W6178" i="58"/>
  <c r="Q6178" i="58"/>
  <c r="W6177" i="58"/>
  <c r="Q6177" i="58"/>
  <c r="W6176" i="58"/>
  <c r="Q6176" i="58"/>
  <c r="W6175" i="58"/>
  <c r="Q6175" i="58"/>
  <c r="W6174" i="58"/>
  <c r="Q6174" i="58"/>
  <c r="W6173" i="58"/>
  <c r="Q6173" i="58"/>
  <c r="W6172" i="58"/>
  <c r="Q6172" i="58"/>
  <c r="W6171" i="58"/>
  <c r="Q6171" i="58"/>
  <c r="W6170" i="58"/>
  <c r="Q6170" i="58"/>
  <c r="W6169" i="58"/>
  <c r="Q6169" i="58"/>
  <c r="W6168" i="58"/>
  <c r="Q6168" i="58"/>
  <c r="W6167" i="58"/>
  <c r="Q6167" i="58"/>
  <c r="W6166" i="58"/>
  <c r="Q6166" i="58"/>
  <c r="W6165" i="58"/>
  <c r="Q6165" i="58"/>
  <c r="W6164" i="58"/>
  <c r="Q6164" i="58"/>
  <c r="W6163" i="58"/>
  <c r="Q6163" i="58"/>
  <c r="W6162" i="58"/>
  <c r="Q6162" i="58"/>
  <c r="W6161" i="58"/>
  <c r="Q6161" i="58"/>
  <c r="W6160" i="58"/>
  <c r="Q6160" i="58"/>
  <c r="W6159" i="58"/>
  <c r="Q6159" i="58"/>
  <c r="W6158" i="58"/>
  <c r="Q6158" i="58"/>
  <c r="W6157" i="58"/>
  <c r="Q6157" i="58"/>
  <c r="W6156" i="58"/>
  <c r="Q6156" i="58"/>
  <c r="W6155" i="58"/>
  <c r="Q6155" i="58"/>
  <c r="W6154" i="58"/>
  <c r="Q6154" i="58"/>
  <c r="W6153" i="58"/>
  <c r="Q6153" i="58"/>
  <c r="W6152" i="58"/>
  <c r="Q6152" i="58"/>
  <c r="W6151" i="58"/>
  <c r="Q6151" i="58"/>
  <c r="W6150" i="58"/>
  <c r="Q6150" i="58"/>
  <c r="W6149" i="58"/>
  <c r="Q6149" i="58"/>
  <c r="W6148" i="58"/>
  <c r="Q6148" i="58"/>
  <c r="W6147" i="58"/>
  <c r="Q6147" i="58"/>
  <c r="W6146" i="58"/>
  <c r="Q6146" i="58"/>
  <c r="W6145" i="58"/>
  <c r="Q6145" i="58"/>
  <c r="W6144" i="58"/>
  <c r="Q6144" i="58"/>
  <c r="W6143" i="58"/>
  <c r="Q6143" i="58"/>
  <c r="W6142" i="58"/>
  <c r="Q6142" i="58"/>
  <c r="W6141" i="58"/>
  <c r="Q6141" i="58"/>
  <c r="W6140" i="58"/>
  <c r="Q6140" i="58"/>
  <c r="W6139" i="58"/>
  <c r="Q6139" i="58"/>
  <c r="W6138" i="58"/>
  <c r="Q6138" i="58"/>
  <c r="W6137" i="58"/>
  <c r="Q6137" i="58"/>
  <c r="W6136" i="58"/>
  <c r="Q6136" i="58"/>
  <c r="W6135" i="58"/>
  <c r="Q6135" i="58"/>
  <c r="W6134" i="58"/>
  <c r="Q6134" i="58"/>
  <c r="W6133" i="58"/>
  <c r="Q6133" i="58"/>
  <c r="W6132" i="58"/>
  <c r="Q6132" i="58"/>
  <c r="W6131" i="58"/>
  <c r="Q6131" i="58"/>
  <c r="W6130" i="58"/>
  <c r="Q6130" i="58"/>
  <c r="W6129" i="58"/>
  <c r="Q6129" i="58"/>
  <c r="W6128" i="58"/>
  <c r="Q6128" i="58"/>
  <c r="W6127" i="58"/>
  <c r="Q6127" i="58"/>
  <c r="W6126" i="58"/>
  <c r="Q6126" i="58"/>
  <c r="W6125" i="58"/>
  <c r="Q6125" i="58"/>
  <c r="W6124" i="58"/>
  <c r="Q6124" i="58"/>
  <c r="W6123" i="58"/>
  <c r="Q6123" i="58"/>
  <c r="W6122" i="58"/>
  <c r="Q6122" i="58"/>
  <c r="W6121" i="58"/>
  <c r="Q6121" i="58"/>
  <c r="W6120" i="58"/>
  <c r="Q6120" i="58"/>
  <c r="W6119" i="58"/>
  <c r="Q6119" i="58"/>
  <c r="W6118" i="58"/>
  <c r="Q6118" i="58"/>
  <c r="W6117" i="58"/>
  <c r="Q6117" i="58"/>
  <c r="W6116" i="58"/>
  <c r="Q6116" i="58"/>
  <c r="W6115" i="58"/>
  <c r="Q6115" i="58"/>
  <c r="W6114" i="58"/>
  <c r="Q6114" i="58"/>
  <c r="W6113" i="58"/>
  <c r="Q6113" i="58"/>
  <c r="W6112" i="58"/>
  <c r="Q6112" i="58"/>
  <c r="W6111" i="58"/>
  <c r="Q6111" i="58"/>
  <c r="W6110" i="58"/>
  <c r="Q6110" i="58"/>
  <c r="W6109" i="58"/>
  <c r="Q6109" i="58"/>
  <c r="W6108" i="58"/>
  <c r="Q6108" i="58"/>
  <c r="W6107" i="58"/>
  <c r="Q6107" i="58"/>
  <c r="W6106" i="58"/>
  <c r="Q6106" i="58"/>
  <c r="W6105" i="58"/>
  <c r="Q6105" i="58"/>
  <c r="W6104" i="58"/>
  <c r="Q6104" i="58"/>
  <c r="W6103" i="58"/>
  <c r="Q6103" i="58"/>
  <c r="W6102" i="58"/>
  <c r="Q6102" i="58"/>
  <c r="W6101" i="58"/>
  <c r="Q6101" i="58"/>
  <c r="W6100" i="58"/>
  <c r="Q6100" i="58"/>
  <c r="W6099" i="58"/>
  <c r="Q6099" i="58"/>
  <c r="W6098" i="58"/>
  <c r="Q6098" i="58"/>
  <c r="W6097" i="58"/>
  <c r="Q6097" i="58"/>
  <c r="W6096" i="58"/>
  <c r="Q6096" i="58"/>
  <c r="W6095" i="58"/>
  <c r="Q6095" i="58"/>
  <c r="W6094" i="58"/>
  <c r="Q6094" i="58"/>
  <c r="W6093" i="58"/>
  <c r="Q6093" i="58"/>
  <c r="W6092" i="58"/>
  <c r="Q6092" i="58"/>
  <c r="W6091" i="58"/>
  <c r="Q6091" i="58"/>
  <c r="W6090" i="58"/>
  <c r="Q6090" i="58"/>
  <c r="W6089" i="58"/>
  <c r="Q6089" i="58"/>
  <c r="W6088" i="58"/>
  <c r="Q6088" i="58"/>
  <c r="W6087" i="58"/>
  <c r="Q6087" i="58"/>
  <c r="W6086" i="58"/>
  <c r="Q6086" i="58"/>
  <c r="W6085" i="58"/>
  <c r="Q6085" i="58"/>
  <c r="W6084" i="58"/>
  <c r="Q6084" i="58"/>
  <c r="W6083" i="58"/>
  <c r="Q6083" i="58"/>
  <c r="W6082" i="58"/>
  <c r="Q6082" i="58"/>
  <c r="W6081" i="58"/>
  <c r="Q6081" i="58"/>
  <c r="W6080" i="58"/>
  <c r="Q6080" i="58"/>
  <c r="W6079" i="58"/>
  <c r="Q6079" i="58"/>
  <c r="W6078" i="58"/>
  <c r="Q6078" i="58"/>
  <c r="W6077" i="58"/>
  <c r="Q6077" i="58"/>
  <c r="W6076" i="58"/>
  <c r="Q6076" i="58"/>
  <c r="W6075" i="58"/>
  <c r="Q6075" i="58"/>
  <c r="W6074" i="58"/>
  <c r="Q6074" i="58"/>
  <c r="W6073" i="58"/>
  <c r="Q6073" i="58"/>
  <c r="W6072" i="58"/>
  <c r="Q6072" i="58"/>
  <c r="W6071" i="58"/>
  <c r="Q6071" i="58"/>
  <c r="W6070" i="58"/>
  <c r="Q6070" i="58"/>
  <c r="W6069" i="58"/>
  <c r="Q6069" i="58"/>
  <c r="W6068" i="58"/>
  <c r="Q6068" i="58"/>
  <c r="W6067" i="58"/>
  <c r="Q6067" i="58"/>
  <c r="W6066" i="58"/>
  <c r="Q6066" i="58"/>
  <c r="W6065" i="58"/>
  <c r="Q6065" i="58"/>
  <c r="W6064" i="58"/>
  <c r="Q6064" i="58"/>
  <c r="W6063" i="58"/>
  <c r="Q6063" i="58"/>
  <c r="W6062" i="58"/>
  <c r="Q6062" i="58"/>
  <c r="W6061" i="58"/>
  <c r="Q6061" i="58"/>
  <c r="W6060" i="58"/>
  <c r="Q6060" i="58"/>
  <c r="W6059" i="58"/>
  <c r="Q6059" i="58"/>
  <c r="W6058" i="58"/>
  <c r="Q6058" i="58"/>
  <c r="W6057" i="58"/>
  <c r="Q6057" i="58"/>
  <c r="W6056" i="58"/>
  <c r="Q6056" i="58"/>
  <c r="W6055" i="58"/>
  <c r="Q6055" i="58"/>
  <c r="W6054" i="58"/>
  <c r="Q6054" i="58"/>
  <c r="W6053" i="58"/>
  <c r="Q6053" i="58"/>
  <c r="W6052" i="58"/>
  <c r="Q6052" i="58"/>
  <c r="W6051" i="58"/>
  <c r="Q6051" i="58"/>
  <c r="W6050" i="58"/>
  <c r="Q6050" i="58"/>
  <c r="W6049" i="58"/>
  <c r="Q6049" i="58"/>
  <c r="W6048" i="58"/>
  <c r="Q6048" i="58"/>
  <c r="W6047" i="58"/>
  <c r="Q6047" i="58"/>
  <c r="W6046" i="58"/>
  <c r="Q6046" i="58"/>
  <c r="W6045" i="58"/>
  <c r="Q6045" i="58"/>
  <c r="W6044" i="58"/>
  <c r="Q6044" i="58"/>
  <c r="W6043" i="58"/>
  <c r="Q6043" i="58"/>
  <c r="W6042" i="58"/>
  <c r="Q6042" i="58"/>
  <c r="W6041" i="58"/>
  <c r="Q6041" i="58"/>
  <c r="W6040" i="58"/>
  <c r="Q6040" i="58"/>
  <c r="W6039" i="58"/>
  <c r="Q6039" i="58"/>
  <c r="W6038" i="58"/>
  <c r="Q6038" i="58"/>
  <c r="W6037" i="58"/>
  <c r="Q6037" i="58"/>
  <c r="W6036" i="58"/>
  <c r="Q6036" i="58"/>
  <c r="W6035" i="58"/>
  <c r="Q6035" i="58"/>
  <c r="W6034" i="58"/>
  <c r="Q6034" i="58"/>
  <c r="W6033" i="58"/>
  <c r="Q6033" i="58"/>
  <c r="W6032" i="58"/>
  <c r="Q6032" i="58"/>
  <c r="W6031" i="58"/>
  <c r="Q6031" i="58"/>
  <c r="W6030" i="58"/>
  <c r="Q6030" i="58"/>
  <c r="W6029" i="58"/>
  <c r="Q6029" i="58"/>
  <c r="W6028" i="58"/>
  <c r="Q6028" i="58"/>
  <c r="W6027" i="58"/>
  <c r="Q6027" i="58"/>
  <c r="W6026" i="58"/>
  <c r="Q6026" i="58"/>
  <c r="W6025" i="58"/>
  <c r="Q6025" i="58"/>
  <c r="W6024" i="58"/>
  <c r="Q6024" i="58"/>
  <c r="W6023" i="58"/>
  <c r="Q6023" i="58"/>
  <c r="W6022" i="58"/>
  <c r="Q6022" i="58"/>
  <c r="W6021" i="58"/>
  <c r="Q6021" i="58"/>
  <c r="W6020" i="58"/>
  <c r="Q6020" i="58"/>
  <c r="W6019" i="58"/>
  <c r="Q6019" i="58"/>
  <c r="W6018" i="58"/>
  <c r="Q6018" i="58"/>
  <c r="W6017" i="58"/>
  <c r="Q6017" i="58"/>
  <c r="W6016" i="58"/>
  <c r="Q6016" i="58"/>
  <c r="W6015" i="58"/>
  <c r="Q6015" i="58"/>
  <c r="W6014" i="58"/>
  <c r="Q6014" i="58"/>
  <c r="W6013" i="58"/>
  <c r="Q6013" i="58"/>
  <c r="W6012" i="58"/>
  <c r="Q6012" i="58"/>
  <c r="W6011" i="58"/>
  <c r="Q6011" i="58"/>
  <c r="W6010" i="58"/>
  <c r="Q6010" i="58"/>
  <c r="W6009" i="58"/>
  <c r="Q6009" i="58"/>
  <c r="W6008" i="58"/>
  <c r="Q6008" i="58"/>
  <c r="W6007" i="58"/>
  <c r="Q6007" i="58"/>
  <c r="W6006" i="58"/>
  <c r="Q6006" i="58"/>
  <c r="W6005" i="58"/>
  <c r="Q6005" i="58"/>
  <c r="W6004" i="58"/>
  <c r="Q6004" i="58"/>
  <c r="W6003" i="58"/>
  <c r="Q6003" i="58"/>
  <c r="W6002" i="58"/>
  <c r="Q6002" i="58"/>
  <c r="W6001" i="58"/>
  <c r="Q6001" i="58"/>
  <c r="W6000" i="58"/>
  <c r="Q6000" i="58"/>
  <c r="W5999" i="58"/>
  <c r="Q5999" i="58"/>
  <c r="W5998" i="58"/>
  <c r="Q5998" i="58"/>
  <c r="W5997" i="58"/>
  <c r="Q5997" i="58"/>
  <c r="W5996" i="58"/>
  <c r="Q5996" i="58"/>
  <c r="W5995" i="58"/>
  <c r="Q5995" i="58"/>
  <c r="W5994" i="58"/>
  <c r="Q5994" i="58"/>
  <c r="W5993" i="58"/>
  <c r="Q5993" i="58"/>
  <c r="W5992" i="58"/>
  <c r="Q5992" i="58"/>
  <c r="W5991" i="58"/>
  <c r="Q5991" i="58"/>
  <c r="W5990" i="58"/>
  <c r="Q5990" i="58"/>
  <c r="W5989" i="58"/>
  <c r="Q5989" i="58"/>
  <c r="W5988" i="58"/>
  <c r="Q5988" i="58"/>
  <c r="W5987" i="58"/>
  <c r="Q5987" i="58"/>
  <c r="W5986" i="58"/>
  <c r="Q5986" i="58"/>
  <c r="W5985" i="58"/>
  <c r="Q5985" i="58"/>
  <c r="W5984" i="58"/>
  <c r="Q5984" i="58"/>
  <c r="W5983" i="58"/>
  <c r="Q5983" i="58"/>
  <c r="W5982" i="58"/>
  <c r="Q5982" i="58"/>
  <c r="W5981" i="58"/>
  <c r="Q5981" i="58"/>
  <c r="W5980" i="58"/>
  <c r="Q5980" i="58"/>
  <c r="W5979" i="58"/>
  <c r="Q5979" i="58"/>
  <c r="W5978" i="58"/>
  <c r="Q5978" i="58"/>
  <c r="W5977" i="58"/>
  <c r="Q5977" i="58"/>
  <c r="W5976" i="58"/>
  <c r="Q5976" i="58"/>
  <c r="W5975" i="58"/>
  <c r="Q5975" i="58"/>
  <c r="W5974" i="58"/>
  <c r="Q5974" i="58"/>
  <c r="W5973" i="58"/>
  <c r="Q5973" i="58"/>
  <c r="W5972" i="58"/>
  <c r="Q5972" i="58"/>
  <c r="W5971" i="58"/>
  <c r="Q5971" i="58"/>
  <c r="W5970" i="58"/>
  <c r="Q5970" i="58"/>
  <c r="W5969" i="58"/>
  <c r="Q5969" i="58"/>
  <c r="W5968" i="58"/>
  <c r="Q5968" i="58"/>
  <c r="W5967" i="58"/>
  <c r="Q5967" i="58"/>
  <c r="W5966" i="58"/>
  <c r="Q5966" i="58"/>
  <c r="W5965" i="58"/>
  <c r="Q5965" i="58"/>
  <c r="W5964" i="58"/>
  <c r="Q5964" i="58"/>
  <c r="W5963" i="58"/>
  <c r="Q5963" i="58"/>
  <c r="W5962" i="58"/>
  <c r="Q5962" i="58"/>
  <c r="W5961" i="58"/>
  <c r="Q5961" i="58"/>
  <c r="W5960" i="58"/>
  <c r="Q5960" i="58"/>
  <c r="W5959" i="58"/>
  <c r="Q5959" i="58"/>
  <c r="W5958" i="58"/>
  <c r="Q5958" i="58"/>
  <c r="W5957" i="58"/>
  <c r="Q5957" i="58"/>
  <c r="W5956" i="58"/>
  <c r="Q5956" i="58"/>
  <c r="W5955" i="58"/>
  <c r="Q5955" i="58"/>
  <c r="W5954" i="58"/>
  <c r="Q5954" i="58"/>
  <c r="W5953" i="58"/>
  <c r="Q5953" i="58"/>
  <c r="W5952" i="58"/>
  <c r="Q5952" i="58"/>
  <c r="W5951" i="58"/>
  <c r="Q5951" i="58"/>
  <c r="W5950" i="58"/>
  <c r="Q5950" i="58"/>
  <c r="W5949" i="58"/>
  <c r="Q5949" i="58"/>
  <c r="W5948" i="58"/>
  <c r="Q5948" i="58"/>
  <c r="W5947" i="58"/>
  <c r="Q5947" i="58"/>
  <c r="W5946" i="58"/>
  <c r="Q5946" i="58"/>
  <c r="W5945" i="58"/>
  <c r="Q5945" i="58"/>
  <c r="W5944" i="58"/>
  <c r="Q5944" i="58"/>
  <c r="W5943" i="58"/>
  <c r="Q5943" i="58"/>
  <c r="W5942" i="58"/>
  <c r="Q5942" i="58"/>
  <c r="W5941" i="58"/>
  <c r="Q5941" i="58"/>
  <c r="W5940" i="58"/>
  <c r="Q5940" i="58"/>
  <c r="W5939" i="58"/>
  <c r="Q5939" i="58"/>
  <c r="W5938" i="58"/>
  <c r="Q5938" i="58"/>
  <c r="W5937" i="58"/>
  <c r="Q5937" i="58"/>
  <c r="W5936" i="58"/>
  <c r="Q5936" i="58"/>
  <c r="W5935" i="58"/>
  <c r="Q5935" i="58"/>
  <c r="W5934" i="58"/>
  <c r="Q5934" i="58"/>
  <c r="W5933" i="58"/>
  <c r="Q5933" i="58"/>
  <c r="W5932" i="58"/>
  <c r="Q5932" i="58"/>
  <c r="W5931" i="58"/>
  <c r="Q5931" i="58"/>
  <c r="W5930" i="58"/>
  <c r="Q5930" i="58"/>
  <c r="W5929" i="58"/>
  <c r="Q5929" i="58"/>
  <c r="W5928" i="58"/>
  <c r="Q5928" i="58"/>
  <c r="W5927" i="58"/>
  <c r="Q5927" i="58"/>
  <c r="W5926" i="58"/>
  <c r="Q5926" i="58"/>
  <c r="W5925" i="58"/>
  <c r="Q5925" i="58"/>
  <c r="W5924" i="58"/>
  <c r="Q5924" i="58"/>
  <c r="W5923" i="58"/>
  <c r="Q5923" i="58"/>
  <c r="W5922" i="58"/>
  <c r="Q5922" i="58"/>
  <c r="W5921" i="58"/>
  <c r="Q5921" i="58"/>
  <c r="W5920" i="58"/>
  <c r="Q5920" i="58"/>
  <c r="W5919" i="58"/>
  <c r="Q5919" i="58"/>
  <c r="W5918" i="58"/>
  <c r="Q5918" i="58"/>
  <c r="W5917" i="58"/>
  <c r="Q5917" i="58"/>
  <c r="W5916" i="58"/>
  <c r="Q5916" i="58"/>
  <c r="W5915" i="58"/>
  <c r="Q5915" i="58"/>
  <c r="W5914" i="58"/>
  <c r="Q5914" i="58"/>
  <c r="W5913" i="58"/>
  <c r="Q5913" i="58"/>
  <c r="W5912" i="58"/>
  <c r="Q5912" i="58"/>
  <c r="W5911" i="58"/>
  <c r="Q5911" i="58"/>
  <c r="W5910" i="58"/>
  <c r="Q5910" i="58"/>
  <c r="W5909" i="58"/>
  <c r="Q5909" i="58"/>
  <c r="W5908" i="58"/>
  <c r="Q5908" i="58"/>
  <c r="W5907" i="58"/>
  <c r="Q5907" i="58"/>
  <c r="W5906" i="58"/>
  <c r="Q5906" i="58"/>
  <c r="W5905" i="58"/>
  <c r="Q5905" i="58"/>
  <c r="W5904" i="58"/>
  <c r="Q5904" i="58"/>
  <c r="W5903" i="58"/>
  <c r="Q5903" i="58"/>
  <c r="W5902" i="58"/>
  <c r="Q5902" i="58"/>
  <c r="W5901" i="58"/>
  <c r="Q5901" i="58"/>
  <c r="W5900" i="58"/>
  <c r="Q5900" i="58"/>
  <c r="W5899" i="58"/>
  <c r="Q5899" i="58"/>
  <c r="W5898" i="58"/>
  <c r="Q5898" i="58"/>
  <c r="W5897" i="58"/>
  <c r="Q5897" i="58"/>
  <c r="W5896" i="58"/>
  <c r="Q5896" i="58"/>
  <c r="W5895" i="58"/>
  <c r="Q5895" i="58"/>
  <c r="W5894" i="58"/>
  <c r="Q5894" i="58"/>
  <c r="W5893" i="58"/>
  <c r="Q5893" i="58"/>
  <c r="W5892" i="58"/>
  <c r="Q5892" i="58"/>
  <c r="W5891" i="58"/>
  <c r="Q5891" i="58"/>
  <c r="W5890" i="58"/>
  <c r="Q5890" i="58"/>
  <c r="W5889" i="58"/>
  <c r="Q5889" i="58"/>
  <c r="W5888" i="58"/>
  <c r="Q5888" i="58"/>
  <c r="W5887" i="58"/>
  <c r="Q5887" i="58"/>
  <c r="W5886" i="58"/>
  <c r="Q5886" i="58"/>
  <c r="W5885" i="58"/>
  <c r="Q5885" i="58"/>
  <c r="W5884" i="58"/>
  <c r="Q5884" i="58"/>
  <c r="W5883" i="58"/>
  <c r="Q5883" i="58"/>
  <c r="W5882" i="58"/>
  <c r="Q5882" i="58"/>
  <c r="W5881" i="58"/>
  <c r="Q5881" i="58"/>
  <c r="W5880" i="58"/>
  <c r="Q5880" i="58"/>
  <c r="W5879" i="58"/>
  <c r="Q5879" i="58"/>
  <c r="W5878" i="58"/>
  <c r="Q5878" i="58"/>
  <c r="W5877" i="58"/>
  <c r="Q5877" i="58"/>
  <c r="W5876" i="58"/>
  <c r="Q5876" i="58"/>
  <c r="W5875" i="58"/>
  <c r="Q5875" i="58"/>
  <c r="W5874" i="58"/>
  <c r="Q5874" i="58"/>
  <c r="W5873" i="58"/>
  <c r="Q5873" i="58"/>
  <c r="W5872" i="58"/>
  <c r="Q5872" i="58"/>
  <c r="W5871" i="58"/>
  <c r="Q5871" i="58"/>
  <c r="W5870" i="58"/>
  <c r="Q5870" i="58"/>
  <c r="W5869" i="58"/>
  <c r="Q5869" i="58"/>
  <c r="W5868" i="58"/>
  <c r="Q5868" i="58"/>
  <c r="W5867" i="58"/>
  <c r="Q5867" i="58"/>
  <c r="W5866" i="58"/>
  <c r="Q5866" i="58"/>
  <c r="W5865" i="58"/>
  <c r="Q5865" i="58"/>
  <c r="W5864" i="58"/>
  <c r="Q5864" i="58"/>
  <c r="W5863" i="58"/>
  <c r="Q5863" i="58"/>
  <c r="W5862" i="58"/>
  <c r="Q5862" i="58"/>
  <c r="W5861" i="58"/>
  <c r="Q5861" i="58"/>
  <c r="W5860" i="58"/>
  <c r="Q5860" i="58"/>
  <c r="W5859" i="58"/>
  <c r="Q5859" i="58"/>
  <c r="W5858" i="58"/>
  <c r="Q5858" i="58"/>
  <c r="W5857" i="58"/>
  <c r="Q5857" i="58"/>
  <c r="W5856" i="58"/>
  <c r="Q5856" i="58"/>
  <c r="W5855" i="58"/>
  <c r="Q5855" i="58"/>
  <c r="W5854" i="58"/>
  <c r="Q5854" i="58"/>
  <c r="W5853" i="58"/>
  <c r="Q5853" i="58"/>
  <c r="W5852" i="58"/>
  <c r="Q5852" i="58"/>
  <c r="W5851" i="58"/>
  <c r="Q5851" i="58"/>
  <c r="W5850" i="58"/>
  <c r="Q5850" i="58"/>
  <c r="W5849" i="58"/>
  <c r="Q5849" i="58"/>
  <c r="W5848" i="58"/>
  <c r="Q5848" i="58"/>
  <c r="W5847" i="58"/>
  <c r="Q5847" i="58"/>
  <c r="W5846" i="58"/>
  <c r="Q5846" i="58"/>
  <c r="W5845" i="58"/>
  <c r="Q5845" i="58"/>
  <c r="W5844" i="58"/>
  <c r="Q5844" i="58"/>
  <c r="W5843" i="58"/>
  <c r="Q5843" i="58"/>
  <c r="W5842" i="58"/>
  <c r="Q5842" i="58"/>
  <c r="W5841" i="58"/>
  <c r="Q5841" i="58"/>
  <c r="W5840" i="58"/>
  <c r="Q5840" i="58"/>
  <c r="W5839" i="58"/>
  <c r="Q5839" i="58"/>
  <c r="W5838" i="58"/>
  <c r="Q5838" i="58"/>
  <c r="W5837" i="58"/>
  <c r="Q5837" i="58"/>
  <c r="W5836" i="58"/>
  <c r="Q5836" i="58"/>
  <c r="W5835" i="58"/>
  <c r="Q5835" i="58"/>
  <c r="W5834" i="58"/>
  <c r="Q5834" i="58"/>
  <c r="W5833" i="58"/>
  <c r="Q5833" i="58"/>
  <c r="W5832" i="58"/>
  <c r="Q5832" i="58"/>
  <c r="W5831" i="58"/>
  <c r="Q5831" i="58"/>
  <c r="W5830" i="58"/>
  <c r="Q5830" i="58"/>
  <c r="W5829" i="58"/>
  <c r="Q5829" i="58"/>
  <c r="W5828" i="58"/>
  <c r="Q5828" i="58"/>
  <c r="W5827" i="58"/>
  <c r="Q5827" i="58"/>
  <c r="W5826" i="58"/>
  <c r="Q5826" i="58"/>
  <c r="W5825" i="58"/>
  <c r="Q5825" i="58"/>
  <c r="W5824" i="58"/>
  <c r="Q5824" i="58"/>
  <c r="W5823" i="58"/>
  <c r="Q5823" i="58"/>
  <c r="W5822" i="58"/>
  <c r="Q5822" i="58"/>
  <c r="W5821" i="58"/>
  <c r="Q5821" i="58"/>
  <c r="W5820" i="58"/>
  <c r="Q5820" i="58"/>
  <c r="W5819" i="58"/>
  <c r="Q5819" i="58"/>
  <c r="W5818" i="58"/>
  <c r="Q5818" i="58"/>
  <c r="W5817" i="58"/>
  <c r="Q5817" i="58"/>
  <c r="W5816" i="58"/>
  <c r="Q5816" i="58"/>
  <c r="W5815" i="58"/>
  <c r="Q5815" i="58"/>
  <c r="W5814" i="58"/>
  <c r="Q5814" i="58"/>
  <c r="W5813" i="58"/>
  <c r="Q5813" i="58"/>
  <c r="W5812" i="58"/>
  <c r="Q5812" i="58"/>
  <c r="W5811" i="58"/>
  <c r="Q5811" i="58"/>
  <c r="W5810" i="58"/>
  <c r="Q5810" i="58"/>
  <c r="W5809" i="58"/>
  <c r="Q5809" i="58"/>
  <c r="W5808" i="58"/>
  <c r="Q5808" i="58"/>
  <c r="W5807" i="58"/>
  <c r="Q5807" i="58"/>
  <c r="W5806" i="58"/>
  <c r="Q5806" i="58"/>
  <c r="W5805" i="58"/>
  <c r="Q5805" i="58"/>
  <c r="W5804" i="58"/>
  <c r="Q5804" i="58"/>
  <c r="W5803" i="58"/>
  <c r="Q5803" i="58"/>
  <c r="W5802" i="58"/>
  <c r="Q5802" i="58"/>
  <c r="W5801" i="58"/>
  <c r="Q5801" i="58"/>
  <c r="W5800" i="58"/>
  <c r="Q5800" i="58"/>
  <c r="W5799" i="58"/>
  <c r="Q5799" i="58"/>
  <c r="W5798" i="58"/>
  <c r="Q5798" i="58"/>
  <c r="W5797" i="58"/>
  <c r="Q5797" i="58"/>
  <c r="W5796" i="58"/>
  <c r="Q5796" i="58"/>
  <c r="W5795" i="58"/>
  <c r="Q5795" i="58"/>
  <c r="W5794" i="58"/>
  <c r="Q5794" i="58"/>
  <c r="W5793" i="58"/>
  <c r="Q5793" i="58"/>
  <c r="W5792" i="58"/>
  <c r="Q5792" i="58"/>
  <c r="W5791" i="58"/>
  <c r="Q5791" i="58"/>
  <c r="W5790" i="58"/>
  <c r="Q5790" i="58"/>
  <c r="W5789" i="58"/>
  <c r="Q5789" i="58"/>
  <c r="W5788" i="58"/>
  <c r="Q5788" i="58"/>
  <c r="W5787" i="58"/>
  <c r="Q5787" i="58"/>
  <c r="W5786" i="58"/>
  <c r="Q5786" i="58"/>
  <c r="W5785" i="58"/>
  <c r="Q5785" i="58"/>
  <c r="W5784" i="58"/>
  <c r="Q5784" i="58"/>
  <c r="W5783" i="58"/>
  <c r="Q5783" i="58"/>
  <c r="W5782" i="58"/>
  <c r="Q5782" i="58"/>
  <c r="W5781" i="58"/>
  <c r="Q5781" i="58"/>
  <c r="W5780" i="58"/>
  <c r="Q5780" i="58"/>
  <c r="W5779" i="58"/>
  <c r="Q5779" i="58"/>
  <c r="W5778" i="58"/>
  <c r="Q5778" i="58"/>
  <c r="W5777" i="58"/>
  <c r="Q5777" i="58"/>
  <c r="W5776" i="58"/>
  <c r="Q5776" i="58"/>
  <c r="W5775" i="58"/>
  <c r="Q5775" i="58"/>
  <c r="W5774" i="58"/>
  <c r="Q5774" i="58"/>
  <c r="W5773" i="58"/>
  <c r="Q5773" i="58"/>
  <c r="W5772" i="58"/>
  <c r="Q5772" i="58"/>
  <c r="W5771" i="58"/>
  <c r="Q5771" i="58"/>
  <c r="W5770" i="58"/>
  <c r="Q5770" i="58"/>
  <c r="W5769" i="58"/>
  <c r="Q5769" i="58"/>
  <c r="W5768" i="58"/>
  <c r="Q5768" i="58"/>
  <c r="W5767" i="58"/>
  <c r="Q5767" i="58"/>
  <c r="W5766" i="58"/>
  <c r="Q5766" i="58"/>
  <c r="W5765" i="58"/>
  <c r="Q5765" i="58"/>
  <c r="W5764" i="58"/>
  <c r="Q5764" i="58"/>
  <c r="W5763" i="58"/>
  <c r="Q5763" i="58"/>
  <c r="W5762" i="58"/>
  <c r="Q5762" i="58"/>
  <c r="W5761" i="58"/>
  <c r="Q5761" i="58"/>
  <c r="W5760" i="58"/>
  <c r="Q5760" i="58"/>
  <c r="W5759" i="58"/>
  <c r="Q5759" i="58"/>
  <c r="W5758" i="58"/>
  <c r="Q5758" i="58"/>
  <c r="W5757" i="58"/>
  <c r="Q5757" i="58"/>
  <c r="W5756" i="58"/>
  <c r="Q5756" i="58"/>
  <c r="W5755" i="58"/>
  <c r="Q5755" i="58"/>
  <c r="W5754" i="58"/>
  <c r="Q5754" i="58"/>
  <c r="W5753" i="58"/>
  <c r="Q5753" i="58"/>
  <c r="W5752" i="58"/>
  <c r="Q5752" i="58"/>
  <c r="W5751" i="58"/>
  <c r="Q5751" i="58"/>
  <c r="W5750" i="58"/>
  <c r="Q5750" i="58"/>
  <c r="W5749" i="58"/>
  <c r="Q5749" i="58"/>
  <c r="W5748" i="58"/>
  <c r="Q5748" i="58"/>
  <c r="W5747" i="58"/>
  <c r="Q5747" i="58"/>
  <c r="W5746" i="58"/>
  <c r="Q5746" i="58"/>
  <c r="W5745" i="58"/>
  <c r="Q5745" i="58"/>
  <c r="W5744" i="58"/>
  <c r="Q5744" i="58"/>
  <c r="W5743" i="58"/>
  <c r="Q5743" i="58"/>
  <c r="W5742" i="58"/>
  <c r="Q5742" i="58"/>
  <c r="W5741" i="58"/>
  <c r="Q5741" i="58"/>
  <c r="W5740" i="58"/>
  <c r="Q5740" i="58"/>
  <c r="W5739" i="58"/>
  <c r="Q5739" i="58"/>
  <c r="W5738" i="58"/>
  <c r="Q5738" i="58"/>
  <c r="W5737" i="58"/>
  <c r="Q5737" i="58"/>
  <c r="W5736" i="58"/>
  <c r="Q5736" i="58"/>
  <c r="W5735" i="58"/>
  <c r="Q5735" i="58"/>
  <c r="W5734" i="58"/>
  <c r="Q5734" i="58"/>
  <c r="W5733" i="58"/>
  <c r="Q5733" i="58"/>
  <c r="W5732" i="58"/>
  <c r="Q5732" i="58"/>
  <c r="W5731" i="58"/>
  <c r="Q5731" i="58"/>
  <c r="W5730" i="58"/>
  <c r="Q5730" i="58"/>
  <c r="W5729" i="58"/>
  <c r="Q5729" i="58"/>
  <c r="W5728" i="58"/>
  <c r="Q5728" i="58"/>
  <c r="W5727" i="58"/>
  <c r="Q5727" i="58"/>
  <c r="W5726" i="58"/>
  <c r="Q5726" i="58"/>
  <c r="W5725" i="58"/>
  <c r="Q5725" i="58"/>
  <c r="W5724" i="58"/>
  <c r="Q5724" i="58"/>
  <c r="W5723" i="58"/>
  <c r="Q5723" i="58"/>
  <c r="W5722" i="58"/>
  <c r="Q5722" i="58"/>
  <c r="W5721" i="58"/>
  <c r="Q5721" i="58"/>
  <c r="W5720" i="58"/>
  <c r="Q5720" i="58"/>
  <c r="W5719" i="58"/>
  <c r="Q5719" i="58"/>
  <c r="W5718" i="58"/>
  <c r="Q5718" i="58"/>
  <c r="W5717" i="58"/>
  <c r="Q5717" i="58"/>
  <c r="W5716" i="58"/>
  <c r="Q5716" i="58"/>
  <c r="W5715" i="58"/>
  <c r="Q5715" i="58"/>
  <c r="W5714" i="58"/>
  <c r="Q5714" i="58"/>
  <c r="W5713" i="58"/>
  <c r="Q5713" i="58"/>
  <c r="W5712" i="58"/>
  <c r="Q5712" i="58"/>
  <c r="W5711" i="58"/>
  <c r="Q5711" i="58"/>
  <c r="W5710" i="58"/>
  <c r="Q5710" i="58"/>
  <c r="W5709" i="58"/>
  <c r="Q5709" i="58"/>
  <c r="W5708" i="58"/>
  <c r="Q5708" i="58"/>
  <c r="W5707" i="58"/>
  <c r="Q5707" i="58"/>
  <c r="W5706" i="58"/>
  <c r="Q5706" i="58"/>
  <c r="W5705" i="58"/>
  <c r="Q5705" i="58"/>
  <c r="W5704" i="58"/>
  <c r="Q5704" i="58"/>
  <c r="W5703" i="58"/>
  <c r="Q5703" i="58"/>
  <c r="W5702" i="58"/>
  <c r="Q5702" i="58"/>
  <c r="W5701" i="58"/>
  <c r="Q5701" i="58"/>
  <c r="W5700" i="58"/>
  <c r="Q5700" i="58"/>
  <c r="W5699" i="58"/>
  <c r="Q5699" i="58"/>
  <c r="W5698" i="58"/>
  <c r="Q5698" i="58"/>
  <c r="W5697" i="58"/>
  <c r="Q5697" i="58"/>
  <c r="W5696" i="58"/>
  <c r="Q5696" i="58"/>
  <c r="W5695" i="58"/>
  <c r="Q5695" i="58"/>
  <c r="W5694" i="58"/>
  <c r="Q5694" i="58"/>
  <c r="W5693" i="58"/>
  <c r="Q5693" i="58"/>
  <c r="W5692" i="58"/>
  <c r="Q5692" i="58"/>
  <c r="W5691" i="58"/>
  <c r="Q5691" i="58"/>
  <c r="W5690" i="58"/>
  <c r="Q5690" i="58"/>
  <c r="W5689" i="58"/>
  <c r="Q5689" i="58"/>
  <c r="W5688" i="58"/>
  <c r="Q5688" i="58"/>
  <c r="W5687" i="58"/>
  <c r="Q5687" i="58"/>
  <c r="W5686" i="58"/>
  <c r="Q5686" i="58"/>
  <c r="W5685" i="58"/>
  <c r="Q5685" i="58"/>
  <c r="W5684" i="58"/>
  <c r="Q5684" i="58"/>
  <c r="W5683" i="58"/>
  <c r="Q5683" i="58"/>
  <c r="W5682" i="58"/>
  <c r="Q5682" i="58"/>
  <c r="W5681" i="58"/>
  <c r="Q5681" i="58"/>
  <c r="W5680" i="58"/>
  <c r="Q5680" i="58"/>
  <c r="W5679" i="58"/>
  <c r="Q5679" i="58"/>
  <c r="W5678" i="58"/>
  <c r="Q5678" i="58"/>
  <c r="W5677" i="58"/>
  <c r="Q5677" i="58"/>
  <c r="W5676" i="58"/>
  <c r="Q5676" i="58"/>
  <c r="W5675" i="58"/>
  <c r="Q5675" i="58"/>
  <c r="W5674" i="58"/>
  <c r="Q5674" i="58"/>
  <c r="W5673" i="58"/>
  <c r="Q5673" i="58"/>
  <c r="W5672" i="58"/>
  <c r="Q5672" i="58"/>
  <c r="W5671" i="58"/>
  <c r="Q5671" i="58"/>
  <c r="W5670" i="58"/>
  <c r="Q5670" i="58"/>
  <c r="W5669" i="58"/>
  <c r="Q5669" i="58"/>
  <c r="W5668" i="58"/>
  <c r="Q5668" i="58"/>
  <c r="W5667" i="58"/>
  <c r="Q5667" i="58"/>
  <c r="W5666" i="58"/>
  <c r="Q5666" i="58"/>
  <c r="W5665" i="58"/>
  <c r="Q5665" i="58"/>
  <c r="W5664" i="58"/>
  <c r="Q5664" i="58"/>
  <c r="W5663" i="58"/>
  <c r="Q5663" i="58"/>
  <c r="W5662" i="58"/>
  <c r="Q5662" i="58"/>
  <c r="W5661" i="58"/>
  <c r="Q5661" i="58"/>
  <c r="W5660" i="58"/>
  <c r="Q5660" i="58"/>
  <c r="W5659" i="58"/>
  <c r="Q5659" i="58"/>
  <c r="W5658" i="58"/>
  <c r="Q5658" i="58"/>
  <c r="W5657" i="58"/>
  <c r="Q5657" i="58"/>
  <c r="W5656" i="58"/>
  <c r="Q5656" i="58"/>
  <c r="W5655" i="58"/>
  <c r="Q5655" i="58"/>
  <c r="W5654" i="58"/>
  <c r="Q5654" i="58"/>
  <c r="W5653" i="58"/>
  <c r="Q5653" i="58"/>
  <c r="W5652" i="58"/>
  <c r="Q5652" i="58"/>
  <c r="W5651" i="58"/>
  <c r="Q5651" i="58"/>
  <c r="W5650" i="58"/>
  <c r="Q5650" i="58"/>
  <c r="W5649" i="58"/>
  <c r="Q5649" i="58"/>
  <c r="W5648" i="58"/>
  <c r="Q5648" i="58"/>
  <c r="W5647" i="58"/>
  <c r="Q5647" i="58"/>
  <c r="W5646" i="58"/>
  <c r="Q5646" i="58"/>
  <c r="W5645" i="58"/>
  <c r="Q5645" i="58"/>
  <c r="W5644" i="58"/>
  <c r="Q5644" i="58"/>
  <c r="W5643" i="58"/>
  <c r="Q5643" i="58"/>
  <c r="W5642" i="58"/>
  <c r="Q5642" i="58"/>
  <c r="W5641" i="58"/>
  <c r="Q5641" i="58"/>
  <c r="W5640" i="58"/>
  <c r="Q5640" i="58"/>
  <c r="W5639" i="58"/>
  <c r="Q5639" i="58"/>
  <c r="W5638" i="58"/>
  <c r="Q5638" i="58"/>
  <c r="W5637" i="58"/>
  <c r="Q5637" i="58"/>
  <c r="W5636" i="58"/>
  <c r="Q5636" i="58"/>
  <c r="W5635" i="58"/>
  <c r="Q5635" i="58"/>
  <c r="W5634" i="58"/>
  <c r="Q5634" i="58"/>
  <c r="W5633" i="58"/>
  <c r="Q5633" i="58"/>
  <c r="W5632" i="58"/>
  <c r="Q5632" i="58"/>
  <c r="W5631" i="58"/>
  <c r="Q5631" i="58"/>
  <c r="W5630" i="58"/>
  <c r="Q5630" i="58"/>
  <c r="W5629" i="58"/>
  <c r="Q5629" i="58"/>
  <c r="W5628" i="58"/>
  <c r="Q5628" i="58"/>
  <c r="W5627" i="58"/>
  <c r="Q5627" i="58"/>
  <c r="W5626" i="58"/>
  <c r="Q5626" i="58"/>
  <c r="W5625" i="58"/>
  <c r="Q5625" i="58"/>
  <c r="W5624" i="58"/>
  <c r="Q5624" i="58"/>
  <c r="W5623" i="58"/>
  <c r="Q5623" i="58"/>
  <c r="W5622" i="58"/>
  <c r="Q5622" i="58"/>
  <c r="W5621" i="58"/>
  <c r="Q5621" i="58"/>
  <c r="W5620" i="58"/>
  <c r="Q5620" i="58"/>
  <c r="W5619" i="58"/>
  <c r="Q5619" i="58"/>
  <c r="W5618" i="58"/>
  <c r="Q5618" i="58"/>
  <c r="W5617" i="58"/>
  <c r="Q5617" i="58"/>
  <c r="W5616" i="58"/>
  <c r="Q5616" i="58"/>
  <c r="W5615" i="58"/>
  <c r="Q5615" i="58"/>
  <c r="W5614" i="58"/>
  <c r="Q5614" i="58"/>
  <c r="W5613" i="58"/>
  <c r="Q5613" i="58"/>
  <c r="W5612" i="58"/>
  <c r="Q5612" i="58"/>
  <c r="W5611" i="58"/>
  <c r="Q5611" i="58"/>
  <c r="W5610" i="58"/>
  <c r="Q5610" i="58"/>
  <c r="W5609" i="58"/>
  <c r="Q5609" i="58"/>
  <c r="W5608" i="58"/>
  <c r="Q5608" i="58"/>
  <c r="W5607" i="58"/>
  <c r="Q5607" i="58"/>
  <c r="W5606" i="58"/>
  <c r="Q5606" i="58"/>
  <c r="W5605" i="58"/>
  <c r="Q5605" i="58"/>
  <c r="W5604" i="58"/>
  <c r="Q5604" i="58"/>
  <c r="W5603" i="58"/>
  <c r="Q5603" i="58"/>
  <c r="W5602" i="58"/>
  <c r="Q5602" i="58"/>
  <c r="W5601" i="58"/>
  <c r="Q5601" i="58"/>
  <c r="W5600" i="58"/>
  <c r="Q5600" i="58"/>
  <c r="W5599" i="58"/>
  <c r="Q5599" i="58"/>
  <c r="W5598" i="58"/>
  <c r="Q5598" i="58"/>
  <c r="W5597" i="58"/>
  <c r="Q5597" i="58"/>
  <c r="W5596" i="58"/>
  <c r="Q5596" i="58"/>
  <c r="W5595" i="58"/>
  <c r="Q5595" i="58"/>
  <c r="W5594" i="58"/>
  <c r="Q5594" i="58"/>
  <c r="W5593" i="58"/>
  <c r="Q5593" i="58"/>
  <c r="W5592" i="58"/>
  <c r="Q5592" i="58"/>
  <c r="W5591" i="58"/>
  <c r="Q5591" i="58"/>
  <c r="W5590" i="58"/>
  <c r="Q5590" i="58"/>
  <c r="W5589" i="58"/>
  <c r="Q5589" i="58"/>
  <c r="W5588" i="58"/>
  <c r="Q5588" i="58"/>
  <c r="W5587" i="58"/>
  <c r="Q5587" i="58"/>
  <c r="W5586" i="58"/>
  <c r="Q5586" i="58"/>
  <c r="W5585" i="58"/>
  <c r="Q5585" i="58"/>
  <c r="W5584" i="58"/>
  <c r="Q5584" i="58"/>
  <c r="W5583" i="58"/>
  <c r="Q5583" i="58"/>
  <c r="W5582" i="58"/>
  <c r="Q5582" i="58"/>
  <c r="W5581" i="58"/>
  <c r="Q5581" i="58"/>
  <c r="W5580" i="58"/>
  <c r="Q5580" i="58"/>
  <c r="W5579" i="58"/>
  <c r="Q5579" i="58"/>
  <c r="W5578" i="58"/>
  <c r="Q5578" i="58"/>
  <c r="W5577" i="58"/>
  <c r="Q5577" i="58"/>
  <c r="W5576" i="58"/>
  <c r="Q5576" i="58"/>
  <c r="W5575" i="58"/>
  <c r="Q5575" i="58"/>
  <c r="W5574" i="58"/>
  <c r="Q5574" i="58"/>
  <c r="W5573" i="58"/>
  <c r="Q5573" i="58"/>
  <c r="W5572" i="58"/>
  <c r="Q5572" i="58"/>
  <c r="W5571" i="58"/>
  <c r="Q5571" i="58"/>
  <c r="W5570" i="58"/>
  <c r="Q5570" i="58"/>
  <c r="W5569" i="58"/>
  <c r="Q5569" i="58"/>
  <c r="W5568" i="58"/>
  <c r="Q5568" i="58"/>
  <c r="W5567" i="58"/>
  <c r="Q5567" i="58"/>
  <c r="W5566" i="58"/>
  <c r="Q5566" i="58"/>
  <c r="W5565" i="58"/>
  <c r="Q5565" i="58"/>
  <c r="W5564" i="58"/>
  <c r="Q5564" i="58"/>
  <c r="W5563" i="58"/>
  <c r="Q5563" i="58"/>
  <c r="W5562" i="58"/>
  <c r="Q5562" i="58"/>
  <c r="W5561" i="58"/>
  <c r="Q5561" i="58"/>
  <c r="W5560" i="58"/>
  <c r="Q5560" i="58"/>
  <c r="W5559" i="58"/>
  <c r="Q5559" i="58"/>
  <c r="W5558" i="58"/>
  <c r="Q5558" i="58"/>
  <c r="W5557" i="58"/>
  <c r="Q5557" i="58"/>
  <c r="W5556" i="58"/>
  <c r="Q5556" i="58"/>
  <c r="W5555" i="58"/>
  <c r="Q5555" i="58"/>
  <c r="W5554" i="58"/>
  <c r="Q5554" i="58"/>
  <c r="W5553" i="58"/>
  <c r="Q5553" i="58"/>
  <c r="W5552" i="58"/>
  <c r="Q5552" i="58"/>
  <c r="W5551" i="58"/>
  <c r="Q5551" i="58"/>
  <c r="W5550" i="58"/>
  <c r="Q5550" i="58"/>
  <c r="W5549" i="58"/>
  <c r="Q5549" i="58"/>
  <c r="W5548" i="58"/>
  <c r="Q5548" i="58"/>
  <c r="W5547" i="58"/>
  <c r="Q5547" i="58"/>
  <c r="W5546" i="58"/>
  <c r="Q5546" i="58"/>
  <c r="W5545" i="58"/>
  <c r="Q5545" i="58"/>
  <c r="W5544" i="58"/>
  <c r="Q5544" i="58"/>
  <c r="W5543" i="58"/>
  <c r="Q5543" i="58"/>
  <c r="W5542" i="58"/>
  <c r="Q5542" i="58"/>
  <c r="W5541" i="58"/>
  <c r="Q5541" i="58"/>
  <c r="W5540" i="58"/>
  <c r="Q5540" i="58"/>
  <c r="W5539" i="58"/>
  <c r="Q5539" i="58"/>
  <c r="W5538" i="58"/>
  <c r="Q5538" i="58"/>
  <c r="W5537" i="58"/>
  <c r="Q5537" i="58"/>
  <c r="W5536" i="58"/>
  <c r="Q5536" i="58"/>
  <c r="W5535" i="58"/>
  <c r="Q5535" i="58"/>
  <c r="W5534" i="58"/>
  <c r="Q5534" i="58"/>
  <c r="W5533" i="58"/>
  <c r="Q5533" i="58"/>
  <c r="W5532" i="58"/>
  <c r="Q5532" i="58"/>
  <c r="W5531" i="58"/>
  <c r="Q5531" i="58"/>
  <c r="W5530" i="58"/>
  <c r="Q5530" i="58"/>
  <c r="W5529" i="58"/>
  <c r="Q5529" i="58"/>
  <c r="W5528" i="58"/>
  <c r="Q5528" i="58"/>
  <c r="W5527" i="58"/>
  <c r="Q5527" i="58"/>
  <c r="W5526" i="58"/>
  <c r="Q5526" i="58"/>
  <c r="W5525" i="58"/>
  <c r="Q5525" i="58"/>
  <c r="W5524" i="58"/>
  <c r="Q5524" i="58"/>
  <c r="W5523" i="58"/>
  <c r="Q5523" i="58"/>
  <c r="W5522" i="58"/>
  <c r="Q5522" i="58"/>
  <c r="W5521" i="58"/>
  <c r="Q5521" i="58"/>
  <c r="W5520" i="58"/>
  <c r="Q5520" i="58"/>
  <c r="W5519" i="58"/>
  <c r="Q5519" i="58"/>
  <c r="W5518" i="58"/>
  <c r="Q5518" i="58"/>
  <c r="W5517" i="58"/>
  <c r="Q5517" i="58"/>
  <c r="W5516" i="58"/>
  <c r="Q5516" i="58"/>
  <c r="W5515" i="58"/>
  <c r="Q5515" i="58"/>
  <c r="W5514" i="58"/>
  <c r="Q5514" i="58"/>
  <c r="W5513" i="58"/>
  <c r="Q5513" i="58"/>
  <c r="W5512" i="58"/>
  <c r="Q5512" i="58"/>
  <c r="W5511" i="58"/>
  <c r="Q5511" i="58"/>
  <c r="W5510" i="58"/>
  <c r="Q5510" i="58"/>
  <c r="W5509" i="58"/>
  <c r="Q5509" i="58"/>
  <c r="W5508" i="58"/>
  <c r="Q5508" i="58"/>
  <c r="W5507" i="58"/>
  <c r="Q5507" i="58"/>
  <c r="W5506" i="58"/>
  <c r="Q5506" i="58"/>
  <c r="W5505" i="58"/>
  <c r="Q5505" i="58"/>
  <c r="W5504" i="58"/>
  <c r="Q5504" i="58"/>
  <c r="W5503" i="58"/>
  <c r="Q5503" i="58"/>
  <c r="W5502" i="58"/>
  <c r="Q5502" i="58"/>
  <c r="W5501" i="58"/>
  <c r="Q5501" i="58"/>
  <c r="W5500" i="58"/>
  <c r="Q5500" i="58"/>
  <c r="W5499" i="58"/>
  <c r="Q5499" i="58"/>
  <c r="W5498" i="58"/>
  <c r="Q5498" i="58"/>
  <c r="W5497" i="58"/>
  <c r="Q5497" i="58"/>
  <c r="W5496" i="58"/>
  <c r="Q5496" i="58"/>
  <c r="W5495" i="58"/>
  <c r="Q5495" i="58"/>
  <c r="W5494" i="58"/>
  <c r="Q5494" i="58"/>
  <c r="W5493" i="58"/>
  <c r="Q5493" i="58"/>
  <c r="W5492" i="58"/>
  <c r="Q5492" i="58"/>
  <c r="W5491" i="58"/>
  <c r="Q5491" i="58"/>
  <c r="W5490" i="58"/>
  <c r="Q5490" i="58"/>
  <c r="W5489" i="58"/>
  <c r="Q5489" i="58"/>
  <c r="W5488" i="58"/>
  <c r="Q5488" i="58"/>
  <c r="W5487" i="58"/>
  <c r="Q5487" i="58"/>
  <c r="W5486" i="58"/>
  <c r="Q5486" i="58"/>
  <c r="W5485" i="58"/>
  <c r="Q5485" i="58"/>
  <c r="W5484" i="58"/>
  <c r="Q5484" i="58"/>
  <c r="W5483" i="58"/>
  <c r="Q5483" i="58"/>
  <c r="W5482" i="58"/>
  <c r="Q5482" i="58"/>
  <c r="W5481" i="58"/>
  <c r="Q5481" i="58"/>
  <c r="W5480" i="58"/>
  <c r="Q5480" i="58"/>
  <c r="W5479" i="58"/>
  <c r="Q5479" i="58"/>
  <c r="W5478" i="58"/>
  <c r="Q5478" i="58"/>
  <c r="W5477" i="58"/>
  <c r="Q5477" i="58"/>
  <c r="W5476" i="58"/>
  <c r="Q5476" i="58"/>
  <c r="W5475" i="58"/>
  <c r="Q5475" i="58"/>
  <c r="W5474" i="58"/>
  <c r="Q5474" i="58"/>
  <c r="W5473" i="58"/>
  <c r="Q5473" i="58"/>
  <c r="W5472" i="58"/>
  <c r="Q5472" i="58"/>
  <c r="W5471" i="58"/>
  <c r="Q5471" i="58"/>
  <c r="W5470" i="58"/>
  <c r="Q5470" i="58"/>
  <c r="W5469" i="58"/>
  <c r="Q5469" i="58"/>
  <c r="W5468" i="58"/>
  <c r="Q5468" i="58"/>
  <c r="W5467" i="58"/>
  <c r="Q5467" i="58"/>
  <c r="W5466" i="58"/>
  <c r="Q5466" i="58"/>
  <c r="W5465" i="58"/>
  <c r="Q5465" i="58"/>
  <c r="W5464" i="58"/>
  <c r="Q5464" i="58"/>
  <c r="W5463" i="58"/>
  <c r="Q5463" i="58"/>
  <c r="W5462" i="58"/>
  <c r="Q5462" i="58"/>
  <c r="W5461" i="58"/>
  <c r="Q5461" i="58"/>
  <c r="W5460" i="58"/>
  <c r="Q5460" i="58"/>
  <c r="W5459" i="58"/>
  <c r="Q5459" i="58"/>
  <c r="W5458" i="58"/>
  <c r="Q5458" i="58"/>
  <c r="W5457" i="58"/>
  <c r="Q5457" i="58"/>
  <c r="W5456" i="58"/>
  <c r="Q5456" i="58"/>
  <c r="W5455" i="58"/>
  <c r="Q5455" i="58"/>
  <c r="W5454" i="58"/>
  <c r="Q5454" i="58"/>
  <c r="W5453" i="58"/>
  <c r="Q5453" i="58"/>
  <c r="W5452" i="58"/>
  <c r="Q5452" i="58"/>
  <c r="W5451" i="58"/>
  <c r="Q5451" i="58"/>
  <c r="W5450" i="58"/>
  <c r="Q5450" i="58"/>
  <c r="W5449" i="58"/>
  <c r="Q5449" i="58"/>
  <c r="W5448" i="58"/>
  <c r="Q5448" i="58"/>
  <c r="W5447" i="58"/>
  <c r="Q5447" i="58"/>
  <c r="W5446" i="58"/>
  <c r="Q5446" i="58"/>
  <c r="W5445" i="58"/>
  <c r="Q5445" i="58"/>
  <c r="W5444" i="58"/>
  <c r="Q5444" i="58"/>
  <c r="W5443" i="58"/>
  <c r="Q5443" i="58"/>
  <c r="W5442" i="58"/>
  <c r="Q5442" i="58"/>
  <c r="W5441" i="58"/>
  <c r="Q5441" i="58"/>
  <c r="W5440" i="58"/>
  <c r="Q5440" i="58"/>
  <c r="W5439" i="58"/>
  <c r="Q5439" i="58"/>
  <c r="W5438" i="58"/>
  <c r="Q5438" i="58"/>
  <c r="W5437" i="58"/>
  <c r="Q5437" i="58"/>
  <c r="W5436" i="58"/>
  <c r="Q5436" i="58"/>
  <c r="W5435" i="58"/>
  <c r="Q5435" i="58"/>
  <c r="W5434" i="58"/>
  <c r="Q5434" i="58"/>
  <c r="W5433" i="58"/>
  <c r="Q5433" i="58"/>
  <c r="W5432" i="58"/>
  <c r="Q5432" i="58"/>
  <c r="W5431" i="58"/>
  <c r="Q5431" i="58"/>
  <c r="W5430" i="58"/>
  <c r="Q5430" i="58"/>
  <c r="W5429" i="58"/>
  <c r="Q5429" i="58"/>
  <c r="W5428" i="58"/>
  <c r="Q5428" i="58"/>
  <c r="W5427" i="58"/>
  <c r="Q5427" i="58"/>
  <c r="W5426" i="58"/>
  <c r="Q5426" i="58"/>
  <c r="W5425" i="58"/>
  <c r="Q5425" i="58"/>
  <c r="W5424" i="58"/>
  <c r="Q5424" i="58"/>
  <c r="W5423" i="58"/>
  <c r="Q5423" i="58"/>
  <c r="W5422" i="58"/>
  <c r="Q5422" i="58"/>
  <c r="W5421" i="58"/>
  <c r="Q5421" i="58"/>
  <c r="W5420" i="58"/>
  <c r="Q5420" i="58"/>
  <c r="W5419" i="58"/>
  <c r="Q5419" i="58"/>
  <c r="W5418" i="58"/>
  <c r="Q5418" i="58"/>
  <c r="W5417" i="58"/>
  <c r="Q5417" i="58"/>
  <c r="W5416" i="58"/>
  <c r="Q5416" i="58"/>
  <c r="W5415" i="58"/>
  <c r="Q5415" i="58"/>
  <c r="W5414" i="58"/>
  <c r="Q5414" i="58"/>
  <c r="W5413" i="58"/>
  <c r="Q5413" i="58"/>
  <c r="W5412" i="58"/>
  <c r="Q5412" i="58"/>
  <c r="W5411" i="58"/>
  <c r="Q5411" i="58"/>
  <c r="W5410" i="58"/>
  <c r="Q5410" i="58"/>
  <c r="W5409" i="58"/>
  <c r="Q5409" i="58"/>
  <c r="W5408" i="58"/>
  <c r="Q5408" i="58"/>
  <c r="W5407" i="58"/>
  <c r="Q5407" i="58"/>
  <c r="W5406" i="58"/>
  <c r="Q5406" i="58"/>
  <c r="W5405" i="58"/>
  <c r="Q5405" i="58"/>
  <c r="W5404" i="58"/>
  <c r="Q5404" i="58"/>
  <c r="W5403" i="58"/>
  <c r="Q5403" i="58"/>
  <c r="W5402" i="58"/>
  <c r="Q5402" i="58"/>
  <c r="W5401" i="58"/>
  <c r="Q5401" i="58"/>
  <c r="W5400" i="58"/>
  <c r="Q5400" i="58"/>
  <c r="W5399" i="58"/>
  <c r="Q5399" i="58"/>
  <c r="W5398" i="58"/>
  <c r="Q5398" i="58"/>
  <c r="W5397" i="58"/>
  <c r="Q5397" i="58"/>
  <c r="W5396" i="58"/>
  <c r="Q5396" i="58"/>
  <c r="W5395" i="58"/>
  <c r="Q5395" i="58"/>
  <c r="W5394" i="58"/>
  <c r="Q5394" i="58"/>
  <c r="W5393" i="58"/>
  <c r="Q5393" i="58"/>
  <c r="W5392" i="58"/>
  <c r="Q5392" i="58"/>
  <c r="W5391" i="58"/>
  <c r="Q5391" i="58"/>
  <c r="W5390" i="58"/>
  <c r="Q5390" i="58"/>
  <c r="W5389" i="58"/>
  <c r="Q5389" i="58"/>
  <c r="W5388" i="58"/>
  <c r="Q5388" i="58"/>
  <c r="W5387" i="58"/>
  <c r="Q5387" i="58"/>
  <c r="W5386" i="58"/>
  <c r="Q5386" i="58"/>
  <c r="W5385" i="58"/>
  <c r="Q5385" i="58"/>
  <c r="W5384" i="58"/>
  <c r="Q5384" i="58"/>
  <c r="W5383" i="58"/>
  <c r="Q5383" i="58"/>
  <c r="W5382" i="58"/>
  <c r="Q5382" i="58"/>
  <c r="W5381" i="58"/>
  <c r="Q5381" i="58"/>
  <c r="W5380" i="58"/>
  <c r="Q5380" i="58"/>
  <c r="W5379" i="58"/>
  <c r="Q5379" i="58"/>
  <c r="W5378" i="58"/>
  <c r="Q5378" i="58"/>
  <c r="W5377" i="58"/>
  <c r="Q5377" i="58"/>
  <c r="W5376" i="58"/>
  <c r="Q5376" i="58"/>
  <c r="W5375" i="58"/>
  <c r="Q5375" i="58"/>
  <c r="W5374" i="58"/>
  <c r="Q5374" i="58"/>
  <c r="W5373" i="58"/>
  <c r="Q5373" i="58"/>
  <c r="W5372" i="58"/>
  <c r="Q5372" i="58"/>
  <c r="W5371" i="58"/>
  <c r="Q5371" i="58"/>
  <c r="W5370" i="58"/>
  <c r="Q5370" i="58"/>
  <c r="W5369" i="58"/>
  <c r="Q5369" i="58"/>
  <c r="W5368" i="58"/>
  <c r="Q5368" i="58"/>
  <c r="W5367" i="58"/>
  <c r="Q5367" i="58"/>
  <c r="W5366" i="58"/>
  <c r="Q5366" i="58"/>
  <c r="W5365" i="58"/>
  <c r="Q5365" i="58"/>
  <c r="W5364" i="58"/>
  <c r="Q5364" i="58"/>
  <c r="W5363" i="58"/>
  <c r="Q5363" i="58"/>
  <c r="W5362" i="58"/>
  <c r="Q5362" i="58"/>
  <c r="W5361" i="58"/>
  <c r="Q5361" i="58"/>
  <c r="W5360" i="58"/>
  <c r="Q5360" i="58"/>
  <c r="W5359" i="58"/>
  <c r="Q5359" i="58"/>
  <c r="W5358" i="58"/>
  <c r="Q5358" i="58"/>
  <c r="W5357" i="58"/>
  <c r="Q5357" i="58"/>
  <c r="W5356" i="58"/>
  <c r="Q5356" i="58"/>
  <c r="W5355" i="58"/>
  <c r="Q5355" i="58"/>
  <c r="W5354" i="58"/>
  <c r="Q5354" i="58"/>
  <c r="W5353" i="58"/>
  <c r="Q5353" i="58"/>
  <c r="W5352" i="58"/>
  <c r="Q5352" i="58"/>
  <c r="W5351" i="58"/>
  <c r="Q5351" i="58"/>
  <c r="W5350" i="58"/>
  <c r="Q5350" i="58"/>
  <c r="W5349" i="58"/>
  <c r="Q5349" i="58"/>
  <c r="W5348" i="58"/>
  <c r="Q5348" i="58"/>
  <c r="W5347" i="58"/>
  <c r="Q5347" i="58"/>
  <c r="W5346" i="58"/>
  <c r="Q5346" i="58"/>
  <c r="W5345" i="58"/>
  <c r="Q5345" i="58"/>
  <c r="W5344" i="58"/>
  <c r="Q5344" i="58"/>
  <c r="W5343" i="58"/>
  <c r="Q5343" i="58"/>
  <c r="W5342" i="58"/>
  <c r="Q5342" i="58"/>
  <c r="W5341" i="58"/>
  <c r="Q5341" i="58"/>
  <c r="W5340" i="58"/>
  <c r="Q5340" i="58"/>
  <c r="W5339" i="58"/>
  <c r="Q5339" i="58"/>
  <c r="W5338" i="58"/>
  <c r="Q5338" i="58"/>
  <c r="W5337" i="58"/>
  <c r="Q5337" i="58"/>
  <c r="W5336" i="58"/>
  <c r="Q5336" i="58"/>
  <c r="W5335" i="58"/>
  <c r="Q5335" i="58"/>
  <c r="W5334" i="58"/>
  <c r="Q5334" i="58"/>
  <c r="W5333" i="58"/>
  <c r="Q5333" i="58"/>
  <c r="W5332" i="58"/>
  <c r="Q5332" i="58"/>
  <c r="W5331" i="58"/>
  <c r="Q5331" i="58"/>
  <c r="W5330" i="58"/>
  <c r="Q5330" i="58"/>
  <c r="W5329" i="58"/>
  <c r="Q5329" i="58"/>
  <c r="W5328" i="58"/>
  <c r="Q5328" i="58"/>
  <c r="W5327" i="58"/>
  <c r="Q5327" i="58"/>
  <c r="W5326" i="58"/>
  <c r="Q5326" i="58"/>
  <c r="W5325" i="58"/>
  <c r="Q5325" i="58"/>
  <c r="W5324" i="58"/>
  <c r="Q5324" i="58"/>
  <c r="W5323" i="58"/>
  <c r="Q5323" i="58"/>
  <c r="W5322" i="58"/>
  <c r="Q5322" i="58"/>
  <c r="W5321" i="58"/>
  <c r="Q5321" i="58"/>
  <c r="W5320" i="58"/>
  <c r="Q5320" i="58"/>
  <c r="W5319" i="58"/>
  <c r="Q5319" i="58"/>
  <c r="W5318" i="58"/>
  <c r="Q5318" i="58"/>
  <c r="W5317" i="58"/>
  <c r="Q5317" i="58"/>
  <c r="W5316" i="58"/>
  <c r="Q5316" i="58"/>
  <c r="W5315" i="58"/>
  <c r="Q5315" i="58"/>
  <c r="W5314" i="58"/>
  <c r="Q5314" i="58"/>
  <c r="W5313" i="58"/>
  <c r="Q5313" i="58"/>
  <c r="W5312" i="58"/>
  <c r="Q5312" i="58"/>
  <c r="W5311" i="58"/>
  <c r="Q5311" i="58"/>
  <c r="W5310" i="58"/>
  <c r="Q5310" i="58"/>
  <c r="W5309" i="58"/>
  <c r="Q5309" i="58"/>
  <c r="W5308" i="58"/>
  <c r="Q5308" i="58"/>
  <c r="W5307" i="58"/>
  <c r="Q5307" i="58"/>
  <c r="W5306" i="58"/>
  <c r="Q5306" i="58"/>
  <c r="W5305" i="58"/>
  <c r="Q5305" i="58"/>
  <c r="W5304" i="58"/>
  <c r="Q5304" i="58"/>
  <c r="W5303" i="58"/>
  <c r="Q5303" i="58"/>
  <c r="W5302" i="58"/>
  <c r="Q5302" i="58"/>
  <c r="W5301" i="58"/>
  <c r="Q5301" i="58"/>
  <c r="W5300" i="58"/>
  <c r="Q5300" i="58"/>
  <c r="W5299" i="58"/>
  <c r="Q5299" i="58"/>
  <c r="W5298" i="58"/>
  <c r="Q5298" i="58"/>
  <c r="W5297" i="58"/>
  <c r="Q5297" i="58"/>
  <c r="W5296" i="58"/>
  <c r="Q5296" i="58"/>
  <c r="W5295" i="58"/>
  <c r="Q5295" i="58"/>
  <c r="W5294" i="58"/>
  <c r="Q5294" i="58"/>
  <c r="W5293" i="58"/>
  <c r="Q5293" i="58"/>
  <c r="W5292" i="58"/>
  <c r="Q5292" i="58"/>
  <c r="W5291" i="58"/>
  <c r="Q5291" i="58"/>
  <c r="W5290" i="58"/>
  <c r="Q5290" i="58"/>
  <c r="W5289" i="58"/>
  <c r="Q5289" i="58"/>
  <c r="W5288" i="58"/>
  <c r="Q5288" i="58"/>
  <c r="W5287" i="58"/>
  <c r="Q5287" i="58"/>
  <c r="W5286" i="58"/>
  <c r="Q5286" i="58"/>
  <c r="W5285" i="58"/>
  <c r="Q5285" i="58"/>
  <c r="W5284" i="58"/>
  <c r="Q5284" i="58"/>
  <c r="W5283" i="58"/>
  <c r="Q5283" i="58"/>
  <c r="W5282" i="58"/>
  <c r="Q5282" i="58"/>
  <c r="W5281" i="58"/>
  <c r="Q5281" i="58"/>
  <c r="W5280" i="58"/>
  <c r="Q5280" i="58"/>
  <c r="W5279" i="58"/>
  <c r="Q5279" i="58"/>
  <c r="W5278" i="58"/>
  <c r="Q5278" i="58"/>
  <c r="W5277" i="58"/>
  <c r="Q5277" i="58"/>
  <c r="W5276" i="58"/>
  <c r="Q5276" i="58"/>
  <c r="W5275" i="58"/>
  <c r="Q5275" i="58"/>
  <c r="W5274" i="58"/>
  <c r="Q5274" i="58"/>
  <c r="W5273" i="58"/>
  <c r="Q5273" i="58"/>
  <c r="W5272" i="58"/>
  <c r="Q5272" i="58"/>
  <c r="W5271" i="58"/>
  <c r="Q5271" i="58"/>
  <c r="W5270" i="58"/>
  <c r="Q5270" i="58"/>
  <c r="W5269" i="58"/>
  <c r="Q5269" i="58"/>
  <c r="W5268" i="58"/>
  <c r="Q5268" i="58"/>
  <c r="W5267" i="58"/>
  <c r="Q5267" i="58"/>
  <c r="W5266" i="58"/>
  <c r="Q5266" i="58"/>
  <c r="W5265" i="58"/>
  <c r="Q5265" i="58"/>
  <c r="W5264" i="58"/>
  <c r="Q5264" i="58"/>
  <c r="W5263" i="58"/>
  <c r="Q5263" i="58"/>
  <c r="W5262" i="58"/>
  <c r="Q5262" i="58"/>
  <c r="W5261" i="58"/>
  <c r="Q5261" i="58"/>
  <c r="W5260" i="58"/>
  <c r="Q5260" i="58"/>
  <c r="W5259" i="58"/>
  <c r="Q5259" i="58"/>
  <c r="W5258" i="58"/>
  <c r="Q5258" i="58"/>
  <c r="W5257" i="58"/>
  <c r="Q5257" i="58"/>
  <c r="W5256" i="58"/>
  <c r="Q5256" i="58"/>
  <c r="W5255" i="58"/>
  <c r="Q5255" i="58"/>
  <c r="W5254" i="58"/>
  <c r="Q5254" i="58"/>
  <c r="W5253" i="58"/>
  <c r="Q5253" i="58"/>
  <c r="W5252" i="58"/>
  <c r="Q5252" i="58"/>
  <c r="W5251" i="58"/>
  <c r="Q5251" i="58"/>
  <c r="W5250" i="58"/>
  <c r="Q5250" i="58"/>
  <c r="W5249" i="58"/>
  <c r="Q5249" i="58"/>
  <c r="W5248" i="58"/>
  <c r="Q5248" i="58"/>
  <c r="W5247" i="58"/>
  <c r="Q5247" i="58"/>
  <c r="W5246" i="58"/>
  <c r="Q5246" i="58"/>
  <c r="W5245" i="58"/>
  <c r="Q5245" i="58"/>
  <c r="W5244" i="58"/>
  <c r="Q5244" i="58"/>
  <c r="W5243" i="58"/>
  <c r="Q5243" i="58"/>
  <c r="W5242" i="58"/>
  <c r="Q5242" i="58"/>
  <c r="W5241" i="58"/>
  <c r="Q5241" i="58"/>
  <c r="W5240" i="58"/>
  <c r="Q5240" i="58"/>
  <c r="W5239" i="58"/>
  <c r="Q5239" i="58"/>
  <c r="W5238" i="58"/>
  <c r="Q5238" i="58"/>
  <c r="W5237" i="58"/>
  <c r="Q5237" i="58"/>
  <c r="W5236" i="58"/>
  <c r="Q5236" i="58"/>
  <c r="W5235" i="58"/>
  <c r="Q5235" i="58"/>
  <c r="W5234" i="58"/>
  <c r="Q5234" i="58"/>
  <c r="W5233" i="58"/>
  <c r="Q5233" i="58"/>
  <c r="W5232" i="58"/>
  <c r="Q5232" i="58"/>
  <c r="W5231" i="58"/>
  <c r="Q5231" i="58"/>
  <c r="W5230" i="58"/>
  <c r="Q5230" i="58"/>
  <c r="W5229" i="58"/>
  <c r="Q5229" i="58"/>
  <c r="W5228" i="58"/>
  <c r="Q5228" i="58"/>
  <c r="W5227" i="58"/>
  <c r="Q5227" i="58"/>
  <c r="W5226" i="58"/>
  <c r="Q5226" i="58"/>
  <c r="W5225" i="58"/>
  <c r="Q5225" i="58"/>
  <c r="W5224" i="58"/>
  <c r="Q5224" i="58"/>
  <c r="W5223" i="58"/>
  <c r="Q5223" i="58"/>
  <c r="W5222" i="58"/>
  <c r="Q5222" i="58"/>
  <c r="W5221" i="58"/>
  <c r="Q5221" i="58"/>
  <c r="W5220" i="58"/>
  <c r="Q5220" i="58"/>
  <c r="W5219" i="58"/>
  <c r="Q5219" i="58"/>
  <c r="W5218" i="58"/>
  <c r="Q5218" i="58"/>
  <c r="W5217" i="58"/>
  <c r="Q5217" i="58"/>
  <c r="W5216" i="58"/>
  <c r="Q5216" i="58"/>
  <c r="W5215" i="58"/>
  <c r="Q5215" i="58"/>
  <c r="W5214" i="58"/>
  <c r="Q5214" i="58"/>
  <c r="W5213" i="58"/>
  <c r="Q5213" i="58"/>
  <c r="W5212" i="58"/>
  <c r="Q5212" i="58"/>
  <c r="W5211" i="58"/>
  <c r="Q5211" i="58"/>
  <c r="W5210" i="58"/>
  <c r="Q5210" i="58"/>
  <c r="W5209" i="58"/>
  <c r="Q5209" i="58"/>
  <c r="W5208" i="58"/>
  <c r="Q5208" i="58"/>
  <c r="W5207" i="58"/>
  <c r="Q5207" i="58"/>
  <c r="W5206" i="58"/>
  <c r="Q5206" i="58"/>
  <c r="W5205" i="58"/>
  <c r="Q5205" i="58"/>
  <c r="W5204" i="58"/>
  <c r="Q5204" i="58"/>
  <c r="W5203" i="58"/>
  <c r="Q5203" i="58"/>
  <c r="W5202" i="58"/>
  <c r="Q5202" i="58"/>
  <c r="W5201" i="58"/>
  <c r="Q5201" i="58"/>
  <c r="W5200" i="58"/>
  <c r="Q5200" i="58"/>
  <c r="W5199" i="58"/>
  <c r="Q5199" i="58"/>
  <c r="W5198" i="58"/>
  <c r="Q5198" i="58"/>
  <c r="W5197" i="58"/>
  <c r="Q5197" i="58"/>
  <c r="W5196" i="58"/>
  <c r="Q5196" i="58"/>
  <c r="W5195" i="58"/>
  <c r="Q5195" i="58"/>
  <c r="W5194" i="58"/>
  <c r="Q5194" i="58"/>
  <c r="W5193" i="58"/>
  <c r="Q5193" i="58"/>
  <c r="W5192" i="58"/>
  <c r="Q5192" i="58"/>
  <c r="W5191" i="58"/>
  <c r="Q5191" i="58"/>
  <c r="W5190" i="58"/>
  <c r="Q5190" i="58"/>
  <c r="W5189" i="58"/>
  <c r="Q5189" i="58"/>
  <c r="W5188" i="58"/>
  <c r="Q5188" i="58"/>
  <c r="W5187" i="58"/>
  <c r="Q5187" i="58"/>
  <c r="W5186" i="58"/>
  <c r="Q5186" i="58"/>
  <c r="W5185" i="58"/>
  <c r="Q5185" i="58"/>
  <c r="W5184" i="58"/>
  <c r="Q5184" i="58"/>
  <c r="W5183" i="58"/>
  <c r="Q5183" i="58"/>
  <c r="W5182" i="58"/>
  <c r="Q5182" i="58"/>
  <c r="W5181" i="58"/>
  <c r="Q5181" i="58"/>
  <c r="W5180" i="58"/>
  <c r="Q5180" i="58"/>
  <c r="W5179" i="58"/>
  <c r="Q5179" i="58"/>
  <c r="W5178" i="58"/>
  <c r="Q5178" i="58"/>
  <c r="W5177" i="58"/>
  <c r="Q5177" i="58"/>
  <c r="W5176" i="58"/>
  <c r="Q5176" i="58"/>
  <c r="W5175" i="58"/>
  <c r="Q5175" i="58"/>
  <c r="W5174" i="58"/>
  <c r="Q5174" i="58"/>
  <c r="W5173" i="58"/>
  <c r="Q5173" i="58"/>
  <c r="W5172" i="58"/>
  <c r="Q5172" i="58"/>
  <c r="W5171" i="58"/>
  <c r="Q5171" i="58"/>
  <c r="W5170" i="58"/>
  <c r="Q5170" i="58"/>
  <c r="W5169" i="58"/>
  <c r="Q5169" i="58"/>
  <c r="W5168" i="58"/>
  <c r="Q5168" i="58"/>
  <c r="W5167" i="58"/>
  <c r="Q5167" i="58"/>
  <c r="W5166" i="58"/>
  <c r="Q5166" i="58"/>
  <c r="W5165" i="58"/>
  <c r="Q5165" i="58"/>
  <c r="W5164" i="58"/>
  <c r="Q5164" i="58"/>
  <c r="W5163" i="58"/>
  <c r="Q5163" i="58"/>
  <c r="W5162" i="58"/>
  <c r="Q5162" i="58"/>
  <c r="W5161" i="58"/>
  <c r="Q5161" i="58"/>
  <c r="W5160" i="58"/>
  <c r="Q5160" i="58"/>
  <c r="W5159" i="58"/>
  <c r="Q5159" i="58"/>
  <c r="W5158" i="58"/>
  <c r="Q5158" i="58"/>
  <c r="W5157" i="58"/>
  <c r="Q5157" i="58"/>
  <c r="W5156" i="58"/>
  <c r="Q5156" i="58"/>
  <c r="W5155" i="58"/>
  <c r="Q5155" i="58"/>
  <c r="W5154" i="58"/>
  <c r="Q5154" i="58"/>
  <c r="W5153" i="58"/>
  <c r="Q5153" i="58"/>
  <c r="W5152" i="58"/>
  <c r="Q5152" i="58"/>
  <c r="W5151" i="58"/>
  <c r="Q5151" i="58"/>
  <c r="W5150" i="58"/>
  <c r="Q5150" i="58"/>
  <c r="W5149" i="58"/>
  <c r="Q5149" i="58"/>
  <c r="W5148" i="58"/>
  <c r="Q5148" i="58"/>
  <c r="W5147" i="58"/>
  <c r="Q5147" i="58"/>
  <c r="W5146" i="58"/>
  <c r="Q5146" i="58"/>
  <c r="W5145" i="58"/>
  <c r="Q5145" i="58"/>
  <c r="W5144" i="58"/>
  <c r="Q5144" i="58"/>
  <c r="W5143" i="58"/>
  <c r="Q5143" i="58"/>
  <c r="W5142" i="58"/>
  <c r="Q5142" i="58"/>
  <c r="W5141" i="58"/>
  <c r="Q5141" i="58"/>
  <c r="W5140" i="58"/>
  <c r="Q5140" i="58"/>
  <c r="W5139" i="58"/>
  <c r="Q5139" i="58"/>
  <c r="W5138" i="58"/>
  <c r="Q5138" i="58"/>
  <c r="W5137" i="58"/>
  <c r="Q5137" i="58"/>
  <c r="W5136" i="58"/>
  <c r="Q5136" i="58"/>
  <c r="W5135" i="58"/>
  <c r="Q5135" i="58"/>
  <c r="W5134" i="58"/>
  <c r="Q5134" i="58"/>
  <c r="W5133" i="58"/>
  <c r="Q5133" i="58"/>
  <c r="W5132" i="58"/>
  <c r="Q5132" i="58"/>
  <c r="W5131" i="58"/>
  <c r="Q5131" i="58"/>
  <c r="W5130" i="58"/>
  <c r="Q5130" i="58"/>
  <c r="W5129" i="58"/>
  <c r="Q5129" i="58"/>
  <c r="W5128" i="58"/>
  <c r="Q5128" i="58"/>
  <c r="W5127" i="58"/>
  <c r="Q5127" i="58"/>
  <c r="W5126" i="58"/>
  <c r="Q5126" i="58"/>
  <c r="W5125" i="58"/>
  <c r="Q5125" i="58"/>
  <c r="W5124" i="58"/>
  <c r="Q5124" i="58"/>
  <c r="W5123" i="58"/>
  <c r="Q5123" i="58"/>
  <c r="W5122" i="58"/>
  <c r="Q5122" i="58"/>
  <c r="W5121" i="58"/>
  <c r="Q5121" i="58"/>
  <c r="W5120" i="58"/>
  <c r="Q5120" i="58"/>
  <c r="W5119" i="58"/>
  <c r="Q5119" i="58"/>
  <c r="W5118" i="58"/>
  <c r="Q5118" i="58"/>
  <c r="W5117" i="58"/>
  <c r="Q5117" i="58"/>
  <c r="W5116" i="58"/>
  <c r="Q5116" i="58"/>
  <c r="W5115" i="58"/>
  <c r="Q5115" i="58"/>
  <c r="W5114" i="58"/>
  <c r="Q5114" i="58"/>
  <c r="W5113" i="58"/>
  <c r="Q5113" i="58"/>
  <c r="W5112" i="58"/>
  <c r="Q5112" i="58"/>
  <c r="W5111" i="58"/>
  <c r="Q5111" i="58"/>
  <c r="W5110" i="58"/>
  <c r="Q5110" i="58"/>
  <c r="W5109" i="58"/>
  <c r="Q5109" i="58"/>
  <c r="W5108" i="58"/>
  <c r="Q5108" i="58"/>
  <c r="W5107" i="58"/>
  <c r="Q5107" i="58"/>
  <c r="W5106" i="58"/>
  <c r="Q5106" i="58"/>
  <c r="W5105" i="58"/>
  <c r="Q5105" i="58"/>
  <c r="W5104" i="58"/>
  <c r="Q5104" i="58"/>
  <c r="W5103" i="58"/>
  <c r="Q5103" i="58"/>
  <c r="W5102" i="58"/>
  <c r="Q5102" i="58"/>
  <c r="W5101" i="58"/>
  <c r="Q5101" i="58"/>
  <c r="W5100" i="58"/>
  <c r="Q5100" i="58"/>
  <c r="W5099" i="58"/>
  <c r="Q5099" i="58"/>
  <c r="W5098" i="58"/>
  <c r="Q5098" i="58"/>
  <c r="W5097" i="58"/>
  <c r="Q5097" i="58"/>
  <c r="W5096" i="58"/>
  <c r="Q5096" i="58"/>
  <c r="W5095" i="58"/>
  <c r="Q5095" i="58"/>
  <c r="W5094" i="58"/>
  <c r="Q5094" i="58"/>
  <c r="W5093" i="58"/>
  <c r="Q5093" i="58"/>
  <c r="W5092" i="58"/>
  <c r="Q5092" i="58"/>
  <c r="W5091" i="58"/>
  <c r="Q5091" i="58"/>
  <c r="W5090" i="58"/>
  <c r="Q5090" i="58"/>
  <c r="W5089" i="58"/>
  <c r="Q5089" i="58"/>
  <c r="W5088" i="58"/>
  <c r="Q5088" i="58"/>
  <c r="W5087" i="58"/>
  <c r="Q5087" i="58"/>
  <c r="W5086" i="58"/>
  <c r="Q5086" i="58"/>
  <c r="W5085" i="58"/>
  <c r="Q5085" i="58"/>
  <c r="W5084" i="58"/>
  <c r="Q5084" i="58"/>
  <c r="W5083" i="58"/>
  <c r="Q5083" i="58"/>
  <c r="W5082" i="58"/>
  <c r="Q5082" i="58"/>
  <c r="W5081" i="58"/>
  <c r="Q5081" i="58"/>
  <c r="W5080" i="58"/>
  <c r="Q5080" i="58"/>
  <c r="W5079" i="58"/>
  <c r="Q5079" i="58"/>
  <c r="W5078" i="58"/>
  <c r="Q5078" i="58"/>
  <c r="W5077" i="58"/>
  <c r="Q5077" i="58"/>
  <c r="W5076" i="58"/>
  <c r="Q5076" i="58"/>
  <c r="W5075" i="58"/>
  <c r="Q5075" i="58"/>
  <c r="W5074" i="58"/>
  <c r="Q5074" i="58"/>
  <c r="W5073" i="58"/>
  <c r="Q5073" i="58"/>
  <c r="W5072" i="58"/>
  <c r="Q5072" i="58"/>
  <c r="W5071" i="58"/>
  <c r="Q5071" i="58"/>
  <c r="W5070" i="58"/>
  <c r="Q5070" i="58"/>
  <c r="W5069" i="58"/>
  <c r="Q5069" i="58"/>
  <c r="W5068" i="58"/>
  <c r="Q5068" i="58"/>
  <c r="W5067" i="58"/>
  <c r="Q5067" i="58"/>
  <c r="W5066" i="58"/>
  <c r="Q5066" i="58"/>
  <c r="W5065" i="58"/>
  <c r="Q5065" i="58"/>
  <c r="W5064" i="58"/>
  <c r="Q5064" i="58"/>
  <c r="W5063" i="58"/>
  <c r="Q5063" i="58"/>
  <c r="W5062" i="58"/>
  <c r="Q5062" i="58"/>
  <c r="W5061" i="58"/>
  <c r="Q5061" i="58"/>
  <c r="W5060" i="58"/>
  <c r="Q5060" i="58"/>
  <c r="W5059" i="58"/>
  <c r="Q5059" i="58"/>
  <c r="W5058" i="58"/>
  <c r="Q5058" i="58"/>
  <c r="W5057" i="58"/>
  <c r="Q5057" i="58"/>
  <c r="W5056" i="58"/>
  <c r="Q5056" i="58"/>
  <c r="W5055" i="58"/>
  <c r="Q5055" i="58"/>
  <c r="W5054" i="58"/>
  <c r="Q5054" i="58"/>
  <c r="W5053" i="58"/>
  <c r="Q5053" i="58"/>
  <c r="W5052" i="58"/>
  <c r="Q5052" i="58"/>
  <c r="W5051" i="58"/>
  <c r="Q5051" i="58"/>
  <c r="W5050" i="58"/>
  <c r="Q5050" i="58"/>
  <c r="W5049" i="58"/>
  <c r="Q5049" i="58"/>
  <c r="W5048" i="58"/>
  <c r="Q5048" i="58"/>
  <c r="W5047" i="58"/>
  <c r="Q5047" i="58"/>
  <c r="W5046" i="58"/>
  <c r="Q5046" i="58"/>
  <c r="W5045" i="58"/>
  <c r="Q5045" i="58"/>
  <c r="W5044" i="58"/>
  <c r="Q5044" i="58"/>
  <c r="W5043" i="58"/>
  <c r="Q5043" i="58"/>
  <c r="W5042" i="58"/>
  <c r="Q5042" i="58"/>
  <c r="W5041" i="58"/>
  <c r="Q5041" i="58"/>
  <c r="W5040" i="58"/>
  <c r="Q5040" i="58"/>
  <c r="W5039" i="58"/>
  <c r="Q5039" i="58"/>
  <c r="W5038" i="58"/>
  <c r="Q5038" i="58"/>
  <c r="W5037" i="58"/>
  <c r="Q5037" i="58"/>
  <c r="W5036" i="58"/>
  <c r="Q5036" i="58"/>
  <c r="W5035" i="58"/>
  <c r="Q5035" i="58"/>
  <c r="W5034" i="58"/>
  <c r="Q5034" i="58"/>
  <c r="W5033" i="58"/>
  <c r="Q5033" i="58"/>
  <c r="W5032" i="58"/>
  <c r="Q5032" i="58"/>
  <c r="W5031" i="58"/>
  <c r="Q5031" i="58"/>
  <c r="W5030" i="58"/>
  <c r="Q5030" i="58"/>
  <c r="W5029" i="58"/>
  <c r="Q5029" i="58"/>
  <c r="W5028" i="58"/>
  <c r="Q5028" i="58"/>
  <c r="W5027" i="58"/>
  <c r="Q5027" i="58"/>
  <c r="W5026" i="58"/>
  <c r="Q5026" i="58"/>
  <c r="W5025" i="58"/>
  <c r="Q5025" i="58"/>
  <c r="W5024" i="58"/>
  <c r="Q5024" i="58"/>
  <c r="W5023" i="58"/>
  <c r="Q5023" i="58"/>
  <c r="W5022" i="58"/>
  <c r="Q5022" i="58"/>
  <c r="W5021" i="58"/>
  <c r="Q5021" i="58"/>
  <c r="W5020" i="58"/>
  <c r="Q5020" i="58"/>
  <c r="W5019" i="58"/>
  <c r="Q5019" i="58"/>
  <c r="W5018" i="58"/>
  <c r="Q5018" i="58"/>
  <c r="W5017" i="58"/>
  <c r="Q5017" i="58"/>
  <c r="W5016" i="58"/>
  <c r="Q5016" i="58"/>
  <c r="W5015" i="58"/>
  <c r="Q5015" i="58"/>
  <c r="W5014" i="58"/>
  <c r="Q5014" i="58"/>
  <c r="W5013" i="58"/>
  <c r="Q5013" i="58"/>
  <c r="W5012" i="58"/>
  <c r="Q5012" i="58"/>
  <c r="W5011" i="58"/>
  <c r="Q5011" i="58"/>
  <c r="W5010" i="58"/>
  <c r="Q5010" i="58"/>
  <c r="W5009" i="58"/>
  <c r="Q5009" i="58"/>
  <c r="W5008" i="58"/>
  <c r="Q5008" i="58"/>
  <c r="W5007" i="58"/>
  <c r="Q5007" i="58"/>
  <c r="W5006" i="58"/>
  <c r="Q5006" i="58"/>
  <c r="W5005" i="58"/>
  <c r="Q5005" i="58"/>
  <c r="W5004" i="58"/>
  <c r="Q5004" i="58"/>
  <c r="W5003" i="58"/>
  <c r="Q5003" i="58"/>
  <c r="W5002" i="58"/>
  <c r="Q5002" i="58"/>
  <c r="W5001" i="58"/>
  <c r="Q5001" i="58"/>
  <c r="W5000" i="58"/>
  <c r="Q5000" i="58"/>
  <c r="W4999" i="58"/>
  <c r="Q4999" i="58"/>
  <c r="W4998" i="58"/>
  <c r="Q4998" i="58"/>
  <c r="W4997" i="58"/>
  <c r="Q4997" i="58"/>
  <c r="W4996" i="58"/>
  <c r="Q4996" i="58"/>
  <c r="W4995" i="58"/>
  <c r="Q4995" i="58"/>
  <c r="W4994" i="58"/>
  <c r="Q4994" i="58"/>
  <c r="W4993" i="58"/>
  <c r="Q4993" i="58"/>
  <c r="W4992" i="58"/>
  <c r="Q4992" i="58"/>
  <c r="W4991" i="58"/>
  <c r="Q4991" i="58"/>
  <c r="W4990" i="58"/>
  <c r="Q4990" i="58"/>
  <c r="W4989" i="58"/>
  <c r="Q4989" i="58"/>
  <c r="W4988" i="58"/>
  <c r="Q4988" i="58"/>
  <c r="W4987" i="58"/>
  <c r="Q4987" i="58"/>
  <c r="W4986" i="58"/>
  <c r="Q4986" i="58"/>
  <c r="W4985" i="58"/>
  <c r="Q4985" i="58"/>
  <c r="W4984" i="58"/>
  <c r="Q4984" i="58"/>
  <c r="W4983" i="58"/>
  <c r="Q4983" i="58"/>
  <c r="W4982" i="58"/>
  <c r="Q4982" i="58"/>
  <c r="W4981" i="58"/>
  <c r="Q4981" i="58"/>
  <c r="W4980" i="58"/>
  <c r="Q4980" i="58"/>
  <c r="W4979" i="58"/>
  <c r="Q4979" i="58"/>
  <c r="W4978" i="58"/>
  <c r="Q4978" i="58"/>
  <c r="W4977" i="58"/>
  <c r="Q4977" i="58"/>
  <c r="W4976" i="58"/>
  <c r="Q4976" i="58"/>
  <c r="W4975" i="58"/>
  <c r="Q4975" i="58"/>
  <c r="W4974" i="58"/>
  <c r="Q4974" i="58"/>
  <c r="W4973" i="58"/>
  <c r="Q4973" i="58"/>
  <c r="W4972" i="58"/>
  <c r="Q4972" i="58"/>
  <c r="W4971" i="58"/>
  <c r="Q4971" i="58"/>
  <c r="W4970" i="58"/>
  <c r="Q4970" i="58"/>
  <c r="W4969" i="58"/>
  <c r="Q4969" i="58"/>
  <c r="W4968" i="58"/>
  <c r="Q4968" i="58"/>
  <c r="W4967" i="58"/>
  <c r="Q4967" i="58"/>
  <c r="W4966" i="58"/>
  <c r="Q4966" i="58"/>
  <c r="W4965" i="58"/>
  <c r="Q4965" i="58"/>
  <c r="W4964" i="58"/>
  <c r="Q4964" i="58"/>
  <c r="W4963" i="58"/>
  <c r="Q4963" i="58"/>
  <c r="W4962" i="58"/>
  <c r="Q4962" i="58"/>
  <c r="W4961" i="58"/>
  <c r="Q4961" i="58"/>
  <c r="W4960" i="58"/>
  <c r="Q4960" i="58"/>
  <c r="W4959" i="58"/>
  <c r="Q4959" i="58"/>
  <c r="W4958" i="58"/>
  <c r="Q4958" i="58"/>
  <c r="W4957" i="58"/>
  <c r="Q4957" i="58"/>
  <c r="W4956" i="58"/>
  <c r="Q4956" i="58"/>
  <c r="W4955" i="58"/>
  <c r="Q4955" i="58"/>
  <c r="W4954" i="58"/>
  <c r="Q4954" i="58"/>
  <c r="W4953" i="58"/>
  <c r="Q4953" i="58"/>
  <c r="W4952" i="58"/>
  <c r="Q4952" i="58"/>
  <c r="W4951" i="58"/>
  <c r="Q4951" i="58"/>
  <c r="W4950" i="58"/>
  <c r="Q4950" i="58"/>
  <c r="W4949" i="58"/>
  <c r="Q4949" i="58"/>
  <c r="W4948" i="58"/>
  <c r="Q4948" i="58"/>
  <c r="W4947" i="58"/>
  <c r="Q4947" i="58"/>
  <c r="W4946" i="58"/>
  <c r="Q4946" i="58"/>
  <c r="W4945" i="58"/>
  <c r="Q4945" i="58"/>
  <c r="W4944" i="58"/>
  <c r="Q4944" i="58"/>
  <c r="W4943" i="58"/>
  <c r="Q4943" i="58"/>
  <c r="W4942" i="58"/>
  <c r="Q4942" i="58"/>
  <c r="W4941" i="58"/>
  <c r="Q4941" i="58"/>
  <c r="W4940" i="58"/>
  <c r="Q4940" i="58"/>
  <c r="W4939" i="58"/>
  <c r="Q4939" i="58"/>
  <c r="W4938" i="58"/>
  <c r="Q4938" i="58"/>
  <c r="W4937" i="58"/>
  <c r="Q4937" i="58"/>
  <c r="W4936" i="58"/>
  <c r="Q4936" i="58"/>
  <c r="W4935" i="58"/>
  <c r="Q4935" i="58"/>
  <c r="W4934" i="58"/>
  <c r="Q4934" i="58"/>
  <c r="W4933" i="58"/>
  <c r="Q4933" i="58"/>
  <c r="W4932" i="58"/>
  <c r="Q4932" i="58"/>
  <c r="W4931" i="58"/>
  <c r="Q4931" i="58"/>
  <c r="W4930" i="58"/>
  <c r="Q4930" i="58"/>
  <c r="W4929" i="58"/>
  <c r="Q4929" i="58"/>
  <c r="W4928" i="58"/>
  <c r="Q4928" i="58"/>
  <c r="W4927" i="58"/>
  <c r="Q4927" i="58"/>
  <c r="W4926" i="58"/>
  <c r="Q4926" i="58"/>
  <c r="W4925" i="58"/>
  <c r="Q4925" i="58"/>
  <c r="W4924" i="58"/>
  <c r="Q4924" i="58"/>
  <c r="W4923" i="58"/>
  <c r="Q4923" i="58"/>
  <c r="W4922" i="58"/>
  <c r="Q4922" i="58"/>
  <c r="W4921" i="58"/>
  <c r="Q4921" i="58"/>
  <c r="W4920" i="58"/>
  <c r="Q4920" i="58"/>
  <c r="W4919" i="58"/>
  <c r="Q4919" i="58"/>
  <c r="W4918" i="58"/>
  <c r="Q4918" i="58"/>
  <c r="W4917" i="58"/>
  <c r="Q4917" i="58"/>
  <c r="W4916" i="58"/>
  <c r="Q4916" i="58"/>
  <c r="W4915" i="58"/>
  <c r="Q4915" i="58"/>
  <c r="W4914" i="58"/>
  <c r="Q4914" i="58"/>
  <c r="W4913" i="58"/>
  <c r="Q4913" i="58"/>
  <c r="W4912" i="58"/>
  <c r="Q4912" i="58"/>
  <c r="W4911" i="58"/>
  <c r="Q4911" i="58"/>
  <c r="W4910" i="58"/>
  <c r="Q4910" i="58"/>
  <c r="W4909" i="58"/>
  <c r="Q4909" i="58"/>
  <c r="W4908" i="58"/>
  <c r="Q4908" i="58"/>
  <c r="W4907" i="58"/>
  <c r="Q4907" i="58"/>
  <c r="W4906" i="58"/>
  <c r="Q4906" i="58"/>
  <c r="W4905" i="58"/>
  <c r="Q4905" i="58"/>
  <c r="W4904" i="58"/>
  <c r="Q4904" i="58"/>
  <c r="W4903" i="58"/>
  <c r="Q4903" i="58"/>
  <c r="W4902" i="58"/>
  <c r="Q4902" i="58"/>
  <c r="W4901" i="58"/>
  <c r="Q4901" i="58"/>
  <c r="W4900" i="58"/>
  <c r="Q4900" i="58"/>
  <c r="W4899" i="58"/>
  <c r="Q4899" i="58"/>
  <c r="W4898" i="58"/>
  <c r="Q4898" i="58"/>
  <c r="W4897" i="58"/>
  <c r="Q4897" i="58"/>
  <c r="W4896" i="58"/>
  <c r="Q4896" i="58"/>
  <c r="W4895" i="58"/>
  <c r="Q4895" i="58"/>
  <c r="W4894" i="58"/>
  <c r="Q4894" i="58"/>
  <c r="W4893" i="58"/>
  <c r="Q4893" i="58"/>
  <c r="W4892" i="58"/>
  <c r="Q4892" i="58"/>
  <c r="W4891" i="58"/>
  <c r="Q4891" i="58"/>
  <c r="W4890" i="58"/>
  <c r="Q4890" i="58"/>
  <c r="W4889" i="58"/>
  <c r="Q4889" i="58"/>
  <c r="W4888" i="58"/>
  <c r="Q4888" i="58"/>
  <c r="W4887" i="58"/>
  <c r="Q4887" i="58"/>
  <c r="W4886" i="58"/>
  <c r="Q4886" i="58"/>
  <c r="W4885" i="58"/>
  <c r="Q4885" i="58"/>
  <c r="W4884" i="58"/>
  <c r="Q4884" i="58"/>
  <c r="W4883" i="58"/>
  <c r="Q4883" i="58"/>
  <c r="W4882" i="58"/>
  <c r="Q4882" i="58"/>
  <c r="W4881" i="58"/>
  <c r="Q4881" i="58"/>
  <c r="W4880" i="58"/>
  <c r="Q4880" i="58"/>
  <c r="W4879" i="58"/>
  <c r="Q4879" i="58"/>
  <c r="W4878" i="58"/>
  <c r="Q4878" i="58"/>
  <c r="W4877" i="58"/>
  <c r="Q4877" i="58"/>
  <c r="W4876" i="58"/>
  <c r="Q4876" i="58"/>
  <c r="W4875" i="58"/>
  <c r="Q4875" i="58"/>
  <c r="W4874" i="58"/>
  <c r="Q4874" i="58"/>
  <c r="W4873" i="58"/>
  <c r="Q4873" i="58"/>
  <c r="W4872" i="58"/>
  <c r="Q4872" i="58"/>
  <c r="W4871" i="58"/>
  <c r="Q4871" i="58"/>
  <c r="W4870" i="58"/>
  <c r="Q4870" i="58"/>
  <c r="W4869" i="58"/>
  <c r="Q4869" i="58"/>
  <c r="W4868" i="58"/>
  <c r="Q4868" i="58"/>
  <c r="W4867" i="58"/>
  <c r="Q4867" i="58"/>
  <c r="W4866" i="58"/>
  <c r="Q4866" i="58"/>
  <c r="W4865" i="58"/>
  <c r="Q4865" i="58"/>
  <c r="W4864" i="58"/>
  <c r="Q4864" i="58"/>
  <c r="W4863" i="58"/>
  <c r="Q4863" i="58"/>
  <c r="W4862" i="58"/>
  <c r="Q4862" i="58"/>
  <c r="W4861" i="58"/>
  <c r="Q4861" i="58"/>
  <c r="W4860" i="58"/>
  <c r="Q4860" i="58"/>
  <c r="W4859" i="58"/>
  <c r="Q4859" i="58"/>
  <c r="W4858" i="58"/>
  <c r="Q4858" i="58"/>
  <c r="W4857" i="58"/>
  <c r="Q4857" i="58"/>
  <c r="W4856" i="58"/>
  <c r="Q4856" i="58"/>
  <c r="W4855" i="58"/>
  <c r="Q4855" i="58"/>
  <c r="W4854" i="58"/>
  <c r="Q4854" i="58"/>
  <c r="W4853" i="58"/>
  <c r="Q4853" i="58"/>
  <c r="W4852" i="58"/>
  <c r="Q4852" i="58"/>
  <c r="W4851" i="58"/>
  <c r="Q4851" i="58"/>
  <c r="W4850" i="58"/>
  <c r="Q4850" i="58"/>
  <c r="W4849" i="58"/>
  <c r="Q4849" i="58"/>
  <c r="W4848" i="58"/>
  <c r="Q4848" i="58"/>
  <c r="W4847" i="58"/>
  <c r="Q4847" i="58"/>
  <c r="W4846" i="58"/>
  <c r="Q4846" i="58"/>
  <c r="W4845" i="58"/>
  <c r="Q4845" i="58"/>
  <c r="W4844" i="58"/>
  <c r="Q4844" i="58"/>
  <c r="W4843" i="58"/>
  <c r="Q4843" i="58"/>
  <c r="W4842" i="58"/>
  <c r="Q4842" i="58"/>
  <c r="W4841" i="58"/>
  <c r="Q4841" i="58"/>
  <c r="W4840" i="58"/>
  <c r="Q4840" i="58"/>
  <c r="W4839" i="58"/>
  <c r="Q4839" i="58"/>
  <c r="W4838" i="58"/>
  <c r="Q4838" i="58"/>
  <c r="W4837" i="58"/>
  <c r="Q4837" i="58"/>
  <c r="W4836" i="58"/>
  <c r="Q4836" i="58"/>
  <c r="W4835" i="58"/>
  <c r="Q4835" i="58"/>
  <c r="W4834" i="58"/>
  <c r="Q4834" i="58"/>
  <c r="W4833" i="58"/>
  <c r="Q4833" i="58"/>
  <c r="W4832" i="58"/>
  <c r="Q4832" i="58"/>
  <c r="W4831" i="58"/>
  <c r="Q4831" i="58"/>
  <c r="W4830" i="58"/>
  <c r="Q4830" i="58"/>
  <c r="W4829" i="58"/>
  <c r="Q4829" i="58"/>
  <c r="W4828" i="58"/>
  <c r="Q4828" i="58"/>
  <c r="W4827" i="58"/>
  <c r="Q4827" i="58"/>
  <c r="W4826" i="58"/>
  <c r="Q4826" i="58"/>
  <c r="W4825" i="58"/>
  <c r="Q4825" i="58"/>
  <c r="W4824" i="58"/>
  <c r="Q4824" i="58"/>
  <c r="W4823" i="58"/>
  <c r="Q4823" i="58"/>
  <c r="W4822" i="58"/>
  <c r="Q4822" i="58"/>
  <c r="W4821" i="58"/>
  <c r="Q4821" i="58"/>
  <c r="W4820" i="58"/>
  <c r="Q4820" i="58"/>
  <c r="W4819" i="58"/>
  <c r="Q4819" i="58"/>
  <c r="W4818" i="58"/>
  <c r="Q4818" i="58"/>
  <c r="W4817" i="58"/>
  <c r="Q4817" i="58"/>
  <c r="W4816" i="58"/>
  <c r="Q4816" i="58"/>
  <c r="W4815" i="58"/>
  <c r="Q4815" i="58"/>
  <c r="W4814" i="58"/>
  <c r="Q4814" i="58"/>
  <c r="W4813" i="58"/>
  <c r="Q4813" i="58"/>
  <c r="W4812" i="58"/>
  <c r="Q4812" i="58"/>
  <c r="W4811" i="58"/>
  <c r="Q4811" i="58"/>
  <c r="W4810" i="58"/>
  <c r="Q4810" i="58"/>
  <c r="W4809" i="58"/>
  <c r="Q4809" i="58"/>
  <c r="W4808" i="58"/>
  <c r="Q4808" i="58"/>
  <c r="W4807" i="58"/>
  <c r="Q4807" i="58"/>
  <c r="W4806" i="58"/>
  <c r="Q4806" i="58"/>
  <c r="W4805" i="58"/>
  <c r="Q4805" i="58"/>
  <c r="W4804" i="58"/>
  <c r="Q4804" i="58"/>
  <c r="W4803" i="58"/>
  <c r="Q4803" i="58"/>
  <c r="W4802" i="58"/>
  <c r="Q4802" i="58"/>
  <c r="W4801" i="58"/>
  <c r="Q4801" i="58"/>
  <c r="W4800" i="58"/>
  <c r="Q4800" i="58"/>
  <c r="W4799" i="58"/>
  <c r="Q4799" i="58"/>
  <c r="W4798" i="58"/>
  <c r="Q4798" i="58"/>
  <c r="W4797" i="58"/>
  <c r="Q4797" i="58"/>
  <c r="W4796" i="58"/>
  <c r="Q4796" i="58"/>
  <c r="W4795" i="58"/>
  <c r="Q4795" i="58"/>
  <c r="W4794" i="58"/>
  <c r="Q4794" i="58"/>
  <c r="W4793" i="58"/>
  <c r="Q4793" i="58"/>
  <c r="W4792" i="58"/>
  <c r="Q4792" i="58"/>
  <c r="W4791" i="58"/>
  <c r="Q4791" i="58"/>
  <c r="W4790" i="58"/>
  <c r="Q4790" i="58"/>
  <c r="W4789" i="58"/>
  <c r="Q4789" i="58"/>
  <c r="W4788" i="58"/>
  <c r="Q4788" i="58"/>
  <c r="W4787" i="58"/>
  <c r="Q4787" i="58"/>
  <c r="W4786" i="58"/>
  <c r="Q4786" i="58"/>
  <c r="W4785" i="58"/>
  <c r="Q4785" i="58"/>
  <c r="W4784" i="58"/>
  <c r="Q4784" i="58"/>
  <c r="W4783" i="58"/>
  <c r="Q4783" i="58"/>
  <c r="W4782" i="58"/>
  <c r="Q4782" i="58"/>
  <c r="W4781" i="58"/>
  <c r="Q4781" i="58"/>
  <c r="W4780" i="58"/>
  <c r="Q4780" i="58"/>
  <c r="W4779" i="58"/>
  <c r="Q4779" i="58"/>
  <c r="W4778" i="58"/>
  <c r="Q4778" i="58"/>
  <c r="W4777" i="58"/>
  <c r="Q4777" i="58"/>
  <c r="W4776" i="58"/>
  <c r="Q4776" i="58"/>
  <c r="W4775" i="58"/>
  <c r="Q4775" i="58"/>
  <c r="W4774" i="58"/>
  <c r="Q4774" i="58"/>
  <c r="W4773" i="58"/>
  <c r="Q4773" i="58"/>
  <c r="W4772" i="58"/>
  <c r="Q4772" i="58"/>
  <c r="W4771" i="58"/>
  <c r="Q4771" i="58"/>
  <c r="W4770" i="58"/>
  <c r="Q4770" i="58"/>
  <c r="W4769" i="58"/>
  <c r="Q4769" i="58"/>
  <c r="W4768" i="58"/>
  <c r="Q4768" i="58"/>
  <c r="W4767" i="58"/>
  <c r="Q4767" i="58"/>
  <c r="W4766" i="58"/>
  <c r="Q4766" i="58"/>
  <c r="W4765" i="58"/>
  <c r="Q4765" i="58"/>
  <c r="W4764" i="58"/>
  <c r="Q4764" i="58"/>
  <c r="W4763" i="58"/>
  <c r="Q4763" i="58"/>
  <c r="W4762" i="58"/>
  <c r="Q4762" i="58"/>
  <c r="W4761" i="58"/>
  <c r="Q4761" i="58"/>
  <c r="W4760" i="58"/>
  <c r="Q4760" i="58"/>
  <c r="W4759" i="58"/>
  <c r="Q4759" i="58"/>
  <c r="W4758" i="58"/>
  <c r="Q4758" i="58"/>
  <c r="W4757" i="58"/>
  <c r="Q4757" i="58"/>
  <c r="W4756" i="58"/>
  <c r="Q4756" i="58"/>
  <c r="W4755" i="58"/>
  <c r="Q4755" i="58"/>
  <c r="W4754" i="58"/>
  <c r="Q4754" i="58"/>
  <c r="W4753" i="58"/>
  <c r="Q4753" i="58"/>
  <c r="W4752" i="58"/>
  <c r="Q4752" i="58"/>
  <c r="W4751" i="58"/>
  <c r="Q4751" i="58"/>
  <c r="W4750" i="58"/>
  <c r="Q4750" i="58"/>
  <c r="W4749" i="58"/>
  <c r="Q4749" i="58"/>
  <c r="W4748" i="58"/>
  <c r="Q4748" i="58"/>
  <c r="W4747" i="58"/>
  <c r="Q4747" i="58"/>
  <c r="W4746" i="58"/>
  <c r="Q4746" i="58"/>
  <c r="W4745" i="58"/>
  <c r="Q4745" i="58"/>
  <c r="W4744" i="58"/>
  <c r="Q4744" i="58"/>
  <c r="W4743" i="58"/>
  <c r="Q4743" i="58"/>
  <c r="W4742" i="58"/>
  <c r="Q4742" i="58"/>
  <c r="W4741" i="58"/>
  <c r="Q4741" i="58"/>
  <c r="W4740" i="58"/>
  <c r="Q4740" i="58"/>
  <c r="W4739" i="58"/>
  <c r="Q4739" i="58"/>
  <c r="W4738" i="58"/>
  <c r="Q4738" i="58"/>
  <c r="W4737" i="58"/>
  <c r="Q4737" i="58"/>
  <c r="W4736" i="58"/>
  <c r="Q4736" i="58"/>
  <c r="W4735" i="58"/>
  <c r="Q4735" i="58"/>
  <c r="W4734" i="58"/>
  <c r="Q4734" i="58"/>
  <c r="W4733" i="58"/>
  <c r="Q4733" i="58"/>
  <c r="W4732" i="58"/>
  <c r="Q4732" i="58"/>
  <c r="W4731" i="58"/>
  <c r="Q4731" i="58"/>
  <c r="W4730" i="58"/>
  <c r="Q4730" i="58"/>
  <c r="W4729" i="58"/>
  <c r="Q4729" i="58"/>
  <c r="W4728" i="58"/>
  <c r="Q4728" i="58"/>
  <c r="W4727" i="58"/>
  <c r="Q4727" i="58"/>
  <c r="W4726" i="58"/>
  <c r="Q4726" i="58"/>
  <c r="W4725" i="58"/>
  <c r="Q4725" i="58"/>
  <c r="W4724" i="58"/>
  <c r="Q4724" i="58"/>
  <c r="W4723" i="58"/>
  <c r="Q4723" i="58"/>
  <c r="W4722" i="58"/>
  <c r="Q4722" i="58"/>
  <c r="W4721" i="58"/>
  <c r="Q4721" i="58"/>
  <c r="W4720" i="58"/>
  <c r="Q4720" i="58"/>
  <c r="W4719" i="58"/>
  <c r="Q4719" i="58"/>
  <c r="W4718" i="58"/>
  <c r="Q4718" i="58"/>
  <c r="W4717" i="58"/>
  <c r="Q4717" i="58"/>
  <c r="W4716" i="58"/>
  <c r="Q4716" i="58"/>
  <c r="W4715" i="58"/>
  <c r="Q4715" i="58"/>
  <c r="W4714" i="58"/>
  <c r="Q4714" i="58"/>
  <c r="W4713" i="58"/>
  <c r="Q4713" i="58"/>
  <c r="W4712" i="58"/>
  <c r="Q4712" i="58"/>
  <c r="W4711" i="58"/>
  <c r="Q4711" i="58"/>
  <c r="W4710" i="58"/>
  <c r="Q4710" i="58"/>
  <c r="W4709" i="58"/>
  <c r="Q4709" i="58"/>
  <c r="W4708" i="58"/>
  <c r="Q4708" i="58"/>
  <c r="W4707" i="58"/>
  <c r="Q4707" i="58"/>
  <c r="W4706" i="58"/>
  <c r="Q4706" i="58"/>
  <c r="W4705" i="58"/>
  <c r="Q4705" i="58"/>
  <c r="W4704" i="58"/>
  <c r="Q4704" i="58"/>
  <c r="W4703" i="58"/>
  <c r="Q4703" i="58"/>
  <c r="W4702" i="58"/>
  <c r="Q4702" i="58"/>
  <c r="W4701" i="58"/>
  <c r="Q4701" i="58"/>
  <c r="W4700" i="58"/>
  <c r="Q4700" i="58"/>
  <c r="W4699" i="58"/>
  <c r="Q4699" i="58"/>
  <c r="W4698" i="58"/>
  <c r="Q4698" i="58"/>
  <c r="W4697" i="58"/>
  <c r="Q4697" i="58"/>
  <c r="W4696" i="58"/>
  <c r="Q4696" i="58"/>
  <c r="W4695" i="58"/>
  <c r="Q4695" i="58"/>
  <c r="W4694" i="58"/>
  <c r="Q4694" i="58"/>
  <c r="W4693" i="58"/>
  <c r="Q4693" i="58"/>
  <c r="W4692" i="58"/>
  <c r="Q4692" i="58"/>
  <c r="W4691" i="58"/>
  <c r="Q4691" i="58"/>
  <c r="W4690" i="58"/>
  <c r="Q4690" i="58"/>
  <c r="W4689" i="58"/>
  <c r="Q4689" i="58"/>
  <c r="W4688" i="58"/>
  <c r="Q4688" i="58"/>
  <c r="W4687" i="58"/>
  <c r="Q4687" i="58"/>
  <c r="W4686" i="58"/>
  <c r="Q4686" i="58"/>
  <c r="W4685" i="58"/>
  <c r="Q4685" i="58"/>
  <c r="W4684" i="58"/>
  <c r="Q4684" i="58"/>
  <c r="W4683" i="58"/>
  <c r="Q4683" i="58"/>
  <c r="W4682" i="58"/>
  <c r="Q4682" i="58"/>
  <c r="W4681" i="58"/>
  <c r="Q4681" i="58"/>
  <c r="W4680" i="58"/>
  <c r="Q4680" i="58"/>
  <c r="W4679" i="58"/>
  <c r="Q4679" i="58"/>
  <c r="W4678" i="58"/>
  <c r="Q4678" i="58"/>
  <c r="W4677" i="58"/>
  <c r="Q4677" i="58"/>
  <c r="W4676" i="58"/>
  <c r="Q4676" i="58"/>
  <c r="W4675" i="58"/>
  <c r="Q4675" i="58"/>
  <c r="W4674" i="58"/>
  <c r="Q4674" i="58"/>
  <c r="W4673" i="58"/>
  <c r="Q4673" i="58"/>
  <c r="W4672" i="58"/>
  <c r="Q4672" i="58"/>
  <c r="W4671" i="58"/>
  <c r="Q4671" i="58"/>
  <c r="W4670" i="58"/>
  <c r="Q4670" i="58"/>
  <c r="W4669" i="58"/>
  <c r="Q4669" i="58"/>
  <c r="W4668" i="58"/>
  <c r="Q4668" i="58"/>
  <c r="W4667" i="58"/>
  <c r="Q4667" i="58"/>
  <c r="W4666" i="58"/>
  <c r="Q4666" i="58"/>
  <c r="W4665" i="58"/>
  <c r="Q4665" i="58"/>
  <c r="W4664" i="58"/>
  <c r="Q4664" i="58"/>
  <c r="W4663" i="58"/>
  <c r="Q4663" i="58"/>
  <c r="W4662" i="58"/>
  <c r="Q4662" i="58"/>
  <c r="W4661" i="58"/>
  <c r="Q4661" i="58"/>
  <c r="W4660" i="58"/>
  <c r="Q4660" i="58"/>
  <c r="W4659" i="58"/>
  <c r="Q4659" i="58"/>
  <c r="W4658" i="58"/>
  <c r="Q4658" i="58"/>
  <c r="W4657" i="58"/>
  <c r="Q4657" i="58"/>
  <c r="W4656" i="58"/>
  <c r="Q4656" i="58"/>
  <c r="W4655" i="58"/>
  <c r="Q4655" i="58"/>
  <c r="W4654" i="58"/>
  <c r="Q4654" i="58"/>
  <c r="W4653" i="58"/>
  <c r="Q4653" i="58"/>
  <c r="W4652" i="58"/>
  <c r="Q4652" i="58"/>
  <c r="W4651" i="58"/>
  <c r="Q4651" i="58"/>
  <c r="W4650" i="58"/>
  <c r="Q4650" i="58"/>
  <c r="W4649" i="58"/>
  <c r="Q4649" i="58"/>
  <c r="W4648" i="58"/>
  <c r="Q4648" i="58"/>
  <c r="W4647" i="58"/>
  <c r="Q4647" i="58"/>
  <c r="W4646" i="58"/>
  <c r="Q4646" i="58"/>
  <c r="W4645" i="58"/>
  <c r="Q4645" i="58"/>
  <c r="W4644" i="58"/>
  <c r="Q4644" i="58"/>
  <c r="W4643" i="58"/>
  <c r="Q4643" i="58"/>
  <c r="W4642" i="58"/>
  <c r="Q4642" i="58"/>
  <c r="W4641" i="58"/>
  <c r="Q4641" i="58"/>
  <c r="W4640" i="58"/>
  <c r="Q4640" i="58"/>
  <c r="W4639" i="58"/>
  <c r="Q4639" i="58"/>
  <c r="W4638" i="58"/>
  <c r="Q4638" i="58"/>
  <c r="W4637" i="58"/>
  <c r="Q4637" i="58"/>
  <c r="W4636" i="58"/>
  <c r="Q4636" i="58"/>
  <c r="W4635" i="58"/>
  <c r="Q4635" i="58"/>
  <c r="W4634" i="58"/>
  <c r="Q4634" i="58"/>
  <c r="W4633" i="58"/>
  <c r="Q4633" i="58"/>
  <c r="W4632" i="58"/>
  <c r="Q4632" i="58"/>
  <c r="W4631" i="58"/>
  <c r="Q4631" i="58"/>
  <c r="W4630" i="58"/>
  <c r="Q4630" i="58"/>
  <c r="W4629" i="58"/>
  <c r="Q4629" i="58"/>
  <c r="W4628" i="58"/>
  <c r="Q4628" i="58"/>
  <c r="W4627" i="58"/>
  <c r="Q4627" i="58"/>
  <c r="W4626" i="58"/>
  <c r="Q4626" i="58"/>
  <c r="W4625" i="58"/>
  <c r="Q4625" i="58"/>
  <c r="W4624" i="58"/>
  <c r="Q4624" i="58"/>
  <c r="W4623" i="58"/>
  <c r="Q4623" i="58"/>
  <c r="W4622" i="58"/>
  <c r="Q4622" i="58"/>
  <c r="W4621" i="58"/>
  <c r="Q4621" i="58"/>
  <c r="W4620" i="58"/>
  <c r="Q4620" i="58"/>
  <c r="W4619" i="58"/>
  <c r="Q4619" i="58"/>
  <c r="W4618" i="58"/>
  <c r="Q4618" i="58"/>
  <c r="W4617" i="58"/>
  <c r="Q4617" i="58"/>
  <c r="W4616" i="58"/>
  <c r="Q4616" i="58"/>
  <c r="W4615" i="58"/>
  <c r="Q4615" i="58"/>
  <c r="W4614" i="58"/>
  <c r="Q4614" i="58"/>
  <c r="W4613" i="58"/>
  <c r="Q4613" i="58"/>
  <c r="W4612" i="58"/>
  <c r="Q4612" i="58"/>
  <c r="W4611" i="58"/>
  <c r="Q4611" i="58"/>
  <c r="W4610" i="58"/>
  <c r="Q4610" i="58"/>
  <c r="W4609" i="58"/>
  <c r="Q4609" i="58"/>
  <c r="W4608" i="58"/>
  <c r="Q4608" i="58"/>
  <c r="W4607" i="58"/>
  <c r="Q4607" i="58"/>
  <c r="W4606" i="58"/>
  <c r="Q4606" i="58"/>
  <c r="W4605" i="58"/>
  <c r="Q4605" i="58"/>
  <c r="W4604" i="58"/>
  <c r="Q4604" i="58"/>
  <c r="W4603" i="58"/>
  <c r="Q4603" i="58"/>
  <c r="W4602" i="58"/>
  <c r="Q4602" i="58"/>
  <c r="W4601" i="58"/>
  <c r="Q4601" i="58"/>
  <c r="W4600" i="58"/>
  <c r="Q4600" i="58"/>
  <c r="W4599" i="58"/>
  <c r="Q4599" i="58"/>
  <c r="W4598" i="58"/>
  <c r="Q4598" i="58"/>
  <c r="W4597" i="58"/>
  <c r="Q4597" i="58"/>
  <c r="W4596" i="58"/>
  <c r="Q4596" i="58"/>
  <c r="W4595" i="58"/>
  <c r="Q4595" i="58"/>
  <c r="W4594" i="58"/>
  <c r="Q4594" i="58"/>
  <c r="W4593" i="58"/>
  <c r="Q4593" i="58"/>
  <c r="W4592" i="58"/>
  <c r="Q4592" i="58"/>
  <c r="W4591" i="58"/>
  <c r="Q4591" i="58"/>
  <c r="W4590" i="58"/>
  <c r="Q4590" i="58"/>
  <c r="W4589" i="58"/>
  <c r="Q4589" i="58"/>
  <c r="W4588" i="58"/>
  <c r="Q4588" i="58"/>
  <c r="W4587" i="58"/>
  <c r="Q4587" i="58"/>
  <c r="W4586" i="58"/>
  <c r="Q4586" i="58"/>
  <c r="W4585" i="58"/>
  <c r="Q4585" i="58"/>
  <c r="W4584" i="58"/>
  <c r="Q4584" i="58"/>
  <c r="W4583" i="58"/>
  <c r="Q4583" i="58"/>
  <c r="W4582" i="58"/>
  <c r="Q4582" i="58"/>
  <c r="W4581" i="58"/>
  <c r="Q4581" i="58"/>
  <c r="W4580" i="58"/>
  <c r="Q4580" i="58"/>
  <c r="W4579" i="58"/>
  <c r="Q4579" i="58"/>
  <c r="W4578" i="58"/>
  <c r="Q4578" i="58"/>
  <c r="W4577" i="58"/>
  <c r="Q4577" i="58"/>
  <c r="W4576" i="58"/>
  <c r="Q4576" i="58"/>
  <c r="W4575" i="58"/>
  <c r="Q4575" i="58"/>
  <c r="W4574" i="58"/>
  <c r="Q4574" i="58"/>
  <c r="W4573" i="58"/>
  <c r="Q4573" i="58"/>
  <c r="W4572" i="58"/>
  <c r="Q4572" i="58"/>
  <c r="W4571" i="58"/>
  <c r="Q4571" i="58"/>
  <c r="W4570" i="58"/>
  <c r="Q4570" i="58"/>
  <c r="W4569" i="58"/>
  <c r="Q4569" i="58"/>
  <c r="W4568" i="58"/>
  <c r="Q4568" i="58"/>
  <c r="W4567" i="58"/>
  <c r="Q4567" i="58"/>
  <c r="W4566" i="58"/>
  <c r="Q4566" i="58"/>
  <c r="W4565" i="58"/>
  <c r="Q4565" i="58"/>
  <c r="W4564" i="58"/>
  <c r="Q4564" i="58"/>
  <c r="W4563" i="58"/>
  <c r="Q4563" i="58"/>
  <c r="W4562" i="58"/>
  <c r="Q4562" i="58"/>
  <c r="W4561" i="58"/>
  <c r="Q4561" i="58"/>
  <c r="W4560" i="58"/>
  <c r="Q4560" i="58"/>
  <c r="W4559" i="58"/>
  <c r="Q4559" i="58"/>
  <c r="W4558" i="58"/>
  <c r="Q4558" i="58"/>
  <c r="W4557" i="58"/>
  <c r="Q4557" i="58"/>
  <c r="W4556" i="58"/>
  <c r="Q4556" i="58"/>
  <c r="W4555" i="58"/>
  <c r="Q4555" i="58"/>
  <c r="W4554" i="58"/>
  <c r="Q4554" i="58"/>
  <c r="W4553" i="58"/>
  <c r="Q4553" i="58"/>
  <c r="W4552" i="58"/>
  <c r="Q4552" i="58"/>
  <c r="W4551" i="58"/>
  <c r="Q4551" i="58"/>
  <c r="W4550" i="58"/>
  <c r="Q4550" i="58"/>
  <c r="W4549" i="58"/>
  <c r="Q4549" i="58"/>
  <c r="W4548" i="58"/>
  <c r="Q4548" i="58"/>
  <c r="W4547" i="58"/>
  <c r="Q4547" i="58"/>
  <c r="W4546" i="58"/>
  <c r="Q4546" i="58"/>
  <c r="W4545" i="58"/>
  <c r="Q4545" i="58"/>
  <c r="W4544" i="58"/>
  <c r="Q4544" i="58"/>
  <c r="W4543" i="58"/>
  <c r="Q4543" i="58"/>
  <c r="W4542" i="58"/>
  <c r="Q4542" i="58"/>
  <c r="W4541" i="58"/>
  <c r="Q4541" i="58"/>
  <c r="W4540" i="58"/>
  <c r="Q4540" i="58"/>
  <c r="W4539" i="58"/>
  <c r="Q4539" i="58"/>
  <c r="W4538" i="58"/>
  <c r="Q4538" i="58"/>
  <c r="W4537" i="58"/>
  <c r="Q4537" i="58"/>
  <c r="W4536" i="58"/>
  <c r="Q4536" i="58"/>
  <c r="W4535" i="58"/>
  <c r="Q4535" i="58"/>
  <c r="W4534" i="58"/>
  <c r="Q4534" i="58"/>
  <c r="W4533" i="58"/>
  <c r="Q4533" i="58"/>
  <c r="W4532" i="58"/>
  <c r="Q4532" i="58"/>
  <c r="W4531" i="58"/>
  <c r="Q4531" i="58"/>
  <c r="W4530" i="58"/>
  <c r="Q4530" i="58"/>
  <c r="W4529" i="58"/>
  <c r="Q4529" i="58"/>
  <c r="W4528" i="58"/>
  <c r="Q4528" i="58"/>
  <c r="W4527" i="58"/>
  <c r="Q4527" i="58"/>
  <c r="W4526" i="58"/>
  <c r="Q4526" i="58"/>
  <c r="W4525" i="58"/>
  <c r="Q4525" i="58"/>
  <c r="W4524" i="58"/>
  <c r="Q4524" i="58"/>
  <c r="W4523" i="58"/>
  <c r="Q4523" i="58"/>
  <c r="W4522" i="58"/>
  <c r="Q4522" i="58"/>
  <c r="W4521" i="58"/>
  <c r="Q4521" i="58"/>
  <c r="W4520" i="58"/>
  <c r="Q4520" i="58"/>
  <c r="W4519" i="58"/>
  <c r="Q4519" i="58"/>
  <c r="W4518" i="58"/>
  <c r="Q4518" i="58"/>
  <c r="W4517" i="58"/>
  <c r="Q4517" i="58"/>
  <c r="W4516" i="58"/>
  <c r="Q4516" i="58"/>
  <c r="W4515" i="58"/>
  <c r="Q4515" i="58"/>
  <c r="W4514" i="58"/>
  <c r="Q4514" i="58"/>
  <c r="W4513" i="58"/>
  <c r="Q4513" i="58"/>
  <c r="W4512" i="58"/>
  <c r="Q4512" i="58"/>
  <c r="W4511" i="58"/>
  <c r="Q4511" i="58"/>
  <c r="W4510" i="58"/>
  <c r="Q4510" i="58"/>
  <c r="W4509" i="58"/>
  <c r="Q4509" i="58"/>
  <c r="W4508" i="58"/>
  <c r="Q4508" i="58"/>
  <c r="W4507" i="58"/>
  <c r="Q4507" i="58"/>
  <c r="W4506" i="58"/>
  <c r="Q4506" i="58"/>
  <c r="W4505" i="58"/>
  <c r="Q4505" i="58"/>
  <c r="W4504" i="58"/>
  <c r="Q4504" i="58"/>
  <c r="W4503" i="58"/>
  <c r="Q4503" i="58"/>
  <c r="W4502" i="58"/>
  <c r="Q4502" i="58"/>
  <c r="W4501" i="58"/>
  <c r="Q4501" i="58"/>
  <c r="W4500" i="58"/>
  <c r="Q4500" i="58"/>
  <c r="W4499" i="58"/>
  <c r="Q4499" i="58"/>
  <c r="W4498" i="58"/>
  <c r="Q4498" i="58"/>
  <c r="W4497" i="58"/>
  <c r="Q4497" i="58"/>
  <c r="W4496" i="58"/>
  <c r="Q4496" i="58"/>
  <c r="W4495" i="58"/>
  <c r="Q4495" i="58"/>
  <c r="W4494" i="58"/>
  <c r="Q4494" i="58"/>
  <c r="W4493" i="58"/>
  <c r="Q4493" i="58"/>
  <c r="W4492" i="58"/>
  <c r="Q4492" i="58"/>
  <c r="W4491" i="58"/>
  <c r="Q4491" i="58"/>
  <c r="W4490" i="58"/>
  <c r="Q4490" i="58"/>
  <c r="W4489" i="58"/>
  <c r="Q4489" i="58"/>
  <c r="W4488" i="58"/>
  <c r="Q4488" i="58"/>
  <c r="W4487" i="58"/>
  <c r="Q4487" i="58"/>
  <c r="W4486" i="58"/>
  <c r="Q4486" i="58"/>
  <c r="W4485" i="58"/>
  <c r="Q4485" i="58"/>
  <c r="W4484" i="58"/>
  <c r="Q4484" i="58"/>
  <c r="W4483" i="58"/>
  <c r="Q4483" i="58"/>
  <c r="W4482" i="58"/>
  <c r="Q4482" i="58"/>
  <c r="W4481" i="58"/>
  <c r="Q4481" i="58"/>
  <c r="W4480" i="58"/>
  <c r="Q4480" i="58"/>
  <c r="W4479" i="58"/>
  <c r="Q4479" i="58"/>
  <c r="W4478" i="58"/>
  <c r="Q4478" i="58"/>
  <c r="W4477" i="58"/>
  <c r="Q4477" i="58"/>
  <c r="W4476" i="58"/>
  <c r="Q4476" i="58"/>
  <c r="W4475" i="58"/>
  <c r="Q4475" i="58"/>
  <c r="W4474" i="58"/>
  <c r="Q4474" i="58"/>
  <c r="W4473" i="58"/>
  <c r="Q4473" i="58"/>
  <c r="W4472" i="58"/>
  <c r="Q4472" i="58"/>
  <c r="W4471" i="58"/>
  <c r="Q4471" i="58"/>
  <c r="W4470" i="58"/>
  <c r="Q4470" i="58"/>
  <c r="W4469" i="58"/>
  <c r="Q4469" i="58"/>
  <c r="W4468" i="58"/>
  <c r="Q4468" i="58"/>
  <c r="W4467" i="58"/>
  <c r="Q4467" i="58"/>
  <c r="W4466" i="58"/>
  <c r="Q4466" i="58"/>
  <c r="W4465" i="58"/>
  <c r="Q4465" i="58"/>
  <c r="W4464" i="58"/>
  <c r="Q4464" i="58"/>
  <c r="W4463" i="58"/>
  <c r="Q4463" i="58"/>
  <c r="W4462" i="58"/>
  <c r="Q4462" i="58"/>
  <c r="W4461" i="58"/>
  <c r="Q4461" i="58"/>
  <c r="W4460" i="58"/>
  <c r="Q4460" i="58"/>
  <c r="W4459" i="58"/>
  <c r="Q4459" i="58"/>
  <c r="W4458" i="58"/>
  <c r="Q4458" i="58"/>
  <c r="W4457" i="58"/>
  <c r="Q4457" i="58"/>
  <c r="W4456" i="58"/>
  <c r="Q4456" i="58"/>
  <c r="W4455" i="58"/>
  <c r="Q4455" i="58"/>
  <c r="W4454" i="58"/>
  <c r="Q4454" i="58"/>
  <c r="W4453" i="58"/>
  <c r="Q4453" i="58"/>
  <c r="W4452" i="58"/>
  <c r="Q4452" i="58"/>
  <c r="W4451" i="58"/>
  <c r="Q4451" i="58"/>
  <c r="W4450" i="58"/>
  <c r="Q4450" i="58"/>
  <c r="W4449" i="58"/>
  <c r="Q4449" i="58"/>
  <c r="W4448" i="58"/>
  <c r="Q4448" i="58"/>
  <c r="W4447" i="58"/>
  <c r="Q4447" i="58"/>
  <c r="W4446" i="58"/>
  <c r="Q4446" i="58"/>
  <c r="W4445" i="58"/>
  <c r="Q4445" i="58"/>
  <c r="W4444" i="58"/>
  <c r="Q4444" i="58"/>
  <c r="W4443" i="58"/>
  <c r="Q4443" i="58"/>
  <c r="W4442" i="58"/>
  <c r="Q4442" i="58"/>
  <c r="W4441" i="58"/>
  <c r="Q4441" i="58"/>
  <c r="W4440" i="58"/>
  <c r="Q4440" i="58"/>
  <c r="W4439" i="58"/>
  <c r="Q4439" i="58"/>
  <c r="W4438" i="58"/>
  <c r="Q4438" i="58"/>
  <c r="W4437" i="58"/>
  <c r="Q4437" i="58"/>
  <c r="W4436" i="58"/>
  <c r="Q4436" i="58"/>
  <c r="W4435" i="58"/>
  <c r="Q4435" i="58"/>
  <c r="W4434" i="58"/>
  <c r="Q4434" i="58"/>
  <c r="W4433" i="58"/>
  <c r="Q4433" i="58"/>
  <c r="W4432" i="58"/>
  <c r="Q4432" i="58"/>
  <c r="W4431" i="58"/>
  <c r="Q4431" i="58"/>
  <c r="W4430" i="58"/>
  <c r="Q4430" i="58"/>
  <c r="W4429" i="58"/>
  <c r="Q4429" i="58"/>
  <c r="W4428" i="58"/>
  <c r="Q4428" i="58"/>
  <c r="W4427" i="58"/>
  <c r="Q4427" i="58"/>
  <c r="W4426" i="58"/>
  <c r="Q4426" i="58"/>
  <c r="W4425" i="58"/>
  <c r="Q4425" i="58"/>
  <c r="W4424" i="58"/>
  <c r="Q4424" i="58"/>
  <c r="W4423" i="58"/>
  <c r="Q4423" i="58"/>
  <c r="W4422" i="58"/>
  <c r="Q4422" i="58"/>
  <c r="W4421" i="58"/>
  <c r="Q4421" i="58"/>
  <c r="W4420" i="58"/>
  <c r="Q4420" i="58"/>
  <c r="W4419" i="58"/>
  <c r="Q4419" i="58"/>
  <c r="W4418" i="58"/>
  <c r="Q4418" i="58"/>
  <c r="W4417" i="58"/>
  <c r="Q4417" i="58"/>
  <c r="W4416" i="58"/>
  <c r="Q4416" i="58"/>
  <c r="W4415" i="58"/>
  <c r="Q4415" i="58"/>
  <c r="W4414" i="58"/>
  <c r="Q4414" i="58"/>
  <c r="W4413" i="58"/>
  <c r="Q4413" i="58"/>
  <c r="W4412" i="58"/>
  <c r="Q4412" i="58"/>
  <c r="W4411" i="58"/>
  <c r="Q4411" i="58"/>
  <c r="W4410" i="58"/>
  <c r="Q4410" i="58"/>
  <c r="W4409" i="58"/>
  <c r="Q4409" i="58"/>
  <c r="W4408" i="58"/>
  <c r="Q4408" i="58"/>
  <c r="W4407" i="58"/>
  <c r="Q4407" i="58"/>
  <c r="W4406" i="58"/>
  <c r="Q4406" i="58"/>
  <c r="W4405" i="58"/>
  <c r="Q4405" i="58"/>
  <c r="W4404" i="58"/>
  <c r="Q4404" i="58"/>
  <c r="W4403" i="58"/>
  <c r="Q4403" i="58"/>
  <c r="W4402" i="58"/>
  <c r="Q4402" i="58"/>
  <c r="W4401" i="58"/>
  <c r="Q4401" i="58"/>
  <c r="W4400" i="58"/>
  <c r="Q4400" i="58"/>
  <c r="W4399" i="58"/>
  <c r="Q4399" i="58"/>
  <c r="W4398" i="58"/>
  <c r="Q4398" i="58"/>
  <c r="W4397" i="58"/>
  <c r="Q4397" i="58"/>
  <c r="W4396" i="58"/>
  <c r="Q4396" i="58"/>
  <c r="W4395" i="58"/>
  <c r="Q4395" i="58"/>
  <c r="W4394" i="58"/>
  <c r="Q4394" i="58"/>
  <c r="W4393" i="58"/>
  <c r="Q4393" i="58"/>
  <c r="W4392" i="58"/>
  <c r="Q4392" i="58"/>
  <c r="W4391" i="58"/>
  <c r="Q4391" i="58"/>
  <c r="W4390" i="58"/>
  <c r="Q4390" i="58"/>
  <c r="W4389" i="58"/>
  <c r="Q4389" i="58"/>
  <c r="W4388" i="58"/>
  <c r="Q4388" i="58"/>
  <c r="W4387" i="58"/>
  <c r="Q4387" i="58"/>
  <c r="W4386" i="58"/>
  <c r="Q4386" i="58"/>
  <c r="W4385" i="58"/>
  <c r="Q4385" i="58"/>
  <c r="W4384" i="58"/>
  <c r="Q4384" i="58"/>
  <c r="W4383" i="58"/>
  <c r="Q4383" i="58"/>
  <c r="W4382" i="58"/>
  <c r="Q4382" i="58"/>
  <c r="W4381" i="58"/>
  <c r="Q4381" i="58"/>
  <c r="W4380" i="58"/>
  <c r="Q4380" i="58"/>
  <c r="W4379" i="58"/>
  <c r="Q4379" i="58"/>
  <c r="W4378" i="58"/>
  <c r="Q4378" i="58"/>
  <c r="W4377" i="58"/>
  <c r="Q4377" i="58"/>
  <c r="W4376" i="58"/>
  <c r="Q4376" i="58"/>
  <c r="W4375" i="58"/>
  <c r="Q4375" i="58"/>
  <c r="W4374" i="58"/>
  <c r="Q4374" i="58"/>
  <c r="W4373" i="58"/>
  <c r="Q4373" i="58"/>
  <c r="W4372" i="58"/>
  <c r="Q4372" i="58"/>
  <c r="W4371" i="58"/>
  <c r="Q4371" i="58"/>
  <c r="W4370" i="58"/>
  <c r="Q4370" i="58"/>
  <c r="W4369" i="58"/>
  <c r="Q4369" i="58"/>
  <c r="W4368" i="58"/>
  <c r="Q4368" i="58"/>
  <c r="W4367" i="58"/>
  <c r="Q4367" i="58"/>
  <c r="W4366" i="58"/>
  <c r="Q4366" i="58"/>
  <c r="W4365" i="58"/>
  <c r="Q4365" i="58"/>
  <c r="W4364" i="58"/>
  <c r="Q4364" i="58"/>
  <c r="W4363" i="58"/>
  <c r="Q4363" i="58"/>
  <c r="W4362" i="58"/>
  <c r="Q4362" i="58"/>
  <c r="W4361" i="58"/>
  <c r="Q4361" i="58"/>
  <c r="W4360" i="58"/>
  <c r="Q4360" i="58"/>
  <c r="W4359" i="58"/>
  <c r="Q4359" i="58"/>
  <c r="W4358" i="58"/>
  <c r="Q4358" i="58"/>
  <c r="W4357" i="58"/>
  <c r="Q4357" i="58"/>
  <c r="W4356" i="58"/>
  <c r="Q4356" i="58"/>
  <c r="W4355" i="58"/>
  <c r="Q4355" i="58"/>
  <c r="W4354" i="58"/>
  <c r="Q4354" i="58"/>
  <c r="W4353" i="58"/>
  <c r="Q4353" i="58"/>
  <c r="W4352" i="58"/>
  <c r="Q4352" i="58"/>
  <c r="W4351" i="58"/>
  <c r="Q4351" i="58"/>
  <c r="W4350" i="58"/>
  <c r="Q4350" i="58"/>
  <c r="W4349" i="58"/>
  <c r="Q4349" i="58"/>
  <c r="W4348" i="58"/>
  <c r="Q4348" i="58"/>
  <c r="W4347" i="58"/>
  <c r="Q4347" i="58"/>
  <c r="W4346" i="58"/>
  <c r="Q4346" i="58"/>
  <c r="W4345" i="58"/>
  <c r="Q4345" i="58"/>
  <c r="W4344" i="58"/>
  <c r="Q4344" i="58"/>
  <c r="W4343" i="58"/>
  <c r="Q4343" i="58"/>
  <c r="W4342" i="58"/>
  <c r="Q4342" i="58"/>
  <c r="W4341" i="58"/>
  <c r="Q4341" i="58"/>
  <c r="W4340" i="58"/>
  <c r="Q4340" i="58"/>
  <c r="W4339" i="58"/>
  <c r="Q4339" i="58"/>
  <c r="W4338" i="58"/>
  <c r="Q4338" i="58"/>
  <c r="W4337" i="58"/>
  <c r="Q4337" i="58"/>
  <c r="W4336" i="58"/>
  <c r="Q4336" i="58"/>
  <c r="W4335" i="58"/>
  <c r="Q4335" i="58"/>
  <c r="W4334" i="58"/>
  <c r="Q4334" i="58"/>
  <c r="W4333" i="58"/>
  <c r="Q4333" i="58"/>
  <c r="W4332" i="58"/>
  <c r="Q4332" i="58"/>
  <c r="W4331" i="58"/>
  <c r="Q4331" i="58"/>
  <c r="W4330" i="58"/>
  <c r="Q4330" i="58"/>
  <c r="W4329" i="58"/>
  <c r="Q4329" i="58"/>
  <c r="W4328" i="58"/>
  <c r="Q4328" i="58"/>
  <c r="W4327" i="58"/>
  <c r="Q4327" i="58"/>
  <c r="W4326" i="58"/>
  <c r="Q4326" i="58"/>
  <c r="W4325" i="58"/>
  <c r="Q4325" i="58"/>
  <c r="W4324" i="58"/>
  <c r="Q4324" i="58"/>
  <c r="W4323" i="58"/>
  <c r="Q4323" i="58"/>
  <c r="W4322" i="58"/>
  <c r="Q4322" i="58"/>
  <c r="W4321" i="58"/>
  <c r="Q4321" i="58"/>
  <c r="W4320" i="58"/>
  <c r="Q4320" i="58"/>
  <c r="W4319" i="58"/>
  <c r="Q4319" i="58"/>
  <c r="W4318" i="58"/>
  <c r="Q4318" i="58"/>
  <c r="W4317" i="58"/>
  <c r="Q4317" i="58"/>
  <c r="W4316" i="58"/>
  <c r="Q4316" i="58"/>
  <c r="W4315" i="58"/>
  <c r="Q4315" i="58"/>
  <c r="W4314" i="58"/>
  <c r="Q4314" i="58"/>
  <c r="W4313" i="58"/>
  <c r="Q4313" i="58"/>
  <c r="W4312" i="58"/>
  <c r="Q4312" i="58"/>
  <c r="W4311" i="58"/>
  <c r="Q4311" i="58"/>
  <c r="W4310" i="58"/>
  <c r="Q4310" i="58"/>
  <c r="W4309" i="58"/>
  <c r="Q4309" i="58"/>
  <c r="W4308" i="58"/>
  <c r="Q4308" i="58"/>
  <c r="W4307" i="58"/>
  <c r="Q4307" i="58"/>
  <c r="W4306" i="58"/>
  <c r="Q4306" i="58"/>
  <c r="W4305" i="58"/>
  <c r="Q4305" i="58"/>
  <c r="W4304" i="58"/>
  <c r="Q4304" i="58"/>
  <c r="W4303" i="58"/>
  <c r="Q4303" i="58"/>
  <c r="W4302" i="58"/>
  <c r="Q4302" i="58"/>
  <c r="W4301" i="58"/>
  <c r="Q4301" i="58"/>
  <c r="W4300" i="58"/>
  <c r="Q4300" i="58"/>
  <c r="W4299" i="58"/>
  <c r="Q4299" i="58"/>
  <c r="W4298" i="58"/>
  <c r="Q4298" i="58"/>
  <c r="W4297" i="58"/>
  <c r="Q4297" i="58"/>
  <c r="W4296" i="58"/>
  <c r="Q4296" i="58"/>
  <c r="W4295" i="58"/>
  <c r="Q4295" i="58"/>
  <c r="W4294" i="58"/>
  <c r="Q4294" i="58"/>
  <c r="W4293" i="58"/>
  <c r="Q4293" i="58"/>
  <c r="W4292" i="58"/>
  <c r="Q4292" i="58"/>
  <c r="W4291" i="58"/>
  <c r="Q4291" i="58"/>
  <c r="W4290" i="58"/>
  <c r="Q4290" i="58"/>
  <c r="W4289" i="58"/>
  <c r="Q4289" i="58"/>
  <c r="W4288" i="58"/>
  <c r="Q4288" i="58"/>
  <c r="W4287" i="58"/>
  <c r="Q4287" i="58"/>
  <c r="W4286" i="58"/>
  <c r="Q4286" i="58"/>
  <c r="W4285" i="58"/>
  <c r="Q4285" i="58"/>
  <c r="W4284" i="58"/>
  <c r="Q4284" i="58"/>
  <c r="W4283" i="58"/>
  <c r="Q4283" i="58"/>
  <c r="W4282" i="58"/>
  <c r="Q4282" i="58"/>
  <c r="W4281" i="58"/>
  <c r="Q4281" i="58"/>
  <c r="W4280" i="58"/>
  <c r="Q4280" i="58"/>
  <c r="W4279" i="58"/>
  <c r="Q4279" i="58"/>
  <c r="W4278" i="58"/>
  <c r="Q4278" i="58"/>
  <c r="W4277" i="58"/>
  <c r="Q4277" i="58"/>
  <c r="W4276" i="58"/>
  <c r="Q4276" i="58"/>
  <c r="W4275" i="58"/>
  <c r="Q4275" i="58"/>
  <c r="W4274" i="58"/>
  <c r="Q4274" i="58"/>
  <c r="W4273" i="58"/>
  <c r="Q4273" i="58"/>
  <c r="W4272" i="58"/>
  <c r="Q4272" i="58"/>
  <c r="W4271" i="58"/>
  <c r="Q4271" i="58"/>
  <c r="W4270" i="58"/>
  <c r="Q4270" i="58"/>
  <c r="W4269" i="58"/>
  <c r="Q4269" i="58"/>
  <c r="W4268" i="58"/>
  <c r="Q4268" i="58"/>
  <c r="W4267" i="58"/>
  <c r="Q4267" i="58"/>
  <c r="W4266" i="58"/>
  <c r="Q4266" i="58"/>
  <c r="W4265" i="58"/>
  <c r="Q4265" i="58"/>
  <c r="W4264" i="58"/>
  <c r="Q4264" i="58"/>
  <c r="W4263" i="58"/>
  <c r="Q4263" i="58"/>
  <c r="W4262" i="58"/>
  <c r="Q4262" i="58"/>
  <c r="W4261" i="58"/>
  <c r="Q4261" i="58"/>
  <c r="W4260" i="58"/>
  <c r="Q4260" i="58"/>
  <c r="W4259" i="58"/>
  <c r="Q4259" i="58"/>
  <c r="W4258" i="58"/>
  <c r="Q4258" i="58"/>
  <c r="W4257" i="58"/>
  <c r="Q4257" i="58"/>
  <c r="W4256" i="58"/>
  <c r="Q4256" i="58"/>
  <c r="W4255" i="58"/>
  <c r="Q4255" i="58"/>
  <c r="W4254" i="58"/>
  <c r="Q4254" i="58"/>
  <c r="W4253" i="58"/>
  <c r="Q4253" i="58"/>
  <c r="W4252" i="58"/>
  <c r="Q4252" i="58"/>
  <c r="W4251" i="58"/>
  <c r="Q4251" i="58"/>
  <c r="W4250" i="58"/>
  <c r="Q4250" i="58"/>
  <c r="W4249" i="58"/>
  <c r="Q4249" i="58"/>
  <c r="W4248" i="58"/>
  <c r="Q4248" i="58"/>
  <c r="W4247" i="58"/>
  <c r="Q4247" i="58"/>
  <c r="W4246" i="58"/>
  <c r="Q4246" i="58"/>
  <c r="W4245" i="58"/>
  <c r="Q4245" i="58"/>
  <c r="W4244" i="58"/>
  <c r="Q4244" i="58"/>
  <c r="W4243" i="58"/>
  <c r="Q4243" i="58"/>
  <c r="W4242" i="58"/>
  <c r="Q4242" i="58"/>
  <c r="W4241" i="58"/>
  <c r="Q4241" i="58"/>
  <c r="W4240" i="58"/>
  <c r="Q4240" i="58"/>
  <c r="W4239" i="58"/>
  <c r="Q4239" i="58"/>
  <c r="W4238" i="58"/>
  <c r="Q4238" i="58"/>
  <c r="W4237" i="58"/>
  <c r="Q4237" i="58"/>
  <c r="W4236" i="58"/>
  <c r="Q4236" i="58"/>
  <c r="W4235" i="58"/>
  <c r="Q4235" i="58"/>
  <c r="W4234" i="58"/>
  <c r="Q4234" i="58"/>
  <c r="W4233" i="58"/>
  <c r="Q4233" i="58"/>
  <c r="W4232" i="58"/>
  <c r="Q4232" i="58"/>
  <c r="W4231" i="58"/>
  <c r="Q4231" i="58"/>
  <c r="W4230" i="58"/>
  <c r="Q4230" i="58"/>
  <c r="W4229" i="58"/>
  <c r="Q4229" i="58"/>
  <c r="W4228" i="58"/>
  <c r="Q4228" i="58"/>
  <c r="W4227" i="58"/>
  <c r="Q4227" i="58"/>
  <c r="W4226" i="58"/>
  <c r="Q4226" i="58"/>
  <c r="W4225" i="58"/>
  <c r="Q4225" i="58"/>
  <c r="W4224" i="58"/>
  <c r="Q4224" i="58"/>
  <c r="W4223" i="58"/>
  <c r="Q4223" i="58"/>
  <c r="W4222" i="58"/>
  <c r="Q4222" i="58"/>
  <c r="W4221" i="58"/>
  <c r="Q4221" i="58"/>
  <c r="W4220" i="58"/>
  <c r="Q4220" i="58"/>
  <c r="W4219" i="58"/>
  <c r="Q4219" i="58"/>
  <c r="W4218" i="58"/>
  <c r="Q4218" i="58"/>
  <c r="W4217" i="58"/>
  <c r="Q4217" i="58"/>
  <c r="W4216" i="58"/>
  <c r="Q4216" i="58"/>
  <c r="W4215" i="58"/>
  <c r="Q4215" i="58"/>
  <c r="W4214" i="58"/>
  <c r="Q4214" i="58"/>
  <c r="W4213" i="58"/>
  <c r="Q4213" i="58"/>
  <c r="W4212" i="58"/>
  <c r="Q4212" i="58"/>
  <c r="W4211" i="58"/>
  <c r="Q4211" i="58"/>
  <c r="W4210" i="58"/>
  <c r="Q4210" i="58"/>
  <c r="W4209" i="58"/>
  <c r="Q4209" i="58"/>
  <c r="W4208" i="58"/>
  <c r="Q4208" i="58"/>
  <c r="W4207" i="58"/>
  <c r="Q4207" i="58"/>
  <c r="W4206" i="58"/>
  <c r="Q4206" i="58"/>
  <c r="W4205" i="58"/>
  <c r="Q4205" i="58"/>
  <c r="W4204" i="58"/>
  <c r="Q4204" i="58"/>
  <c r="W4203" i="58"/>
  <c r="Q4203" i="58"/>
  <c r="W4202" i="58"/>
  <c r="Q4202" i="58"/>
  <c r="W4201" i="58"/>
  <c r="Q4201" i="58"/>
  <c r="W4200" i="58"/>
  <c r="Q4200" i="58"/>
  <c r="W4199" i="58"/>
  <c r="Q4199" i="58"/>
  <c r="W4198" i="58"/>
  <c r="Q4198" i="58"/>
  <c r="W4197" i="58"/>
  <c r="Q4197" i="58"/>
  <c r="W4196" i="58"/>
  <c r="Q4196" i="58"/>
  <c r="W4195" i="58"/>
  <c r="Q4195" i="58"/>
  <c r="W4194" i="58"/>
  <c r="Q4194" i="58"/>
  <c r="W4193" i="58"/>
  <c r="Q4193" i="58"/>
  <c r="W4192" i="58"/>
  <c r="Q4192" i="58"/>
  <c r="W4191" i="58"/>
  <c r="Q4191" i="58"/>
  <c r="W4190" i="58"/>
  <c r="Q4190" i="58"/>
  <c r="W4189" i="58"/>
  <c r="Q4189" i="58"/>
  <c r="W4188" i="58"/>
  <c r="Q4188" i="58"/>
  <c r="W4187" i="58"/>
  <c r="Q4187" i="58"/>
  <c r="W4186" i="58"/>
  <c r="Q4186" i="58"/>
  <c r="W4185" i="58"/>
  <c r="Q4185" i="58"/>
  <c r="W4184" i="58"/>
  <c r="Q4184" i="58"/>
  <c r="W4183" i="58"/>
  <c r="Q4183" i="58"/>
  <c r="W4182" i="58"/>
  <c r="Q4182" i="58"/>
  <c r="W4181" i="58"/>
  <c r="Q4181" i="58"/>
  <c r="W4180" i="58"/>
  <c r="Q4180" i="58"/>
  <c r="W4179" i="58"/>
  <c r="Q4179" i="58"/>
  <c r="W4178" i="58"/>
  <c r="Q4178" i="58"/>
  <c r="W4177" i="58"/>
  <c r="Q4177" i="58"/>
  <c r="W4176" i="58"/>
  <c r="Q4176" i="58"/>
  <c r="W4175" i="58"/>
  <c r="Q4175" i="58"/>
  <c r="W4174" i="58"/>
  <c r="Q4174" i="58"/>
  <c r="W4173" i="58"/>
  <c r="Q4173" i="58"/>
  <c r="W4172" i="58"/>
  <c r="Q4172" i="58"/>
  <c r="W4171" i="58"/>
  <c r="Q4171" i="58"/>
  <c r="W4170" i="58"/>
  <c r="Q4170" i="58"/>
  <c r="W4169" i="58"/>
  <c r="Q4169" i="58"/>
  <c r="W4168" i="58"/>
  <c r="Q4168" i="58"/>
  <c r="W4167" i="58"/>
  <c r="Q4167" i="58"/>
  <c r="W4166" i="58"/>
  <c r="Q4166" i="58"/>
  <c r="W4165" i="58"/>
  <c r="Q4165" i="58"/>
  <c r="W4164" i="58"/>
  <c r="Q4164" i="58"/>
  <c r="W4163" i="58"/>
  <c r="Q4163" i="58"/>
  <c r="W4162" i="58"/>
  <c r="Q4162" i="58"/>
  <c r="W4161" i="58"/>
  <c r="Q4161" i="58"/>
  <c r="W4160" i="58"/>
  <c r="Q4160" i="58"/>
  <c r="W4159" i="58"/>
  <c r="Q4159" i="58"/>
  <c r="W4158" i="58"/>
  <c r="Q4158" i="58"/>
  <c r="W4157" i="58"/>
  <c r="Q4157" i="58"/>
  <c r="W4156" i="58"/>
  <c r="Q4156" i="58"/>
  <c r="W4155" i="58"/>
  <c r="Q4155" i="58"/>
  <c r="W4154" i="58"/>
  <c r="Q4154" i="58"/>
  <c r="W4153" i="58"/>
  <c r="Q4153" i="58"/>
  <c r="W4152" i="58"/>
  <c r="Q4152" i="58"/>
  <c r="W4151" i="58"/>
  <c r="Q4151" i="58"/>
  <c r="W4150" i="58"/>
  <c r="Q4150" i="58"/>
  <c r="W4149" i="58"/>
  <c r="Q4149" i="58"/>
  <c r="W4148" i="58"/>
  <c r="Q4148" i="58"/>
  <c r="W4147" i="58"/>
  <c r="Q4147" i="58"/>
  <c r="W4146" i="58"/>
  <c r="Q4146" i="58"/>
  <c r="W4145" i="58"/>
  <c r="Q4145" i="58"/>
  <c r="W4144" i="58"/>
  <c r="Q4144" i="58"/>
  <c r="W4143" i="58"/>
  <c r="Q4143" i="58"/>
  <c r="W4142" i="58"/>
  <c r="Q4142" i="58"/>
  <c r="W4141" i="58"/>
  <c r="Q4141" i="58"/>
  <c r="W4140" i="58"/>
  <c r="Q4140" i="58"/>
  <c r="W4139" i="58"/>
  <c r="Q4139" i="58"/>
  <c r="W4138" i="58"/>
  <c r="Q4138" i="58"/>
  <c r="W4137" i="58"/>
  <c r="Q4137" i="58"/>
  <c r="W4136" i="58"/>
  <c r="Q4136" i="58"/>
  <c r="W4135" i="58"/>
  <c r="Q4135" i="58"/>
  <c r="W4134" i="58"/>
  <c r="Q4134" i="58"/>
  <c r="W4133" i="58"/>
  <c r="Q4133" i="58"/>
  <c r="W4132" i="58"/>
  <c r="Q4132" i="58"/>
  <c r="W4131" i="58"/>
  <c r="Q4131" i="58"/>
  <c r="W4130" i="58"/>
  <c r="Q4130" i="58"/>
  <c r="W4129" i="58"/>
  <c r="Q4129" i="58"/>
  <c r="W4128" i="58"/>
  <c r="Q4128" i="58"/>
  <c r="W4127" i="58"/>
  <c r="Q4127" i="58"/>
  <c r="W4126" i="58"/>
  <c r="Q4126" i="58"/>
  <c r="W4125" i="58"/>
  <c r="Q4125" i="58"/>
  <c r="W4124" i="58"/>
  <c r="Q4124" i="58"/>
  <c r="W4123" i="58"/>
  <c r="Q4123" i="58"/>
  <c r="W4122" i="58"/>
  <c r="Q4122" i="58"/>
  <c r="W4121" i="58"/>
  <c r="Q4121" i="58"/>
  <c r="W4120" i="58"/>
  <c r="Q4120" i="58"/>
  <c r="W4119" i="58"/>
  <c r="Q4119" i="58"/>
  <c r="W4118" i="58"/>
  <c r="Q4118" i="58"/>
  <c r="W4117" i="58"/>
  <c r="Q4117" i="58"/>
  <c r="W4116" i="58"/>
  <c r="Q4116" i="58"/>
  <c r="W4115" i="58"/>
  <c r="Q4115" i="58"/>
  <c r="W4114" i="58"/>
  <c r="Q4114" i="58"/>
  <c r="W4113" i="58"/>
  <c r="Q4113" i="58"/>
  <c r="W4112" i="58"/>
  <c r="Q4112" i="58"/>
  <c r="W4111" i="58"/>
  <c r="Q4111" i="58"/>
  <c r="W4110" i="58"/>
  <c r="Q4110" i="58"/>
  <c r="W4109" i="58"/>
  <c r="Q4109" i="58"/>
  <c r="W4108" i="58"/>
  <c r="Q4108" i="58"/>
  <c r="W4107" i="58"/>
  <c r="Q4107" i="58"/>
  <c r="W4106" i="58"/>
  <c r="Q4106" i="58"/>
  <c r="W4105" i="58"/>
  <c r="Q4105" i="58"/>
  <c r="W4104" i="58"/>
  <c r="Q4104" i="58"/>
  <c r="W4103" i="58"/>
  <c r="Q4103" i="58"/>
  <c r="W4102" i="58"/>
  <c r="Q4102" i="58"/>
  <c r="W4101" i="58"/>
  <c r="Q4101" i="58"/>
  <c r="W4100" i="58"/>
  <c r="Q4100" i="58"/>
  <c r="W4099" i="58"/>
  <c r="Q4099" i="58"/>
  <c r="W4098" i="58"/>
  <c r="Q4098" i="58"/>
  <c r="W4097" i="58"/>
  <c r="Q4097" i="58"/>
  <c r="W4096" i="58"/>
  <c r="Q4096" i="58"/>
  <c r="W4095" i="58"/>
  <c r="Q4095" i="58"/>
  <c r="W4094" i="58"/>
  <c r="Q4094" i="58"/>
  <c r="W4093" i="58"/>
  <c r="Q4093" i="58"/>
  <c r="W4092" i="58"/>
  <c r="Q4092" i="58"/>
  <c r="W4091" i="58"/>
  <c r="Q4091" i="58"/>
  <c r="W4090" i="58"/>
  <c r="Q4090" i="58"/>
  <c r="W4089" i="58"/>
  <c r="Q4089" i="58"/>
  <c r="W4088" i="58"/>
  <c r="Q4088" i="58"/>
  <c r="W4087" i="58"/>
  <c r="Q4087" i="58"/>
  <c r="W4086" i="58"/>
  <c r="Q4086" i="58"/>
  <c r="W4085" i="58"/>
  <c r="Q4085" i="58"/>
  <c r="W4084" i="58"/>
  <c r="Q4084" i="58"/>
  <c r="W4083" i="58"/>
  <c r="Q4083" i="58"/>
  <c r="W4082" i="58"/>
  <c r="Q4082" i="58"/>
  <c r="W4081" i="58"/>
  <c r="Q4081" i="58"/>
  <c r="W4080" i="58"/>
  <c r="Q4080" i="58"/>
  <c r="W4079" i="58"/>
  <c r="Q4079" i="58"/>
  <c r="W4078" i="58"/>
  <c r="Q4078" i="58"/>
  <c r="W4077" i="58"/>
  <c r="Q4077" i="58"/>
  <c r="W4076" i="58"/>
  <c r="Q4076" i="58"/>
  <c r="W4075" i="58"/>
  <c r="Q4075" i="58"/>
  <c r="W4074" i="58"/>
  <c r="Q4074" i="58"/>
  <c r="W4073" i="58"/>
  <c r="Q4073" i="58"/>
  <c r="W4072" i="58"/>
  <c r="Q4072" i="58"/>
  <c r="W4071" i="58"/>
  <c r="Q4071" i="58"/>
  <c r="W4070" i="58"/>
  <c r="Q4070" i="58"/>
  <c r="W4069" i="58"/>
  <c r="Q4069" i="58"/>
  <c r="W4068" i="58"/>
  <c r="Q4068" i="58"/>
  <c r="W4067" i="58"/>
  <c r="Q4067" i="58"/>
  <c r="W4066" i="58"/>
  <c r="Q4066" i="58"/>
  <c r="W4065" i="58"/>
  <c r="Q4065" i="58"/>
  <c r="W4064" i="58"/>
  <c r="Q4064" i="58"/>
  <c r="W4063" i="58"/>
  <c r="Q4063" i="58"/>
  <c r="W4062" i="58"/>
  <c r="Q4062" i="58"/>
  <c r="W4061" i="58"/>
  <c r="Q4061" i="58"/>
  <c r="W4060" i="58"/>
  <c r="Q4060" i="58"/>
  <c r="W4059" i="58"/>
  <c r="Q4059" i="58"/>
  <c r="W4058" i="58"/>
  <c r="Q4058" i="58"/>
  <c r="W4057" i="58"/>
  <c r="Q4057" i="58"/>
  <c r="W4056" i="58"/>
  <c r="Q4056" i="58"/>
  <c r="W4055" i="58"/>
  <c r="Q4055" i="58"/>
  <c r="W4054" i="58"/>
  <c r="Q4054" i="58"/>
  <c r="W4053" i="58"/>
  <c r="Q4053" i="58"/>
  <c r="W4052" i="58"/>
  <c r="Q4052" i="58"/>
  <c r="W4051" i="58"/>
  <c r="Q4051" i="58"/>
  <c r="W4050" i="58"/>
  <c r="Q4050" i="58"/>
  <c r="W4049" i="58"/>
  <c r="Q4049" i="58"/>
  <c r="W4048" i="58"/>
  <c r="Q4048" i="58"/>
  <c r="W4047" i="58"/>
  <c r="Q4047" i="58"/>
  <c r="W4046" i="58"/>
  <c r="Q4046" i="58"/>
  <c r="W4045" i="58"/>
  <c r="Q4045" i="58"/>
  <c r="W4044" i="58"/>
  <c r="Q4044" i="58"/>
  <c r="W4043" i="58"/>
  <c r="Q4043" i="58"/>
  <c r="W4042" i="58"/>
  <c r="Q4042" i="58"/>
  <c r="W4041" i="58"/>
  <c r="Q4041" i="58"/>
  <c r="W4040" i="58"/>
  <c r="Q4040" i="58"/>
  <c r="W4039" i="58"/>
  <c r="Q4039" i="58"/>
  <c r="W4038" i="58"/>
  <c r="Q4038" i="58"/>
  <c r="W4037" i="58"/>
  <c r="Q4037" i="58"/>
  <c r="W4036" i="58"/>
  <c r="Q4036" i="58"/>
  <c r="W4035" i="58"/>
  <c r="Q4035" i="58"/>
  <c r="W4034" i="58"/>
  <c r="Q4034" i="58"/>
  <c r="W4033" i="58"/>
  <c r="Q4033" i="58"/>
  <c r="W4032" i="58"/>
  <c r="Q4032" i="58"/>
  <c r="W4031" i="58"/>
  <c r="Q4031" i="58"/>
  <c r="W4030" i="58"/>
  <c r="Q4030" i="58"/>
  <c r="W4029" i="58"/>
  <c r="Q4029" i="58"/>
  <c r="W4028" i="58"/>
  <c r="Q4028" i="58"/>
  <c r="W4027" i="58"/>
  <c r="Q4027" i="58"/>
  <c r="W4026" i="58"/>
  <c r="Q4026" i="58"/>
  <c r="W4025" i="58"/>
  <c r="Q4025" i="58"/>
  <c r="W4024" i="58"/>
  <c r="Q4024" i="58"/>
  <c r="W4023" i="58"/>
  <c r="Q4023" i="58"/>
  <c r="W4022" i="58"/>
  <c r="Q4022" i="58"/>
  <c r="W4021" i="58"/>
  <c r="Q4021" i="58"/>
  <c r="W4020" i="58"/>
  <c r="Q4020" i="58"/>
  <c r="W4019" i="58"/>
  <c r="Q4019" i="58"/>
  <c r="W4018" i="58"/>
  <c r="Q4018" i="58"/>
  <c r="W4017" i="58"/>
  <c r="Q4017" i="58"/>
  <c r="W4016" i="58"/>
  <c r="Q4016" i="58"/>
  <c r="W4015" i="58"/>
  <c r="Q4015" i="58"/>
  <c r="W4014" i="58"/>
  <c r="Q4014" i="58"/>
  <c r="W4013" i="58"/>
  <c r="Q4013" i="58"/>
  <c r="W4012" i="58"/>
  <c r="Q4012" i="58"/>
  <c r="W4011" i="58"/>
  <c r="Q4011" i="58"/>
  <c r="W4010" i="58"/>
  <c r="Q4010" i="58"/>
  <c r="W4009" i="58"/>
  <c r="Q4009" i="58"/>
  <c r="W4008" i="58"/>
  <c r="Q4008" i="58"/>
  <c r="W4007" i="58"/>
  <c r="Q4007" i="58"/>
  <c r="W4006" i="58"/>
  <c r="Q4006" i="58"/>
  <c r="W4005" i="58"/>
  <c r="Q4005" i="58"/>
  <c r="W4004" i="58"/>
  <c r="Q4004" i="58"/>
  <c r="W4003" i="58"/>
  <c r="Q4003" i="58"/>
  <c r="W4002" i="58"/>
  <c r="Q4002" i="58"/>
  <c r="W4001" i="58"/>
  <c r="Q4001" i="58"/>
  <c r="W4000" i="58"/>
  <c r="Q4000" i="58"/>
  <c r="W3999" i="58"/>
  <c r="Q3999" i="58"/>
  <c r="W3998" i="58"/>
  <c r="Q3998" i="58"/>
  <c r="W3997" i="58"/>
  <c r="Q3997" i="58"/>
  <c r="W3996" i="58"/>
  <c r="Q3996" i="58"/>
  <c r="W3995" i="58"/>
  <c r="Q3995" i="58"/>
  <c r="W3994" i="58"/>
  <c r="Q3994" i="58"/>
  <c r="W3993" i="58"/>
  <c r="Q3993" i="58"/>
  <c r="W3992" i="58"/>
  <c r="Q3992" i="58"/>
  <c r="W3991" i="58"/>
  <c r="Q3991" i="58"/>
  <c r="W3990" i="58"/>
  <c r="Q3990" i="58"/>
  <c r="W3989" i="58"/>
  <c r="Q3989" i="58"/>
  <c r="W3988" i="58"/>
  <c r="Q3988" i="58"/>
  <c r="W3987" i="58"/>
  <c r="Q3987" i="58"/>
  <c r="W3986" i="58"/>
  <c r="Q3986" i="58"/>
  <c r="W3985" i="58"/>
  <c r="Q3985" i="58"/>
  <c r="W3984" i="58"/>
  <c r="Q3984" i="58"/>
  <c r="W3983" i="58"/>
  <c r="Q3983" i="58"/>
  <c r="W3982" i="58"/>
  <c r="Q3982" i="58"/>
  <c r="W3981" i="58"/>
  <c r="Q3981" i="58"/>
  <c r="W3980" i="58"/>
  <c r="Q3980" i="58"/>
  <c r="W3979" i="58"/>
  <c r="Q3979" i="58"/>
  <c r="W3978" i="58"/>
  <c r="Q3978" i="58"/>
  <c r="W3977" i="58"/>
  <c r="Q3977" i="58"/>
  <c r="W3976" i="58"/>
  <c r="Q3976" i="58"/>
  <c r="W3975" i="58"/>
  <c r="Q3975" i="58"/>
  <c r="W3974" i="58"/>
  <c r="Q3974" i="58"/>
  <c r="W3973" i="58"/>
  <c r="Q3973" i="58"/>
  <c r="W3972" i="58"/>
  <c r="Q3972" i="58"/>
  <c r="W3971" i="58"/>
  <c r="Q3971" i="58"/>
  <c r="W3970" i="58"/>
  <c r="Q3970" i="58"/>
  <c r="W3969" i="58"/>
  <c r="Q3969" i="58"/>
  <c r="W3968" i="58"/>
  <c r="Q3968" i="58"/>
  <c r="W3967" i="58"/>
  <c r="Q3967" i="58"/>
  <c r="W3966" i="58"/>
  <c r="Q3966" i="58"/>
  <c r="W3965" i="58"/>
  <c r="Q3965" i="58"/>
  <c r="W3964" i="58"/>
  <c r="Q3964" i="58"/>
  <c r="W3963" i="58"/>
  <c r="Q3963" i="58"/>
  <c r="W3962" i="58"/>
  <c r="Q3962" i="58"/>
  <c r="W3961" i="58"/>
  <c r="Q3961" i="58"/>
  <c r="W3960" i="58"/>
  <c r="Q3960" i="58"/>
  <c r="W3959" i="58"/>
  <c r="Q3959" i="58"/>
  <c r="W3958" i="58"/>
  <c r="Q3958" i="58"/>
  <c r="W3957" i="58"/>
  <c r="Q3957" i="58"/>
  <c r="W3956" i="58"/>
  <c r="Q3956" i="58"/>
  <c r="W3955" i="58"/>
  <c r="Q3955" i="58"/>
  <c r="W3954" i="58"/>
  <c r="Q3954" i="58"/>
  <c r="W3953" i="58"/>
  <c r="Q3953" i="58"/>
  <c r="W3952" i="58"/>
  <c r="Q3952" i="58"/>
  <c r="W3951" i="58"/>
  <c r="Q3951" i="58"/>
  <c r="W3950" i="58"/>
  <c r="Q3950" i="58"/>
  <c r="W3949" i="58"/>
  <c r="Q3949" i="58"/>
  <c r="W3948" i="58"/>
  <c r="Q3948" i="58"/>
  <c r="W3947" i="58"/>
  <c r="Q3947" i="58"/>
  <c r="W3946" i="58"/>
  <c r="Q3946" i="58"/>
  <c r="W3945" i="58"/>
  <c r="Q3945" i="58"/>
  <c r="W3944" i="58"/>
  <c r="Q3944" i="58"/>
  <c r="W3943" i="58"/>
  <c r="Q3943" i="58"/>
  <c r="W3942" i="58"/>
  <c r="Q3942" i="58"/>
  <c r="W3941" i="58"/>
  <c r="Q3941" i="58"/>
  <c r="W3940" i="58"/>
  <c r="Q3940" i="58"/>
  <c r="W3939" i="58"/>
  <c r="Q3939" i="58"/>
  <c r="W3938" i="58"/>
  <c r="Q3938" i="58"/>
  <c r="W3937" i="58"/>
  <c r="Q3937" i="58"/>
  <c r="W3936" i="58"/>
  <c r="Q3936" i="58"/>
  <c r="W3935" i="58"/>
  <c r="Q3935" i="58"/>
  <c r="W3934" i="58"/>
  <c r="Q3934" i="58"/>
  <c r="W3933" i="58"/>
  <c r="Q3933" i="58"/>
  <c r="W3932" i="58"/>
  <c r="Q3932" i="58"/>
  <c r="W3931" i="58"/>
  <c r="Q3931" i="58"/>
  <c r="W3930" i="58"/>
  <c r="Q3930" i="58"/>
  <c r="W3929" i="58"/>
  <c r="Q3929" i="58"/>
  <c r="W3928" i="58"/>
  <c r="Q3928" i="58"/>
  <c r="W3927" i="58"/>
  <c r="Q3927" i="58"/>
  <c r="W3926" i="58"/>
  <c r="Q3926" i="58"/>
  <c r="W3925" i="58"/>
  <c r="Q3925" i="58"/>
  <c r="W3924" i="58"/>
  <c r="Q3924" i="58"/>
  <c r="W3923" i="58"/>
  <c r="Q3923" i="58"/>
  <c r="W3922" i="58"/>
  <c r="Q3922" i="58"/>
  <c r="W3921" i="58"/>
  <c r="Q3921" i="58"/>
  <c r="W3920" i="58"/>
  <c r="Q3920" i="58"/>
  <c r="W3919" i="58"/>
  <c r="Q3919" i="58"/>
  <c r="W3918" i="58"/>
  <c r="Q3918" i="58"/>
  <c r="W3917" i="58"/>
  <c r="Q3917" i="58"/>
  <c r="W3916" i="58"/>
  <c r="Q3916" i="58"/>
  <c r="W3915" i="58"/>
  <c r="Q3915" i="58"/>
  <c r="W3914" i="58"/>
  <c r="Q3914" i="58"/>
  <c r="W3913" i="58"/>
  <c r="Q3913" i="58"/>
  <c r="W3912" i="58"/>
  <c r="Q3912" i="58"/>
  <c r="W3911" i="58"/>
  <c r="Q3911" i="58"/>
  <c r="W3910" i="58"/>
  <c r="Q3910" i="58"/>
  <c r="W3909" i="58"/>
  <c r="Q3909" i="58"/>
  <c r="W3908" i="58"/>
  <c r="Q3908" i="58"/>
  <c r="W3907" i="58"/>
  <c r="Q3907" i="58"/>
  <c r="W3906" i="58"/>
  <c r="Q3906" i="58"/>
  <c r="W3905" i="58"/>
  <c r="Q3905" i="58"/>
  <c r="W3904" i="58"/>
  <c r="Q3904" i="58"/>
  <c r="W3903" i="58"/>
  <c r="Q3903" i="58"/>
  <c r="W3902" i="58"/>
  <c r="Q3902" i="58"/>
  <c r="W3901" i="58"/>
  <c r="Q3901" i="58"/>
  <c r="W3900" i="58"/>
  <c r="Q3900" i="58"/>
  <c r="W3899" i="58"/>
  <c r="Q3899" i="58"/>
  <c r="W3898" i="58"/>
  <c r="Q3898" i="58"/>
  <c r="W3897" i="58"/>
  <c r="Q3897" i="58"/>
  <c r="W3896" i="58"/>
  <c r="Q3896" i="58"/>
  <c r="W3895" i="58"/>
  <c r="Q3895" i="58"/>
  <c r="W3894" i="58"/>
  <c r="Q3894" i="58"/>
  <c r="W3893" i="58"/>
  <c r="Q3893" i="58"/>
  <c r="W3892" i="58"/>
  <c r="Q3892" i="58"/>
  <c r="W3891" i="58"/>
  <c r="Q3891" i="58"/>
  <c r="W3890" i="58"/>
  <c r="Q3890" i="58"/>
  <c r="W3889" i="58"/>
  <c r="Q3889" i="58"/>
  <c r="W3888" i="58"/>
  <c r="Q3888" i="58"/>
  <c r="W3887" i="58"/>
  <c r="Q3887" i="58"/>
  <c r="W3886" i="58"/>
  <c r="Q3886" i="58"/>
  <c r="W3885" i="58"/>
  <c r="Q3885" i="58"/>
  <c r="W3884" i="58"/>
  <c r="Q3884" i="58"/>
  <c r="W3883" i="58"/>
  <c r="Q3883" i="58"/>
  <c r="W3882" i="58"/>
  <c r="Q3882" i="58"/>
  <c r="W3881" i="58"/>
  <c r="Q3881" i="58"/>
  <c r="W3880" i="58"/>
  <c r="Q3880" i="58"/>
  <c r="W3879" i="58"/>
  <c r="Q3879" i="58"/>
  <c r="W3878" i="58"/>
  <c r="Q3878" i="58"/>
  <c r="W3877" i="58"/>
  <c r="Q3877" i="58"/>
  <c r="W3876" i="58"/>
  <c r="Q3876" i="58"/>
  <c r="W3875" i="58"/>
  <c r="Q3875" i="58"/>
  <c r="W3874" i="58"/>
  <c r="Q3874" i="58"/>
  <c r="W3873" i="58"/>
  <c r="Q3873" i="58"/>
  <c r="W3872" i="58"/>
  <c r="Q3872" i="58"/>
  <c r="W3871" i="58"/>
  <c r="Q3871" i="58"/>
  <c r="W3870" i="58"/>
  <c r="Q3870" i="58"/>
  <c r="W3869" i="58"/>
  <c r="Q3869" i="58"/>
  <c r="W3868" i="58"/>
  <c r="Q3868" i="58"/>
  <c r="W3867" i="58"/>
  <c r="Q3867" i="58"/>
  <c r="W3866" i="58"/>
  <c r="Q3866" i="58"/>
  <c r="W3865" i="58"/>
  <c r="Q3865" i="58"/>
  <c r="W3864" i="58"/>
  <c r="Q3864" i="58"/>
  <c r="W3863" i="58"/>
  <c r="Q3863" i="58"/>
  <c r="W3862" i="58"/>
  <c r="Q3862" i="58"/>
  <c r="W3861" i="58"/>
  <c r="Q3861" i="58"/>
  <c r="W3860" i="58"/>
  <c r="Q3860" i="58"/>
  <c r="W3859" i="58"/>
  <c r="Q3859" i="58"/>
  <c r="W3858" i="58"/>
  <c r="Q3858" i="58"/>
  <c r="W3857" i="58"/>
  <c r="Q3857" i="58"/>
  <c r="W3856" i="58"/>
  <c r="Q3856" i="58"/>
  <c r="W3855" i="58"/>
  <c r="Q3855" i="58"/>
  <c r="W3854" i="58"/>
  <c r="Q3854" i="58"/>
  <c r="W3853" i="58"/>
  <c r="Q3853" i="58"/>
  <c r="W3852" i="58"/>
  <c r="Q3852" i="58"/>
  <c r="W3851" i="58"/>
  <c r="Q3851" i="58"/>
  <c r="W3850" i="58"/>
  <c r="Q3850" i="58"/>
  <c r="W3849" i="58"/>
  <c r="Q3849" i="58"/>
  <c r="W3848" i="58"/>
  <c r="Q3848" i="58"/>
  <c r="W3847" i="58"/>
  <c r="Q3847" i="58"/>
  <c r="W3846" i="58"/>
  <c r="Q3846" i="58"/>
  <c r="W3845" i="58"/>
  <c r="Q3845" i="58"/>
  <c r="W3844" i="58"/>
  <c r="Q3844" i="58"/>
  <c r="W3843" i="58"/>
  <c r="Q3843" i="58"/>
  <c r="W3842" i="58"/>
  <c r="Q3842" i="58"/>
  <c r="W3841" i="58"/>
  <c r="Q3841" i="58"/>
  <c r="W3840" i="58"/>
  <c r="Q3840" i="58"/>
  <c r="W3839" i="58"/>
  <c r="Q3839" i="58"/>
  <c r="W3838" i="58"/>
  <c r="Q3838" i="58"/>
  <c r="W3837" i="58"/>
  <c r="Q3837" i="58"/>
  <c r="W3836" i="58"/>
  <c r="Q3836" i="58"/>
  <c r="W3835" i="58"/>
  <c r="Q3835" i="58"/>
  <c r="W3834" i="58"/>
  <c r="Q3834" i="58"/>
  <c r="W3833" i="58"/>
  <c r="Q3833" i="58"/>
  <c r="W3832" i="58"/>
  <c r="Q3832" i="58"/>
  <c r="W3831" i="58"/>
  <c r="Q3831" i="58"/>
  <c r="W3830" i="58"/>
  <c r="Q3830" i="58"/>
  <c r="W3829" i="58"/>
  <c r="Q3829" i="58"/>
  <c r="W3828" i="58"/>
  <c r="Q3828" i="58"/>
  <c r="W3827" i="58"/>
  <c r="Q3827" i="58"/>
  <c r="W3826" i="58"/>
  <c r="Q3826" i="58"/>
  <c r="W3825" i="58"/>
  <c r="Q3825" i="58"/>
  <c r="W3824" i="58"/>
  <c r="Q3824" i="58"/>
  <c r="W3823" i="58"/>
  <c r="Q3823" i="58"/>
  <c r="W3822" i="58"/>
  <c r="Q3822" i="58"/>
  <c r="W3821" i="58"/>
  <c r="Q3821" i="58"/>
  <c r="W3820" i="58"/>
  <c r="Q3820" i="58"/>
  <c r="W3819" i="58"/>
  <c r="Q3819" i="58"/>
  <c r="W3818" i="58"/>
  <c r="Q3818" i="58"/>
  <c r="W3817" i="58"/>
  <c r="Q3817" i="58"/>
  <c r="W3816" i="58"/>
  <c r="Q3816" i="58"/>
  <c r="W3815" i="58"/>
  <c r="Q3815" i="58"/>
  <c r="W3814" i="58"/>
  <c r="Q3814" i="58"/>
  <c r="W3813" i="58"/>
  <c r="Q3813" i="58"/>
  <c r="W3812" i="58"/>
  <c r="Q3812" i="58"/>
  <c r="W3811" i="58"/>
  <c r="Q3811" i="58"/>
  <c r="W3810" i="58"/>
  <c r="Q3810" i="58"/>
  <c r="W3809" i="58"/>
  <c r="Q3809" i="58"/>
  <c r="W3808" i="58"/>
  <c r="Q3808" i="58"/>
  <c r="W3807" i="58"/>
  <c r="Q3807" i="58"/>
  <c r="W3806" i="58"/>
  <c r="Q3806" i="58"/>
  <c r="W3805" i="58"/>
  <c r="Q3805" i="58"/>
  <c r="W3804" i="58"/>
  <c r="Q3804" i="58"/>
  <c r="W3803" i="58"/>
  <c r="Q3803" i="58"/>
  <c r="W3802" i="58"/>
  <c r="Q3802" i="58"/>
  <c r="W3801" i="58"/>
  <c r="Q3801" i="58"/>
  <c r="W3800" i="58"/>
  <c r="Q3800" i="58"/>
  <c r="W3799" i="58"/>
  <c r="Q3799" i="58"/>
  <c r="W3798" i="58"/>
  <c r="Q3798" i="58"/>
  <c r="W3797" i="58"/>
  <c r="Q3797" i="58"/>
  <c r="W3796" i="58"/>
  <c r="Q3796" i="58"/>
  <c r="W3795" i="58"/>
  <c r="Q3795" i="58"/>
  <c r="W3794" i="58"/>
  <c r="Q3794" i="58"/>
  <c r="W3793" i="58"/>
  <c r="Q3793" i="58"/>
  <c r="W3792" i="58"/>
  <c r="Q3792" i="58"/>
  <c r="W3791" i="58"/>
  <c r="Q3791" i="58"/>
  <c r="W3790" i="58"/>
  <c r="Q3790" i="58"/>
  <c r="W3789" i="58"/>
  <c r="Q3789" i="58"/>
  <c r="W3788" i="58"/>
  <c r="Q3788" i="58"/>
  <c r="W3787" i="58"/>
  <c r="Q3787" i="58"/>
  <c r="W3786" i="58"/>
  <c r="Q3786" i="58"/>
  <c r="W3785" i="58"/>
  <c r="Q3785" i="58"/>
  <c r="W3784" i="58"/>
  <c r="Q3784" i="58"/>
  <c r="W3783" i="58"/>
  <c r="Q3783" i="58"/>
  <c r="W3782" i="58"/>
  <c r="Q3782" i="58"/>
  <c r="W3781" i="58"/>
  <c r="Q3781" i="58"/>
  <c r="W3780" i="58"/>
  <c r="Q3780" i="58"/>
  <c r="W3779" i="58"/>
  <c r="Q3779" i="58"/>
  <c r="W3778" i="58"/>
  <c r="Q3778" i="58"/>
  <c r="W3777" i="58"/>
  <c r="Q3777" i="58"/>
  <c r="W3776" i="58"/>
  <c r="Q3776" i="58"/>
  <c r="W3775" i="58"/>
  <c r="Q3775" i="58"/>
  <c r="W3774" i="58"/>
  <c r="Q3774" i="58"/>
  <c r="W3773" i="58"/>
  <c r="Q3773" i="58"/>
  <c r="W3772" i="58"/>
  <c r="Q3772" i="58"/>
  <c r="W3771" i="58"/>
  <c r="Q3771" i="58"/>
  <c r="W3770" i="58"/>
  <c r="Q3770" i="58"/>
  <c r="W3769" i="58"/>
  <c r="Q3769" i="58"/>
  <c r="W3768" i="58"/>
  <c r="Q3768" i="58"/>
  <c r="W3767" i="58"/>
  <c r="Q3767" i="58"/>
  <c r="W3766" i="58"/>
  <c r="Q3766" i="58"/>
  <c r="W3765" i="58"/>
  <c r="Q3765" i="58"/>
  <c r="W3764" i="58"/>
  <c r="Q3764" i="58"/>
  <c r="W3763" i="58"/>
  <c r="Q3763" i="58"/>
  <c r="W3762" i="58"/>
  <c r="Q3762" i="58"/>
  <c r="W3761" i="58"/>
  <c r="Q3761" i="58"/>
  <c r="W3760" i="58"/>
  <c r="Q3760" i="58"/>
  <c r="W3759" i="58"/>
  <c r="Q3759" i="58"/>
  <c r="W3758" i="58"/>
  <c r="Q3758" i="58"/>
  <c r="W3757" i="58"/>
  <c r="Q3757" i="58"/>
  <c r="W3756" i="58"/>
  <c r="Q3756" i="58"/>
  <c r="W3755" i="58"/>
  <c r="Q3755" i="58"/>
  <c r="W3754" i="58"/>
  <c r="Q3754" i="58"/>
  <c r="W3753" i="58"/>
  <c r="Q3753" i="58"/>
  <c r="W3752" i="58"/>
  <c r="Q3752" i="58"/>
  <c r="W3751" i="58"/>
  <c r="Q3751" i="58"/>
  <c r="W3750" i="58"/>
  <c r="Q3750" i="58"/>
  <c r="W3749" i="58"/>
  <c r="Q3749" i="58"/>
  <c r="W3748" i="58"/>
  <c r="Q3748" i="58"/>
  <c r="W3747" i="58"/>
  <c r="Q3747" i="58"/>
  <c r="W3746" i="58"/>
  <c r="Q3746" i="58"/>
  <c r="W3745" i="58"/>
  <c r="Q3745" i="58"/>
  <c r="W3744" i="58"/>
  <c r="Q3744" i="58"/>
  <c r="W3743" i="58"/>
  <c r="Q3743" i="58"/>
  <c r="W3742" i="58"/>
  <c r="Q3742" i="58"/>
  <c r="W3741" i="58"/>
  <c r="Q3741" i="58"/>
  <c r="W3740" i="58"/>
  <c r="Q3740" i="58"/>
  <c r="W3739" i="58"/>
  <c r="Q3739" i="58"/>
  <c r="W3738" i="58"/>
  <c r="Q3738" i="58"/>
  <c r="W3737" i="58"/>
  <c r="Q3737" i="58"/>
  <c r="W3736" i="58"/>
  <c r="Q3736" i="58"/>
  <c r="W3735" i="58"/>
  <c r="Q3735" i="58"/>
  <c r="W3734" i="58"/>
  <c r="Q3734" i="58"/>
  <c r="W3733" i="58"/>
  <c r="Q3733" i="58"/>
  <c r="W3732" i="58"/>
  <c r="Q3732" i="58"/>
  <c r="W3731" i="58"/>
  <c r="Q3731" i="58"/>
  <c r="W3730" i="58"/>
  <c r="Q3730" i="58"/>
  <c r="W3729" i="58"/>
  <c r="Q3729" i="58"/>
  <c r="W3728" i="58"/>
  <c r="Q3728" i="58"/>
  <c r="W3727" i="58"/>
  <c r="Q3727" i="58"/>
  <c r="W3726" i="58"/>
  <c r="Q3726" i="58"/>
  <c r="W3725" i="58"/>
  <c r="Q3725" i="58"/>
  <c r="W3724" i="58"/>
  <c r="Q3724" i="58"/>
  <c r="W3723" i="58"/>
  <c r="Q3723" i="58"/>
  <c r="W3722" i="58"/>
  <c r="Q3722" i="58"/>
  <c r="W3721" i="58"/>
  <c r="Q3721" i="58"/>
  <c r="W3720" i="58"/>
  <c r="Q3720" i="58"/>
  <c r="W3719" i="58"/>
  <c r="Q3719" i="58"/>
  <c r="W3718" i="58"/>
  <c r="Q3718" i="58"/>
  <c r="W3717" i="58"/>
  <c r="Q3717" i="58"/>
  <c r="W3716" i="58"/>
  <c r="Q3716" i="58"/>
  <c r="W3715" i="58"/>
  <c r="Q3715" i="58"/>
  <c r="W3714" i="58"/>
  <c r="Q3714" i="58"/>
  <c r="W3713" i="58"/>
  <c r="Q3713" i="58"/>
  <c r="W3712" i="58"/>
  <c r="Q3712" i="58"/>
  <c r="W3711" i="58"/>
  <c r="Q3711" i="58"/>
  <c r="W3710" i="58"/>
  <c r="Q3710" i="58"/>
  <c r="W3709" i="58"/>
  <c r="Q3709" i="58"/>
  <c r="W3708" i="58"/>
  <c r="Q3708" i="58"/>
  <c r="W3707" i="58"/>
  <c r="Q3707" i="58"/>
  <c r="W3706" i="58"/>
  <c r="Q3706" i="58"/>
  <c r="W3705" i="58"/>
  <c r="Q3705" i="58"/>
  <c r="W3704" i="58"/>
  <c r="Q3704" i="58"/>
  <c r="W3703" i="58"/>
  <c r="Q3703" i="58"/>
  <c r="W3702" i="58"/>
  <c r="Q3702" i="58"/>
  <c r="W3701" i="58"/>
  <c r="Q3701" i="58"/>
  <c r="W3700" i="58"/>
  <c r="Q3700" i="58"/>
  <c r="W3699" i="58"/>
  <c r="Q3699" i="58"/>
  <c r="W3698" i="58"/>
  <c r="Q3698" i="58"/>
  <c r="W3697" i="58"/>
  <c r="Q3697" i="58"/>
  <c r="W3696" i="58"/>
  <c r="Q3696" i="58"/>
  <c r="W3695" i="58"/>
  <c r="Q3695" i="58"/>
  <c r="W3694" i="58"/>
  <c r="Q3694" i="58"/>
  <c r="W3693" i="58"/>
  <c r="Q3693" i="58"/>
  <c r="W3692" i="58"/>
  <c r="Q3692" i="58"/>
  <c r="W3691" i="58"/>
  <c r="Q3691" i="58"/>
  <c r="W3690" i="58"/>
  <c r="Q3690" i="58"/>
  <c r="W3689" i="58"/>
  <c r="Q3689" i="58"/>
  <c r="W3688" i="58"/>
  <c r="Q3688" i="58"/>
  <c r="W3687" i="58"/>
  <c r="Q3687" i="58"/>
  <c r="W3686" i="58"/>
  <c r="Q3686" i="58"/>
  <c r="W3685" i="58"/>
  <c r="Q3685" i="58"/>
  <c r="W3684" i="58"/>
  <c r="Q3684" i="58"/>
  <c r="W3683" i="58"/>
  <c r="Q3683" i="58"/>
  <c r="W3682" i="58"/>
  <c r="Q3682" i="58"/>
  <c r="W3681" i="58"/>
  <c r="Q3681" i="58"/>
  <c r="W3680" i="58"/>
  <c r="Q3680" i="58"/>
  <c r="W3679" i="58"/>
  <c r="Q3679" i="58"/>
  <c r="W3678" i="58"/>
  <c r="Q3678" i="58"/>
  <c r="W3677" i="58"/>
  <c r="Q3677" i="58"/>
  <c r="W3676" i="58"/>
  <c r="Q3676" i="58"/>
  <c r="W3675" i="58"/>
  <c r="Q3675" i="58"/>
  <c r="W3674" i="58"/>
  <c r="Q3674" i="58"/>
  <c r="W3673" i="58"/>
  <c r="Q3673" i="58"/>
  <c r="W3672" i="58"/>
  <c r="Q3672" i="58"/>
  <c r="W3671" i="58"/>
  <c r="Q3671" i="58"/>
  <c r="W3670" i="58"/>
  <c r="Q3670" i="58"/>
  <c r="W3669" i="58"/>
  <c r="Q3669" i="58"/>
  <c r="W3668" i="58"/>
  <c r="Q3668" i="58"/>
  <c r="W3667" i="58"/>
  <c r="Q3667" i="58"/>
  <c r="W3666" i="58"/>
  <c r="Q3666" i="58"/>
  <c r="W3665" i="58"/>
  <c r="Q3665" i="58"/>
  <c r="W3664" i="58"/>
  <c r="Q3664" i="58"/>
  <c r="W3663" i="58"/>
  <c r="Q3663" i="58"/>
  <c r="W3662" i="58"/>
  <c r="Q3662" i="58"/>
  <c r="W3661" i="58"/>
  <c r="Q3661" i="58"/>
  <c r="W3660" i="58"/>
  <c r="Q3660" i="58"/>
  <c r="W3659" i="58"/>
  <c r="Q3659" i="58"/>
  <c r="W3658" i="58"/>
  <c r="Q3658" i="58"/>
  <c r="W3657" i="58"/>
  <c r="Q3657" i="58"/>
  <c r="W3656" i="58"/>
  <c r="Q3656" i="58"/>
  <c r="W3655" i="58"/>
  <c r="Q3655" i="58"/>
  <c r="W3654" i="58"/>
  <c r="Q3654" i="58"/>
  <c r="W3653" i="58"/>
  <c r="Q3653" i="58"/>
  <c r="W3652" i="58"/>
  <c r="Q3652" i="58"/>
  <c r="W3651" i="58"/>
  <c r="Q3651" i="58"/>
  <c r="W3650" i="58"/>
  <c r="Q3650" i="58"/>
  <c r="W3649" i="58"/>
  <c r="Q3649" i="58"/>
  <c r="W3648" i="58"/>
  <c r="Q3648" i="58"/>
  <c r="W3647" i="58"/>
  <c r="Q3647" i="58"/>
  <c r="W3646" i="58"/>
  <c r="Q3646" i="58"/>
  <c r="W3645" i="58"/>
  <c r="Q3645" i="58"/>
  <c r="W3644" i="58"/>
  <c r="Q3644" i="58"/>
  <c r="W3643" i="58"/>
  <c r="Q3643" i="58"/>
  <c r="W3642" i="58"/>
  <c r="Q3642" i="58"/>
  <c r="W3641" i="58"/>
  <c r="Q3641" i="58"/>
  <c r="W3640" i="58"/>
  <c r="Q3640" i="58"/>
  <c r="W3639" i="58"/>
  <c r="Q3639" i="58"/>
  <c r="W3638" i="58"/>
  <c r="Q3638" i="58"/>
  <c r="W3637" i="58"/>
  <c r="Q3637" i="58"/>
  <c r="W3636" i="58"/>
  <c r="Q3636" i="58"/>
  <c r="W3635" i="58"/>
  <c r="Q3635" i="58"/>
  <c r="W3634" i="58"/>
  <c r="Q3634" i="58"/>
  <c r="W3633" i="58"/>
  <c r="Q3633" i="58"/>
  <c r="W3632" i="58"/>
  <c r="Q3632" i="58"/>
  <c r="W3631" i="58"/>
  <c r="Q3631" i="58"/>
  <c r="W3630" i="58"/>
  <c r="Q3630" i="58"/>
  <c r="W3629" i="58"/>
  <c r="Q3629" i="58"/>
  <c r="W3628" i="58"/>
  <c r="Q3628" i="58"/>
  <c r="W3627" i="58"/>
  <c r="Q3627" i="58"/>
  <c r="W3626" i="58"/>
  <c r="Q3626" i="58"/>
  <c r="W3625" i="58"/>
  <c r="Q3625" i="58"/>
  <c r="W3624" i="58"/>
  <c r="Q3624" i="58"/>
  <c r="W3623" i="58"/>
  <c r="Q3623" i="58"/>
  <c r="W3622" i="58"/>
  <c r="Q3622" i="58"/>
  <c r="W3621" i="58"/>
  <c r="Q3621" i="58"/>
  <c r="W3620" i="58"/>
  <c r="Q3620" i="58"/>
  <c r="W3619" i="58"/>
  <c r="Q3619" i="58"/>
  <c r="W3618" i="58"/>
  <c r="Q3618" i="58"/>
  <c r="W3617" i="58"/>
  <c r="Q3617" i="58"/>
  <c r="W3616" i="58"/>
  <c r="Q3616" i="58"/>
  <c r="W3615" i="58"/>
  <c r="Q3615" i="58"/>
  <c r="W3614" i="58"/>
  <c r="Q3614" i="58"/>
  <c r="W3613" i="58"/>
  <c r="Q3613" i="58"/>
  <c r="W3612" i="58"/>
  <c r="Q3612" i="58"/>
  <c r="W3611" i="58"/>
  <c r="Q3611" i="58"/>
  <c r="W3610" i="58"/>
  <c r="Q3610" i="58"/>
  <c r="W3609" i="58"/>
  <c r="Q3609" i="58"/>
  <c r="W3608" i="58"/>
  <c r="Q3608" i="58"/>
  <c r="W3607" i="58"/>
  <c r="Q3607" i="58"/>
  <c r="W3606" i="58"/>
  <c r="Q3606" i="58"/>
  <c r="W3605" i="58"/>
  <c r="Q3605" i="58"/>
  <c r="W3604" i="58"/>
  <c r="Q3604" i="58"/>
  <c r="W3603" i="58"/>
  <c r="Q3603" i="58"/>
  <c r="W3602" i="58"/>
  <c r="Q3602" i="58"/>
  <c r="W3601" i="58"/>
  <c r="Q3601" i="58"/>
  <c r="W3600" i="58"/>
  <c r="Q3600" i="58"/>
  <c r="W3599" i="58"/>
  <c r="Q3599" i="58"/>
  <c r="W3598" i="58"/>
  <c r="Q3598" i="58"/>
  <c r="W3597" i="58"/>
  <c r="Q3597" i="58"/>
  <c r="W3596" i="58"/>
  <c r="Q3596" i="58"/>
  <c r="W3595" i="58"/>
  <c r="Q3595" i="58"/>
  <c r="W3594" i="58"/>
  <c r="Q3594" i="58"/>
  <c r="W3593" i="58"/>
  <c r="Q3593" i="58"/>
  <c r="W3592" i="58"/>
  <c r="Q3592" i="58"/>
  <c r="W3591" i="58"/>
  <c r="Q3591" i="58"/>
  <c r="W3590" i="58"/>
  <c r="Q3590" i="58"/>
  <c r="W3589" i="58"/>
  <c r="Q3589" i="58"/>
  <c r="W3588" i="58"/>
  <c r="Q3588" i="58"/>
  <c r="W3587" i="58"/>
  <c r="Q3587" i="58"/>
  <c r="W3586" i="58"/>
  <c r="Q3586" i="58"/>
  <c r="W3585" i="58"/>
  <c r="Q3585" i="58"/>
  <c r="W3584" i="58"/>
  <c r="Q3584" i="58"/>
  <c r="W3583" i="58"/>
  <c r="Q3583" i="58"/>
  <c r="W3582" i="58"/>
  <c r="Q3582" i="58"/>
  <c r="W3581" i="58"/>
  <c r="Q3581" i="58"/>
  <c r="W3580" i="58"/>
  <c r="Q3580" i="58"/>
  <c r="W3579" i="58"/>
  <c r="Q3579" i="58"/>
  <c r="W3578" i="58"/>
  <c r="Q3578" i="58"/>
  <c r="W3577" i="58"/>
  <c r="Q3577" i="58"/>
  <c r="W3576" i="58"/>
  <c r="Q3576" i="58"/>
  <c r="W3575" i="58"/>
  <c r="Q3575" i="58"/>
  <c r="W3574" i="58"/>
  <c r="Q3574" i="58"/>
  <c r="W3573" i="58"/>
  <c r="Q3573" i="58"/>
  <c r="W3572" i="58"/>
  <c r="Q3572" i="58"/>
  <c r="W3571" i="58"/>
  <c r="Q3571" i="58"/>
  <c r="W3570" i="58"/>
  <c r="Q3570" i="58"/>
  <c r="W3569" i="58"/>
  <c r="Q3569" i="58"/>
  <c r="W3568" i="58"/>
  <c r="Q3568" i="58"/>
  <c r="W3567" i="58"/>
  <c r="Q3567" i="58"/>
  <c r="W3566" i="58"/>
  <c r="Q3566" i="58"/>
  <c r="W3565" i="58"/>
  <c r="Q3565" i="58"/>
  <c r="W3564" i="58"/>
  <c r="Q3564" i="58"/>
  <c r="W3563" i="58"/>
  <c r="Q3563" i="58"/>
  <c r="W3562" i="58"/>
  <c r="Q3562" i="58"/>
  <c r="W3561" i="58"/>
  <c r="Q3561" i="58"/>
  <c r="W3560" i="58"/>
  <c r="Q3560" i="58"/>
  <c r="W3559" i="58"/>
  <c r="Q3559" i="58"/>
  <c r="W3558" i="58"/>
  <c r="Q3558" i="58"/>
  <c r="W3557" i="58"/>
  <c r="Q3557" i="58"/>
  <c r="W3556" i="58"/>
  <c r="Q3556" i="58"/>
  <c r="W3555" i="58"/>
  <c r="Q3555" i="58"/>
  <c r="W3554" i="58"/>
  <c r="Q3554" i="58"/>
  <c r="W3553" i="58"/>
  <c r="Q3553" i="58"/>
  <c r="W3552" i="58"/>
  <c r="Q3552" i="58"/>
  <c r="W3551" i="58"/>
  <c r="Q3551" i="58"/>
  <c r="W3550" i="58"/>
  <c r="Q3550" i="58"/>
  <c r="W3549" i="58"/>
  <c r="Q3549" i="58"/>
  <c r="W3548" i="58"/>
  <c r="Q3548" i="58"/>
  <c r="W3547" i="58"/>
  <c r="Q3547" i="58"/>
  <c r="W3546" i="58"/>
  <c r="Q3546" i="58"/>
  <c r="W3545" i="58"/>
  <c r="Q3545" i="58"/>
  <c r="W3544" i="58"/>
  <c r="Q3544" i="58"/>
  <c r="W3543" i="58"/>
  <c r="Q3543" i="58"/>
  <c r="W3542" i="58"/>
  <c r="Q3542" i="58"/>
  <c r="W3541" i="58"/>
  <c r="Q3541" i="58"/>
  <c r="W3540" i="58"/>
  <c r="Q3540" i="58"/>
  <c r="W3539" i="58"/>
  <c r="Q3539" i="58"/>
  <c r="W3538" i="58"/>
  <c r="Q3538" i="58"/>
  <c r="W3537" i="58"/>
  <c r="Q3537" i="58"/>
  <c r="W3536" i="58"/>
  <c r="Q3536" i="58"/>
  <c r="W3535" i="58"/>
  <c r="Q3535" i="58"/>
  <c r="W3534" i="58"/>
  <c r="Q3534" i="58"/>
  <c r="W3533" i="58"/>
  <c r="Q3533" i="58"/>
  <c r="W3532" i="58"/>
  <c r="Q3532" i="58"/>
  <c r="W3531" i="58"/>
  <c r="Q3531" i="58"/>
  <c r="W3530" i="58"/>
  <c r="Q3530" i="58"/>
  <c r="W3529" i="58"/>
  <c r="Q3529" i="58"/>
  <c r="W3528" i="58"/>
  <c r="Q3528" i="58"/>
  <c r="W3527" i="58"/>
  <c r="Q3527" i="58"/>
  <c r="W3526" i="58"/>
  <c r="Q3526" i="58"/>
  <c r="W3525" i="58"/>
  <c r="Q3525" i="58"/>
  <c r="W3524" i="58"/>
  <c r="Q3524" i="58"/>
  <c r="W3523" i="58"/>
  <c r="Q3523" i="58"/>
  <c r="W3522" i="58"/>
  <c r="Q3522" i="58"/>
  <c r="W3521" i="58"/>
  <c r="Q3521" i="58"/>
  <c r="W3520" i="58"/>
  <c r="Q3520" i="58"/>
  <c r="W3519" i="58"/>
  <c r="Q3519" i="58"/>
  <c r="W3518" i="58"/>
  <c r="Q3518" i="58"/>
  <c r="W3517" i="58"/>
  <c r="Q3517" i="58"/>
  <c r="W3516" i="58"/>
  <c r="Q3516" i="58"/>
  <c r="W3515" i="58"/>
  <c r="Q3515" i="58"/>
  <c r="W3514" i="58"/>
  <c r="Q3514" i="58"/>
  <c r="W3513" i="58"/>
  <c r="Q3513" i="58"/>
  <c r="W3512" i="58"/>
  <c r="Q3512" i="58"/>
  <c r="W3511" i="58"/>
  <c r="Q3511" i="58"/>
  <c r="W3510" i="58"/>
  <c r="Q3510" i="58"/>
  <c r="W3509" i="58"/>
  <c r="Q3509" i="58"/>
  <c r="W3508" i="58"/>
  <c r="Q3508" i="58"/>
  <c r="W3507" i="58"/>
  <c r="Q3507" i="58"/>
  <c r="W3506" i="58"/>
  <c r="Q3506" i="58"/>
  <c r="W3505" i="58"/>
  <c r="Q3505" i="58"/>
  <c r="W3504" i="58"/>
  <c r="Q3504" i="58"/>
  <c r="W3503" i="58"/>
  <c r="Q3503" i="58"/>
  <c r="W3502" i="58"/>
  <c r="Q3502" i="58"/>
  <c r="W3501" i="58"/>
  <c r="Q3501" i="58"/>
  <c r="W3500" i="58"/>
  <c r="Q3500" i="58"/>
  <c r="W3499" i="58"/>
  <c r="Q3499" i="58"/>
  <c r="W3498" i="58"/>
  <c r="Q3498" i="58"/>
  <c r="W3497" i="58"/>
  <c r="Q3497" i="58"/>
  <c r="W3496" i="58"/>
  <c r="Q3496" i="58"/>
  <c r="W3495" i="58"/>
  <c r="Q3495" i="58"/>
  <c r="W3494" i="58"/>
  <c r="Q3494" i="58"/>
  <c r="W3493" i="58"/>
  <c r="Q3493" i="58"/>
  <c r="W3492" i="58"/>
  <c r="Q3492" i="58"/>
  <c r="W3491" i="58"/>
  <c r="Q3491" i="58"/>
  <c r="W3490" i="58"/>
  <c r="Q3490" i="58"/>
  <c r="W3489" i="58"/>
  <c r="Q3489" i="58"/>
  <c r="W3488" i="58"/>
  <c r="Q3488" i="58"/>
  <c r="W3487" i="58"/>
  <c r="Q3487" i="58"/>
  <c r="W3486" i="58"/>
  <c r="Q3486" i="58"/>
  <c r="W3485" i="58"/>
  <c r="Q3485" i="58"/>
  <c r="W3484" i="58"/>
  <c r="Q3484" i="58"/>
  <c r="W3483" i="58"/>
  <c r="Q3483" i="58"/>
  <c r="W3482" i="58"/>
  <c r="Q3482" i="58"/>
  <c r="W3481" i="58"/>
  <c r="Q3481" i="58"/>
  <c r="W3480" i="58"/>
  <c r="Q3480" i="58"/>
  <c r="W3479" i="58"/>
  <c r="Q3479" i="58"/>
  <c r="W3478" i="58"/>
  <c r="Q3478" i="58"/>
  <c r="W3477" i="58"/>
  <c r="Q3477" i="58"/>
  <c r="W3476" i="58"/>
  <c r="Q3476" i="58"/>
  <c r="W3475" i="58"/>
  <c r="Q3475" i="58"/>
  <c r="W3474" i="58"/>
  <c r="Q3474" i="58"/>
  <c r="W3473" i="58"/>
  <c r="Q3473" i="58"/>
  <c r="W3472" i="58"/>
  <c r="Q3472" i="58"/>
  <c r="W3471" i="58"/>
  <c r="Q3471" i="58"/>
  <c r="W3470" i="58"/>
  <c r="Q3470" i="58"/>
  <c r="W3469" i="58"/>
  <c r="Q3469" i="58"/>
  <c r="W3468" i="58"/>
  <c r="Q3468" i="58"/>
  <c r="W3467" i="58"/>
  <c r="Q3467" i="58"/>
  <c r="W3466" i="58"/>
  <c r="Q3466" i="58"/>
  <c r="W3465" i="58"/>
  <c r="Q3465" i="58"/>
  <c r="W3464" i="58"/>
  <c r="Q3464" i="58"/>
  <c r="W3463" i="58"/>
  <c r="Q3463" i="58"/>
  <c r="W3462" i="58"/>
  <c r="Q3462" i="58"/>
  <c r="W3461" i="58"/>
  <c r="Q3461" i="58"/>
  <c r="W3460" i="58"/>
  <c r="Q3460" i="58"/>
  <c r="W3459" i="58"/>
  <c r="Q3459" i="58"/>
  <c r="W3458" i="58"/>
  <c r="Q3458" i="58"/>
  <c r="W3457" i="58"/>
  <c r="Q3457" i="58"/>
  <c r="W3456" i="58"/>
  <c r="Q3456" i="58"/>
  <c r="W3455" i="58"/>
  <c r="Q3455" i="58"/>
  <c r="W3454" i="58"/>
  <c r="Q3454" i="58"/>
  <c r="W3453" i="58"/>
  <c r="Q3453" i="58"/>
  <c r="W3452" i="58"/>
  <c r="Q3452" i="58"/>
  <c r="W3451" i="58"/>
  <c r="Q3451" i="58"/>
  <c r="W3450" i="58"/>
  <c r="Q3450" i="58"/>
  <c r="W3449" i="58"/>
  <c r="Q3449" i="58"/>
  <c r="W3448" i="58"/>
  <c r="Q3448" i="58"/>
  <c r="W3447" i="58"/>
  <c r="Q3447" i="58"/>
  <c r="W3446" i="58"/>
  <c r="Q3446" i="58"/>
  <c r="W3445" i="58"/>
  <c r="Q3445" i="58"/>
  <c r="W3444" i="58"/>
  <c r="Q3444" i="58"/>
  <c r="W3443" i="58"/>
  <c r="Q3443" i="58"/>
  <c r="W3442" i="58"/>
  <c r="Q3442" i="58"/>
  <c r="W3441" i="58"/>
  <c r="Q3441" i="58"/>
  <c r="W3440" i="58"/>
  <c r="Q3440" i="58"/>
  <c r="W3439" i="58"/>
  <c r="Q3439" i="58"/>
  <c r="W3438" i="58"/>
  <c r="Q3438" i="58"/>
  <c r="W3437" i="58"/>
  <c r="Q3437" i="58"/>
  <c r="W3436" i="58"/>
  <c r="Q3436" i="58"/>
  <c r="W3435" i="58"/>
  <c r="Q3435" i="58"/>
  <c r="W3434" i="58"/>
  <c r="Q3434" i="58"/>
  <c r="W3433" i="58"/>
  <c r="Q3433" i="58"/>
  <c r="W3432" i="58"/>
  <c r="Q3432" i="58"/>
  <c r="W3431" i="58"/>
  <c r="Q3431" i="58"/>
  <c r="W3430" i="58"/>
  <c r="Q3430" i="58"/>
  <c r="W3429" i="58"/>
  <c r="Q3429" i="58"/>
  <c r="W3428" i="58"/>
  <c r="Q3428" i="58"/>
  <c r="W3427" i="58"/>
  <c r="Q3427" i="58"/>
  <c r="W3426" i="58"/>
  <c r="Q3426" i="58"/>
  <c r="W3425" i="58"/>
  <c r="Q3425" i="58"/>
  <c r="W3424" i="58"/>
  <c r="Q3424" i="58"/>
  <c r="W3423" i="58"/>
  <c r="Q3423" i="58"/>
  <c r="W3422" i="58"/>
  <c r="Q3422" i="58"/>
  <c r="W3421" i="58"/>
  <c r="Q3421" i="58"/>
  <c r="W3420" i="58"/>
  <c r="Q3420" i="58"/>
  <c r="W3419" i="58"/>
  <c r="Q3419" i="58"/>
  <c r="W3418" i="58"/>
  <c r="Q3418" i="58"/>
  <c r="W3417" i="58"/>
  <c r="Q3417" i="58"/>
  <c r="W3416" i="58"/>
  <c r="Q3416" i="58"/>
  <c r="W3415" i="58"/>
  <c r="Q3415" i="58"/>
  <c r="W3414" i="58"/>
  <c r="Q3414" i="58"/>
  <c r="W3413" i="58"/>
  <c r="Q3413" i="58"/>
  <c r="W3412" i="58"/>
  <c r="Q3412" i="58"/>
  <c r="W3411" i="58"/>
  <c r="Q3411" i="58"/>
  <c r="W3410" i="58"/>
  <c r="Q3410" i="58"/>
  <c r="W3409" i="58"/>
  <c r="Q3409" i="58"/>
  <c r="W3408" i="58"/>
  <c r="Q3408" i="58"/>
  <c r="W3407" i="58"/>
  <c r="Q3407" i="58"/>
  <c r="W3406" i="58"/>
  <c r="Q3406" i="58"/>
  <c r="W3405" i="58"/>
  <c r="Q3405" i="58"/>
  <c r="W3404" i="58"/>
  <c r="Q3404" i="58"/>
  <c r="W3403" i="58"/>
  <c r="Q3403" i="58"/>
  <c r="W3402" i="58"/>
  <c r="Q3402" i="58"/>
  <c r="W3401" i="58"/>
  <c r="Q3401" i="58"/>
  <c r="W3400" i="58"/>
  <c r="Q3400" i="58"/>
  <c r="W3399" i="58"/>
  <c r="Q3399" i="58"/>
  <c r="W3398" i="58"/>
  <c r="Q3398" i="58"/>
  <c r="W3397" i="58"/>
  <c r="Q3397" i="58"/>
  <c r="W3396" i="58"/>
  <c r="Q3396" i="58"/>
  <c r="W3395" i="58"/>
  <c r="Q3395" i="58"/>
  <c r="W3394" i="58"/>
  <c r="Q3394" i="58"/>
  <c r="W3393" i="58"/>
  <c r="Q3393" i="58"/>
  <c r="W3392" i="58"/>
  <c r="Q3392" i="58"/>
  <c r="W3391" i="58"/>
  <c r="Q3391" i="58"/>
  <c r="W3390" i="58"/>
  <c r="Q3390" i="58"/>
  <c r="W3389" i="58"/>
  <c r="Q3389" i="58"/>
  <c r="W3388" i="58"/>
  <c r="Q3388" i="58"/>
  <c r="W3387" i="58"/>
  <c r="Q3387" i="58"/>
  <c r="W3386" i="58"/>
  <c r="Q3386" i="58"/>
  <c r="W3385" i="58"/>
  <c r="Q3385" i="58"/>
  <c r="W3384" i="58"/>
  <c r="Q3384" i="58"/>
  <c r="W3383" i="58"/>
  <c r="Q3383" i="58"/>
  <c r="W3382" i="58"/>
  <c r="Q3382" i="58"/>
  <c r="W3381" i="58"/>
  <c r="Q3381" i="58"/>
  <c r="W3380" i="58"/>
  <c r="Q3380" i="58"/>
  <c r="W3379" i="58"/>
  <c r="Q3379" i="58"/>
  <c r="W3378" i="58"/>
  <c r="Q3378" i="58"/>
  <c r="W3377" i="58"/>
  <c r="Q3377" i="58"/>
  <c r="W3376" i="58"/>
  <c r="Q3376" i="58"/>
  <c r="W3375" i="58"/>
  <c r="Q3375" i="58"/>
  <c r="W3374" i="58"/>
  <c r="Q3374" i="58"/>
  <c r="W3373" i="58"/>
  <c r="Q3373" i="58"/>
  <c r="W3372" i="58"/>
  <c r="Q3372" i="58"/>
  <c r="W3371" i="58"/>
  <c r="Q3371" i="58"/>
  <c r="W3370" i="58"/>
  <c r="Q3370" i="58"/>
  <c r="W3369" i="58"/>
  <c r="Q3369" i="58"/>
  <c r="W3368" i="58"/>
  <c r="Q3368" i="58"/>
  <c r="W3367" i="58"/>
  <c r="Q3367" i="58"/>
  <c r="W3366" i="58"/>
  <c r="Q3366" i="58"/>
  <c r="W3365" i="58"/>
  <c r="Q3365" i="58"/>
  <c r="W3364" i="58"/>
  <c r="Q3364" i="58"/>
  <c r="W3363" i="58"/>
  <c r="Q3363" i="58"/>
  <c r="W3362" i="58"/>
  <c r="Q3362" i="58"/>
  <c r="W3361" i="58"/>
  <c r="Q3361" i="58"/>
  <c r="W3360" i="58"/>
  <c r="Q3360" i="58"/>
  <c r="W3359" i="58"/>
  <c r="Q3359" i="58"/>
  <c r="W3358" i="58"/>
  <c r="Q3358" i="58"/>
  <c r="W3357" i="58"/>
  <c r="Q3357" i="58"/>
  <c r="W3356" i="58"/>
  <c r="Q3356" i="58"/>
  <c r="W3355" i="58"/>
  <c r="Q3355" i="58"/>
  <c r="W3354" i="58"/>
  <c r="Q3354" i="58"/>
  <c r="W3353" i="58"/>
  <c r="Q3353" i="58"/>
  <c r="W3352" i="58"/>
  <c r="Q3352" i="58"/>
  <c r="W3351" i="58"/>
  <c r="Q3351" i="58"/>
  <c r="W3350" i="58"/>
  <c r="Q3350" i="58"/>
  <c r="W3349" i="58"/>
  <c r="Q3349" i="58"/>
  <c r="W3348" i="58"/>
  <c r="Q3348" i="58"/>
  <c r="W3347" i="58"/>
  <c r="Q3347" i="58"/>
  <c r="W3346" i="58"/>
  <c r="Q3346" i="58"/>
  <c r="W3345" i="58"/>
  <c r="Q3345" i="58"/>
  <c r="W3344" i="58"/>
  <c r="Q3344" i="58"/>
  <c r="W3343" i="58"/>
  <c r="Q3343" i="58"/>
  <c r="W3342" i="58"/>
  <c r="Q3342" i="58"/>
  <c r="W3341" i="58"/>
  <c r="Q3341" i="58"/>
  <c r="W3340" i="58"/>
  <c r="Q3340" i="58"/>
  <c r="W3339" i="58"/>
  <c r="Q3339" i="58"/>
  <c r="W3338" i="58"/>
  <c r="Q3338" i="58"/>
  <c r="W3337" i="58"/>
  <c r="Q3337" i="58"/>
  <c r="W3336" i="58"/>
  <c r="Q3336" i="58"/>
  <c r="W3335" i="58"/>
  <c r="Q3335" i="58"/>
  <c r="W3334" i="58"/>
  <c r="Q3334" i="58"/>
  <c r="W3333" i="58"/>
  <c r="Q3333" i="58"/>
  <c r="W3332" i="58"/>
  <c r="Q3332" i="58"/>
  <c r="W3331" i="58"/>
  <c r="Q3331" i="58"/>
  <c r="W3330" i="58"/>
  <c r="Q3330" i="58"/>
  <c r="W3329" i="58"/>
  <c r="Q3329" i="58"/>
  <c r="W3328" i="58"/>
  <c r="Q3328" i="58"/>
  <c r="W3327" i="58"/>
  <c r="Q3327" i="58"/>
  <c r="W3326" i="58"/>
  <c r="Q3326" i="58"/>
  <c r="W3325" i="58"/>
  <c r="Q3325" i="58"/>
  <c r="W3324" i="58"/>
  <c r="Q3324" i="58"/>
  <c r="W3323" i="58"/>
  <c r="Q3323" i="58"/>
  <c r="W3322" i="58"/>
  <c r="Q3322" i="58"/>
  <c r="W3321" i="58"/>
  <c r="Q3321" i="58"/>
  <c r="W3320" i="58"/>
  <c r="Q3320" i="58"/>
  <c r="W3319" i="58"/>
  <c r="Q3319" i="58"/>
  <c r="W3318" i="58"/>
  <c r="Q3318" i="58"/>
  <c r="W3317" i="58"/>
  <c r="Q3317" i="58"/>
  <c r="W3316" i="58"/>
  <c r="Q3316" i="58"/>
  <c r="W3315" i="58"/>
  <c r="Q3315" i="58"/>
  <c r="W3314" i="58"/>
  <c r="Q3314" i="58"/>
  <c r="W3313" i="58"/>
  <c r="Q3313" i="58"/>
  <c r="W3312" i="58"/>
  <c r="Q3312" i="58"/>
  <c r="W3311" i="58"/>
  <c r="Q3311" i="58"/>
  <c r="W3310" i="58"/>
  <c r="Q3310" i="58"/>
  <c r="W3309" i="58"/>
  <c r="Q3309" i="58"/>
  <c r="W3308" i="58"/>
  <c r="Q3308" i="58"/>
  <c r="W3307" i="58"/>
  <c r="Q3307" i="58"/>
  <c r="W3306" i="58"/>
  <c r="Q3306" i="58"/>
  <c r="W3305" i="58"/>
  <c r="Q3305" i="58"/>
  <c r="W3304" i="58"/>
  <c r="Q3304" i="58"/>
  <c r="W3303" i="58"/>
  <c r="Q3303" i="58"/>
  <c r="W3302" i="58"/>
  <c r="Q3302" i="58"/>
  <c r="W3301" i="58"/>
  <c r="Q3301" i="58"/>
  <c r="W3300" i="58"/>
  <c r="Q3300" i="58"/>
  <c r="W3299" i="58"/>
  <c r="Q3299" i="58"/>
  <c r="W3298" i="58"/>
  <c r="Q3298" i="58"/>
  <c r="W3297" i="58"/>
  <c r="Q3297" i="58"/>
  <c r="W3296" i="58"/>
  <c r="Q3296" i="58"/>
  <c r="W3295" i="58"/>
  <c r="Q3295" i="58"/>
  <c r="W3294" i="58"/>
  <c r="Q3294" i="58"/>
  <c r="W3293" i="58"/>
  <c r="Q3293" i="58"/>
  <c r="W3292" i="58"/>
  <c r="Q3292" i="58"/>
  <c r="W3291" i="58"/>
  <c r="Q3291" i="58"/>
  <c r="W3290" i="58"/>
  <c r="Q3290" i="58"/>
  <c r="W3289" i="58"/>
  <c r="Q3289" i="58"/>
  <c r="W3288" i="58"/>
  <c r="Q3288" i="58"/>
  <c r="W3287" i="58"/>
  <c r="Q3287" i="58"/>
  <c r="W3286" i="58"/>
  <c r="Q3286" i="58"/>
  <c r="W3285" i="58"/>
  <c r="Q3285" i="58"/>
  <c r="W3284" i="58"/>
  <c r="Q3284" i="58"/>
  <c r="W3283" i="58"/>
  <c r="Q3283" i="58"/>
  <c r="W3282" i="58"/>
  <c r="Q3282" i="58"/>
  <c r="W3281" i="58"/>
  <c r="Q3281" i="58"/>
  <c r="W3280" i="58"/>
  <c r="Q3280" i="58"/>
  <c r="W3279" i="58"/>
  <c r="Q3279" i="58"/>
  <c r="W3278" i="58"/>
  <c r="Q3278" i="58"/>
  <c r="W3277" i="58"/>
  <c r="Q3277" i="58"/>
  <c r="W3276" i="58"/>
  <c r="Q3276" i="58"/>
  <c r="W3275" i="58"/>
  <c r="Q3275" i="58"/>
  <c r="W3274" i="58"/>
  <c r="Q3274" i="58"/>
  <c r="W3273" i="58"/>
  <c r="Q3273" i="58"/>
  <c r="W3272" i="58"/>
  <c r="Q3272" i="58"/>
  <c r="W3271" i="58"/>
  <c r="Q3271" i="58"/>
  <c r="W3270" i="58"/>
  <c r="Q3270" i="58"/>
  <c r="W3269" i="58"/>
  <c r="Q3269" i="58"/>
  <c r="W3268" i="58"/>
  <c r="Q3268" i="58"/>
  <c r="W3267" i="58"/>
  <c r="Q3267" i="58"/>
  <c r="W3266" i="58"/>
  <c r="Q3266" i="58"/>
  <c r="W3265" i="58"/>
  <c r="Q3265" i="58"/>
  <c r="W3264" i="58"/>
  <c r="Q3264" i="58"/>
  <c r="W3263" i="58"/>
  <c r="Q3263" i="58"/>
  <c r="W3262" i="58"/>
  <c r="Q3262" i="58"/>
  <c r="W3261" i="58"/>
  <c r="Q3261" i="58"/>
  <c r="W3260" i="58"/>
  <c r="Q3260" i="58"/>
  <c r="W3259" i="58"/>
  <c r="Q3259" i="58"/>
  <c r="W3258" i="58"/>
  <c r="Q3258" i="58"/>
  <c r="W3257" i="58"/>
  <c r="Q3257" i="58"/>
  <c r="W3256" i="58"/>
  <c r="Q3256" i="58"/>
  <c r="W3255" i="58"/>
  <c r="Q3255" i="58"/>
  <c r="W3254" i="58"/>
  <c r="Q3254" i="58"/>
  <c r="W3253" i="58"/>
  <c r="Q3253" i="58"/>
  <c r="W3252" i="58"/>
  <c r="Q3252" i="58"/>
  <c r="W3251" i="58"/>
  <c r="Q3251" i="58"/>
  <c r="W3250" i="58"/>
  <c r="Q3250" i="58"/>
  <c r="W3249" i="58"/>
  <c r="Q3249" i="58"/>
  <c r="W3248" i="58"/>
  <c r="Q3248" i="58"/>
  <c r="W3247" i="58"/>
  <c r="Q3247" i="58"/>
  <c r="W3246" i="58"/>
  <c r="Q3246" i="58"/>
  <c r="W3245" i="58"/>
  <c r="Q3245" i="58"/>
  <c r="W3244" i="58"/>
  <c r="Q3244" i="58"/>
  <c r="W3243" i="58"/>
  <c r="Q3243" i="58"/>
  <c r="W3242" i="58"/>
  <c r="Q3242" i="58"/>
  <c r="W3241" i="58"/>
  <c r="Q3241" i="58"/>
  <c r="W3240" i="58"/>
  <c r="Q3240" i="58"/>
  <c r="W3239" i="58"/>
  <c r="Q3239" i="58"/>
  <c r="W3238" i="58"/>
  <c r="Q3238" i="58"/>
  <c r="W3237" i="58"/>
  <c r="Q3237" i="58"/>
  <c r="W3236" i="58"/>
  <c r="Q3236" i="58"/>
  <c r="W3235" i="58"/>
  <c r="Q3235" i="58"/>
  <c r="W3234" i="58"/>
  <c r="Q3234" i="58"/>
  <c r="W3233" i="58"/>
  <c r="Q3233" i="58"/>
  <c r="W3232" i="58"/>
  <c r="Q3232" i="58"/>
  <c r="W3231" i="58"/>
  <c r="Q3231" i="58"/>
  <c r="W3230" i="58"/>
  <c r="Q3230" i="58"/>
  <c r="W3229" i="58"/>
  <c r="Q3229" i="58"/>
  <c r="W3228" i="58"/>
  <c r="Q3228" i="58"/>
  <c r="W3227" i="58"/>
  <c r="Q3227" i="58"/>
  <c r="W3226" i="58"/>
  <c r="Q3226" i="58"/>
  <c r="W3225" i="58"/>
  <c r="Q3225" i="58"/>
  <c r="W3224" i="58"/>
  <c r="Q3224" i="58"/>
  <c r="W3223" i="58"/>
  <c r="Q3223" i="58"/>
  <c r="W3222" i="58"/>
  <c r="Q3222" i="58"/>
  <c r="W3221" i="58"/>
  <c r="Q3221" i="58"/>
  <c r="W3220" i="58"/>
  <c r="Q3220" i="58"/>
  <c r="W3219" i="58"/>
  <c r="Q3219" i="58"/>
  <c r="W3218" i="58"/>
  <c r="Q3218" i="58"/>
  <c r="W3217" i="58"/>
  <c r="Q3217" i="58"/>
  <c r="W3216" i="58"/>
  <c r="Q3216" i="58"/>
  <c r="W3215" i="58"/>
  <c r="Q3215" i="58"/>
  <c r="W3214" i="58"/>
  <c r="Q3214" i="58"/>
  <c r="W3213" i="58"/>
  <c r="Q3213" i="58"/>
  <c r="W3212" i="58"/>
  <c r="Q3212" i="58"/>
  <c r="W3211" i="58"/>
  <c r="Q3211" i="58"/>
  <c r="W3210" i="58"/>
  <c r="Q3210" i="58"/>
  <c r="W3209" i="58"/>
  <c r="Q3209" i="58"/>
  <c r="W3208" i="58"/>
  <c r="Q3208" i="58"/>
  <c r="W3207" i="58"/>
  <c r="Q3207" i="58"/>
  <c r="W3206" i="58"/>
  <c r="Q3206" i="58"/>
  <c r="W3205" i="58"/>
  <c r="Q3205" i="58"/>
  <c r="W3204" i="58"/>
  <c r="Q3204" i="58"/>
  <c r="W3203" i="58"/>
  <c r="Q3203" i="58"/>
  <c r="W3202" i="58"/>
  <c r="Q3202" i="58"/>
  <c r="W3201" i="58"/>
  <c r="Q3201" i="58"/>
  <c r="W3200" i="58"/>
  <c r="Q3200" i="58"/>
  <c r="W3199" i="58"/>
  <c r="Q3199" i="58"/>
  <c r="W3198" i="58"/>
  <c r="Q3198" i="58"/>
  <c r="W3197" i="58"/>
  <c r="Q3197" i="58"/>
  <c r="W3196" i="58"/>
  <c r="Q3196" i="58"/>
  <c r="W3195" i="58"/>
  <c r="Q3195" i="58"/>
  <c r="W3194" i="58"/>
  <c r="Q3194" i="58"/>
  <c r="W3193" i="58"/>
  <c r="Q3193" i="58"/>
  <c r="W3192" i="58"/>
  <c r="Q3192" i="58"/>
  <c r="W3191" i="58"/>
  <c r="Q3191" i="58"/>
  <c r="W3190" i="58"/>
  <c r="Q3190" i="58"/>
  <c r="W3189" i="58"/>
  <c r="Q3189" i="58"/>
  <c r="W3188" i="58"/>
  <c r="Q3188" i="58"/>
  <c r="W3187" i="58"/>
  <c r="Q3187" i="58"/>
  <c r="W3186" i="58"/>
  <c r="Q3186" i="58"/>
  <c r="W3185" i="58"/>
  <c r="Q3185" i="58"/>
  <c r="W3184" i="58"/>
  <c r="Q3184" i="58"/>
  <c r="W3183" i="58"/>
  <c r="Q3183" i="58"/>
  <c r="W3182" i="58"/>
  <c r="Q3182" i="58"/>
  <c r="W3181" i="58"/>
  <c r="Q3181" i="58"/>
  <c r="W3180" i="58"/>
  <c r="Q3180" i="58"/>
  <c r="W3179" i="58"/>
  <c r="Q3179" i="58"/>
  <c r="W3178" i="58"/>
  <c r="Q3178" i="58"/>
  <c r="W3177" i="58"/>
  <c r="Q3177" i="58"/>
  <c r="W3176" i="58"/>
  <c r="Q3176" i="58"/>
  <c r="W3175" i="58"/>
  <c r="Q3175" i="58"/>
  <c r="W3174" i="58"/>
  <c r="Q3174" i="58"/>
  <c r="W3173" i="58"/>
  <c r="Q3173" i="58"/>
  <c r="W3172" i="58"/>
  <c r="Q3172" i="58"/>
  <c r="W3171" i="58"/>
  <c r="Q3171" i="58"/>
  <c r="W3170" i="58"/>
  <c r="Q3170" i="58"/>
  <c r="W3169" i="58"/>
  <c r="Q3169" i="58"/>
  <c r="W3168" i="58"/>
  <c r="Q3168" i="58"/>
  <c r="W3167" i="58"/>
  <c r="Q3167" i="58"/>
  <c r="W3166" i="58"/>
  <c r="Q3166" i="58"/>
  <c r="W3165" i="58"/>
  <c r="Q3165" i="58"/>
  <c r="W3164" i="58"/>
  <c r="Q3164" i="58"/>
  <c r="W3163" i="58"/>
  <c r="Q3163" i="58"/>
  <c r="W3162" i="58"/>
  <c r="Q3162" i="58"/>
  <c r="W3161" i="58"/>
  <c r="Q3161" i="58"/>
  <c r="W3160" i="58"/>
  <c r="Q3160" i="58"/>
  <c r="W3159" i="58"/>
  <c r="Q3159" i="58"/>
  <c r="W3158" i="58"/>
  <c r="Q3158" i="58"/>
  <c r="W3157" i="58"/>
  <c r="Q3157" i="58"/>
  <c r="W3156" i="58"/>
  <c r="Q3156" i="58"/>
  <c r="W3155" i="58"/>
  <c r="Q3155" i="58"/>
  <c r="W3154" i="58"/>
  <c r="Q3154" i="58"/>
  <c r="W3153" i="58"/>
  <c r="Q3153" i="58"/>
  <c r="W3152" i="58"/>
  <c r="Q3152" i="58"/>
  <c r="W3151" i="58"/>
  <c r="Q3151" i="58"/>
  <c r="W3150" i="58"/>
  <c r="Q3150" i="58"/>
  <c r="W3149" i="58"/>
  <c r="Q3149" i="58"/>
  <c r="W3148" i="58"/>
  <c r="Q3148" i="58"/>
  <c r="W3147" i="58"/>
  <c r="Q3147" i="58"/>
  <c r="W3146" i="58"/>
  <c r="Q3146" i="58"/>
  <c r="W3145" i="58"/>
  <c r="Q3145" i="58"/>
  <c r="W3144" i="58"/>
  <c r="Q3144" i="58"/>
  <c r="W3143" i="58"/>
  <c r="Q3143" i="58"/>
  <c r="W3142" i="58"/>
  <c r="Q3142" i="58"/>
  <c r="W3141" i="58"/>
  <c r="Q3141" i="58"/>
  <c r="W3140" i="58"/>
  <c r="Q3140" i="58"/>
  <c r="W3139" i="58"/>
  <c r="Q3139" i="58"/>
  <c r="W3138" i="58"/>
  <c r="Q3138" i="58"/>
  <c r="W3137" i="58"/>
  <c r="Q3137" i="58"/>
  <c r="W3136" i="58"/>
  <c r="Q3136" i="58"/>
  <c r="W3135" i="58"/>
  <c r="Q3135" i="58"/>
  <c r="W3134" i="58"/>
  <c r="Q3134" i="58"/>
  <c r="W3133" i="58"/>
  <c r="Q3133" i="58"/>
  <c r="W3132" i="58"/>
  <c r="Q3132" i="58"/>
  <c r="W3131" i="58"/>
  <c r="Q3131" i="58"/>
  <c r="W3130" i="58"/>
  <c r="Q3130" i="58"/>
  <c r="W3129" i="58"/>
  <c r="Q3129" i="58"/>
  <c r="W3128" i="58"/>
  <c r="Q3128" i="58"/>
  <c r="W3127" i="58"/>
  <c r="Q3127" i="58"/>
  <c r="W3126" i="58"/>
  <c r="Q3126" i="58"/>
  <c r="W3125" i="58"/>
  <c r="Q3125" i="58"/>
  <c r="W3124" i="58"/>
  <c r="Q3124" i="58"/>
  <c r="W3123" i="58"/>
  <c r="Q3123" i="58"/>
  <c r="W3122" i="58"/>
  <c r="Q3122" i="58"/>
  <c r="W3121" i="58"/>
  <c r="Q3121" i="58"/>
  <c r="W3120" i="58"/>
  <c r="Q3120" i="58"/>
  <c r="W3119" i="58"/>
  <c r="Q3119" i="58"/>
  <c r="W3118" i="58"/>
  <c r="Q3118" i="58"/>
  <c r="W3117" i="58"/>
  <c r="Q3117" i="58"/>
  <c r="W3116" i="58"/>
  <c r="Q3116" i="58"/>
  <c r="W3115" i="58"/>
  <c r="Q3115" i="58"/>
  <c r="W3114" i="58"/>
  <c r="Q3114" i="58"/>
  <c r="W3113" i="58"/>
  <c r="Q3113" i="58"/>
  <c r="W3112" i="58"/>
  <c r="Q3112" i="58"/>
  <c r="W3111" i="58"/>
  <c r="Q3111" i="58"/>
  <c r="W3110" i="58"/>
  <c r="Q3110" i="58"/>
  <c r="W3109" i="58"/>
  <c r="Q3109" i="58"/>
  <c r="W3108" i="58"/>
  <c r="Q3108" i="58"/>
  <c r="W3107" i="58"/>
  <c r="Q3107" i="58"/>
  <c r="W3106" i="58"/>
  <c r="Q3106" i="58"/>
  <c r="W3105" i="58"/>
  <c r="Q3105" i="58"/>
  <c r="W3104" i="58"/>
  <c r="Q3104" i="58"/>
  <c r="W3103" i="58"/>
  <c r="Q3103" i="58"/>
  <c r="W3102" i="58"/>
  <c r="Q3102" i="58"/>
  <c r="W3101" i="58"/>
  <c r="Q3101" i="58"/>
  <c r="W3100" i="58"/>
  <c r="Q3100" i="58"/>
  <c r="W3099" i="58"/>
  <c r="Q3099" i="58"/>
  <c r="W3098" i="58"/>
  <c r="Q3098" i="58"/>
  <c r="W3097" i="58"/>
  <c r="Q3097" i="58"/>
  <c r="W3096" i="58"/>
  <c r="Q3096" i="58"/>
  <c r="W3095" i="58"/>
  <c r="Q3095" i="58"/>
  <c r="W3094" i="58"/>
  <c r="Q3094" i="58"/>
  <c r="W3093" i="58"/>
  <c r="Q3093" i="58"/>
  <c r="W3092" i="58"/>
  <c r="Q3092" i="58"/>
  <c r="W3091" i="58"/>
  <c r="Q3091" i="58"/>
  <c r="W3090" i="58"/>
  <c r="Q3090" i="58"/>
  <c r="W3089" i="58"/>
  <c r="Q3089" i="58"/>
  <c r="W3088" i="58"/>
  <c r="Q3088" i="58"/>
  <c r="W3087" i="58"/>
  <c r="Q3087" i="58"/>
  <c r="W3086" i="58"/>
  <c r="Q3086" i="58"/>
  <c r="W3085" i="58"/>
  <c r="Q3085" i="58"/>
  <c r="W3084" i="58"/>
  <c r="Q3084" i="58"/>
  <c r="W3083" i="58"/>
  <c r="Q3083" i="58"/>
  <c r="W3082" i="58"/>
  <c r="Q3082" i="58"/>
  <c r="W3081" i="58"/>
  <c r="Q3081" i="58"/>
  <c r="W3080" i="58"/>
  <c r="Q3080" i="58"/>
  <c r="W3079" i="58"/>
  <c r="Q3079" i="58"/>
  <c r="W3078" i="58"/>
  <c r="Q3078" i="58"/>
  <c r="W3077" i="58"/>
  <c r="Q3077" i="58"/>
  <c r="W3076" i="58"/>
  <c r="Q3076" i="58"/>
  <c r="W3075" i="58"/>
  <c r="Q3075" i="58"/>
  <c r="W3074" i="58"/>
  <c r="Q3074" i="58"/>
  <c r="W3073" i="58"/>
  <c r="Q3073" i="58"/>
  <c r="W3072" i="58"/>
  <c r="Q3072" i="58"/>
  <c r="W3071" i="58"/>
  <c r="Q3071" i="58"/>
  <c r="W3070" i="58"/>
  <c r="Q3070" i="58"/>
  <c r="W3069" i="58"/>
  <c r="Q3069" i="58"/>
  <c r="W3068" i="58"/>
  <c r="Q3068" i="58"/>
  <c r="W3067" i="58"/>
  <c r="Q3067" i="58"/>
  <c r="W3066" i="58"/>
  <c r="Q3066" i="58"/>
  <c r="W3065" i="58"/>
  <c r="Q3065" i="58"/>
  <c r="W3064" i="58"/>
  <c r="Q3064" i="58"/>
  <c r="W3063" i="58"/>
  <c r="Q3063" i="58"/>
  <c r="W3062" i="58"/>
  <c r="Q3062" i="58"/>
  <c r="W3061" i="58"/>
  <c r="Q3061" i="58"/>
  <c r="W3060" i="58"/>
  <c r="Q3060" i="58"/>
  <c r="W3059" i="58"/>
  <c r="Q3059" i="58"/>
  <c r="W3058" i="58"/>
  <c r="Q3058" i="58"/>
  <c r="W3057" i="58"/>
  <c r="Q3057" i="58"/>
  <c r="W3056" i="58"/>
  <c r="Q3056" i="58"/>
  <c r="W3055" i="58"/>
  <c r="Q3055" i="58"/>
  <c r="W3054" i="58"/>
  <c r="Q3054" i="58"/>
  <c r="W3053" i="58"/>
  <c r="Q3053" i="58"/>
  <c r="W3052" i="58"/>
  <c r="Q3052" i="58"/>
  <c r="W3051" i="58"/>
  <c r="Q3051" i="58"/>
  <c r="W3050" i="58"/>
  <c r="Q3050" i="58"/>
  <c r="W3049" i="58"/>
  <c r="Q3049" i="58"/>
  <c r="W3048" i="58"/>
  <c r="Q3048" i="58"/>
  <c r="W3047" i="58"/>
  <c r="Q3047" i="58"/>
  <c r="W3046" i="58"/>
  <c r="Q3046" i="58"/>
  <c r="W3045" i="58"/>
  <c r="Q3045" i="58"/>
  <c r="W3044" i="58"/>
  <c r="Q3044" i="58"/>
  <c r="W3043" i="58"/>
  <c r="Q3043" i="58"/>
  <c r="W3042" i="58"/>
  <c r="Q3042" i="58"/>
  <c r="W3041" i="58"/>
  <c r="Q3041" i="58"/>
  <c r="W3040" i="58"/>
  <c r="Q3040" i="58"/>
  <c r="W3039" i="58"/>
  <c r="Q3039" i="58"/>
  <c r="W3038" i="58"/>
  <c r="Q3038" i="58"/>
  <c r="W3037" i="58"/>
  <c r="Q3037" i="58"/>
  <c r="W3036" i="58"/>
  <c r="Q3036" i="58"/>
  <c r="W3035" i="58"/>
  <c r="Q3035" i="58"/>
  <c r="W3034" i="58"/>
  <c r="Q3034" i="58"/>
  <c r="W3033" i="58"/>
  <c r="Q3033" i="58"/>
  <c r="W3032" i="58"/>
  <c r="Q3032" i="58"/>
  <c r="W3031" i="58"/>
  <c r="Q3031" i="58"/>
  <c r="W3030" i="58"/>
  <c r="Q3030" i="58"/>
  <c r="W3029" i="58"/>
  <c r="Q3029" i="58"/>
  <c r="W3028" i="58"/>
  <c r="Q3028" i="58"/>
  <c r="W3027" i="58"/>
  <c r="Q3027" i="58"/>
  <c r="W3026" i="58"/>
  <c r="Q3026" i="58"/>
  <c r="W3025" i="58"/>
  <c r="Q3025" i="58"/>
  <c r="W3024" i="58"/>
  <c r="Q3024" i="58"/>
  <c r="W3023" i="58"/>
  <c r="Q3023" i="58"/>
  <c r="W3022" i="58"/>
  <c r="Q3022" i="58"/>
  <c r="W3021" i="58"/>
  <c r="Q3021" i="58"/>
  <c r="W3020" i="58"/>
  <c r="Q3020" i="58"/>
  <c r="W3019" i="58"/>
  <c r="Q3019" i="58"/>
  <c r="W3018" i="58"/>
  <c r="Q3018" i="58"/>
  <c r="W3017" i="58"/>
  <c r="Q3017" i="58"/>
  <c r="W3016" i="58"/>
  <c r="Q3016" i="58"/>
  <c r="W3015" i="58"/>
  <c r="Q3015" i="58"/>
  <c r="W3014" i="58"/>
  <c r="Q3014" i="58"/>
  <c r="W3013" i="58"/>
  <c r="Q3013" i="58"/>
  <c r="W3012" i="58"/>
  <c r="Q3012" i="58"/>
  <c r="W3011" i="58"/>
  <c r="Q3011" i="58"/>
  <c r="W3010" i="58"/>
  <c r="Q3010" i="58"/>
  <c r="W3009" i="58"/>
  <c r="Q3009" i="58"/>
  <c r="W3008" i="58"/>
  <c r="Q3008" i="58"/>
  <c r="W3007" i="58"/>
  <c r="Q3007" i="58"/>
  <c r="W3006" i="58"/>
  <c r="Q3006" i="58"/>
  <c r="W3005" i="58"/>
  <c r="Q3005" i="58"/>
  <c r="W3004" i="58"/>
  <c r="Q3004" i="58"/>
  <c r="W3003" i="58"/>
  <c r="Q3003" i="58"/>
  <c r="W3002" i="58"/>
  <c r="Q3002" i="58"/>
  <c r="W3001" i="58"/>
  <c r="Q3001" i="58"/>
  <c r="W3000" i="58"/>
  <c r="Q3000" i="58"/>
  <c r="W2999" i="58"/>
  <c r="Q2999" i="58"/>
  <c r="W2998" i="58"/>
  <c r="Q2998" i="58"/>
  <c r="W2997" i="58"/>
  <c r="Q2997" i="58"/>
  <c r="W2996" i="58"/>
  <c r="Q2996" i="58"/>
  <c r="W2995" i="58"/>
  <c r="Q2995" i="58"/>
  <c r="W2994" i="58"/>
  <c r="Q2994" i="58"/>
  <c r="W2993" i="58"/>
  <c r="Q2993" i="58"/>
  <c r="W2992" i="58"/>
  <c r="Q2992" i="58"/>
  <c r="W2991" i="58"/>
  <c r="Q2991" i="58"/>
  <c r="W2990" i="58"/>
  <c r="Q2990" i="58"/>
  <c r="W2989" i="58"/>
  <c r="Q2989" i="58"/>
  <c r="W2988" i="58"/>
  <c r="Q2988" i="58"/>
  <c r="W2987" i="58"/>
  <c r="Q2987" i="58"/>
  <c r="W2986" i="58"/>
  <c r="Q2986" i="58"/>
  <c r="W2985" i="58"/>
  <c r="Q2985" i="58"/>
  <c r="W2984" i="58"/>
  <c r="Q2984" i="58"/>
  <c r="W2983" i="58"/>
  <c r="Q2983" i="58"/>
  <c r="W2982" i="58"/>
  <c r="Q2982" i="58"/>
  <c r="W2981" i="58"/>
  <c r="Q2981" i="58"/>
  <c r="W2980" i="58"/>
  <c r="Q2980" i="58"/>
  <c r="W2979" i="58"/>
  <c r="Q2979" i="58"/>
  <c r="W2978" i="58"/>
  <c r="Q2978" i="58"/>
  <c r="W2977" i="58"/>
  <c r="Q2977" i="58"/>
  <c r="W2976" i="58"/>
  <c r="Q2976" i="58"/>
  <c r="W2975" i="58"/>
  <c r="Q2975" i="58"/>
  <c r="W2974" i="58"/>
  <c r="Q2974" i="58"/>
  <c r="W2973" i="58"/>
  <c r="Q2973" i="58"/>
  <c r="W2972" i="58"/>
  <c r="Q2972" i="58"/>
  <c r="W2971" i="58"/>
  <c r="Q2971" i="58"/>
  <c r="W2970" i="58"/>
  <c r="Q2970" i="58"/>
  <c r="W2969" i="58"/>
  <c r="Q2969" i="58"/>
  <c r="W2968" i="58"/>
  <c r="Q2968" i="58"/>
  <c r="W2967" i="58"/>
  <c r="Q2967" i="58"/>
  <c r="W2966" i="58"/>
  <c r="Q2966" i="58"/>
  <c r="W2965" i="58"/>
  <c r="Q2965" i="58"/>
  <c r="W2964" i="58"/>
  <c r="Q2964" i="58"/>
  <c r="W2963" i="58"/>
  <c r="Q2963" i="58"/>
  <c r="W2962" i="58"/>
  <c r="Q2962" i="58"/>
  <c r="W2961" i="58"/>
  <c r="Q2961" i="58"/>
  <c r="W2960" i="58"/>
  <c r="Q2960" i="58"/>
  <c r="W2959" i="58"/>
  <c r="Q2959" i="58"/>
  <c r="W2958" i="58"/>
  <c r="Q2958" i="58"/>
  <c r="W2957" i="58"/>
  <c r="Q2957" i="58"/>
  <c r="W2956" i="58"/>
  <c r="Q2956" i="58"/>
  <c r="W2955" i="58"/>
  <c r="Q2955" i="58"/>
  <c r="W2954" i="58"/>
  <c r="Q2954" i="58"/>
  <c r="W2953" i="58"/>
  <c r="Q2953" i="58"/>
  <c r="W2952" i="58"/>
  <c r="Q2952" i="58"/>
  <c r="W2951" i="58"/>
  <c r="Q2951" i="58"/>
  <c r="W2950" i="58"/>
  <c r="Q2950" i="58"/>
  <c r="W2949" i="58"/>
  <c r="Q2949" i="58"/>
  <c r="W2948" i="58"/>
  <c r="Q2948" i="58"/>
  <c r="W2947" i="58"/>
  <c r="Q2947" i="58"/>
  <c r="W2946" i="58"/>
  <c r="Q2946" i="58"/>
  <c r="W2945" i="58"/>
  <c r="Q2945" i="58"/>
  <c r="W2944" i="58"/>
  <c r="Q2944" i="58"/>
  <c r="W2943" i="58"/>
  <c r="Q2943" i="58"/>
  <c r="W2942" i="58"/>
  <c r="Q2942" i="58"/>
  <c r="W2941" i="58"/>
  <c r="Q2941" i="58"/>
  <c r="W2940" i="58"/>
  <c r="Q2940" i="58"/>
  <c r="W2939" i="58"/>
  <c r="Q2939" i="58"/>
  <c r="W2938" i="58"/>
  <c r="Q2938" i="58"/>
  <c r="W2937" i="58"/>
  <c r="Q2937" i="58"/>
  <c r="W2936" i="58"/>
  <c r="Q2936" i="58"/>
  <c r="W2935" i="58"/>
  <c r="Q2935" i="58"/>
  <c r="W2934" i="58"/>
  <c r="Q2934" i="58"/>
  <c r="W2933" i="58"/>
  <c r="Q2933" i="58"/>
  <c r="W2932" i="58"/>
  <c r="Q2932" i="58"/>
  <c r="W2931" i="58"/>
  <c r="Q2931" i="58"/>
  <c r="W2930" i="58"/>
  <c r="Q2930" i="58"/>
  <c r="W2929" i="58"/>
  <c r="Q2929" i="58"/>
  <c r="W2928" i="58"/>
  <c r="Q2928" i="58"/>
  <c r="W2927" i="58"/>
  <c r="Q2927" i="58"/>
  <c r="W2926" i="58"/>
  <c r="Q2926" i="58"/>
  <c r="W2925" i="58"/>
  <c r="Q2925" i="58"/>
  <c r="W2924" i="58"/>
  <c r="Q2924" i="58"/>
  <c r="W2923" i="58"/>
  <c r="Q2923" i="58"/>
  <c r="W2922" i="58"/>
  <c r="Q2922" i="58"/>
  <c r="W2921" i="58"/>
  <c r="Q2921" i="58"/>
  <c r="W2920" i="58"/>
  <c r="Q2920" i="58"/>
  <c r="W2919" i="58"/>
  <c r="Q2919" i="58"/>
  <c r="W2918" i="58"/>
  <c r="Q2918" i="58"/>
  <c r="W2917" i="58"/>
  <c r="Q2917" i="58"/>
  <c r="W2916" i="58"/>
  <c r="Q2916" i="58"/>
  <c r="W2915" i="58"/>
  <c r="Q2915" i="58"/>
  <c r="W2914" i="58"/>
  <c r="Q2914" i="58"/>
  <c r="W2913" i="58"/>
  <c r="Q2913" i="58"/>
  <c r="W2912" i="58"/>
  <c r="Q2912" i="58"/>
  <c r="W2911" i="58"/>
  <c r="Q2911" i="58"/>
  <c r="W2910" i="58"/>
  <c r="Q2910" i="58"/>
  <c r="W2909" i="58"/>
  <c r="Q2909" i="58"/>
  <c r="W2908" i="58"/>
  <c r="Q2908" i="58"/>
  <c r="W2907" i="58"/>
  <c r="Q2907" i="58"/>
  <c r="W2906" i="58"/>
  <c r="Q2906" i="58"/>
  <c r="W2905" i="58"/>
  <c r="Q2905" i="58"/>
  <c r="W2904" i="58"/>
  <c r="Q2904" i="58"/>
  <c r="W2903" i="58"/>
  <c r="Q2903" i="58"/>
  <c r="W2902" i="58"/>
  <c r="Q2902" i="58"/>
  <c r="W2901" i="58"/>
  <c r="Q2901" i="58"/>
  <c r="W2900" i="58"/>
  <c r="Q2900" i="58"/>
  <c r="W2899" i="58"/>
  <c r="Q2899" i="58"/>
  <c r="W2898" i="58"/>
  <c r="Q2898" i="58"/>
  <c r="W2897" i="58"/>
  <c r="Q2897" i="58"/>
  <c r="W2896" i="58"/>
  <c r="Q2896" i="58"/>
  <c r="W2895" i="58"/>
  <c r="Q2895" i="58"/>
  <c r="W2894" i="58"/>
  <c r="Q2894" i="58"/>
  <c r="W2893" i="58"/>
  <c r="Q2893" i="58"/>
  <c r="W2892" i="58"/>
  <c r="Q2892" i="58"/>
  <c r="W2891" i="58"/>
  <c r="Q2891" i="58"/>
  <c r="W2890" i="58"/>
  <c r="Q2890" i="58"/>
  <c r="W2889" i="58"/>
  <c r="Q2889" i="58"/>
  <c r="W2888" i="58"/>
  <c r="Q2888" i="58"/>
  <c r="W2887" i="58"/>
  <c r="Q2887" i="58"/>
  <c r="W2886" i="58"/>
  <c r="Q2886" i="58"/>
  <c r="W2885" i="58"/>
  <c r="Q2885" i="58"/>
  <c r="W2884" i="58"/>
  <c r="Q2884" i="58"/>
  <c r="W2883" i="58"/>
  <c r="Q2883" i="58"/>
  <c r="W2882" i="58"/>
  <c r="Q2882" i="58"/>
  <c r="W2881" i="58"/>
  <c r="Q2881" i="58"/>
  <c r="W2880" i="58"/>
  <c r="Q2880" i="58"/>
  <c r="W2879" i="58"/>
  <c r="Q2879" i="58"/>
  <c r="W2878" i="58"/>
  <c r="Q2878" i="58"/>
  <c r="W2877" i="58"/>
  <c r="Q2877" i="58"/>
  <c r="W2876" i="58"/>
  <c r="Q2876" i="58"/>
  <c r="W2875" i="58"/>
  <c r="Q2875" i="58"/>
  <c r="W2874" i="58"/>
  <c r="Q2874" i="58"/>
  <c r="W2873" i="58"/>
  <c r="Q2873" i="58"/>
  <c r="W2872" i="58"/>
  <c r="Q2872" i="58"/>
  <c r="W2871" i="58"/>
  <c r="Q2871" i="58"/>
  <c r="W2870" i="58"/>
  <c r="Q2870" i="58"/>
  <c r="W2869" i="58"/>
  <c r="Q2869" i="58"/>
  <c r="W2868" i="58"/>
  <c r="Q2868" i="58"/>
  <c r="W2867" i="58"/>
  <c r="Q2867" i="58"/>
  <c r="W2866" i="58"/>
  <c r="Q2866" i="58"/>
  <c r="W2865" i="58"/>
  <c r="Q2865" i="58"/>
  <c r="W2864" i="58"/>
  <c r="Q2864" i="58"/>
  <c r="W2863" i="58"/>
  <c r="Q2863" i="58"/>
  <c r="W2862" i="58"/>
  <c r="Q2862" i="58"/>
  <c r="W2861" i="58"/>
  <c r="Q2861" i="58"/>
  <c r="W2860" i="58"/>
  <c r="Q2860" i="58"/>
  <c r="W2859" i="58"/>
  <c r="Q2859" i="58"/>
  <c r="W2858" i="58"/>
  <c r="Q2858" i="58"/>
  <c r="W2857" i="58"/>
  <c r="Q2857" i="58"/>
  <c r="W2856" i="58"/>
  <c r="Q2856" i="58"/>
  <c r="W2855" i="58"/>
  <c r="Q2855" i="58"/>
  <c r="W2854" i="58"/>
  <c r="Q2854" i="58"/>
  <c r="W2853" i="58"/>
  <c r="Q2853" i="58"/>
  <c r="W2852" i="58"/>
  <c r="Q2852" i="58"/>
  <c r="W2851" i="58"/>
  <c r="Q2851" i="58"/>
  <c r="W2850" i="58"/>
  <c r="Q2850" i="58"/>
  <c r="W2849" i="58"/>
  <c r="Q2849" i="58"/>
  <c r="W2848" i="58"/>
  <c r="Q2848" i="58"/>
  <c r="W2847" i="58"/>
  <c r="Q2847" i="58"/>
  <c r="W2846" i="58"/>
  <c r="Q2846" i="58"/>
  <c r="W2845" i="58"/>
  <c r="Q2845" i="58"/>
  <c r="W2844" i="58"/>
  <c r="Q2844" i="58"/>
  <c r="W2843" i="58"/>
  <c r="Q2843" i="58"/>
  <c r="W2842" i="58"/>
  <c r="Q2842" i="58"/>
  <c r="W2841" i="58"/>
  <c r="Q2841" i="58"/>
  <c r="W2840" i="58"/>
  <c r="Q2840" i="58"/>
  <c r="W2839" i="58"/>
  <c r="Q2839" i="58"/>
  <c r="W2838" i="58"/>
  <c r="Q2838" i="58"/>
  <c r="W2837" i="58"/>
  <c r="Q2837" i="58"/>
  <c r="W2836" i="58"/>
  <c r="Q2836" i="58"/>
  <c r="W2835" i="58"/>
  <c r="Q2835" i="58"/>
  <c r="W2834" i="58"/>
  <c r="Q2834" i="58"/>
  <c r="W2833" i="58"/>
  <c r="Q2833" i="58"/>
  <c r="W2832" i="58"/>
  <c r="Q2832" i="58"/>
  <c r="W2831" i="58"/>
  <c r="Q2831" i="58"/>
  <c r="W2830" i="58"/>
  <c r="Q2830" i="58"/>
  <c r="W2829" i="58"/>
  <c r="Q2829" i="58"/>
  <c r="W2828" i="58"/>
  <c r="Q2828" i="58"/>
  <c r="W2827" i="58"/>
  <c r="Q2827" i="58"/>
  <c r="W2826" i="58"/>
  <c r="Q2826" i="58"/>
  <c r="W2825" i="58"/>
  <c r="Q2825" i="58"/>
  <c r="W2824" i="58"/>
  <c r="Q2824" i="58"/>
  <c r="W2823" i="58"/>
  <c r="Q2823" i="58"/>
  <c r="W2822" i="58"/>
  <c r="Q2822" i="58"/>
  <c r="W2821" i="58"/>
  <c r="Q2821" i="58"/>
  <c r="W2820" i="58"/>
  <c r="Q2820" i="58"/>
  <c r="W2819" i="58"/>
  <c r="Q2819" i="58"/>
  <c r="W2818" i="58"/>
  <c r="Q2818" i="58"/>
  <c r="W2817" i="58"/>
  <c r="Q2817" i="58"/>
  <c r="W2816" i="58"/>
  <c r="Q2816" i="58"/>
  <c r="W2815" i="58"/>
  <c r="Q2815" i="58"/>
  <c r="W2814" i="58"/>
  <c r="Q2814" i="58"/>
  <c r="W2813" i="58"/>
  <c r="Q2813" i="58"/>
  <c r="W2812" i="58"/>
  <c r="Q2812" i="58"/>
  <c r="W2811" i="58"/>
  <c r="Q2811" i="58"/>
  <c r="W2810" i="58"/>
  <c r="Q2810" i="58"/>
  <c r="W2809" i="58"/>
  <c r="Q2809" i="58"/>
  <c r="W2808" i="58"/>
  <c r="Q2808" i="58"/>
  <c r="W2807" i="58"/>
  <c r="Q2807" i="58"/>
  <c r="W2806" i="58"/>
  <c r="Q2806" i="58"/>
  <c r="W2805" i="58"/>
  <c r="Q2805" i="58"/>
  <c r="W2804" i="58"/>
  <c r="Q2804" i="58"/>
  <c r="W2803" i="58"/>
  <c r="Q2803" i="58"/>
  <c r="W2802" i="58"/>
  <c r="Q2802" i="58"/>
  <c r="W2801" i="58"/>
  <c r="Q2801" i="58"/>
  <c r="W2800" i="58"/>
  <c r="Q2800" i="58"/>
  <c r="W2799" i="58"/>
  <c r="Q2799" i="58"/>
  <c r="W2798" i="58"/>
  <c r="Q2798" i="58"/>
  <c r="W2797" i="58"/>
  <c r="Q2797" i="58"/>
  <c r="W2796" i="58"/>
  <c r="Q2796" i="58"/>
  <c r="W2795" i="58"/>
  <c r="Q2795" i="58"/>
  <c r="W2794" i="58"/>
  <c r="Q2794" i="58"/>
  <c r="W2793" i="58"/>
  <c r="Q2793" i="58"/>
  <c r="W2792" i="58"/>
  <c r="Q2792" i="58"/>
  <c r="W2791" i="58"/>
  <c r="Q2791" i="58"/>
  <c r="W2790" i="58"/>
  <c r="Q2790" i="58"/>
  <c r="W2789" i="58"/>
  <c r="Q2789" i="58"/>
  <c r="W2788" i="58"/>
  <c r="Q2788" i="58"/>
  <c r="W2787" i="58"/>
  <c r="Q2787" i="58"/>
  <c r="W2786" i="58"/>
  <c r="Q2786" i="58"/>
  <c r="W2785" i="58"/>
  <c r="Q2785" i="58"/>
  <c r="W2784" i="58"/>
  <c r="Q2784" i="58"/>
  <c r="W2783" i="58"/>
  <c r="Q2783" i="58"/>
  <c r="W2782" i="58"/>
  <c r="Q2782" i="58"/>
  <c r="W2781" i="58"/>
  <c r="Q2781" i="58"/>
  <c r="W2780" i="58"/>
  <c r="Q2780" i="58"/>
  <c r="W2779" i="58"/>
  <c r="Q2779" i="58"/>
  <c r="W2778" i="58"/>
  <c r="Q2778" i="58"/>
  <c r="W2777" i="58"/>
  <c r="Q2777" i="58"/>
  <c r="W2776" i="58"/>
  <c r="Q2776" i="58"/>
  <c r="W2775" i="58"/>
  <c r="Q2775" i="58"/>
  <c r="W2774" i="58"/>
  <c r="Q2774" i="58"/>
  <c r="W2773" i="58"/>
  <c r="Q2773" i="58"/>
  <c r="W2772" i="58"/>
  <c r="Q2772" i="58"/>
  <c r="W2771" i="58"/>
  <c r="Q2771" i="58"/>
  <c r="W2770" i="58"/>
  <c r="Q2770" i="58"/>
  <c r="W2769" i="58"/>
  <c r="Q2769" i="58"/>
  <c r="W2768" i="58"/>
  <c r="Q2768" i="58"/>
  <c r="W2767" i="58"/>
  <c r="Q2767" i="58"/>
  <c r="W2766" i="58"/>
  <c r="Q2766" i="58"/>
  <c r="W2765" i="58"/>
  <c r="Q2765" i="58"/>
  <c r="W2764" i="58"/>
  <c r="Q2764" i="58"/>
  <c r="W2763" i="58"/>
  <c r="Q2763" i="58"/>
  <c r="W2762" i="58"/>
  <c r="Q2762" i="58"/>
  <c r="W2761" i="58"/>
  <c r="Q2761" i="58"/>
  <c r="W2760" i="58"/>
  <c r="Q2760" i="58"/>
  <c r="W2759" i="58"/>
  <c r="Q2759" i="58"/>
  <c r="W2758" i="58"/>
  <c r="Q2758" i="58"/>
  <c r="W2757" i="58"/>
  <c r="Q2757" i="58"/>
  <c r="W2756" i="58"/>
  <c r="Q2756" i="58"/>
  <c r="W2755" i="58"/>
  <c r="Q2755" i="58"/>
  <c r="W2754" i="58"/>
  <c r="Q2754" i="58"/>
  <c r="W2753" i="58"/>
  <c r="Q2753" i="58"/>
  <c r="W2752" i="58"/>
  <c r="Q2752" i="58"/>
  <c r="W2751" i="58"/>
  <c r="Q2751" i="58"/>
  <c r="W2750" i="58"/>
  <c r="Q2750" i="58"/>
  <c r="W2749" i="58"/>
  <c r="Q2749" i="58"/>
  <c r="W2748" i="58"/>
  <c r="Q2748" i="58"/>
  <c r="W2747" i="58"/>
  <c r="Q2747" i="58"/>
  <c r="W2746" i="58"/>
  <c r="Q2746" i="58"/>
  <c r="W2745" i="58"/>
  <c r="Q2745" i="58"/>
  <c r="W2744" i="58"/>
  <c r="Q2744" i="58"/>
  <c r="W2743" i="58"/>
  <c r="Q2743" i="58"/>
  <c r="W2742" i="58"/>
  <c r="Q2742" i="58"/>
  <c r="W2741" i="58"/>
  <c r="Q2741" i="58"/>
  <c r="W2740" i="58"/>
  <c r="Q2740" i="58"/>
  <c r="W2739" i="58"/>
  <c r="Q2739" i="58"/>
  <c r="W2738" i="58"/>
  <c r="Q2738" i="58"/>
  <c r="W2737" i="58"/>
  <c r="Q2737" i="58"/>
  <c r="W2736" i="58"/>
  <c r="Q2736" i="58"/>
  <c r="W2735" i="58"/>
  <c r="Q2735" i="58"/>
  <c r="W2734" i="58"/>
  <c r="Q2734" i="58"/>
  <c r="W2733" i="58"/>
  <c r="Q2733" i="58"/>
  <c r="W2732" i="58"/>
  <c r="Q2732" i="58"/>
  <c r="W2731" i="58"/>
  <c r="Q2731" i="58"/>
  <c r="W2730" i="58"/>
  <c r="Q2730" i="58"/>
  <c r="W2729" i="58"/>
  <c r="Q2729" i="58"/>
  <c r="W2728" i="58"/>
  <c r="Q2728" i="58"/>
  <c r="W2727" i="58"/>
  <c r="Q2727" i="58"/>
  <c r="W2726" i="58"/>
  <c r="Q2726" i="58"/>
  <c r="W2725" i="58"/>
  <c r="Q2725" i="58"/>
  <c r="W2724" i="58"/>
  <c r="Q2724" i="58"/>
  <c r="W2723" i="58"/>
  <c r="Q2723" i="58"/>
  <c r="W2722" i="58"/>
  <c r="Q2722" i="58"/>
  <c r="W2721" i="58"/>
  <c r="Q2721" i="58"/>
  <c r="W2720" i="58"/>
  <c r="Q2720" i="58"/>
  <c r="W2719" i="58"/>
  <c r="Q2719" i="58"/>
  <c r="W2718" i="58"/>
  <c r="Q2718" i="58"/>
  <c r="W2717" i="58"/>
  <c r="Q2717" i="58"/>
  <c r="W2716" i="58"/>
  <c r="Q2716" i="58"/>
  <c r="W2715" i="58"/>
  <c r="Q2715" i="58"/>
  <c r="W2714" i="58"/>
  <c r="Q2714" i="58"/>
  <c r="W2713" i="58"/>
  <c r="Q2713" i="58"/>
  <c r="W2712" i="58"/>
  <c r="Q2712" i="58"/>
  <c r="W2711" i="58"/>
  <c r="Q2711" i="58"/>
  <c r="W2710" i="58"/>
  <c r="Q2710" i="58"/>
  <c r="W2709" i="58"/>
  <c r="Q2709" i="58"/>
  <c r="W2708" i="58"/>
  <c r="Q2708" i="58"/>
  <c r="W2707" i="58"/>
  <c r="Q2707" i="58"/>
  <c r="W2706" i="58"/>
  <c r="Q2706" i="58"/>
  <c r="W2705" i="58"/>
  <c r="Q2705" i="58"/>
  <c r="W2704" i="58"/>
  <c r="Q2704" i="58"/>
  <c r="W2703" i="58"/>
  <c r="Q2703" i="58"/>
  <c r="W2702" i="58"/>
  <c r="Q2702" i="58"/>
  <c r="W2701" i="58"/>
  <c r="Q2701" i="58"/>
  <c r="W2700" i="58"/>
  <c r="Q2700" i="58"/>
  <c r="W2699" i="58"/>
  <c r="Q2699" i="58"/>
  <c r="W2698" i="58"/>
  <c r="Q2698" i="58"/>
  <c r="W2697" i="58"/>
  <c r="Q2697" i="58"/>
  <c r="W2696" i="58"/>
  <c r="Q2696" i="58"/>
  <c r="W2695" i="58"/>
  <c r="Q2695" i="58"/>
  <c r="W2694" i="58"/>
  <c r="Q2694" i="58"/>
  <c r="W2693" i="58"/>
  <c r="Q2693" i="58"/>
  <c r="W2692" i="58"/>
  <c r="Q2692" i="58"/>
  <c r="W2691" i="58"/>
  <c r="Q2691" i="58"/>
  <c r="W2690" i="58"/>
  <c r="Q2690" i="58"/>
  <c r="W2689" i="58"/>
  <c r="Q2689" i="58"/>
  <c r="W2688" i="58"/>
  <c r="Q2688" i="58"/>
  <c r="W2687" i="58"/>
  <c r="Q2687" i="58"/>
  <c r="W2686" i="58"/>
  <c r="Q2686" i="58"/>
  <c r="W2685" i="58"/>
  <c r="Q2685" i="58"/>
  <c r="W2684" i="58"/>
  <c r="Q2684" i="58"/>
  <c r="W2683" i="58"/>
  <c r="Q2683" i="58"/>
  <c r="W2682" i="58"/>
  <c r="Q2682" i="58"/>
  <c r="W2681" i="58"/>
  <c r="Q2681" i="58"/>
  <c r="W2680" i="58"/>
  <c r="Q2680" i="58"/>
  <c r="W2679" i="58"/>
  <c r="Q2679" i="58"/>
  <c r="W2678" i="58"/>
  <c r="Q2678" i="58"/>
  <c r="W2677" i="58"/>
  <c r="Q2677" i="58"/>
  <c r="W2676" i="58"/>
  <c r="Q2676" i="58"/>
  <c r="W2675" i="58"/>
  <c r="Q2675" i="58"/>
  <c r="W2674" i="58"/>
  <c r="Q2674" i="58"/>
  <c r="W2673" i="58"/>
  <c r="Q2673" i="58"/>
  <c r="W2672" i="58"/>
  <c r="Q2672" i="58"/>
  <c r="W2671" i="58"/>
  <c r="Q2671" i="58"/>
  <c r="W2670" i="58"/>
  <c r="Q2670" i="58"/>
  <c r="W2669" i="58"/>
  <c r="Q2669" i="58"/>
  <c r="W2668" i="58"/>
  <c r="Q2668" i="58"/>
  <c r="W2667" i="58"/>
  <c r="Q2667" i="58"/>
  <c r="W2666" i="58"/>
  <c r="Q2666" i="58"/>
  <c r="W2665" i="58"/>
  <c r="Q2665" i="58"/>
  <c r="W2664" i="58"/>
  <c r="Q2664" i="58"/>
  <c r="W2663" i="58"/>
  <c r="Q2663" i="58"/>
  <c r="W2662" i="58"/>
  <c r="Q2662" i="58"/>
  <c r="W2661" i="58"/>
  <c r="Q2661" i="58"/>
  <c r="W2660" i="58"/>
  <c r="Q2660" i="58"/>
  <c r="W2659" i="58"/>
  <c r="Q2659" i="58"/>
  <c r="W2658" i="58"/>
  <c r="Q2658" i="58"/>
  <c r="W2657" i="58"/>
  <c r="Q2657" i="58"/>
  <c r="W2656" i="58"/>
  <c r="Q2656" i="58"/>
  <c r="W2655" i="58"/>
  <c r="Q2655" i="58"/>
  <c r="W2654" i="58"/>
  <c r="Q2654" i="58"/>
  <c r="W2653" i="58"/>
  <c r="Q2653" i="58"/>
  <c r="W2652" i="58"/>
  <c r="Q2652" i="58"/>
  <c r="W2651" i="58"/>
  <c r="Q2651" i="58"/>
  <c r="W2650" i="58"/>
  <c r="Q2650" i="58"/>
  <c r="W2649" i="58"/>
  <c r="Q2649" i="58"/>
  <c r="W2648" i="58"/>
  <c r="Q2648" i="58"/>
  <c r="W2647" i="58"/>
  <c r="Q2647" i="58"/>
  <c r="W2646" i="58"/>
  <c r="Q2646" i="58"/>
  <c r="W2645" i="58"/>
  <c r="Q2645" i="58"/>
  <c r="W2644" i="58"/>
  <c r="Q2644" i="58"/>
  <c r="W2643" i="58"/>
  <c r="Q2643" i="58"/>
  <c r="W2642" i="58"/>
  <c r="Q2642" i="58"/>
  <c r="W2641" i="58"/>
  <c r="Q2641" i="58"/>
  <c r="W2640" i="58"/>
  <c r="Q2640" i="58"/>
  <c r="W2639" i="58"/>
  <c r="Q2639" i="58"/>
  <c r="W2638" i="58"/>
  <c r="Q2638" i="58"/>
  <c r="W2637" i="58"/>
  <c r="Q2637" i="58"/>
  <c r="W2636" i="58"/>
  <c r="Q2636" i="58"/>
  <c r="W2635" i="58"/>
  <c r="Q2635" i="58"/>
  <c r="W2634" i="58"/>
  <c r="Q2634" i="58"/>
  <c r="W2633" i="58"/>
  <c r="Q2633" i="58"/>
  <c r="W2632" i="58"/>
  <c r="Q2632" i="58"/>
  <c r="W2631" i="58"/>
  <c r="Q2631" i="58"/>
  <c r="W2630" i="58"/>
  <c r="Q2630" i="58"/>
  <c r="W2629" i="58"/>
  <c r="Q2629" i="58"/>
  <c r="W2628" i="58"/>
  <c r="Q2628" i="58"/>
  <c r="W2627" i="58"/>
  <c r="Q2627" i="58"/>
  <c r="W2626" i="58"/>
  <c r="Q2626" i="58"/>
  <c r="W2625" i="58"/>
  <c r="Q2625" i="58"/>
  <c r="W2624" i="58"/>
  <c r="Q2624" i="58"/>
  <c r="W2623" i="58"/>
  <c r="Q2623" i="58"/>
  <c r="W2622" i="58"/>
  <c r="Q2622" i="58"/>
  <c r="W2621" i="58"/>
  <c r="Q2621" i="58"/>
  <c r="W2620" i="58"/>
  <c r="Q2620" i="58"/>
  <c r="W2619" i="58"/>
  <c r="Q2619" i="58"/>
  <c r="W2618" i="58"/>
  <c r="Q2618" i="58"/>
  <c r="W2617" i="58"/>
  <c r="Q2617" i="58"/>
  <c r="W2616" i="58"/>
  <c r="Q2616" i="58"/>
  <c r="W2615" i="58"/>
  <c r="Q2615" i="58"/>
  <c r="W2614" i="58"/>
  <c r="Q2614" i="58"/>
  <c r="W2613" i="58"/>
  <c r="Q2613" i="58"/>
  <c r="W2612" i="58"/>
  <c r="Q2612" i="58"/>
  <c r="W2611" i="58"/>
  <c r="Q2611" i="58"/>
  <c r="W2610" i="58"/>
  <c r="Q2610" i="58"/>
  <c r="W2609" i="58"/>
  <c r="Q2609" i="58"/>
  <c r="W2608" i="58"/>
  <c r="Q2608" i="58"/>
  <c r="W2607" i="58"/>
  <c r="Q2607" i="58"/>
  <c r="W2606" i="58"/>
  <c r="Q2606" i="58"/>
  <c r="W2605" i="58"/>
  <c r="Q2605" i="58"/>
  <c r="W2604" i="58"/>
  <c r="Q2604" i="58"/>
  <c r="W2603" i="58"/>
  <c r="Q2603" i="58"/>
  <c r="W2602" i="58"/>
  <c r="Q2602" i="58"/>
  <c r="W2601" i="58"/>
  <c r="Q2601" i="58"/>
  <c r="W2600" i="58"/>
  <c r="Q2600" i="58"/>
  <c r="W2599" i="58"/>
  <c r="Q2599" i="58"/>
  <c r="W2598" i="58"/>
  <c r="Q2598" i="58"/>
  <c r="W2597" i="58"/>
  <c r="Q2597" i="58"/>
  <c r="W2596" i="58"/>
  <c r="Q2596" i="58"/>
  <c r="W2595" i="58"/>
  <c r="Q2595" i="58"/>
  <c r="W2594" i="58"/>
  <c r="Q2594" i="58"/>
  <c r="W2593" i="58"/>
  <c r="Q2593" i="58"/>
  <c r="W2592" i="58"/>
  <c r="Q2592" i="58"/>
  <c r="W2591" i="58"/>
  <c r="Q2591" i="58"/>
  <c r="W2590" i="58"/>
  <c r="Q2590" i="58"/>
  <c r="W2589" i="58"/>
  <c r="Q2589" i="58"/>
  <c r="W2588" i="58"/>
  <c r="Q2588" i="58"/>
  <c r="W2587" i="58"/>
  <c r="Q2587" i="58"/>
  <c r="W2586" i="58"/>
  <c r="Q2586" i="58"/>
  <c r="W2585" i="58"/>
  <c r="Q2585" i="58"/>
  <c r="W2584" i="58"/>
  <c r="Q2584" i="58"/>
  <c r="W2583" i="58"/>
  <c r="Q2583" i="58"/>
  <c r="W2582" i="58"/>
  <c r="Q2582" i="58"/>
  <c r="W2581" i="58"/>
  <c r="Q2581" i="58"/>
  <c r="W2580" i="58"/>
  <c r="Q2580" i="58"/>
  <c r="W2579" i="58"/>
  <c r="Q2579" i="58"/>
  <c r="W2578" i="58"/>
  <c r="Q2578" i="58"/>
  <c r="W2577" i="58"/>
  <c r="Q2577" i="58"/>
  <c r="W2576" i="58"/>
  <c r="Q2576" i="58"/>
  <c r="W2575" i="58"/>
  <c r="Q2575" i="58"/>
  <c r="W2574" i="58"/>
  <c r="Q2574" i="58"/>
  <c r="W2573" i="58"/>
  <c r="Q2573" i="58"/>
  <c r="W2572" i="58"/>
  <c r="Q2572" i="58"/>
  <c r="W2571" i="58"/>
  <c r="Q2571" i="58"/>
  <c r="W2570" i="58"/>
  <c r="Q2570" i="58"/>
  <c r="W2569" i="58"/>
  <c r="Q2569" i="58"/>
  <c r="W2568" i="58"/>
  <c r="Q2568" i="58"/>
  <c r="W2567" i="58"/>
  <c r="Q2567" i="58"/>
  <c r="W2566" i="58"/>
  <c r="Q2566" i="58"/>
  <c r="W2565" i="58"/>
  <c r="Q2565" i="58"/>
  <c r="W2564" i="58"/>
  <c r="Q2564" i="58"/>
  <c r="W2563" i="58"/>
  <c r="Q2563" i="58"/>
  <c r="W2562" i="58"/>
  <c r="Q2562" i="58"/>
  <c r="W2561" i="58"/>
  <c r="Q2561" i="58"/>
  <c r="W2560" i="58"/>
  <c r="Q2560" i="58"/>
  <c r="W2559" i="58"/>
  <c r="Q2559" i="58"/>
  <c r="W2558" i="58"/>
  <c r="Q2558" i="58"/>
  <c r="W2557" i="58"/>
  <c r="Q2557" i="58"/>
  <c r="W2556" i="58"/>
  <c r="Q2556" i="58"/>
  <c r="W2555" i="58"/>
  <c r="Q2555" i="58"/>
  <c r="W2554" i="58"/>
  <c r="Q2554" i="58"/>
  <c r="W2553" i="58"/>
  <c r="Q2553" i="58"/>
  <c r="W2552" i="58"/>
  <c r="Q2552" i="58"/>
  <c r="W2551" i="58"/>
  <c r="Q2551" i="58"/>
  <c r="W2550" i="58"/>
  <c r="Q2550" i="58"/>
  <c r="W2549" i="58"/>
  <c r="Q2549" i="58"/>
  <c r="W2548" i="58"/>
  <c r="Q2548" i="58"/>
  <c r="W2547" i="58"/>
  <c r="Q2547" i="58"/>
  <c r="W2546" i="58"/>
  <c r="Q2546" i="58"/>
  <c r="W2545" i="58"/>
  <c r="Q2545" i="58"/>
  <c r="W2544" i="58"/>
  <c r="Q2544" i="58"/>
  <c r="W2543" i="58"/>
  <c r="Q2543" i="58"/>
  <c r="W2542" i="58"/>
  <c r="Q2542" i="58"/>
  <c r="W2541" i="58"/>
  <c r="Q2541" i="58"/>
  <c r="W2540" i="58"/>
  <c r="Q2540" i="58"/>
  <c r="W2539" i="58"/>
  <c r="Q2539" i="58"/>
  <c r="W2538" i="58"/>
  <c r="Q2538" i="58"/>
  <c r="W2537" i="58"/>
  <c r="Q2537" i="58"/>
  <c r="W2536" i="58"/>
  <c r="Q2536" i="58"/>
  <c r="W2535" i="58"/>
  <c r="Q2535" i="58"/>
  <c r="W2534" i="58"/>
  <c r="Q2534" i="58"/>
  <c r="W2533" i="58"/>
  <c r="Q2533" i="58"/>
  <c r="W2532" i="58"/>
  <c r="Q2532" i="58"/>
  <c r="W2531" i="58"/>
  <c r="Q2531" i="58"/>
  <c r="W2530" i="58"/>
  <c r="Q2530" i="58"/>
  <c r="W2529" i="58"/>
  <c r="Q2529" i="58"/>
  <c r="W2528" i="58"/>
  <c r="Q2528" i="58"/>
  <c r="W2527" i="58"/>
  <c r="Q2527" i="58"/>
  <c r="W2526" i="58"/>
  <c r="Q2526" i="58"/>
  <c r="W2525" i="58"/>
  <c r="Q2525" i="58"/>
  <c r="W2524" i="58"/>
  <c r="Q2524" i="58"/>
  <c r="W2523" i="58"/>
  <c r="Q2523" i="58"/>
  <c r="W2522" i="58"/>
  <c r="Q2522" i="58"/>
  <c r="W2521" i="58"/>
  <c r="Q2521" i="58"/>
  <c r="W2520" i="58"/>
  <c r="Q2520" i="58"/>
  <c r="W2519" i="58"/>
  <c r="Q2519" i="58"/>
  <c r="W2518" i="58"/>
  <c r="Q2518" i="58"/>
  <c r="W2517" i="58"/>
  <c r="Q2517" i="58"/>
  <c r="W2516" i="58"/>
  <c r="Q2516" i="58"/>
  <c r="W2515" i="58"/>
  <c r="Q2515" i="58"/>
  <c r="W2514" i="58"/>
  <c r="Q2514" i="58"/>
  <c r="W2513" i="58"/>
  <c r="Q2513" i="58"/>
  <c r="W2512" i="58"/>
  <c r="Q2512" i="58"/>
  <c r="W2511" i="58"/>
  <c r="Q2511" i="58"/>
  <c r="W2510" i="58"/>
  <c r="Q2510" i="58"/>
  <c r="W2509" i="58"/>
  <c r="Q2509" i="58"/>
  <c r="W2508" i="58"/>
  <c r="Q2508" i="58"/>
  <c r="W2507" i="58"/>
  <c r="Q2507" i="58"/>
  <c r="W2506" i="58"/>
  <c r="Q2506" i="58"/>
  <c r="W2505" i="58"/>
  <c r="Q2505" i="58"/>
  <c r="W2504" i="58"/>
  <c r="Q2504" i="58"/>
  <c r="W2503" i="58"/>
  <c r="Q2503" i="58"/>
  <c r="W2502" i="58"/>
  <c r="Q2502" i="58"/>
  <c r="W2501" i="58"/>
  <c r="Q2501" i="58"/>
  <c r="W2500" i="58"/>
  <c r="Q2500" i="58"/>
  <c r="W2499" i="58"/>
  <c r="Q2499" i="58"/>
  <c r="W2498" i="58"/>
  <c r="Q2498" i="58"/>
  <c r="W2497" i="58"/>
  <c r="Q2497" i="58"/>
  <c r="W2496" i="58"/>
  <c r="Q2496" i="58"/>
  <c r="W2495" i="58"/>
  <c r="Q2495" i="58"/>
  <c r="W2494" i="58"/>
  <c r="Q2494" i="58"/>
  <c r="W2493" i="58"/>
  <c r="Q2493" i="58"/>
  <c r="W2492" i="58"/>
  <c r="Q2492" i="58"/>
  <c r="W2491" i="58"/>
  <c r="Q2491" i="58"/>
  <c r="W2490" i="58"/>
  <c r="Q2490" i="58"/>
  <c r="W2489" i="58"/>
  <c r="Q2489" i="58"/>
  <c r="W2488" i="58"/>
  <c r="Q2488" i="58"/>
  <c r="W2487" i="58"/>
  <c r="Q2487" i="58"/>
  <c r="W2486" i="58"/>
  <c r="Q2486" i="58"/>
  <c r="W2485" i="58"/>
  <c r="Q2485" i="58"/>
  <c r="W2484" i="58"/>
  <c r="Q2484" i="58"/>
  <c r="W2483" i="58"/>
  <c r="Q2483" i="58"/>
  <c r="W2482" i="58"/>
  <c r="Q2482" i="58"/>
  <c r="W2481" i="58"/>
  <c r="Q2481" i="58"/>
  <c r="W2480" i="58"/>
  <c r="Q2480" i="58"/>
  <c r="W2479" i="58"/>
  <c r="Q2479" i="58"/>
  <c r="W2478" i="58"/>
  <c r="Q2478" i="58"/>
  <c r="W2477" i="58"/>
  <c r="Q2477" i="58"/>
  <c r="W2476" i="58"/>
  <c r="Q2476" i="58"/>
  <c r="W2475" i="58"/>
  <c r="Q2475" i="58"/>
  <c r="W2474" i="58"/>
  <c r="Q2474" i="58"/>
  <c r="W2473" i="58"/>
  <c r="Q2473" i="58"/>
  <c r="W2472" i="58"/>
  <c r="Q2472" i="58"/>
  <c r="W2471" i="58"/>
  <c r="Q2471" i="58"/>
  <c r="W2470" i="58"/>
  <c r="Q2470" i="58"/>
  <c r="W2469" i="58"/>
  <c r="Q2469" i="58"/>
  <c r="W2468" i="58"/>
  <c r="Q2468" i="58"/>
  <c r="W2467" i="58"/>
  <c r="Q2467" i="58"/>
  <c r="W2466" i="58"/>
  <c r="Q2466" i="58"/>
  <c r="W2465" i="58"/>
  <c r="Q2465" i="58"/>
  <c r="W2464" i="58"/>
  <c r="Q2464" i="58"/>
  <c r="W2463" i="58"/>
  <c r="Q2463" i="58"/>
  <c r="W2462" i="58"/>
  <c r="Q2462" i="58"/>
  <c r="W2461" i="58"/>
  <c r="Q2461" i="58"/>
  <c r="W2460" i="58"/>
  <c r="Q2460" i="58"/>
  <c r="W2459" i="58"/>
  <c r="Q2459" i="58"/>
  <c r="W2458" i="58"/>
  <c r="Q2458" i="58"/>
  <c r="W2457" i="58"/>
  <c r="Q2457" i="58"/>
  <c r="W2456" i="58"/>
  <c r="Q2456" i="58"/>
  <c r="W2455" i="58"/>
  <c r="Q2455" i="58"/>
  <c r="W2454" i="58"/>
  <c r="Q2454" i="58"/>
  <c r="W2453" i="58"/>
  <c r="Q2453" i="58"/>
  <c r="W2452" i="58"/>
  <c r="Q2452" i="58"/>
  <c r="W2451" i="58"/>
  <c r="Q2451" i="58"/>
  <c r="W2450" i="58"/>
  <c r="Q2450" i="58"/>
  <c r="W2449" i="58"/>
  <c r="Q2449" i="58"/>
  <c r="W2448" i="58"/>
  <c r="Q2448" i="58"/>
  <c r="W2447" i="58"/>
  <c r="Q2447" i="58"/>
  <c r="W2446" i="58"/>
  <c r="Q2446" i="58"/>
  <c r="W2445" i="58"/>
  <c r="Q2445" i="58"/>
  <c r="W2444" i="58"/>
  <c r="Q2444" i="58"/>
  <c r="W2443" i="58"/>
  <c r="Q2443" i="58"/>
  <c r="W2442" i="58"/>
  <c r="Q2442" i="58"/>
  <c r="W2441" i="58"/>
  <c r="Q2441" i="58"/>
  <c r="W2440" i="58"/>
  <c r="Q2440" i="58"/>
  <c r="W2439" i="58"/>
  <c r="Q2439" i="58"/>
  <c r="W2438" i="58"/>
  <c r="Q2438" i="58"/>
  <c r="W2437" i="58"/>
  <c r="Q2437" i="58"/>
  <c r="W2436" i="58"/>
  <c r="Q2436" i="58"/>
  <c r="W2435" i="58"/>
  <c r="Q2435" i="58"/>
  <c r="W2434" i="58"/>
  <c r="Q2434" i="58"/>
  <c r="W2433" i="58"/>
  <c r="Q2433" i="58"/>
  <c r="W2432" i="58"/>
  <c r="Q2432" i="58"/>
  <c r="W2431" i="58"/>
  <c r="Q2431" i="58"/>
  <c r="W2430" i="58"/>
  <c r="Q2430" i="58"/>
  <c r="W2429" i="58"/>
  <c r="Q2429" i="58"/>
  <c r="W2428" i="58"/>
  <c r="Q2428" i="58"/>
  <c r="W2427" i="58"/>
  <c r="Q2427" i="58"/>
  <c r="W2426" i="58"/>
  <c r="Q2426" i="58"/>
  <c r="W2425" i="58"/>
  <c r="Q2425" i="58"/>
  <c r="W2424" i="58"/>
  <c r="Q2424" i="58"/>
  <c r="W2423" i="58"/>
  <c r="Q2423" i="58"/>
  <c r="W2422" i="58"/>
  <c r="Q2422" i="58"/>
  <c r="W2421" i="58"/>
  <c r="Q2421" i="58"/>
  <c r="W2420" i="58"/>
  <c r="Q2420" i="58"/>
  <c r="W2419" i="58"/>
  <c r="Q2419" i="58"/>
  <c r="W2418" i="58"/>
  <c r="Q2418" i="58"/>
  <c r="W2417" i="58"/>
  <c r="Q2417" i="58"/>
  <c r="W2416" i="58"/>
  <c r="Q2416" i="58"/>
  <c r="W2415" i="58"/>
  <c r="Q2415" i="58"/>
  <c r="W2414" i="58"/>
  <c r="Q2414" i="58"/>
  <c r="W2413" i="58"/>
  <c r="Q2413" i="58"/>
  <c r="W2412" i="58"/>
  <c r="Q2412" i="58"/>
  <c r="W2411" i="58"/>
  <c r="Q2411" i="58"/>
  <c r="W2410" i="58"/>
  <c r="Q2410" i="58"/>
  <c r="W2409" i="58"/>
  <c r="Q2409" i="58"/>
  <c r="W2408" i="58"/>
  <c r="Q2408" i="58"/>
  <c r="W2407" i="58"/>
  <c r="Q2407" i="58"/>
  <c r="W2406" i="58"/>
  <c r="Q2406" i="58"/>
  <c r="W2405" i="58"/>
  <c r="Q2405" i="58"/>
  <c r="W2404" i="58"/>
  <c r="Q2404" i="58"/>
  <c r="W2403" i="58"/>
  <c r="Q2403" i="58"/>
  <c r="W2402" i="58"/>
  <c r="Q2402" i="58"/>
  <c r="W2401" i="58"/>
  <c r="Q2401" i="58"/>
  <c r="W2400" i="58"/>
  <c r="Q2400" i="58"/>
  <c r="W2399" i="58"/>
  <c r="Q2399" i="58"/>
  <c r="W2398" i="58"/>
  <c r="Q2398" i="58"/>
  <c r="W2397" i="58"/>
  <c r="Q2397" i="58"/>
  <c r="W2396" i="58"/>
  <c r="Q2396" i="58"/>
  <c r="W2395" i="58"/>
  <c r="Q2395" i="58"/>
  <c r="W2394" i="58"/>
  <c r="Q2394" i="58"/>
  <c r="W2393" i="58"/>
  <c r="Q2393" i="58"/>
  <c r="W2392" i="58"/>
  <c r="Q2392" i="58"/>
  <c r="W2391" i="58"/>
  <c r="Q2391" i="58"/>
  <c r="W2390" i="58"/>
  <c r="Q2390" i="58"/>
  <c r="W2389" i="58"/>
  <c r="Q2389" i="58"/>
  <c r="W2388" i="58"/>
  <c r="Q2388" i="58"/>
  <c r="W2387" i="58"/>
  <c r="Q2387" i="58"/>
  <c r="W2386" i="58"/>
  <c r="Q2386" i="58"/>
  <c r="W2385" i="58"/>
  <c r="Q2385" i="58"/>
  <c r="W2384" i="58"/>
  <c r="Q2384" i="58"/>
  <c r="W2383" i="58"/>
  <c r="Q2383" i="58"/>
  <c r="W2382" i="58"/>
  <c r="Q2382" i="58"/>
  <c r="W2381" i="58"/>
  <c r="Q2381" i="58"/>
  <c r="W2380" i="58"/>
  <c r="Q2380" i="58"/>
  <c r="W2379" i="58"/>
  <c r="Q2379" i="58"/>
  <c r="W2378" i="58"/>
  <c r="Q2378" i="58"/>
  <c r="W2377" i="58"/>
  <c r="Q2377" i="58"/>
  <c r="W2376" i="58"/>
  <c r="Q2376" i="58"/>
  <c r="W2375" i="58"/>
  <c r="Q2375" i="58"/>
  <c r="W2374" i="58"/>
  <c r="Q2374" i="58"/>
  <c r="W2373" i="58"/>
  <c r="Q2373" i="58"/>
  <c r="W2372" i="58"/>
  <c r="Q2372" i="58"/>
  <c r="W2371" i="58"/>
  <c r="Q2371" i="58"/>
  <c r="W2370" i="58"/>
  <c r="Q2370" i="58"/>
  <c r="W2369" i="58"/>
  <c r="Q2369" i="58"/>
  <c r="W2368" i="58"/>
  <c r="Q2368" i="58"/>
  <c r="W2367" i="58"/>
  <c r="Q2367" i="58"/>
  <c r="W2366" i="58"/>
  <c r="Q2366" i="58"/>
  <c r="W2365" i="58"/>
  <c r="Q2365" i="58"/>
  <c r="W2364" i="58"/>
  <c r="Q2364" i="58"/>
  <c r="W2363" i="58"/>
  <c r="Q2363" i="58"/>
  <c r="W2362" i="58"/>
  <c r="Q2362" i="58"/>
  <c r="W2361" i="58"/>
  <c r="Q2361" i="58"/>
  <c r="W2360" i="58"/>
  <c r="Q2360" i="58"/>
  <c r="W2359" i="58"/>
  <c r="Q2359" i="58"/>
  <c r="W2358" i="58"/>
  <c r="Q2358" i="58"/>
  <c r="W2357" i="58"/>
  <c r="Q2357" i="58"/>
  <c r="W2356" i="58"/>
  <c r="Q2356" i="58"/>
  <c r="W2355" i="58"/>
  <c r="Q2355" i="58"/>
  <c r="W2354" i="58"/>
  <c r="Q2354" i="58"/>
  <c r="W2353" i="58"/>
  <c r="Q2353" i="58"/>
  <c r="W2352" i="58"/>
  <c r="Q2352" i="58"/>
  <c r="W2351" i="58"/>
  <c r="Q2351" i="58"/>
  <c r="W2350" i="58"/>
  <c r="Q2350" i="58"/>
  <c r="W2349" i="58"/>
  <c r="Q2349" i="58"/>
  <c r="W2348" i="58"/>
  <c r="Q2348" i="58"/>
  <c r="W2347" i="58"/>
  <c r="Q2347" i="58"/>
  <c r="W2346" i="58"/>
  <c r="Q2346" i="58"/>
  <c r="W2345" i="58"/>
  <c r="Q2345" i="58"/>
  <c r="W2344" i="58"/>
  <c r="Q2344" i="58"/>
  <c r="W2343" i="58"/>
  <c r="Q2343" i="58"/>
  <c r="W2342" i="58"/>
  <c r="Q2342" i="58"/>
  <c r="W2341" i="58"/>
  <c r="Q2341" i="58"/>
  <c r="W2340" i="58"/>
  <c r="Q2340" i="58"/>
  <c r="W2339" i="58"/>
  <c r="Q2339" i="58"/>
  <c r="W2338" i="58"/>
  <c r="Q2338" i="58"/>
  <c r="W2337" i="58"/>
  <c r="Q2337" i="58"/>
  <c r="W2336" i="58"/>
  <c r="Q2336" i="58"/>
  <c r="W2335" i="58"/>
  <c r="Q2335" i="58"/>
  <c r="W2334" i="58"/>
  <c r="Q2334" i="58"/>
  <c r="W2333" i="58"/>
  <c r="Q2333" i="58"/>
  <c r="W2332" i="58"/>
  <c r="Q2332" i="58"/>
  <c r="W2331" i="58"/>
  <c r="Q2331" i="58"/>
  <c r="W2330" i="58"/>
  <c r="Q2330" i="58"/>
  <c r="W2329" i="58"/>
  <c r="Q2329" i="58"/>
  <c r="W2328" i="58"/>
  <c r="Q2328" i="58"/>
  <c r="W2327" i="58"/>
  <c r="Q2327" i="58"/>
  <c r="W2326" i="58"/>
  <c r="Q2326" i="58"/>
  <c r="W2325" i="58"/>
  <c r="Q2325" i="58"/>
  <c r="W2324" i="58"/>
  <c r="Q2324" i="58"/>
  <c r="W2323" i="58"/>
  <c r="Q2323" i="58"/>
  <c r="W2322" i="58"/>
  <c r="Q2322" i="58"/>
  <c r="W2321" i="58"/>
  <c r="Q2321" i="58"/>
  <c r="W2320" i="58"/>
  <c r="Q2320" i="58"/>
  <c r="W2319" i="58"/>
  <c r="Q2319" i="58"/>
  <c r="W2318" i="58"/>
  <c r="Q2318" i="58"/>
  <c r="W2317" i="58"/>
  <c r="Q2317" i="58"/>
  <c r="W2316" i="58"/>
  <c r="Q2316" i="58"/>
  <c r="W2315" i="58"/>
  <c r="Q2315" i="58"/>
  <c r="W2314" i="58"/>
  <c r="Q2314" i="58"/>
  <c r="W2313" i="58"/>
  <c r="Q2313" i="58"/>
  <c r="W2312" i="58"/>
  <c r="Q2312" i="58"/>
  <c r="W2311" i="58"/>
  <c r="Q2311" i="58"/>
  <c r="W2310" i="58"/>
  <c r="Q2310" i="58"/>
  <c r="W2309" i="58"/>
  <c r="Q2309" i="58"/>
  <c r="W2308" i="58"/>
  <c r="Q2308" i="58"/>
  <c r="W2307" i="58"/>
  <c r="Q2307" i="58"/>
  <c r="W2306" i="58"/>
  <c r="Q2306" i="58"/>
  <c r="W2305" i="58"/>
  <c r="Q2305" i="58"/>
  <c r="W2304" i="58"/>
  <c r="Q2304" i="58"/>
  <c r="W2303" i="58"/>
  <c r="Q2303" i="58"/>
  <c r="W2302" i="58"/>
  <c r="Q2302" i="58"/>
  <c r="W2301" i="58"/>
  <c r="Q2301" i="58"/>
  <c r="W2300" i="58"/>
  <c r="Q2300" i="58"/>
  <c r="W2299" i="58"/>
  <c r="Q2299" i="58"/>
  <c r="W2298" i="58"/>
  <c r="Q2298" i="58"/>
  <c r="W2297" i="58"/>
  <c r="Q2297" i="58"/>
  <c r="W2296" i="58"/>
  <c r="Q2296" i="58"/>
  <c r="W2295" i="58"/>
  <c r="Q2295" i="58"/>
  <c r="W2294" i="58"/>
  <c r="Q2294" i="58"/>
  <c r="W2293" i="58"/>
  <c r="Q2293" i="58"/>
  <c r="W2292" i="58"/>
  <c r="Q2292" i="58"/>
  <c r="W2291" i="58"/>
  <c r="Q2291" i="58"/>
  <c r="W2290" i="58"/>
  <c r="Q2290" i="58"/>
  <c r="W2289" i="58"/>
  <c r="Q2289" i="58"/>
  <c r="W2288" i="58"/>
  <c r="Q2288" i="58"/>
  <c r="W2287" i="58"/>
  <c r="Q2287" i="58"/>
  <c r="W2286" i="58"/>
  <c r="Q2286" i="58"/>
  <c r="W2285" i="58"/>
  <c r="Q2285" i="58"/>
  <c r="W2284" i="58"/>
  <c r="Q2284" i="58"/>
  <c r="W2283" i="58"/>
  <c r="Q2283" i="58"/>
  <c r="W2282" i="58"/>
  <c r="Q2282" i="58"/>
  <c r="W2281" i="58"/>
  <c r="Q2281" i="58"/>
  <c r="W2280" i="58"/>
  <c r="Q2280" i="58"/>
  <c r="W2279" i="58"/>
  <c r="Q2279" i="58"/>
  <c r="W2278" i="58"/>
  <c r="Q2278" i="58"/>
  <c r="W2277" i="58"/>
  <c r="Q2277" i="58"/>
  <c r="W2276" i="58"/>
  <c r="Q2276" i="58"/>
  <c r="W2275" i="58"/>
  <c r="Q2275" i="58"/>
  <c r="W2274" i="58"/>
  <c r="Q2274" i="58"/>
  <c r="W2273" i="58"/>
  <c r="Q2273" i="58"/>
  <c r="W2272" i="58"/>
  <c r="Q2272" i="58"/>
  <c r="W2271" i="58"/>
  <c r="Q2271" i="58"/>
  <c r="W2270" i="58"/>
  <c r="Q2270" i="58"/>
  <c r="W2269" i="58"/>
  <c r="Q2269" i="58"/>
  <c r="W2268" i="58"/>
  <c r="Q2268" i="58"/>
  <c r="W2267" i="58"/>
  <c r="Q2267" i="58"/>
  <c r="W2266" i="58"/>
  <c r="Q2266" i="58"/>
  <c r="W2265" i="58"/>
  <c r="Q2265" i="58"/>
  <c r="W2264" i="58"/>
  <c r="Q2264" i="58"/>
  <c r="W2263" i="58"/>
  <c r="Q2263" i="58"/>
  <c r="W2262" i="58"/>
  <c r="Q2262" i="58"/>
  <c r="W2261" i="58"/>
  <c r="Q2261" i="58"/>
  <c r="W2260" i="58"/>
  <c r="Q2260" i="58"/>
  <c r="W2259" i="58"/>
  <c r="Q2259" i="58"/>
  <c r="W2258" i="58"/>
  <c r="Q2258" i="58"/>
  <c r="W2257" i="58"/>
  <c r="Q2257" i="58"/>
  <c r="W2256" i="58"/>
  <c r="Q2256" i="58"/>
  <c r="W2255" i="58"/>
  <c r="Q2255" i="58"/>
  <c r="W2254" i="58"/>
  <c r="Q2254" i="58"/>
  <c r="W2253" i="58"/>
  <c r="Q2253" i="58"/>
  <c r="W2252" i="58"/>
  <c r="Q2252" i="58"/>
  <c r="W2251" i="58"/>
  <c r="Q2251" i="58"/>
  <c r="W2250" i="58"/>
  <c r="Q2250" i="58"/>
  <c r="W2249" i="58"/>
  <c r="Q2249" i="58"/>
  <c r="W2248" i="58"/>
  <c r="Q2248" i="58"/>
  <c r="W2247" i="58"/>
  <c r="Q2247" i="58"/>
  <c r="W2246" i="58"/>
  <c r="Q2246" i="58"/>
  <c r="W2245" i="58"/>
  <c r="Q2245" i="58"/>
  <c r="W2244" i="58"/>
  <c r="Q2244" i="58"/>
  <c r="W2243" i="58"/>
  <c r="Q2243" i="58"/>
  <c r="W2242" i="58"/>
  <c r="Q2242" i="58"/>
  <c r="W2241" i="58"/>
  <c r="Q2241" i="58"/>
  <c r="W2240" i="58"/>
  <c r="Q2240" i="58"/>
  <c r="W2239" i="58"/>
  <c r="Q2239" i="58"/>
  <c r="W2238" i="58"/>
  <c r="Q2238" i="58"/>
  <c r="W2237" i="58"/>
  <c r="Q2237" i="58"/>
  <c r="W2236" i="58"/>
  <c r="Q2236" i="58"/>
  <c r="W2235" i="58"/>
  <c r="Q2235" i="58"/>
  <c r="W2234" i="58"/>
  <c r="Q2234" i="58"/>
  <c r="W2233" i="58"/>
  <c r="Q2233" i="58"/>
  <c r="W2232" i="58"/>
  <c r="Q2232" i="58"/>
  <c r="W2231" i="58"/>
  <c r="Q2231" i="58"/>
  <c r="W2230" i="58"/>
  <c r="Q2230" i="58"/>
  <c r="W2229" i="58"/>
  <c r="Q2229" i="58"/>
  <c r="W2228" i="58"/>
  <c r="Q2228" i="58"/>
  <c r="W2227" i="58"/>
  <c r="Q2227" i="58"/>
  <c r="W2226" i="58"/>
  <c r="Q2226" i="58"/>
  <c r="W2225" i="58"/>
  <c r="Q2225" i="58"/>
  <c r="W2224" i="58"/>
  <c r="Q2224" i="58"/>
  <c r="W2223" i="58"/>
  <c r="Q2223" i="58"/>
  <c r="W2222" i="58"/>
  <c r="Q2222" i="58"/>
  <c r="W2221" i="58"/>
  <c r="Q2221" i="58"/>
  <c r="W2220" i="58"/>
  <c r="Q2220" i="58"/>
  <c r="W2219" i="58"/>
  <c r="Q2219" i="58"/>
  <c r="W2218" i="58"/>
  <c r="Q2218" i="58"/>
  <c r="W2217" i="58"/>
  <c r="Q2217" i="58"/>
  <c r="W2216" i="58"/>
  <c r="Q2216" i="58"/>
  <c r="W2215" i="58"/>
  <c r="Q2215" i="58"/>
  <c r="W2214" i="58"/>
  <c r="Q2214" i="58"/>
  <c r="W2213" i="58"/>
  <c r="Q2213" i="58"/>
  <c r="W2212" i="58"/>
  <c r="Q2212" i="58"/>
  <c r="W2211" i="58"/>
  <c r="Q2211" i="58"/>
  <c r="W2210" i="58"/>
  <c r="Q2210" i="58"/>
  <c r="W2209" i="58"/>
  <c r="Q2209" i="58"/>
  <c r="W2208" i="58"/>
  <c r="Q2208" i="58"/>
  <c r="W2207" i="58"/>
  <c r="Q2207" i="58"/>
  <c r="W2206" i="58"/>
  <c r="Q2206" i="58"/>
  <c r="W2205" i="58"/>
  <c r="Q2205" i="58"/>
  <c r="W2204" i="58"/>
  <c r="Q2204" i="58"/>
  <c r="W2203" i="58"/>
  <c r="Q2203" i="58"/>
  <c r="W2202" i="58"/>
  <c r="Q2202" i="58"/>
  <c r="W2201" i="58"/>
  <c r="Q2201" i="58"/>
  <c r="W2200" i="58"/>
  <c r="Q2200" i="58"/>
  <c r="W2199" i="58"/>
  <c r="Q2199" i="58"/>
  <c r="W2198" i="58"/>
  <c r="Q2198" i="58"/>
  <c r="W2197" i="58"/>
  <c r="Q2197" i="58"/>
  <c r="W2196" i="58"/>
  <c r="Q2196" i="58"/>
  <c r="W2195" i="58"/>
  <c r="Q2195" i="58"/>
  <c r="W2194" i="58"/>
  <c r="Q2194" i="58"/>
  <c r="W2193" i="58"/>
  <c r="Q2193" i="58"/>
  <c r="W2192" i="58"/>
  <c r="Q2192" i="58"/>
  <c r="W2191" i="58"/>
  <c r="Q2191" i="58"/>
  <c r="W2190" i="58"/>
  <c r="Q2190" i="58"/>
  <c r="W2189" i="58"/>
  <c r="Q2189" i="58"/>
  <c r="W2188" i="58"/>
  <c r="Q2188" i="58"/>
  <c r="W2187" i="58"/>
  <c r="Q2187" i="58"/>
  <c r="W2186" i="58"/>
  <c r="Q2186" i="58"/>
  <c r="W2185" i="58"/>
  <c r="Q2185" i="58"/>
  <c r="W2184" i="58"/>
  <c r="Q2184" i="58"/>
  <c r="W2183" i="58"/>
  <c r="Q2183" i="58"/>
  <c r="W2182" i="58"/>
  <c r="Q2182" i="58"/>
  <c r="W2181" i="58"/>
  <c r="Q2181" i="58"/>
  <c r="W2180" i="58"/>
  <c r="Q2180" i="58"/>
  <c r="W2179" i="58"/>
  <c r="Q2179" i="58"/>
  <c r="W2178" i="58"/>
  <c r="Q2178" i="58"/>
  <c r="W2177" i="58"/>
  <c r="Q2177" i="58"/>
  <c r="W2176" i="58"/>
  <c r="Q2176" i="58"/>
  <c r="W2175" i="58"/>
  <c r="Q2175" i="58"/>
  <c r="W2174" i="58"/>
  <c r="Q2174" i="58"/>
  <c r="W2173" i="58"/>
  <c r="Q2173" i="58"/>
  <c r="W2172" i="58"/>
  <c r="Q2172" i="58"/>
  <c r="W2171" i="58"/>
  <c r="Q2171" i="58"/>
  <c r="W2170" i="58"/>
  <c r="Q2170" i="58"/>
  <c r="W2169" i="58"/>
  <c r="Q2169" i="58"/>
  <c r="W2168" i="58"/>
  <c r="Q2168" i="58"/>
  <c r="W2167" i="58"/>
  <c r="Q2167" i="58"/>
  <c r="W2166" i="58"/>
  <c r="Q2166" i="58"/>
  <c r="W2165" i="58"/>
  <c r="Q2165" i="58"/>
  <c r="W2164" i="58"/>
  <c r="Q2164" i="58"/>
  <c r="W2163" i="58"/>
  <c r="Q2163" i="58"/>
  <c r="W2162" i="58"/>
  <c r="Q2162" i="58"/>
  <c r="W2161" i="58"/>
  <c r="Q2161" i="58"/>
  <c r="W2160" i="58"/>
  <c r="Q2160" i="58"/>
  <c r="W2159" i="58"/>
  <c r="Q2159" i="58"/>
  <c r="W2158" i="58"/>
  <c r="Q2158" i="58"/>
  <c r="W2157" i="58"/>
  <c r="Q2157" i="58"/>
  <c r="W2156" i="58"/>
  <c r="Q2156" i="58"/>
  <c r="W2155" i="58"/>
  <c r="Q2155" i="58"/>
  <c r="W2154" i="58"/>
  <c r="Q2154" i="58"/>
  <c r="W2153" i="58"/>
  <c r="Q2153" i="58"/>
  <c r="W2152" i="58"/>
  <c r="Q2152" i="58"/>
  <c r="W2151" i="58"/>
  <c r="Q2151" i="58"/>
  <c r="W2150" i="58"/>
  <c r="Q2150" i="58"/>
  <c r="W2149" i="58"/>
  <c r="Q2149" i="58"/>
  <c r="W2148" i="58"/>
  <c r="Q2148" i="58"/>
  <c r="W2147" i="58"/>
  <c r="Q2147" i="58"/>
  <c r="W2146" i="58"/>
  <c r="Q2146" i="58"/>
  <c r="W2145" i="58"/>
  <c r="Q2145" i="58"/>
  <c r="W2144" i="58"/>
  <c r="Q2144" i="58"/>
  <c r="W2143" i="58"/>
  <c r="Q2143" i="58"/>
  <c r="W2142" i="58"/>
  <c r="Q2142" i="58"/>
  <c r="W2141" i="58"/>
  <c r="Q2141" i="58"/>
  <c r="W2140" i="58"/>
  <c r="Q2140" i="58"/>
  <c r="W2139" i="58"/>
  <c r="Q2139" i="58"/>
  <c r="W2138" i="58"/>
  <c r="Q2138" i="58"/>
  <c r="W2137" i="58"/>
  <c r="Q2137" i="58"/>
  <c r="W2136" i="58"/>
  <c r="Q2136" i="58"/>
  <c r="W2135" i="58"/>
  <c r="Q2135" i="58"/>
  <c r="W2134" i="58"/>
  <c r="Q2134" i="58"/>
  <c r="W2133" i="58"/>
  <c r="Q2133" i="58"/>
  <c r="W2132" i="58"/>
  <c r="Q2132" i="58"/>
  <c r="W2131" i="58"/>
  <c r="Q2131" i="58"/>
  <c r="W2130" i="58"/>
  <c r="Q2130" i="58"/>
  <c r="W2129" i="58"/>
  <c r="Q2129" i="58"/>
  <c r="W2128" i="58"/>
  <c r="Q2128" i="58"/>
  <c r="W2127" i="58"/>
  <c r="Q2127" i="58"/>
  <c r="W2126" i="58"/>
  <c r="Q2126" i="58"/>
  <c r="W2125" i="58"/>
  <c r="Q2125" i="58"/>
  <c r="W2124" i="58"/>
  <c r="Q2124" i="58"/>
  <c r="W2123" i="58"/>
  <c r="Q2123" i="58"/>
  <c r="W2122" i="58"/>
  <c r="Q2122" i="58"/>
  <c r="W2121" i="58"/>
  <c r="Q2121" i="58"/>
  <c r="W2120" i="58"/>
  <c r="Q2120" i="58"/>
  <c r="W2119" i="58"/>
  <c r="Q2119" i="58"/>
  <c r="W2118" i="58"/>
  <c r="Q2118" i="58"/>
  <c r="W2117" i="58"/>
  <c r="Q2117" i="58"/>
  <c r="W2116" i="58"/>
  <c r="Q2116" i="58"/>
  <c r="W2115" i="58"/>
  <c r="Q2115" i="58"/>
  <c r="W2114" i="58"/>
  <c r="Q2114" i="58"/>
  <c r="W2113" i="58"/>
  <c r="Q2113" i="58"/>
  <c r="W2112" i="58"/>
  <c r="Q2112" i="58"/>
  <c r="W2111" i="58"/>
  <c r="Q2111" i="58"/>
  <c r="W2110" i="58"/>
  <c r="Q2110" i="58"/>
  <c r="W2109" i="58"/>
  <c r="Q2109" i="58"/>
  <c r="W2108" i="58"/>
  <c r="Q2108" i="58"/>
  <c r="W2107" i="58"/>
  <c r="Q2107" i="58"/>
  <c r="W2106" i="58"/>
  <c r="Q2106" i="58"/>
  <c r="W2105" i="58"/>
  <c r="Q2105" i="58"/>
  <c r="W2104" i="58"/>
  <c r="Q2104" i="58"/>
  <c r="W2103" i="58"/>
  <c r="Q2103" i="58"/>
  <c r="W2102" i="58"/>
  <c r="Q2102" i="58"/>
  <c r="W2101" i="58"/>
  <c r="Q2101" i="58"/>
  <c r="W2100" i="58"/>
  <c r="Q2100" i="58"/>
  <c r="W2099" i="58"/>
  <c r="Q2099" i="58"/>
  <c r="W2098" i="58"/>
  <c r="Q2098" i="58"/>
  <c r="W2097" i="58"/>
  <c r="Q2097" i="58"/>
  <c r="W2096" i="58"/>
  <c r="Q2096" i="58"/>
  <c r="W2095" i="58"/>
  <c r="Q2095" i="58"/>
  <c r="W2094" i="58"/>
  <c r="Q2094" i="58"/>
  <c r="W2093" i="58"/>
  <c r="Q2093" i="58"/>
  <c r="W2092" i="58"/>
  <c r="Q2092" i="58"/>
  <c r="W2091" i="58"/>
  <c r="Q2091" i="58"/>
  <c r="W2090" i="58"/>
  <c r="Q2090" i="58"/>
  <c r="W2089" i="58"/>
  <c r="Q2089" i="58"/>
  <c r="W2088" i="58"/>
  <c r="Q2088" i="58"/>
  <c r="W2087" i="58"/>
  <c r="Q2087" i="58"/>
  <c r="W2086" i="58"/>
  <c r="Q2086" i="58"/>
  <c r="W2085" i="58"/>
  <c r="Q2085" i="58"/>
  <c r="W2084" i="58"/>
  <c r="Q2084" i="58"/>
  <c r="W2083" i="58"/>
  <c r="Q2083" i="58"/>
  <c r="W2082" i="58"/>
  <c r="Q2082" i="58"/>
  <c r="W2081" i="58"/>
  <c r="Q2081" i="58"/>
  <c r="W2080" i="58"/>
  <c r="Q2080" i="58"/>
  <c r="W2079" i="58"/>
  <c r="Q2079" i="58"/>
  <c r="W2078" i="58"/>
  <c r="Q2078" i="58"/>
  <c r="W2077" i="58"/>
  <c r="Q2077" i="58"/>
  <c r="W2076" i="58"/>
  <c r="Q2076" i="58"/>
  <c r="W2075" i="58"/>
  <c r="Q2075" i="58"/>
  <c r="W2074" i="58"/>
  <c r="Q2074" i="58"/>
  <c r="W2073" i="58"/>
  <c r="Q2073" i="58"/>
  <c r="W2072" i="58"/>
  <c r="Q2072" i="58"/>
  <c r="W2071" i="58"/>
  <c r="Q2071" i="58"/>
  <c r="W2070" i="58"/>
  <c r="Q2070" i="58"/>
  <c r="W2069" i="58"/>
  <c r="Q2069" i="58"/>
  <c r="W2068" i="58"/>
  <c r="Q2068" i="58"/>
  <c r="W2067" i="58"/>
  <c r="Q2067" i="58"/>
  <c r="W2066" i="58"/>
  <c r="Q2066" i="58"/>
  <c r="W2065" i="58"/>
  <c r="Q2065" i="58"/>
  <c r="W2064" i="58"/>
  <c r="Q2064" i="58"/>
  <c r="W2063" i="58"/>
  <c r="Q2063" i="58"/>
  <c r="W2062" i="58"/>
  <c r="Q2062" i="58"/>
  <c r="W2061" i="58"/>
  <c r="Q2061" i="58"/>
  <c r="W2060" i="58"/>
  <c r="Q2060" i="58"/>
  <c r="W2059" i="58"/>
  <c r="Q2059" i="58"/>
  <c r="W2058" i="58"/>
  <c r="Q2058" i="58"/>
  <c r="W2057" i="58"/>
  <c r="Q2057" i="58"/>
  <c r="W2056" i="58"/>
  <c r="Q2056" i="58"/>
  <c r="W2055" i="58"/>
  <c r="Q2055" i="58"/>
  <c r="W2054" i="58"/>
  <c r="Q2054" i="58"/>
  <c r="W2053" i="58"/>
  <c r="Q2053" i="58"/>
  <c r="W2052" i="58"/>
  <c r="Q2052" i="58"/>
  <c r="W2051" i="58"/>
  <c r="Q2051" i="58"/>
  <c r="W2050" i="58"/>
  <c r="Q2050" i="58"/>
  <c r="W2049" i="58"/>
  <c r="Q2049" i="58"/>
  <c r="W2048" i="58"/>
  <c r="Q2048" i="58"/>
  <c r="W2047" i="58"/>
  <c r="Q2047" i="58"/>
  <c r="W2046" i="58"/>
  <c r="Q2046" i="58"/>
  <c r="W2045" i="58"/>
  <c r="Q2045" i="58"/>
  <c r="W2044" i="58"/>
  <c r="Q2044" i="58"/>
  <c r="W2043" i="58"/>
  <c r="Q2043" i="58"/>
  <c r="W2042" i="58"/>
  <c r="Q2042" i="58"/>
  <c r="W2041" i="58"/>
  <c r="Q2041" i="58"/>
  <c r="W2040" i="58"/>
  <c r="Q2040" i="58"/>
  <c r="W2039" i="58"/>
  <c r="Q2039" i="58"/>
  <c r="W2038" i="58"/>
  <c r="Q2038" i="58"/>
  <c r="W2037" i="58"/>
  <c r="Q2037" i="58"/>
  <c r="W2036" i="58"/>
  <c r="Q2036" i="58"/>
  <c r="W2035" i="58"/>
  <c r="Q2035" i="58"/>
  <c r="W2034" i="58"/>
  <c r="Q2034" i="58"/>
  <c r="W2033" i="58"/>
  <c r="Q2033" i="58"/>
  <c r="W2032" i="58"/>
  <c r="Q2032" i="58"/>
  <c r="W2031" i="58"/>
  <c r="Q2031" i="58"/>
  <c r="W2030" i="58"/>
  <c r="Q2030" i="58"/>
  <c r="W2029" i="58"/>
  <c r="Q2029" i="58"/>
  <c r="W2028" i="58"/>
  <c r="Q2028" i="58"/>
  <c r="W2027" i="58"/>
  <c r="Q2027" i="58"/>
  <c r="W2026" i="58"/>
  <c r="Q2026" i="58"/>
  <c r="W2025" i="58"/>
  <c r="Q2025" i="58"/>
  <c r="W2024" i="58"/>
  <c r="Q2024" i="58"/>
  <c r="W2023" i="58"/>
  <c r="Q2023" i="58"/>
  <c r="W2022" i="58"/>
  <c r="Q2022" i="58"/>
  <c r="W2021" i="58"/>
  <c r="Q2021" i="58"/>
  <c r="W2020" i="58"/>
  <c r="Q2020" i="58"/>
  <c r="W2019" i="58"/>
  <c r="Q2019" i="58"/>
  <c r="W2018" i="58"/>
  <c r="Q2018" i="58"/>
  <c r="W2017" i="58"/>
  <c r="Q2017" i="58"/>
  <c r="W2016" i="58"/>
  <c r="Q2016" i="58"/>
  <c r="W2015" i="58"/>
  <c r="Q2015" i="58"/>
  <c r="W2014" i="58"/>
  <c r="Q2014" i="58"/>
  <c r="W2013" i="58"/>
  <c r="Q2013" i="58"/>
  <c r="W2012" i="58"/>
  <c r="Q2012" i="58"/>
  <c r="W2011" i="58"/>
  <c r="Q2011" i="58"/>
  <c r="W2010" i="58"/>
  <c r="Q2010" i="58"/>
  <c r="W2009" i="58"/>
  <c r="Q2009" i="58"/>
  <c r="W2008" i="58"/>
  <c r="Q2008" i="58"/>
  <c r="W2007" i="58"/>
  <c r="Q2007" i="58"/>
  <c r="W2006" i="58"/>
  <c r="Q2006" i="58"/>
  <c r="W2005" i="58"/>
  <c r="Q2005" i="58"/>
  <c r="W2004" i="58"/>
  <c r="Q2004" i="58"/>
  <c r="W2003" i="58"/>
  <c r="Q2003" i="58"/>
  <c r="W2002" i="58"/>
  <c r="Q2002" i="58"/>
  <c r="W2001" i="58"/>
  <c r="Q2001" i="58"/>
  <c r="W2000" i="58"/>
  <c r="Q2000" i="58"/>
  <c r="W1999" i="58"/>
  <c r="Q1999" i="58"/>
  <c r="W1998" i="58"/>
  <c r="Q1998" i="58"/>
  <c r="W1997" i="58"/>
  <c r="Q1997" i="58"/>
  <c r="W1996" i="58"/>
  <c r="Q1996" i="58"/>
  <c r="W1995" i="58"/>
  <c r="Q1995" i="58"/>
  <c r="W1994" i="58"/>
  <c r="Q1994" i="58"/>
  <c r="W1993" i="58"/>
  <c r="Q1993" i="58"/>
  <c r="W1992" i="58"/>
  <c r="Q1992" i="58"/>
  <c r="W1991" i="58"/>
  <c r="Q1991" i="58"/>
  <c r="W1990" i="58"/>
  <c r="Q1990" i="58"/>
  <c r="W1989" i="58"/>
  <c r="Q1989" i="58"/>
  <c r="W1988" i="58"/>
  <c r="Q1988" i="58"/>
  <c r="W1987" i="58"/>
  <c r="Q1987" i="58"/>
  <c r="W1986" i="58"/>
  <c r="Q1986" i="58"/>
  <c r="W1985" i="58"/>
  <c r="Q1985" i="58"/>
  <c r="W1984" i="58"/>
  <c r="Q1984" i="58"/>
  <c r="W1983" i="58"/>
  <c r="Q1983" i="58"/>
  <c r="W1982" i="58"/>
  <c r="Q1982" i="58"/>
  <c r="W1981" i="58"/>
  <c r="Q1981" i="58"/>
  <c r="W1980" i="58"/>
  <c r="Q1980" i="58"/>
  <c r="W1979" i="58"/>
  <c r="Q1979" i="58"/>
  <c r="W1978" i="58"/>
  <c r="Q1978" i="58"/>
  <c r="W1977" i="58"/>
  <c r="Q1977" i="58"/>
  <c r="W1976" i="58"/>
  <c r="Q1976" i="58"/>
  <c r="W1975" i="58"/>
  <c r="Q1975" i="58"/>
  <c r="W1974" i="58"/>
  <c r="Q1974" i="58"/>
  <c r="W1973" i="58"/>
  <c r="Q1973" i="58"/>
  <c r="W1972" i="58"/>
  <c r="Q1972" i="58"/>
  <c r="W1971" i="58"/>
  <c r="Q1971" i="58"/>
  <c r="W1970" i="58"/>
  <c r="Q1970" i="58"/>
  <c r="W1969" i="58"/>
  <c r="Q1969" i="58"/>
  <c r="W1968" i="58"/>
  <c r="Q1968" i="58"/>
  <c r="W1967" i="58"/>
  <c r="Q1967" i="58"/>
  <c r="W1966" i="58"/>
  <c r="Q1966" i="58"/>
  <c r="W1965" i="58"/>
  <c r="Q1965" i="58"/>
  <c r="W1964" i="58"/>
  <c r="Q1964" i="58"/>
  <c r="W1963" i="58"/>
  <c r="Q1963" i="58"/>
  <c r="W1962" i="58"/>
  <c r="Q1962" i="58"/>
  <c r="W1961" i="58"/>
  <c r="Q1961" i="58"/>
  <c r="W1960" i="58"/>
  <c r="Q1960" i="58"/>
  <c r="W1959" i="58"/>
  <c r="Q1959" i="58"/>
  <c r="W1958" i="58"/>
  <c r="Q1958" i="58"/>
  <c r="W1957" i="58"/>
  <c r="Q1957" i="58"/>
  <c r="W1956" i="58"/>
  <c r="Q1956" i="58"/>
  <c r="W1955" i="58"/>
  <c r="Q1955" i="58"/>
  <c r="W1954" i="58"/>
  <c r="Q1954" i="58"/>
  <c r="W1953" i="58"/>
  <c r="Q1953" i="58"/>
  <c r="W1952" i="58"/>
  <c r="Q1952" i="58"/>
  <c r="W1951" i="58"/>
  <c r="Q1951" i="58"/>
  <c r="W1950" i="58"/>
  <c r="Q1950" i="58"/>
  <c r="W1949" i="58"/>
  <c r="Q1949" i="58"/>
  <c r="W1948" i="58"/>
  <c r="Q1948" i="58"/>
  <c r="W1947" i="58"/>
  <c r="Q1947" i="58"/>
  <c r="W1946" i="58"/>
  <c r="Q1946" i="58"/>
  <c r="W1945" i="58"/>
  <c r="Q1945" i="58"/>
  <c r="W1944" i="58"/>
  <c r="Q1944" i="58"/>
  <c r="W1943" i="58"/>
  <c r="Q1943" i="58"/>
  <c r="W1942" i="58"/>
  <c r="Q1942" i="58"/>
  <c r="W1941" i="58"/>
  <c r="Q1941" i="58"/>
  <c r="W1940" i="58"/>
  <c r="Q1940" i="58"/>
  <c r="W1939" i="58"/>
  <c r="Q1939" i="58"/>
  <c r="W1938" i="58"/>
  <c r="Q1938" i="58"/>
  <c r="W1937" i="58"/>
  <c r="Q1937" i="58"/>
  <c r="W1936" i="58"/>
  <c r="Q1936" i="58"/>
  <c r="W1935" i="58"/>
  <c r="Q1935" i="58"/>
  <c r="W1934" i="58"/>
  <c r="Q1934" i="58"/>
  <c r="W1933" i="58"/>
  <c r="Q1933" i="58"/>
  <c r="W1932" i="58"/>
  <c r="Q1932" i="58"/>
  <c r="W1931" i="58"/>
  <c r="Q1931" i="58"/>
  <c r="W1930" i="58"/>
  <c r="Q1930" i="58"/>
  <c r="W1929" i="58"/>
  <c r="Q1929" i="58"/>
  <c r="W1928" i="58"/>
  <c r="Q1928" i="58"/>
  <c r="W1927" i="58"/>
  <c r="Q1927" i="58"/>
  <c r="W1926" i="58"/>
  <c r="Q1926" i="58"/>
  <c r="W1925" i="58"/>
  <c r="Q1925" i="58"/>
  <c r="W1924" i="58"/>
  <c r="Q1924" i="58"/>
  <c r="W1923" i="58"/>
  <c r="Q1923" i="58"/>
  <c r="W1922" i="58"/>
  <c r="Q1922" i="58"/>
  <c r="W1921" i="58"/>
  <c r="Q1921" i="58"/>
  <c r="W1920" i="58"/>
  <c r="Q1920" i="58"/>
  <c r="W1919" i="58"/>
  <c r="Q1919" i="58"/>
  <c r="W1918" i="58"/>
  <c r="Q1918" i="58"/>
  <c r="W1917" i="58"/>
  <c r="Q1917" i="58"/>
  <c r="W1916" i="58"/>
  <c r="Q1916" i="58"/>
  <c r="W1915" i="58"/>
  <c r="Q1915" i="58"/>
  <c r="W1914" i="58"/>
  <c r="Q1914" i="58"/>
  <c r="W1913" i="58"/>
  <c r="Q1913" i="58"/>
  <c r="W1912" i="58"/>
  <c r="Q1912" i="58"/>
  <c r="W1911" i="58"/>
  <c r="Q1911" i="58"/>
  <c r="W1910" i="58"/>
  <c r="Q1910" i="58"/>
  <c r="W1909" i="58"/>
  <c r="Q1909" i="58"/>
  <c r="W1908" i="58"/>
  <c r="Q1908" i="58"/>
  <c r="W1907" i="58"/>
  <c r="Q1907" i="58"/>
  <c r="W1906" i="58"/>
  <c r="Q1906" i="58"/>
  <c r="W1905" i="58"/>
  <c r="Q1905" i="58"/>
  <c r="W1904" i="58"/>
  <c r="Q1904" i="58"/>
  <c r="W1903" i="58"/>
  <c r="Q1903" i="58"/>
  <c r="W1902" i="58"/>
  <c r="Q1902" i="58"/>
  <c r="W1901" i="58"/>
  <c r="Q1901" i="58"/>
  <c r="W1900" i="58"/>
  <c r="Q1900" i="58"/>
  <c r="W1899" i="58"/>
  <c r="Q1899" i="58"/>
  <c r="W1898" i="58"/>
  <c r="Q1898" i="58"/>
  <c r="W1897" i="58"/>
  <c r="Q1897" i="58"/>
  <c r="W1896" i="58"/>
  <c r="Q1896" i="58"/>
  <c r="W1895" i="58"/>
  <c r="Q1895" i="58"/>
  <c r="W1894" i="58"/>
  <c r="Q1894" i="58"/>
  <c r="W1893" i="58"/>
  <c r="Q1893" i="58"/>
  <c r="W1892" i="58"/>
  <c r="Q1892" i="58"/>
  <c r="W1891" i="58"/>
  <c r="Q1891" i="58"/>
  <c r="W1890" i="58"/>
  <c r="Q1890" i="58"/>
  <c r="W1889" i="58"/>
  <c r="Q1889" i="58"/>
  <c r="W1888" i="58"/>
  <c r="Q1888" i="58"/>
  <c r="W1887" i="58"/>
  <c r="Q1887" i="58"/>
  <c r="W1886" i="58"/>
  <c r="Q1886" i="58"/>
  <c r="W1885" i="58"/>
  <c r="Q1885" i="58"/>
  <c r="W1884" i="58"/>
  <c r="Q1884" i="58"/>
  <c r="W1883" i="58"/>
  <c r="Q1883" i="58"/>
  <c r="W1882" i="58"/>
  <c r="Q1882" i="58"/>
  <c r="W1881" i="58"/>
  <c r="Q1881" i="58"/>
  <c r="W1880" i="58"/>
  <c r="Q1880" i="58"/>
  <c r="W1879" i="58"/>
  <c r="Q1879" i="58"/>
  <c r="W1878" i="58"/>
  <c r="Q1878" i="58"/>
  <c r="W1877" i="58"/>
  <c r="Q1877" i="58"/>
  <c r="W1876" i="58"/>
  <c r="Q1876" i="58"/>
  <c r="W1875" i="58"/>
  <c r="Q1875" i="58"/>
  <c r="W1874" i="58"/>
  <c r="Q1874" i="58"/>
  <c r="W1873" i="58"/>
  <c r="Q1873" i="58"/>
  <c r="W1872" i="58"/>
  <c r="Q1872" i="58"/>
  <c r="W1871" i="58"/>
  <c r="Q1871" i="58"/>
  <c r="W1870" i="58"/>
  <c r="Q1870" i="58"/>
  <c r="W1869" i="58"/>
  <c r="Q1869" i="58"/>
  <c r="W1868" i="58"/>
  <c r="Q1868" i="58"/>
  <c r="W1867" i="58"/>
  <c r="Q1867" i="58"/>
  <c r="W1866" i="58"/>
  <c r="Q1866" i="58"/>
  <c r="W1865" i="58"/>
  <c r="Q1865" i="58"/>
  <c r="W1864" i="58"/>
  <c r="Q1864" i="58"/>
  <c r="W1863" i="58"/>
  <c r="Q1863" i="58"/>
  <c r="W1862" i="58"/>
  <c r="Q1862" i="58"/>
  <c r="W1861" i="58"/>
  <c r="Q1861" i="58"/>
  <c r="W1860" i="58"/>
  <c r="Q1860" i="58"/>
  <c r="W1859" i="58"/>
  <c r="Q1859" i="58"/>
  <c r="W1858" i="58"/>
  <c r="Q1858" i="58"/>
  <c r="W1857" i="58"/>
  <c r="Q1857" i="58"/>
  <c r="W1856" i="58"/>
  <c r="Q1856" i="58"/>
  <c r="W1855" i="58"/>
  <c r="Q1855" i="58"/>
  <c r="W1854" i="58"/>
  <c r="Q1854" i="58"/>
  <c r="W1853" i="58"/>
  <c r="Q1853" i="58"/>
  <c r="W1852" i="58"/>
  <c r="Q1852" i="58"/>
  <c r="W1851" i="58"/>
  <c r="Q1851" i="58"/>
  <c r="W1850" i="58"/>
  <c r="Q1850" i="58"/>
  <c r="W1849" i="58"/>
  <c r="Q1849" i="58"/>
  <c r="W1848" i="58"/>
  <c r="Q1848" i="58"/>
  <c r="W1847" i="58"/>
  <c r="Q1847" i="58"/>
  <c r="W1846" i="58"/>
  <c r="Q1846" i="58"/>
  <c r="W1845" i="58"/>
  <c r="Q1845" i="58"/>
  <c r="W1844" i="58"/>
  <c r="Q1844" i="58"/>
  <c r="W1843" i="58"/>
  <c r="Q1843" i="58"/>
  <c r="W1842" i="58"/>
  <c r="Q1842" i="58"/>
  <c r="W1841" i="58"/>
  <c r="Q1841" i="58"/>
  <c r="W1840" i="58"/>
  <c r="Q1840" i="58"/>
  <c r="W1839" i="58"/>
  <c r="Q1839" i="58"/>
  <c r="W1838" i="58"/>
  <c r="Q1838" i="58"/>
  <c r="W1837" i="58"/>
  <c r="Q1837" i="58"/>
  <c r="W1836" i="58"/>
  <c r="Q1836" i="58"/>
  <c r="W1835" i="58"/>
  <c r="Q1835" i="58"/>
  <c r="W1834" i="58"/>
  <c r="Q1834" i="58"/>
  <c r="W1833" i="58"/>
  <c r="Q1833" i="58"/>
  <c r="W1832" i="58"/>
  <c r="Q1832" i="58"/>
  <c r="W1831" i="58"/>
  <c r="Q1831" i="58"/>
  <c r="W1830" i="58"/>
  <c r="Q1830" i="58"/>
  <c r="W1829" i="58"/>
  <c r="Q1829" i="58"/>
  <c r="W1828" i="58"/>
  <c r="Q1828" i="58"/>
  <c r="W1827" i="58"/>
  <c r="Q1827" i="58"/>
  <c r="W1826" i="58"/>
  <c r="Q1826" i="58"/>
  <c r="W1825" i="58"/>
  <c r="Q1825" i="58"/>
  <c r="W1824" i="58"/>
  <c r="Q1824" i="58"/>
  <c r="W1823" i="58"/>
  <c r="Q1823" i="58"/>
  <c r="W1822" i="58"/>
  <c r="Q1822" i="58"/>
  <c r="W1821" i="58"/>
  <c r="Q1821" i="58"/>
  <c r="W1820" i="58"/>
  <c r="Q1820" i="58"/>
  <c r="W1819" i="58"/>
  <c r="Q1819" i="58"/>
  <c r="W1818" i="58"/>
  <c r="Q1818" i="58"/>
  <c r="W1817" i="58"/>
  <c r="Q1817" i="58"/>
  <c r="W1816" i="58"/>
  <c r="Q1816" i="58"/>
  <c r="W1815" i="58"/>
  <c r="Q1815" i="58"/>
  <c r="W1814" i="58"/>
  <c r="Q1814" i="58"/>
  <c r="W1813" i="58"/>
  <c r="Q1813" i="58"/>
  <c r="W1812" i="58"/>
  <c r="Q1812" i="58"/>
  <c r="W1811" i="58"/>
  <c r="Q1811" i="58"/>
  <c r="W1810" i="58"/>
  <c r="Q1810" i="58"/>
  <c r="W1809" i="58"/>
  <c r="Q1809" i="58"/>
  <c r="W1808" i="58"/>
  <c r="Q1808" i="58"/>
  <c r="W1807" i="58"/>
  <c r="Q1807" i="58"/>
  <c r="W1806" i="58"/>
  <c r="Q1806" i="58"/>
  <c r="W1805" i="58"/>
  <c r="Q1805" i="58"/>
  <c r="W1804" i="58"/>
  <c r="Q1804" i="58"/>
  <c r="W1803" i="58"/>
  <c r="Q1803" i="58"/>
  <c r="W1802" i="58"/>
  <c r="Q1802" i="58"/>
  <c r="W1801" i="58"/>
  <c r="Q1801" i="58"/>
  <c r="W1800" i="58"/>
  <c r="Q1800" i="58"/>
  <c r="W1799" i="58"/>
  <c r="Q1799" i="58"/>
  <c r="W1798" i="58"/>
  <c r="Q1798" i="58"/>
  <c r="W1797" i="58"/>
  <c r="Q1797" i="58"/>
  <c r="W1796" i="58"/>
  <c r="Q1796" i="58"/>
  <c r="W1795" i="58"/>
  <c r="Q1795" i="58"/>
  <c r="W1794" i="58"/>
  <c r="Q1794" i="58"/>
  <c r="W1793" i="58"/>
  <c r="Q1793" i="58"/>
  <c r="W1792" i="58"/>
  <c r="Q1792" i="58"/>
  <c r="W1791" i="58"/>
  <c r="Q1791" i="58"/>
  <c r="W1790" i="58"/>
  <c r="Q1790" i="58"/>
  <c r="W1789" i="58"/>
  <c r="Q1789" i="58"/>
  <c r="W1788" i="58"/>
  <c r="Q1788" i="58"/>
  <c r="W1787" i="58"/>
  <c r="Q1787" i="58"/>
  <c r="W1786" i="58"/>
  <c r="Q1786" i="58"/>
  <c r="W1785" i="58"/>
  <c r="Q1785" i="58"/>
  <c r="W1784" i="58"/>
  <c r="Q1784" i="58"/>
  <c r="W1783" i="58"/>
  <c r="Q1783" i="58"/>
  <c r="W1782" i="58"/>
  <c r="Q1782" i="58"/>
  <c r="W1781" i="58"/>
  <c r="Q1781" i="58"/>
  <c r="W1780" i="58"/>
  <c r="Q1780" i="58"/>
  <c r="W1779" i="58"/>
  <c r="Q1779" i="58"/>
  <c r="W1778" i="58"/>
  <c r="Q1778" i="58"/>
  <c r="W1777" i="58"/>
  <c r="Q1777" i="58"/>
  <c r="W1776" i="58"/>
  <c r="Q1776" i="58"/>
  <c r="W1775" i="58"/>
  <c r="Q1775" i="58"/>
  <c r="W1774" i="58"/>
  <c r="Q1774" i="58"/>
  <c r="W1773" i="58"/>
  <c r="Q1773" i="58"/>
  <c r="W1772" i="58"/>
  <c r="Q1772" i="58"/>
  <c r="W1771" i="58"/>
  <c r="Q1771" i="58"/>
  <c r="W1770" i="58"/>
  <c r="Q1770" i="58"/>
  <c r="W1769" i="58"/>
  <c r="Q1769" i="58"/>
  <c r="W1768" i="58"/>
  <c r="Q1768" i="58"/>
  <c r="W1767" i="58"/>
  <c r="Q1767" i="58"/>
  <c r="W1766" i="58"/>
  <c r="Q1766" i="58"/>
  <c r="W1765" i="58"/>
  <c r="Q1765" i="58"/>
  <c r="W1764" i="58"/>
  <c r="Q1764" i="58"/>
  <c r="W1763" i="58"/>
  <c r="Q1763" i="58"/>
  <c r="W1762" i="58"/>
  <c r="Q1762" i="58"/>
  <c r="W1761" i="58"/>
  <c r="Q1761" i="58"/>
  <c r="W1760" i="58"/>
  <c r="Q1760" i="58"/>
  <c r="W1759" i="58"/>
  <c r="Q1759" i="58"/>
  <c r="W1758" i="58"/>
  <c r="Q1758" i="58"/>
  <c r="W1757" i="58"/>
  <c r="Q1757" i="58"/>
  <c r="W1756" i="58"/>
  <c r="Q1756" i="58"/>
  <c r="W1755" i="58"/>
  <c r="Q1755" i="58"/>
  <c r="W1754" i="58"/>
  <c r="Q1754" i="58"/>
  <c r="W1753" i="58"/>
  <c r="Q1753" i="58"/>
  <c r="W1752" i="58"/>
  <c r="Q1752" i="58"/>
  <c r="W1751" i="58"/>
  <c r="Q1751" i="58"/>
  <c r="W1750" i="58"/>
  <c r="Q1750" i="58"/>
  <c r="W1749" i="58"/>
  <c r="Q1749" i="58"/>
  <c r="W1748" i="58"/>
  <c r="Q1748" i="58"/>
  <c r="W1747" i="58"/>
  <c r="Q1747" i="58"/>
  <c r="W1746" i="58"/>
  <c r="Q1746" i="58"/>
  <c r="W1745" i="58"/>
  <c r="Q1745" i="58"/>
  <c r="W1744" i="58"/>
  <c r="Q1744" i="58"/>
  <c r="W1743" i="58"/>
  <c r="Q1743" i="58"/>
  <c r="W1742" i="58"/>
  <c r="Q1742" i="58"/>
  <c r="W1741" i="58"/>
  <c r="Q1741" i="58"/>
  <c r="W1740" i="58"/>
  <c r="Q1740" i="58"/>
  <c r="W1739" i="58"/>
  <c r="Q1739" i="58"/>
  <c r="W1738" i="58"/>
  <c r="Q1738" i="58"/>
  <c r="W1737" i="58"/>
  <c r="Q1737" i="58"/>
  <c r="W1736" i="58"/>
  <c r="Q1736" i="58"/>
  <c r="W1735" i="58"/>
  <c r="Q1735" i="58"/>
  <c r="W1734" i="58"/>
  <c r="Q1734" i="58"/>
  <c r="W1733" i="58"/>
  <c r="Q1733" i="58"/>
  <c r="W1732" i="58"/>
  <c r="Q1732" i="58"/>
  <c r="W1731" i="58"/>
  <c r="Q1731" i="58"/>
  <c r="W1730" i="58"/>
  <c r="Q1730" i="58"/>
  <c r="W1729" i="58"/>
  <c r="Q1729" i="58"/>
  <c r="W1728" i="58"/>
  <c r="Q1728" i="58"/>
  <c r="W1727" i="58"/>
  <c r="Q1727" i="58"/>
  <c r="W1726" i="58"/>
  <c r="Q1726" i="58"/>
  <c r="W1725" i="58"/>
  <c r="Q1725" i="58"/>
  <c r="W1724" i="58"/>
  <c r="Q1724" i="58"/>
  <c r="W1723" i="58"/>
  <c r="Q1723" i="58"/>
  <c r="W1722" i="58"/>
  <c r="Q1722" i="58"/>
  <c r="W1721" i="58"/>
  <c r="Q1721" i="58"/>
  <c r="W1720" i="58"/>
  <c r="Q1720" i="58"/>
  <c r="W1719" i="58"/>
  <c r="Q1719" i="58"/>
  <c r="W1718" i="58"/>
  <c r="Q1718" i="58"/>
  <c r="W1717" i="58"/>
  <c r="Q1717" i="58"/>
  <c r="W1716" i="58"/>
  <c r="Q1716" i="58"/>
  <c r="W1715" i="58"/>
  <c r="Q1715" i="58"/>
  <c r="W1714" i="58"/>
  <c r="Q1714" i="58"/>
  <c r="W1713" i="58"/>
  <c r="Q1713" i="58"/>
  <c r="W1712" i="58"/>
  <c r="Q1712" i="58"/>
  <c r="W1711" i="58"/>
  <c r="Q1711" i="58"/>
  <c r="W1710" i="58"/>
  <c r="Q1710" i="58"/>
  <c r="W1709" i="58"/>
  <c r="Q1709" i="58"/>
  <c r="W1708" i="58"/>
  <c r="Q1708" i="58"/>
  <c r="W1707" i="58"/>
  <c r="Q1707" i="58"/>
  <c r="W1706" i="58"/>
  <c r="Q1706" i="58"/>
  <c r="W1705" i="58"/>
  <c r="Q1705" i="58"/>
  <c r="W1704" i="58"/>
  <c r="Q1704" i="58"/>
  <c r="W1703" i="58"/>
  <c r="Q1703" i="58"/>
  <c r="W1702" i="58"/>
  <c r="Q1702" i="58"/>
  <c r="W1701" i="58"/>
  <c r="Q1701" i="58"/>
  <c r="W1700" i="58"/>
  <c r="Q1700" i="58"/>
  <c r="W1699" i="58"/>
  <c r="Q1699" i="58"/>
  <c r="W1698" i="58"/>
  <c r="Q1698" i="58"/>
  <c r="W1697" i="58"/>
  <c r="Q1697" i="58"/>
  <c r="W1696" i="58"/>
  <c r="Q1696" i="58"/>
  <c r="W1695" i="58"/>
  <c r="Q1695" i="58"/>
  <c r="W1694" i="58"/>
  <c r="Q1694" i="58"/>
  <c r="W1693" i="58"/>
  <c r="Q1693" i="58"/>
  <c r="W1692" i="58"/>
  <c r="Q1692" i="58"/>
  <c r="W1691" i="58"/>
  <c r="Q1691" i="58"/>
  <c r="W1690" i="58"/>
  <c r="Q1690" i="58"/>
  <c r="W1689" i="58"/>
  <c r="Q1689" i="58"/>
  <c r="W1688" i="58"/>
  <c r="Q1688" i="58"/>
  <c r="W1687" i="58"/>
  <c r="Q1687" i="58"/>
  <c r="W1686" i="58"/>
  <c r="Q1686" i="58"/>
  <c r="W1685" i="58"/>
  <c r="Q1685" i="58"/>
  <c r="W1684" i="58"/>
  <c r="Q1684" i="58"/>
  <c r="W1683" i="58"/>
  <c r="Q1683" i="58"/>
  <c r="W1682" i="58"/>
  <c r="Q1682" i="58"/>
  <c r="W1681" i="58"/>
  <c r="Q1681" i="58"/>
  <c r="W1680" i="58"/>
  <c r="Q1680" i="58"/>
  <c r="W1679" i="58"/>
  <c r="Q1679" i="58"/>
  <c r="W1678" i="58"/>
  <c r="Q1678" i="58"/>
  <c r="W1677" i="58"/>
  <c r="Q1677" i="58"/>
  <c r="W1676" i="58"/>
  <c r="Q1676" i="58"/>
  <c r="W1675" i="58"/>
  <c r="Q1675" i="58"/>
  <c r="W1674" i="58"/>
  <c r="Q1674" i="58"/>
  <c r="W1673" i="58"/>
  <c r="Q1673" i="58"/>
  <c r="W1672" i="58"/>
  <c r="Q1672" i="58"/>
  <c r="W1671" i="58"/>
  <c r="Q1671" i="58"/>
  <c r="W1670" i="58"/>
  <c r="Q1670" i="58"/>
  <c r="W1669" i="58"/>
  <c r="Q1669" i="58"/>
  <c r="W1668" i="58"/>
  <c r="Q1668" i="58"/>
  <c r="W1667" i="58"/>
  <c r="Q1667" i="58"/>
  <c r="W1666" i="58"/>
  <c r="Q1666" i="58"/>
  <c r="W1665" i="58"/>
  <c r="Q1665" i="58"/>
  <c r="W1664" i="58"/>
  <c r="Q1664" i="58"/>
  <c r="W1663" i="58"/>
  <c r="Q1663" i="58"/>
  <c r="W1662" i="58"/>
  <c r="Q1662" i="58"/>
  <c r="W1661" i="58"/>
  <c r="Q1661" i="58"/>
  <c r="W1660" i="58"/>
  <c r="Q1660" i="58"/>
  <c r="W1659" i="58"/>
  <c r="Q1659" i="58"/>
  <c r="W1658" i="58"/>
  <c r="Q1658" i="58"/>
  <c r="W1657" i="58"/>
  <c r="Q1657" i="58"/>
  <c r="W1656" i="58"/>
  <c r="Q1656" i="58"/>
  <c r="W1655" i="58"/>
  <c r="Q1655" i="58"/>
  <c r="W1654" i="58"/>
  <c r="Q1654" i="58"/>
  <c r="W1653" i="58"/>
  <c r="Q1653" i="58"/>
  <c r="W1652" i="58"/>
  <c r="Q1652" i="58"/>
  <c r="W1651" i="58"/>
  <c r="Q1651" i="58"/>
  <c r="W1650" i="58"/>
  <c r="Q1650" i="58"/>
  <c r="W1649" i="58"/>
  <c r="Q1649" i="58"/>
  <c r="W1648" i="58"/>
  <c r="Q1648" i="58"/>
  <c r="W1647" i="58"/>
  <c r="Q1647" i="58"/>
  <c r="W1646" i="58"/>
  <c r="Q1646" i="58"/>
  <c r="W1645" i="58"/>
  <c r="Q1645" i="58"/>
  <c r="W1644" i="58"/>
  <c r="Q1644" i="58"/>
  <c r="W1643" i="58"/>
  <c r="Q1643" i="58"/>
  <c r="W1642" i="58"/>
  <c r="Q1642" i="58"/>
  <c r="W1641" i="58"/>
  <c r="Q1641" i="58"/>
  <c r="W1640" i="58"/>
  <c r="Q1640" i="58"/>
  <c r="W1639" i="58"/>
  <c r="Q1639" i="58"/>
  <c r="W1638" i="58"/>
  <c r="Q1638" i="58"/>
  <c r="W1637" i="58"/>
  <c r="Q1637" i="58"/>
  <c r="W1636" i="58"/>
  <c r="Q1636" i="58"/>
  <c r="W1635" i="58"/>
  <c r="Q1635" i="58"/>
  <c r="W1634" i="58"/>
  <c r="Q1634" i="58"/>
  <c r="W1633" i="58"/>
  <c r="Q1633" i="58"/>
  <c r="W1632" i="58"/>
  <c r="Q1632" i="58"/>
  <c r="W1631" i="58"/>
  <c r="Q1631" i="58"/>
  <c r="W1630" i="58"/>
  <c r="Q1630" i="58"/>
  <c r="W1629" i="58"/>
  <c r="Q1629" i="58"/>
  <c r="W1628" i="58"/>
  <c r="Q1628" i="58"/>
  <c r="W1627" i="58"/>
  <c r="Q1627" i="58"/>
  <c r="W1626" i="58"/>
  <c r="Q1626" i="58"/>
  <c r="W1625" i="58"/>
  <c r="Q1625" i="58"/>
  <c r="W1624" i="58"/>
  <c r="Q1624" i="58"/>
  <c r="W1623" i="58"/>
  <c r="Q1623" i="58"/>
  <c r="W1622" i="58"/>
  <c r="Q1622" i="58"/>
  <c r="W1621" i="58"/>
  <c r="Q1621" i="58"/>
  <c r="W1620" i="58"/>
  <c r="Q1620" i="58"/>
  <c r="W1619" i="58"/>
  <c r="Q1619" i="58"/>
  <c r="W1618" i="58"/>
  <c r="Q1618" i="58"/>
  <c r="W1617" i="58"/>
  <c r="Q1617" i="58"/>
  <c r="W1616" i="58"/>
  <c r="Q1616" i="58"/>
  <c r="W1615" i="58"/>
  <c r="Q1615" i="58"/>
  <c r="W1614" i="58"/>
  <c r="Q1614" i="58"/>
  <c r="W1613" i="58"/>
  <c r="Q1613" i="58"/>
  <c r="W1612" i="58"/>
  <c r="Q1612" i="58"/>
  <c r="W1611" i="58"/>
  <c r="Q1611" i="58"/>
  <c r="W1610" i="58"/>
  <c r="Q1610" i="58"/>
  <c r="W1609" i="58"/>
  <c r="Q1609" i="58"/>
  <c r="W1608" i="58"/>
  <c r="Q1608" i="58"/>
  <c r="W1607" i="58"/>
  <c r="Q1607" i="58"/>
  <c r="W1606" i="58"/>
  <c r="Q1606" i="58"/>
  <c r="W1605" i="58"/>
  <c r="Q1605" i="58"/>
  <c r="W1604" i="58"/>
  <c r="Q1604" i="58"/>
  <c r="W1603" i="58"/>
  <c r="Q1603" i="58"/>
  <c r="W1602" i="58"/>
  <c r="Q1602" i="58"/>
  <c r="W1601" i="58"/>
  <c r="Q1601" i="58"/>
  <c r="W1600" i="58"/>
  <c r="Q1600" i="58"/>
  <c r="W1599" i="58"/>
  <c r="Q1599" i="58"/>
  <c r="W1598" i="58"/>
  <c r="Q1598" i="58"/>
  <c r="W1597" i="58"/>
  <c r="Q1597" i="58"/>
  <c r="W1596" i="58"/>
  <c r="Q1596" i="58"/>
  <c r="W1595" i="58"/>
  <c r="Q1595" i="58"/>
  <c r="W1594" i="58"/>
  <c r="Q1594" i="58"/>
  <c r="W1593" i="58"/>
  <c r="Q1593" i="58"/>
  <c r="W1592" i="58"/>
  <c r="Q1592" i="58"/>
  <c r="W1591" i="58"/>
  <c r="Q1591" i="58"/>
  <c r="W1590" i="58"/>
  <c r="Q1590" i="58"/>
  <c r="W1589" i="58"/>
  <c r="Q1589" i="58"/>
  <c r="W1588" i="58"/>
  <c r="Q1588" i="58"/>
  <c r="W1587" i="58"/>
  <c r="Q1587" i="58"/>
  <c r="W1586" i="58"/>
  <c r="Q1586" i="58"/>
  <c r="W1585" i="58"/>
  <c r="Q1585" i="58"/>
  <c r="W1584" i="58"/>
  <c r="Q1584" i="58"/>
  <c r="W1583" i="58"/>
  <c r="Q1583" i="58"/>
  <c r="W1582" i="58"/>
  <c r="Q1582" i="58"/>
  <c r="W1581" i="58"/>
  <c r="Q1581" i="58"/>
  <c r="W1580" i="58"/>
  <c r="Q1580" i="58"/>
  <c r="W1579" i="58"/>
  <c r="Q1579" i="58"/>
  <c r="W1578" i="58"/>
  <c r="Q1578" i="58"/>
  <c r="W1577" i="58"/>
  <c r="Q1577" i="58"/>
  <c r="W1576" i="58"/>
  <c r="Q1576" i="58"/>
  <c r="W1575" i="58"/>
  <c r="Q1575" i="58"/>
  <c r="W1574" i="58"/>
  <c r="Q1574" i="58"/>
  <c r="W1573" i="58"/>
  <c r="Q1573" i="58"/>
  <c r="W1572" i="58"/>
  <c r="Q1572" i="58"/>
  <c r="W1571" i="58"/>
  <c r="Q1571" i="58"/>
  <c r="W1570" i="58"/>
  <c r="Q1570" i="58"/>
  <c r="W1569" i="58"/>
  <c r="Q1569" i="58"/>
  <c r="W1568" i="58"/>
  <c r="Q1568" i="58"/>
  <c r="W1567" i="58"/>
  <c r="Q1567" i="58"/>
  <c r="W1566" i="58"/>
  <c r="Q1566" i="58"/>
  <c r="W1565" i="58"/>
  <c r="Q1565" i="58"/>
  <c r="W1564" i="58"/>
  <c r="Q1564" i="58"/>
  <c r="W1563" i="58"/>
  <c r="Q1563" i="58"/>
  <c r="W1562" i="58"/>
  <c r="Q1562" i="58"/>
  <c r="W1561" i="58"/>
  <c r="Q1561" i="58"/>
  <c r="W1560" i="58"/>
  <c r="Q1560" i="58"/>
  <c r="W1559" i="58"/>
  <c r="Q1559" i="58"/>
  <c r="W1558" i="58"/>
  <c r="Q1558" i="58"/>
  <c r="W1557" i="58"/>
  <c r="Q1557" i="58"/>
  <c r="W1556" i="58"/>
  <c r="Q1556" i="58"/>
  <c r="W1555" i="58"/>
  <c r="Q1555" i="58"/>
  <c r="W1554" i="58"/>
  <c r="Q1554" i="58"/>
  <c r="W1553" i="58"/>
  <c r="Q1553" i="58"/>
  <c r="W1552" i="58"/>
  <c r="Q1552" i="58"/>
  <c r="W1551" i="58"/>
  <c r="Q1551" i="58"/>
  <c r="W1550" i="58"/>
  <c r="Q1550" i="58"/>
  <c r="W1549" i="58"/>
  <c r="Q1549" i="58"/>
  <c r="W1548" i="58"/>
  <c r="Q1548" i="58"/>
  <c r="W1547" i="58"/>
  <c r="Q1547" i="58"/>
  <c r="W1546" i="58"/>
  <c r="Q1546" i="58"/>
  <c r="W1545" i="58"/>
  <c r="Q1545" i="58"/>
  <c r="W1544" i="58"/>
  <c r="Q1544" i="58"/>
  <c r="W1543" i="58"/>
  <c r="Q1543" i="58"/>
  <c r="W1542" i="58"/>
  <c r="Q1542" i="58"/>
  <c r="W1541" i="58"/>
  <c r="Q1541" i="58"/>
  <c r="W1540" i="58"/>
  <c r="Q1540" i="58"/>
  <c r="W1539" i="58"/>
  <c r="Q1539" i="58"/>
  <c r="W1538" i="58"/>
  <c r="Q1538" i="58"/>
  <c r="W1537" i="58"/>
  <c r="Q1537" i="58"/>
  <c r="W1536" i="58"/>
  <c r="Q1536" i="58"/>
  <c r="W1535" i="58"/>
  <c r="Q1535" i="58"/>
  <c r="W1534" i="58"/>
  <c r="Q1534" i="58"/>
  <c r="W1533" i="58"/>
  <c r="Q1533" i="58"/>
  <c r="W1532" i="58"/>
  <c r="Q1532" i="58"/>
  <c r="W1531" i="58"/>
  <c r="Q1531" i="58"/>
  <c r="W1530" i="58"/>
  <c r="Q1530" i="58"/>
  <c r="W1529" i="58"/>
  <c r="Q1529" i="58"/>
  <c r="W1528" i="58"/>
  <c r="Q1528" i="58"/>
  <c r="W1527" i="58"/>
  <c r="Q1527" i="58"/>
  <c r="W1526" i="58"/>
  <c r="Q1526" i="58"/>
  <c r="W1525" i="58"/>
  <c r="Q1525" i="58"/>
  <c r="W1524" i="58"/>
  <c r="Q1524" i="58"/>
  <c r="W1523" i="58"/>
  <c r="Q1523" i="58"/>
  <c r="W1522" i="58"/>
  <c r="Q1522" i="58"/>
  <c r="W1521" i="58"/>
  <c r="Q1521" i="58"/>
  <c r="W1520" i="58"/>
  <c r="Q1520" i="58"/>
  <c r="W1519" i="58"/>
  <c r="Q1519" i="58"/>
  <c r="W1518" i="58"/>
  <c r="Q1518" i="58"/>
  <c r="W1517" i="58"/>
  <c r="Q1517" i="58"/>
  <c r="W1516" i="58"/>
  <c r="Q1516" i="58"/>
  <c r="W1515" i="58"/>
  <c r="Q1515" i="58"/>
  <c r="W1514" i="58"/>
  <c r="Q1514" i="58"/>
  <c r="W1513" i="58"/>
  <c r="Q1513" i="58"/>
  <c r="W1512" i="58"/>
  <c r="Q1512" i="58"/>
  <c r="W1511" i="58"/>
  <c r="Q1511" i="58"/>
  <c r="W1510" i="58"/>
  <c r="Q1510" i="58"/>
  <c r="W1509" i="58"/>
  <c r="Q1509" i="58"/>
  <c r="W1508" i="58"/>
  <c r="Q1508" i="58"/>
  <c r="W1507" i="58"/>
  <c r="Q1507" i="58"/>
  <c r="W1506" i="58"/>
  <c r="Q1506" i="58"/>
  <c r="W1505" i="58"/>
  <c r="Q1505" i="58"/>
  <c r="W1504" i="58"/>
  <c r="Q1504" i="58"/>
  <c r="W1503" i="58"/>
  <c r="Q1503" i="58"/>
  <c r="W1502" i="58"/>
  <c r="Q1502" i="58"/>
  <c r="W1501" i="58"/>
  <c r="Q1501" i="58"/>
  <c r="W1500" i="58"/>
  <c r="Q1500" i="58"/>
  <c r="W1499" i="58"/>
  <c r="Q1499" i="58"/>
  <c r="W1498" i="58"/>
  <c r="Q1498" i="58"/>
  <c r="W1497" i="58"/>
  <c r="Q1497" i="58"/>
  <c r="W1496" i="58"/>
  <c r="Q1496" i="58"/>
  <c r="W1495" i="58"/>
  <c r="Q1495" i="58"/>
  <c r="W1494" i="58"/>
  <c r="Q1494" i="58"/>
  <c r="W1493" i="58"/>
  <c r="Q1493" i="58"/>
  <c r="W1492" i="58"/>
  <c r="Q1492" i="58"/>
  <c r="W1491" i="58"/>
  <c r="Q1491" i="58"/>
  <c r="W1490" i="58"/>
  <c r="Q1490" i="58"/>
  <c r="W1489" i="58"/>
  <c r="Q1489" i="58"/>
  <c r="W1488" i="58"/>
  <c r="Q1488" i="58"/>
  <c r="W1487" i="58"/>
  <c r="Q1487" i="58"/>
  <c r="W1486" i="58"/>
  <c r="Q1486" i="58"/>
  <c r="W1485" i="58"/>
  <c r="Q1485" i="58"/>
  <c r="W1484" i="58"/>
  <c r="Q1484" i="58"/>
  <c r="W1483" i="58"/>
  <c r="Q1483" i="58"/>
  <c r="W1482" i="58"/>
  <c r="Q1482" i="58"/>
  <c r="W1481" i="58"/>
  <c r="Q1481" i="58"/>
  <c r="W1480" i="58"/>
  <c r="Q1480" i="58"/>
  <c r="W1479" i="58"/>
  <c r="Q1479" i="58"/>
  <c r="W1478" i="58"/>
  <c r="Q1478" i="58"/>
  <c r="W1477" i="58"/>
  <c r="Q1477" i="58"/>
  <c r="W1476" i="58"/>
  <c r="Q1476" i="58"/>
  <c r="W1475" i="58"/>
  <c r="Q1475" i="58"/>
  <c r="W1474" i="58"/>
  <c r="Q1474" i="58"/>
  <c r="W1473" i="58"/>
  <c r="Q1473" i="58"/>
  <c r="W1472" i="58"/>
  <c r="Q1472" i="58"/>
  <c r="W1471" i="58"/>
  <c r="Q1471" i="58"/>
  <c r="W1470" i="58"/>
  <c r="Q1470" i="58"/>
  <c r="W1469" i="58"/>
  <c r="Q1469" i="58"/>
  <c r="W1468" i="58"/>
  <c r="Q1468" i="58"/>
  <c r="W1467" i="58"/>
  <c r="Q1467" i="58"/>
  <c r="W1466" i="58"/>
  <c r="Q1466" i="58"/>
  <c r="W1465" i="58"/>
  <c r="Q1465" i="58"/>
  <c r="W1464" i="58"/>
  <c r="Q1464" i="58"/>
  <c r="W1463" i="58"/>
  <c r="Q1463" i="58"/>
  <c r="W1462" i="58"/>
  <c r="Q1462" i="58"/>
  <c r="W1461" i="58"/>
  <c r="Q1461" i="58"/>
  <c r="W1460" i="58"/>
  <c r="Q1460" i="58"/>
  <c r="W1459" i="58"/>
  <c r="Q1459" i="58"/>
  <c r="W1458" i="58"/>
  <c r="Q1458" i="58"/>
  <c r="W1457" i="58"/>
  <c r="Q1457" i="58"/>
  <c r="W1456" i="58"/>
  <c r="Q1456" i="58"/>
  <c r="W1455" i="58"/>
  <c r="Q1455" i="58"/>
  <c r="W1454" i="58"/>
  <c r="Q1454" i="58"/>
  <c r="W1453" i="58"/>
  <c r="Q1453" i="58"/>
  <c r="W1452" i="58"/>
  <c r="Q1452" i="58"/>
  <c r="W1451" i="58"/>
  <c r="Q1451" i="58"/>
  <c r="W1450" i="58"/>
  <c r="Q1450" i="58"/>
  <c r="W1449" i="58"/>
  <c r="Q1449" i="58"/>
  <c r="W1448" i="58"/>
  <c r="Q1448" i="58"/>
  <c r="W1447" i="58"/>
  <c r="Q1447" i="58"/>
  <c r="W1446" i="58"/>
  <c r="Q1446" i="58"/>
  <c r="W1445" i="58"/>
  <c r="Q1445" i="58"/>
  <c r="W1444" i="58"/>
  <c r="Q1444" i="58"/>
  <c r="W1443" i="58"/>
  <c r="Q1443" i="58"/>
  <c r="W1442" i="58"/>
  <c r="Q1442" i="58"/>
  <c r="W1441" i="58"/>
  <c r="Q1441" i="58"/>
  <c r="W1440" i="58"/>
  <c r="Q1440" i="58"/>
  <c r="W1439" i="58"/>
  <c r="Q1439" i="58"/>
  <c r="W1438" i="58"/>
  <c r="Q1438" i="58"/>
  <c r="W1437" i="58"/>
  <c r="Q1437" i="58"/>
  <c r="W1436" i="58"/>
  <c r="Q1436" i="58"/>
  <c r="W1435" i="58"/>
  <c r="Q1435" i="58"/>
  <c r="W1434" i="58"/>
  <c r="Q1434" i="58"/>
  <c r="W1433" i="58"/>
  <c r="Q1433" i="58"/>
  <c r="W1432" i="58"/>
  <c r="Q1432" i="58"/>
  <c r="W1431" i="58"/>
  <c r="Q1431" i="58"/>
  <c r="W1430" i="58"/>
  <c r="Q1430" i="58"/>
  <c r="W1429" i="58"/>
  <c r="Q1429" i="58"/>
  <c r="W1428" i="58"/>
  <c r="Q1428" i="58"/>
  <c r="W1427" i="58"/>
  <c r="Q1427" i="58"/>
  <c r="W1426" i="58"/>
  <c r="Q1426" i="58"/>
  <c r="W1425" i="58"/>
  <c r="Q1425" i="58"/>
  <c r="W1424" i="58"/>
  <c r="Q1424" i="58"/>
  <c r="W1423" i="58"/>
  <c r="Q1423" i="58"/>
  <c r="W1422" i="58"/>
  <c r="Q1422" i="58"/>
  <c r="W1421" i="58"/>
  <c r="Q1421" i="58"/>
  <c r="W1420" i="58"/>
  <c r="Q1420" i="58"/>
  <c r="W1419" i="58"/>
  <c r="Q1419" i="58"/>
  <c r="W1418" i="58"/>
  <c r="Q1418" i="58"/>
  <c r="W1417" i="58"/>
  <c r="Q1417" i="58"/>
  <c r="W1416" i="58"/>
  <c r="Q1416" i="58"/>
  <c r="W1415" i="58"/>
  <c r="Q1415" i="58"/>
  <c r="W1414" i="58"/>
  <c r="Q1414" i="58"/>
  <c r="W1413" i="58"/>
  <c r="Q1413" i="58"/>
  <c r="W1412" i="58"/>
  <c r="Q1412" i="58"/>
  <c r="W1411" i="58"/>
  <c r="Q1411" i="58"/>
  <c r="W1410" i="58"/>
  <c r="Q1410" i="58"/>
  <c r="W1409" i="58"/>
  <c r="Q1409" i="58"/>
  <c r="W1408" i="58"/>
  <c r="Q1408" i="58"/>
  <c r="W1407" i="58"/>
  <c r="Q1407" i="58"/>
  <c r="W1406" i="58"/>
  <c r="Q1406" i="58"/>
  <c r="W1405" i="58"/>
  <c r="Q1405" i="58"/>
  <c r="W1404" i="58"/>
  <c r="Q1404" i="58"/>
  <c r="W1403" i="58"/>
  <c r="Q1403" i="58"/>
  <c r="W1402" i="58"/>
  <c r="Q1402" i="58"/>
  <c r="W1401" i="58"/>
  <c r="Q1401" i="58"/>
  <c r="W1400" i="58"/>
  <c r="Q1400" i="58"/>
  <c r="W1399" i="58"/>
  <c r="Q1399" i="58"/>
  <c r="W1398" i="58"/>
  <c r="Q1398" i="58"/>
  <c r="W1397" i="58"/>
  <c r="Q1397" i="58"/>
  <c r="W1396" i="58"/>
  <c r="Q1396" i="58"/>
  <c r="W1395" i="58"/>
  <c r="Q1395" i="58"/>
  <c r="W1394" i="58"/>
  <c r="Q1394" i="58"/>
  <c r="W1393" i="58"/>
  <c r="Q1393" i="58"/>
  <c r="W1392" i="58"/>
  <c r="Q1392" i="58"/>
  <c r="W1391" i="58"/>
  <c r="Q1391" i="58"/>
  <c r="W1390" i="58"/>
  <c r="Q1390" i="58"/>
  <c r="W1389" i="58"/>
  <c r="Q1389" i="58"/>
  <c r="W1388" i="58"/>
  <c r="Q1388" i="58"/>
  <c r="W1387" i="58"/>
  <c r="Q1387" i="58"/>
  <c r="W1386" i="58"/>
  <c r="Q1386" i="58"/>
  <c r="W1385" i="58"/>
  <c r="Q1385" i="58"/>
  <c r="W1384" i="58"/>
  <c r="Q1384" i="58"/>
  <c r="W1383" i="58"/>
  <c r="Q1383" i="58"/>
  <c r="W1382" i="58"/>
  <c r="Q1382" i="58"/>
  <c r="W1381" i="58"/>
  <c r="Q1381" i="58"/>
  <c r="W1380" i="58"/>
  <c r="Q1380" i="58"/>
  <c r="W1379" i="58"/>
  <c r="Q1379" i="58"/>
  <c r="W1378" i="58"/>
  <c r="Q1378" i="58"/>
  <c r="W1377" i="58"/>
  <c r="Q1377" i="58"/>
  <c r="W1376" i="58"/>
  <c r="Q1376" i="58"/>
  <c r="W1375" i="58"/>
  <c r="Q1375" i="58"/>
  <c r="W1374" i="58"/>
  <c r="Q1374" i="58"/>
  <c r="W1373" i="58"/>
  <c r="Q1373" i="58"/>
  <c r="W1372" i="58"/>
  <c r="Q1372" i="58"/>
  <c r="W1371" i="58"/>
  <c r="Q1371" i="58"/>
  <c r="W1370" i="58"/>
  <c r="Q1370" i="58"/>
  <c r="W1369" i="58"/>
  <c r="Q1369" i="58"/>
  <c r="W1368" i="58"/>
  <c r="Q1368" i="58"/>
  <c r="W1367" i="58"/>
  <c r="Q1367" i="58"/>
  <c r="W1366" i="58"/>
  <c r="Q1366" i="58"/>
  <c r="W1365" i="58"/>
  <c r="Q1365" i="58"/>
  <c r="W1364" i="58"/>
  <c r="Q1364" i="58"/>
  <c r="W1363" i="58"/>
  <c r="Q1363" i="58"/>
  <c r="W1362" i="58"/>
  <c r="Q1362" i="58"/>
  <c r="W1361" i="58"/>
  <c r="Q1361" i="58"/>
  <c r="W1360" i="58"/>
  <c r="Q1360" i="58"/>
  <c r="W1359" i="58"/>
  <c r="Q1359" i="58"/>
  <c r="W1358" i="58"/>
  <c r="Q1358" i="58"/>
  <c r="W1357" i="58"/>
  <c r="Q1357" i="58"/>
  <c r="W1356" i="58"/>
  <c r="Q1356" i="58"/>
  <c r="W1355" i="58"/>
  <c r="Q1355" i="58"/>
  <c r="W1354" i="58"/>
  <c r="Q1354" i="58"/>
  <c r="W1353" i="58"/>
  <c r="Q1353" i="58"/>
  <c r="W1352" i="58"/>
  <c r="Q1352" i="58"/>
  <c r="W1351" i="58"/>
  <c r="Q1351" i="58"/>
  <c r="W1350" i="58"/>
  <c r="Q1350" i="58"/>
  <c r="W1349" i="58"/>
  <c r="Q1349" i="58"/>
  <c r="W1348" i="58"/>
  <c r="Q1348" i="58"/>
  <c r="W1347" i="58"/>
  <c r="Q1347" i="58"/>
  <c r="W1346" i="58"/>
  <c r="Q1346" i="58"/>
  <c r="W1345" i="58"/>
  <c r="Q1345" i="58"/>
  <c r="W1344" i="58"/>
  <c r="Q1344" i="58"/>
  <c r="W1343" i="58"/>
  <c r="Q1343" i="58"/>
  <c r="W1342" i="58"/>
  <c r="Q1342" i="58"/>
  <c r="W1341" i="58"/>
  <c r="Q1341" i="58"/>
  <c r="W1340" i="58"/>
  <c r="Q1340" i="58"/>
  <c r="W1339" i="58"/>
  <c r="Q1339" i="58"/>
  <c r="W1338" i="58"/>
  <c r="Q1338" i="58"/>
  <c r="W1337" i="58"/>
  <c r="Q1337" i="58"/>
  <c r="W1336" i="58"/>
  <c r="Q1336" i="58"/>
  <c r="W1335" i="58"/>
  <c r="Q1335" i="58"/>
  <c r="W1334" i="58"/>
  <c r="Q1334" i="58"/>
  <c r="W1333" i="58"/>
  <c r="Q1333" i="58"/>
  <c r="W1332" i="58"/>
  <c r="Q1332" i="58"/>
  <c r="W1331" i="58"/>
  <c r="Q1331" i="58"/>
  <c r="W1330" i="58"/>
  <c r="Q1330" i="58"/>
  <c r="W1329" i="58"/>
  <c r="Q1329" i="58"/>
  <c r="W1328" i="58"/>
  <c r="Q1328" i="58"/>
  <c r="W1327" i="58"/>
  <c r="Q1327" i="58"/>
  <c r="W1326" i="58"/>
  <c r="Q1326" i="58"/>
  <c r="W1325" i="58"/>
  <c r="Q1325" i="58"/>
  <c r="W1324" i="58"/>
  <c r="Q1324" i="58"/>
  <c r="W1323" i="58"/>
  <c r="Q1323" i="58"/>
  <c r="W1322" i="58"/>
  <c r="Q1322" i="58"/>
  <c r="W1321" i="58"/>
  <c r="Q1321" i="58"/>
  <c r="W1320" i="58"/>
  <c r="Q1320" i="58"/>
  <c r="W1319" i="58"/>
  <c r="Q1319" i="58"/>
  <c r="W1318" i="58"/>
  <c r="Q1318" i="58"/>
  <c r="W1317" i="58"/>
  <c r="Q1317" i="58"/>
  <c r="W1316" i="58"/>
  <c r="Q1316" i="58"/>
  <c r="W1315" i="58"/>
  <c r="Q1315" i="58"/>
  <c r="W1314" i="58"/>
  <c r="Q1314" i="58"/>
  <c r="W1313" i="58"/>
  <c r="Q1313" i="58"/>
  <c r="W1312" i="58"/>
  <c r="Q1312" i="58"/>
  <c r="W1311" i="58"/>
  <c r="Q1311" i="58"/>
  <c r="W1310" i="58"/>
  <c r="Q1310" i="58"/>
  <c r="W1309" i="58"/>
  <c r="Q1309" i="58"/>
  <c r="W1308" i="58"/>
  <c r="Q1308" i="58"/>
  <c r="W1307" i="58"/>
  <c r="Q1307" i="58"/>
  <c r="W1306" i="58"/>
  <c r="Q1306" i="58"/>
  <c r="W1305" i="58"/>
  <c r="Q1305" i="58"/>
  <c r="W1304" i="58"/>
  <c r="Q1304" i="58"/>
  <c r="W1303" i="58"/>
  <c r="Q1303" i="58"/>
  <c r="W1302" i="58"/>
  <c r="Q1302" i="58"/>
  <c r="W1301" i="58"/>
  <c r="Q1301" i="58"/>
  <c r="W1300" i="58"/>
  <c r="Q1300" i="58"/>
  <c r="W1299" i="58"/>
  <c r="Q1299" i="58"/>
  <c r="W1298" i="58"/>
  <c r="Q1298" i="58"/>
  <c r="W1297" i="58"/>
  <c r="Q1297" i="58"/>
  <c r="W1296" i="58"/>
  <c r="Q1296" i="58"/>
  <c r="W1295" i="58"/>
  <c r="Q1295" i="58"/>
  <c r="W1294" i="58"/>
  <c r="Q1294" i="58"/>
  <c r="W1293" i="58"/>
  <c r="Q1293" i="58"/>
  <c r="W1292" i="58"/>
  <c r="Q1292" i="58"/>
  <c r="W1291" i="58"/>
  <c r="Q1291" i="58"/>
  <c r="W1290" i="58"/>
  <c r="Q1290" i="58"/>
  <c r="W1289" i="58"/>
  <c r="Q1289" i="58"/>
  <c r="W1288" i="58"/>
  <c r="Q1288" i="58"/>
  <c r="W1287" i="58"/>
  <c r="Q1287" i="58"/>
  <c r="W1286" i="58"/>
  <c r="Q1286" i="58"/>
  <c r="W1285" i="58"/>
  <c r="Q1285" i="58"/>
  <c r="W1284" i="58"/>
  <c r="Q1284" i="58"/>
  <c r="W1283" i="58"/>
  <c r="Q1283" i="58"/>
  <c r="W1282" i="58"/>
  <c r="Q1282" i="58"/>
  <c r="W1281" i="58"/>
  <c r="Q1281" i="58"/>
  <c r="W1280" i="58"/>
  <c r="Q1280" i="58"/>
  <c r="W1279" i="58"/>
  <c r="Q1279" i="58"/>
  <c r="W1278" i="58"/>
  <c r="Q1278" i="58"/>
  <c r="W1277" i="58"/>
  <c r="Q1277" i="58"/>
  <c r="W1276" i="58"/>
  <c r="Q1276" i="58"/>
  <c r="W1275" i="58"/>
  <c r="Q1275" i="58"/>
  <c r="W1274" i="58"/>
  <c r="Q1274" i="58"/>
  <c r="W1273" i="58"/>
  <c r="Q1273" i="58"/>
  <c r="W1272" i="58"/>
  <c r="Q1272" i="58"/>
  <c r="W1271" i="58"/>
  <c r="Q1271" i="58"/>
  <c r="W1270" i="58"/>
  <c r="Q1270" i="58"/>
  <c r="W1269" i="58"/>
  <c r="Q1269" i="58"/>
  <c r="W1268" i="58"/>
  <c r="Q1268" i="58"/>
  <c r="W1267" i="58"/>
  <c r="Q1267" i="58"/>
  <c r="W1266" i="58"/>
  <c r="Q1266" i="58"/>
  <c r="W1265" i="58"/>
  <c r="Q1265" i="58"/>
  <c r="W1264" i="58"/>
  <c r="Q1264" i="58"/>
  <c r="W1263" i="58"/>
  <c r="Q1263" i="58"/>
  <c r="W1262" i="58"/>
  <c r="Q1262" i="58"/>
  <c r="W1261" i="58"/>
  <c r="Q1261" i="58"/>
  <c r="W1260" i="58"/>
  <c r="Q1260" i="58"/>
  <c r="W1259" i="58"/>
  <c r="Q1259" i="58"/>
  <c r="W1258" i="58"/>
  <c r="Q1258" i="58"/>
  <c r="W1257" i="58"/>
  <c r="Q1257" i="58"/>
  <c r="W1256" i="58"/>
  <c r="Q1256" i="58"/>
  <c r="W1255" i="58"/>
  <c r="Q1255" i="58"/>
  <c r="W1254" i="58"/>
  <c r="Q1254" i="58"/>
  <c r="W1253" i="58"/>
  <c r="Q1253" i="58"/>
  <c r="W1252" i="58"/>
  <c r="Q1252" i="58"/>
  <c r="W1251" i="58"/>
  <c r="Q1251" i="58"/>
  <c r="W1250" i="58"/>
  <c r="Q1250" i="58"/>
  <c r="W1249" i="58"/>
  <c r="Q1249" i="58"/>
  <c r="W1248" i="58"/>
  <c r="Q1248" i="58"/>
  <c r="W1247" i="58"/>
  <c r="Q1247" i="58"/>
  <c r="W1246" i="58"/>
  <c r="Q1246" i="58"/>
  <c r="W1245" i="58"/>
  <c r="Q1245" i="58"/>
  <c r="W1244" i="58"/>
  <c r="Q1244" i="58"/>
  <c r="W1243" i="58"/>
  <c r="Q1243" i="58"/>
  <c r="W1242" i="58"/>
  <c r="Q1242" i="58"/>
  <c r="W1241" i="58"/>
  <c r="Q1241" i="58"/>
  <c r="W1240" i="58"/>
  <c r="Q1240" i="58"/>
  <c r="W1239" i="58"/>
  <c r="Q1239" i="58"/>
  <c r="W1238" i="58"/>
  <c r="Q1238" i="58"/>
  <c r="W1237" i="58"/>
  <c r="Q1237" i="58"/>
  <c r="W1236" i="58"/>
  <c r="Q1236" i="58"/>
  <c r="W1235" i="58"/>
  <c r="Q1235" i="58"/>
  <c r="W1234" i="58"/>
  <c r="Q1234" i="58"/>
  <c r="W1233" i="58"/>
  <c r="Q1233" i="58"/>
  <c r="W1232" i="58"/>
  <c r="Q1232" i="58"/>
  <c r="W1231" i="58"/>
  <c r="Q1231" i="58"/>
  <c r="W1230" i="58"/>
  <c r="Q1230" i="58"/>
  <c r="W1229" i="58"/>
  <c r="Q1229" i="58"/>
  <c r="W1228" i="58"/>
  <c r="Q1228" i="58"/>
  <c r="W1227" i="58"/>
  <c r="Q1227" i="58"/>
  <c r="W1226" i="58"/>
  <c r="Q1226" i="58"/>
  <c r="W1225" i="58"/>
  <c r="Q1225" i="58"/>
  <c r="W1224" i="58"/>
  <c r="Q1224" i="58"/>
  <c r="W1223" i="58"/>
  <c r="Q1223" i="58"/>
  <c r="W1222" i="58"/>
  <c r="Q1222" i="58"/>
  <c r="W1221" i="58"/>
  <c r="Q1221" i="58"/>
  <c r="W1220" i="58"/>
  <c r="Q1220" i="58"/>
  <c r="W1219" i="58"/>
  <c r="Q1219" i="58"/>
  <c r="W1218" i="58"/>
  <c r="Q1218" i="58"/>
  <c r="W1217" i="58"/>
  <c r="Q1217" i="58"/>
  <c r="W1216" i="58"/>
  <c r="Q1216" i="58"/>
  <c r="W1215" i="58"/>
  <c r="Q1215" i="58"/>
  <c r="W1214" i="58"/>
  <c r="Q1214" i="58"/>
  <c r="W1213" i="58"/>
  <c r="Q1213" i="58"/>
  <c r="W1212" i="58"/>
  <c r="Q1212" i="58"/>
  <c r="W1211" i="58"/>
  <c r="Q1211" i="58"/>
  <c r="W1210" i="58"/>
  <c r="Q1210" i="58"/>
  <c r="W1209" i="58"/>
  <c r="Q1209" i="58"/>
  <c r="W1208" i="58"/>
  <c r="Q1208" i="58"/>
  <c r="W1207" i="58"/>
  <c r="Q1207" i="58"/>
  <c r="W1206" i="58"/>
  <c r="Q1206" i="58"/>
  <c r="W1205" i="58"/>
  <c r="Q1205" i="58"/>
  <c r="W1204" i="58"/>
  <c r="Q1204" i="58"/>
  <c r="W1203" i="58"/>
  <c r="Q1203" i="58"/>
  <c r="W1202" i="58"/>
  <c r="Q1202" i="58"/>
  <c r="W1201" i="58"/>
  <c r="Q1201" i="58"/>
  <c r="W1200" i="58"/>
  <c r="Q1200" i="58"/>
  <c r="W1199" i="58"/>
  <c r="Q1199" i="58"/>
  <c r="W1198" i="58"/>
  <c r="Q1198" i="58"/>
  <c r="W1197" i="58"/>
  <c r="Q1197" i="58"/>
  <c r="W1196" i="58"/>
  <c r="Q1196" i="58"/>
  <c r="W1195" i="58"/>
  <c r="Q1195" i="58"/>
  <c r="W1194" i="58"/>
  <c r="Q1194" i="58"/>
  <c r="W1193" i="58"/>
  <c r="Q1193" i="58"/>
  <c r="W1192" i="58"/>
  <c r="Q1192" i="58"/>
  <c r="W1191" i="58"/>
  <c r="Q1191" i="58"/>
  <c r="W1190" i="58"/>
  <c r="Q1190" i="58"/>
  <c r="W1189" i="58"/>
  <c r="Q1189" i="58"/>
  <c r="W1188" i="58"/>
  <c r="Q1188" i="58"/>
  <c r="W1187" i="58"/>
  <c r="Q1187" i="58"/>
  <c r="W1186" i="58"/>
  <c r="Q1186" i="58"/>
  <c r="W1185" i="58"/>
  <c r="Q1185" i="58"/>
  <c r="W1184" i="58"/>
  <c r="Q1184" i="58"/>
  <c r="W1183" i="58"/>
  <c r="Q1183" i="58"/>
  <c r="W1182" i="58"/>
  <c r="Q1182" i="58"/>
  <c r="W1181" i="58"/>
  <c r="Q1181" i="58"/>
  <c r="W1180" i="58"/>
  <c r="Q1180" i="58"/>
  <c r="W1179" i="58"/>
  <c r="Q1179" i="58"/>
  <c r="W1178" i="58"/>
  <c r="Q1178" i="58"/>
  <c r="W1177" i="58"/>
  <c r="Q1177" i="58"/>
  <c r="W1176" i="58"/>
  <c r="Q1176" i="58"/>
  <c r="W1175" i="58"/>
  <c r="Q1175" i="58"/>
  <c r="W1174" i="58"/>
  <c r="Q1174" i="58"/>
  <c r="W1173" i="58"/>
  <c r="Q1173" i="58"/>
  <c r="W1172" i="58"/>
  <c r="Q1172" i="58"/>
  <c r="W1171" i="58"/>
  <c r="Q1171" i="58"/>
  <c r="W1170" i="58"/>
  <c r="Q1170" i="58"/>
  <c r="W1169" i="58"/>
  <c r="Q1169" i="58"/>
  <c r="W1168" i="58"/>
  <c r="Q1168" i="58"/>
  <c r="W1167" i="58"/>
  <c r="Q1167" i="58"/>
  <c r="W1166" i="58"/>
  <c r="Q1166" i="58"/>
  <c r="W1165" i="58"/>
  <c r="Q1165" i="58"/>
  <c r="W1164" i="58"/>
  <c r="Q1164" i="58"/>
  <c r="W1163" i="58"/>
  <c r="Q1163" i="58"/>
  <c r="W1162" i="58"/>
  <c r="Q1162" i="58"/>
  <c r="W1161" i="58"/>
  <c r="Q1161" i="58"/>
  <c r="W1160" i="58"/>
  <c r="Q1160" i="58"/>
  <c r="W1159" i="58"/>
  <c r="Q1159" i="58"/>
  <c r="W1158" i="58"/>
  <c r="Q1158" i="58"/>
  <c r="W1157" i="58"/>
  <c r="Q1157" i="58"/>
  <c r="W1156" i="58"/>
  <c r="Q1156" i="58"/>
  <c r="W1155" i="58"/>
  <c r="Q1155" i="58"/>
  <c r="W1154" i="58"/>
  <c r="Q1154" i="58"/>
  <c r="W1153" i="58"/>
  <c r="Q1153" i="58"/>
  <c r="W1152" i="58"/>
  <c r="Q1152" i="58"/>
  <c r="W1151" i="58"/>
  <c r="Q1151" i="58"/>
  <c r="W1150" i="58"/>
  <c r="Q1150" i="58"/>
  <c r="W1149" i="58"/>
  <c r="Q1149" i="58"/>
  <c r="W1148" i="58"/>
  <c r="Q1148" i="58"/>
  <c r="W1147" i="58"/>
  <c r="Q1147" i="58"/>
  <c r="W1146" i="58"/>
  <c r="Q1146" i="58"/>
  <c r="W1145" i="58"/>
  <c r="Q1145" i="58"/>
  <c r="W1144" i="58"/>
  <c r="Q1144" i="58"/>
  <c r="W1143" i="58"/>
  <c r="Q1143" i="58"/>
  <c r="W1142" i="58"/>
  <c r="Q1142" i="58"/>
  <c r="W1141" i="58"/>
  <c r="Q1141" i="58"/>
  <c r="W1140" i="58"/>
  <c r="Q1140" i="58"/>
  <c r="W1139" i="58"/>
  <c r="Q1139" i="58"/>
  <c r="W1138" i="58"/>
  <c r="Q1138" i="58"/>
  <c r="W1137" i="58"/>
  <c r="Q1137" i="58"/>
  <c r="W1136" i="58"/>
  <c r="Q1136" i="58"/>
  <c r="W1135" i="58"/>
  <c r="Q1135" i="58"/>
  <c r="W1134" i="58"/>
  <c r="Q1134" i="58"/>
  <c r="W1133" i="58"/>
  <c r="Q1133" i="58"/>
  <c r="W1132" i="58"/>
  <c r="Q1132" i="58"/>
  <c r="W1131" i="58"/>
  <c r="Q1131" i="58"/>
  <c r="W1130" i="58"/>
  <c r="Q1130" i="58"/>
  <c r="W1129" i="58"/>
  <c r="Q1129" i="58"/>
  <c r="W1128" i="58"/>
  <c r="Q1128" i="58"/>
  <c r="W1127" i="58"/>
  <c r="Q1127" i="58"/>
  <c r="W1126" i="58"/>
  <c r="Q1126" i="58"/>
  <c r="W1125" i="58"/>
  <c r="Q1125" i="58"/>
  <c r="W1124" i="58"/>
  <c r="Q1124" i="58"/>
  <c r="W1123" i="58"/>
  <c r="Q1123" i="58"/>
  <c r="W1122" i="58"/>
  <c r="Q1122" i="58"/>
  <c r="W1121" i="58"/>
  <c r="Q1121" i="58"/>
  <c r="W1120" i="58"/>
  <c r="Q1120" i="58"/>
  <c r="W1119" i="58"/>
  <c r="Q1119" i="58"/>
  <c r="W1118" i="58"/>
  <c r="Q1118" i="58"/>
  <c r="W1117" i="58"/>
  <c r="Q1117" i="58"/>
  <c r="W1116" i="58"/>
  <c r="Q1116" i="58"/>
  <c r="W1115" i="58"/>
  <c r="Q1115" i="58"/>
  <c r="W1114" i="58"/>
  <c r="Q1114" i="58"/>
  <c r="W1113" i="58"/>
  <c r="Q1113" i="58"/>
  <c r="W1112" i="58"/>
  <c r="Q1112" i="58"/>
  <c r="W1111" i="58"/>
  <c r="Q1111" i="58"/>
  <c r="W1110" i="58"/>
  <c r="Q1110" i="58"/>
  <c r="W1109" i="58"/>
  <c r="Q1109" i="58"/>
  <c r="W1108" i="58"/>
  <c r="Q1108" i="58"/>
  <c r="W1107" i="58"/>
  <c r="Q1107" i="58"/>
  <c r="W1106" i="58"/>
  <c r="Q1106" i="58"/>
  <c r="W1105" i="58"/>
  <c r="Q1105" i="58"/>
  <c r="W1104" i="58"/>
  <c r="Q1104" i="58"/>
  <c r="W1103" i="58"/>
  <c r="Q1103" i="58"/>
  <c r="W1102" i="58"/>
  <c r="Q1102" i="58"/>
  <c r="W1101" i="58"/>
  <c r="Q1101" i="58"/>
  <c r="W1100" i="58"/>
  <c r="Q1100" i="58"/>
  <c r="W1099" i="58"/>
  <c r="Q1099" i="58"/>
  <c r="W1098" i="58"/>
  <c r="Q1098" i="58"/>
  <c r="W1097" i="58"/>
  <c r="Q1097" i="58"/>
  <c r="W1096" i="58"/>
  <c r="Q1096" i="58"/>
  <c r="W1095" i="58"/>
  <c r="Q1095" i="58"/>
  <c r="W1094" i="58"/>
  <c r="Q1094" i="58"/>
  <c r="W1093" i="58"/>
  <c r="Q1093" i="58"/>
  <c r="W1092" i="58"/>
  <c r="Q1092" i="58"/>
  <c r="W1091" i="58"/>
  <c r="Q1091" i="58"/>
  <c r="W1090" i="58"/>
  <c r="Q1090" i="58"/>
  <c r="W1089" i="58"/>
  <c r="Q1089" i="58"/>
  <c r="W1088" i="58"/>
  <c r="Q1088" i="58"/>
  <c r="W1087" i="58"/>
  <c r="Q1087" i="58"/>
  <c r="W1086" i="58"/>
  <c r="Q1086" i="58"/>
  <c r="W1085" i="58"/>
  <c r="Q1085" i="58"/>
  <c r="W1084" i="58"/>
  <c r="Q1084" i="58"/>
  <c r="W1083" i="58"/>
  <c r="Q1083" i="58"/>
  <c r="W1082" i="58"/>
  <c r="Q1082" i="58"/>
  <c r="W1081" i="58"/>
  <c r="Q1081" i="58"/>
  <c r="W1080" i="58"/>
  <c r="Q1080" i="58"/>
  <c r="W1079" i="58"/>
  <c r="Q1079" i="58"/>
  <c r="W1078" i="58"/>
  <c r="Q1078" i="58"/>
  <c r="W1077" i="58"/>
  <c r="Q1077" i="58"/>
  <c r="W1076" i="58"/>
  <c r="Q1076" i="58"/>
  <c r="W1075" i="58"/>
  <c r="Q1075" i="58"/>
  <c r="W1074" i="58"/>
  <c r="Q1074" i="58"/>
  <c r="W1073" i="58"/>
  <c r="Q1073" i="58"/>
  <c r="W1072" i="58"/>
  <c r="Q1072" i="58"/>
  <c r="W1071" i="58"/>
  <c r="Q1071" i="58"/>
  <c r="W1070" i="58"/>
  <c r="Q1070" i="58"/>
  <c r="W1069" i="58"/>
  <c r="Q1069" i="58"/>
  <c r="W1068" i="58"/>
  <c r="Q1068" i="58"/>
  <c r="W1067" i="58"/>
  <c r="Q1067" i="58"/>
  <c r="W1066" i="58"/>
  <c r="Q1066" i="58"/>
  <c r="W1065" i="58"/>
  <c r="Q1065" i="58"/>
  <c r="W1064" i="58"/>
  <c r="Q1064" i="58"/>
  <c r="W1063" i="58"/>
  <c r="Q1063" i="58"/>
  <c r="W1062" i="58"/>
  <c r="Q1062" i="58"/>
  <c r="W1061" i="58"/>
  <c r="Q1061" i="58"/>
  <c r="W1060" i="58"/>
  <c r="Q1060" i="58"/>
  <c r="W1059" i="58"/>
  <c r="Q1059" i="58"/>
  <c r="W1058" i="58"/>
  <c r="Q1058" i="58"/>
  <c r="W1057" i="58"/>
  <c r="Q1057" i="58"/>
  <c r="W1056" i="58"/>
  <c r="Q1056" i="58"/>
  <c r="W1055" i="58"/>
  <c r="Q1055" i="58"/>
  <c r="W1054" i="58"/>
  <c r="Q1054" i="58"/>
  <c r="W1053" i="58"/>
  <c r="Q1053" i="58"/>
  <c r="W1052" i="58"/>
  <c r="Q1052" i="58"/>
  <c r="W1051" i="58"/>
  <c r="Q1051" i="58"/>
  <c r="W1050" i="58"/>
  <c r="Q1050" i="58"/>
  <c r="W1049" i="58"/>
  <c r="Q1049" i="58"/>
  <c r="W1048" i="58"/>
  <c r="Q1048" i="58"/>
  <c r="W1047" i="58"/>
  <c r="Q1047" i="58"/>
  <c r="W1046" i="58"/>
  <c r="Q1046" i="58"/>
  <c r="W1045" i="58"/>
  <c r="Q1045" i="58"/>
  <c r="W1044" i="58"/>
  <c r="Q1044" i="58"/>
  <c r="W1043" i="58"/>
  <c r="Q1043" i="58"/>
  <c r="W1042" i="58"/>
  <c r="Q1042" i="58"/>
  <c r="W1041" i="58"/>
  <c r="Q1041" i="58"/>
  <c r="W1040" i="58"/>
  <c r="Q1040" i="58"/>
  <c r="W1039" i="58"/>
  <c r="Q1039" i="58"/>
  <c r="W1038" i="58"/>
  <c r="Q1038" i="58"/>
  <c r="W1037" i="58"/>
  <c r="Q1037" i="58"/>
  <c r="W1036" i="58"/>
  <c r="Q1036" i="58"/>
  <c r="W1035" i="58"/>
  <c r="Q1035" i="58"/>
  <c r="W1034" i="58"/>
  <c r="Q1034" i="58"/>
  <c r="W1033" i="58"/>
  <c r="Q1033" i="58"/>
  <c r="W1032" i="58"/>
  <c r="Q1032" i="58"/>
  <c r="W1031" i="58"/>
  <c r="Q1031" i="58"/>
  <c r="W1030" i="58"/>
  <c r="Q1030" i="58"/>
  <c r="W1029" i="58"/>
  <c r="Q1029" i="58"/>
  <c r="W1028" i="58"/>
  <c r="Q1028" i="58"/>
  <c r="W1027" i="58"/>
  <c r="Q1027" i="58"/>
  <c r="W1026" i="58"/>
  <c r="Q1026" i="58"/>
  <c r="W1025" i="58"/>
  <c r="Q1025" i="58"/>
  <c r="W1024" i="58"/>
  <c r="Q1024" i="58"/>
  <c r="W1023" i="58"/>
  <c r="Q1023" i="58"/>
  <c r="W1022" i="58"/>
  <c r="Q1022" i="58"/>
  <c r="W1021" i="58"/>
  <c r="Q1021" i="58"/>
  <c r="W1020" i="58"/>
  <c r="Q1020" i="58"/>
  <c r="W1019" i="58"/>
  <c r="Q1019" i="58"/>
  <c r="W1018" i="58"/>
  <c r="Q1018" i="58"/>
  <c r="W1017" i="58"/>
  <c r="Q1017" i="58"/>
  <c r="W1016" i="58"/>
  <c r="Q1016" i="58"/>
  <c r="W1015" i="58"/>
  <c r="Q1015" i="58"/>
  <c r="W1014" i="58"/>
  <c r="Q1014" i="58"/>
  <c r="W1013" i="58"/>
  <c r="Q1013" i="58"/>
  <c r="W1012" i="58"/>
  <c r="Q1012" i="58"/>
  <c r="W1011" i="58"/>
  <c r="Q1011" i="58"/>
  <c r="W1010" i="58"/>
  <c r="Q1010" i="58"/>
  <c r="W1009" i="58"/>
  <c r="Q1009" i="58"/>
  <c r="W1008" i="58"/>
  <c r="Q1008" i="58"/>
  <c r="W1007" i="58"/>
  <c r="Q1007" i="58"/>
  <c r="W1006" i="58"/>
  <c r="Q1006" i="58"/>
  <c r="W1005" i="58"/>
  <c r="Q1005" i="58"/>
  <c r="W1004" i="58"/>
  <c r="Q1004" i="58"/>
  <c r="W1003" i="58"/>
  <c r="Q1003" i="58"/>
  <c r="W1002" i="58"/>
  <c r="Q1002" i="58"/>
  <c r="W1001" i="58"/>
  <c r="Q1001" i="58"/>
  <c r="W1000" i="58"/>
  <c r="Q1000" i="58"/>
  <c r="W999" i="58"/>
  <c r="Q999" i="58"/>
  <c r="W998" i="58"/>
  <c r="Q998" i="58"/>
  <c r="W997" i="58"/>
  <c r="Q997" i="58"/>
  <c r="W996" i="58"/>
  <c r="Q996" i="58"/>
  <c r="W995" i="58"/>
  <c r="Q995" i="58"/>
  <c r="W994" i="58"/>
  <c r="Q994" i="58"/>
  <c r="W993" i="58"/>
  <c r="Q993" i="58"/>
  <c r="W992" i="58"/>
  <c r="Q992" i="58"/>
  <c r="W991" i="58"/>
  <c r="Q991" i="58"/>
  <c r="W990" i="58"/>
  <c r="Q990" i="58"/>
  <c r="W989" i="58"/>
  <c r="Q989" i="58"/>
  <c r="W988" i="58"/>
  <c r="Q988" i="58"/>
  <c r="W987" i="58"/>
  <c r="Q987" i="58"/>
  <c r="W986" i="58"/>
  <c r="Q986" i="58"/>
  <c r="W985" i="58"/>
  <c r="Q985" i="58"/>
  <c r="W984" i="58"/>
  <c r="Q984" i="58"/>
  <c r="W983" i="58"/>
  <c r="Q983" i="58"/>
  <c r="W982" i="58"/>
  <c r="Q982" i="58"/>
  <c r="W981" i="58"/>
  <c r="Q981" i="58"/>
  <c r="W980" i="58"/>
  <c r="Q980" i="58"/>
  <c r="W979" i="58"/>
  <c r="Q979" i="58"/>
  <c r="W978" i="58"/>
  <c r="Q978" i="58"/>
  <c r="W977" i="58"/>
  <c r="Q977" i="58"/>
  <c r="W976" i="58"/>
  <c r="Q976" i="58"/>
  <c r="W975" i="58"/>
  <c r="Q975" i="58"/>
  <c r="W974" i="58"/>
  <c r="Q974" i="58"/>
  <c r="W973" i="58"/>
  <c r="Q973" i="58"/>
  <c r="W972" i="58"/>
  <c r="Q972" i="58"/>
  <c r="W971" i="58"/>
  <c r="Q971" i="58"/>
  <c r="W970" i="58"/>
  <c r="Q970" i="58"/>
  <c r="W969" i="58"/>
  <c r="Q969" i="58"/>
  <c r="W968" i="58"/>
  <c r="Q968" i="58"/>
  <c r="W967" i="58"/>
  <c r="Q967" i="58"/>
  <c r="W966" i="58"/>
  <c r="Q966" i="58"/>
  <c r="W965" i="58"/>
  <c r="Q965" i="58"/>
  <c r="W964" i="58"/>
  <c r="Q964" i="58"/>
  <c r="W963" i="58"/>
  <c r="Q963" i="58"/>
  <c r="W962" i="58"/>
  <c r="Q962" i="58"/>
  <c r="W961" i="58"/>
  <c r="Q961" i="58"/>
  <c r="W960" i="58"/>
  <c r="Q960" i="58"/>
  <c r="W959" i="58"/>
  <c r="Q959" i="58"/>
  <c r="W958" i="58"/>
  <c r="Q958" i="58"/>
  <c r="W957" i="58"/>
  <c r="Q957" i="58"/>
  <c r="W956" i="58"/>
  <c r="Q956" i="58"/>
  <c r="W955" i="58"/>
  <c r="Q955" i="58"/>
  <c r="W954" i="58"/>
  <c r="Q954" i="58"/>
  <c r="W953" i="58"/>
  <c r="Q953" i="58"/>
  <c r="W952" i="58"/>
  <c r="Q952" i="58"/>
  <c r="W951" i="58"/>
  <c r="Q951" i="58"/>
  <c r="W950" i="58"/>
  <c r="Q950" i="58"/>
  <c r="W949" i="58"/>
  <c r="Q949" i="58"/>
  <c r="W948" i="58"/>
  <c r="Q948" i="58"/>
  <c r="W947" i="58"/>
  <c r="Q947" i="58"/>
  <c r="W946" i="58"/>
  <c r="Q946" i="58"/>
  <c r="W945" i="58"/>
  <c r="Q945" i="58"/>
  <c r="W944" i="58"/>
  <c r="Q944" i="58"/>
  <c r="W943" i="58"/>
  <c r="Q943" i="58"/>
  <c r="W942" i="58"/>
  <c r="Q942" i="58"/>
  <c r="W941" i="58"/>
  <c r="Q941" i="58"/>
  <c r="W940" i="58"/>
  <c r="Q940" i="58"/>
  <c r="W939" i="58"/>
  <c r="Q939" i="58"/>
  <c r="W938" i="58"/>
  <c r="Q938" i="58"/>
  <c r="W937" i="58"/>
  <c r="Q937" i="58"/>
  <c r="W936" i="58"/>
  <c r="Q936" i="58"/>
  <c r="W935" i="58"/>
  <c r="Q935" i="58"/>
  <c r="W934" i="58"/>
  <c r="Q934" i="58"/>
  <c r="W933" i="58"/>
  <c r="Q933" i="58"/>
  <c r="W932" i="58"/>
  <c r="Q932" i="58"/>
  <c r="W931" i="58"/>
  <c r="Q931" i="58"/>
  <c r="W930" i="58"/>
  <c r="Q930" i="58"/>
  <c r="W929" i="58"/>
  <c r="Q929" i="58"/>
  <c r="W928" i="58"/>
  <c r="Q928" i="58"/>
  <c r="W927" i="58"/>
  <c r="Q927" i="58"/>
  <c r="W926" i="58"/>
  <c r="Q926" i="58"/>
  <c r="W925" i="58"/>
  <c r="Q925" i="58"/>
  <c r="W924" i="58"/>
  <c r="Q924" i="58"/>
  <c r="W923" i="58"/>
  <c r="Q923" i="58"/>
  <c r="W922" i="58"/>
  <c r="Q922" i="58"/>
  <c r="W921" i="58"/>
  <c r="Q921" i="58"/>
  <c r="W920" i="58"/>
  <c r="Q920" i="58"/>
  <c r="W919" i="58"/>
  <c r="Q919" i="58"/>
  <c r="W918" i="58"/>
  <c r="Q918" i="58"/>
  <c r="W917" i="58"/>
  <c r="Q917" i="58"/>
  <c r="W916" i="58"/>
  <c r="Q916" i="58"/>
  <c r="W915" i="58"/>
  <c r="Q915" i="58"/>
  <c r="W914" i="58"/>
  <c r="Q914" i="58"/>
  <c r="W913" i="58"/>
  <c r="Q913" i="58"/>
  <c r="W912" i="58"/>
  <c r="Q912" i="58"/>
  <c r="W911" i="58"/>
  <c r="Q911" i="58"/>
  <c r="W910" i="58"/>
  <c r="Q910" i="58"/>
  <c r="W909" i="58"/>
  <c r="Q909" i="58"/>
  <c r="W908" i="58"/>
  <c r="Q908" i="58"/>
  <c r="W907" i="58"/>
  <c r="Q907" i="58"/>
  <c r="W906" i="58"/>
  <c r="Q906" i="58"/>
  <c r="W905" i="58"/>
  <c r="Q905" i="58"/>
  <c r="W904" i="58"/>
  <c r="Q904" i="58"/>
  <c r="W903" i="58"/>
  <c r="Q903" i="58"/>
  <c r="W902" i="58"/>
  <c r="Q902" i="58"/>
  <c r="W901" i="58"/>
  <c r="Q901" i="58"/>
  <c r="W900" i="58"/>
  <c r="Q900" i="58"/>
  <c r="W899" i="58"/>
  <c r="Q899" i="58"/>
  <c r="W898" i="58"/>
  <c r="Q898" i="58"/>
  <c r="W897" i="58"/>
  <c r="Q897" i="58"/>
  <c r="W896" i="58"/>
  <c r="Q896" i="58"/>
  <c r="W895" i="58"/>
  <c r="Q895" i="58"/>
  <c r="W894" i="58"/>
  <c r="Q894" i="58"/>
  <c r="W893" i="58"/>
  <c r="Q893" i="58"/>
  <c r="W892" i="58"/>
  <c r="Q892" i="58"/>
  <c r="W891" i="58"/>
  <c r="Q891" i="58"/>
  <c r="W890" i="58"/>
  <c r="Q890" i="58"/>
  <c r="W889" i="58"/>
  <c r="Q889" i="58"/>
  <c r="W888" i="58"/>
  <c r="Q888" i="58"/>
  <c r="W887" i="58"/>
  <c r="Q887" i="58"/>
  <c r="W886" i="58"/>
  <c r="Q886" i="58"/>
  <c r="W885" i="58"/>
  <c r="Q885" i="58"/>
  <c r="W884" i="58"/>
  <c r="Q884" i="58"/>
  <c r="W883" i="58"/>
  <c r="Q883" i="58"/>
  <c r="W882" i="58"/>
  <c r="Q882" i="58"/>
  <c r="W881" i="58"/>
  <c r="Q881" i="58"/>
  <c r="W880" i="58"/>
  <c r="Q880" i="58"/>
  <c r="W879" i="58"/>
  <c r="Q879" i="58"/>
  <c r="W878" i="58"/>
  <c r="Q878" i="58"/>
  <c r="W877" i="58"/>
  <c r="Q877" i="58"/>
  <c r="W876" i="58"/>
  <c r="Q876" i="58"/>
  <c r="W875" i="58"/>
  <c r="Q875" i="58"/>
  <c r="W874" i="58"/>
  <c r="Q874" i="58"/>
  <c r="W873" i="58"/>
  <c r="Q873" i="58"/>
  <c r="W872" i="58"/>
  <c r="Q872" i="58"/>
  <c r="W871" i="58"/>
  <c r="Q871" i="58"/>
  <c r="W870" i="58"/>
  <c r="Q870" i="58"/>
  <c r="W869" i="58"/>
  <c r="Q869" i="58"/>
  <c r="W868" i="58"/>
  <c r="Q868" i="58"/>
  <c r="W867" i="58"/>
  <c r="Q867" i="58"/>
  <c r="W866" i="58"/>
  <c r="Q866" i="58"/>
  <c r="W865" i="58"/>
  <c r="Q865" i="58"/>
  <c r="W864" i="58"/>
  <c r="Q864" i="58"/>
  <c r="W863" i="58"/>
  <c r="Q863" i="58"/>
  <c r="W862" i="58"/>
  <c r="Q862" i="58"/>
  <c r="W861" i="58"/>
  <c r="Q861" i="58"/>
  <c r="W860" i="58"/>
  <c r="Q860" i="58"/>
  <c r="W859" i="58"/>
  <c r="Q859" i="58"/>
  <c r="W858" i="58"/>
  <c r="Q858" i="58"/>
  <c r="W857" i="58"/>
  <c r="Q857" i="58"/>
  <c r="W856" i="58"/>
  <c r="Q856" i="58"/>
  <c r="W855" i="58"/>
  <c r="Q855" i="58"/>
  <c r="W854" i="58"/>
  <c r="Q854" i="58"/>
  <c r="W853" i="58"/>
  <c r="Q853" i="58"/>
  <c r="W852" i="58"/>
  <c r="Q852" i="58"/>
  <c r="W851" i="58"/>
  <c r="Q851" i="58"/>
  <c r="W850" i="58"/>
  <c r="Q850" i="58"/>
  <c r="W849" i="58"/>
  <c r="Q849" i="58"/>
  <c r="W848" i="58"/>
  <c r="Q848" i="58"/>
  <c r="W847" i="58"/>
  <c r="Q847" i="58"/>
  <c r="W846" i="58"/>
  <c r="Q846" i="58"/>
  <c r="W845" i="58"/>
  <c r="Q845" i="58"/>
  <c r="W844" i="58"/>
  <c r="Q844" i="58"/>
  <c r="W843" i="58"/>
  <c r="Q843" i="58"/>
  <c r="W842" i="58"/>
  <c r="Q842" i="58"/>
  <c r="W841" i="58"/>
  <c r="Q841" i="58"/>
  <c r="W840" i="58"/>
  <c r="Q840" i="58"/>
  <c r="W839" i="58"/>
  <c r="Q839" i="58"/>
  <c r="W838" i="58"/>
  <c r="Q838" i="58"/>
  <c r="W837" i="58"/>
  <c r="Q837" i="58"/>
  <c r="W836" i="58"/>
  <c r="Q836" i="58"/>
  <c r="W835" i="58"/>
  <c r="Q835" i="58"/>
  <c r="W834" i="58"/>
  <c r="Q834" i="58"/>
  <c r="W833" i="58"/>
  <c r="Q833" i="58"/>
  <c r="W832" i="58"/>
  <c r="Q832" i="58"/>
  <c r="W831" i="58"/>
  <c r="Q831" i="58"/>
  <c r="W830" i="58"/>
  <c r="Q830" i="58"/>
  <c r="W829" i="58"/>
  <c r="Q829" i="58"/>
  <c r="W828" i="58"/>
  <c r="Q828" i="58"/>
  <c r="W827" i="58"/>
  <c r="Q827" i="58"/>
  <c r="W826" i="58"/>
  <c r="Q826" i="58"/>
  <c r="W825" i="58"/>
  <c r="Q825" i="58"/>
  <c r="W824" i="58"/>
  <c r="Q824" i="58"/>
  <c r="W823" i="58"/>
  <c r="Q823" i="58"/>
  <c r="W822" i="58"/>
  <c r="Q822" i="58"/>
  <c r="W821" i="58"/>
  <c r="Q821" i="58"/>
  <c r="W820" i="58"/>
  <c r="Q820" i="58"/>
  <c r="W819" i="58"/>
  <c r="Q819" i="58"/>
  <c r="W818" i="58"/>
  <c r="Q818" i="58"/>
  <c r="W817" i="58"/>
  <c r="Q817" i="58"/>
  <c r="W816" i="58"/>
  <c r="Q816" i="58"/>
  <c r="W815" i="58"/>
  <c r="Q815" i="58"/>
  <c r="W814" i="58"/>
  <c r="Q814" i="58"/>
  <c r="W813" i="58"/>
  <c r="Q813" i="58"/>
  <c r="W812" i="58"/>
  <c r="Q812" i="58"/>
  <c r="W811" i="58"/>
  <c r="Q811" i="58"/>
  <c r="W810" i="58"/>
  <c r="Q810" i="58"/>
  <c r="W809" i="58"/>
  <c r="Q809" i="58"/>
  <c r="W808" i="58"/>
  <c r="Q808" i="58"/>
  <c r="W807" i="58"/>
  <c r="Q807" i="58"/>
  <c r="W806" i="58"/>
  <c r="Q806" i="58"/>
  <c r="W805" i="58"/>
  <c r="Q805" i="58"/>
  <c r="W804" i="58"/>
  <c r="Q804" i="58"/>
  <c r="W803" i="58"/>
  <c r="Q803" i="58"/>
  <c r="W802" i="58"/>
  <c r="Q802" i="58"/>
  <c r="W801" i="58"/>
  <c r="Q801" i="58"/>
  <c r="W800" i="58"/>
  <c r="Q800" i="58"/>
  <c r="W799" i="58"/>
  <c r="Q799" i="58"/>
  <c r="W798" i="58"/>
  <c r="Q798" i="58"/>
  <c r="W797" i="58"/>
  <c r="Q797" i="58"/>
  <c r="W796" i="58"/>
  <c r="Q796" i="58"/>
  <c r="W795" i="58"/>
  <c r="Q795" i="58"/>
  <c r="W794" i="58"/>
  <c r="Q794" i="58"/>
  <c r="W793" i="58"/>
  <c r="Q793" i="58"/>
  <c r="W792" i="58"/>
  <c r="Q792" i="58"/>
  <c r="W791" i="58"/>
  <c r="Q791" i="58"/>
  <c r="W790" i="58"/>
  <c r="Q790" i="58"/>
  <c r="W789" i="58"/>
  <c r="Q789" i="58"/>
  <c r="W788" i="58"/>
  <c r="Q788" i="58"/>
  <c r="W787" i="58"/>
  <c r="Q787" i="58"/>
  <c r="W786" i="58"/>
  <c r="Q786" i="58"/>
  <c r="W785" i="58"/>
  <c r="Q785" i="58"/>
  <c r="W784" i="58"/>
  <c r="Q784" i="58"/>
  <c r="W783" i="58"/>
  <c r="Q783" i="58"/>
  <c r="W782" i="58"/>
  <c r="Q782" i="58"/>
  <c r="W781" i="58"/>
  <c r="Q781" i="58"/>
  <c r="W780" i="58"/>
  <c r="Q780" i="58"/>
  <c r="W779" i="58"/>
  <c r="Q779" i="58"/>
  <c r="W778" i="58"/>
  <c r="Q778" i="58"/>
  <c r="W777" i="58"/>
  <c r="Q777" i="58"/>
  <c r="W776" i="58"/>
  <c r="Q776" i="58"/>
  <c r="W775" i="58"/>
  <c r="Q775" i="58"/>
  <c r="W774" i="58"/>
  <c r="Q774" i="58"/>
  <c r="W773" i="58"/>
  <c r="Q773" i="58"/>
  <c r="W772" i="58"/>
  <c r="Q772" i="58"/>
  <c r="W771" i="58"/>
  <c r="Q771" i="58"/>
  <c r="W770" i="58"/>
  <c r="Q770" i="58"/>
  <c r="W769" i="58"/>
  <c r="Q769" i="58"/>
  <c r="W768" i="58"/>
  <c r="Q768" i="58"/>
  <c r="W767" i="58"/>
  <c r="Q767" i="58"/>
  <c r="W766" i="58"/>
  <c r="Q766" i="58"/>
  <c r="W765" i="58"/>
  <c r="Q765" i="58"/>
  <c r="W764" i="58"/>
  <c r="Q764" i="58"/>
  <c r="W763" i="58"/>
  <c r="Q763" i="58"/>
  <c r="W762" i="58"/>
  <c r="Q762" i="58"/>
  <c r="W761" i="58"/>
  <c r="Q761" i="58"/>
  <c r="W760" i="58"/>
  <c r="Q760" i="58"/>
  <c r="W759" i="58"/>
  <c r="Q759" i="58"/>
  <c r="W758" i="58"/>
  <c r="Q758" i="58"/>
  <c r="W757" i="58"/>
  <c r="Q757" i="58"/>
  <c r="W756" i="58"/>
  <c r="Q756" i="58"/>
  <c r="W755" i="58"/>
  <c r="Q755" i="58"/>
  <c r="W754" i="58"/>
  <c r="Q754" i="58"/>
  <c r="W753" i="58"/>
  <c r="Q753" i="58"/>
  <c r="W752" i="58"/>
  <c r="Q752" i="58"/>
  <c r="W751" i="58"/>
  <c r="Q751" i="58"/>
  <c r="W750" i="58"/>
  <c r="Q750" i="58"/>
  <c r="W749" i="58"/>
  <c r="Q749" i="58"/>
  <c r="W748" i="58"/>
  <c r="Q748" i="58"/>
  <c r="W747" i="58"/>
  <c r="Q747" i="58"/>
  <c r="W746" i="58"/>
  <c r="Q746" i="58"/>
  <c r="W745" i="58"/>
  <c r="Q745" i="58"/>
  <c r="W744" i="58"/>
  <c r="Q744" i="58"/>
  <c r="W743" i="58"/>
  <c r="Q743" i="58"/>
  <c r="W742" i="58"/>
  <c r="Q742" i="58"/>
  <c r="W741" i="58"/>
  <c r="Q741" i="58"/>
  <c r="W740" i="58"/>
  <c r="Q740" i="58"/>
  <c r="W739" i="58"/>
  <c r="Q739" i="58"/>
  <c r="W738" i="58"/>
  <c r="Q738" i="58"/>
  <c r="W737" i="58"/>
  <c r="Q737" i="58"/>
  <c r="W736" i="58"/>
  <c r="Q736" i="58"/>
  <c r="W735" i="58"/>
  <c r="Q735" i="58"/>
  <c r="W734" i="58"/>
  <c r="Q734" i="58"/>
  <c r="W733" i="58"/>
  <c r="Q733" i="58"/>
  <c r="W732" i="58"/>
  <c r="Q732" i="58"/>
  <c r="W731" i="58"/>
  <c r="Q731" i="58"/>
  <c r="W730" i="58"/>
  <c r="Q730" i="58"/>
  <c r="W729" i="58"/>
  <c r="Q729" i="58"/>
  <c r="W728" i="58"/>
  <c r="Q728" i="58"/>
  <c r="W727" i="58"/>
  <c r="Q727" i="58"/>
  <c r="W726" i="58"/>
  <c r="Q726" i="58"/>
  <c r="W725" i="58"/>
  <c r="Q725" i="58"/>
  <c r="W724" i="58"/>
  <c r="Q724" i="58"/>
  <c r="W723" i="58"/>
  <c r="Q723" i="58"/>
  <c r="W722" i="58"/>
  <c r="Q722" i="58"/>
  <c r="W721" i="58"/>
  <c r="Q721" i="58"/>
  <c r="W720" i="58"/>
  <c r="Q720" i="58"/>
  <c r="W719" i="58"/>
  <c r="Q719" i="58"/>
  <c r="W718" i="58"/>
  <c r="Q718" i="58"/>
  <c r="W717" i="58"/>
  <c r="Q717" i="58"/>
  <c r="W716" i="58"/>
  <c r="Q716" i="58"/>
  <c r="W715" i="58"/>
  <c r="Q715" i="58"/>
  <c r="W714" i="58"/>
  <c r="Q714" i="58"/>
  <c r="W713" i="58"/>
  <c r="Q713" i="58"/>
  <c r="W712" i="58"/>
  <c r="Q712" i="58"/>
  <c r="W711" i="58"/>
  <c r="Q711" i="58"/>
  <c r="W710" i="58"/>
  <c r="Q710" i="58"/>
  <c r="W709" i="58"/>
  <c r="Q709" i="58"/>
  <c r="W708" i="58"/>
  <c r="Q708" i="58"/>
  <c r="W707" i="58"/>
  <c r="Q707" i="58"/>
  <c r="W706" i="58"/>
  <c r="Q706" i="58"/>
  <c r="W705" i="58"/>
  <c r="Q705" i="58"/>
  <c r="W704" i="58"/>
  <c r="Q704" i="58"/>
  <c r="W703" i="58"/>
  <c r="Q703" i="58"/>
  <c r="W702" i="58"/>
  <c r="Q702" i="58"/>
  <c r="W701" i="58"/>
  <c r="Q701" i="58"/>
  <c r="W700" i="58"/>
  <c r="Q700" i="58"/>
  <c r="W699" i="58"/>
  <c r="Q699" i="58"/>
  <c r="W698" i="58"/>
  <c r="Q698" i="58"/>
  <c r="W697" i="58"/>
  <c r="Q697" i="58"/>
  <c r="W696" i="58"/>
  <c r="Q696" i="58"/>
  <c r="W695" i="58"/>
  <c r="Q695" i="58"/>
  <c r="W694" i="58"/>
  <c r="Q694" i="58"/>
  <c r="W693" i="58"/>
  <c r="Q693" i="58"/>
  <c r="W692" i="58"/>
  <c r="Q692" i="58"/>
  <c r="W691" i="58"/>
  <c r="Q691" i="58"/>
  <c r="W690" i="58"/>
  <c r="Q690" i="58"/>
  <c r="W689" i="58"/>
  <c r="Q689" i="58"/>
  <c r="W688" i="58"/>
  <c r="Q688" i="58"/>
  <c r="W687" i="58"/>
  <c r="Q687" i="58"/>
  <c r="W686" i="58"/>
  <c r="Q686" i="58"/>
  <c r="W685" i="58"/>
  <c r="Q685" i="58"/>
  <c r="W684" i="58"/>
  <c r="Q684" i="58"/>
  <c r="W683" i="58"/>
  <c r="Q683" i="58"/>
  <c r="W682" i="58"/>
  <c r="Q682" i="58"/>
  <c r="W681" i="58"/>
  <c r="Q681" i="58"/>
  <c r="W680" i="58"/>
  <c r="Q680" i="58"/>
  <c r="W679" i="58"/>
  <c r="Q679" i="58"/>
  <c r="W678" i="58"/>
  <c r="Q678" i="58"/>
  <c r="W677" i="58"/>
  <c r="Q677" i="58"/>
  <c r="W676" i="58"/>
  <c r="Q676" i="58"/>
  <c r="W675" i="58"/>
  <c r="Q675" i="58"/>
  <c r="W674" i="58"/>
  <c r="Q674" i="58"/>
  <c r="W673" i="58"/>
  <c r="Q673" i="58"/>
  <c r="W672" i="58"/>
  <c r="Q672" i="58"/>
  <c r="W671" i="58"/>
  <c r="Q671" i="58"/>
  <c r="W670" i="58"/>
  <c r="Q670" i="58"/>
  <c r="W669" i="58"/>
  <c r="Q669" i="58"/>
  <c r="W668" i="58"/>
  <c r="Q668" i="58"/>
  <c r="W667" i="58"/>
  <c r="Q667" i="58"/>
  <c r="W666" i="58"/>
  <c r="Q666" i="58"/>
  <c r="W665" i="58"/>
  <c r="Q665" i="58"/>
  <c r="W664" i="58"/>
  <c r="Q664" i="58"/>
  <c r="W663" i="58"/>
  <c r="Q663" i="58"/>
  <c r="W662" i="58"/>
  <c r="Q662" i="58"/>
  <c r="W661" i="58"/>
  <c r="Q661" i="58"/>
  <c r="W660" i="58"/>
  <c r="Q660" i="58"/>
  <c r="W659" i="58"/>
  <c r="Q659" i="58"/>
  <c r="W658" i="58"/>
  <c r="Q658" i="58"/>
  <c r="W657" i="58"/>
  <c r="Q657" i="58"/>
  <c r="W656" i="58"/>
  <c r="Q656" i="58"/>
  <c r="W655" i="58"/>
  <c r="Q655" i="58"/>
  <c r="W654" i="58"/>
  <c r="Q654" i="58"/>
  <c r="W653" i="58"/>
  <c r="Q653" i="58"/>
  <c r="W652" i="58"/>
  <c r="Q652" i="58"/>
  <c r="W651" i="58"/>
  <c r="Q651" i="58"/>
  <c r="W650" i="58"/>
  <c r="Q650" i="58"/>
  <c r="W649" i="58"/>
  <c r="Q649" i="58"/>
  <c r="W648" i="58"/>
  <c r="Q648" i="58"/>
  <c r="W647" i="58"/>
  <c r="Q647" i="58"/>
  <c r="W646" i="58"/>
  <c r="Q646" i="58"/>
  <c r="W645" i="58"/>
  <c r="Q645" i="58"/>
  <c r="W644" i="58"/>
  <c r="Q644" i="58"/>
  <c r="W643" i="58"/>
  <c r="Q643" i="58"/>
  <c r="W642" i="58"/>
  <c r="Q642" i="58"/>
  <c r="W641" i="58"/>
  <c r="Q641" i="58"/>
  <c r="W640" i="58"/>
  <c r="Q640" i="58"/>
  <c r="W639" i="58"/>
  <c r="Q639" i="58"/>
  <c r="W638" i="58"/>
  <c r="Q638" i="58"/>
  <c r="W637" i="58"/>
  <c r="Q637" i="58"/>
  <c r="W636" i="58"/>
  <c r="Q636" i="58"/>
  <c r="W635" i="58"/>
  <c r="Q635" i="58"/>
  <c r="W634" i="58"/>
  <c r="Q634" i="58"/>
  <c r="W633" i="58"/>
  <c r="Q633" i="58"/>
  <c r="W632" i="58"/>
  <c r="Q632" i="58"/>
  <c r="W631" i="58"/>
  <c r="Q631" i="58"/>
  <c r="W630" i="58"/>
  <c r="Q630" i="58"/>
  <c r="W629" i="58"/>
  <c r="Q629" i="58"/>
  <c r="W628" i="58"/>
  <c r="Q628" i="58"/>
  <c r="W627" i="58"/>
  <c r="Q627" i="58"/>
  <c r="W626" i="58"/>
  <c r="Q626" i="58"/>
  <c r="W625" i="58"/>
  <c r="Q625" i="58"/>
  <c r="W624" i="58"/>
  <c r="Q624" i="58"/>
  <c r="W623" i="58"/>
  <c r="Q623" i="58"/>
  <c r="W622" i="58"/>
  <c r="Q622" i="58"/>
  <c r="W621" i="58"/>
  <c r="Q621" i="58"/>
  <c r="W620" i="58"/>
  <c r="Q620" i="58"/>
  <c r="W619" i="58"/>
  <c r="Q619" i="58"/>
  <c r="W618" i="58"/>
  <c r="Q618" i="58"/>
  <c r="W617" i="58"/>
  <c r="Q617" i="58"/>
  <c r="W616" i="58"/>
  <c r="Q616" i="58"/>
  <c r="W615" i="58"/>
  <c r="Q615" i="58"/>
  <c r="W614" i="58"/>
  <c r="Q614" i="58"/>
  <c r="W613" i="58"/>
  <c r="Q613" i="58"/>
  <c r="W612" i="58"/>
  <c r="Q612" i="58"/>
  <c r="W611" i="58"/>
  <c r="Q611" i="58"/>
  <c r="W610" i="58"/>
  <c r="Q610" i="58"/>
  <c r="W609" i="58"/>
  <c r="Q609" i="58"/>
  <c r="W608" i="58"/>
  <c r="Q608" i="58"/>
  <c r="W607" i="58"/>
  <c r="Q607" i="58"/>
  <c r="W606" i="58"/>
  <c r="Q606" i="58"/>
  <c r="W605" i="58"/>
  <c r="Q605" i="58"/>
  <c r="W604" i="58"/>
  <c r="Q604" i="58"/>
  <c r="W603" i="58"/>
  <c r="Q603" i="58"/>
  <c r="W602" i="58"/>
  <c r="Q602" i="58"/>
  <c r="W601" i="58"/>
  <c r="Q601" i="58"/>
  <c r="W600" i="58"/>
  <c r="Q600" i="58"/>
  <c r="W599" i="58"/>
  <c r="Q599" i="58"/>
  <c r="W598" i="58"/>
  <c r="Q598" i="58"/>
  <c r="W597" i="58"/>
  <c r="Q597" i="58"/>
  <c r="W596" i="58"/>
  <c r="Q596" i="58"/>
  <c r="W595" i="58"/>
  <c r="Q595" i="58"/>
  <c r="W594" i="58"/>
  <c r="Q594" i="58"/>
  <c r="W593" i="58"/>
  <c r="Q593" i="58"/>
  <c r="W592" i="58"/>
  <c r="Q592" i="58"/>
  <c r="W591" i="58"/>
  <c r="Q591" i="58"/>
  <c r="W590" i="58"/>
  <c r="Q590" i="58"/>
  <c r="W589" i="58"/>
  <c r="Q589" i="58"/>
  <c r="W588" i="58"/>
  <c r="Q588" i="58"/>
  <c r="W587" i="58"/>
  <c r="Q587" i="58"/>
  <c r="W586" i="58"/>
  <c r="Q586" i="58"/>
  <c r="W585" i="58"/>
  <c r="Q585" i="58"/>
  <c r="W584" i="58"/>
  <c r="Q584" i="58"/>
  <c r="W583" i="58"/>
  <c r="Q583" i="58"/>
  <c r="W582" i="58"/>
  <c r="Q582" i="58"/>
  <c r="W581" i="58"/>
  <c r="Q581" i="58"/>
  <c r="W580" i="58"/>
  <c r="Q580" i="58"/>
  <c r="W579" i="58"/>
  <c r="Q579" i="58"/>
  <c r="W578" i="58"/>
  <c r="Q578" i="58"/>
  <c r="W577" i="58"/>
  <c r="Q577" i="58"/>
  <c r="W576" i="58"/>
  <c r="Q576" i="58"/>
  <c r="W575" i="58"/>
  <c r="Q575" i="58"/>
  <c r="W574" i="58"/>
  <c r="Q574" i="58"/>
  <c r="W573" i="58"/>
  <c r="Q573" i="58"/>
  <c r="W572" i="58"/>
  <c r="Q572" i="58"/>
  <c r="W571" i="58"/>
  <c r="Q571" i="58"/>
  <c r="W570" i="58"/>
  <c r="Q570" i="58"/>
  <c r="W569" i="58"/>
  <c r="Q569" i="58"/>
  <c r="W568" i="58"/>
  <c r="Q568" i="58"/>
  <c r="W567" i="58"/>
  <c r="Q567" i="58"/>
  <c r="W566" i="58"/>
  <c r="Q566" i="58"/>
  <c r="W565" i="58"/>
  <c r="Q565" i="58"/>
  <c r="W564" i="58"/>
  <c r="Q564" i="58"/>
  <c r="W563" i="58"/>
  <c r="Q563" i="58"/>
  <c r="W562" i="58"/>
  <c r="Q562" i="58"/>
  <c r="W561" i="58"/>
  <c r="Q561" i="58"/>
  <c r="W560" i="58"/>
  <c r="Q560" i="58"/>
  <c r="W559" i="58"/>
  <c r="Q559" i="58"/>
  <c r="W558" i="58"/>
  <c r="Q558" i="58"/>
  <c r="W557" i="58"/>
  <c r="Q557" i="58"/>
  <c r="W556" i="58"/>
  <c r="Q556" i="58"/>
  <c r="W555" i="58"/>
  <c r="Q555" i="58"/>
  <c r="W554" i="58"/>
  <c r="Q554" i="58"/>
  <c r="W553" i="58"/>
  <c r="Q553" i="58"/>
  <c r="W552" i="58"/>
  <c r="Q552" i="58"/>
  <c r="W551" i="58"/>
  <c r="Q551" i="58"/>
  <c r="W550" i="58"/>
  <c r="Q550" i="58"/>
  <c r="W549" i="58"/>
  <c r="Q549" i="58"/>
  <c r="W548" i="58"/>
  <c r="Q548" i="58"/>
  <c r="W547" i="58"/>
  <c r="Q547" i="58"/>
  <c r="W546" i="58"/>
  <c r="Q546" i="58"/>
  <c r="W545" i="58"/>
  <c r="Q545" i="58"/>
  <c r="W544" i="58"/>
  <c r="Q544" i="58"/>
  <c r="W543" i="58"/>
  <c r="Q543" i="58"/>
  <c r="W542" i="58"/>
  <c r="Q542" i="58"/>
  <c r="W541" i="58"/>
  <c r="Q541" i="58"/>
  <c r="W540" i="58"/>
  <c r="Q540" i="58"/>
  <c r="W539" i="58"/>
  <c r="Q539" i="58"/>
  <c r="W538" i="58"/>
  <c r="Q538" i="58"/>
  <c r="W537" i="58"/>
  <c r="Q537" i="58"/>
  <c r="W536" i="58"/>
  <c r="Q536" i="58"/>
  <c r="W535" i="58"/>
  <c r="Q535" i="58"/>
  <c r="W534" i="58"/>
  <c r="Q534" i="58"/>
  <c r="W533" i="58"/>
  <c r="Q533" i="58"/>
  <c r="W532" i="58"/>
  <c r="Q532" i="58"/>
  <c r="W531" i="58"/>
  <c r="Q531" i="58"/>
  <c r="W530" i="58"/>
  <c r="Q530" i="58"/>
  <c r="W529" i="58"/>
  <c r="Q529" i="58"/>
  <c r="W528" i="58"/>
  <c r="Q528" i="58"/>
  <c r="W527" i="58"/>
  <c r="Q527" i="58"/>
  <c r="W526" i="58"/>
  <c r="Q526" i="58"/>
  <c r="W525" i="58"/>
  <c r="Q525" i="58"/>
  <c r="W524" i="58"/>
  <c r="Q524" i="58"/>
  <c r="W523" i="58"/>
  <c r="Q523" i="58"/>
  <c r="W522" i="58"/>
  <c r="Q522" i="58"/>
  <c r="W521" i="58"/>
  <c r="Q521" i="58"/>
  <c r="W520" i="58"/>
  <c r="Q520" i="58"/>
  <c r="W519" i="58"/>
  <c r="Q519" i="58"/>
  <c r="W518" i="58"/>
  <c r="Q518" i="58"/>
  <c r="W517" i="58"/>
  <c r="Q517" i="58"/>
  <c r="W516" i="58"/>
  <c r="Q516" i="58"/>
  <c r="W515" i="58"/>
  <c r="Q515" i="58"/>
  <c r="W514" i="58"/>
  <c r="Q514" i="58"/>
  <c r="W513" i="58"/>
  <c r="Q513" i="58"/>
  <c r="W512" i="58"/>
  <c r="Q512" i="58"/>
  <c r="W511" i="58"/>
  <c r="Q511" i="58"/>
  <c r="W510" i="58"/>
  <c r="Q510" i="58"/>
  <c r="W509" i="58"/>
  <c r="Q509" i="58"/>
  <c r="W508" i="58"/>
  <c r="Q508" i="58"/>
  <c r="W507" i="58"/>
  <c r="Q507" i="58"/>
  <c r="W506" i="58"/>
  <c r="Q506" i="58"/>
  <c r="W505" i="58"/>
  <c r="Q505" i="58"/>
  <c r="W504" i="58"/>
  <c r="Q504" i="58"/>
  <c r="W503" i="58"/>
  <c r="Q503" i="58"/>
  <c r="W502" i="58"/>
  <c r="Q502" i="58"/>
  <c r="W501" i="58"/>
  <c r="Q501" i="58"/>
  <c r="W500" i="58"/>
  <c r="Q500" i="58"/>
  <c r="W499" i="58"/>
  <c r="Q499" i="58"/>
  <c r="W498" i="58"/>
  <c r="Q498" i="58"/>
  <c r="W497" i="58"/>
  <c r="Q497" i="58"/>
  <c r="W496" i="58"/>
  <c r="Q496" i="58"/>
  <c r="W495" i="58"/>
  <c r="Q495" i="58"/>
  <c r="W494" i="58"/>
  <c r="Q494" i="58"/>
  <c r="W493" i="58"/>
  <c r="Q493" i="58"/>
  <c r="W492" i="58"/>
  <c r="Q492" i="58"/>
  <c r="W491" i="58"/>
  <c r="Q491" i="58"/>
  <c r="W490" i="58"/>
  <c r="Q490" i="58"/>
  <c r="W489" i="58"/>
  <c r="Q489" i="58"/>
  <c r="W488" i="58"/>
  <c r="Q488" i="58"/>
  <c r="W487" i="58"/>
  <c r="Q487" i="58"/>
  <c r="W486" i="58"/>
  <c r="Q486" i="58"/>
  <c r="W485" i="58"/>
  <c r="Q485" i="58"/>
  <c r="W484" i="58"/>
  <c r="Q484" i="58"/>
  <c r="W483" i="58"/>
  <c r="Q483" i="58"/>
  <c r="W482" i="58"/>
  <c r="Q482" i="58"/>
  <c r="W481" i="58"/>
  <c r="Q481" i="58"/>
  <c r="W480" i="58"/>
  <c r="Q480" i="58"/>
  <c r="W479" i="58"/>
  <c r="Q479" i="58"/>
  <c r="W478" i="58"/>
  <c r="Q478" i="58"/>
  <c r="W477" i="58"/>
  <c r="Q477" i="58"/>
  <c r="W476" i="58"/>
  <c r="Q476" i="58"/>
  <c r="W475" i="58"/>
  <c r="Q475" i="58"/>
  <c r="W474" i="58"/>
  <c r="Q474" i="58"/>
  <c r="W473" i="58"/>
  <c r="Q473" i="58"/>
  <c r="W472" i="58"/>
  <c r="Q472" i="58"/>
  <c r="W471" i="58"/>
  <c r="Q471" i="58"/>
  <c r="W470" i="58"/>
  <c r="Q470" i="58"/>
  <c r="W469" i="58"/>
  <c r="Q469" i="58"/>
  <c r="W468" i="58"/>
  <c r="Q468" i="58"/>
  <c r="W467" i="58"/>
  <c r="Q467" i="58"/>
  <c r="W466" i="58"/>
  <c r="Q466" i="58"/>
  <c r="W465" i="58"/>
  <c r="Q465" i="58"/>
  <c r="W464" i="58"/>
  <c r="Q464" i="58"/>
  <c r="W463" i="58"/>
  <c r="Q463" i="58"/>
  <c r="W462" i="58"/>
  <c r="Q462" i="58"/>
  <c r="W461" i="58"/>
  <c r="Q461" i="58"/>
  <c r="W460" i="58"/>
  <c r="Q460" i="58"/>
  <c r="W459" i="58"/>
  <c r="Q459" i="58"/>
  <c r="W458" i="58"/>
  <c r="Q458" i="58"/>
  <c r="W457" i="58"/>
  <c r="Q457" i="58"/>
  <c r="W456" i="58"/>
  <c r="Q456" i="58"/>
  <c r="W455" i="58"/>
  <c r="Q455" i="58"/>
  <c r="W454" i="58"/>
  <c r="Q454" i="58"/>
  <c r="W453" i="58"/>
  <c r="Q453" i="58"/>
  <c r="W452" i="58"/>
  <c r="Q452" i="58"/>
  <c r="W451" i="58"/>
  <c r="Q451" i="58"/>
  <c r="W450" i="58"/>
  <c r="Q450" i="58"/>
  <c r="W449" i="58"/>
  <c r="Q449" i="58"/>
  <c r="W448" i="58"/>
  <c r="Q448" i="58"/>
  <c r="W447" i="58"/>
  <c r="Q447" i="58"/>
  <c r="W446" i="58"/>
  <c r="Q446" i="58"/>
  <c r="W445" i="58"/>
  <c r="Q445" i="58"/>
  <c r="W444" i="58"/>
  <c r="Q444" i="58"/>
  <c r="W443" i="58"/>
  <c r="Q443" i="58"/>
  <c r="W442" i="58"/>
  <c r="Q442" i="58"/>
  <c r="W441" i="58"/>
  <c r="Q441" i="58"/>
  <c r="W440" i="58"/>
  <c r="Q440" i="58"/>
  <c r="W439" i="58"/>
  <c r="Q439" i="58"/>
  <c r="W438" i="58"/>
  <c r="Q438" i="58"/>
  <c r="W437" i="58"/>
  <c r="Q437" i="58"/>
  <c r="W436" i="58"/>
  <c r="Q436" i="58"/>
  <c r="W435" i="58"/>
  <c r="Q435" i="58"/>
  <c r="W434" i="58"/>
  <c r="Q434" i="58"/>
  <c r="W433" i="58"/>
  <c r="Q433" i="58"/>
  <c r="W432" i="58"/>
  <c r="Q432" i="58"/>
  <c r="W431" i="58"/>
  <c r="Q431" i="58"/>
  <c r="W430" i="58"/>
  <c r="Q430" i="58"/>
  <c r="W429" i="58"/>
  <c r="Q429" i="58"/>
  <c r="W428" i="58"/>
  <c r="Q428" i="58"/>
  <c r="W427" i="58"/>
  <c r="Q427" i="58"/>
  <c r="W426" i="58"/>
  <c r="Q426" i="58"/>
  <c r="W425" i="58"/>
  <c r="Q425" i="58"/>
  <c r="W424" i="58"/>
  <c r="Q424" i="58"/>
  <c r="W423" i="58"/>
  <c r="Q423" i="58"/>
  <c r="W422" i="58"/>
  <c r="Q422" i="58"/>
  <c r="W421" i="58"/>
  <c r="Q421" i="58"/>
  <c r="W420" i="58"/>
  <c r="Q420" i="58"/>
  <c r="W419" i="58"/>
  <c r="Q419" i="58"/>
  <c r="W418" i="58"/>
  <c r="Q418" i="58"/>
  <c r="W417" i="58"/>
  <c r="Q417" i="58"/>
  <c r="W416" i="58"/>
  <c r="Q416" i="58"/>
  <c r="W415" i="58"/>
  <c r="Q415" i="58"/>
  <c r="W414" i="58"/>
  <c r="Q414" i="58"/>
  <c r="W413" i="58"/>
  <c r="Q413" i="58"/>
  <c r="W412" i="58"/>
  <c r="Q412" i="58"/>
  <c r="W411" i="58"/>
  <c r="Q411" i="58"/>
  <c r="W410" i="58"/>
  <c r="Q410" i="58"/>
  <c r="W409" i="58"/>
  <c r="Q409" i="58"/>
  <c r="W408" i="58"/>
  <c r="Q408" i="58"/>
  <c r="W407" i="58"/>
  <c r="Q407" i="58"/>
  <c r="W406" i="58"/>
  <c r="Q406" i="58"/>
  <c r="W405" i="58"/>
  <c r="Q405" i="58"/>
  <c r="W404" i="58"/>
  <c r="Q404" i="58"/>
  <c r="W403" i="58"/>
  <c r="Q403" i="58"/>
  <c r="W402" i="58"/>
  <c r="Q402" i="58"/>
  <c r="W401" i="58"/>
  <c r="Q401" i="58"/>
  <c r="W400" i="58"/>
  <c r="Q400" i="58"/>
  <c r="W399" i="58"/>
  <c r="Q399" i="58"/>
  <c r="W398" i="58"/>
  <c r="Q398" i="58"/>
  <c r="W397" i="58"/>
  <c r="Q397" i="58"/>
  <c r="W396" i="58"/>
  <c r="Q396" i="58"/>
  <c r="W395" i="58"/>
  <c r="Q395" i="58"/>
  <c r="W394" i="58"/>
  <c r="Q394" i="58"/>
  <c r="W393" i="58"/>
  <c r="Q393" i="58"/>
  <c r="W392" i="58"/>
  <c r="Q392" i="58"/>
  <c r="W391" i="58"/>
  <c r="Q391" i="58"/>
  <c r="W390" i="58"/>
  <c r="Q390" i="58"/>
  <c r="W389" i="58"/>
  <c r="Q389" i="58"/>
  <c r="W388" i="58"/>
  <c r="Q388" i="58"/>
  <c r="W387" i="58"/>
  <c r="Q387" i="58"/>
  <c r="W386" i="58"/>
  <c r="Q386" i="58"/>
  <c r="W385" i="58"/>
  <c r="Q385" i="58"/>
  <c r="W384" i="58"/>
  <c r="Q384" i="58"/>
  <c r="W383" i="58"/>
  <c r="Q383" i="58"/>
  <c r="W382" i="58"/>
  <c r="Q382" i="58"/>
  <c r="W381" i="58"/>
  <c r="Q381" i="58"/>
  <c r="W380" i="58"/>
  <c r="Q380" i="58"/>
  <c r="W379" i="58"/>
  <c r="Q379" i="58"/>
  <c r="W378" i="58"/>
  <c r="Q378" i="58"/>
  <c r="W377" i="58"/>
  <c r="Q377" i="58"/>
  <c r="W376" i="58"/>
  <c r="Q376" i="58"/>
  <c r="W375" i="58"/>
  <c r="Q375" i="58"/>
  <c r="W374" i="58"/>
  <c r="Q374" i="58"/>
  <c r="W373" i="58"/>
  <c r="Q373" i="58"/>
  <c r="W372" i="58"/>
  <c r="Q372" i="58"/>
  <c r="W371" i="58"/>
  <c r="Q371" i="58"/>
  <c r="W370" i="58"/>
  <c r="Q370" i="58"/>
  <c r="W369" i="58"/>
  <c r="Q369" i="58"/>
  <c r="W368" i="58"/>
  <c r="Q368" i="58"/>
  <c r="W367" i="58"/>
  <c r="Q367" i="58"/>
  <c r="W366" i="58"/>
  <c r="Q366" i="58"/>
  <c r="W365" i="58"/>
  <c r="Q365" i="58"/>
  <c r="W364" i="58"/>
  <c r="Q364" i="58"/>
  <c r="W363" i="58"/>
  <c r="Q363" i="58"/>
  <c r="W362" i="58"/>
  <c r="Q362" i="58"/>
  <c r="W361" i="58"/>
  <c r="Q361" i="58"/>
  <c r="W360" i="58"/>
  <c r="Q360" i="58"/>
  <c r="W359" i="58"/>
  <c r="Q359" i="58"/>
  <c r="W358" i="58"/>
  <c r="Q358" i="58"/>
  <c r="W357" i="58"/>
  <c r="Q357" i="58"/>
  <c r="W356" i="58"/>
  <c r="Q356" i="58"/>
  <c r="W355" i="58"/>
  <c r="Q355" i="58"/>
  <c r="W354" i="58"/>
  <c r="Q354" i="58"/>
  <c r="W353" i="58"/>
  <c r="Q353" i="58"/>
  <c r="W352" i="58"/>
  <c r="Q352" i="58"/>
  <c r="W351" i="58"/>
  <c r="Q351" i="58"/>
  <c r="W350" i="58"/>
  <c r="Q350" i="58"/>
  <c r="W349" i="58"/>
  <c r="Q349" i="58"/>
  <c r="W348" i="58"/>
  <c r="Q348" i="58"/>
  <c r="W347" i="58"/>
  <c r="Q347" i="58"/>
  <c r="W346" i="58"/>
  <c r="Q346" i="58"/>
  <c r="W345" i="58"/>
  <c r="Q345" i="58"/>
  <c r="W344" i="58"/>
  <c r="Q344" i="58"/>
  <c r="W343" i="58"/>
  <c r="Q343" i="58"/>
  <c r="W342" i="58"/>
  <c r="Q342" i="58"/>
  <c r="W341" i="58"/>
  <c r="Q341" i="58"/>
  <c r="W340" i="58"/>
  <c r="Q340" i="58"/>
  <c r="W339" i="58"/>
  <c r="Q339" i="58"/>
  <c r="W338" i="58"/>
  <c r="Q338" i="58"/>
  <c r="W337" i="58"/>
  <c r="Q337" i="58"/>
  <c r="W336" i="58"/>
  <c r="Q336" i="58"/>
  <c r="W335" i="58"/>
  <c r="Q335" i="58"/>
  <c r="W334" i="58"/>
  <c r="Q334" i="58"/>
  <c r="W333" i="58"/>
  <c r="Q333" i="58"/>
  <c r="W332" i="58"/>
  <c r="Q332" i="58"/>
  <c r="W331" i="58"/>
  <c r="Q331" i="58"/>
  <c r="W330" i="58"/>
  <c r="Q330" i="58"/>
  <c r="W329" i="58"/>
  <c r="Q329" i="58"/>
  <c r="W328" i="58"/>
  <c r="Q328" i="58"/>
  <c r="W327" i="58"/>
  <c r="Q327" i="58"/>
  <c r="W326" i="58"/>
  <c r="Q326" i="58"/>
  <c r="W325" i="58"/>
  <c r="Q325" i="58"/>
  <c r="W324" i="58"/>
  <c r="Q324" i="58"/>
  <c r="W323" i="58"/>
  <c r="Q323" i="58"/>
  <c r="W322" i="58"/>
  <c r="Q322" i="58"/>
  <c r="W321" i="58"/>
  <c r="Q321" i="58"/>
  <c r="W320" i="58"/>
  <c r="Q320" i="58"/>
  <c r="W319" i="58"/>
  <c r="Q319" i="58"/>
  <c r="W318" i="58"/>
  <c r="Q318" i="58"/>
  <c r="W317" i="58"/>
  <c r="Q317" i="58"/>
  <c r="W316" i="58"/>
  <c r="Q316" i="58"/>
  <c r="W315" i="58"/>
  <c r="Q315" i="58"/>
  <c r="W314" i="58"/>
  <c r="Q314" i="58"/>
  <c r="W313" i="58"/>
  <c r="Q313" i="58"/>
  <c r="W312" i="58"/>
  <c r="Q312" i="58"/>
  <c r="W311" i="58"/>
  <c r="Q311" i="58"/>
  <c r="W310" i="58"/>
  <c r="Q310" i="58"/>
  <c r="W309" i="58"/>
  <c r="Q309" i="58"/>
  <c r="W308" i="58"/>
  <c r="Q308" i="58"/>
  <c r="W307" i="58"/>
  <c r="Q307" i="58"/>
  <c r="W306" i="58"/>
  <c r="Q306" i="58"/>
  <c r="W305" i="58"/>
  <c r="Q305" i="58"/>
  <c r="W304" i="58"/>
  <c r="Q304" i="58"/>
  <c r="W303" i="58"/>
  <c r="Q303" i="58"/>
  <c r="W302" i="58"/>
  <c r="Q302" i="58"/>
  <c r="W301" i="58"/>
  <c r="Q301" i="58"/>
  <c r="W300" i="58"/>
  <c r="Q300" i="58"/>
  <c r="W299" i="58"/>
  <c r="Q299" i="58"/>
  <c r="W298" i="58"/>
  <c r="Q298" i="58"/>
  <c r="W297" i="58"/>
  <c r="Q297" i="58"/>
  <c r="W296" i="58"/>
  <c r="Q296" i="58"/>
  <c r="W295" i="58"/>
  <c r="Q295" i="58"/>
  <c r="W294" i="58"/>
  <c r="Q294" i="58"/>
  <c r="W293" i="58"/>
  <c r="Q293" i="58"/>
  <c r="W292" i="58"/>
  <c r="Q292" i="58"/>
  <c r="W291" i="58"/>
  <c r="Q291" i="58"/>
  <c r="W290" i="58"/>
  <c r="Q290" i="58"/>
  <c r="W289" i="58"/>
  <c r="Q289" i="58"/>
  <c r="W288" i="58"/>
  <c r="Q288" i="58"/>
  <c r="W287" i="58"/>
  <c r="Q287" i="58"/>
  <c r="W286" i="58"/>
  <c r="Q286" i="58"/>
  <c r="W285" i="58"/>
  <c r="Q285" i="58"/>
  <c r="W284" i="58"/>
  <c r="Q284" i="58"/>
  <c r="W283" i="58"/>
  <c r="Q283" i="58"/>
  <c r="W282" i="58"/>
  <c r="Q282" i="58"/>
  <c r="W281" i="58"/>
  <c r="Q281" i="58"/>
  <c r="W280" i="58"/>
  <c r="Q280" i="58"/>
  <c r="W279" i="58"/>
  <c r="Q279" i="58"/>
  <c r="W278" i="58"/>
  <c r="Q278" i="58"/>
  <c r="W277" i="58"/>
  <c r="Q277" i="58"/>
  <c r="W276" i="58"/>
  <c r="Q276" i="58"/>
  <c r="W275" i="58"/>
  <c r="Q275" i="58"/>
  <c r="W274" i="58"/>
  <c r="Q274" i="58"/>
  <c r="W273" i="58"/>
  <c r="Q273" i="58"/>
  <c r="W272" i="58"/>
  <c r="Q272" i="58"/>
  <c r="W271" i="58"/>
  <c r="Q271" i="58"/>
  <c r="W270" i="58"/>
  <c r="Q270" i="58"/>
  <c r="W269" i="58"/>
  <c r="Q269" i="58"/>
  <c r="W268" i="58"/>
  <c r="Q268" i="58"/>
  <c r="W267" i="58"/>
  <c r="Q267" i="58"/>
  <c r="W266" i="58"/>
  <c r="Q266" i="58"/>
  <c r="W265" i="58"/>
  <c r="Q265" i="58"/>
  <c r="W264" i="58"/>
  <c r="Q264" i="58"/>
  <c r="W263" i="58"/>
  <c r="Q263" i="58"/>
  <c r="W262" i="58"/>
  <c r="Q262" i="58"/>
  <c r="W261" i="58"/>
  <c r="Q261" i="58"/>
  <c r="W260" i="58"/>
  <c r="Q260" i="58"/>
  <c r="W259" i="58"/>
  <c r="Q259" i="58"/>
  <c r="W258" i="58"/>
  <c r="Q258" i="58"/>
  <c r="W257" i="58"/>
  <c r="Q257" i="58"/>
  <c r="W256" i="58"/>
  <c r="Q256" i="58"/>
  <c r="W255" i="58"/>
  <c r="Q255" i="58"/>
  <c r="W254" i="58"/>
  <c r="Q254" i="58"/>
  <c r="W253" i="58"/>
  <c r="Q253" i="58"/>
  <c r="W252" i="58"/>
  <c r="Q252" i="58"/>
  <c r="W251" i="58"/>
  <c r="Q251" i="58"/>
  <c r="W250" i="58"/>
  <c r="Q250" i="58"/>
  <c r="W249" i="58"/>
  <c r="Q249" i="58"/>
  <c r="W248" i="58"/>
  <c r="Q248" i="58"/>
  <c r="W247" i="58"/>
  <c r="Q247" i="58"/>
  <c r="W246" i="58"/>
  <c r="Q246" i="58"/>
  <c r="W245" i="58"/>
  <c r="Q245" i="58"/>
  <c r="W244" i="58"/>
  <c r="Q244" i="58"/>
  <c r="W243" i="58"/>
  <c r="Q243" i="58"/>
  <c r="W242" i="58"/>
  <c r="Q242" i="58"/>
  <c r="W241" i="58"/>
  <c r="Q241" i="58"/>
  <c r="W240" i="58"/>
  <c r="Q240" i="58"/>
  <c r="W239" i="58"/>
  <c r="Q239" i="58"/>
  <c r="W238" i="58"/>
  <c r="Q238" i="58"/>
  <c r="W237" i="58"/>
  <c r="Q237" i="58"/>
  <c r="W236" i="58"/>
  <c r="Q236" i="58"/>
  <c r="W235" i="58"/>
  <c r="Q235" i="58"/>
  <c r="W234" i="58"/>
  <c r="Q234" i="58"/>
  <c r="W233" i="58"/>
  <c r="Q233" i="58"/>
  <c r="W232" i="58"/>
  <c r="Q232" i="58"/>
  <c r="W231" i="58"/>
  <c r="Q231" i="58"/>
  <c r="W230" i="58"/>
  <c r="Q230" i="58"/>
  <c r="W229" i="58"/>
  <c r="Q229" i="58"/>
  <c r="W228" i="58"/>
  <c r="Q228" i="58"/>
  <c r="W227" i="58"/>
  <c r="Q227" i="58"/>
  <c r="W226" i="58"/>
  <c r="Q226" i="58"/>
  <c r="W225" i="58"/>
  <c r="Q225" i="58"/>
  <c r="W224" i="58"/>
  <c r="Q224" i="58"/>
  <c r="W223" i="58"/>
  <c r="Q223" i="58"/>
  <c r="W222" i="58"/>
  <c r="Q222" i="58"/>
  <c r="W221" i="58"/>
  <c r="Q221" i="58"/>
  <c r="W220" i="58"/>
  <c r="Q220" i="58"/>
  <c r="W219" i="58"/>
  <c r="Q219" i="58"/>
  <c r="W218" i="58"/>
  <c r="Q218" i="58"/>
  <c r="W217" i="58"/>
  <c r="Q217" i="58"/>
  <c r="W216" i="58"/>
  <c r="Q216" i="58"/>
  <c r="W215" i="58"/>
  <c r="Q215" i="58"/>
  <c r="W214" i="58"/>
  <c r="Q214" i="58"/>
  <c r="W213" i="58"/>
  <c r="Q213" i="58"/>
  <c r="W212" i="58"/>
  <c r="Q212" i="58"/>
  <c r="W211" i="58"/>
  <c r="Q211" i="58"/>
  <c r="W210" i="58"/>
  <c r="Q210" i="58"/>
  <c r="W209" i="58"/>
  <c r="Q209" i="58"/>
  <c r="W208" i="58"/>
  <c r="Q208" i="58"/>
  <c r="W207" i="58"/>
  <c r="Q207" i="58"/>
  <c r="W206" i="58"/>
  <c r="Q206" i="58"/>
  <c r="W205" i="58"/>
  <c r="Q205" i="58"/>
  <c r="W204" i="58"/>
  <c r="Q204" i="58"/>
  <c r="W203" i="58"/>
  <c r="Q203" i="58"/>
  <c r="W202" i="58"/>
  <c r="Q202" i="58"/>
  <c r="W201" i="58"/>
  <c r="Q201" i="58"/>
  <c r="W200" i="58"/>
  <c r="Q200" i="58"/>
  <c r="W199" i="58"/>
  <c r="Q199" i="58"/>
  <c r="W198" i="58"/>
  <c r="Q198" i="58"/>
  <c r="W197" i="58"/>
  <c r="Q197" i="58"/>
  <c r="W196" i="58"/>
  <c r="Q196" i="58"/>
  <c r="W195" i="58"/>
  <c r="Q195" i="58"/>
  <c r="W194" i="58"/>
  <c r="Q194" i="58"/>
  <c r="W193" i="58"/>
  <c r="Q193" i="58"/>
  <c r="W192" i="58"/>
  <c r="Q192" i="58"/>
  <c r="W191" i="58"/>
  <c r="Q191" i="58"/>
  <c r="W190" i="58"/>
  <c r="Q190" i="58"/>
  <c r="W189" i="58"/>
  <c r="Q189" i="58"/>
  <c r="W188" i="58"/>
  <c r="Q188" i="58"/>
  <c r="W187" i="58"/>
  <c r="Q187" i="58"/>
  <c r="W186" i="58"/>
  <c r="Q186" i="58"/>
  <c r="W185" i="58"/>
  <c r="Q185" i="58"/>
  <c r="W184" i="58"/>
  <c r="Q184" i="58"/>
  <c r="W183" i="58"/>
  <c r="Q183" i="58"/>
  <c r="W182" i="58"/>
  <c r="Q182" i="58"/>
  <c r="W181" i="58"/>
  <c r="Q181" i="58"/>
  <c r="W180" i="58"/>
  <c r="Q180" i="58"/>
  <c r="W179" i="58"/>
  <c r="Q179" i="58"/>
  <c r="W178" i="58"/>
  <c r="Q178" i="58"/>
  <c r="W177" i="58"/>
  <c r="Q177" i="58"/>
  <c r="W176" i="58"/>
  <c r="Q176" i="58"/>
  <c r="W175" i="58"/>
  <c r="Q175" i="58"/>
  <c r="W174" i="58"/>
  <c r="Q174" i="58"/>
  <c r="W173" i="58"/>
  <c r="Q173" i="58"/>
  <c r="W172" i="58"/>
  <c r="Q172" i="58"/>
  <c r="W171" i="58"/>
  <c r="Q171" i="58"/>
  <c r="W170" i="58"/>
  <c r="Q170" i="58"/>
  <c r="W169" i="58"/>
  <c r="Q169" i="58"/>
  <c r="W168" i="58"/>
  <c r="Q168" i="58"/>
  <c r="W167" i="58"/>
  <c r="Q167" i="58"/>
  <c r="W166" i="58"/>
  <c r="Q166" i="58"/>
  <c r="W165" i="58"/>
  <c r="Q165" i="58"/>
  <c r="W164" i="58"/>
  <c r="Q164" i="58"/>
  <c r="W163" i="58"/>
  <c r="Q163" i="58"/>
  <c r="W162" i="58"/>
  <c r="Q162" i="58"/>
  <c r="W161" i="58"/>
  <c r="Q161" i="58"/>
  <c r="W160" i="58"/>
  <c r="Q160" i="58"/>
  <c r="W159" i="58"/>
  <c r="Q159" i="58"/>
  <c r="W158" i="58"/>
  <c r="Q158" i="58"/>
  <c r="W157" i="58"/>
  <c r="Q157" i="58"/>
  <c r="W156" i="58"/>
  <c r="Q156" i="58"/>
  <c r="W155" i="58"/>
  <c r="Q155" i="58"/>
  <c r="W154" i="58"/>
  <c r="Q154" i="58"/>
  <c r="W153" i="58"/>
  <c r="Q153" i="58"/>
  <c r="W152" i="58"/>
  <c r="Q152" i="58"/>
  <c r="W151" i="58"/>
  <c r="Q151" i="58"/>
  <c r="W150" i="58"/>
  <c r="Q150" i="58"/>
  <c r="W149" i="58"/>
  <c r="Q149" i="58"/>
  <c r="W148" i="58"/>
  <c r="Q148" i="58"/>
  <c r="W147" i="58"/>
  <c r="Q147" i="58"/>
  <c r="W146" i="58"/>
  <c r="Q146" i="58"/>
  <c r="W145" i="58"/>
  <c r="Q145" i="58"/>
  <c r="W144" i="58"/>
  <c r="Q144" i="58"/>
  <c r="W143" i="58"/>
  <c r="Q143" i="58"/>
  <c r="W142" i="58"/>
  <c r="Q142" i="58"/>
  <c r="W141" i="58"/>
  <c r="Q141" i="58"/>
  <c r="W140" i="58"/>
  <c r="Q140" i="58"/>
  <c r="W139" i="58"/>
  <c r="Q139" i="58"/>
  <c r="W138" i="58"/>
  <c r="Q138" i="58"/>
  <c r="W137" i="58"/>
  <c r="Q137" i="58"/>
  <c r="W136" i="58"/>
  <c r="Q136" i="58"/>
  <c r="W135" i="58"/>
  <c r="Q135" i="58"/>
  <c r="W134" i="58"/>
  <c r="Q134" i="58"/>
  <c r="W133" i="58"/>
  <c r="Q133" i="58"/>
  <c r="W132" i="58"/>
  <c r="Q132" i="58"/>
  <c r="W131" i="58"/>
  <c r="Q131" i="58"/>
  <c r="W130" i="58"/>
  <c r="Q130" i="58"/>
  <c r="W129" i="58"/>
  <c r="Q129" i="58"/>
  <c r="W128" i="58"/>
  <c r="Q128" i="58"/>
  <c r="W127" i="58"/>
  <c r="Q127" i="58"/>
  <c r="W126" i="58"/>
  <c r="Q126" i="58"/>
  <c r="W125" i="58"/>
  <c r="Q125" i="58"/>
  <c r="W124" i="58"/>
  <c r="Q124" i="58"/>
  <c r="W123" i="58"/>
  <c r="Q123" i="58"/>
  <c r="W122" i="58"/>
  <c r="Q122" i="58"/>
  <c r="W121" i="58"/>
  <c r="Q121" i="58"/>
  <c r="W120" i="58"/>
  <c r="Q120" i="58"/>
  <c r="W119" i="58"/>
  <c r="Q119" i="58"/>
  <c r="W118" i="58"/>
  <c r="Q118" i="58"/>
  <c r="W117" i="58"/>
  <c r="Q117" i="58"/>
  <c r="W116" i="58"/>
  <c r="Q116" i="58"/>
  <c r="W115" i="58"/>
  <c r="Q115" i="58"/>
  <c r="W114" i="58"/>
  <c r="Q114" i="58"/>
  <c r="W113" i="58"/>
  <c r="Q113" i="58"/>
  <c r="W112" i="58"/>
  <c r="Q112" i="58"/>
  <c r="W111" i="58"/>
  <c r="Q111" i="58"/>
  <c r="W110" i="58"/>
  <c r="Q110" i="58"/>
  <c r="W109" i="58"/>
  <c r="Q109" i="58"/>
  <c r="W108" i="58"/>
  <c r="Q108" i="58"/>
  <c r="W107" i="58"/>
  <c r="Q107" i="58"/>
  <c r="W106" i="58"/>
  <c r="Q106" i="58"/>
  <c r="W105" i="58"/>
  <c r="Q105" i="58"/>
  <c r="W104" i="58"/>
  <c r="Q104" i="58"/>
  <c r="W103" i="58"/>
  <c r="Q103" i="58"/>
  <c r="W102" i="58"/>
  <c r="Q102" i="58"/>
  <c r="W101" i="58"/>
  <c r="Q101" i="58"/>
  <c r="W100" i="58"/>
  <c r="Q100" i="58"/>
  <c r="W99" i="58"/>
  <c r="Q99" i="58"/>
  <c r="W98" i="58"/>
  <c r="Q98" i="58"/>
  <c r="W97" i="58"/>
  <c r="Q97" i="58"/>
  <c r="W96" i="58"/>
  <c r="Q96" i="58"/>
  <c r="W95" i="58"/>
  <c r="Q95" i="58"/>
  <c r="W94" i="58"/>
  <c r="Q94" i="58"/>
  <c r="W93" i="58"/>
  <c r="Q93" i="58"/>
  <c r="W92" i="58"/>
  <c r="Q92" i="58"/>
  <c r="W91" i="58"/>
  <c r="Q91" i="58"/>
  <c r="W90" i="58"/>
  <c r="Q90" i="58"/>
  <c r="W89" i="58"/>
  <c r="Q89" i="58"/>
  <c r="W88" i="58"/>
  <c r="Q88" i="58"/>
  <c r="W87" i="58"/>
  <c r="Q87" i="58"/>
  <c r="W86" i="58"/>
  <c r="Q86" i="58"/>
  <c r="W85" i="58"/>
  <c r="Q85" i="58"/>
  <c r="W84" i="58"/>
  <c r="Q84" i="58"/>
  <c r="W83" i="58"/>
  <c r="Q83" i="58"/>
  <c r="W82" i="58"/>
  <c r="Q82" i="58"/>
  <c r="W81" i="58"/>
  <c r="Q81" i="58"/>
  <c r="W80" i="58"/>
  <c r="Q80" i="58"/>
  <c r="W79" i="58"/>
  <c r="Q79" i="58"/>
  <c r="W78" i="58"/>
  <c r="Q78" i="58"/>
  <c r="W77" i="58"/>
  <c r="Q77" i="58"/>
  <c r="E158" i="69" s="1"/>
  <c r="W76" i="58"/>
  <c r="Q76" i="58"/>
  <c r="W75" i="58"/>
  <c r="Q75" i="58"/>
  <c r="W74" i="58"/>
  <c r="Q74" i="58"/>
  <c r="W73" i="58"/>
  <c r="Q73" i="58"/>
  <c r="W72" i="58"/>
  <c r="Q72" i="58"/>
  <c r="W71" i="58"/>
  <c r="Q71" i="58"/>
  <c r="W70" i="58"/>
  <c r="W69" i="58"/>
  <c r="Q69" i="58"/>
  <c r="W68" i="58"/>
  <c r="Q68" i="58"/>
  <c r="W67" i="58"/>
  <c r="Q67" i="58"/>
  <c r="W66" i="58"/>
  <c r="Q66" i="58"/>
  <c r="W65" i="58"/>
  <c r="Q65" i="58"/>
  <c r="W64" i="58"/>
  <c r="Q64" i="58"/>
  <c r="W63" i="58"/>
  <c r="Q63" i="58"/>
  <c r="W62" i="58"/>
  <c r="Q62" i="58"/>
  <c r="W61" i="58"/>
  <c r="Q61" i="58"/>
  <c r="W60" i="58"/>
  <c r="Q60" i="58"/>
  <c r="W59" i="58"/>
  <c r="Q59" i="58"/>
  <c r="W58" i="58"/>
  <c r="Q58" i="58"/>
  <c r="W57" i="58"/>
  <c r="Q57" i="58"/>
  <c r="W56" i="58"/>
  <c r="Q56" i="58"/>
  <c r="W55" i="58"/>
  <c r="Q55" i="58"/>
  <c r="W54" i="58"/>
  <c r="Q54" i="58"/>
  <c r="W53" i="58"/>
  <c r="Q53" i="58"/>
  <c r="W52" i="58"/>
  <c r="Q52" i="58"/>
  <c r="W51" i="58"/>
  <c r="Q51" i="58"/>
  <c r="W50" i="58"/>
  <c r="Q50" i="58"/>
  <c r="W49" i="58"/>
  <c r="Q49" i="58"/>
  <c r="W48" i="58"/>
  <c r="Q48" i="58"/>
  <c r="W47" i="58"/>
  <c r="Q47" i="58"/>
  <c r="W46" i="58"/>
  <c r="Q46" i="58"/>
  <c r="W45" i="58"/>
  <c r="Q45" i="58"/>
  <c r="W44" i="58"/>
  <c r="Q44" i="58"/>
  <c r="W43" i="58"/>
  <c r="Q43" i="58"/>
  <c r="W42" i="58"/>
  <c r="W41" i="58"/>
  <c r="Q41" i="58"/>
  <c r="W40" i="58"/>
  <c r="Q40" i="58"/>
  <c r="W39" i="58"/>
  <c r="Q39" i="58"/>
  <c r="W38" i="58"/>
  <c r="Q38" i="58"/>
  <c r="W37" i="58"/>
  <c r="Q37" i="58"/>
  <c r="W36" i="58"/>
  <c r="Q36" i="58"/>
  <c r="W35" i="58"/>
  <c r="Q35" i="58"/>
  <c r="W34" i="58"/>
  <c r="Q34" i="58"/>
  <c r="W33" i="58"/>
  <c r="Q33" i="58"/>
  <c r="W32" i="58"/>
  <c r="Q32" i="58"/>
  <c r="W31" i="58"/>
  <c r="Q31" i="58"/>
  <c r="W30" i="58"/>
  <c r="Q30" i="58"/>
  <c r="W29" i="58"/>
  <c r="Q29" i="58"/>
  <c r="W28" i="58"/>
  <c r="Q28" i="58"/>
  <c r="W27" i="58"/>
  <c r="Q27" i="58"/>
  <c r="W26" i="58"/>
  <c r="Q26" i="58"/>
  <c r="W25" i="58"/>
  <c r="Q25" i="58"/>
  <c r="W24" i="58"/>
  <c r="Q24" i="58"/>
  <c r="W23" i="58"/>
  <c r="Q23" i="58"/>
  <c r="W22" i="58"/>
  <c r="Q22" i="58"/>
  <c r="W21" i="58"/>
  <c r="Q21" i="58"/>
  <c r="W20" i="58"/>
  <c r="Q20" i="58"/>
  <c r="W19" i="58"/>
  <c r="Q19" i="58"/>
  <c r="W18" i="58"/>
  <c r="Q18" i="58"/>
  <c r="W17" i="58"/>
  <c r="Q17" i="58"/>
  <c r="W16" i="58"/>
  <c r="Q16" i="58"/>
  <c r="W15" i="58"/>
  <c r="Q15" i="58"/>
  <c r="E162" i="59" s="1"/>
  <c r="W14" i="58"/>
  <c r="Q14" i="58"/>
  <c r="W13" i="58"/>
  <c r="Q13" i="58"/>
  <c r="C80" i="59" s="1"/>
  <c r="E151" i="69" l="1"/>
  <c r="E151" i="70"/>
  <c r="G209" i="69"/>
  <c r="K117" i="67"/>
  <c r="E156" i="70"/>
  <c r="E156" i="67"/>
  <c r="C80" i="67"/>
  <c r="L116" i="67"/>
  <c r="L111" i="70"/>
  <c r="L111" i="67"/>
  <c r="C73" i="68"/>
  <c r="L109" i="68"/>
  <c r="G209" i="68"/>
  <c r="L111" i="68"/>
  <c r="C75" i="68"/>
  <c r="C75" i="69"/>
  <c r="L111" i="69"/>
  <c r="E152" i="70"/>
  <c r="E152" i="68"/>
  <c r="L116" i="59"/>
  <c r="C80" i="68"/>
  <c r="L116" i="68"/>
  <c r="C80" i="70"/>
  <c r="L116" i="70"/>
  <c r="E158" i="70"/>
  <c r="E158" i="68"/>
  <c r="H18" i="67"/>
  <c r="H18" i="70"/>
  <c r="H18" i="68"/>
  <c r="J18" i="67"/>
  <c r="J18" i="68"/>
  <c r="H18" i="69"/>
  <c r="J18" i="69"/>
  <c r="J18" i="70"/>
  <c r="H18" i="59"/>
  <c r="J18" i="59"/>
  <c r="H23" i="68"/>
  <c r="H23" i="70"/>
  <c r="J23" i="69"/>
  <c r="H23" i="67"/>
  <c r="J23" i="70"/>
  <c r="J23" i="67"/>
  <c r="J23" i="68"/>
  <c r="H23" i="69"/>
  <c r="J23" i="59"/>
  <c r="H23" i="59"/>
  <c r="K110" i="59"/>
  <c r="I101" i="59"/>
  <c r="C76" i="70"/>
  <c r="K112" i="70"/>
  <c r="D228" i="67"/>
  <c r="D228" i="70"/>
  <c r="C77" i="70"/>
  <c r="L113" i="70"/>
  <c r="K41" i="68"/>
  <c r="C77" i="68"/>
  <c r="L113" i="68"/>
  <c r="C77" i="67"/>
  <c r="L113" i="67"/>
  <c r="K112" i="67"/>
  <c r="C76" i="67"/>
  <c r="L101" i="59"/>
  <c r="M82" i="59"/>
  <c r="E82" i="59"/>
  <c r="D101" i="59"/>
  <c r="K101" i="59"/>
  <c r="I82" i="59"/>
  <c r="C118" i="59"/>
  <c r="F118" i="59" s="1"/>
  <c r="D307" i="59"/>
  <c r="F32" i="59"/>
  <c r="J32" i="59"/>
  <c r="H32" i="59"/>
  <c r="E101" i="59"/>
  <c r="J82" i="59"/>
  <c r="I142" i="59"/>
  <c r="L142" i="59" s="1"/>
  <c r="C77" i="59"/>
  <c r="G101" i="59"/>
  <c r="C76" i="59"/>
  <c r="L113" i="59"/>
  <c r="F101" i="59"/>
  <c r="O82" i="59"/>
  <c r="J163" i="59"/>
  <c r="O163" i="59"/>
  <c r="L82" i="59"/>
  <c r="H307" i="59"/>
  <c r="M290" i="59"/>
  <c r="E67" i="59"/>
  <c r="H67" i="59" s="1"/>
  <c r="K35" i="59"/>
  <c r="G45" i="59"/>
  <c r="I297" i="59"/>
  <c r="L25" i="59"/>
  <c r="F25" i="59"/>
  <c r="F235" i="59"/>
  <c r="F256" i="59"/>
  <c r="D118" i="59"/>
  <c r="G118" i="59" s="1"/>
  <c r="D82" i="59"/>
  <c r="M292" i="59"/>
  <c r="E235" i="59"/>
  <c r="K163" i="59"/>
  <c r="L307" i="59"/>
  <c r="G278" i="59"/>
  <c r="M275" i="59"/>
  <c r="D228" i="59"/>
  <c r="M303" i="59"/>
  <c r="J278" i="59"/>
  <c r="M282" i="59"/>
  <c r="L278" i="59"/>
  <c r="I278" i="59"/>
  <c r="N163" i="59"/>
  <c r="C235" i="59"/>
  <c r="M270" i="59"/>
  <c r="M277" i="59"/>
  <c r="L235" i="59"/>
  <c r="O235" i="59"/>
  <c r="J235" i="59"/>
  <c r="B82" i="59"/>
  <c r="H235" i="59"/>
  <c r="K278" i="59"/>
  <c r="M276" i="59"/>
  <c r="H278" i="59"/>
  <c r="D263" i="59"/>
  <c r="M285" i="59"/>
  <c r="M271" i="59"/>
  <c r="M281" i="59"/>
  <c r="K250" i="59"/>
  <c r="E250" i="59"/>
  <c r="H250" i="59" s="1"/>
  <c r="D250" i="59"/>
  <c r="G250" i="59" s="1"/>
  <c r="E263" i="59"/>
  <c r="M273" i="59"/>
  <c r="M284" i="59"/>
  <c r="L250" i="59"/>
  <c r="J250" i="59"/>
  <c r="M274" i="59"/>
  <c r="M272" i="59"/>
  <c r="F250" i="59"/>
  <c r="I250" i="59" s="1"/>
  <c r="E278" i="59"/>
  <c r="M269" i="59"/>
  <c r="D278" i="59"/>
  <c r="M283" i="59"/>
  <c r="F278" i="59"/>
  <c r="P235" i="59"/>
  <c r="K187" i="59"/>
  <c r="L187" i="59"/>
  <c r="J307" i="59"/>
  <c r="E209" i="59"/>
  <c r="G193" i="59"/>
  <c r="D209" i="59"/>
  <c r="M301" i="59"/>
  <c r="H172" i="59"/>
  <c r="E187" i="59"/>
  <c r="H187" i="59" s="1"/>
  <c r="J187" i="59"/>
  <c r="M235" i="59"/>
  <c r="N235" i="59"/>
  <c r="G172" i="59"/>
  <c r="D187" i="59"/>
  <c r="G187" i="59" s="1"/>
  <c r="F187" i="59"/>
  <c r="I187" i="59" s="1"/>
  <c r="E147" i="59"/>
  <c r="G235" i="59"/>
  <c r="M306" i="59"/>
  <c r="Q163" i="59"/>
  <c r="F163" i="59"/>
  <c r="G163" i="59"/>
  <c r="I163" i="59"/>
  <c r="P163" i="59"/>
  <c r="G82" i="59"/>
  <c r="I118" i="59"/>
  <c r="H118" i="59"/>
  <c r="M295" i="59"/>
  <c r="M296" i="59"/>
  <c r="K307" i="59"/>
  <c r="H101" i="59"/>
  <c r="J118" i="59"/>
  <c r="M163" i="59"/>
  <c r="M289" i="59"/>
  <c r="M305" i="59"/>
  <c r="M293" i="59"/>
  <c r="H82" i="59"/>
  <c r="L112" i="59"/>
  <c r="M300" i="59"/>
  <c r="H297" i="59"/>
  <c r="N82" i="59"/>
  <c r="M304" i="59"/>
  <c r="M294" i="59"/>
  <c r="G297" i="59"/>
  <c r="F109" i="59"/>
  <c r="G142" i="59"/>
  <c r="J142" i="59" s="1"/>
  <c r="H223" i="59"/>
  <c r="K223" i="59" s="1"/>
  <c r="F223" i="59"/>
  <c r="I223" i="59" s="1"/>
  <c r="M288" i="59"/>
  <c r="L297" i="59"/>
  <c r="M101" i="59"/>
  <c r="G67" i="59"/>
  <c r="J67" i="59" s="1"/>
  <c r="F67" i="59"/>
  <c r="I67" i="59" s="1"/>
  <c r="M287" i="59"/>
  <c r="K297" i="59"/>
  <c r="F297" i="59"/>
  <c r="B101" i="59"/>
  <c r="E297" i="59"/>
  <c r="I307" i="59"/>
  <c r="J101" i="59"/>
  <c r="M302" i="59"/>
  <c r="I235" i="59"/>
  <c r="L163" i="59"/>
  <c r="H163" i="59"/>
  <c r="J297" i="59"/>
  <c r="E307" i="59"/>
  <c r="M291" i="59"/>
  <c r="K112" i="59"/>
  <c r="F307" i="59"/>
  <c r="K235" i="59"/>
  <c r="G223" i="59"/>
  <c r="J223" i="59" s="1"/>
  <c r="B118" i="59"/>
  <c r="E118" i="59" s="1"/>
  <c r="M286" i="59"/>
  <c r="G307" i="59"/>
  <c r="D297" i="59"/>
  <c r="K114" i="59"/>
  <c r="D163" i="59"/>
  <c r="H142" i="59"/>
  <c r="K142" i="59" s="1"/>
  <c r="D230" i="70" l="1"/>
  <c r="K109" i="70"/>
  <c r="C73" i="70"/>
  <c r="F263" i="70"/>
  <c r="E160" i="70"/>
  <c r="G209" i="70"/>
  <c r="K111" i="70"/>
  <c r="C75" i="70"/>
  <c r="E148" i="70"/>
  <c r="L109" i="70"/>
  <c r="D233" i="70"/>
  <c r="G263" i="70"/>
  <c r="E160" i="67"/>
  <c r="G209" i="67"/>
  <c r="D230" i="67"/>
  <c r="K109" i="67"/>
  <c r="C73" i="67"/>
  <c r="F263" i="67"/>
  <c r="K111" i="67"/>
  <c r="K41" i="67"/>
  <c r="E148" i="67"/>
  <c r="C75" i="67"/>
  <c r="K118" i="67"/>
  <c r="D233" i="67"/>
  <c r="L109" i="67"/>
  <c r="G263" i="67"/>
  <c r="K38" i="59"/>
  <c r="K37" i="59"/>
  <c r="C75" i="59"/>
  <c r="K111" i="59"/>
  <c r="G263" i="59"/>
  <c r="F258" i="59"/>
  <c r="F263" i="59"/>
  <c r="D233" i="59"/>
  <c r="G261" i="59"/>
  <c r="L109" i="59"/>
  <c r="M278" i="59"/>
  <c r="G206" i="59"/>
  <c r="G209" i="59"/>
  <c r="F194" i="59"/>
  <c r="F209" i="59"/>
  <c r="L117" i="59"/>
  <c r="E160" i="59"/>
  <c r="M307" i="59"/>
  <c r="M297" i="59"/>
  <c r="K109" i="59"/>
  <c r="D230" i="59"/>
  <c r="C73" i="59"/>
  <c r="K117" i="59"/>
  <c r="E148" i="59"/>
  <c r="C81" i="59"/>
  <c r="D235" i="70" l="1"/>
  <c r="D235" i="67"/>
  <c r="K42" i="59"/>
  <c r="D235" i="59"/>
  <c r="E163" i="59"/>
  <c r="W8000" i="21" l="1"/>
  <c r="W7999" i="21"/>
  <c r="W7998" i="21"/>
  <c r="W7997" i="21"/>
  <c r="W7996" i="21"/>
  <c r="W7995" i="21"/>
  <c r="W7994" i="21"/>
  <c r="W7993" i="21"/>
  <c r="W7992" i="21"/>
  <c r="W7991" i="21"/>
  <c r="W7990" i="21"/>
  <c r="W7989" i="21"/>
  <c r="W7988" i="21"/>
  <c r="W7987" i="21"/>
  <c r="W7986" i="21"/>
  <c r="W7985" i="21"/>
  <c r="W7984" i="21"/>
  <c r="W7983" i="21"/>
  <c r="W7982" i="21"/>
  <c r="W7981" i="21"/>
  <c r="W7980" i="21"/>
  <c r="W7979" i="21"/>
  <c r="W7978" i="21"/>
  <c r="W7977" i="21"/>
  <c r="W7976" i="21"/>
  <c r="W7975" i="21"/>
  <c r="W7974" i="21"/>
  <c r="W7973" i="21"/>
  <c r="W7972" i="21"/>
  <c r="W7971" i="21"/>
  <c r="W7970" i="21"/>
  <c r="W7969" i="21"/>
  <c r="W7968" i="21"/>
  <c r="W7967" i="21"/>
  <c r="W7966" i="21"/>
  <c r="W7965" i="21"/>
  <c r="W7964" i="21"/>
  <c r="W7963" i="21"/>
  <c r="W7962" i="21"/>
  <c r="W7961" i="21"/>
  <c r="W7960" i="21"/>
  <c r="W7959" i="21"/>
  <c r="W7958" i="21"/>
  <c r="W7957" i="21"/>
  <c r="W7956" i="21"/>
  <c r="W7955" i="21"/>
  <c r="W7954" i="21"/>
  <c r="W7953" i="21"/>
  <c r="W7952" i="21"/>
  <c r="W7951" i="21"/>
  <c r="W7950" i="21"/>
  <c r="W7949" i="21"/>
  <c r="W7948" i="21"/>
  <c r="W7947" i="21"/>
  <c r="W7946" i="21"/>
  <c r="W7945" i="21"/>
  <c r="W7944" i="21"/>
  <c r="W7943" i="21"/>
  <c r="W7942" i="21"/>
  <c r="W7941" i="21"/>
  <c r="W7940" i="21"/>
  <c r="W7939" i="21"/>
  <c r="W7938" i="21"/>
  <c r="W7937" i="21"/>
  <c r="W7936" i="21"/>
  <c r="W7935" i="21"/>
  <c r="W7934" i="21"/>
  <c r="W7933" i="21"/>
  <c r="W7932" i="21"/>
  <c r="W7931" i="21"/>
  <c r="W7930" i="21"/>
  <c r="W7929" i="21"/>
  <c r="W7928" i="21"/>
  <c r="W7927" i="21"/>
  <c r="W7926" i="21"/>
  <c r="W7925" i="21"/>
  <c r="W7924" i="21"/>
  <c r="W7923" i="21"/>
  <c r="W7922" i="21"/>
  <c r="W7921" i="21"/>
  <c r="W7920" i="21"/>
  <c r="W7919" i="21"/>
  <c r="W7918" i="21"/>
  <c r="W7917" i="21"/>
  <c r="W7916" i="21"/>
  <c r="W7915" i="21"/>
  <c r="W7914" i="21"/>
  <c r="W7913" i="21"/>
  <c r="W7912" i="21"/>
  <c r="W7911" i="21"/>
  <c r="W7910" i="21"/>
  <c r="W7909" i="21"/>
  <c r="W7908" i="21"/>
  <c r="W7907" i="21"/>
  <c r="W7906" i="21"/>
  <c r="W7905" i="21"/>
  <c r="W7904" i="21"/>
  <c r="W7903" i="21"/>
  <c r="W7902" i="21"/>
  <c r="W7901" i="21"/>
  <c r="W7900" i="21"/>
  <c r="W7899" i="21"/>
  <c r="W7898" i="21"/>
  <c r="W7897" i="21"/>
  <c r="W7896" i="21"/>
  <c r="W7895" i="21"/>
  <c r="W7894" i="21"/>
  <c r="W7893" i="21"/>
  <c r="W7892" i="21"/>
  <c r="W7891" i="21"/>
  <c r="W7890" i="21"/>
  <c r="W7889" i="21"/>
  <c r="W7888" i="21"/>
  <c r="W7887" i="21"/>
  <c r="W7886" i="21"/>
  <c r="W7885" i="21"/>
  <c r="W7884" i="21"/>
  <c r="W7883" i="21"/>
  <c r="W7882" i="21"/>
  <c r="W7881" i="21"/>
  <c r="W7880" i="21"/>
  <c r="W7879" i="21"/>
  <c r="W7878" i="21"/>
  <c r="W7877" i="21"/>
  <c r="W7876" i="21"/>
  <c r="W7875" i="21"/>
  <c r="W7874" i="21"/>
  <c r="W7873" i="21"/>
  <c r="W7872" i="21"/>
  <c r="W7871" i="21"/>
  <c r="W7870" i="21"/>
  <c r="W7869" i="21"/>
  <c r="W7868" i="21"/>
  <c r="W7867" i="21"/>
  <c r="W7866" i="21"/>
  <c r="W7865" i="21"/>
  <c r="W7864" i="21"/>
  <c r="W7863" i="21"/>
  <c r="W7862" i="21"/>
  <c r="W7861" i="21"/>
  <c r="W7860" i="21"/>
  <c r="W7859" i="21"/>
  <c r="W7858" i="21"/>
  <c r="W7857" i="21"/>
  <c r="W7856" i="21"/>
  <c r="W7855" i="21"/>
  <c r="W7854" i="21"/>
  <c r="W7853" i="21"/>
  <c r="W7852" i="21"/>
  <c r="W7851" i="21"/>
  <c r="W7850" i="21"/>
  <c r="W7849" i="21"/>
  <c r="W7848" i="21"/>
  <c r="W7847" i="21"/>
  <c r="W7846" i="21"/>
  <c r="W7845" i="21"/>
  <c r="W7844" i="21"/>
  <c r="W7843" i="21"/>
  <c r="W7842" i="21"/>
  <c r="W7841" i="21"/>
  <c r="W7840" i="21"/>
  <c r="W7839" i="21"/>
  <c r="W7838" i="21"/>
  <c r="W7837" i="21"/>
  <c r="W7836" i="21"/>
  <c r="W7835" i="21"/>
  <c r="W7834" i="21"/>
  <c r="W7833" i="21"/>
  <c r="W7832" i="21"/>
  <c r="W7831" i="21"/>
  <c r="W7830" i="21"/>
  <c r="W7829" i="21"/>
  <c r="W7828" i="21"/>
  <c r="W7827" i="21"/>
  <c r="W7826" i="21"/>
  <c r="W7825" i="21"/>
  <c r="W7824" i="21"/>
  <c r="W7823" i="21"/>
  <c r="W7822" i="21"/>
  <c r="W7821" i="21"/>
  <c r="W7820" i="21"/>
  <c r="W7819" i="21"/>
  <c r="W7818" i="21"/>
  <c r="W7817" i="21"/>
  <c r="W7816" i="21"/>
  <c r="W7815" i="21"/>
  <c r="W7814" i="21"/>
  <c r="W7813" i="21"/>
  <c r="W7812" i="21"/>
  <c r="W7811" i="21"/>
  <c r="W7810" i="21"/>
  <c r="W7809" i="21"/>
  <c r="W7808" i="21"/>
  <c r="W7807" i="21"/>
  <c r="W7806" i="21"/>
  <c r="W7805" i="21"/>
  <c r="W7804" i="21"/>
  <c r="W7803" i="21"/>
  <c r="W7802" i="21"/>
  <c r="W7801" i="21"/>
  <c r="W7800" i="21"/>
  <c r="W7799" i="21"/>
  <c r="W7798" i="21"/>
  <c r="W7797" i="21"/>
  <c r="W7796" i="21"/>
  <c r="W7795" i="21"/>
  <c r="W7794" i="21"/>
  <c r="W7793" i="21"/>
  <c r="W7792" i="21"/>
  <c r="W7791" i="21"/>
  <c r="W7790" i="21"/>
  <c r="W7789" i="21"/>
  <c r="W7788" i="21"/>
  <c r="W7787" i="21"/>
  <c r="W7786" i="21"/>
  <c r="W7785" i="21"/>
  <c r="W7784" i="21"/>
  <c r="W7783" i="21"/>
  <c r="W7782" i="21"/>
  <c r="W7781" i="21"/>
  <c r="W7780" i="21"/>
  <c r="W7779" i="21"/>
  <c r="W7778" i="21"/>
  <c r="W7777" i="21"/>
  <c r="W7776" i="21"/>
  <c r="W7775" i="21"/>
  <c r="W7774" i="21"/>
  <c r="W7773" i="21"/>
  <c r="W7772" i="21"/>
  <c r="W7771" i="21"/>
  <c r="W7770" i="21"/>
  <c r="W7769" i="21"/>
  <c r="W7768" i="21"/>
  <c r="W7767" i="21"/>
  <c r="W7766" i="21"/>
  <c r="W7765" i="21"/>
  <c r="W7764" i="21"/>
  <c r="W7763" i="21"/>
  <c r="W7762" i="21"/>
  <c r="W7761" i="21"/>
  <c r="W7760" i="21"/>
  <c r="W7759" i="21"/>
  <c r="W7758" i="21"/>
  <c r="W7757" i="21"/>
  <c r="W7756" i="21"/>
  <c r="W7755" i="21"/>
  <c r="W7754" i="21"/>
  <c r="W7753" i="21"/>
  <c r="W7752" i="21"/>
  <c r="W7751" i="21"/>
  <c r="W7750" i="21"/>
  <c r="W7749" i="21"/>
  <c r="W7748" i="21"/>
  <c r="W7747" i="21"/>
  <c r="W7746" i="21"/>
  <c r="W7745" i="21"/>
  <c r="W7744" i="21"/>
  <c r="W7743" i="21"/>
  <c r="W7742" i="21"/>
  <c r="W7741" i="21"/>
  <c r="W7740" i="21"/>
  <c r="W7739" i="21"/>
  <c r="W7738" i="21"/>
  <c r="W7737" i="21"/>
  <c r="W7736" i="21"/>
  <c r="W7735" i="21"/>
  <c r="W7734" i="21"/>
  <c r="W7733" i="21"/>
  <c r="W7732" i="21"/>
  <c r="W7731" i="21"/>
  <c r="W7730" i="21"/>
  <c r="W7729" i="21"/>
  <c r="W7728" i="21"/>
  <c r="W7727" i="21"/>
  <c r="W7726" i="21"/>
  <c r="W7725" i="21"/>
  <c r="W7724" i="21"/>
  <c r="W7723" i="21"/>
  <c r="W7722" i="21"/>
  <c r="W7721" i="21"/>
  <c r="W7720" i="21"/>
  <c r="W7719" i="21"/>
  <c r="W7718" i="21"/>
  <c r="W7717" i="21"/>
  <c r="W7716" i="21"/>
  <c r="W7715" i="21"/>
  <c r="W7714" i="21"/>
  <c r="W7713" i="21"/>
  <c r="W7712" i="21"/>
  <c r="W7711" i="21"/>
  <c r="W7710" i="21"/>
  <c r="W7709" i="21"/>
  <c r="W7708" i="21"/>
  <c r="W7707" i="21"/>
  <c r="W7706" i="21"/>
  <c r="W7705" i="21"/>
  <c r="W7704" i="21"/>
  <c r="W7703" i="21"/>
  <c r="W7702" i="21"/>
  <c r="W7701" i="21"/>
  <c r="W7700" i="21"/>
  <c r="W7699" i="21"/>
  <c r="W7698" i="21"/>
  <c r="W7697" i="21"/>
  <c r="W7696" i="21"/>
  <c r="W7695" i="21"/>
  <c r="W7694" i="21"/>
  <c r="W7693" i="21"/>
  <c r="W7692" i="21"/>
  <c r="W7691" i="21"/>
  <c r="W7690" i="21"/>
  <c r="W7689" i="21"/>
  <c r="W7688" i="21"/>
  <c r="W7687" i="21"/>
  <c r="W7686" i="21"/>
  <c r="W7685" i="21"/>
  <c r="W7684" i="21"/>
  <c r="W7683" i="21"/>
  <c r="W7682" i="21"/>
  <c r="W7681" i="21"/>
  <c r="W7680" i="21"/>
  <c r="W7679" i="21"/>
  <c r="W7678" i="21"/>
  <c r="W7677" i="21"/>
  <c r="W7676" i="21"/>
  <c r="W7675" i="21"/>
  <c r="W7674" i="21"/>
  <c r="W7673" i="21"/>
  <c r="W7672" i="21"/>
  <c r="W7671" i="21"/>
  <c r="W7670" i="21"/>
  <c r="W7669" i="21"/>
  <c r="W7668" i="21"/>
  <c r="W7667" i="21"/>
  <c r="W7666" i="21"/>
  <c r="W7665" i="21"/>
  <c r="W7664" i="21"/>
  <c r="W7663" i="21"/>
  <c r="W7662" i="21"/>
  <c r="W7661" i="21"/>
  <c r="W7660" i="21"/>
  <c r="W7659" i="21"/>
  <c r="W7658" i="21"/>
  <c r="W7657" i="21"/>
  <c r="W7656" i="21"/>
  <c r="W7655" i="21"/>
  <c r="W7654" i="21"/>
  <c r="W7653" i="21"/>
  <c r="W7652" i="21"/>
  <c r="W7651" i="21"/>
  <c r="W7650" i="21"/>
  <c r="W7649" i="21"/>
  <c r="W7648" i="21"/>
  <c r="W7647" i="21"/>
  <c r="W7646" i="21"/>
  <c r="W7645" i="21"/>
  <c r="W7644" i="21"/>
  <c r="W7643" i="21"/>
  <c r="W7642" i="21"/>
  <c r="W7641" i="21"/>
  <c r="W7640" i="21"/>
  <c r="W7639" i="21"/>
  <c r="W7638" i="21"/>
  <c r="W7637" i="21"/>
  <c r="W7636" i="21"/>
  <c r="W7635" i="21"/>
  <c r="W7634" i="21"/>
  <c r="W7633" i="21"/>
  <c r="W7632" i="21"/>
  <c r="W7631" i="21"/>
  <c r="W7630" i="21"/>
  <c r="W7629" i="21"/>
  <c r="W7628" i="21"/>
  <c r="W7627" i="21"/>
  <c r="W7626" i="21"/>
  <c r="W7625" i="21"/>
  <c r="W7624" i="21"/>
  <c r="W7623" i="21"/>
  <c r="W7622" i="21"/>
  <c r="W7621" i="21"/>
  <c r="W7620" i="21"/>
  <c r="W7619" i="21"/>
  <c r="W7618" i="21"/>
  <c r="W7617" i="21"/>
  <c r="W7616" i="21"/>
  <c r="W7615" i="21"/>
  <c r="W7614" i="21"/>
  <c r="W7613" i="21"/>
  <c r="W7612" i="21"/>
  <c r="W7611" i="21"/>
  <c r="W7610" i="21"/>
  <c r="W7609" i="21"/>
  <c r="W7608" i="21"/>
  <c r="W7607" i="21"/>
  <c r="W7606" i="21"/>
  <c r="W7605" i="21"/>
  <c r="W7604" i="21"/>
  <c r="W7603" i="21"/>
  <c r="W7602" i="21"/>
  <c r="W7601" i="21"/>
  <c r="W7600" i="21"/>
  <c r="W7599" i="21"/>
  <c r="W7598" i="21"/>
  <c r="W7597" i="21"/>
  <c r="W7596" i="21"/>
  <c r="W7595" i="21"/>
  <c r="W7594" i="21"/>
  <c r="W7593" i="21"/>
  <c r="W7592" i="21"/>
  <c r="W7591" i="21"/>
  <c r="W7590" i="21"/>
  <c r="W7589" i="21"/>
  <c r="W7588" i="21"/>
  <c r="W7587" i="21"/>
  <c r="W7586" i="21"/>
  <c r="W7585" i="21"/>
  <c r="W7584" i="21"/>
  <c r="W7583" i="21"/>
  <c r="W7582" i="21"/>
  <c r="W7581" i="21"/>
  <c r="W7580" i="21"/>
  <c r="W7579" i="21"/>
  <c r="W7578" i="21"/>
  <c r="W7577" i="21"/>
  <c r="W7576" i="21"/>
  <c r="W7575" i="21"/>
  <c r="W7574" i="21"/>
  <c r="W7573" i="21"/>
  <c r="W7572" i="21"/>
  <c r="W7571" i="21"/>
  <c r="W7570" i="21"/>
  <c r="W7569" i="21"/>
  <c r="W7568" i="21"/>
  <c r="W7567" i="21"/>
  <c r="W7566" i="21"/>
  <c r="W7565" i="21"/>
  <c r="W7564" i="21"/>
  <c r="W7563" i="21"/>
  <c r="W7562" i="21"/>
  <c r="W7561" i="21"/>
  <c r="W7560" i="21"/>
  <c r="W7559" i="21"/>
  <c r="W7558" i="21"/>
  <c r="W7557" i="21"/>
  <c r="W7556" i="21"/>
  <c r="W7555" i="21"/>
  <c r="W7554" i="21"/>
  <c r="W7553" i="21"/>
  <c r="W7552" i="21"/>
  <c r="W7551" i="21"/>
  <c r="W7550" i="21"/>
  <c r="W7549" i="21"/>
  <c r="W7548" i="21"/>
  <c r="W7547" i="21"/>
  <c r="W7546" i="21"/>
  <c r="W7545" i="21"/>
  <c r="W7544" i="21"/>
  <c r="W7543" i="21"/>
  <c r="W7542" i="21"/>
  <c r="W7541" i="21"/>
  <c r="W7540" i="21"/>
  <c r="W7539" i="21"/>
  <c r="W7538" i="21"/>
  <c r="W7537" i="21"/>
  <c r="W7536" i="21"/>
  <c r="W7535" i="21"/>
  <c r="W7534" i="21"/>
  <c r="W7533" i="21"/>
  <c r="W7532" i="21"/>
  <c r="W7531" i="21"/>
  <c r="W7530" i="21"/>
  <c r="W7529" i="21"/>
  <c r="W7528" i="21"/>
  <c r="W7527" i="21"/>
  <c r="W7526" i="21"/>
  <c r="W7525" i="21"/>
  <c r="W7524" i="21"/>
  <c r="W7523" i="21"/>
  <c r="W7522" i="21"/>
  <c r="W7521" i="21"/>
  <c r="W7520" i="21"/>
  <c r="W7519" i="21"/>
  <c r="W7518" i="21"/>
  <c r="W7517" i="21"/>
  <c r="W7516" i="21"/>
  <c r="W7515" i="21"/>
  <c r="W7514" i="21"/>
  <c r="W7513" i="21"/>
  <c r="W7512" i="21"/>
  <c r="W7511" i="21"/>
  <c r="W7510" i="21"/>
  <c r="W7509" i="21"/>
  <c r="W7508" i="21"/>
  <c r="W7507" i="21"/>
  <c r="W7506" i="21"/>
  <c r="W7505" i="21"/>
  <c r="W7504" i="21"/>
  <c r="W7503" i="21"/>
  <c r="W7502" i="21"/>
  <c r="W7501" i="21"/>
  <c r="W7500" i="21"/>
  <c r="W7499" i="21"/>
  <c r="W7498" i="21"/>
  <c r="W7497" i="21"/>
  <c r="W7496" i="21"/>
  <c r="W7495" i="21"/>
  <c r="W7494" i="21"/>
  <c r="W7493" i="21"/>
  <c r="W7492" i="21"/>
  <c r="W7491" i="21"/>
  <c r="W7490" i="21"/>
  <c r="W7489" i="21"/>
  <c r="W7488" i="21"/>
  <c r="W7487" i="21"/>
  <c r="W7486" i="21"/>
  <c r="W7485" i="21"/>
  <c r="W7484" i="21"/>
  <c r="W7483" i="21"/>
  <c r="W7482" i="21"/>
  <c r="W7481" i="21"/>
  <c r="W7480" i="21"/>
  <c r="W7479" i="21"/>
  <c r="W7478" i="21"/>
  <c r="W7477" i="21"/>
  <c r="W7476" i="21"/>
  <c r="W7475" i="21"/>
  <c r="W7474" i="21"/>
  <c r="W7473" i="21"/>
  <c r="W7472" i="21"/>
  <c r="W7471" i="21"/>
  <c r="W7470" i="21"/>
  <c r="W7469" i="21"/>
  <c r="W7468" i="21"/>
  <c r="W7467" i="21"/>
  <c r="W7466" i="21"/>
  <c r="W7465" i="21"/>
  <c r="W7464" i="21"/>
  <c r="W7463" i="21"/>
  <c r="W7462" i="21"/>
  <c r="W7461" i="21"/>
  <c r="W7460" i="21"/>
  <c r="W7459" i="21"/>
  <c r="W7458" i="21"/>
  <c r="W7457" i="21"/>
  <c r="W7456" i="21"/>
  <c r="W7455" i="21"/>
  <c r="W7454" i="21"/>
  <c r="W7453" i="21"/>
  <c r="W7452" i="21"/>
  <c r="W7451" i="21"/>
  <c r="W7450" i="21"/>
  <c r="W7449" i="21"/>
  <c r="W7448" i="21"/>
  <c r="W7447" i="21"/>
  <c r="W7446" i="21"/>
  <c r="W7445" i="21"/>
  <c r="W7444" i="21"/>
  <c r="W7443" i="21"/>
  <c r="W7442" i="21"/>
  <c r="W7441" i="21"/>
  <c r="W7440" i="21"/>
  <c r="W7439" i="21"/>
  <c r="W7438" i="21"/>
  <c r="W7437" i="21"/>
  <c r="W7436" i="21"/>
  <c r="W7435" i="21"/>
  <c r="W7434" i="21"/>
  <c r="W7433" i="21"/>
  <c r="W7432" i="21"/>
  <c r="W7431" i="21"/>
  <c r="W7430" i="21"/>
  <c r="W7429" i="21"/>
  <c r="W7428" i="21"/>
  <c r="W7427" i="21"/>
  <c r="W7426" i="21"/>
  <c r="W7425" i="21"/>
  <c r="W7424" i="21"/>
  <c r="W7423" i="21"/>
  <c r="W7422" i="21"/>
  <c r="W7421" i="21"/>
  <c r="W7420" i="21"/>
  <c r="W7419" i="21"/>
  <c r="W7418" i="21"/>
  <c r="W7417" i="21"/>
  <c r="W7416" i="21"/>
  <c r="W7415" i="21"/>
  <c r="W7414" i="21"/>
  <c r="W7413" i="21"/>
  <c r="W7412" i="21"/>
  <c r="W7411" i="21"/>
  <c r="W7410" i="21"/>
  <c r="W7409" i="21"/>
  <c r="W7408" i="21"/>
  <c r="W7407" i="21"/>
  <c r="W7406" i="21"/>
  <c r="W7405" i="21"/>
  <c r="W7404" i="21"/>
  <c r="W7403" i="21"/>
  <c r="W7402" i="21"/>
  <c r="W7401" i="21"/>
  <c r="W7400" i="21"/>
  <c r="W7399" i="21"/>
  <c r="W7398" i="21"/>
  <c r="W7397" i="21"/>
  <c r="W7396" i="21"/>
  <c r="W7395" i="21"/>
  <c r="W7394" i="21"/>
  <c r="W7393" i="21"/>
  <c r="W7392" i="21"/>
  <c r="W7391" i="21"/>
  <c r="W7390" i="21"/>
  <c r="W7389" i="21"/>
  <c r="W7388" i="21"/>
  <c r="W7387" i="21"/>
  <c r="W7386" i="21"/>
  <c r="W7385" i="21"/>
  <c r="W7384" i="21"/>
  <c r="W7383" i="21"/>
  <c r="W7382" i="21"/>
  <c r="W7381" i="21"/>
  <c r="W7380" i="21"/>
  <c r="W7379" i="21"/>
  <c r="W7378" i="21"/>
  <c r="W7377" i="21"/>
  <c r="W7376" i="21"/>
  <c r="W7375" i="21"/>
  <c r="W7374" i="21"/>
  <c r="W7373" i="21"/>
  <c r="W7372" i="21"/>
  <c r="W7371" i="21"/>
  <c r="W7370" i="21"/>
  <c r="W7369" i="21"/>
  <c r="W7368" i="21"/>
  <c r="W7367" i="21"/>
  <c r="W7366" i="21"/>
  <c r="W7365" i="21"/>
  <c r="W7364" i="21"/>
  <c r="W7363" i="21"/>
  <c r="W7362" i="21"/>
  <c r="W7361" i="21"/>
  <c r="W7360" i="21"/>
  <c r="W7359" i="21"/>
  <c r="W7358" i="21"/>
  <c r="W7357" i="21"/>
  <c r="W7356" i="21"/>
  <c r="W7355" i="21"/>
  <c r="W7354" i="21"/>
  <c r="W7353" i="21"/>
  <c r="W7352" i="21"/>
  <c r="W7351" i="21"/>
  <c r="W7350" i="21"/>
  <c r="W7349" i="21"/>
  <c r="W7348" i="21"/>
  <c r="W7347" i="21"/>
  <c r="W7346" i="21"/>
  <c r="W7345" i="21"/>
  <c r="W7344" i="21"/>
  <c r="W7343" i="21"/>
  <c r="W7342" i="21"/>
  <c r="W7341" i="21"/>
  <c r="W7340" i="21"/>
  <c r="W7339" i="21"/>
  <c r="W7338" i="21"/>
  <c r="W7337" i="21"/>
  <c r="W7336" i="21"/>
  <c r="W7335" i="21"/>
  <c r="W7334" i="21"/>
  <c r="W7333" i="21"/>
  <c r="W7332" i="21"/>
  <c r="W7331" i="21"/>
  <c r="W7330" i="21"/>
  <c r="W7329" i="21"/>
  <c r="W7328" i="21"/>
  <c r="W7327" i="21"/>
  <c r="W7326" i="21"/>
  <c r="W7325" i="21"/>
  <c r="W7324" i="21"/>
  <c r="W7323" i="21"/>
  <c r="W7322" i="21"/>
  <c r="W7321" i="21"/>
  <c r="W7320" i="21"/>
  <c r="W7319" i="21"/>
  <c r="W7318" i="21"/>
  <c r="W7317" i="21"/>
  <c r="W7316" i="21"/>
  <c r="W7315" i="21"/>
  <c r="W7314" i="21"/>
  <c r="W7313" i="21"/>
  <c r="W7312" i="21"/>
  <c r="W7311" i="21"/>
  <c r="W7310" i="21"/>
  <c r="W7309" i="21"/>
  <c r="W7308" i="21"/>
  <c r="W7307" i="21"/>
  <c r="W7306" i="21"/>
  <c r="W7305" i="21"/>
  <c r="W7304" i="21"/>
  <c r="W7303" i="21"/>
  <c r="W7302" i="21"/>
  <c r="W7301" i="21"/>
  <c r="W7300" i="21"/>
  <c r="W7299" i="21"/>
  <c r="W7298" i="21"/>
  <c r="W7297" i="21"/>
  <c r="W7296" i="21"/>
  <c r="W7295" i="21"/>
  <c r="W7294" i="21"/>
  <c r="W7293" i="21"/>
  <c r="W7292" i="21"/>
  <c r="W7291" i="21"/>
  <c r="W7290" i="21"/>
  <c r="W7289" i="21"/>
  <c r="W7288" i="21"/>
  <c r="W7287" i="21"/>
  <c r="W7286" i="21"/>
  <c r="W7285" i="21"/>
  <c r="W7284" i="21"/>
  <c r="W7283" i="21"/>
  <c r="W7282" i="21"/>
  <c r="W7281" i="21"/>
  <c r="W7280" i="21"/>
  <c r="W7279" i="21"/>
  <c r="W7278" i="21"/>
  <c r="W7277" i="21"/>
  <c r="W7276" i="21"/>
  <c r="W7275" i="21"/>
  <c r="W7274" i="21"/>
  <c r="W7273" i="21"/>
  <c r="W7272" i="21"/>
  <c r="W7271" i="21"/>
  <c r="W7270" i="21"/>
  <c r="W7269" i="21"/>
  <c r="W7268" i="21"/>
  <c r="W7267" i="21"/>
  <c r="W7266" i="21"/>
  <c r="W7265" i="21"/>
  <c r="W7264" i="21"/>
  <c r="W7263" i="21"/>
  <c r="W7262" i="21"/>
  <c r="W7261" i="21"/>
  <c r="W7260" i="21"/>
  <c r="W7259" i="21"/>
  <c r="W7258" i="21"/>
  <c r="W7257" i="21"/>
  <c r="W7256" i="21"/>
  <c r="W7255" i="21"/>
  <c r="W7254" i="21"/>
  <c r="W7253" i="21"/>
  <c r="W7252" i="21"/>
  <c r="W7251" i="21"/>
  <c r="W7250" i="21"/>
  <c r="W7249" i="21"/>
  <c r="W7248" i="21"/>
  <c r="W7247" i="21"/>
  <c r="W7246" i="21"/>
  <c r="W7245" i="21"/>
  <c r="W7244" i="21"/>
  <c r="W7243" i="21"/>
  <c r="W7242" i="21"/>
  <c r="W7241" i="21"/>
  <c r="W7240" i="21"/>
  <c r="W7239" i="21"/>
  <c r="W7238" i="21"/>
  <c r="W7237" i="21"/>
  <c r="W7236" i="21"/>
  <c r="W7235" i="21"/>
  <c r="W7234" i="21"/>
  <c r="W7233" i="21"/>
  <c r="W7232" i="21"/>
  <c r="W7231" i="21"/>
  <c r="W7230" i="21"/>
  <c r="W7229" i="21"/>
  <c r="W7228" i="21"/>
  <c r="W7227" i="21"/>
  <c r="W7226" i="21"/>
  <c r="W7225" i="21"/>
  <c r="W7224" i="21"/>
  <c r="W7223" i="21"/>
  <c r="W7222" i="21"/>
  <c r="W7221" i="21"/>
  <c r="W7220" i="21"/>
  <c r="W7219" i="21"/>
  <c r="W7218" i="21"/>
  <c r="W7217" i="21"/>
  <c r="W7216" i="21"/>
  <c r="W7215" i="21"/>
  <c r="W7214" i="21"/>
  <c r="W7213" i="21"/>
  <c r="W7212" i="21"/>
  <c r="W7211" i="21"/>
  <c r="W7210" i="21"/>
  <c r="W7209" i="21"/>
  <c r="W7208" i="21"/>
  <c r="W7207" i="21"/>
  <c r="W7206" i="21"/>
  <c r="W7205" i="21"/>
  <c r="W7204" i="21"/>
  <c r="W7203" i="21"/>
  <c r="W7202" i="21"/>
  <c r="W7201" i="21"/>
  <c r="W7200" i="21"/>
  <c r="W7199" i="21"/>
  <c r="W7198" i="21"/>
  <c r="W7197" i="21"/>
  <c r="W7196" i="21"/>
  <c r="W7195" i="21"/>
  <c r="W7194" i="21"/>
  <c r="W7193" i="21"/>
  <c r="W7192" i="21"/>
  <c r="W7191" i="21"/>
  <c r="W7190" i="21"/>
  <c r="W7189" i="21"/>
  <c r="W7188" i="21"/>
  <c r="W7187" i="21"/>
  <c r="W7186" i="21"/>
  <c r="W7185" i="21"/>
  <c r="W7184" i="21"/>
  <c r="W7183" i="21"/>
  <c r="W7182" i="21"/>
  <c r="W7181" i="21"/>
  <c r="W7180" i="21"/>
  <c r="W7179" i="21"/>
  <c r="W7178" i="21"/>
  <c r="W7177" i="21"/>
  <c r="W7176" i="21"/>
  <c r="W7175" i="21"/>
  <c r="W7174" i="21"/>
  <c r="W7173" i="21"/>
  <c r="W7172" i="21"/>
  <c r="W7171" i="21"/>
  <c r="W7170" i="21"/>
  <c r="W7169" i="21"/>
  <c r="W7168" i="21"/>
  <c r="W7167" i="21"/>
  <c r="W7166" i="21"/>
  <c r="W7165" i="21"/>
  <c r="W7164" i="21"/>
  <c r="W7163" i="21"/>
  <c r="W7162" i="21"/>
  <c r="W7161" i="21"/>
  <c r="W7160" i="21"/>
  <c r="W7159" i="21"/>
  <c r="W7158" i="21"/>
  <c r="W7157" i="21"/>
  <c r="W7156" i="21"/>
  <c r="W7155" i="21"/>
  <c r="W7154" i="21"/>
  <c r="W7153" i="21"/>
  <c r="W7152" i="21"/>
  <c r="W7151" i="21"/>
  <c r="W7150" i="21"/>
  <c r="W7149" i="21"/>
  <c r="W7148" i="21"/>
  <c r="W7147" i="21"/>
  <c r="W7146" i="21"/>
  <c r="W7145" i="21"/>
  <c r="W7144" i="21"/>
  <c r="W7143" i="21"/>
  <c r="W7142" i="21"/>
  <c r="W7141" i="21"/>
  <c r="W7140" i="21"/>
  <c r="W7139" i="21"/>
  <c r="W7138" i="21"/>
  <c r="W7137" i="21"/>
  <c r="W7136" i="21"/>
  <c r="W7135" i="21"/>
  <c r="W7134" i="21"/>
  <c r="W7133" i="21"/>
  <c r="W7132" i="21"/>
  <c r="W7131" i="21"/>
  <c r="W7130" i="21"/>
  <c r="W7129" i="21"/>
  <c r="W7128" i="21"/>
  <c r="W7127" i="21"/>
  <c r="W7126" i="21"/>
  <c r="W7125" i="21"/>
  <c r="W7124" i="21"/>
  <c r="W7123" i="21"/>
  <c r="W7122" i="21"/>
  <c r="W7121" i="21"/>
  <c r="W7120" i="21"/>
  <c r="W7119" i="21"/>
  <c r="W7118" i="21"/>
  <c r="W7117" i="21"/>
  <c r="W7116" i="21"/>
  <c r="W7115" i="21"/>
  <c r="W7114" i="21"/>
  <c r="W7113" i="21"/>
  <c r="W7112" i="21"/>
  <c r="W7111" i="21"/>
  <c r="W7110" i="21"/>
  <c r="W7109" i="21"/>
  <c r="W7108" i="21"/>
  <c r="W7107" i="21"/>
  <c r="W7106" i="21"/>
  <c r="W7105" i="21"/>
  <c r="W7104" i="21"/>
  <c r="W7103" i="21"/>
  <c r="W7102" i="21"/>
  <c r="W7101" i="21"/>
  <c r="W7100" i="21"/>
  <c r="W7099" i="21"/>
  <c r="W7098" i="21"/>
  <c r="W7097" i="21"/>
  <c r="W7096" i="21"/>
  <c r="W7095" i="21"/>
  <c r="W7094" i="21"/>
  <c r="W7093" i="21"/>
  <c r="W7092" i="21"/>
  <c r="W7091" i="21"/>
  <c r="W7090" i="21"/>
  <c r="W7089" i="21"/>
  <c r="W7088" i="21"/>
  <c r="W7087" i="21"/>
  <c r="W7086" i="21"/>
  <c r="W7085" i="21"/>
  <c r="W7084" i="21"/>
  <c r="W7083" i="21"/>
  <c r="W7082" i="21"/>
  <c r="W7081" i="21"/>
  <c r="W7080" i="21"/>
  <c r="W7079" i="21"/>
  <c r="W7078" i="21"/>
  <c r="W7077" i="21"/>
  <c r="W7076" i="21"/>
  <c r="W7075" i="21"/>
  <c r="W7074" i="21"/>
  <c r="W7073" i="21"/>
  <c r="W7072" i="21"/>
  <c r="W7071" i="21"/>
  <c r="W7070" i="21"/>
  <c r="W7069" i="21"/>
  <c r="W7068" i="21"/>
  <c r="W7067" i="21"/>
  <c r="W7066" i="21"/>
  <c r="W7065" i="21"/>
  <c r="W7064" i="21"/>
  <c r="W7063" i="21"/>
  <c r="W7062" i="21"/>
  <c r="W7061" i="21"/>
  <c r="W7060" i="21"/>
  <c r="W7059" i="21"/>
  <c r="W7058" i="21"/>
  <c r="W7057" i="21"/>
  <c r="W7056" i="21"/>
  <c r="W7055" i="21"/>
  <c r="W7054" i="21"/>
  <c r="W7053" i="21"/>
  <c r="W7052" i="21"/>
  <c r="W7051" i="21"/>
  <c r="W7050" i="21"/>
  <c r="W7049" i="21"/>
  <c r="W7048" i="21"/>
  <c r="W7047" i="21"/>
  <c r="W7046" i="21"/>
  <c r="W7045" i="21"/>
  <c r="W7044" i="21"/>
  <c r="W7043" i="21"/>
  <c r="W7042" i="21"/>
  <c r="W7041" i="21"/>
  <c r="W7040" i="21"/>
  <c r="W7039" i="21"/>
  <c r="W7038" i="21"/>
  <c r="W7037" i="21"/>
  <c r="W7036" i="21"/>
  <c r="W7035" i="21"/>
  <c r="W7034" i="21"/>
  <c r="W7033" i="21"/>
  <c r="W7032" i="21"/>
  <c r="W7031" i="21"/>
  <c r="W7030" i="21"/>
  <c r="W7029" i="21"/>
  <c r="W7028" i="21"/>
  <c r="W7027" i="21"/>
  <c r="W7026" i="21"/>
  <c r="W7025" i="21"/>
  <c r="W7024" i="21"/>
  <c r="W7023" i="21"/>
  <c r="W7022" i="21"/>
  <c r="W7021" i="21"/>
  <c r="W7020" i="21"/>
  <c r="W7019" i="21"/>
  <c r="W7018" i="21"/>
  <c r="W7017" i="21"/>
  <c r="W7016" i="21"/>
  <c r="W7015" i="21"/>
  <c r="W7014" i="21"/>
  <c r="W7013" i="21"/>
  <c r="W7012" i="21"/>
  <c r="W7011" i="21"/>
  <c r="W7010" i="21"/>
  <c r="W7009" i="21"/>
  <c r="W7008" i="21"/>
  <c r="W7007" i="21"/>
  <c r="W7006" i="21"/>
  <c r="W7005" i="21"/>
  <c r="W7004" i="21"/>
  <c r="W7003" i="21"/>
  <c r="W7002" i="21"/>
  <c r="W7001" i="21"/>
  <c r="W7000" i="21"/>
  <c r="W6999" i="21"/>
  <c r="W6998" i="21"/>
  <c r="W6997" i="21"/>
  <c r="W6996" i="21"/>
  <c r="W6995" i="21"/>
  <c r="W6994" i="21"/>
  <c r="W6993" i="21"/>
  <c r="W6992" i="21"/>
  <c r="W6991" i="21"/>
  <c r="W6990" i="21"/>
  <c r="W6989" i="21"/>
  <c r="W6988" i="21"/>
  <c r="W6987" i="21"/>
  <c r="W6986" i="21"/>
  <c r="W6985" i="21"/>
  <c r="W6984" i="21"/>
  <c r="W6983" i="21"/>
  <c r="W6982" i="21"/>
  <c r="W6981" i="21"/>
  <c r="W6980" i="21"/>
  <c r="W6979" i="21"/>
  <c r="W6978" i="21"/>
  <c r="W6977" i="21"/>
  <c r="W6976" i="21"/>
  <c r="W6975" i="21"/>
  <c r="W6974" i="21"/>
  <c r="W6973" i="21"/>
  <c r="W6972" i="21"/>
  <c r="W6971" i="21"/>
  <c r="W6970" i="21"/>
  <c r="W6969" i="21"/>
  <c r="W6968" i="21"/>
  <c r="W6967" i="21"/>
  <c r="W6966" i="21"/>
  <c r="W6965" i="21"/>
  <c r="W6964" i="21"/>
  <c r="W6963" i="21"/>
  <c r="W6962" i="21"/>
  <c r="W6961" i="21"/>
  <c r="W6960" i="21"/>
  <c r="W6959" i="21"/>
  <c r="W6958" i="21"/>
  <c r="W6957" i="21"/>
  <c r="W6956" i="21"/>
  <c r="W6955" i="21"/>
  <c r="W6954" i="21"/>
  <c r="W6953" i="21"/>
  <c r="W6952" i="21"/>
  <c r="W6951" i="21"/>
  <c r="W6950" i="21"/>
  <c r="W6949" i="21"/>
  <c r="W6948" i="21"/>
  <c r="W6947" i="21"/>
  <c r="W6946" i="21"/>
  <c r="W6945" i="21"/>
  <c r="W6944" i="21"/>
  <c r="W6943" i="21"/>
  <c r="W6942" i="21"/>
  <c r="W6941" i="21"/>
  <c r="W6940" i="21"/>
  <c r="W6939" i="21"/>
  <c r="W6938" i="21"/>
  <c r="W6937" i="21"/>
  <c r="W6936" i="21"/>
  <c r="W6935" i="21"/>
  <c r="W6934" i="21"/>
  <c r="W6933" i="21"/>
  <c r="W6932" i="21"/>
  <c r="W6931" i="21"/>
  <c r="W6930" i="21"/>
  <c r="W6929" i="21"/>
  <c r="W6928" i="21"/>
  <c r="W6927" i="21"/>
  <c r="W6926" i="21"/>
  <c r="W6925" i="21"/>
  <c r="W6924" i="21"/>
  <c r="W6923" i="21"/>
  <c r="W6922" i="21"/>
  <c r="W6921" i="21"/>
  <c r="W6920" i="21"/>
  <c r="W6919" i="21"/>
  <c r="W6918" i="21"/>
  <c r="W6917" i="21"/>
  <c r="W6916" i="21"/>
  <c r="W6915" i="21"/>
  <c r="W6914" i="21"/>
  <c r="W6913" i="21"/>
  <c r="W6912" i="21"/>
  <c r="W6911" i="21"/>
  <c r="W6910" i="21"/>
  <c r="W6909" i="21"/>
  <c r="W6908" i="21"/>
  <c r="W6907" i="21"/>
  <c r="W6906" i="21"/>
  <c r="W6905" i="21"/>
  <c r="W6904" i="21"/>
  <c r="W6903" i="21"/>
  <c r="W6902" i="21"/>
  <c r="W6901" i="21"/>
  <c r="W6900" i="21"/>
  <c r="W6899" i="21"/>
  <c r="W6898" i="21"/>
  <c r="W6897" i="21"/>
  <c r="W6896" i="21"/>
  <c r="W6895" i="21"/>
  <c r="W6894" i="21"/>
  <c r="W6893" i="21"/>
  <c r="W6892" i="21"/>
  <c r="W6891" i="21"/>
  <c r="W6890" i="21"/>
  <c r="W6889" i="21"/>
  <c r="W6888" i="21"/>
  <c r="W6887" i="21"/>
  <c r="W6886" i="21"/>
  <c r="W6885" i="21"/>
  <c r="W6884" i="21"/>
  <c r="W6883" i="21"/>
  <c r="W6882" i="21"/>
  <c r="W6881" i="21"/>
  <c r="W6880" i="21"/>
  <c r="W6879" i="21"/>
  <c r="W6878" i="21"/>
  <c r="W6877" i="21"/>
  <c r="W6876" i="21"/>
  <c r="W6875" i="21"/>
  <c r="W6874" i="21"/>
  <c r="W6873" i="21"/>
  <c r="W6872" i="21"/>
  <c r="W6871" i="21"/>
  <c r="W6870" i="21"/>
  <c r="W6869" i="21"/>
  <c r="W6868" i="21"/>
  <c r="W6867" i="21"/>
  <c r="W6866" i="21"/>
  <c r="W6865" i="21"/>
  <c r="W6864" i="21"/>
  <c r="W6863" i="21"/>
  <c r="W6862" i="21"/>
  <c r="W6861" i="21"/>
  <c r="W6860" i="21"/>
  <c r="W6859" i="21"/>
  <c r="W6858" i="21"/>
  <c r="W6857" i="21"/>
  <c r="W6856" i="21"/>
  <c r="W6855" i="21"/>
  <c r="W6854" i="21"/>
  <c r="W6853" i="21"/>
  <c r="W6852" i="21"/>
  <c r="W6851" i="21"/>
  <c r="W6850" i="21"/>
  <c r="W6849" i="21"/>
  <c r="W6848" i="21"/>
  <c r="W6847" i="21"/>
  <c r="W6846" i="21"/>
  <c r="W6845" i="21"/>
  <c r="W6844" i="21"/>
  <c r="W6843" i="21"/>
  <c r="W6842" i="21"/>
  <c r="W6841" i="21"/>
  <c r="W6840" i="21"/>
  <c r="W6839" i="21"/>
  <c r="W6838" i="21"/>
  <c r="W6837" i="21"/>
  <c r="W6836" i="21"/>
  <c r="W6835" i="21"/>
  <c r="W6834" i="21"/>
  <c r="W6833" i="21"/>
  <c r="W6832" i="21"/>
  <c r="W6831" i="21"/>
  <c r="W6830" i="21"/>
  <c r="W6829" i="21"/>
  <c r="W6828" i="21"/>
  <c r="W6827" i="21"/>
  <c r="W6826" i="21"/>
  <c r="W6825" i="21"/>
  <c r="W6824" i="21"/>
  <c r="W6823" i="21"/>
  <c r="W6822" i="21"/>
  <c r="W6821" i="21"/>
  <c r="W6820" i="21"/>
  <c r="W6819" i="21"/>
  <c r="W6818" i="21"/>
  <c r="W6817" i="21"/>
  <c r="W6816" i="21"/>
  <c r="W6815" i="21"/>
  <c r="W6814" i="21"/>
  <c r="W6813" i="21"/>
  <c r="W6812" i="21"/>
  <c r="W6811" i="21"/>
  <c r="W6810" i="21"/>
  <c r="W6809" i="21"/>
  <c r="W6808" i="21"/>
  <c r="W6807" i="21"/>
  <c r="W6806" i="21"/>
  <c r="W6805" i="21"/>
  <c r="W6804" i="21"/>
  <c r="W6803" i="21"/>
  <c r="W6802" i="21"/>
  <c r="W6801" i="21"/>
  <c r="W6800" i="21"/>
  <c r="W6799" i="21"/>
  <c r="W6798" i="21"/>
  <c r="W6797" i="21"/>
  <c r="W6796" i="21"/>
  <c r="W6795" i="21"/>
  <c r="W6794" i="21"/>
  <c r="W6793" i="21"/>
  <c r="W6792" i="21"/>
  <c r="W6791" i="21"/>
  <c r="W6790" i="21"/>
  <c r="W6789" i="21"/>
  <c r="W6788" i="21"/>
  <c r="W6787" i="21"/>
  <c r="W6786" i="21"/>
  <c r="W6785" i="21"/>
  <c r="W6784" i="21"/>
  <c r="W6783" i="21"/>
  <c r="W6782" i="21"/>
  <c r="W6781" i="21"/>
  <c r="W6780" i="21"/>
  <c r="W6779" i="21"/>
  <c r="W6778" i="21"/>
  <c r="W6777" i="21"/>
  <c r="W6776" i="21"/>
  <c r="W6775" i="21"/>
  <c r="W6774" i="21"/>
  <c r="W6773" i="21"/>
  <c r="W6772" i="21"/>
  <c r="W6771" i="21"/>
  <c r="W6770" i="21"/>
  <c r="W6769" i="21"/>
  <c r="W6768" i="21"/>
  <c r="W6767" i="21"/>
  <c r="W6766" i="21"/>
  <c r="W6765" i="21"/>
  <c r="W6764" i="21"/>
  <c r="W6763" i="21"/>
  <c r="W6762" i="21"/>
  <c r="W6761" i="21"/>
  <c r="W6760" i="21"/>
  <c r="W6759" i="21"/>
  <c r="W6758" i="21"/>
  <c r="W6757" i="21"/>
  <c r="W6756" i="21"/>
  <c r="W6755" i="21"/>
  <c r="W6754" i="21"/>
  <c r="W6753" i="21"/>
  <c r="W6752" i="21"/>
  <c r="W6751" i="21"/>
  <c r="W6750" i="21"/>
  <c r="W6749" i="21"/>
  <c r="W6748" i="21"/>
  <c r="W6747" i="21"/>
  <c r="W6746" i="21"/>
  <c r="W6745" i="21"/>
  <c r="W6744" i="21"/>
  <c r="W6743" i="21"/>
  <c r="W6742" i="21"/>
  <c r="W6741" i="21"/>
  <c r="W6740" i="21"/>
  <c r="W6739" i="21"/>
  <c r="W6738" i="21"/>
  <c r="W6737" i="21"/>
  <c r="W6736" i="21"/>
  <c r="W6735" i="21"/>
  <c r="W6734" i="21"/>
  <c r="W6733" i="21"/>
  <c r="W6732" i="21"/>
  <c r="W6731" i="21"/>
  <c r="W6730" i="21"/>
  <c r="W6729" i="21"/>
  <c r="W6728" i="21"/>
  <c r="W6727" i="21"/>
  <c r="W6726" i="21"/>
  <c r="W6725" i="21"/>
  <c r="W6724" i="21"/>
  <c r="W6723" i="21"/>
  <c r="W6722" i="21"/>
  <c r="W6721" i="21"/>
  <c r="W6720" i="21"/>
  <c r="W6719" i="21"/>
  <c r="W6718" i="21"/>
  <c r="W6717" i="21"/>
  <c r="W6716" i="21"/>
  <c r="W6715" i="21"/>
  <c r="W6714" i="21"/>
  <c r="W6713" i="21"/>
  <c r="W6712" i="21"/>
  <c r="W6711" i="21"/>
  <c r="W6710" i="21"/>
  <c r="W6709" i="21"/>
  <c r="W6708" i="21"/>
  <c r="W6707" i="21"/>
  <c r="W6706" i="21"/>
  <c r="W6705" i="21"/>
  <c r="W6704" i="21"/>
  <c r="W6703" i="21"/>
  <c r="W6702" i="21"/>
  <c r="W6701" i="21"/>
  <c r="W6700" i="21"/>
  <c r="W6699" i="21"/>
  <c r="W6698" i="21"/>
  <c r="W6697" i="21"/>
  <c r="W6696" i="21"/>
  <c r="W6695" i="21"/>
  <c r="W6694" i="21"/>
  <c r="W6693" i="21"/>
  <c r="W6692" i="21"/>
  <c r="W6691" i="21"/>
  <c r="W6690" i="21"/>
  <c r="W6689" i="21"/>
  <c r="W6688" i="21"/>
  <c r="W6687" i="21"/>
  <c r="W6686" i="21"/>
  <c r="W6685" i="21"/>
  <c r="W6684" i="21"/>
  <c r="W6683" i="21"/>
  <c r="W6682" i="21"/>
  <c r="W6681" i="21"/>
  <c r="W6680" i="21"/>
  <c r="W6679" i="21"/>
  <c r="W6678" i="21"/>
  <c r="W6677" i="21"/>
  <c r="W6676" i="21"/>
  <c r="W6675" i="21"/>
  <c r="W6674" i="21"/>
  <c r="W6673" i="21"/>
  <c r="W6672" i="21"/>
  <c r="W6671" i="21"/>
  <c r="W6670" i="21"/>
  <c r="W6669" i="21"/>
  <c r="W6668" i="21"/>
  <c r="W6667" i="21"/>
  <c r="W6666" i="21"/>
  <c r="W6665" i="21"/>
  <c r="W6664" i="21"/>
  <c r="W6663" i="21"/>
  <c r="W6662" i="21"/>
  <c r="W6661" i="21"/>
  <c r="W6660" i="21"/>
  <c r="W6659" i="21"/>
  <c r="W6658" i="21"/>
  <c r="W6657" i="21"/>
  <c r="W6656" i="21"/>
  <c r="W6655" i="21"/>
  <c r="W6654" i="21"/>
  <c r="W6653" i="21"/>
  <c r="W6652" i="21"/>
  <c r="W6651" i="21"/>
  <c r="W6650" i="21"/>
  <c r="W6649" i="21"/>
  <c r="W6648" i="21"/>
  <c r="W6647" i="21"/>
  <c r="W6646" i="21"/>
  <c r="W6645" i="21"/>
  <c r="W6644" i="21"/>
  <c r="W6643" i="21"/>
  <c r="W6642" i="21"/>
  <c r="W6641" i="21"/>
  <c r="W6640" i="21"/>
  <c r="W6639" i="21"/>
  <c r="W6638" i="21"/>
  <c r="W6637" i="21"/>
  <c r="W6636" i="21"/>
  <c r="W6635" i="21"/>
  <c r="W6634" i="21"/>
  <c r="W6633" i="21"/>
  <c r="W6632" i="21"/>
  <c r="W6631" i="21"/>
  <c r="W6630" i="21"/>
  <c r="W6629" i="21"/>
  <c r="W6628" i="21"/>
  <c r="W6627" i="21"/>
  <c r="W6626" i="21"/>
  <c r="W6625" i="21"/>
  <c r="W6624" i="21"/>
  <c r="W6623" i="21"/>
  <c r="W6622" i="21"/>
  <c r="W6621" i="21"/>
  <c r="W6620" i="21"/>
  <c r="W6619" i="21"/>
  <c r="W6618" i="21"/>
  <c r="W6617" i="21"/>
  <c r="W6616" i="21"/>
  <c r="W6615" i="21"/>
  <c r="W6614" i="21"/>
  <c r="W6613" i="21"/>
  <c r="W6612" i="21"/>
  <c r="W6611" i="21"/>
  <c r="W6610" i="21"/>
  <c r="W6609" i="21"/>
  <c r="W6608" i="21"/>
  <c r="W6607" i="21"/>
  <c r="W6606" i="21"/>
  <c r="W6605" i="21"/>
  <c r="W6604" i="21"/>
  <c r="W6603" i="21"/>
  <c r="W6602" i="21"/>
  <c r="W6601" i="21"/>
  <c r="W6600" i="21"/>
  <c r="W6599" i="21"/>
  <c r="W6598" i="21"/>
  <c r="W6597" i="21"/>
  <c r="W6596" i="21"/>
  <c r="W6595" i="21"/>
  <c r="W6594" i="21"/>
  <c r="W6593" i="21"/>
  <c r="W6592" i="21"/>
  <c r="W6591" i="21"/>
  <c r="W6590" i="21"/>
  <c r="W6589" i="21"/>
  <c r="W6588" i="21"/>
  <c r="W6587" i="21"/>
  <c r="W6586" i="21"/>
  <c r="W6585" i="21"/>
  <c r="W6584" i="21"/>
  <c r="W6583" i="21"/>
  <c r="W6582" i="21"/>
  <c r="W6581" i="21"/>
  <c r="W6580" i="21"/>
  <c r="W6579" i="21"/>
  <c r="W6578" i="21"/>
  <c r="W6577" i="21"/>
  <c r="W6576" i="21"/>
  <c r="W6575" i="21"/>
  <c r="W6574" i="21"/>
  <c r="W6573" i="21"/>
  <c r="W6572" i="21"/>
  <c r="W6571" i="21"/>
  <c r="W6570" i="21"/>
  <c r="W6569" i="21"/>
  <c r="W6568" i="21"/>
  <c r="W6567" i="21"/>
  <c r="W6566" i="21"/>
  <c r="W6565" i="21"/>
  <c r="W6564" i="21"/>
  <c r="W6563" i="21"/>
  <c r="W6562" i="21"/>
  <c r="W6561" i="21"/>
  <c r="W6560" i="21"/>
  <c r="W6559" i="21"/>
  <c r="W6558" i="21"/>
  <c r="W6557" i="21"/>
  <c r="W6556" i="21"/>
  <c r="W6555" i="21"/>
  <c r="W6554" i="21"/>
  <c r="W6553" i="21"/>
  <c r="W6552" i="21"/>
  <c r="W6551" i="21"/>
  <c r="W6550" i="21"/>
  <c r="W6549" i="21"/>
  <c r="W6548" i="21"/>
  <c r="W6547" i="21"/>
  <c r="W6546" i="21"/>
  <c r="W6545" i="21"/>
  <c r="W6544" i="21"/>
  <c r="W6543" i="21"/>
  <c r="W6542" i="21"/>
  <c r="W6541" i="21"/>
  <c r="W6540" i="21"/>
  <c r="W6539" i="21"/>
  <c r="W6538" i="21"/>
  <c r="W6537" i="21"/>
  <c r="W6536" i="21"/>
  <c r="W6535" i="21"/>
  <c r="W6534" i="21"/>
  <c r="W6533" i="21"/>
  <c r="W6532" i="21"/>
  <c r="W6531" i="21"/>
  <c r="W6530" i="21"/>
  <c r="W6529" i="21"/>
  <c r="W6528" i="21"/>
  <c r="W6527" i="21"/>
  <c r="W6526" i="21"/>
  <c r="W6525" i="21"/>
  <c r="W6524" i="21"/>
  <c r="W6523" i="21"/>
  <c r="W6522" i="21"/>
  <c r="W6521" i="21"/>
  <c r="W6520" i="21"/>
  <c r="W6519" i="21"/>
  <c r="W6518" i="21"/>
  <c r="W6517" i="21"/>
  <c r="W6516" i="21"/>
  <c r="W6515" i="21"/>
  <c r="W6514" i="21"/>
  <c r="W6513" i="21"/>
  <c r="W6512" i="21"/>
  <c r="W6511" i="21"/>
  <c r="W6510" i="21"/>
  <c r="W6509" i="21"/>
  <c r="W6508" i="21"/>
  <c r="W6507" i="21"/>
  <c r="W6506" i="21"/>
  <c r="W6505" i="21"/>
  <c r="W6504" i="21"/>
  <c r="W6503" i="21"/>
  <c r="W6502" i="21"/>
  <c r="W6501" i="21"/>
  <c r="W6500" i="21"/>
  <c r="W6499" i="21"/>
  <c r="W6498" i="21"/>
  <c r="W6497" i="21"/>
  <c r="W6496" i="21"/>
  <c r="W6495" i="21"/>
  <c r="W6494" i="21"/>
  <c r="W6493" i="21"/>
  <c r="W6492" i="21"/>
  <c r="W6491" i="21"/>
  <c r="W6490" i="21"/>
  <c r="W6489" i="21"/>
  <c r="W6488" i="21"/>
  <c r="W6487" i="21"/>
  <c r="W6486" i="21"/>
  <c r="W6485" i="21"/>
  <c r="W6484" i="21"/>
  <c r="W6483" i="21"/>
  <c r="W6482" i="21"/>
  <c r="W6481" i="21"/>
  <c r="W6480" i="21"/>
  <c r="W6479" i="21"/>
  <c r="W6478" i="21"/>
  <c r="W6477" i="21"/>
  <c r="W6476" i="21"/>
  <c r="W6475" i="21"/>
  <c r="W6474" i="21"/>
  <c r="W6473" i="21"/>
  <c r="W6472" i="21"/>
  <c r="W6471" i="21"/>
  <c r="W6470" i="21"/>
  <c r="W6469" i="21"/>
  <c r="W6468" i="21"/>
  <c r="W6467" i="21"/>
  <c r="W6466" i="21"/>
  <c r="W6465" i="21"/>
  <c r="W6464" i="21"/>
  <c r="W6463" i="21"/>
  <c r="W6462" i="21"/>
  <c r="W6461" i="21"/>
  <c r="W6460" i="21"/>
  <c r="W6459" i="21"/>
  <c r="W6458" i="21"/>
  <c r="W6457" i="21"/>
  <c r="W6456" i="21"/>
  <c r="W6455" i="21"/>
  <c r="W6454" i="21"/>
  <c r="W6453" i="21"/>
  <c r="W6452" i="21"/>
  <c r="W6451" i="21"/>
  <c r="W6450" i="21"/>
  <c r="W6449" i="21"/>
  <c r="W6448" i="21"/>
  <c r="W6447" i="21"/>
  <c r="W6446" i="21"/>
  <c r="W6445" i="21"/>
  <c r="W6444" i="21"/>
  <c r="W6443" i="21"/>
  <c r="W6442" i="21"/>
  <c r="W6441" i="21"/>
  <c r="W6440" i="21"/>
  <c r="W6439" i="21"/>
  <c r="W6438" i="21"/>
  <c r="W6437" i="21"/>
  <c r="W6436" i="21"/>
  <c r="W6435" i="21"/>
  <c r="W6434" i="21"/>
  <c r="W6433" i="21"/>
  <c r="W6432" i="21"/>
  <c r="W6431" i="21"/>
  <c r="W6430" i="21"/>
  <c r="W6429" i="21"/>
  <c r="W6428" i="21"/>
  <c r="W6427" i="21"/>
  <c r="W6426" i="21"/>
  <c r="W6425" i="21"/>
  <c r="W6424" i="21"/>
  <c r="W6423" i="21"/>
  <c r="W6422" i="21"/>
  <c r="W6421" i="21"/>
  <c r="W6420" i="21"/>
  <c r="W6419" i="21"/>
  <c r="W6418" i="21"/>
  <c r="W6417" i="21"/>
  <c r="W6416" i="21"/>
  <c r="W6415" i="21"/>
  <c r="W6414" i="21"/>
  <c r="W6413" i="21"/>
  <c r="W6412" i="21"/>
  <c r="W6411" i="21"/>
  <c r="W6410" i="21"/>
  <c r="W6409" i="21"/>
  <c r="W6408" i="21"/>
  <c r="W6407" i="21"/>
  <c r="W6406" i="21"/>
  <c r="W6405" i="21"/>
  <c r="W6404" i="21"/>
  <c r="W6403" i="21"/>
  <c r="W6402" i="21"/>
  <c r="W6401" i="21"/>
  <c r="W6400" i="21"/>
  <c r="W6399" i="21"/>
  <c r="W6398" i="21"/>
  <c r="W6397" i="21"/>
  <c r="W6396" i="21"/>
  <c r="W6395" i="21"/>
  <c r="W6394" i="21"/>
  <c r="W6393" i="21"/>
  <c r="W6392" i="21"/>
  <c r="W6391" i="21"/>
  <c r="W6390" i="21"/>
  <c r="W6389" i="21"/>
  <c r="W6388" i="21"/>
  <c r="W6387" i="21"/>
  <c r="W6386" i="21"/>
  <c r="W6385" i="21"/>
  <c r="W6384" i="21"/>
  <c r="W6383" i="21"/>
  <c r="W6382" i="21"/>
  <c r="W6381" i="21"/>
  <c r="W6380" i="21"/>
  <c r="W6379" i="21"/>
  <c r="W6378" i="21"/>
  <c r="W6377" i="21"/>
  <c r="W6376" i="21"/>
  <c r="W6375" i="21"/>
  <c r="W6374" i="21"/>
  <c r="W6373" i="21"/>
  <c r="W6372" i="21"/>
  <c r="W6371" i="21"/>
  <c r="W6370" i="21"/>
  <c r="W6369" i="21"/>
  <c r="W6368" i="21"/>
  <c r="W6367" i="21"/>
  <c r="W6366" i="21"/>
  <c r="W6365" i="21"/>
  <c r="W6364" i="21"/>
  <c r="W6363" i="21"/>
  <c r="W6362" i="21"/>
  <c r="W6361" i="21"/>
  <c r="W6360" i="21"/>
  <c r="W6359" i="21"/>
  <c r="W6358" i="21"/>
  <c r="W6357" i="21"/>
  <c r="W6356" i="21"/>
  <c r="W6355" i="21"/>
  <c r="W6354" i="21"/>
  <c r="W6353" i="21"/>
  <c r="W6352" i="21"/>
  <c r="W6351" i="21"/>
  <c r="W6350" i="21"/>
  <c r="W6349" i="21"/>
  <c r="W6348" i="21"/>
  <c r="W6347" i="21"/>
  <c r="W6346" i="21"/>
  <c r="W6345" i="21"/>
  <c r="W6344" i="21"/>
  <c r="W6343" i="21"/>
  <c r="W6342" i="21"/>
  <c r="W6341" i="21"/>
  <c r="W6340" i="21"/>
  <c r="W6339" i="21"/>
  <c r="W6338" i="21"/>
  <c r="W6337" i="21"/>
  <c r="W6336" i="21"/>
  <c r="W6335" i="21"/>
  <c r="W6334" i="21"/>
  <c r="W6333" i="21"/>
  <c r="W6332" i="21"/>
  <c r="W6331" i="21"/>
  <c r="W6330" i="21"/>
  <c r="W6329" i="21"/>
  <c r="W6328" i="21"/>
  <c r="W6327" i="21"/>
  <c r="W6326" i="21"/>
  <c r="W6325" i="21"/>
  <c r="W6324" i="21"/>
  <c r="W6323" i="21"/>
  <c r="W6322" i="21"/>
  <c r="W6321" i="21"/>
  <c r="W6320" i="21"/>
  <c r="W6319" i="21"/>
  <c r="W6318" i="21"/>
  <c r="W6317" i="21"/>
  <c r="W6316" i="21"/>
  <c r="W6315" i="21"/>
  <c r="W6314" i="21"/>
  <c r="W6313" i="21"/>
  <c r="W6312" i="21"/>
  <c r="W6311" i="21"/>
  <c r="W6310" i="21"/>
  <c r="W6309" i="21"/>
  <c r="W6308" i="21"/>
  <c r="W6307" i="21"/>
  <c r="W6306" i="21"/>
  <c r="W6305" i="21"/>
  <c r="W6304" i="21"/>
  <c r="W6303" i="21"/>
  <c r="W6302" i="21"/>
  <c r="W6301" i="21"/>
  <c r="W6300" i="21"/>
  <c r="W6299" i="21"/>
  <c r="W6298" i="21"/>
  <c r="W6297" i="21"/>
  <c r="W6296" i="21"/>
  <c r="W6295" i="21"/>
  <c r="W6294" i="21"/>
  <c r="W6293" i="21"/>
  <c r="W6292" i="21"/>
  <c r="W6291" i="21"/>
  <c r="W6290" i="21"/>
  <c r="W6289" i="21"/>
  <c r="W6288" i="21"/>
  <c r="W6287" i="21"/>
  <c r="W6286" i="21"/>
  <c r="W6285" i="21"/>
  <c r="W6284" i="21"/>
  <c r="W6283" i="21"/>
  <c r="W6282" i="21"/>
  <c r="W6281" i="21"/>
  <c r="W6280" i="21"/>
  <c r="W6279" i="21"/>
  <c r="W6278" i="21"/>
  <c r="W6277" i="21"/>
  <c r="W6276" i="21"/>
  <c r="W6275" i="21"/>
  <c r="W6274" i="21"/>
  <c r="W6273" i="21"/>
  <c r="W6272" i="21"/>
  <c r="W6271" i="21"/>
  <c r="W6270" i="21"/>
  <c r="W6269" i="21"/>
  <c r="W6268" i="21"/>
  <c r="W6267" i="21"/>
  <c r="W6266" i="21"/>
  <c r="W6265" i="21"/>
  <c r="W6264" i="21"/>
  <c r="W6263" i="21"/>
  <c r="W6262" i="21"/>
  <c r="W6261" i="21"/>
  <c r="W6260" i="21"/>
  <c r="W6259" i="21"/>
  <c r="W6258" i="21"/>
  <c r="W6257" i="21"/>
  <c r="W6256" i="21"/>
  <c r="W6255" i="21"/>
  <c r="W6254" i="21"/>
  <c r="W6253" i="21"/>
  <c r="W6252" i="21"/>
  <c r="W6251" i="21"/>
  <c r="W6250" i="21"/>
  <c r="W6249" i="21"/>
  <c r="W6248" i="21"/>
  <c r="W6247" i="21"/>
  <c r="W6246" i="21"/>
  <c r="W6245" i="21"/>
  <c r="W6244" i="21"/>
  <c r="W6243" i="21"/>
  <c r="W6242" i="21"/>
  <c r="W6241" i="21"/>
  <c r="W6240" i="21"/>
  <c r="W6239" i="21"/>
  <c r="W6238" i="21"/>
  <c r="W6237" i="21"/>
  <c r="W6236" i="21"/>
  <c r="W6235" i="21"/>
  <c r="W6234" i="21"/>
  <c r="W6233" i="21"/>
  <c r="W6232" i="21"/>
  <c r="W6231" i="21"/>
  <c r="W6230" i="21"/>
  <c r="W6229" i="21"/>
  <c r="W6228" i="21"/>
  <c r="W6227" i="21"/>
  <c r="W6226" i="21"/>
  <c r="W6225" i="21"/>
  <c r="W6224" i="21"/>
  <c r="W6223" i="21"/>
  <c r="W6222" i="21"/>
  <c r="W6221" i="21"/>
  <c r="W6220" i="21"/>
  <c r="W6219" i="21"/>
  <c r="W6218" i="21"/>
  <c r="W6217" i="21"/>
  <c r="W6216" i="21"/>
  <c r="W6215" i="21"/>
  <c r="W6214" i="21"/>
  <c r="W6213" i="21"/>
  <c r="W6212" i="21"/>
  <c r="W6211" i="21"/>
  <c r="W6210" i="21"/>
  <c r="W6209" i="21"/>
  <c r="W6208" i="21"/>
  <c r="W6207" i="21"/>
  <c r="W6206" i="21"/>
  <c r="W6205" i="21"/>
  <c r="W6204" i="21"/>
  <c r="W6203" i="21"/>
  <c r="W6202" i="21"/>
  <c r="W6201" i="21"/>
  <c r="W6200" i="21"/>
  <c r="W6199" i="21"/>
  <c r="W6198" i="21"/>
  <c r="W6197" i="21"/>
  <c r="W6196" i="21"/>
  <c r="W6195" i="21"/>
  <c r="W6194" i="21"/>
  <c r="W6193" i="21"/>
  <c r="W6192" i="21"/>
  <c r="W6191" i="21"/>
  <c r="W6190" i="21"/>
  <c r="W6189" i="21"/>
  <c r="W6188" i="21"/>
  <c r="W6187" i="21"/>
  <c r="W6186" i="21"/>
  <c r="W6185" i="21"/>
  <c r="W6184" i="21"/>
  <c r="W6183" i="21"/>
  <c r="W6182" i="21"/>
  <c r="W6181" i="21"/>
  <c r="W6180" i="21"/>
  <c r="W6179" i="21"/>
  <c r="W6178" i="21"/>
  <c r="W6177" i="21"/>
  <c r="W6176" i="21"/>
  <c r="W6175" i="21"/>
  <c r="W6174" i="21"/>
  <c r="W6173" i="21"/>
  <c r="W6172" i="21"/>
  <c r="W6171" i="21"/>
  <c r="W6170" i="21"/>
  <c r="W6169" i="21"/>
  <c r="W6168" i="21"/>
  <c r="W6167" i="21"/>
  <c r="W6166" i="21"/>
  <c r="W6165" i="21"/>
  <c r="W6164" i="21"/>
  <c r="W6163" i="21"/>
  <c r="W6162" i="21"/>
  <c r="W6161" i="21"/>
  <c r="W6160" i="21"/>
  <c r="W6159" i="21"/>
  <c r="W6158" i="21"/>
  <c r="W6157" i="21"/>
  <c r="W6156" i="21"/>
  <c r="W6155" i="21"/>
  <c r="W6154" i="21"/>
  <c r="W6153" i="21"/>
  <c r="W6152" i="21"/>
  <c r="W6151" i="21"/>
  <c r="W6150" i="21"/>
  <c r="W6149" i="21"/>
  <c r="W6148" i="21"/>
  <c r="W6147" i="21"/>
  <c r="W6146" i="21"/>
  <c r="W6145" i="21"/>
  <c r="W6144" i="21"/>
  <c r="W6143" i="21"/>
  <c r="W6142" i="21"/>
  <c r="W6141" i="21"/>
  <c r="W6140" i="21"/>
  <c r="W6139" i="21"/>
  <c r="W6138" i="21"/>
  <c r="W6137" i="21"/>
  <c r="W6136" i="21"/>
  <c r="W6135" i="21"/>
  <c r="W6134" i="21"/>
  <c r="W6133" i="21"/>
  <c r="W6132" i="21"/>
  <c r="W6131" i="21"/>
  <c r="W6130" i="21"/>
  <c r="W6129" i="21"/>
  <c r="W6128" i="21"/>
  <c r="W6127" i="21"/>
  <c r="W6126" i="21"/>
  <c r="W6125" i="21"/>
  <c r="W6124" i="21"/>
  <c r="W6123" i="21"/>
  <c r="W6122" i="21"/>
  <c r="W6121" i="21"/>
  <c r="W6120" i="21"/>
  <c r="W6119" i="21"/>
  <c r="W6118" i="21"/>
  <c r="W6117" i="21"/>
  <c r="W6116" i="21"/>
  <c r="W6115" i="21"/>
  <c r="W6114" i="21"/>
  <c r="W6113" i="21"/>
  <c r="W6112" i="21"/>
  <c r="W6111" i="21"/>
  <c r="W6110" i="21"/>
  <c r="W6109" i="21"/>
  <c r="W6108" i="21"/>
  <c r="W6107" i="21"/>
  <c r="W6106" i="21"/>
  <c r="W6105" i="21"/>
  <c r="W6104" i="21"/>
  <c r="W6103" i="21"/>
  <c r="W6102" i="21"/>
  <c r="W6101" i="21"/>
  <c r="W6100" i="21"/>
  <c r="W6099" i="21"/>
  <c r="W6098" i="21"/>
  <c r="W6097" i="21"/>
  <c r="W6096" i="21"/>
  <c r="W6095" i="21"/>
  <c r="W6094" i="21"/>
  <c r="W6093" i="21"/>
  <c r="W6092" i="21"/>
  <c r="W6091" i="21"/>
  <c r="W6090" i="21"/>
  <c r="W6089" i="21"/>
  <c r="W6088" i="21"/>
  <c r="W6087" i="21"/>
  <c r="W6086" i="21"/>
  <c r="W6085" i="21"/>
  <c r="W6084" i="21"/>
  <c r="W6083" i="21"/>
  <c r="W6082" i="21"/>
  <c r="W6081" i="21"/>
  <c r="W6080" i="21"/>
  <c r="W6079" i="21"/>
  <c r="W6078" i="21"/>
  <c r="W6077" i="21"/>
  <c r="W6076" i="21"/>
  <c r="W6075" i="21"/>
  <c r="W6074" i="21"/>
  <c r="W6073" i="21"/>
  <c r="W6072" i="21"/>
  <c r="W6071" i="21"/>
  <c r="W6070" i="21"/>
  <c r="W6069" i="21"/>
  <c r="W6068" i="21"/>
  <c r="W6067" i="21"/>
  <c r="W6066" i="21"/>
  <c r="W6065" i="21"/>
  <c r="W6064" i="21"/>
  <c r="W6063" i="21"/>
  <c r="W6062" i="21"/>
  <c r="W6061" i="21"/>
  <c r="W6060" i="21"/>
  <c r="W6059" i="21"/>
  <c r="W6058" i="21"/>
  <c r="W6057" i="21"/>
  <c r="W6056" i="21"/>
  <c r="W6055" i="21"/>
  <c r="W6054" i="21"/>
  <c r="W6053" i="21"/>
  <c r="W6052" i="21"/>
  <c r="W6051" i="21"/>
  <c r="W6050" i="21"/>
  <c r="W6049" i="21"/>
  <c r="W6048" i="21"/>
  <c r="W6047" i="21"/>
  <c r="W6046" i="21"/>
  <c r="W6045" i="21"/>
  <c r="W6044" i="21"/>
  <c r="W6043" i="21"/>
  <c r="W6042" i="21"/>
  <c r="W6041" i="21"/>
  <c r="W6040" i="21"/>
  <c r="W6039" i="21"/>
  <c r="W6038" i="21"/>
  <c r="W6037" i="21"/>
  <c r="W6036" i="21"/>
  <c r="W6035" i="21"/>
  <c r="W6034" i="21"/>
  <c r="W6033" i="21"/>
  <c r="W6032" i="21"/>
  <c r="W6031" i="21"/>
  <c r="W6030" i="21"/>
  <c r="W6029" i="21"/>
  <c r="W6028" i="21"/>
  <c r="W6027" i="21"/>
  <c r="W6026" i="21"/>
  <c r="W6025" i="21"/>
  <c r="W6024" i="21"/>
  <c r="W6023" i="21"/>
  <c r="W6022" i="21"/>
  <c r="W6021" i="21"/>
  <c r="W6020" i="21"/>
  <c r="W6019" i="21"/>
  <c r="W6018" i="21"/>
  <c r="W6017" i="21"/>
  <c r="W6016" i="21"/>
  <c r="W6015" i="21"/>
  <c r="W6014" i="21"/>
  <c r="W6013" i="21"/>
  <c r="W6012" i="21"/>
  <c r="W6011" i="21"/>
  <c r="W6010" i="21"/>
  <c r="W6009" i="21"/>
  <c r="W6008" i="21"/>
  <c r="W6007" i="21"/>
  <c r="W6006" i="21"/>
  <c r="W6005" i="21"/>
  <c r="W6004" i="21"/>
  <c r="W6003" i="21"/>
  <c r="W6002" i="21"/>
  <c r="W6001" i="21"/>
  <c r="W6000" i="21"/>
  <c r="W5999" i="21"/>
  <c r="W5998" i="21"/>
  <c r="W5997" i="21"/>
  <c r="W5996" i="21"/>
  <c r="W5995" i="21"/>
  <c r="W5994" i="21"/>
  <c r="W5993" i="21"/>
  <c r="W5992" i="21"/>
  <c r="W5991" i="21"/>
  <c r="W5990" i="21"/>
  <c r="W5989" i="21"/>
  <c r="W5988" i="21"/>
  <c r="W5987" i="21"/>
  <c r="W5986" i="21"/>
  <c r="W5985" i="21"/>
  <c r="W5984" i="21"/>
  <c r="W5983" i="21"/>
  <c r="W5982" i="21"/>
  <c r="W5981" i="21"/>
  <c r="W5980" i="21"/>
  <c r="W5979" i="21"/>
  <c r="W5978" i="21"/>
  <c r="W5977" i="21"/>
  <c r="W5976" i="21"/>
  <c r="W5975" i="21"/>
  <c r="W5974" i="21"/>
  <c r="W5973" i="21"/>
  <c r="W5972" i="21"/>
  <c r="W5971" i="21"/>
  <c r="W5970" i="21"/>
  <c r="W5969" i="21"/>
  <c r="W5968" i="21"/>
  <c r="W5967" i="21"/>
  <c r="W5966" i="21"/>
  <c r="W5965" i="21"/>
  <c r="W5964" i="21"/>
  <c r="W5963" i="21"/>
  <c r="W5962" i="21"/>
  <c r="W5961" i="21"/>
  <c r="W5960" i="21"/>
  <c r="W5959" i="21"/>
  <c r="W5958" i="21"/>
  <c r="W5957" i="21"/>
  <c r="W5956" i="21"/>
  <c r="W5955" i="21"/>
  <c r="W5954" i="21"/>
  <c r="W5953" i="21"/>
  <c r="W5952" i="21"/>
  <c r="W5951" i="21"/>
  <c r="W5950" i="21"/>
  <c r="W5949" i="21"/>
  <c r="W5948" i="21"/>
  <c r="W5947" i="21"/>
  <c r="W5946" i="21"/>
  <c r="W5945" i="21"/>
  <c r="W5944" i="21"/>
  <c r="W5943" i="21"/>
  <c r="W5942" i="21"/>
  <c r="W5941" i="21"/>
  <c r="W5940" i="21"/>
  <c r="W5939" i="21"/>
  <c r="W5938" i="21"/>
  <c r="W5937" i="21"/>
  <c r="W5936" i="21"/>
  <c r="W5935" i="21"/>
  <c r="W5934" i="21"/>
  <c r="W5933" i="21"/>
  <c r="W5932" i="21"/>
  <c r="W5931" i="21"/>
  <c r="W5930" i="21"/>
  <c r="W5929" i="21"/>
  <c r="W5928" i="21"/>
  <c r="W5927" i="21"/>
  <c r="W5926" i="21"/>
  <c r="W5925" i="21"/>
  <c r="W5924" i="21"/>
  <c r="W5923" i="21"/>
  <c r="W5922" i="21"/>
  <c r="W5921" i="21"/>
  <c r="W5920" i="21"/>
  <c r="W5919" i="21"/>
  <c r="W5918" i="21"/>
  <c r="W5917" i="21"/>
  <c r="W5916" i="21"/>
  <c r="W5915" i="21"/>
  <c r="W5914" i="21"/>
  <c r="W5913" i="21"/>
  <c r="W5912" i="21"/>
  <c r="W5911" i="21"/>
  <c r="W5910" i="21"/>
  <c r="W5909" i="21"/>
  <c r="W5908" i="21"/>
  <c r="W5907" i="21"/>
  <c r="W5906" i="21"/>
  <c r="W5905" i="21"/>
  <c r="W5904" i="21"/>
  <c r="W5903" i="21"/>
  <c r="W5902" i="21"/>
  <c r="W5901" i="21"/>
  <c r="W5900" i="21"/>
  <c r="W5899" i="21"/>
  <c r="W5898" i="21"/>
  <c r="W5897" i="21"/>
  <c r="W5896" i="21"/>
  <c r="W5895" i="21"/>
  <c r="W5894" i="21"/>
  <c r="W5893" i="21"/>
  <c r="W5892" i="21"/>
  <c r="W5891" i="21"/>
  <c r="W5890" i="21"/>
  <c r="W5889" i="21"/>
  <c r="W5888" i="21"/>
  <c r="W5887" i="21"/>
  <c r="W5886" i="21"/>
  <c r="W5885" i="21"/>
  <c r="W5884" i="21"/>
  <c r="W5883" i="21"/>
  <c r="W5882" i="21"/>
  <c r="W5881" i="21"/>
  <c r="W5880" i="21"/>
  <c r="W5879" i="21"/>
  <c r="W5878" i="21"/>
  <c r="W5877" i="21"/>
  <c r="W5876" i="21"/>
  <c r="W5875" i="21"/>
  <c r="W5874" i="21"/>
  <c r="W5873" i="21"/>
  <c r="W5872" i="21"/>
  <c r="W5871" i="21"/>
  <c r="W5870" i="21"/>
  <c r="W5869" i="21"/>
  <c r="W5868" i="21"/>
  <c r="W5867" i="21"/>
  <c r="W5866" i="21"/>
  <c r="W5865" i="21"/>
  <c r="W5864" i="21"/>
  <c r="W5863" i="21"/>
  <c r="W5862" i="21"/>
  <c r="W5861" i="21"/>
  <c r="W5860" i="21"/>
  <c r="W5859" i="21"/>
  <c r="W5858" i="21"/>
  <c r="W5857" i="21"/>
  <c r="W5856" i="21"/>
  <c r="W5855" i="21"/>
  <c r="W5854" i="21"/>
  <c r="W5853" i="21"/>
  <c r="W5852" i="21"/>
  <c r="W5851" i="21"/>
  <c r="W5850" i="21"/>
  <c r="W5849" i="21"/>
  <c r="W5848" i="21"/>
  <c r="W5847" i="21"/>
  <c r="W5846" i="21"/>
  <c r="W5845" i="21"/>
  <c r="W5844" i="21"/>
  <c r="W5843" i="21"/>
  <c r="W5842" i="21"/>
  <c r="W5841" i="21"/>
  <c r="W5840" i="21"/>
  <c r="W5839" i="21"/>
  <c r="W5838" i="21"/>
  <c r="W5837" i="21"/>
  <c r="W5836" i="21"/>
  <c r="W5835" i="21"/>
  <c r="W5834" i="21"/>
  <c r="W5833" i="21"/>
  <c r="W5832" i="21"/>
  <c r="W5831" i="21"/>
  <c r="W5830" i="21"/>
  <c r="W5829" i="21"/>
  <c r="W5828" i="21"/>
  <c r="W5827" i="21"/>
  <c r="W5826" i="21"/>
  <c r="W5825" i="21"/>
  <c r="W5824" i="21"/>
  <c r="W5823" i="21"/>
  <c r="W5822" i="21"/>
  <c r="W5821" i="21"/>
  <c r="W5820" i="21"/>
  <c r="W5819" i="21"/>
  <c r="W5818" i="21"/>
  <c r="W5817" i="21"/>
  <c r="W5816" i="21"/>
  <c r="W5815" i="21"/>
  <c r="W5814" i="21"/>
  <c r="W5813" i="21"/>
  <c r="W5812" i="21"/>
  <c r="W5811" i="21"/>
  <c r="W5810" i="21"/>
  <c r="W5809" i="21"/>
  <c r="W5808" i="21"/>
  <c r="W5807" i="21"/>
  <c r="W5806" i="21"/>
  <c r="W5805" i="21"/>
  <c r="W5804" i="21"/>
  <c r="W5803" i="21"/>
  <c r="W5802" i="21"/>
  <c r="W5801" i="21"/>
  <c r="W5800" i="21"/>
  <c r="W5799" i="21"/>
  <c r="W5798" i="21"/>
  <c r="W5797" i="21"/>
  <c r="W5796" i="21"/>
  <c r="W5795" i="21"/>
  <c r="W5794" i="21"/>
  <c r="W5793" i="21"/>
  <c r="W5792" i="21"/>
  <c r="W5791" i="21"/>
  <c r="W5790" i="21"/>
  <c r="W5789" i="21"/>
  <c r="W5788" i="21"/>
  <c r="W5787" i="21"/>
  <c r="W5786" i="21"/>
  <c r="W5785" i="21"/>
  <c r="W5784" i="21"/>
  <c r="W5783" i="21"/>
  <c r="W5782" i="21"/>
  <c r="W5781" i="21"/>
  <c r="W5780" i="21"/>
  <c r="W5779" i="21"/>
  <c r="W5778" i="21"/>
  <c r="W5777" i="21"/>
  <c r="W5776" i="21"/>
  <c r="W5775" i="21"/>
  <c r="W5774" i="21"/>
  <c r="W5773" i="21"/>
  <c r="W5772" i="21"/>
  <c r="W5771" i="21"/>
  <c r="W5770" i="21"/>
  <c r="W5769" i="21"/>
  <c r="W5768" i="21"/>
  <c r="W5767" i="21"/>
  <c r="W5766" i="21"/>
  <c r="W5765" i="21"/>
  <c r="W5764" i="21"/>
  <c r="W5763" i="21"/>
  <c r="W5762" i="21"/>
  <c r="W5761" i="21"/>
  <c r="W5760" i="21"/>
  <c r="W5759" i="21"/>
  <c r="W5758" i="21"/>
  <c r="W5757" i="21"/>
  <c r="W5756" i="21"/>
  <c r="W5755" i="21"/>
  <c r="W5754" i="21"/>
  <c r="W5753" i="21"/>
  <c r="W5752" i="21"/>
  <c r="W5751" i="21"/>
  <c r="W5750" i="21"/>
  <c r="W5749" i="21"/>
  <c r="W5748" i="21"/>
  <c r="W5747" i="21"/>
  <c r="W5746" i="21"/>
  <c r="W5745" i="21"/>
  <c r="W5744" i="21"/>
  <c r="W5743" i="21"/>
  <c r="W5742" i="21"/>
  <c r="W5741" i="21"/>
  <c r="W5740" i="21"/>
  <c r="W5739" i="21"/>
  <c r="W5738" i="21"/>
  <c r="W5737" i="21"/>
  <c r="W5736" i="21"/>
  <c r="W5735" i="21"/>
  <c r="W5734" i="21"/>
  <c r="W5733" i="21"/>
  <c r="W5732" i="21"/>
  <c r="W5731" i="21"/>
  <c r="W5730" i="21"/>
  <c r="W5729" i="21"/>
  <c r="W5728" i="21"/>
  <c r="W5727" i="21"/>
  <c r="W5726" i="21"/>
  <c r="W5725" i="21"/>
  <c r="W5724" i="21"/>
  <c r="W5723" i="21"/>
  <c r="W5722" i="21"/>
  <c r="W5721" i="21"/>
  <c r="W5720" i="21"/>
  <c r="W5719" i="21"/>
  <c r="W5718" i="21"/>
  <c r="W5717" i="21"/>
  <c r="W5716" i="21"/>
  <c r="W5715" i="21"/>
  <c r="W5714" i="21"/>
  <c r="W5713" i="21"/>
  <c r="W5712" i="21"/>
  <c r="W5711" i="21"/>
  <c r="W5710" i="21"/>
  <c r="W5709" i="21"/>
  <c r="W5708" i="21"/>
  <c r="W5707" i="21"/>
  <c r="W5706" i="21"/>
  <c r="W5705" i="21"/>
  <c r="W5704" i="21"/>
  <c r="W5703" i="21"/>
  <c r="W5702" i="21"/>
  <c r="W5701" i="21"/>
  <c r="W5700" i="21"/>
  <c r="W5699" i="21"/>
  <c r="W5698" i="21"/>
  <c r="W5697" i="21"/>
  <c r="W5696" i="21"/>
  <c r="W5695" i="21"/>
  <c r="W5694" i="21"/>
  <c r="W5693" i="21"/>
  <c r="W5692" i="21"/>
  <c r="W5691" i="21"/>
  <c r="W5690" i="21"/>
  <c r="W5689" i="21"/>
  <c r="W5688" i="21"/>
  <c r="W5687" i="21"/>
  <c r="W5686" i="21"/>
  <c r="W5685" i="21"/>
  <c r="W5684" i="21"/>
  <c r="W5683" i="21"/>
  <c r="W5682" i="21"/>
  <c r="W5681" i="21"/>
  <c r="W5680" i="21"/>
  <c r="W5679" i="21"/>
  <c r="W5678" i="21"/>
  <c r="W5677" i="21"/>
  <c r="W5676" i="21"/>
  <c r="W5675" i="21"/>
  <c r="W5674" i="21"/>
  <c r="W5673" i="21"/>
  <c r="W5672" i="21"/>
  <c r="W5671" i="21"/>
  <c r="W5670" i="21"/>
  <c r="W5669" i="21"/>
  <c r="W5668" i="21"/>
  <c r="W5667" i="21"/>
  <c r="W5666" i="21"/>
  <c r="W5665" i="21"/>
  <c r="W5664" i="21"/>
  <c r="W5663" i="21"/>
  <c r="W5662" i="21"/>
  <c r="W5661" i="21"/>
  <c r="W5660" i="21"/>
  <c r="W5659" i="21"/>
  <c r="W5658" i="21"/>
  <c r="W5657" i="21"/>
  <c r="W5656" i="21"/>
  <c r="W5655" i="21"/>
  <c r="W5654" i="21"/>
  <c r="W5653" i="21"/>
  <c r="W5652" i="21"/>
  <c r="W5651" i="21"/>
  <c r="W5650" i="21"/>
  <c r="W5649" i="21"/>
  <c r="W5648" i="21"/>
  <c r="W5647" i="21"/>
  <c r="W5646" i="21"/>
  <c r="W5645" i="21"/>
  <c r="W5644" i="21"/>
  <c r="W5643" i="21"/>
  <c r="W5642" i="21"/>
  <c r="W5641" i="21"/>
  <c r="W5640" i="21"/>
  <c r="W5639" i="21"/>
  <c r="W5638" i="21"/>
  <c r="W5637" i="21"/>
  <c r="W5636" i="21"/>
  <c r="W5635" i="21"/>
  <c r="W5634" i="21"/>
  <c r="W5633" i="21"/>
  <c r="W5632" i="21"/>
  <c r="W5631" i="21"/>
  <c r="W5630" i="21"/>
  <c r="W5629" i="21"/>
  <c r="W5628" i="21"/>
  <c r="W5627" i="21"/>
  <c r="W5626" i="21"/>
  <c r="W5625" i="21"/>
  <c r="W5624" i="21"/>
  <c r="W5623" i="21"/>
  <c r="W5622" i="21"/>
  <c r="W5621" i="21"/>
  <c r="W5620" i="21"/>
  <c r="W5619" i="21"/>
  <c r="W5618" i="21"/>
  <c r="W5617" i="21"/>
  <c r="W5616" i="21"/>
  <c r="W5615" i="21"/>
  <c r="W5614" i="21"/>
  <c r="W5613" i="21"/>
  <c r="W5612" i="21"/>
  <c r="W5611" i="21"/>
  <c r="W5610" i="21"/>
  <c r="W5609" i="21"/>
  <c r="W5608" i="21"/>
  <c r="W5607" i="21"/>
  <c r="W5606" i="21"/>
  <c r="W5605" i="21"/>
  <c r="W5604" i="21"/>
  <c r="W5603" i="21"/>
  <c r="W5602" i="21"/>
  <c r="W5601" i="21"/>
  <c r="W5600" i="21"/>
  <c r="W5599" i="21"/>
  <c r="W5598" i="21"/>
  <c r="W5597" i="21"/>
  <c r="W5596" i="21"/>
  <c r="W5595" i="21"/>
  <c r="W5594" i="21"/>
  <c r="W5593" i="21"/>
  <c r="W5592" i="21"/>
  <c r="W5591" i="21"/>
  <c r="W5590" i="21"/>
  <c r="W5589" i="21"/>
  <c r="W5588" i="21"/>
  <c r="W5587" i="21"/>
  <c r="W5586" i="21"/>
  <c r="W5585" i="21"/>
  <c r="W5584" i="21"/>
  <c r="W5583" i="21"/>
  <c r="W5582" i="21"/>
  <c r="W5581" i="21"/>
  <c r="W5580" i="21"/>
  <c r="W5579" i="21"/>
  <c r="W5578" i="21"/>
  <c r="W5577" i="21"/>
  <c r="W5576" i="21"/>
  <c r="W5575" i="21"/>
  <c r="W5574" i="21"/>
  <c r="W5573" i="21"/>
  <c r="W5572" i="21"/>
  <c r="W5571" i="21"/>
  <c r="W5570" i="21"/>
  <c r="W5569" i="21"/>
  <c r="W5568" i="21"/>
  <c r="W5567" i="21"/>
  <c r="W5566" i="21"/>
  <c r="W5565" i="21"/>
  <c r="W5564" i="21"/>
  <c r="W5563" i="21"/>
  <c r="W5562" i="21"/>
  <c r="W5561" i="21"/>
  <c r="W5560" i="21"/>
  <c r="W5559" i="21"/>
  <c r="W5558" i="21"/>
  <c r="W5557" i="21"/>
  <c r="W5556" i="21"/>
  <c r="W5555" i="21"/>
  <c r="W5554" i="21"/>
  <c r="W5553" i="21"/>
  <c r="W5552" i="21"/>
  <c r="W5551" i="21"/>
  <c r="W5550" i="21"/>
  <c r="W5549" i="21"/>
  <c r="W5548" i="21"/>
  <c r="W5547" i="21"/>
  <c r="W5546" i="21"/>
  <c r="W5545" i="21"/>
  <c r="W5544" i="21"/>
  <c r="W5543" i="21"/>
  <c r="W5542" i="21"/>
  <c r="W5541" i="21"/>
  <c r="W5540" i="21"/>
  <c r="W5539" i="21"/>
  <c r="W5538" i="21"/>
  <c r="W5537" i="21"/>
  <c r="W5536" i="21"/>
  <c r="W5535" i="21"/>
  <c r="W5534" i="21"/>
  <c r="W5533" i="21"/>
  <c r="W5532" i="21"/>
  <c r="W5531" i="21"/>
  <c r="W5530" i="21"/>
  <c r="W5529" i="21"/>
  <c r="W5528" i="21"/>
  <c r="W5527" i="21"/>
  <c r="W5526" i="21"/>
  <c r="W5525" i="21"/>
  <c r="W5524" i="21"/>
  <c r="W5523" i="21"/>
  <c r="W5522" i="21"/>
  <c r="W5521" i="21"/>
  <c r="W5520" i="21"/>
  <c r="W5519" i="21"/>
  <c r="W5518" i="21"/>
  <c r="W5517" i="21"/>
  <c r="W5516" i="21"/>
  <c r="W5515" i="21"/>
  <c r="W5514" i="21"/>
  <c r="W5513" i="21"/>
  <c r="W5512" i="21"/>
  <c r="W5511" i="21"/>
  <c r="W5510" i="21"/>
  <c r="W5509" i="21"/>
  <c r="W5508" i="21"/>
  <c r="W5507" i="21"/>
  <c r="W5506" i="21"/>
  <c r="W5505" i="21"/>
  <c r="W5504" i="21"/>
  <c r="W5503" i="21"/>
  <c r="W5502" i="21"/>
  <c r="W5501" i="21"/>
  <c r="W5500" i="21"/>
  <c r="W5499" i="21"/>
  <c r="W5498" i="21"/>
  <c r="W5497" i="21"/>
  <c r="W5496" i="21"/>
  <c r="W5495" i="21"/>
  <c r="W5494" i="21"/>
  <c r="W5493" i="21"/>
  <c r="W5492" i="21"/>
  <c r="W5491" i="21"/>
  <c r="W5490" i="21"/>
  <c r="W5489" i="21"/>
  <c r="W5488" i="21"/>
  <c r="W5487" i="21"/>
  <c r="W5486" i="21"/>
  <c r="W5485" i="21"/>
  <c r="W5484" i="21"/>
  <c r="W5483" i="21"/>
  <c r="W5482" i="21"/>
  <c r="W5481" i="21"/>
  <c r="W5480" i="21"/>
  <c r="W5479" i="21"/>
  <c r="W5478" i="21"/>
  <c r="W5477" i="21"/>
  <c r="W5476" i="21"/>
  <c r="W5475" i="21"/>
  <c r="W5474" i="21"/>
  <c r="W5473" i="21"/>
  <c r="W5472" i="21"/>
  <c r="W5471" i="21"/>
  <c r="W5470" i="21"/>
  <c r="W5469" i="21"/>
  <c r="W5468" i="21"/>
  <c r="W5467" i="21"/>
  <c r="W5466" i="21"/>
  <c r="W5465" i="21"/>
  <c r="W5464" i="21"/>
  <c r="W5463" i="21"/>
  <c r="W5462" i="21"/>
  <c r="W5461" i="21"/>
  <c r="W5460" i="21"/>
  <c r="W5459" i="21"/>
  <c r="W5458" i="21"/>
  <c r="W5457" i="21"/>
  <c r="W5456" i="21"/>
  <c r="W5455" i="21"/>
  <c r="W5454" i="21"/>
  <c r="W5453" i="21"/>
  <c r="W5452" i="21"/>
  <c r="W5451" i="21"/>
  <c r="W5450" i="21"/>
  <c r="W5449" i="21"/>
  <c r="W5448" i="21"/>
  <c r="W5447" i="21"/>
  <c r="W5446" i="21"/>
  <c r="W5445" i="21"/>
  <c r="W5444" i="21"/>
  <c r="W5443" i="21"/>
  <c r="W5442" i="21"/>
  <c r="W5441" i="21"/>
  <c r="W5440" i="21"/>
  <c r="W5439" i="21"/>
  <c r="W5438" i="21"/>
  <c r="W5437" i="21"/>
  <c r="W5436" i="21"/>
  <c r="W5435" i="21"/>
  <c r="W5434" i="21"/>
  <c r="W5433" i="21"/>
  <c r="W5432" i="21"/>
  <c r="W5431" i="21"/>
  <c r="W5430" i="21"/>
  <c r="W5429" i="21"/>
  <c r="W5428" i="21"/>
  <c r="W5427" i="21"/>
  <c r="W5426" i="21"/>
  <c r="W5425" i="21"/>
  <c r="W5424" i="21"/>
  <c r="W5423" i="21"/>
  <c r="W5422" i="21"/>
  <c r="W5421" i="21"/>
  <c r="W5420" i="21"/>
  <c r="W5419" i="21"/>
  <c r="W5418" i="21"/>
  <c r="W5417" i="21"/>
  <c r="W5416" i="21"/>
  <c r="W5415" i="21"/>
  <c r="W5414" i="21"/>
  <c r="W5413" i="21"/>
  <c r="W5412" i="21"/>
  <c r="W5411" i="21"/>
  <c r="W5410" i="21"/>
  <c r="W5409" i="21"/>
  <c r="W5408" i="21"/>
  <c r="W5407" i="21"/>
  <c r="W5406" i="21"/>
  <c r="W5405" i="21"/>
  <c r="W5404" i="21"/>
  <c r="W5403" i="21"/>
  <c r="W5402" i="21"/>
  <c r="W5401" i="21"/>
  <c r="W5400" i="21"/>
  <c r="W5399" i="21"/>
  <c r="W5398" i="21"/>
  <c r="W5397" i="21"/>
  <c r="W5396" i="21"/>
  <c r="W5395" i="21"/>
  <c r="W5394" i="21"/>
  <c r="W5393" i="21"/>
  <c r="W5392" i="21"/>
  <c r="W5391" i="21"/>
  <c r="W5390" i="21"/>
  <c r="W5389" i="21"/>
  <c r="W5388" i="21"/>
  <c r="W5387" i="21"/>
  <c r="W5386" i="21"/>
  <c r="W5385" i="21"/>
  <c r="W5384" i="21"/>
  <c r="W5383" i="21"/>
  <c r="W5382" i="21"/>
  <c r="W5381" i="21"/>
  <c r="W5380" i="21"/>
  <c r="W5379" i="21"/>
  <c r="W5378" i="21"/>
  <c r="W5377" i="21"/>
  <c r="W5376" i="21"/>
  <c r="W5375" i="21"/>
  <c r="W5374" i="21"/>
  <c r="W5373" i="21"/>
  <c r="W5372" i="21"/>
  <c r="W5371" i="21"/>
  <c r="W5370" i="21"/>
  <c r="W5369" i="21"/>
  <c r="W5368" i="21"/>
  <c r="W5367" i="21"/>
  <c r="W5366" i="21"/>
  <c r="W5365" i="21"/>
  <c r="W5364" i="21"/>
  <c r="W5363" i="21"/>
  <c r="W5362" i="21"/>
  <c r="W5361" i="21"/>
  <c r="W5360" i="21"/>
  <c r="W5359" i="21"/>
  <c r="W5358" i="21"/>
  <c r="W5357" i="21"/>
  <c r="W5356" i="21"/>
  <c r="W5355" i="21"/>
  <c r="W5354" i="21"/>
  <c r="W5353" i="21"/>
  <c r="W5352" i="21"/>
  <c r="W5351" i="21"/>
  <c r="W5350" i="21"/>
  <c r="W5349" i="21"/>
  <c r="W5348" i="21"/>
  <c r="W5347" i="21"/>
  <c r="W5346" i="21"/>
  <c r="W5345" i="21"/>
  <c r="W5344" i="21"/>
  <c r="W5343" i="21"/>
  <c r="W5342" i="21"/>
  <c r="W5341" i="21"/>
  <c r="W5340" i="21"/>
  <c r="W5339" i="21"/>
  <c r="W5338" i="21"/>
  <c r="W5337" i="21"/>
  <c r="W5336" i="21"/>
  <c r="W5335" i="21"/>
  <c r="W5334" i="21"/>
  <c r="W5333" i="21"/>
  <c r="W5332" i="21"/>
  <c r="W5331" i="21"/>
  <c r="W5330" i="21"/>
  <c r="W5329" i="21"/>
  <c r="W5328" i="21"/>
  <c r="W5327" i="21"/>
  <c r="W5326" i="21"/>
  <c r="W5325" i="21"/>
  <c r="W5324" i="21"/>
  <c r="W5323" i="21"/>
  <c r="W5322" i="21"/>
  <c r="W5321" i="21"/>
  <c r="W5320" i="21"/>
  <c r="W5319" i="21"/>
  <c r="W5318" i="21"/>
  <c r="W5317" i="21"/>
  <c r="W5316" i="21"/>
  <c r="W5315" i="21"/>
  <c r="W5314" i="21"/>
  <c r="W5313" i="21"/>
  <c r="W5312" i="21"/>
  <c r="W5311" i="21"/>
  <c r="W5310" i="21"/>
  <c r="W5309" i="21"/>
  <c r="W5308" i="21"/>
  <c r="W5307" i="21"/>
  <c r="W5306" i="21"/>
  <c r="W5305" i="21"/>
  <c r="W5304" i="21"/>
  <c r="W5303" i="21"/>
  <c r="W5302" i="21"/>
  <c r="W5301" i="21"/>
  <c r="W5300" i="21"/>
  <c r="W5299" i="21"/>
  <c r="W5298" i="21"/>
  <c r="W5297" i="21"/>
  <c r="W5296" i="21"/>
  <c r="W5295" i="21"/>
  <c r="W5294" i="21"/>
  <c r="W5293" i="21"/>
  <c r="W5292" i="21"/>
  <c r="W5291" i="21"/>
  <c r="W5290" i="21"/>
  <c r="W5289" i="21"/>
  <c r="W5288" i="21"/>
  <c r="W5287" i="21"/>
  <c r="W5286" i="21"/>
  <c r="W5285" i="21"/>
  <c r="W5284" i="21"/>
  <c r="W5283" i="21"/>
  <c r="W5282" i="21"/>
  <c r="W5281" i="21"/>
  <c r="W5280" i="21"/>
  <c r="W5279" i="21"/>
  <c r="W5278" i="21"/>
  <c r="W5277" i="21"/>
  <c r="W5276" i="21"/>
  <c r="W5275" i="21"/>
  <c r="W5274" i="21"/>
  <c r="W5273" i="21"/>
  <c r="W5272" i="21"/>
  <c r="W5271" i="21"/>
  <c r="W5270" i="21"/>
  <c r="W5269" i="21"/>
  <c r="W5268" i="21"/>
  <c r="W5267" i="21"/>
  <c r="W5266" i="21"/>
  <c r="W5265" i="21"/>
  <c r="W5264" i="21"/>
  <c r="W5263" i="21"/>
  <c r="W5262" i="21"/>
  <c r="W5261" i="21"/>
  <c r="W5260" i="21"/>
  <c r="W5259" i="21"/>
  <c r="W5258" i="21"/>
  <c r="W5257" i="21"/>
  <c r="W5256" i="21"/>
  <c r="W5255" i="21"/>
  <c r="W5254" i="21"/>
  <c r="W5253" i="21"/>
  <c r="W5252" i="21"/>
  <c r="W5251" i="21"/>
  <c r="W5250" i="21"/>
  <c r="W5249" i="21"/>
  <c r="W5248" i="21"/>
  <c r="W5247" i="21"/>
  <c r="W5246" i="21"/>
  <c r="W5245" i="21"/>
  <c r="W5244" i="21"/>
  <c r="W5243" i="21"/>
  <c r="W5242" i="21"/>
  <c r="W5241" i="21"/>
  <c r="W5240" i="21"/>
  <c r="W5239" i="21"/>
  <c r="W5238" i="21"/>
  <c r="W5237" i="21"/>
  <c r="W5236" i="21"/>
  <c r="W5235" i="21"/>
  <c r="W5234" i="21"/>
  <c r="W5233" i="21"/>
  <c r="W5232" i="21"/>
  <c r="W5231" i="21"/>
  <c r="W5230" i="21"/>
  <c r="W5229" i="21"/>
  <c r="W5228" i="21"/>
  <c r="W5227" i="21"/>
  <c r="W5226" i="21"/>
  <c r="W5225" i="21"/>
  <c r="W5224" i="21"/>
  <c r="W5223" i="21"/>
  <c r="W5222" i="21"/>
  <c r="W5221" i="21"/>
  <c r="W5220" i="21"/>
  <c r="W5219" i="21"/>
  <c r="W5218" i="21"/>
  <c r="W5217" i="21"/>
  <c r="W5216" i="21"/>
  <c r="W5215" i="21"/>
  <c r="W5214" i="21"/>
  <c r="W5213" i="21"/>
  <c r="W5212" i="21"/>
  <c r="W5211" i="21"/>
  <c r="W5210" i="21"/>
  <c r="W5209" i="21"/>
  <c r="W5208" i="21"/>
  <c r="W5207" i="21"/>
  <c r="W5206" i="21"/>
  <c r="W5205" i="21"/>
  <c r="W5204" i="21"/>
  <c r="W5203" i="21"/>
  <c r="W5202" i="21"/>
  <c r="W5201" i="21"/>
  <c r="W5200" i="21"/>
  <c r="W5199" i="21"/>
  <c r="W5198" i="21"/>
  <c r="W5197" i="21"/>
  <c r="W5196" i="21"/>
  <c r="W5195" i="21"/>
  <c r="W5194" i="21"/>
  <c r="W5193" i="21"/>
  <c r="W5192" i="21"/>
  <c r="W5191" i="21"/>
  <c r="W5190" i="21"/>
  <c r="W5189" i="21"/>
  <c r="W5188" i="21"/>
  <c r="W5187" i="21"/>
  <c r="W5186" i="21"/>
  <c r="W5185" i="21"/>
  <c r="W5184" i="21"/>
  <c r="W5183" i="21"/>
  <c r="W5182" i="21"/>
  <c r="W5181" i="21"/>
  <c r="W5180" i="21"/>
  <c r="W5179" i="21"/>
  <c r="W5178" i="21"/>
  <c r="W5177" i="21"/>
  <c r="W5176" i="21"/>
  <c r="W5175" i="21"/>
  <c r="W5174" i="21"/>
  <c r="W5173" i="21"/>
  <c r="W5172" i="21"/>
  <c r="W5171" i="21"/>
  <c r="W5170" i="21"/>
  <c r="W5169" i="21"/>
  <c r="W5168" i="21"/>
  <c r="W5167" i="21"/>
  <c r="W5166" i="21"/>
  <c r="W5165" i="21"/>
  <c r="W5164" i="21"/>
  <c r="W5163" i="21"/>
  <c r="W5162" i="21"/>
  <c r="W5161" i="21"/>
  <c r="W5160" i="21"/>
  <c r="W5159" i="21"/>
  <c r="W5158" i="21"/>
  <c r="W5157" i="21"/>
  <c r="W5156" i="21"/>
  <c r="W5155" i="21"/>
  <c r="W5154" i="21"/>
  <c r="W5153" i="21"/>
  <c r="W5152" i="21"/>
  <c r="W5151" i="21"/>
  <c r="W5150" i="21"/>
  <c r="W5149" i="21"/>
  <c r="W5148" i="21"/>
  <c r="W5147" i="21"/>
  <c r="W5146" i="21"/>
  <c r="W5145" i="21"/>
  <c r="W5144" i="21"/>
  <c r="W5143" i="21"/>
  <c r="W5142" i="21"/>
  <c r="W5141" i="21"/>
  <c r="W5140" i="21"/>
  <c r="W5139" i="21"/>
  <c r="W5138" i="21"/>
  <c r="W5137" i="21"/>
  <c r="W5136" i="21"/>
  <c r="W5135" i="21"/>
  <c r="W5134" i="21"/>
  <c r="W5133" i="21"/>
  <c r="W5132" i="21"/>
  <c r="W5131" i="21"/>
  <c r="W5130" i="21"/>
  <c r="W5129" i="21"/>
  <c r="W5128" i="21"/>
  <c r="W5127" i="21"/>
  <c r="W5126" i="21"/>
  <c r="W5125" i="21"/>
  <c r="W5124" i="21"/>
  <c r="W5123" i="21"/>
  <c r="W5122" i="21"/>
  <c r="W5121" i="21"/>
  <c r="W5120" i="21"/>
  <c r="W5119" i="21"/>
  <c r="W5118" i="21"/>
  <c r="W5117" i="21"/>
  <c r="W5116" i="21"/>
  <c r="W5115" i="21"/>
  <c r="W5114" i="21"/>
  <c r="W5113" i="21"/>
  <c r="W5112" i="21"/>
  <c r="W5111" i="21"/>
  <c r="W5110" i="21"/>
  <c r="W5109" i="21"/>
  <c r="W5108" i="21"/>
  <c r="W5107" i="21"/>
  <c r="W5106" i="21"/>
  <c r="W5105" i="21"/>
  <c r="W5104" i="21"/>
  <c r="W5103" i="21"/>
  <c r="W5102" i="21"/>
  <c r="W5101" i="21"/>
  <c r="W5100" i="21"/>
  <c r="W5099" i="21"/>
  <c r="W5098" i="21"/>
  <c r="W5097" i="21"/>
  <c r="W5096" i="21"/>
  <c r="W5095" i="21"/>
  <c r="W5094" i="21"/>
  <c r="W5093" i="21"/>
  <c r="W5092" i="21"/>
  <c r="W5091" i="21"/>
  <c r="W5090" i="21"/>
  <c r="W5089" i="21"/>
  <c r="W5088" i="21"/>
  <c r="W5087" i="21"/>
  <c r="W5086" i="21"/>
  <c r="W5085" i="21"/>
  <c r="W5084" i="21"/>
  <c r="W5083" i="21"/>
  <c r="W5082" i="21"/>
  <c r="W5081" i="21"/>
  <c r="W5080" i="21"/>
  <c r="W5079" i="21"/>
  <c r="W5078" i="21"/>
  <c r="W5077" i="21"/>
  <c r="W5076" i="21"/>
  <c r="W5075" i="21"/>
  <c r="W5074" i="21"/>
  <c r="W5073" i="21"/>
  <c r="W5072" i="21"/>
  <c r="W5071" i="21"/>
  <c r="W5070" i="21"/>
  <c r="W5069" i="21"/>
  <c r="W5068" i="21"/>
  <c r="W5067" i="21"/>
  <c r="W5066" i="21"/>
  <c r="W5065" i="21"/>
  <c r="W5064" i="21"/>
  <c r="W5063" i="21"/>
  <c r="W5062" i="21"/>
  <c r="W5061" i="21"/>
  <c r="W5060" i="21"/>
  <c r="W5059" i="21"/>
  <c r="W5058" i="21"/>
  <c r="W5057" i="21"/>
  <c r="W5056" i="21"/>
  <c r="W5055" i="21"/>
  <c r="W5054" i="21"/>
  <c r="W5053" i="21"/>
  <c r="W5052" i="21"/>
  <c r="W5051" i="21"/>
  <c r="W5050" i="21"/>
  <c r="W5049" i="21"/>
  <c r="W5048" i="21"/>
  <c r="W5047" i="21"/>
  <c r="W5046" i="21"/>
  <c r="W5045" i="21"/>
  <c r="W5044" i="21"/>
  <c r="W5043" i="21"/>
  <c r="W5042" i="21"/>
  <c r="W5041" i="21"/>
  <c r="W5040" i="21"/>
  <c r="W5039" i="21"/>
  <c r="W5038" i="21"/>
  <c r="W5037" i="21"/>
  <c r="W5036" i="21"/>
  <c r="W5035" i="21"/>
  <c r="W5034" i="21"/>
  <c r="W5033" i="21"/>
  <c r="W5032" i="21"/>
  <c r="W5031" i="21"/>
  <c r="W5030" i="21"/>
  <c r="W5029" i="21"/>
  <c r="W5028" i="21"/>
  <c r="W5027" i="21"/>
  <c r="W5026" i="21"/>
  <c r="W5025" i="21"/>
  <c r="W5024" i="21"/>
  <c r="W5023" i="21"/>
  <c r="W5022" i="21"/>
  <c r="W5021" i="21"/>
  <c r="W5020" i="21"/>
  <c r="W5019" i="21"/>
  <c r="W5018" i="21"/>
  <c r="W5017" i="21"/>
  <c r="W5016" i="21"/>
  <c r="W5015" i="21"/>
  <c r="W5014" i="21"/>
  <c r="W5013" i="21"/>
  <c r="W5012" i="21"/>
  <c r="W5011" i="21"/>
  <c r="W5010" i="21"/>
  <c r="W5009" i="21"/>
  <c r="W5008" i="21"/>
  <c r="W5007" i="21"/>
  <c r="W5006" i="21"/>
  <c r="W5005" i="21"/>
  <c r="W5004" i="21"/>
  <c r="W5003" i="21"/>
  <c r="W5002" i="21"/>
  <c r="W5001" i="21"/>
  <c r="W5000" i="21"/>
  <c r="W4999" i="21"/>
  <c r="W4998" i="21"/>
  <c r="W4997" i="21"/>
  <c r="W4996" i="21"/>
  <c r="W4995" i="21"/>
  <c r="W4994" i="21"/>
  <c r="W4993" i="21"/>
  <c r="W4992" i="21"/>
  <c r="W4991" i="21"/>
  <c r="W4990" i="21"/>
  <c r="W4989" i="21"/>
  <c r="W4988" i="21"/>
  <c r="W4987" i="21"/>
  <c r="W4986" i="21"/>
  <c r="W4985" i="21"/>
  <c r="W4984" i="21"/>
  <c r="W4983" i="21"/>
  <c r="W4982" i="21"/>
  <c r="W4981" i="21"/>
  <c r="W4980" i="21"/>
  <c r="W4979" i="21"/>
  <c r="W4978" i="21"/>
  <c r="W4977" i="21"/>
  <c r="W4976" i="21"/>
  <c r="W4975" i="21"/>
  <c r="W4974" i="21"/>
  <c r="W4973" i="21"/>
  <c r="W4972" i="21"/>
  <c r="W4971" i="21"/>
  <c r="W4970" i="21"/>
  <c r="W4969" i="21"/>
  <c r="W4968" i="21"/>
  <c r="W4967" i="21"/>
  <c r="W4966" i="21"/>
  <c r="W4965" i="21"/>
  <c r="W4964" i="21"/>
  <c r="W4963" i="21"/>
  <c r="W4962" i="21"/>
  <c r="W4961" i="21"/>
  <c r="W4960" i="21"/>
  <c r="W4959" i="21"/>
  <c r="W4958" i="21"/>
  <c r="W4957" i="21"/>
  <c r="W4956" i="21"/>
  <c r="W4955" i="21"/>
  <c r="W4954" i="21"/>
  <c r="W4953" i="21"/>
  <c r="W4952" i="21"/>
  <c r="W4951" i="21"/>
  <c r="W4950" i="21"/>
  <c r="W4949" i="21"/>
  <c r="W4948" i="21"/>
  <c r="W4947" i="21"/>
  <c r="W4946" i="21"/>
  <c r="W4945" i="21"/>
  <c r="W4944" i="21"/>
  <c r="W4943" i="21"/>
  <c r="W4942" i="21"/>
  <c r="W4941" i="21"/>
  <c r="W4940" i="21"/>
  <c r="W4939" i="21"/>
  <c r="W4938" i="21"/>
  <c r="W4937" i="21"/>
  <c r="W4936" i="21"/>
  <c r="W4935" i="21"/>
  <c r="W4934" i="21"/>
  <c r="W4933" i="21"/>
  <c r="W4932" i="21"/>
  <c r="W4931" i="21"/>
  <c r="W4930" i="21"/>
  <c r="W4929" i="21"/>
  <c r="W4928" i="21"/>
  <c r="W4927" i="21"/>
  <c r="W4926" i="21"/>
  <c r="W4925" i="21"/>
  <c r="W4924" i="21"/>
  <c r="W4923" i="21"/>
  <c r="W4922" i="21"/>
  <c r="W4921" i="21"/>
  <c r="W4920" i="21"/>
  <c r="W4919" i="21"/>
  <c r="W4918" i="21"/>
  <c r="W4917" i="21"/>
  <c r="W4916" i="21"/>
  <c r="W4915" i="21"/>
  <c r="W4914" i="21"/>
  <c r="W4913" i="21"/>
  <c r="W4912" i="21"/>
  <c r="W4911" i="21"/>
  <c r="W4910" i="21"/>
  <c r="W4909" i="21"/>
  <c r="W4908" i="21"/>
  <c r="W4907" i="21"/>
  <c r="W4906" i="21"/>
  <c r="W4905" i="21"/>
  <c r="W4904" i="21"/>
  <c r="W4903" i="21"/>
  <c r="W4902" i="21"/>
  <c r="W4901" i="21"/>
  <c r="W4900" i="21"/>
  <c r="W4899" i="21"/>
  <c r="W4898" i="21"/>
  <c r="W4897" i="21"/>
  <c r="W4896" i="21"/>
  <c r="W4895" i="21"/>
  <c r="W4894" i="21"/>
  <c r="W4893" i="21"/>
  <c r="W4892" i="21"/>
  <c r="W4891" i="21"/>
  <c r="W4890" i="21"/>
  <c r="W4889" i="21"/>
  <c r="W4888" i="21"/>
  <c r="W4887" i="21"/>
  <c r="W4886" i="21"/>
  <c r="W4885" i="21"/>
  <c r="W4884" i="21"/>
  <c r="W4883" i="21"/>
  <c r="W4882" i="21"/>
  <c r="W4881" i="21"/>
  <c r="W4880" i="21"/>
  <c r="W4879" i="21"/>
  <c r="W4878" i="21"/>
  <c r="W4877" i="21"/>
  <c r="W4876" i="21"/>
  <c r="W4875" i="21"/>
  <c r="W4874" i="21"/>
  <c r="W4873" i="21"/>
  <c r="W4872" i="21"/>
  <c r="W4871" i="21"/>
  <c r="W4870" i="21"/>
  <c r="W4869" i="21"/>
  <c r="W4868" i="21"/>
  <c r="W4867" i="21"/>
  <c r="W4866" i="21"/>
  <c r="W4865" i="21"/>
  <c r="W4864" i="21"/>
  <c r="W4863" i="21"/>
  <c r="W4862" i="21"/>
  <c r="W4861" i="21"/>
  <c r="W4860" i="21"/>
  <c r="W4859" i="21"/>
  <c r="W4858" i="21"/>
  <c r="W4857" i="21"/>
  <c r="W4856" i="21"/>
  <c r="W4855" i="21"/>
  <c r="W4854" i="21"/>
  <c r="W4853" i="21"/>
  <c r="W4852" i="21"/>
  <c r="W4851" i="21"/>
  <c r="W4850" i="21"/>
  <c r="W4849" i="21"/>
  <c r="W4848" i="21"/>
  <c r="W4847" i="21"/>
  <c r="W4846" i="21"/>
  <c r="W4845" i="21"/>
  <c r="W4844" i="21"/>
  <c r="W4843" i="21"/>
  <c r="W4842" i="21"/>
  <c r="W4841" i="21"/>
  <c r="W4840" i="21"/>
  <c r="W4839" i="21"/>
  <c r="W4838" i="21"/>
  <c r="W4837" i="21"/>
  <c r="W4836" i="21"/>
  <c r="W4835" i="21"/>
  <c r="W4834" i="21"/>
  <c r="W4833" i="21"/>
  <c r="W4832" i="21"/>
  <c r="W4831" i="21"/>
  <c r="W4830" i="21"/>
  <c r="W4829" i="21"/>
  <c r="W4828" i="21"/>
  <c r="W4827" i="21"/>
  <c r="W4826" i="21"/>
  <c r="W4825" i="21"/>
  <c r="W4824" i="21"/>
  <c r="W4823" i="21"/>
  <c r="W4822" i="21"/>
  <c r="W4821" i="21"/>
  <c r="W4820" i="21"/>
  <c r="W4819" i="21"/>
  <c r="W4818" i="21"/>
  <c r="W4817" i="21"/>
  <c r="W4816" i="21"/>
  <c r="W4815" i="21"/>
  <c r="W4814" i="21"/>
  <c r="W4813" i="21"/>
  <c r="W4812" i="21"/>
  <c r="W4811" i="21"/>
  <c r="W4810" i="21"/>
  <c r="W4809" i="21"/>
  <c r="W4808" i="21"/>
  <c r="W4807" i="21"/>
  <c r="W4806" i="21"/>
  <c r="W4805" i="21"/>
  <c r="W4804" i="21"/>
  <c r="W4803" i="21"/>
  <c r="W4802" i="21"/>
  <c r="W4801" i="21"/>
  <c r="W4800" i="21"/>
  <c r="W4799" i="21"/>
  <c r="W4798" i="21"/>
  <c r="W4797" i="21"/>
  <c r="W4796" i="21"/>
  <c r="W4795" i="21"/>
  <c r="W4794" i="21"/>
  <c r="W4793" i="21"/>
  <c r="W4792" i="21"/>
  <c r="W4791" i="21"/>
  <c r="W4790" i="21"/>
  <c r="W4789" i="21"/>
  <c r="W4788" i="21"/>
  <c r="W4787" i="21"/>
  <c r="W4786" i="21"/>
  <c r="W4785" i="21"/>
  <c r="W4784" i="21"/>
  <c r="W4783" i="21"/>
  <c r="W4782" i="21"/>
  <c r="W4781" i="21"/>
  <c r="W4780" i="21"/>
  <c r="W4779" i="21"/>
  <c r="W4778" i="21"/>
  <c r="W4777" i="21"/>
  <c r="W4776" i="21"/>
  <c r="W4775" i="21"/>
  <c r="W4774" i="21"/>
  <c r="W4773" i="21"/>
  <c r="W4772" i="21"/>
  <c r="W4771" i="21"/>
  <c r="W4770" i="21"/>
  <c r="W4769" i="21"/>
  <c r="W4768" i="21"/>
  <c r="W4767" i="21"/>
  <c r="W4766" i="21"/>
  <c r="W4765" i="21"/>
  <c r="W4764" i="21"/>
  <c r="W4763" i="21"/>
  <c r="W4762" i="21"/>
  <c r="W4761" i="21"/>
  <c r="W4760" i="21"/>
  <c r="W4759" i="21"/>
  <c r="W4758" i="21"/>
  <c r="W4757" i="21"/>
  <c r="W4756" i="21"/>
  <c r="W4755" i="21"/>
  <c r="W4754" i="21"/>
  <c r="W4753" i="21"/>
  <c r="W4752" i="21"/>
  <c r="W4751" i="21"/>
  <c r="W4750" i="21"/>
  <c r="W4749" i="21"/>
  <c r="W4748" i="21"/>
  <c r="W4747" i="21"/>
  <c r="W4746" i="21"/>
  <c r="W4745" i="21"/>
  <c r="W4744" i="21"/>
  <c r="W4743" i="21"/>
  <c r="W4742" i="21"/>
  <c r="W4741" i="21"/>
  <c r="W4740" i="21"/>
  <c r="W4739" i="21"/>
  <c r="W4738" i="21"/>
  <c r="W4737" i="21"/>
  <c r="W4736" i="21"/>
  <c r="W4735" i="21"/>
  <c r="W4734" i="21"/>
  <c r="W4733" i="21"/>
  <c r="W4732" i="21"/>
  <c r="W4731" i="21"/>
  <c r="W4730" i="21"/>
  <c r="W4729" i="21"/>
  <c r="W4728" i="21"/>
  <c r="W4727" i="21"/>
  <c r="W4726" i="21"/>
  <c r="W4725" i="21"/>
  <c r="W4724" i="21"/>
  <c r="W4723" i="21"/>
  <c r="W4722" i="21"/>
  <c r="W4721" i="21"/>
  <c r="W4720" i="21"/>
  <c r="W4719" i="21"/>
  <c r="W4718" i="21"/>
  <c r="W4717" i="21"/>
  <c r="W4716" i="21"/>
  <c r="W4715" i="21"/>
  <c r="W4714" i="21"/>
  <c r="W4713" i="21"/>
  <c r="W4712" i="21"/>
  <c r="W4711" i="21"/>
  <c r="W4710" i="21"/>
  <c r="W4709" i="21"/>
  <c r="W4708" i="21"/>
  <c r="W4707" i="21"/>
  <c r="W4706" i="21"/>
  <c r="W4705" i="21"/>
  <c r="W4704" i="21"/>
  <c r="W4703" i="21"/>
  <c r="W4702" i="21"/>
  <c r="W4701" i="21"/>
  <c r="W4700" i="21"/>
  <c r="W4699" i="21"/>
  <c r="W4698" i="21"/>
  <c r="W4697" i="21"/>
  <c r="W4696" i="21"/>
  <c r="W4695" i="21"/>
  <c r="W4694" i="21"/>
  <c r="W4693" i="21"/>
  <c r="W4692" i="21"/>
  <c r="W4691" i="21"/>
  <c r="W4690" i="21"/>
  <c r="W4689" i="21"/>
  <c r="W4688" i="21"/>
  <c r="W4687" i="21"/>
  <c r="W4686" i="21"/>
  <c r="W4685" i="21"/>
  <c r="W4684" i="21"/>
  <c r="W4683" i="21"/>
  <c r="W4682" i="21"/>
  <c r="W4681" i="21"/>
  <c r="W4680" i="21"/>
  <c r="W4679" i="21"/>
  <c r="W4678" i="21"/>
  <c r="W4677" i="21"/>
  <c r="W4676" i="21"/>
  <c r="W4675" i="21"/>
  <c r="W4674" i="21"/>
  <c r="W4673" i="21"/>
  <c r="W4672" i="21"/>
  <c r="W4671" i="21"/>
  <c r="W4670" i="21"/>
  <c r="W4669" i="21"/>
  <c r="W4668" i="21"/>
  <c r="W4667" i="21"/>
  <c r="W4666" i="21"/>
  <c r="W4665" i="21"/>
  <c r="W4664" i="21"/>
  <c r="W4663" i="21"/>
  <c r="W4662" i="21"/>
  <c r="W4661" i="21"/>
  <c r="W4660" i="21"/>
  <c r="W4659" i="21"/>
  <c r="W4658" i="21"/>
  <c r="W4657" i="21"/>
  <c r="W4656" i="21"/>
  <c r="W4655" i="21"/>
  <c r="W4654" i="21"/>
  <c r="W4653" i="21"/>
  <c r="W4652" i="21"/>
  <c r="W4651" i="21"/>
  <c r="W4650" i="21"/>
  <c r="W4649" i="21"/>
  <c r="W4648" i="21"/>
  <c r="W4647" i="21"/>
  <c r="W4646" i="21"/>
  <c r="W4645" i="21"/>
  <c r="W4644" i="21"/>
  <c r="W4643" i="21"/>
  <c r="W4642" i="21"/>
  <c r="W4641" i="21"/>
  <c r="W4640" i="21"/>
  <c r="W4639" i="21"/>
  <c r="W4638" i="21"/>
  <c r="W4637" i="21"/>
  <c r="W4636" i="21"/>
  <c r="W4635" i="21"/>
  <c r="W4634" i="21"/>
  <c r="W4633" i="21"/>
  <c r="W4632" i="21"/>
  <c r="W4631" i="21"/>
  <c r="W4630" i="21"/>
  <c r="W4629" i="21"/>
  <c r="W4628" i="21"/>
  <c r="W4627" i="21"/>
  <c r="W4626" i="21"/>
  <c r="W4625" i="21"/>
  <c r="W4624" i="21"/>
  <c r="W4623" i="21"/>
  <c r="W4622" i="21"/>
  <c r="W4621" i="21"/>
  <c r="W4620" i="21"/>
  <c r="W4619" i="21"/>
  <c r="W4618" i="21"/>
  <c r="W4617" i="21"/>
  <c r="W4616" i="21"/>
  <c r="W4615" i="21"/>
  <c r="W4614" i="21"/>
  <c r="W4613" i="21"/>
  <c r="W4612" i="21"/>
  <c r="W4611" i="21"/>
  <c r="W4610" i="21"/>
  <c r="W4609" i="21"/>
  <c r="W4608" i="21"/>
  <c r="W4607" i="21"/>
  <c r="W4606" i="21"/>
  <c r="W4605" i="21"/>
  <c r="W4604" i="21"/>
  <c r="W4603" i="21"/>
  <c r="W4602" i="21"/>
  <c r="W4601" i="21"/>
  <c r="W4600" i="21"/>
  <c r="W4599" i="21"/>
  <c r="W4598" i="21"/>
  <c r="W4597" i="21"/>
  <c r="W4596" i="21"/>
  <c r="W4595" i="21"/>
  <c r="W4594" i="21"/>
  <c r="W4593" i="21"/>
  <c r="W4592" i="21"/>
  <c r="W4591" i="21"/>
  <c r="W4590" i="21"/>
  <c r="W4589" i="21"/>
  <c r="W4588" i="21"/>
  <c r="W4587" i="21"/>
  <c r="W4586" i="21"/>
  <c r="W4585" i="21"/>
  <c r="W4584" i="21"/>
  <c r="W4583" i="21"/>
  <c r="W4582" i="21"/>
  <c r="W4581" i="21"/>
  <c r="W4580" i="21"/>
  <c r="W4579" i="21"/>
  <c r="W4578" i="21"/>
  <c r="W4577" i="21"/>
  <c r="W4576" i="21"/>
  <c r="W4575" i="21"/>
  <c r="W4574" i="21"/>
  <c r="W4573" i="21"/>
  <c r="W4572" i="21"/>
  <c r="W4571" i="21"/>
  <c r="W4570" i="21"/>
  <c r="W4569" i="21"/>
  <c r="W4568" i="21"/>
  <c r="W4567" i="21"/>
  <c r="W4566" i="21"/>
  <c r="W4565" i="21"/>
  <c r="W4564" i="21"/>
  <c r="W4563" i="21"/>
  <c r="W4562" i="21"/>
  <c r="W4561" i="21"/>
  <c r="W4560" i="21"/>
  <c r="W4559" i="21"/>
  <c r="W4558" i="21"/>
  <c r="W4557" i="21"/>
  <c r="W4556" i="21"/>
  <c r="W4555" i="21"/>
  <c r="W4554" i="21"/>
  <c r="W4553" i="21"/>
  <c r="W4552" i="21"/>
  <c r="W4551" i="21"/>
  <c r="W4550" i="21"/>
  <c r="W4549" i="21"/>
  <c r="W4548" i="21"/>
  <c r="W4547" i="21"/>
  <c r="W4546" i="21"/>
  <c r="W4545" i="21"/>
  <c r="W4544" i="21"/>
  <c r="W4543" i="21"/>
  <c r="W4542" i="21"/>
  <c r="W4541" i="21"/>
  <c r="W4540" i="21"/>
  <c r="W4539" i="21"/>
  <c r="W4538" i="21"/>
  <c r="W4537" i="21"/>
  <c r="W4536" i="21"/>
  <c r="W4535" i="21"/>
  <c r="W4534" i="21"/>
  <c r="W4533" i="21"/>
  <c r="W4532" i="21"/>
  <c r="W4531" i="21"/>
  <c r="W4530" i="21"/>
  <c r="W4529" i="21"/>
  <c r="W4528" i="21"/>
  <c r="W4527" i="21"/>
  <c r="W4526" i="21"/>
  <c r="W4525" i="21"/>
  <c r="W4524" i="21"/>
  <c r="W4523" i="21"/>
  <c r="W4522" i="21"/>
  <c r="W4521" i="21"/>
  <c r="W4520" i="21"/>
  <c r="W4519" i="21"/>
  <c r="W4518" i="21"/>
  <c r="W4517" i="21"/>
  <c r="W4516" i="21"/>
  <c r="W4515" i="21"/>
  <c r="W4514" i="21"/>
  <c r="W4513" i="21"/>
  <c r="W4512" i="21"/>
  <c r="W4511" i="21"/>
  <c r="W4510" i="21"/>
  <c r="W4509" i="21"/>
  <c r="W4508" i="21"/>
  <c r="W4507" i="21"/>
  <c r="W4506" i="21"/>
  <c r="W4505" i="21"/>
  <c r="W4504" i="21"/>
  <c r="W4503" i="21"/>
  <c r="W4502" i="21"/>
  <c r="W4501" i="21"/>
  <c r="W4500" i="21"/>
  <c r="W4499" i="21"/>
  <c r="W4498" i="21"/>
  <c r="W4497" i="21"/>
  <c r="W4496" i="21"/>
  <c r="W4495" i="21"/>
  <c r="W4494" i="21"/>
  <c r="W4493" i="21"/>
  <c r="W4492" i="21"/>
  <c r="W4491" i="21"/>
  <c r="W4490" i="21"/>
  <c r="W4489" i="21"/>
  <c r="W4488" i="21"/>
  <c r="W4487" i="21"/>
  <c r="W4486" i="21"/>
  <c r="W4485" i="21"/>
  <c r="W4484" i="21"/>
  <c r="W4483" i="21"/>
  <c r="W4482" i="21"/>
  <c r="W4481" i="21"/>
  <c r="W4480" i="21"/>
  <c r="W4479" i="21"/>
  <c r="W4478" i="21"/>
  <c r="W4477" i="21"/>
  <c r="W4476" i="21"/>
  <c r="W4475" i="21"/>
  <c r="W4474" i="21"/>
  <c r="W4473" i="21"/>
  <c r="W4472" i="21"/>
  <c r="W4471" i="21"/>
  <c r="W4470" i="21"/>
  <c r="W4469" i="21"/>
  <c r="W4468" i="21"/>
  <c r="W4467" i="21"/>
  <c r="W4466" i="21"/>
  <c r="W4465" i="21"/>
  <c r="W4464" i="21"/>
  <c r="W4463" i="21"/>
  <c r="W4462" i="21"/>
  <c r="W4461" i="21"/>
  <c r="W4460" i="21"/>
  <c r="W4459" i="21"/>
  <c r="W4458" i="21"/>
  <c r="W4457" i="21"/>
  <c r="W4456" i="21"/>
  <c r="W4455" i="21"/>
  <c r="W4454" i="21"/>
  <c r="W4453" i="21"/>
  <c r="W4452" i="21"/>
  <c r="W4451" i="21"/>
  <c r="W4450" i="21"/>
  <c r="W4449" i="21"/>
  <c r="W4448" i="21"/>
  <c r="W4447" i="21"/>
  <c r="W4446" i="21"/>
  <c r="W4445" i="21"/>
  <c r="W4444" i="21"/>
  <c r="W4443" i="21"/>
  <c r="W4442" i="21"/>
  <c r="W4441" i="21"/>
  <c r="W4440" i="21"/>
  <c r="W4439" i="21"/>
  <c r="W4438" i="21"/>
  <c r="W4437" i="21"/>
  <c r="W4436" i="21"/>
  <c r="W4435" i="21"/>
  <c r="W4434" i="21"/>
  <c r="W4433" i="21"/>
  <c r="W4432" i="21"/>
  <c r="W4431" i="21"/>
  <c r="W4430" i="21"/>
  <c r="W4429" i="21"/>
  <c r="W4428" i="21"/>
  <c r="W4427" i="21"/>
  <c r="W4426" i="21"/>
  <c r="W4425" i="21"/>
  <c r="W4424" i="21"/>
  <c r="W4423" i="21"/>
  <c r="W4422" i="21"/>
  <c r="W4421" i="21"/>
  <c r="W4420" i="21"/>
  <c r="W4419" i="21"/>
  <c r="W4418" i="21"/>
  <c r="W4417" i="21"/>
  <c r="W4416" i="21"/>
  <c r="W4415" i="21"/>
  <c r="W4414" i="21"/>
  <c r="W4413" i="21"/>
  <c r="W4412" i="21"/>
  <c r="W4411" i="21"/>
  <c r="W4410" i="21"/>
  <c r="W4409" i="21"/>
  <c r="W4408" i="21"/>
  <c r="W4407" i="21"/>
  <c r="W4406" i="21"/>
  <c r="W4405" i="21"/>
  <c r="W4404" i="21"/>
  <c r="W4403" i="21"/>
  <c r="W4402" i="21"/>
  <c r="W4401" i="21"/>
  <c r="W4400" i="21"/>
  <c r="W4399" i="21"/>
  <c r="W4398" i="21"/>
  <c r="W4397" i="21"/>
  <c r="W4396" i="21"/>
  <c r="W4395" i="21"/>
  <c r="W4394" i="21"/>
  <c r="W4393" i="21"/>
  <c r="W4392" i="21"/>
  <c r="W4391" i="21"/>
  <c r="W4390" i="21"/>
  <c r="W4389" i="21"/>
  <c r="W4388" i="21"/>
  <c r="W4387" i="21"/>
  <c r="W4386" i="21"/>
  <c r="W4385" i="21"/>
  <c r="W4384" i="21"/>
  <c r="W4383" i="21"/>
  <c r="W4382" i="21"/>
  <c r="W4381" i="21"/>
  <c r="W4380" i="21"/>
  <c r="W4379" i="21"/>
  <c r="W4378" i="21"/>
  <c r="W4377" i="21"/>
  <c r="W4376" i="21"/>
  <c r="W4375" i="21"/>
  <c r="W4374" i="21"/>
  <c r="W4373" i="21"/>
  <c r="W4372" i="21"/>
  <c r="W4371" i="21"/>
  <c r="W4370" i="21"/>
  <c r="W4369" i="21"/>
  <c r="W4368" i="21"/>
  <c r="W4367" i="21"/>
  <c r="W4366" i="21"/>
  <c r="W4365" i="21"/>
  <c r="W4364" i="21"/>
  <c r="W4363" i="21"/>
  <c r="W4362" i="21"/>
  <c r="W4361" i="21"/>
  <c r="W4360" i="21"/>
  <c r="W4359" i="21"/>
  <c r="W4358" i="21"/>
  <c r="W4357" i="21"/>
  <c r="W4356" i="21"/>
  <c r="W4355" i="21"/>
  <c r="W4354" i="21"/>
  <c r="W4353" i="21"/>
  <c r="W4352" i="21"/>
  <c r="W4351" i="21"/>
  <c r="W4350" i="21"/>
  <c r="W4349" i="21"/>
  <c r="W4348" i="21"/>
  <c r="W4347" i="21"/>
  <c r="W4346" i="21"/>
  <c r="W4345" i="21"/>
  <c r="W4344" i="21"/>
  <c r="W4343" i="21"/>
  <c r="W4342" i="21"/>
  <c r="W4341" i="21"/>
  <c r="W4340" i="21"/>
  <c r="W4339" i="21"/>
  <c r="W4338" i="21"/>
  <c r="W4337" i="21"/>
  <c r="W4336" i="21"/>
  <c r="W4335" i="21"/>
  <c r="W4334" i="21"/>
  <c r="W4333" i="21"/>
  <c r="W4332" i="21"/>
  <c r="W4331" i="21"/>
  <c r="W4330" i="21"/>
  <c r="W4329" i="21"/>
  <c r="W4328" i="21"/>
  <c r="W4327" i="21"/>
  <c r="W4326" i="21"/>
  <c r="W4325" i="21"/>
  <c r="W4324" i="21"/>
  <c r="W4323" i="21"/>
  <c r="W4322" i="21"/>
  <c r="W4321" i="21"/>
  <c r="W4320" i="21"/>
  <c r="W4319" i="21"/>
  <c r="W4318" i="21"/>
  <c r="W4317" i="21"/>
  <c r="W4316" i="21"/>
  <c r="W4315" i="21"/>
  <c r="W4314" i="21"/>
  <c r="W4313" i="21"/>
  <c r="W4312" i="21"/>
  <c r="W4311" i="21"/>
  <c r="W4310" i="21"/>
  <c r="W4309" i="21"/>
  <c r="W4308" i="21"/>
  <c r="W4307" i="21"/>
  <c r="W4306" i="21"/>
  <c r="W4305" i="21"/>
  <c r="W4304" i="21"/>
  <c r="W4303" i="21"/>
  <c r="W4302" i="21"/>
  <c r="W4301" i="21"/>
  <c r="W4300" i="21"/>
  <c r="W4299" i="21"/>
  <c r="W4298" i="21"/>
  <c r="W4297" i="21"/>
  <c r="W4296" i="21"/>
  <c r="W4295" i="21"/>
  <c r="W4294" i="21"/>
  <c r="W4293" i="21"/>
  <c r="W4292" i="21"/>
  <c r="W4291" i="21"/>
  <c r="W4290" i="21"/>
  <c r="W4289" i="21"/>
  <c r="W4288" i="21"/>
  <c r="W4287" i="21"/>
  <c r="W4286" i="21"/>
  <c r="W4285" i="21"/>
  <c r="W4284" i="21"/>
  <c r="W4283" i="21"/>
  <c r="W4282" i="21"/>
  <c r="W4281" i="21"/>
  <c r="W4280" i="21"/>
  <c r="W4279" i="21"/>
  <c r="W4278" i="21"/>
  <c r="W4277" i="21"/>
  <c r="W4276" i="21"/>
  <c r="W4275" i="21"/>
  <c r="W4274" i="21"/>
  <c r="W4273" i="21"/>
  <c r="W4272" i="21"/>
  <c r="W4271" i="21"/>
  <c r="W4270" i="21"/>
  <c r="W4269" i="21"/>
  <c r="W4268" i="21"/>
  <c r="W4267" i="21"/>
  <c r="W4266" i="21"/>
  <c r="W4265" i="21"/>
  <c r="W4264" i="21"/>
  <c r="W4263" i="21"/>
  <c r="W4262" i="21"/>
  <c r="W4261" i="21"/>
  <c r="W4260" i="21"/>
  <c r="W4259" i="21"/>
  <c r="W4258" i="21"/>
  <c r="W4257" i="21"/>
  <c r="W4256" i="21"/>
  <c r="W4255" i="21"/>
  <c r="W4254" i="21"/>
  <c r="W4253" i="21"/>
  <c r="W4252" i="21"/>
  <c r="W4251" i="21"/>
  <c r="W4250" i="21"/>
  <c r="W4249" i="21"/>
  <c r="W4248" i="21"/>
  <c r="W4247" i="21"/>
  <c r="W4246" i="21"/>
  <c r="W4245" i="21"/>
  <c r="W4244" i="21"/>
  <c r="W4243" i="21"/>
  <c r="W4242" i="21"/>
  <c r="W4241" i="21"/>
  <c r="W4240" i="21"/>
  <c r="W4239" i="21"/>
  <c r="W4238" i="21"/>
  <c r="W4237" i="21"/>
  <c r="W4236" i="21"/>
  <c r="W4235" i="21"/>
  <c r="W4234" i="21"/>
  <c r="W4233" i="21"/>
  <c r="W4232" i="21"/>
  <c r="W4231" i="21"/>
  <c r="W4230" i="21"/>
  <c r="W4229" i="21"/>
  <c r="W4228" i="21"/>
  <c r="W4227" i="21"/>
  <c r="W4226" i="21"/>
  <c r="W4225" i="21"/>
  <c r="W4224" i="21"/>
  <c r="W4223" i="21"/>
  <c r="W4222" i="21"/>
  <c r="W4221" i="21"/>
  <c r="W4220" i="21"/>
  <c r="W4219" i="21"/>
  <c r="W4218" i="21"/>
  <c r="W4217" i="21"/>
  <c r="W4216" i="21"/>
  <c r="W4215" i="21"/>
  <c r="W4214" i="21"/>
  <c r="W4213" i="21"/>
  <c r="W4212" i="21"/>
  <c r="W4211" i="21"/>
  <c r="W4210" i="21"/>
  <c r="W4209" i="21"/>
  <c r="W4208" i="21"/>
  <c r="W4207" i="21"/>
  <c r="W4206" i="21"/>
  <c r="W4205" i="21"/>
  <c r="W4204" i="21"/>
  <c r="W4203" i="21"/>
  <c r="W4202" i="21"/>
  <c r="W4201" i="21"/>
  <c r="W4200" i="21"/>
  <c r="W4199" i="21"/>
  <c r="W4198" i="21"/>
  <c r="W4197" i="21"/>
  <c r="W4196" i="21"/>
  <c r="W4195" i="21"/>
  <c r="W4194" i="21"/>
  <c r="W4193" i="21"/>
  <c r="W4192" i="21"/>
  <c r="W4191" i="21"/>
  <c r="W4190" i="21"/>
  <c r="W4189" i="21"/>
  <c r="W4188" i="21"/>
  <c r="W4187" i="21"/>
  <c r="W4186" i="21"/>
  <c r="W4185" i="21"/>
  <c r="W4184" i="21"/>
  <c r="W4183" i="21"/>
  <c r="W4182" i="21"/>
  <c r="W4181" i="21"/>
  <c r="W4180" i="21"/>
  <c r="W4179" i="21"/>
  <c r="W4178" i="21"/>
  <c r="W4177" i="21"/>
  <c r="W4176" i="21"/>
  <c r="W4175" i="21"/>
  <c r="W4174" i="21"/>
  <c r="W4173" i="21"/>
  <c r="W4172" i="21"/>
  <c r="W4171" i="21"/>
  <c r="W4170" i="21"/>
  <c r="W4169" i="21"/>
  <c r="W4168" i="21"/>
  <c r="W4167" i="21"/>
  <c r="W4166" i="21"/>
  <c r="W4165" i="21"/>
  <c r="W4164" i="21"/>
  <c r="W4163" i="21"/>
  <c r="W4162" i="21"/>
  <c r="W4161" i="21"/>
  <c r="W4160" i="21"/>
  <c r="W4159" i="21"/>
  <c r="W4158" i="21"/>
  <c r="W4157" i="21"/>
  <c r="W4156" i="21"/>
  <c r="W4155" i="21"/>
  <c r="W4154" i="21"/>
  <c r="W4153" i="21"/>
  <c r="W4152" i="21"/>
  <c r="W4151" i="21"/>
  <c r="W4150" i="21"/>
  <c r="W4149" i="21"/>
  <c r="W4148" i="21"/>
  <c r="W4147" i="21"/>
  <c r="W4146" i="21"/>
  <c r="W4145" i="21"/>
  <c r="W4144" i="21"/>
  <c r="W4143" i="21"/>
  <c r="W4142" i="21"/>
  <c r="W4141" i="21"/>
  <c r="W4140" i="21"/>
  <c r="W4139" i="21"/>
  <c r="W4138" i="21"/>
  <c r="W4137" i="21"/>
  <c r="W4136" i="21"/>
  <c r="W4135" i="21"/>
  <c r="W4134" i="21"/>
  <c r="W4133" i="21"/>
  <c r="W4132" i="21"/>
  <c r="W4131" i="21"/>
  <c r="W4130" i="21"/>
  <c r="W4129" i="21"/>
  <c r="W4128" i="21"/>
  <c r="W4127" i="21"/>
  <c r="W4126" i="21"/>
  <c r="W4125" i="21"/>
  <c r="W4124" i="21"/>
  <c r="W4123" i="21"/>
  <c r="W4122" i="21"/>
  <c r="W4121" i="21"/>
  <c r="W4120" i="21"/>
  <c r="W4119" i="21"/>
  <c r="W4118" i="21"/>
  <c r="W4117" i="21"/>
  <c r="W4116" i="21"/>
  <c r="W4115" i="21"/>
  <c r="W4114" i="21"/>
  <c r="W4113" i="21"/>
  <c r="W4112" i="21"/>
  <c r="W4111" i="21"/>
  <c r="W4110" i="21"/>
  <c r="W4109" i="21"/>
  <c r="W4108" i="21"/>
  <c r="W4107" i="21"/>
  <c r="W4106" i="21"/>
  <c r="W4105" i="21"/>
  <c r="W4104" i="21"/>
  <c r="W4103" i="21"/>
  <c r="W4102" i="21"/>
  <c r="W4101" i="21"/>
  <c r="W4100" i="21"/>
  <c r="W4099" i="21"/>
  <c r="W4098" i="21"/>
  <c r="W4097" i="21"/>
  <c r="W4096" i="21"/>
  <c r="W4095" i="21"/>
  <c r="W4094" i="21"/>
  <c r="W4093" i="21"/>
  <c r="W4092" i="21"/>
  <c r="W4091" i="21"/>
  <c r="W4090" i="21"/>
  <c r="W4089" i="21"/>
  <c r="W4088" i="21"/>
  <c r="W4087" i="21"/>
  <c r="W4086" i="21"/>
  <c r="W4085" i="21"/>
  <c r="W4084" i="21"/>
  <c r="W4083" i="21"/>
  <c r="W4082" i="21"/>
  <c r="W4081" i="21"/>
  <c r="W4080" i="21"/>
  <c r="W4079" i="21"/>
  <c r="W4078" i="21"/>
  <c r="W4077" i="21"/>
  <c r="W4076" i="21"/>
  <c r="W4075" i="21"/>
  <c r="W4074" i="21"/>
  <c r="W4073" i="21"/>
  <c r="W4072" i="21"/>
  <c r="W4071" i="21"/>
  <c r="W4070" i="21"/>
  <c r="W4069" i="21"/>
  <c r="W4068" i="21"/>
  <c r="W4067" i="21"/>
  <c r="W4066" i="21"/>
  <c r="W4065" i="21"/>
  <c r="W4064" i="21"/>
  <c r="W4063" i="21"/>
  <c r="W4062" i="21"/>
  <c r="W4061" i="21"/>
  <c r="W4060" i="21"/>
  <c r="W4059" i="21"/>
  <c r="W4058" i="21"/>
  <c r="W4057" i="21"/>
  <c r="W4056" i="21"/>
  <c r="W4055" i="21"/>
  <c r="W4054" i="21"/>
  <c r="W4053" i="21"/>
  <c r="W4052" i="21"/>
  <c r="W4051" i="21"/>
  <c r="W4050" i="21"/>
  <c r="W4049" i="21"/>
  <c r="W4048" i="21"/>
  <c r="W4047" i="21"/>
  <c r="W4046" i="21"/>
  <c r="W4045" i="21"/>
  <c r="W4044" i="21"/>
  <c r="W4043" i="21"/>
  <c r="W4042" i="21"/>
  <c r="W4041" i="21"/>
  <c r="W4040" i="21"/>
  <c r="W4039" i="21"/>
  <c r="W4038" i="21"/>
  <c r="W4037" i="21"/>
  <c r="W4036" i="21"/>
  <c r="W4035" i="21"/>
  <c r="W4034" i="21"/>
  <c r="W4033" i="21"/>
  <c r="W4032" i="21"/>
  <c r="W4031" i="21"/>
  <c r="W4030" i="21"/>
  <c r="W4029" i="21"/>
  <c r="W4028" i="21"/>
  <c r="W4027" i="21"/>
  <c r="W4026" i="21"/>
  <c r="W4025" i="21"/>
  <c r="W4024" i="21"/>
  <c r="W4023" i="21"/>
  <c r="W4022" i="21"/>
  <c r="W4021" i="21"/>
  <c r="W4020" i="21"/>
  <c r="W4019" i="21"/>
  <c r="W4018" i="21"/>
  <c r="W4017" i="21"/>
  <c r="W4016" i="21"/>
  <c r="W4015" i="21"/>
  <c r="W4014" i="21"/>
  <c r="W4013" i="21"/>
  <c r="W4012" i="21"/>
  <c r="W4011" i="21"/>
  <c r="W4010" i="21"/>
  <c r="W4009" i="21"/>
  <c r="W4008" i="21"/>
  <c r="W4007" i="21"/>
  <c r="W4006" i="21"/>
  <c r="W4005" i="21"/>
  <c r="W4004" i="21"/>
  <c r="W4003" i="21"/>
  <c r="W4002" i="21"/>
  <c r="W4001" i="21"/>
  <c r="W4000" i="21"/>
  <c r="W3999" i="21"/>
  <c r="W3998" i="21"/>
  <c r="W3997" i="21"/>
  <c r="W3996" i="21"/>
  <c r="W3995" i="21"/>
  <c r="W3994" i="21"/>
  <c r="W3993" i="21"/>
  <c r="W3992" i="21"/>
  <c r="W3991" i="21"/>
  <c r="W3990" i="21"/>
  <c r="W3989" i="21"/>
  <c r="W3988" i="21"/>
  <c r="W3987" i="21"/>
  <c r="W3986" i="21"/>
  <c r="W3985" i="21"/>
  <c r="W3984" i="21"/>
  <c r="W3983" i="21"/>
  <c r="W3982" i="21"/>
  <c r="W3981" i="21"/>
  <c r="W3980" i="21"/>
  <c r="W3979" i="21"/>
  <c r="W3978" i="21"/>
  <c r="W3977" i="21"/>
  <c r="W3976" i="21"/>
  <c r="W3975" i="21"/>
  <c r="W3974" i="21"/>
  <c r="W3973" i="21"/>
  <c r="W3972" i="21"/>
  <c r="W3971" i="21"/>
  <c r="W3970" i="21"/>
  <c r="W3969" i="21"/>
  <c r="W3968" i="21"/>
  <c r="W3967" i="21"/>
  <c r="W3966" i="21"/>
  <c r="W3965" i="21"/>
  <c r="W3964" i="21"/>
  <c r="W3963" i="21"/>
  <c r="W3962" i="21"/>
  <c r="W3961" i="21"/>
  <c r="W3960" i="21"/>
  <c r="W3959" i="21"/>
  <c r="W3958" i="21"/>
  <c r="W3957" i="21"/>
  <c r="W3956" i="21"/>
  <c r="W3955" i="21"/>
  <c r="W3954" i="21"/>
  <c r="W3953" i="21"/>
  <c r="W3952" i="21"/>
  <c r="W3951" i="21"/>
  <c r="W3950" i="21"/>
  <c r="W3949" i="21"/>
  <c r="W3948" i="21"/>
  <c r="W3947" i="21"/>
  <c r="W3946" i="21"/>
  <c r="W3945" i="21"/>
  <c r="W3944" i="21"/>
  <c r="W3943" i="21"/>
  <c r="W3942" i="21"/>
  <c r="W3941" i="21"/>
  <c r="W3940" i="21"/>
  <c r="W3939" i="21"/>
  <c r="W3938" i="21"/>
  <c r="W3937" i="21"/>
  <c r="W3936" i="21"/>
  <c r="W3935" i="21"/>
  <c r="W3934" i="21"/>
  <c r="W3933" i="21"/>
  <c r="W3932" i="21"/>
  <c r="W3931" i="21"/>
  <c r="W3930" i="21"/>
  <c r="W3929" i="21"/>
  <c r="W3928" i="21"/>
  <c r="W3927" i="21"/>
  <c r="W3926" i="21"/>
  <c r="W3925" i="21"/>
  <c r="W3924" i="21"/>
  <c r="W3923" i="21"/>
  <c r="W3922" i="21"/>
  <c r="W3921" i="21"/>
  <c r="W3920" i="21"/>
  <c r="W3919" i="21"/>
  <c r="W3918" i="21"/>
  <c r="W3917" i="21"/>
  <c r="W3916" i="21"/>
  <c r="W3915" i="21"/>
  <c r="W3914" i="21"/>
  <c r="W3913" i="21"/>
  <c r="W3912" i="21"/>
  <c r="W3911" i="21"/>
  <c r="W3910" i="21"/>
  <c r="W3909" i="21"/>
  <c r="W3908" i="21"/>
  <c r="W3907" i="21"/>
  <c r="W3906" i="21"/>
  <c r="W3905" i="21"/>
  <c r="W3904" i="21"/>
  <c r="W3903" i="21"/>
  <c r="W3902" i="21"/>
  <c r="W3901" i="21"/>
  <c r="W3900" i="21"/>
  <c r="W3899" i="21"/>
  <c r="W3898" i="21"/>
  <c r="W3897" i="21"/>
  <c r="W3896" i="21"/>
  <c r="W3895" i="21"/>
  <c r="W3894" i="21"/>
  <c r="W3893" i="21"/>
  <c r="W3892" i="21"/>
  <c r="W3891" i="21"/>
  <c r="W3890" i="21"/>
  <c r="W3889" i="21"/>
  <c r="W3888" i="21"/>
  <c r="W3887" i="21"/>
  <c r="W3886" i="21"/>
  <c r="W3885" i="21"/>
  <c r="W3884" i="21"/>
  <c r="W3883" i="21"/>
  <c r="W3882" i="21"/>
  <c r="W3881" i="21"/>
  <c r="W3880" i="21"/>
  <c r="W3879" i="21"/>
  <c r="W3878" i="21"/>
  <c r="W3877" i="21"/>
  <c r="W3876" i="21"/>
  <c r="W3875" i="21"/>
  <c r="W3874" i="21"/>
  <c r="W3873" i="21"/>
  <c r="W3872" i="21"/>
  <c r="W3871" i="21"/>
  <c r="W3870" i="21"/>
  <c r="W3869" i="21"/>
  <c r="W3868" i="21"/>
  <c r="W3867" i="21"/>
  <c r="W3866" i="21"/>
  <c r="W3865" i="21"/>
  <c r="W3864" i="21"/>
  <c r="W3863" i="21"/>
  <c r="W3862" i="21"/>
  <c r="W3861" i="21"/>
  <c r="W3860" i="21"/>
  <c r="W3859" i="21"/>
  <c r="W3858" i="21"/>
  <c r="W3857" i="21"/>
  <c r="W3856" i="21"/>
  <c r="W3855" i="21"/>
  <c r="W3854" i="21"/>
  <c r="W3853" i="21"/>
  <c r="W3852" i="21"/>
  <c r="W3851" i="21"/>
  <c r="W3850" i="21"/>
  <c r="W3849" i="21"/>
  <c r="W3848" i="21"/>
  <c r="W3847" i="21"/>
  <c r="W3846" i="21"/>
  <c r="W3845" i="21"/>
  <c r="W3844" i="21"/>
  <c r="W3843" i="21"/>
  <c r="W3842" i="21"/>
  <c r="W3841" i="21"/>
  <c r="W3840" i="21"/>
  <c r="W3839" i="21"/>
  <c r="W3838" i="21"/>
  <c r="W3837" i="21"/>
  <c r="W3836" i="21"/>
  <c r="W3835" i="21"/>
  <c r="W3834" i="21"/>
  <c r="W3833" i="21"/>
  <c r="W3832" i="21"/>
  <c r="W3831" i="21"/>
  <c r="W3830" i="21"/>
  <c r="W3829" i="21"/>
  <c r="W3828" i="21"/>
  <c r="W3827" i="21"/>
  <c r="W3826" i="21"/>
  <c r="W3825" i="21"/>
  <c r="W3824" i="21"/>
  <c r="W3823" i="21"/>
  <c r="W3822" i="21"/>
  <c r="W3821" i="21"/>
  <c r="W3820" i="21"/>
  <c r="W3819" i="21"/>
  <c r="W3818" i="21"/>
  <c r="W3817" i="21"/>
  <c r="W3816" i="21"/>
  <c r="W3815" i="21"/>
  <c r="W3814" i="21"/>
  <c r="W3813" i="21"/>
  <c r="W3812" i="21"/>
  <c r="W3811" i="21"/>
  <c r="W3810" i="21"/>
  <c r="W3809" i="21"/>
  <c r="W3808" i="21"/>
  <c r="W3807" i="21"/>
  <c r="W3806" i="21"/>
  <c r="W3805" i="21"/>
  <c r="W3804" i="21"/>
  <c r="W3803" i="21"/>
  <c r="W3802" i="21"/>
  <c r="W3801" i="21"/>
  <c r="W3800" i="21"/>
  <c r="W3799" i="21"/>
  <c r="W3798" i="21"/>
  <c r="W3797" i="21"/>
  <c r="W3796" i="21"/>
  <c r="W3795" i="21"/>
  <c r="W3794" i="21"/>
  <c r="W3793" i="21"/>
  <c r="W3792" i="21"/>
  <c r="W3791" i="21"/>
  <c r="W3790" i="21"/>
  <c r="W3789" i="21"/>
  <c r="W3788" i="21"/>
  <c r="W3787" i="21"/>
  <c r="W3786" i="21"/>
  <c r="W3785" i="21"/>
  <c r="W3784" i="21"/>
  <c r="W3783" i="21"/>
  <c r="W3782" i="21"/>
  <c r="W3781" i="21"/>
  <c r="W3780" i="21"/>
  <c r="W3779" i="21"/>
  <c r="W3778" i="21"/>
  <c r="W3777" i="21"/>
  <c r="W3776" i="21"/>
  <c r="W3775" i="21"/>
  <c r="W3774" i="21"/>
  <c r="W3773" i="21"/>
  <c r="W3772" i="21"/>
  <c r="W3771" i="21"/>
  <c r="W3770" i="21"/>
  <c r="W3769" i="21"/>
  <c r="W3768" i="21"/>
  <c r="W3767" i="21"/>
  <c r="W3766" i="21"/>
  <c r="W3765" i="21"/>
  <c r="W3764" i="21"/>
  <c r="W3763" i="21"/>
  <c r="W3762" i="21"/>
  <c r="W3761" i="21"/>
  <c r="W3760" i="21"/>
  <c r="W3759" i="21"/>
  <c r="W3758" i="21"/>
  <c r="W3757" i="21"/>
  <c r="W3756" i="21"/>
  <c r="W3755" i="21"/>
  <c r="W3754" i="21"/>
  <c r="W3753" i="21"/>
  <c r="W3752" i="21"/>
  <c r="W3751" i="21"/>
  <c r="W3750" i="21"/>
  <c r="W3749" i="21"/>
  <c r="W3748" i="21"/>
  <c r="W3747" i="21"/>
  <c r="W3746" i="21"/>
  <c r="W3745" i="21"/>
  <c r="W3744" i="21"/>
  <c r="W3743" i="21"/>
  <c r="W3742" i="21"/>
  <c r="W3741" i="21"/>
  <c r="W3740" i="21"/>
  <c r="W3739" i="21"/>
  <c r="W3738" i="21"/>
  <c r="W3737" i="21"/>
  <c r="W3736" i="21"/>
  <c r="W3735" i="21"/>
  <c r="W3734" i="21"/>
  <c r="W3733" i="21"/>
  <c r="W3732" i="21"/>
  <c r="W3731" i="21"/>
  <c r="W3730" i="21"/>
  <c r="W3729" i="21"/>
  <c r="W3728" i="21"/>
  <c r="W3727" i="21"/>
  <c r="W3726" i="21"/>
  <c r="W3725" i="21"/>
  <c r="W3724" i="21"/>
  <c r="W3723" i="21"/>
  <c r="W3722" i="21"/>
  <c r="W3721" i="21"/>
  <c r="W3720" i="21"/>
  <c r="W3719" i="21"/>
  <c r="W3718" i="21"/>
  <c r="W3717" i="21"/>
  <c r="W3716" i="21"/>
  <c r="W3715" i="21"/>
  <c r="W3714" i="21"/>
  <c r="W3713" i="21"/>
  <c r="W3712" i="21"/>
  <c r="W3711" i="21"/>
  <c r="W3710" i="21"/>
  <c r="W3709" i="21"/>
  <c r="W3708" i="21"/>
  <c r="W3707" i="21"/>
  <c r="W3706" i="21"/>
  <c r="W3705" i="21"/>
  <c r="W3704" i="21"/>
  <c r="W3703" i="21"/>
  <c r="W3702" i="21"/>
  <c r="W3701" i="21"/>
  <c r="W3700" i="21"/>
  <c r="W3699" i="21"/>
  <c r="W3698" i="21"/>
  <c r="W3697" i="21"/>
  <c r="W3696" i="21"/>
  <c r="W3695" i="21"/>
  <c r="W3694" i="21"/>
  <c r="W3693" i="21"/>
  <c r="W3692" i="21"/>
  <c r="W3691" i="21"/>
  <c r="W3690" i="21"/>
  <c r="W3689" i="21"/>
  <c r="W3688" i="21"/>
  <c r="W3687" i="21"/>
  <c r="W3686" i="21"/>
  <c r="W3685" i="21"/>
  <c r="W3684" i="21"/>
  <c r="W3683" i="21"/>
  <c r="W3682" i="21"/>
  <c r="W3681" i="21"/>
  <c r="W3680" i="21"/>
  <c r="W3679" i="21"/>
  <c r="W3678" i="21"/>
  <c r="W3677" i="21"/>
  <c r="W3676" i="21"/>
  <c r="W3675" i="21"/>
  <c r="W3674" i="21"/>
  <c r="W3673" i="21"/>
  <c r="W3672" i="21"/>
  <c r="W3671" i="21"/>
  <c r="W3670" i="21"/>
  <c r="W3669" i="21"/>
  <c r="W3668" i="21"/>
  <c r="W3667" i="21"/>
  <c r="W3666" i="21"/>
  <c r="W3665" i="21"/>
  <c r="W3664" i="21"/>
  <c r="W3663" i="21"/>
  <c r="W3662" i="21"/>
  <c r="W3661" i="21"/>
  <c r="W3660" i="21"/>
  <c r="W3659" i="21"/>
  <c r="W3658" i="21"/>
  <c r="W3657" i="21"/>
  <c r="W3656" i="21"/>
  <c r="W3655" i="21"/>
  <c r="W3654" i="21"/>
  <c r="W3653" i="21"/>
  <c r="W3652" i="21"/>
  <c r="W3651" i="21"/>
  <c r="W3650" i="21"/>
  <c r="W3649" i="21"/>
  <c r="W3648" i="21"/>
  <c r="W3647" i="21"/>
  <c r="W3646" i="21"/>
  <c r="W3645" i="21"/>
  <c r="W3644" i="21"/>
  <c r="W3643" i="21"/>
  <c r="W3642" i="21"/>
  <c r="W3641" i="21"/>
  <c r="W3640" i="21"/>
  <c r="W3639" i="21"/>
  <c r="W3638" i="21"/>
  <c r="W3637" i="21"/>
  <c r="W3636" i="21"/>
  <c r="W3635" i="21"/>
  <c r="W3634" i="21"/>
  <c r="W3633" i="21"/>
  <c r="W3632" i="21"/>
  <c r="W3631" i="21"/>
  <c r="W3630" i="21"/>
  <c r="W3629" i="21"/>
  <c r="W3628" i="21"/>
  <c r="W3627" i="21"/>
  <c r="W3626" i="21"/>
  <c r="W3625" i="21"/>
  <c r="W3624" i="21"/>
  <c r="W3623" i="21"/>
  <c r="W3622" i="21"/>
  <c r="W3621" i="21"/>
  <c r="W3620" i="21"/>
  <c r="W3619" i="21"/>
  <c r="W3618" i="21"/>
  <c r="W3617" i="21"/>
  <c r="W3616" i="21"/>
  <c r="W3615" i="21"/>
  <c r="W3614" i="21"/>
  <c r="W3613" i="21"/>
  <c r="W3612" i="21"/>
  <c r="W3611" i="21"/>
  <c r="W3610" i="21"/>
  <c r="W3609" i="21"/>
  <c r="W3608" i="21"/>
  <c r="W3607" i="21"/>
  <c r="W3606" i="21"/>
  <c r="W3605" i="21"/>
  <c r="W3604" i="21"/>
  <c r="W3603" i="21"/>
  <c r="W3602" i="21"/>
  <c r="W3601" i="21"/>
  <c r="W3600" i="21"/>
  <c r="W3599" i="21"/>
  <c r="W3598" i="21"/>
  <c r="W3597" i="21"/>
  <c r="W3596" i="21"/>
  <c r="W3595" i="21"/>
  <c r="W3594" i="21"/>
  <c r="W3593" i="21"/>
  <c r="W3592" i="21"/>
  <c r="W3591" i="21"/>
  <c r="W3590" i="21"/>
  <c r="W3589" i="21"/>
  <c r="W3588" i="21"/>
  <c r="W3587" i="21"/>
  <c r="W3586" i="21"/>
  <c r="W3585" i="21"/>
  <c r="W3584" i="21"/>
  <c r="W3583" i="21"/>
  <c r="W3582" i="21"/>
  <c r="W3581" i="21"/>
  <c r="W3580" i="21"/>
  <c r="W3579" i="21"/>
  <c r="W3578" i="21"/>
  <c r="W3577" i="21"/>
  <c r="W3576" i="21"/>
  <c r="W3575" i="21"/>
  <c r="W3574" i="21"/>
  <c r="W3573" i="21"/>
  <c r="W3572" i="21"/>
  <c r="W3571" i="21"/>
  <c r="W3570" i="21"/>
  <c r="W3569" i="21"/>
  <c r="W3568" i="21"/>
  <c r="W3567" i="21"/>
  <c r="W3566" i="21"/>
  <c r="W3565" i="21"/>
  <c r="W3564" i="21"/>
  <c r="W3563" i="21"/>
  <c r="W3562" i="21"/>
  <c r="W3561" i="21"/>
  <c r="W3560" i="21"/>
  <c r="W3559" i="21"/>
  <c r="W3558" i="21"/>
  <c r="W3557" i="21"/>
  <c r="W3556" i="21"/>
  <c r="W3555" i="21"/>
  <c r="W3554" i="21"/>
  <c r="W3553" i="21"/>
  <c r="W3552" i="21"/>
  <c r="W3551" i="21"/>
  <c r="W3550" i="21"/>
  <c r="W3549" i="21"/>
  <c r="W3548" i="21"/>
  <c r="W3547" i="21"/>
  <c r="W3546" i="21"/>
  <c r="W3545" i="21"/>
  <c r="W3544" i="21"/>
  <c r="W3543" i="21"/>
  <c r="W3542" i="21"/>
  <c r="W3541" i="21"/>
  <c r="W3540" i="21"/>
  <c r="W3539" i="21"/>
  <c r="W3538" i="21"/>
  <c r="W3537" i="21"/>
  <c r="W3536" i="21"/>
  <c r="W3535" i="21"/>
  <c r="W3534" i="21"/>
  <c r="W3533" i="21"/>
  <c r="W3532" i="21"/>
  <c r="W3531" i="21"/>
  <c r="W3530" i="21"/>
  <c r="W3529" i="21"/>
  <c r="W3528" i="21"/>
  <c r="W3527" i="21"/>
  <c r="W3526" i="21"/>
  <c r="W3525" i="21"/>
  <c r="W3524" i="21"/>
  <c r="W3523" i="21"/>
  <c r="W3522" i="21"/>
  <c r="W3521" i="21"/>
  <c r="W3520" i="21"/>
  <c r="W3519" i="21"/>
  <c r="W3518" i="21"/>
  <c r="W3517" i="21"/>
  <c r="W3516" i="21"/>
  <c r="W3515" i="21"/>
  <c r="W3514" i="21"/>
  <c r="W3513" i="21"/>
  <c r="W3512" i="21"/>
  <c r="W3511" i="21"/>
  <c r="W3510" i="21"/>
  <c r="W3509" i="21"/>
  <c r="W3508" i="21"/>
  <c r="W3507" i="21"/>
  <c r="W3506" i="21"/>
  <c r="W3505" i="21"/>
  <c r="W3504" i="21"/>
  <c r="W3503" i="21"/>
  <c r="W3502" i="21"/>
  <c r="W3501" i="21"/>
  <c r="W3500" i="21"/>
  <c r="W3499" i="21"/>
  <c r="W3498" i="21"/>
  <c r="W3497" i="21"/>
  <c r="W3496" i="21"/>
  <c r="W3495" i="21"/>
  <c r="W3494" i="21"/>
  <c r="W3493" i="21"/>
  <c r="W3492" i="21"/>
  <c r="W3491" i="21"/>
  <c r="W3490" i="21"/>
  <c r="W3489" i="21"/>
  <c r="W3488" i="21"/>
  <c r="W3487" i="21"/>
  <c r="W3486" i="21"/>
  <c r="W3485" i="21"/>
  <c r="W3484" i="21"/>
  <c r="W3483" i="21"/>
  <c r="W3482" i="21"/>
  <c r="W3481" i="21"/>
  <c r="W3480" i="21"/>
  <c r="W3479" i="21"/>
  <c r="W3478" i="21"/>
  <c r="W3477" i="21"/>
  <c r="W3476" i="21"/>
  <c r="W3475" i="21"/>
  <c r="W3474" i="21"/>
  <c r="W3473" i="21"/>
  <c r="W3472" i="21"/>
  <c r="W3471" i="21"/>
  <c r="W3470" i="21"/>
  <c r="W3469" i="21"/>
  <c r="W3468" i="21"/>
  <c r="W3467" i="21"/>
  <c r="W3466" i="21"/>
  <c r="W3465" i="21"/>
  <c r="W3464" i="21"/>
  <c r="W3463" i="21"/>
  <c r="W3462" i="21"/>
  <c r="W3461" i="21"/>
  <c r="W3460" i="21"/>
  <c r="W3459" i="21"/>
  <c r="W3458" i="21"/>
  <c r="W3457" i="21"/>
  <c r="W3456" i="21"/>
  <c r="W3455" i="21"/>
  <c r="W3454" i="21"/>
  <c r="W3453" i="21"/>
  <c r="W3452" i="21"/>
  <c r="W3451" i="21"/>
  <c r="W3450" i="21"/>
  <c r="W3449" i="21"/>
  <c r="W3448" i="21"/>
  <c r="W3447" i="21"/>
  <c r="W3446" i="21"/>
  <c r="W3445" i="21"/>
  <c r="W3444" i="21"/>
  <c r="W3443" i="21"/>
  <c r="W3442" i="21"/>
  <c r="W3441" i="21"/>
  <c r="W3440" i="21"/>
  <c r="W3439" i="21"/>
  <c r="W3438" i="21"/>
  <c r="W3437" i="21"/>
  <c r="W3436" i="21"/>
  <c r="W3435" i="21"/>
  <c r="W3434" i="21"/>
  <c r="W3433" i="21"/>
  <c r="W3432" i="21"/>
  <c r="W3431" i="21"/>
  <c r="W3430" i="21"/>
  <c r="W3429" i="21"/>
  <c r="W3428" i="21"/>
  <c r="W3427" i="21"/>
  <c r="W3426" i="21"/>
  <c r="W3425" i="21"/>
  <c r="W3424" i="21"/>
  <c r="W3423" i="21"/>
  <c r="W3422" i="21"/>
  <c r="W3421" i="21"/>
  <c r="W3420" i="21"/>
  <c r="W3419" i="21"/>
  <c r="W3418" i="21"/>
  <c r="W3417" i="21"/>
  <c r="W3416" i="21"/>
  <c r="W3415" i="21"/>
  <c r="W3414" i="21"/>
  <c r="W3413" i="21"/>
  <c r="W3412" i="21"/>
  <c r="W3411" i="21"/>
  <c r="W3410" i="21"/>
  <c r="W3409" i="21"/>
  <c r="W3408" i="21"/>
  <c r="W3407" i="21"/>
  <c r="W3406" i="21"/>
  <c r="W3405" i="21"/>
  <c r="W3404" i="21"/>
  <c r="W3403" i="21"/>
  <c r="W3402" i="21"/>
  <c r="W3401" i="21"/>
  <c r="W3400" i="21"/>
  <c r="W3399" i="21"/>
  <c r="W3398" i="21"/>
  <c r="W3397" i="21"/>
  <c r="W3396" i="21"/>
  <c r="W3395" i="21"/>
  <c r="W3394" i="21"/>
  <c r="W3393" i="21"/>
  <c r="W3392" i="21"/>
  <c r="W3391" i="21"/>
  <c r="W3390" i="21"/>
  <c r="W3389" i="21"/>
  <c r="W3388" i="21"/>
  <c r="W3387" i="21"/>
  <c r="W3386" i="21"/>
  <c r="W3385" i="21"/>
  <c r="W3384" i="21"/>
  <c r="W3383" i="21"/>
  <c r="W3382" i="21"/>
  <c r="W3381" i="21"/>
  <c r="W3380" i="21"/>
  <c r="W3379" i="21"/>
  <c r="W3378" i="21"/>
  <c r="W3377" i="21"/>
  <c r="W3376" i="21"/>
  <c r="W3375" i="21"/>
  <c r="W3374" i="21"/>
  <c r="W3373" i="21"/>
  <c r="W3372" i="21"/>
  <c r="W3371" i="21"/>
  <c r="W3370" i="21"/>
  <c r="W3369" i="21"/>
  <c r="W3368" i="21"/>
  <c r="W3367" i="21"/>
  <c r="W3366" i="21"/>
  <c r="W3365" i="21"/>
  <c r="W3364" i="21"/>
  <c r="W3363" i="21"/>
  <c r="W3362" i="21"/>
  <c r="W3361" i="21"/>
  <c r="W3360" i="21"/>
  <c r="W3359" i="21"/>
  <c r="W3358" i="21"/>
  <c r="W3357" i="21"/>
  <c r="W3356" i="21"/>
  <c r="W3355" i="21"/>
  <c r="W3354" i="21"/>
  <c r="W3353" i="21"/>
  <c r="W3352" i="21"/>
  <c r="W3351" i="21"/>
  <c r="W3350" i="21"/>
  <c r="W3349" i="21"/>
  <c r="W3348" i="21"/>
  <c r="W3347" i="21"/>
  <c r="W3346" i="21"/>
  <c r="W3345" i="21"/>
  <c r="W3344" i="21"/>
  <c r="W3343" i="21"/>
  <c r="W3342" i="21"/>
  <c r="W3341" i="21"/>
  <c r="W3340" i="21"/>
  <c r="W3339" i="21"/>
  <c r="W3338" i="21"/>
  <c r="W3337" i="21"/>
  <c r="W3336" i="21"/>
  <c r="W3335" i="21"/>
  <c r="W3334" i="21"/>
  <c r="W3333" i="21"/>
  <c r="W3332" i="21"/>
  <c r="W3331" i="21"/>
  <c r="W3330" i="21"/>
  <c r="W3329" i="21"/>
  <c r="W3328" i="21"/>
  <c r="W3327" i="21"/>
  <c r="W3326" i="21"/>
  <c r="W3325" i="21"/>
  <c r="W3324" i="21"/>
  <c r="W3323" i="21"/>
  <c r="W3322" i="21"/>
  <c r="W3321" i="21"/>
  <c r="W3320" i="21"/>
  <c r="W3319" i="21"/>
  <c r="W3318" i="21"/>
  <c r="W3317" i="21"/>
  <c r="W3316" i="21"/>
  <c r="W3315" i="21"/>
  <c r="W3314" i="21"/>
  <c r="W3313" i="21"/>
  <c r="W3312" i="21"/>
  <c r="W3311" i="21"/>
  <c r="W3310" i="21"/>
  <c r="W3309" i="21"/>
  <c r="W3308" i="21"/>
  <c r="W3307" i="21"/>
  <c r="W3306" i="21"/>
  <c r="W3305" i="21"/>
  <c r="W3304" i="21"/>
  <c r="W3303" i="21"/>
  <c r="W3302" i="21"/>
  <c r="W3301" i="21"/>
  <c r="W3300" i="21"/>
  <c r="W3299" i="21"/>
  <c r="W3298" i="21"/>
  <c r="W3297" i="21"/>
  <c r="W3296" i="21"/>
  <c r="W3295" i="21"/>
  <c r="W3294" i="21"/>
  <c r="W3293" i="21"/>
  <c r="W3292" i="21"/>
  <c r="W3291" i="21"/>
  <c r="W3290" i="21"/>
  <c r="W3289" i="21"/>
  <c r="W3288" i="21"/>
  <c r="W3287" i="21"/>
  <c r="W3286" i="21"/>
  <c r="W3285" i="21"/>
  <c r="W3284" i="21"/>
  <c r="W3283" i="21"/>
  <c r="W3282" i="21"/>
  <c r="W3281" i="21"/>
  <c r="W3280" i="21"/>
  <c r="W3279" i="21"/>
  <c r="W3278" i="21"/>
  <c r="W3277" i="21"/>
  <c r="W3276" i="21"/>
  <c r="W3275" i="21"/>
  <c r="W3274" i="21"/>
  <c r="W3273" i="21"/>
  <c r="W3272" i="21"/>
  <c r="W3271" i="21"/>
  <c r="W3270" i="21"/>
  <c r="W3269" i="21"/>
  <c r="W3268" i="21"/>
  <c r="W3267" i="21"/>
  <c r="W3266" i="21"/>
  <c r="W3265" i="21"/>
  <c r="W3264" i="21"/>
  <c r="W3263" i="21"/>
  <c r="W3262" i="21"/>
  <c r="W3261" i="21"/>
  <c r="W3260" i="21"/>
  <c r="W3259" i="21"/>
  <c r="W3258" i="21"/>
  <c r="W3257" i="21"/>
  <c r="W3256" i="21"/>
  <c r="W3255" i="21"/>
  <c r="W3254" i="21"/>
  <c r="W3253" i="21"/>
  <c r="W3252" i="21"/>
  <c r="W3251" i="21"/>
  <c r="W3250" i="21"/>
  <c r="W3249" i="21"/>
  <c r="W3248" i="21"/>
  <c r="W3247" i="21"/>
  <c r="W3246" i="21"/>
  <c r="W3245" i="21"/>
  <c r="W3244" i="21"/>
  <c r="W3243" i="21"/>
  <c r="W3242" i="21"/>
  <c r="W3241" i="21"/>
  <c r="W3240" i="21"/>
  <c r="W3239" i="21"/>
  <c r="W3238" i="21"/>
  <c r="W3237" i="21"/>
  <c r="W3236" i="21"/>
  <c r="W3235" i="21"/>
  <c r="W3234" i="21"/>
  <c r="W3233" i="21"/>
  <c r="W3232" i="21"/>
  <c r="W3231" i="21"/>
  <c r="W3230" i="21"/>
  <c r="W3229" i="21"/>
  <c r="W3228" i="21"/>
  <c r="W3227" i="21"/>
  <c r="W3226" i="21"/>
  <c r="W3225" i="21"/>
  <c r="W3224" i="21"/>
  <c r="W3223" i="21"/>
  <c r="W3222" i="21"/>
  <c r="W3221" i="21"/>
  <c r="W3220" i="21"/>
  <c r="W3219" i="21"/>
  <c r="W3218" i="21"/>
  <c r="W3217" i="21"/>
  <c r="W3216" i="21"/>
  <c r="W3215" i="21"/>
  <c r="W3214" i="21"/>
  <c r="W3213" i="21"/>
  <c r="W3212" i="21"/>
  <c r="W3211" i="21"/>
  <c r="W3210" i="21"/>
  <c r="W3209" i="21"/>
  <c r="W3208" i="21"/>
  <c r="W3207" i="21"/>
  <c r="W3206" i="21"/>
  <c r="W3205" i="21"/>
  <c r="W3204" i="21"/>
  <c r="W3203" i="21"/>
  <c r="W3202" i="21"/>
  <c r="W3201" i="21"/>
  <c r="W3200" i="21"/>
  <c r="W3199" i="21"/>
  <c r="W3198" i="21"/>
  <c r="W3197" i="21"/>
  <c r="W3196" i="21"/>
  <c r="W3195" i="21"/>
  <c r="W3194" i="21"/>
  <c r="W3193" i="21"/>
  <c r="W3192" i="21"/>
  <c r="W3191" i="21"/>
  <c r="W3190" i="21"/>
  <c r="W3189" i="21"/>
  <c r="W3188" i="21"/>
  <c r="W3187" i="21"/>
  <c r="W3186" i="21"/>
  <c r="W3185" i="21"/>
  <c r="W3184" i="21"/>
  <c r="W3183" i="21"/>
  <c r="W3182" i="21"/>
  <c r="W3181" i="21"/>
  <c r="W3180" i="21"/>
  <c r="W3179" i="21"/>
  <c r="W3178" i="21"/>
  <c r="W3177" i="21"/>
  <c r="W3176" i="21"/>
  <c r="W3175" i="21"/>
  <c r="W3174" i="21"/>
  <c r="W3173" i="21"/>
  <c r="W3172" i="21"/>
  <c r="W3171" i="21"/>
  <c r="W3170" i="21"/>
  <c r="W3169" i="21"/>
  <c r="W3168" i="21"/>
  <c r="W3167" i="21"/>
  <c r="W3166" i="21"/>
  <c r="W3165" i="21"/>
  <c r="W3164" i="21"/>
  <c r="W3163" i="21"/>
  <c r="W3162" i="21"/>
  <c r="W3161" i="21"/>
  <c r="W3160" i="21"/>
  <c r="W3159" i="21"/>
  <c r="W3158" i="21"/>
  <c r="W3157" i="21"/>
  <c r="W3156" i="21"/>
  <c r="W3155" i="21"/>
  <c r="W3154" i="21"/>
  <c r="W3153" i="21"/>
  <c r="W3152" i="21"/>
  <c r="W3151" i="21"/>
  <c r="W3150" i="21"/>
  <c r="W3149" i="21"/>
  <c r="W3148" i="21"/>
  <c r="W3147" i="21"/>
  <c r="W3146" i="21"/>
  <c r="W3145" i="21"/>
  <c r="W3144" i="21"/>
  <c r="W3143" i="21"/>
  <c r="W3142" i="21"/>
  <c r="W3141" i="21"/>
  <c r="W3140" i="21"/>
  <c r="W3139" i="21"/>
  <c r="W3138" i="21"/>
  <c r="W3137" i="21"/>
  <c r="W3136" i="21"/>
  <c r="W3135" i="21"/>
  <c r="W3134" i="21"/>
  <c r="W3133" i="21"/>
  <c r="W3132" i="21"/>
  <c r="W3131" i="21"/>
  <c r="W3130" i="21"/>
  <c r="W3129" i="21"/>
  <c r="W3128" i="21"/>
  <c r="W3127" i="21"/>
  <c r="W3126" i="21"/>
  <c r="W3125" i="21"/>
  <c r="W3124" i="21"/>
  <c r="W3123" i="21"/>
  <c r="W3122" i="21"/>
  <c r="W3121" i="21"/>
  <c r="W3120" i="21"/>
  <c r="W3119" i="21"/>
  <c r="W3118" i="21"/>
  <c r="W3117" i="21"/>
  <c r="W3116" i="21"/>
  <c r="W3115" i="21"/>
  <c r="W3114" i="21"/>
  <c r="W3113" i="21"/>
  <c r="W3112" i="21"/>
  <c r="W3111" i="21"/>
  <c r="W3110" i="21"/>
  <c r="W3109" i="21"/>
  <c r="W3108" i="21"/>
  <c r="W3107" i="21"/>
  <c r="W3106" i="21"/>
  <c r="W3105" i="21"/>
  <c r="W3104" i="21"/>
  <c r="W3103" i="21"/>
  <c r="W3102" i="21"/>
  <c r="W3101" i="21"/>
  <c r="W3100" i="21"/>
  <c r="W3099" i="21"/>
  <c r="W3098" i="21"/>
  <c r="W3097" i="21"/>
  <c r="W3096" i="21"/>
  <c r="W3095" i="21"/>
  <c r="W3094" i="21"/>
  <c r="W3093" i="21"/>
  <c r="W3092" i="21"/>
  <c r="W3091" i="21"/>
  <c r="W3090" i="21"/>
  <c r="W3089" i="21"/>
  <c r="W3088" i="21"/>
  <c r="W3087" i="21"/>
  <c r="W3086" i="21"/>
  <c r="W3085" i="21"/>
  <c r="W3084" i="21"/>
  <c r="W3083" i="21"/>
  <c r="W3082" i="21"/>
  <c r="W3081" i="21"/>
  <c r="W3080" i="21"/>
  <c r="W3079" i="21"/>
  <c r="W3078" i="21"/>
  <c r="W3077" i="21"/>
  <c r="W3076" i="21"/>
  <c r="W3075" i="21"/>
  <c r="W3074" i="21"/>
  <c r="W3073" i="21"/>
  <c r="W3072" i="21"/>
  <c r="W3071" i="21"/>
  <c r="W3070" i="21"/>
  <c r="W3069" i="21"/>
  <c r="W3068" i="21"/>
  <c r="W3067" i="21"/>
  <c r="W3066" i="21"/>
  <c r="W3065" i="21"/>
  <c r="W3064" i="21"/>
  <c r="W3063" i="21"/>
  <c r="W3062" i="21"/>
  <c r="W3061" i="21"/>
  <c r="W3060" i="21"/>
  <c r="W3059" i="21"/>
  <c r="W3058" i="21"/>
  <c r="W3057" i="21"/>
  <c r="W3056" i="21"/>
  <c r="W3055" i="21"/>
  <c r="W3054" i="21"/>
  <c r="W3053" i="21"/>
  <c r="W3052" i="21"/>
  <c r="W3051" i="21"/>
  <c r="W3050" i="21"/>
  <c r="W3049" i="21"/>
  <c r="W3048" i="21"/>
  <c r="W3047" i="21"/>
  <c r="W3046" i="21"/>
  <c r="W3045" i="21"/>
  <c r="W3044" i="21"/>
  <c r="W3043" i="21"/>
  <c r="W3042" i="21"/>
  <c r="W3041" i="21"/>
  <c r="W3040" i="21"/>
  <c r="W3039" i="21"/>
  <c r="W3038" i="21"/>
  <c r="W3037" i="21"/>
  <c r="W3036" i="21"/>
  <c r="W3035" i="21"/>
  <c r="W3034" i="21"/>
  <c r="W3033" i="21"/>
  <c r="W3032" i="21"/>
  <c r="W3031" i="21"/>
  <c r="W3030" i="21"/>
  <c r="W3029" i="21"/>
  <c r="W3028" i="21"/>
  <c r="W3027" i="21"/>
  <c r="W3026" i="21"/>
  <c r="W3025" i="21"/>
  <c r="W3024" i="21"/>
  <c r="W3023" i="21"/>
  <c r="W3022" i="21"/>
  <c r="W3021" i="21"/>
  <c r="W3020" i="21"/>
  <c r="W3019" i="21"/>
  <c r="W3018" i="21"/>
  <c r="W3017" i="21"/>
  <c r="W3016" i="21"/>
  <c r="W3015" i="21"/>
  <c r="W3014" i="21"/>
  <c r="W3013" i="21"/>
  <c r="W3012" i="21"/>
  <c r="W3011" i="21"/>
  <c r="W3010" i="21"/>
  <c r="W3009" i="21"/>
  <c r="W3008" i="21"/>
  <c r="W3007" i="21"/>
  <c r="W3006" i="21"/>
  <c r="W3005" i="21"/>
  <c r="W3004" i="21"/>
  <c r="W3003" i="21"/>
  <c r="W3002" i="21"/>
  <c r="W3001" i="21"/>
  <c r="W3000" i="21"/>
  <c r="W2999" i="21"/>
  <c r="W2998" i="21"/>
  <c r="W2997" i="21"/>
  <c r="W2996" i="21"/>
  <c r="W2995" i="21"/>
  <c r="W2994" i="21"/>
  <c r="W2993" i="21"/>
  <c r="W2992" i="21"/>
  <c r="W2991" i="21"/>
  <c r="W2990" i="21"/>
  <c r="W2989" i="21"/>
  <c r="W2988" i="21"/>
  <c r="W2987" i="21"/>
  <c r="W2986" i="21"/>
  <c r="W2985" i="21"/>
  <c r="W2984" i="21"/>
  <c r="W2983" i="21"/>
  <c r="W2982" i="21"/>
  <c r="W2981" i="21"/>
  <c r="W2980" i="21"/>
  <c r="W2979" i="21"/>
  <c r="W2978" i="21"/>
  <c r="W2977" i="21"/>
  <c r="W2976" i="21"/>
  <c r="W2975" i="21"/>
  <c r="W2974" i="21"/>
  <c r="W2973" i="21"/>
  <c r="W2972" i="21"/>
  <c r="W2971" i="21"/>
  <c r="W2970" i="21"/>
  <c r="W2969" i="21"/>
  <c r="W2968" i="21"/>
  <c r="W2967" i="21"/>
  <c r="W2966" i="21"/>
  <c r="W2965" i="21"/>
  <c r="W2964" i="21"/>
  <c r="W2963" i="21"/>
  <c r="W2962" i="21"/>
  <c r="W2961" i="21"/>
  <c r="W2960" i="21"/>
  <c r="W2959" i="21"/>
  <c r="W2958" i="21"/>
  <c r="W2957" i="21"/>
  <c r="W2956" i="21"/>
  <c r="W2955" i="21"/>
  <c r="W2954" i="21"/>
  <c r="W2953" i="21"/>
  <c r="W2952" i="21"/>
  <c r="W2951" i="21"/>
  <c r="W2950" i="21"/>
  <c r="W2949" i="21"/>
  <c r="W2948" i="21"/>
  <c r="W2947" i="21"/>
  <c r="W2946" i="21"/>
  <c r="W2945" i="21"/>
  <c r="W2944" i="21"/>
  <c r="W2943" i="21"/>
  <c r="W2942" i="21"/>
  <c r="W2941" i="21"/>
  <c r="W2940" i="21"/>
  <c r="W2939" i="21"/>
  <c r="W2938" i="21"/>
  <c r="W2937" i="21"/>
  <c r="W2936" i="21"/>
  <c r="W2935" i="21"/>
  <c r="W2934" i="21"/>
  <c r="W2933" i="21"/>
  <c r="W2932" i="21"/>
  <c r="W2931" i="21"/>
  <c r="W2930" i="21"/>
  <c r="W2929" i="21"/>
  <c r="W2928" i="21"/>
  <c r="W2927" i="21"/>
  <c r="W2926" i="21"/>
  <c r="W2925" i="21"/>
  <c r="W2924" i="21"/>
  <c r="W2923" i="21"/>
  <c r="W2922" i="21"/>
  <c r="W2921" i="21"/>
  <c r="W2920" i="21"/>
  <c r="W2919" i="21"/>
  <c r="W2918" i="21"/>
  <c r="W2917" i="21"/>
  <c r="W2916" i="21"/>
  <c r="W2915" i="21"/>
  <c r="W2914" i="21"/>
  <c r="W2913" i="21"/>
  <c r="W2912" i="21"/>
  <c r="W2911" i="21"/>
  <c r="W2910" i="21"/>
  <c r="W2909" i="21"/>
  <c r="W2908" i="21"/>
  <c r="W2907" i="21"/>
  <c r="W2906" i="21"/>
  <c r="W2905" i="21"/>
  <c r="W2904" i="21"/>
  <c r="W2903" i="21"/>
  <c r="W2902" i="21"/>
  <c r="W2901" i="21"/>
  <c r="W2900" i="21"/>
  <c r="W2899" i="21"/>
  <c r="W2898" i="21"/>
  <c r="W2897" i="21"/>
  <c r="W2896" i="21"/>
  <c r="W2895" i="21"/>
  <c r="W2894" i="21"/>
  <c r="W2893" i="21"/>
  <c r="W2892" i="21"/>
  <c r="W2891" i="21"/>
  <c r="W2890" i="21"/>
  <c r="W2889" i="21"/>
  <c r="W2888" i="21"/>
  <c r="W2887" i="21"/>
  <c r="W2886" i="21"/>
  <c r="W2885" i="21"/>
  <c r="W2884" i="21"/>
  <c r="W2883" i="21"/>
  <c r="W2882" i="21"/>
  <c r="W2881" i="21"/>
  <c r="W2880" i="21"/>
  <c r="W2879" i="21"/>
  <c r="W2878" i="21"/>
  <c r="W2877" i="21"/>
  <c r="W2876" i="21"/>
  <c r="W2875" i="21"/>
  <c r="W2874" i="21"/>
  <c r="W2873" i="21"/>
  <c r="W2872" i="21"/>
  <c r="W2871" i="21"/>
  <c r="W2870" i="21"/>
  <c r="W2869" i="21"/>
  <c r="W2868" i="21"/>
  <c r="W2867" i="21"/>
  <c r="W2866" i="21"/>
  <c r="W2865" i="21"/>
  <c r="W2864" i="21"/>
  <c r="W2863" i="21"/>
  <c r="W2862" i="21"/>
  <c r="W2861" i="21"/>
  <c r="W2860" i="21"/>
  <c r="W2859" i="21"/>
  <c r="W2858" i="21"/>
  <c r="W2857" i="21"/>
  <c r="W2856" i="21"/>
  <c r="W2855" i="21"/>
  <c r="W2854" i="21"/>
  <c r="W2853" i="21"/>
  <c r="W2852" i="21"/>
  <c r="W2851" i="21"/>
  <c r="W2850" i="21"/>
  <c r="W2849" i="21"/>
  <c r="W2848" i="21"/>
  <c r="W2847" i="21"/>
  <c r="W2846" i="21"/>
  <c r="W2845" i="21"/>
  <c r="W2844" i="21"/>
  <c r="W2843" i="21"/>
  <c r="W2842" i="21"/>
  <c r="W2841" i="21"/>
  <c r="W2840" i="21"/>
  <c r="W2839" i="21"/>
  <c r="W2838" i="21"/>
  <c r="W2837" i="21"/>
  <c r="W2836" i="21"/>
  <c r="W2835" i="21"/>
  <c r="W2834" i="21"/>
  <c r="W2833" i="21"/>
  <c r="W2832" i="21"/>
  <c r="W2831" i="21"/>
  <c r="W2830" i="21"/>
  <c r="W2829" i="21"/>
  <c r="W2828" i="21"/>
  <c r="W2827" i="21"/>
  <c r="W2826" i="21"/>
  <c r="W2825" i="21"/>
  <c r="W2824" i="21"/>
  <c r="W2823" i="21"/>
  <c r="W2822" i="21"/>
  <c r="W2821" i="21"/>
  <c r="W2820" i="21"/>
  <c r="W2819" i="21"/>
  <c r="W2818" i="21"/>
  <c r="W2817" i="21"/>
  <c r="W2816" i="21"/>
  <c r="W2815" i="21"/>
  <c r="W2814" i="21"/>
  <c r="W2813" i="21"/>
  <c r="W2812" i="21"/>
  <c r="W2811" i="21"/>
  <c r="W2810" i="21"/>
  <c r="W2809" i="21"/>
  <c r="W2808" i="21"/>
  <c r="W2807" i="21"/>
  <c r="W2806" i="21"/>
  <c r="W2805" i="21"/>
  <c r="W2804" i="21"/>
  <c r="W2803" i="21"/>
  <c r="W2802" i="21"/>
  <c r="W2801" i="21"/>
  <c r="W2800" i="21"/>
  <c r="W2799" i="21"/>
  <c r="W2798" i="21"/>
  <c r="W2797" i="21"/>
  <c r="W2796" i="21"/>
  <c r="W2795" i="21"/>
  <c r="W2794" i="21"/>
  <c r="W2793" i="21"/>
  <c r="W2792" i="21"/>
  <c r="W2791" i="21"/>
  <c r="W2790" i="21"/>
  <c r="W2789" i="21"/>
  <c r="W2788" i="21"/>
  <c r="W2787" i="21"/>
  <c r="W2786" i="21"/>
  <c r="W2785" i="21"/>
  <c r="W2784" i="21"/>
  <c r="W2783" i="21"/>
  <c r="W2782" i="21"/>
  <c r="W2781" i="21"/>
  <c r="W2780" i="21"/>
  <c r="W2779" i="21"/>
  <c r="W2778" i="21"/>
  <c r="W2777" i="21"/>
  <c r="W2776" i="21"/>
  <c r="W2775" i="21"/>
  <c r="W2774" i="21"/>
  <c r="W2773" i="21"/>
  <c r="W2772" i="21"/>
  <c r="W2771" i="21"/>
  <c r="W2770" i="21"/>
  <c r="W2769" i="21"/>
  <c r="W2768" i="21"/>
  <c r="W2767" i="21"/>
  <c r="W2766" i="21"/>
  <c r="W2765" i="21"/>
  <c r="W2764" i="21"/>
  <c r="W2763" i="21"/>
  <c r="W2762" i="21"/>
  <c r="W2761" i="21"/>
  <c r="W2760" i="21"/>
  <c r="W2759" i="21"/>
  <c r="W2758" i="21"/>
  <c r="W2757" i="21"/>
  <c r="W2756" i="21"/>
  <c r="W2755" i="21"/>
  <c r="W2754" i="21"/>
  <c r="W2753" i="21"/>
  <c r="W2752" i="21"/>
  <c r="W2751" i="21"/>
  <c r="W2750" i="21"/>
  <c r="W2749" i="21"/>
  <c r="W2748" i="21"/>
  <c r="W2747" i="21"/>
  <c r="W2746" i="21"/>
  <c r="W2745" i="21"/>
  <c r="W2744" i="21"/>
  <c r="W2743" i="21"/>
  <c r="W2742" i="21"/>
  <c r="W2741" i="21"/>
  <c r="W2740" i="21"/>
  <c r="W2739" i="21"/>
  <c r="W2738" i="21"/>
  <c r="W2737" i="21"/>
  <c r="W2736" i="21"/>
  <c r="W2735" i="21"/>
  <c r="W2734" i="21"/>
  <c r="W2733" i="21"/>
  <c r="W2732" i="21"/>
  <c r="W2731" i="21"/>
  <c r="W2730" i="21"/>
  <c r="W2729" i="21"/>
  <c r="W2728" i="21"/>
  <c r="W2727" i="21"/>
  <c r="W2726" i="21"/>
  <c r="W2725" i="21"/>
  <c r="W2724" i="21"/>
  <c r="W2723" i="21"/>
  <c r="W2722" i="21"/>
  <c r="W2721" i="21"/>
  <c r="W2720" i="21"/>
  <c r="W2719" i="21"/>
  <c r="W2718" i="21"/>
  <c r="W2717" i="21"/>
  <c r="W2716" i="21"/>
  <c r="W2715" i="21"/>
  <c r="W2714" i="21"/>
  <c r="W2713" i="21"/>
  <c r="W2712" i="21"/>
  <c r="W2711" i="21"/>
  <c r="W2710" i="21"/>
  <c r="W2709" i="21"/>
  <c r="W2708" i="21"/>
  <c r="W2707" i="21"/>
  <c r="W2706" i="21"/>
  <c r="W2705" i="21"/>
  <c r="W2704" i="21"/>
  <c r="W2703" i="21"/>
  <c r="W2702" i="21"/>
  <c r="W2701" i="21"/>
  <c r="W2700" i="21"/>
  <c r="W2699" i="21"/>
  <c r="W2698" i="21"/>
  <c r="W2697" i="21"/>
  <c r="W2696" i="21"/>
  <c r="W2695" i="21"/>
  <c r="W2694" i="21"/>
  <c r="W2693" i="21"/>
  <c r="W2692" i="21"/>
  <c r="W2691" i="21"/>
  <c r="W2690" i="21"/>
  <c r="W2689" i="21"/>
  <c r="W2688" i="21"/>
  <c r="W2687" i="21"/>
  <c r="W2686" i="21"/>
  <c r="W2685" i="21"/>
  <c r="W2684" i="21"/>
  <c r="W2683" i="21"/>
  <c r="W2682" i="21"/>
  <c r="W2681" i="21"/>
  <c r="W2680" i="21"/>
  <c r="W2679" i="21"/>
  <c r="W2678" i="21"/>
  <c r="W2677" i="21"/>
  <c r="W2676" i="21"/>
  <c r="W2675" i="21"/>
  <c r="W2674" i="21"/>
  <c r="W2673" i="21"/>
  <c r="W2672" i="21"/>
  <c r="W2671" i="21"/>
  <c r="W2670" i="21"/>
  <c r="W2669" i="21"/>
  <c r="W2668" i="21"/>
  <c r="W2667" i="21"/>
  <c r="W2666" i="21"/>
  <c r="W2665" i="21"/>
  <c r="W2664" i="21"/>
  <c r="W2663" i="21"/>
  <c r="W2662" i="21"/>
  <c r="W2661" i="21"/>
  <c r="W2660" i="21"/>
  <c r="W2659" i="21"/>
  <c r="W2658" i="21"/>
  <c r="W2657" i="21"/>
  <c r="W2656" i="21"/>
  <c r="W2655" i="21"/>
  <c r="W2654" i="21"/>
  <c r="W2653" i="21"/>
  <c r="W2652" i="21"/>
  <c r="W2651" i="21"/>
  <c r="W2650" i="21"/>
  <c r="W2649" i="21"/>
  <c r="W2648" i="21"/>
  <c r="W2647" i="21"/>
  <c r="W2646" i="21"/>
  <c r="W2645" i="21"/>
  <c r="W2644" i="21"/>
  <c r="W2643" i="21"/>
  <c r="W2642" i="21"/>
  <c r="W2641" i="21"/>
  <c r="W2640" i="21"/>
  <c r="W2639" i="21"/>
  <c r="W2638" i="21"/>
  <c r="W2637" i="21"/>
  <c r="W2636" i="21"/>
  <c r="W2635" i="21"/>
  <c r="W2634" i="21"/>
  <c r="W2633" i="21"/>
  <c r="W2632" i="21"/>
  <c r="W2631" i="21"/>
  <c r="W2630" i="21"/>
  <c r="W2629" i="21"/>
  <c r="W2628" i="21"/>
  <c r="W2627" i="21"/>
  <c r="W2626" i="21"/>
  <c r="W2625" i="21"/>
  <c r="W2624" i="21"/>
  <c r="W2623" i="21"/>
  <c r="W2622" i="21"/>
  <c r="W2621" i="21"/>
  <c r="W2620" i="21"/>
  <c r="W2619" i="21"/>
  <c r="W2618" i="21"/>
  <c r="W2617" i="21"/>
  <c r="W2616" i="21"/>
  <c r="W2615" i="21"/>
  <c r="W2614" i="21"/>
  <c r="W2613" i="21"/>
  <c r="W2612" i="21"/>
  <c r="W2611" i="21"/>
  <c r="W2610" i="21"/>
  <c r="W2609" i="21"/>
  <c r="W2608" i="21"/>
  <c r="W2607" i="21"/>
  <c r="W2606" i="21"/>
  <c r="W2605" i="21"/>
  <c r="W2604" i="21"/>
  <c r="W2603" i="21"/>
  <c r="W2602" i="21"/>
  <c r="W2601" i="21"/>
  <c r="W2600" i="21"/>
  <c r="W2599" i="21"/>
  <c r="W2598" i="21"/>
  <c r="W2597" i="21"/>
  <c r="W2596" i="21"/>
  <c r="W2595" i="21"/>
  <c r="W2594" i="21"/>
  <c r="W2593" i="21"/>
  <c r="W2592" i="21"/>
  <c r="W2591" i="21"/>
  <c r="W2590" i="21"/>
  <c r="W2589" i="21"/>
  <c r="W2588" i="21"/>
  <c r="W2587" i="21"/>
  <c r="W2586" i="21"/>
  <c r="W2585" i="21"/>
  <c r="W2584" i="21"/>
  <c r="W2583" i="21"/>
  <c r="W2582" i="21"/>
  <c r="W2581" i="21"/>
  <c r="W2580" i="21"/>
  <c r="W2579" i="21"/>
  <c r="W2578" i="21"/>
  <c r="W2577" i="21"/>
  <c r="W2576" i="21"/>
  <c r="W2575" i="21"/>
  <c r="W2574" i="21"/>
  <c r="W2573" i="21"/>
  <c r="W2572" i="21"/>
  <c r="W2571" i="21"/>
  <c r="W2570" i="21"/>
  <c r="W2569" i="21"/>
  <c r="W2568" i="21"/>
  <c r="W2567" i="21"/>
  <c r="W2566" i="21"/>
  <c r="W2565" i="21"/>
  <c r="W2564" i="21"/>
  <c r="W2563" i="21"/>
  <c r="W2562" i="21"/>
  <c r="W2561" i="21"/>
  <c r="W2560" i="21"/>
  <c r="W2559" i="21"/>
  <c r="W2558" i="21"/>
  <c r="W2557" i="21"/>
  <c r="W2556" i="21"/>
  <c r="W2555" i="21"/>
  <c r="W2554" i="21"/>
  <c r="W2553" i="21"/>
  <c r="W2552" i="21"/>
  <c r="W2551" i="21"/>
  <c r="W2550" i="21"/>
  <c r="W2549" i="21"/>
  <c r="W2548" i="21"/>
  <c r="W2547" i="21"/>
  <c r="W2546" i="21"/>
  <c r="W2545" i="21"/>
  <c r="W2544" i="21"/>
  <c r="W2543" i="21"/>
  <c r="W2542" i="21"/>
  <c r="W2541" i="21"/>
  <c r="W2540" i="21"/>
  <c r="W2539" i="21"/>
  <c r="W2538" i="21"/>
  <c r="W2537" i="21"/>
  <c r="W2536" i="21"/>
  <c r="W2535" i="21"/>
  <c r="W2534" i="21"/>
  <c r="W2533" i="21"/>
  <c r="W2532" i="21"/>
  <c r="W2531" i="21"/>
  <c r="W2530" i="21"/>
  <c r="W2529" i="21"/>
  <c r="W2528" i="21"/>
  <c r="W2527" i="21"/>
  <c r="W2526" i="21"/>
  <c r="W2525" i="21"/>
  <c r="W2524" i="21"/>
  <c r="W2523" i="21"/>
  <c r="W2522" i="21"/>
  <c r="W2521" i="21"/>
  <c r="W2520" i="21"/>
  <c r="W2519" i="21"/>
  <c r="W2518" i="21"/>
  <c r="W2517" i="21"/>
  <c r="W2516" i="21"/>
  <c r="W2515" i="21"/>
  <c r="W2514" i="21"/>
  <c r="W2513" i="21"/>
  <c r="W2512" i="21"/>
  <c r="W2511" i="21"/>
  <c r="W2510" i="21"/>
  <c r="W2509" i="21"/>
  <c r="W2508" i="21"/>
  <c r="W2507" i="21"/>
  <c r="W2506" i="21"/>
  <c r="W2505" i="21"/>
  <c r="W2504" i="21"/>
  <c r="W2503" i="21"/>
  <c r="W2502" i="21"/>
  <c r="W2501" i="21"/>
  <c r="W2500" i="21"/>
  <c r="W2499" i="21"/>
  <c r="W2498" i="21"/>
  <c r="W2497" i="21"/>
  <c r="W2496" i="21"/>
  <c r="W2495" i="21"/>
  <c r="W2494" i="21"/>
  <c r="W2493" i="21"/>
  <c r="W2492" i="21"/>
  <c r="W2491" i="21"/>
  <c r="W2490" i="21"/>
  <c r="W2489" i="21"/>
  <c r="W2488" i="21"/>
  <c r="W2487" i="21"/>
  <c r="W2486" i="21"/>
  <c r="W2485" i="21"/>
  <c r="W2484" i="21"/>
  <c r="W2483" i="21"/>
  <c r="W2482" i="21"/>
  <c r="W2481" i="21"/>
  <c r="W2480" i="21"/>
  <c r="W2479" i="21"/>
  <c r="W2478" i="21"/>
  <c r="W2477" i="21"/>
  <c r="W2476" i="21"/>
  <c r="W2475" i="21"/>
  <c r="W2474" i="21"/>
  <c r="W2473" i="21"/>
  <c r="W2472" i="21"/>
  <c r="W2471" i="21"/>
  <c r="W2470" i="21"/>
  <c r="W2469" i="21"/>
  <c r="W2468" i="21"/>
  <c r="W2467" i="21"/>
  <c r="W2466" i="21"/>
  <c r="W2465" i="21"/>
  <c r="W2464" i="21"/>
  <c r="W2463" i="21"/>
  <c r="W2462" i="21"/>
  <c r="W2461" i="21"/>
  <c r="W2460" i="21"/>
  <c r="W2459" i="21"/>
  <c r="W2458" i="21"/>
  <c r="W2457" i="21"/>
  <c r="W2456" i="21"/>
  <c r="W2455" i="21"/>
  <c r="W2454" i="21"/>
  <c r="W2453" i="21"/>
  <c r="W2452" i="21"/>
  <c r="W2451" i="21"/>
  <c r="W2450" i="21"/>
  <c r="W2449" i="21"/>
  <c r="W2448" i="21"/>
  <c r="W2447" i="21"/>
  <c r="W2446" i="21"/>
  <c r="W2445" i="21"/>
  <c r="W2444" i="21"/>
  <c r="W2443" i="21"/>
  <c r="W2442" i="21"/>
  <c r="W2441" i="21"/>
  <c r="W2440" i="21"/>
  <c r="W2439" i="21"/>
  <c r="W2438" i="21"/>
  <c r="W2437" i="21"/>
  <c r="W2436" i="21"/>
  <c r="W2435" i="21"/>
  <c r="W2434" i="21"/>
  <c r="W2433" i="21"/>
  <c r="W2432" i="21"/>
  <c r="W2431" i="21"/>
  <c r="W2430" i="21"/>
  <c r="W2429" i="21"/>
  <c r="W2428" i="21"/>
  <c r="W2427" i="21"/>
  <c r="W2426" i="21"/>
  <c r="W2425" i="21"/>
  <c r="W2424" i="21"/>
  <c r="W2423" i="21"/>
  <c r="W2422" i="21"/>
  <c r="W2421" i="21"/>
  <c r="W2420" i="21"/>
  <c r="W2419" i="21"/>
  <c r="W2418" i="21"/>
  <c r="W2417" i="21"/>
  <c r="W2416" i="21"/>
  <c r="W2415" i="21"/>
  <c r="W2414" i="21"/>
  <c r="W2413" i="21"/>
  <c r="W2412" i="21"/>
  <c r="W2411" i="21"/>
  <c r="W2410" i="21"/>
  <c r="W2409" i="21"/>
  <c r="W2408" i="21"/>
  <c r="W2407" i="21"/>
  <c r="W2406" i="21"/>
  <c r="W2405" i="21"/>
  <c r="W2404" i="21"/>
  <c r="W2403" i="21"/>
  <c r="W2402" i="21"/>
  <c r="W2401" i="21"/>
  <c r="W2400" i="21"/>
  <c r="W2399" i="21"/>
  <c r="W2398" i="21"/>
  <c r="W2397" i="21"/>
  <c r="W2396" i="21"/>
  <c r="W2395" i="21"/>
  <c r="W2394" i="21"/>
  <c r="W2393" i="21"/>
  <c r="W2392" i="21"/>
  <c r="W2391" i="21"/>
  <c r="W2390" i="21"/>
  <c r="W2389" i="21"/>
  <c r="W2388" i="21"/>
  <c r="W2387" i="21"/>
  <c r="W2386" i="21"/>
  <c r="W2385" i="21"/>
  <c r="W2384" i="21"/>
  <c r="W2383" i="21"/>
  <c r="W2382" i="21"/>
  <c r="W2381" i="21"/>
  <c r="W2380" i="21"/>
  <c r="W2379" i="21"/>
  <c r="W2378" i="21"/>
  <c r="W2377" i="21"/>
  <c r="W2376" i="21"/>
  <c r="W2375" i="21"/>
  <c r="W2374" i="21"/>
  <c r="W2373" i="21"/>
  <c r="W2372" i="21"/>
  <c r="W2371" i="21"/>
  <c r="W2370" i="21"/>
  <c r="W2369" i="21"/>
  <c r="W2368" i="21"/>
  <c r="W2367" i="21"/>
  <c r="W2366" i="21"/>
  <c r="W2365" i="21"/>
  <c r="W2364" i="21"/>
  <c r="W2363" i="21"/>
  <c r="W2362" i="21"/>
  <c r="W2361" i="21"/>
  <c r="W2360" i="21"/>
  <c r="W2359" i="21"/>
  <c r="W2358" i="21"/>
  <c r="W2357" i="21"/>
  <c r="W2356" i="21"/>
  <c r="W2355" i="21"/>
  <c r="W2354" i="21"/>
  <c r="W2353" i="21"/>
  <c r="W2352" i="21"/>
  <c r="W2351" i="21"/>
  <c r="W2350" i="21"/>
  <c r="W2349" i="21"/>
  <c r="W2348" i="21"/>
  <c r="W2347" i="21"/>
  <c r="W2346" i="21"/>
  <c r="W2345" i="21"/>
  <c r="W2344" i="21"/>
  <c r="W2343" i="21"/>
  <c r="W2342" i="21"/>
  <c r="W2341" i="21"/>
  <c r="W2340" i="21"/>
  <c r="W2339" i="21"/>
  <c r="W2338" i="21"/>
  <c r="W2337" i="21"/>
  <c r="W2336" i="21"/>
  <c r="W2335" i="21"/>
  <c r="W2334" i="21"/>
  <c r="W2333" i="21"/>
  <c r="W2332" i="21"/>
  <c r="W2331" i="21"/>
  <c r="W2330" i="21"/>
  <c r="W2329" i="21"/>
  <c r="W2328" i="21"/>
  <c r="W2327" i="21"/>
  <c r="W2326" i="21"/>
  <c r="W2325" i="21"/>
  <c r="W2324" i="21"/>
  <c r="W2323" i="21"/>
  <c r="W2322" i="21"/>
  <c r="W2321" i="21"/>
  <c r="W2320" i="21"/>
  <c r="W2319" i="21"/>
  <c r="W2318" i="21"/>
  <c r="W2317" i="21"/>
  <c r="W2316" i="21"/>
  <c r="W2315" i="21"/>
  <c r="W2314" i="21"/>
  <c r="W2313" i="21"/>
  <c r="W2312" i="21"/>
  <c r="W2311" i="21"/>
  <c r="W2310" i="21"/>
  <c r="W2309" i="21"/>
  <c r="W2308" i="21"/>
  <c r="W2307" i="21"/>
  <c r="W2306" i="21"/>
  <c r="W2305" i="21"/>
  <c r="W2304" i="21"/>
  <c r="W2303" i="21"/>
  <c r="W2302" i="21"/>
  <c r="W2301" i="21"/>
  <c r="W2300" i="21"/>
  <c r="W2299" i="21"/>
  <c r="W2298" i="21"/>
  <c r="W2297" i="21"/>
  <c r="W2296" i="21"/>
  <c r="W2295" i="21"/>
  <c r="W2294" i="21"/>
  <c r="W2293" i="21"/>
  <c r="W2292" i="21"/>
  <c r="W2291" i="21"/>
  <c r="W2290" i="21"/>
  <c r="W2289" i="21"/>
  <c r="W2288" i="21"/>
  <c r="W2287" i="21"/>
  <c r="W2286" i="21"/>
  <c r="W2285" i="21"/>
  <c r="W2284" i="21"/>
  <c r="W2283" i="21"/>
  <c r="W2282" i="21"/>
  <c r="W2281" i="21"/>
  <c r="W2280" i="21"/>
  <c r="W2279" i="21"/>
  <c r="W2278" i="21"/>
  <c r="W2277" i="21"/>
  <c r="W2276" i="21"/>
  <c r="W2275" i="21"/>
  <c r="W2274" i="21"/>
  <c r="W2273" i="21"/>
  <c r="W2272" i="21"/>
  <c r="W2271" i="21"/>
  <c r="W2270" i="21"/>
  <c r="W2269" i="21"/>
  <c r="W2268" i="21"/>
  <c r="W2267" i="21"/>
  <c r="W2266" i="21"/>
  <c r="W2265" i="21"/>
  <c r="W2264" i="21"/>
  <c r="W2263" i="21"/>
  <c r="W2262" i="21"/>
  <c r="W2261" i="21"/>
  <c r="W2260" i="21"/>
  <c r="W2259" i="21"/>
  <c r="W2258" i="21"/>
  <c r="W2257" i="21"/>
  <c r="W2256" i="21"/>
  <c r="W2255" i="21"/>
  <c r="W2254" i="21"/>
  <c r="W2253" i="21"/>
  <c r="W2252" i="21"/>
  <c r="W2251" i="21"/>
  <c r="W2250" i="21"/>
  <c r="W2249" i="21"/>
  <c r="W2248" i="21"/>
  <c r="W2247" i="21"/>
  <c r="W2246" i="21"/>
  <c r="W2245" i="21"/>
  <c r="W2244" i="21"/>
  <c r="W2243" i="21"/>
  <c r="W2242" i="21"/>
  <c r="W2241" i="21"/>
  <c r="W2240" i="21"/>
  <c r="W2239" i="21"/>
  <c r="W2238" i="21"/>
  <c r="W2237" i="21"/>
  <c r="W2236" i="21"/>
  <c r="W2235" i="21"/>
  <c r="W2234" i="21"/>
  <c r="W2233" i="21"/>
  <c r="W2232" i="21"/>
  <c r="W2231" i="21"/>
  <c r="W2230" i="21"/>
  <c r="W2229" i="21"/>
  <c r="W2228" i="21"/>
  <c r="W2227" i="21"/>
  <c r="W2226" i="21"/>
  <c r="W2225" i="21"/>
  <c r="W2224" i="21"/>
  <c r="W2223" i="21"/>
  <c r="W2222" i="21"/>
  <c r="W2221" i="21"/>
  <c r="W2220" i="21"/>
  <c r="W2219" i="21"/>
  <c r="W2218" i="21"/>
  <c r="W2217" i="21"/>
  <c r="W2216" i="21"/>
  <c r="W2215" i="21"/>
  <c r="W2214" i="21"/>
  <c r="W2213" i="21"/>
  <c r="W2212" i="21"/>
  <c r="W2211" i="21"/>
  <c r="W2210" i="21"/>
  <c r="W2209" i="21"/>
  <c r="W2208" i="21"/>
  <c r="W2207" i="21"/>
  <c r="W2206" i="21"/>
  <c r="W2205" i="21"/>
  <c r="W2204" i="21"/>
  <c r="W2203" i="21"/>
  <c r="W2202" i="21"/>
  <c r="W2201" i="21"/>
  <c r="W2200" i="21"/>
  <c r="W2199" i="21"/>
  <c r="W2198" i="21"/>
  <c r="W2197" i="21"/>
  <c r="W2196" i="21"/>
  <c r="W2195" i="21"/>
  <c r="W2194" i="21"/>
  <c r="W2193" i="21"/>
  <c r="W2192" i="21"/>
  <c r="W2191" i="21"/>
  <c r="W2190" i="21"/>
  <c r="W2189" i="21"/>
  <c r="W2188" i="21"/>
  <c r="W2187" i="21"/>
  <c r="W2186" i="21"/>
  <c r="W2185" i="21"/>
  <c r="W2184" i="21"/>
  <c r="W2183" i="21"/>
  <c r="W2182" i="21"/>
  <c r="W2181" i="21"/>
  <c r="W2180" i="21"/>
  <c r="W2179" i="21"/>
  <c r="W2178" i="21"/>
  <c r="W2177" i="21"/>
  <c r="W2176" i="21"/>
  <c r="W2175" i="21"/>
  <c r="W2174" i="21"/>
  <c r="W2173" i="21"/>
  <c r="W2172" i="21"/>
  <c r="W2171" i="21"/>
  <c r="W2170" i="21"/>
  <c r="W2169" i="21"/>
  <c r="W2168" i="21"/>
  <c r="W2167" i="21"/>
  <c r="W2166" i="21"/>
  <c r="W2165" i="21"/>
  <c r="W2164" i="21"/>
  <c r="W2163" i="21"/>
  <c r="W2162" i="21"/>
  <c r="W2161" i="21"/>
  <c r="W2160" i="21"/>
  <c r="W2159" i="21"/>
  <c r="W2158" i="21"/>
  <c r="W2157" i="21"/>
  <c r="W2156" i="21"/>
  <c r="W2155" i="21"/>
  <c r="W2154" i="21"/>
  <c r="W2153" i="21"/>
  <c r="W2152" i="21"/>
  <c r="W2151" i="21"/>
  <c r="W2150" i="21"/>
  <c r="W2149" i="21"/>
  <c r="W2148" i="21"/>
  <c r="W2147" i="21"/>
  <c r="W2146" i="21"/>
  <c r="W2145" i="21"/>
  <c r="W2144" i="21"/>
  <c r="W2143" i="21"/>
  <c r="W2142" i="21"/>
  <c r="W2141" i="21"/>
  <c r="W2140" i="21"/>
  <c r="W2139" i="21"/>
  <c r="W2138" i="21"/>
  <c r="W2137" i="21"/>
  <c r="W2136" i="21"/>
  <c r="W2135" i="21"/>
  <c r="W2134" i="21"/>
  <c r="W2133" i="21"/>
  <c r="W2132" i="21"/>
  <c r="W2131" i="21"/>
  <c r="W2130" i="21"/>
  <c r="W2129" i="21"/>
  <c r="W2128" i="21"/>
  <c r="W2127" i="21"/>
  <c r="W2126" i="21"/>
  <c r="W2125" i="21"/>
  <c r="W2124" i="21"/>
  <c r="W2123" i="21"/>
  <c r="W2122" i="21"/>
  <c r="W2121" i="21"/>
  <c r="W2120" i="21"/>
  <c r="W2119" i="21"/>
  <c r="W2118" i="21"/>
  <c r="W2117" i="21"/>
  <c r="W2116" i="21"/>
  <c r="W2115" i="21"/>
  <c r="W2114" i="21"/>
  <c r="W2113" i="21"/>
  <c r="W2112" i="21"/>
  <c r="W2111" i="21"/>
  <c r="W2110" i="21"/>
  <c r="W2109" i="21"/>
  <c r="W2108" i="21"/>
  <c r="W2107" i="21"/>
  <c r="W2106" i="21"/>
  <c r="W2105" i="21"/>
  <c r="W2104" i="21"/>
  <c r="W2103" i="21"/>
  <c r="W2102" i="21"/>
  <c r="W2101" i="21"/>
  <c r="W2100" i="21"/>
  <c r="W2099" i="21"/>
  <c r="W2098" i="21"/>
  <c r="W2097" i="21"/>
  <c r="W2096" i="21"/>
  <c r="W2095" i="21"/>
  <c r="W2094" i="21"/>
  <c r="W2093" i="21"/>
  <c r="W2092" i="21"/>
  <c r="W2091" i="21"/>
  <c r="W2090" i="21"/>
  <c r="W2089" i="21"/>
  <c r="W2088" i="21"/>
  <c r="W2087" i="21"/>
  <c r="W2086" i="21"/>
  <c r="W2085" i="21"/>
  <c r="W2084" i="21"/>
  <c r="W2083" i="21"/>
  <c r="W2082" i="21"/>
  <c r="W2081" i="21"/>
  <c r="W2080" i="21"/>
  <c r="W2079" i="21"/>
  <c r="W2078" i="21"/>
  <c r="W2077" i="21"/>
  <c r="W2076" i="21"/>
  <c r="W2075" i="21"/>
  <c r="W2074" i="21"/>
  <c r="W2073" i="21"/>
  <c r="W2072" i="21"/>
  <c r="W2071" i="21"/>
  <c r="W2070" i="21"/>
  <c r="W2069" i="21"/>
  <c r="W2068" i="21"/>
  <c r="W2067" i="21"/>
  <c r="W2066" i="21"/>
  <c r="W2065" i="21"/>
  <c r="W2064" i="21"/>
  <c r="W2063" i="21"/>
  <c r="W2062" i="21"/>
  <c r="W2061" i="21"/>
  <c r="W2060" i="21"/>
  <c r="W2059" i="21"/>
  <c r="W2058" i="21"/>
  <c r="W2057" i="21"/>
  <c r="W2056" i="21"/>
  <c r="W2055" i="21"/>
  <c r="W2054" i="21"/>
  <c r="W2053" i="21"/>
  <c r="W2052" i="21"/>
  <c r="W2051" i="21"/>
  <c r="W2050" i="21"/>
  <c r="W2049" i="21"/>
  <c r="W2048" i="21"/>
  <c r="W2047" i="21"/>
  <c r="W2046" i="21"/>
  <c r="W2045" i="21"/>
  <c r="W2044" i="21"/>
  <c r="W2043" i="21"/>
  <c r="W2042" i="21"/>
  <c r="W2041" i="21"/>
  <c r="W2040" i="21"/>
  <c r="W2039" i="21"/>
  <c r="W2038" i="21"/>
  <c r="W2037" i="21"/>
  <c r="W2036" i="21"/>
  <c r="W2035" i="21"/>
  <c r="W2034" i="21"/>
  <c r="W2033" i="21"/>
  <c r="W2032" i="21"/>
  <c r="W2031" i="21"/>
  <c r="W2030" i="21"/>
  <c r="W2029" i="21"/>
  <c r="W2028" i="21"/>
  <c r="W2027" i="21"/>
  <c r="W2026" i="21"/>
  <c r="W2025" i="21"/>
  <c r="W2024" i="21"/>
  <c r="W2023" i="21"/>
  <c r="W2022" i="21"/>
  <c r="W2021" i="21"/>
  <c r="W2020" i="21"/>
  <c r="W2019" i="21"/>
  <c r="W2018" i="21"/>
  <c r="W2017" i="21"/>
  <c r="W2016" i="21"/>
  <c r="W2015" i="21"/>
  <c r="W2014" i="21"/>
  <c r="W2013" i="21"/>
  <c r="W2012" i="21"/>
  <c r="W2011" i="21"/>
  <c r="W2010" i="21"/>
  <c r="W2009" i="21"/>
  <c r="W2008" i="21"/>
  <c r="W2007" i="21"/>
  <c r="W2006" i="21"/>
  <c r="W2005" i="21"/>
  <c r="W2004" i="21"/>
  <c r="W2003" i="21"/>
  <c r="W2002" i="21"/>
  <c r="W2001" i="21"/>
  <c r="W2000" i="21"/>
  <c r="W1999" i="21"/>
  <c r="W1998" i="21"/>
  <c r="W1997" i="21"/>
  <c r="W1996" i="21"/>
  <c r="W1995" i="21"/>
  <c r="W1994" i="21"/>
  <c r="W1993" i="21"/>
  <c r="W1992" i="21"/>
  <c r="W1991" i="21"/>
  <c r="W1990" i="21"/>
  <c r="W1989" i="21"/>
  <c r="W1988" i="21"/>
  <c r="W1987" i="21"/>
  <c r="W1986" i="21"/>
  <c r="W1985" i="21"/>
  <c r="W1984" i="21"/>
  <c r="W1983" i="21"/>
  <c r="W1982" i="21"/>
  <c r="W1981" i="21"/>
  <c r="W1980" i="21"/>
  <c r="W1979" i="21"/>
  <c r="W1978" i="21"/>
  <c r="W1977" i="21"/>
  <c r="W1976" i="21"/>
  <c r="W1975" i="21"/>
  <c r="W1974" i="21"/>
  <c r="W1973" i="21"/>
  <c r="W1972" i="21"/>
  <c r="W1971" i="21"/>
  <c r="W1970" i="21"/>
  <c r="W1969" i="21"/>
  <c r="W1968" i="21"/>
  <c r="W1967" i="21"/>
  <c r="W1966" i="21"/>
  <c r="W1965" i="21"/>
  <c r="W1964" i="21"/>
  <c r="W1963" i="21"/>
  <c r="W1962" i="21"/>
  <c r="W1961" i="21"/>
  <c r="W1960" i="21"/>
  <c r="W1959" i="21"/>
  <c r="W1958" i="21"/>
  <c r="W1957" i="21"/>
  <c r="W1956" i="21"/>
  <c r="W1955" i="21"/>
  <c r="W1954" i="21"/>
  <c r="W1953" i="21"/>
  <c r="W1952" i="21"/>
  <c r="W1951" i="21"/>
  <c r="W1950" i="21"/>
  <c r="W1949" i="21"/>
  <c r="W1948" i="21"/>
  <c r="W1947" i="21"/>
  <c r="W1946" i="21"/>
  <c r="W1945" i="21"/>
  <c r="W1944" i="21"/>
  <c r="W1943" i="21"/>
  <c r="W1942" i="21"/>
  <c r="W1941" i="21"/>
  <c r="W1940" i="21"/>
  <c r="W1939" i="21"/>
  <c r="W1938" i="21"/>
  <c r="W1937" i="21"/>
  <c r="W1936" i="21"/>
  <c r="W1935" i="21"/>
  <c r="W1934" i="21"/>
  <c r="W1933" i="21"/>
  <c r="W1932" i="21"/>
  <c r="W1931" i="21"/>
  <c r="W1930" i="21"/>
  <c r="W1929" i="21"/>
  <c r="W1928" i="21"/>
  <c r="W1927" i="21"/>
  <c r="W1926" i="21"/>
  <c r="W1925" i="21"/>
  <c r="W1924" i="21"/>
  <c r="W1923" i="21"/>
  <c r="W1922" i="21"/>
  <c r="W1921" i="21"/>
  <c r="W1920" i="21"/>
  <c r="W1919" i="21"/>
  <c r="W1918" i="21"/>
  <c r="W1917" i="21"/>
  <c r="W1916" i="21"/>
  <c r="W1915" i="21"/>
  <c r="W1914" i="21"/>
  <c r="W1913" i="21"/>
  <c r="W1912" i="21"/>
  <c r="W1911" i="21"/>
  <c r="W1910" i="21"/>
  <c r="W1909" i="21"/>
  <c r="W1908" i="21"/>
  <c r="W1907" i="21"/>
  <c r="W1906" i="21"/>
  <c r="W1905" i="21"/>
  <c r="W1904" i="21"/>
  <c r="W1903" i="21"/>
  <c r="W1902" i="21"/>
  <c r="W1901" i="21"/>
  <c r="W1900" i="21"/>
  <c r="W1899" i="21"/>
  <c r="W1898" i="21"/>
  <c r="W1897" i="21"/>
  <c r="W1896" i="21"/>
  <c r="W1895" i="21"/>
  <c r="W1894" i="21"/>
  <c r="W1893" i="21"/>
  <c r="W1892" i="21"/>
  <c r="W1891" i="21"/>
  <c r="W1890" i="21"/>
  <c r="W1889" i="21"/>
  <c r="W1888" i="21"/>
  <c r="W1887" i="21"/>
  <c r="W1886" i="21"/>
  <c r="W1885" i="21"/>
  <c r="W1884" i="21"/>
  <c r="W1883" i="21"/>
  <c r="W1882" i="21"/>
  <c r="W1881" i="21"/>
  <c r="W1880" i="21"/>
  <c r="W1879" i="21"/>
  <c r="W1878" i="21"/>
  <c r="W1877" i="21"/>
  <c r="W1876" i="21"/>
  <c r="W1875" i="21"/>
  <c r="W1874" i="21"/>
  <c r="W1873" i="21"/>
  <c r="W1872" i="21"/>
  <c r="W1871" i="21"/>
  <c r="W1870" i="21"/>
  <c r="W1869" i="21"/>
  <c r="W1868" i="21"/>
  <c r="W1867" i="21"/>
  <c r="W1866" i="21"/>
  <c r="W1865" i="21"/>
  <c r="W1864" i="21"/>
  <c r="W1863" i="21"/>
  <c r="W1862" i="21"/>
  <c r="W1861" i="21"/>
  <c r="W1860" i="21"/>
  <c r="W1859" i="21"/>
  <c r="W1858" i="21"/>
  <c r="W1857" i="21"/>
  <c r="W1856" i="21"/>
  <c r="W1855" i="21"/>
  <c r="W1854" i="21"/>
  <c r="W1853" i="21"/>
  <c r="W1852" i="21"/>
  <c r="W1851" i="21"/>
  <c r="W1850" i="21"/>
  <c r="W1849" i="21"/>
  <c r="W1848" i="21"/>
  <c r="W1847" i="21"/>
  <c r="W1846" i="21"/>
  <c r="W1845" i="21"/>
  <c r="W1844" i="21"/>
  <c r="W1843" i="21"/>
  <c r="W1842" i="21"/>
  <c r="W1841" i="21"/>
  <c r="W1840" i="21"/>
  <c r="W1839" i="21"/>
  <c r="W1838" i="21"/>
  <c r="W1837" i="21"/>
  <c r="W1836" i="21"/>
  <c r="W1835" i="21"/>
  <c r="W1834" i="21"/>
  <c r="W1833" i="21"/>
  <c r="W1832" i="21"/>
  <c r="W1831" i="21"/>
  <c r="W1830" i="21"/>
  <c r="W1829" i="21"/>
  <c r="W1828" i="21"/>
  <c r="W1827" i="21"/>
  <c r="W1826" i="21"/>
  <c r="W1825" i="21"/>
  <c r="W1824" i="21"/>
  <c r="W1823" i="21"/>
  <c r="W1822" i="21"/>
  <c r="W1821" i="21"/>
  <c r="W1820" i="21"/>
  <c r="W1819" i="21"/>
  <c r="W1818" i="21"/>
  <c r="W1817" i="21"/>
  <c r="W1816" i="21"/>
  <c r="W1815" i="21"/>
  <c r="W1814" i="21"/>
  <c r="W1813" i="21"/>
  <c r="W1812" i="21"/>
  <c r="W1811" i="21"/>
  <c r="W1810" i="21"/>
  <c r="W1809" i="21"/>
  <c r="W1808" i="21"/>
  <c r="W1807" i="21"/>
  <c r="W1806" i="21"/>
  <c r="W1805" i="21"/>
  <c r="W1804" i="21"/>
  <c r="W1803" i="21"/>
  <c r="W1802" i="21"/>
  <c r="W1801" i="21"/>
  <c r="W1800" i="21"/>
  <c r="W1799" i="21"/>
  <c r="W1798" i="21"/>
  <c r="W1797" i="21"/>
  <c r="W1796" i="21"/>
  <c r="W1795" i="21"/>
  <c r="W1794" i="21"/>
  <c r="W1793" i="21"/>
  <c r="W1792" i="21"/>
  <c r="W1791" i="21"/>
  <c r="W1790" i="21"/>
  <c r="W1789" i="21"/>
  <c r="W1788" i="21"/>
  <c r="W1787" i="21"/>
  <c r="W1786" i="21"/>
  <c r="W1785" i="21"/>
  <c r="W1784" i="21"/>
  <c r="W1783" i="21"/>
  <c r="W1782" i="21"/>
  <c r="W1781" i="21"/>
  <c r="W1780" i="21"/>
  <c r="W1779" i="21"/>
  <c r="W1778" i="21"/>
  <c r="W1777" i="21"/>
  <c r="W1776" i="21"/>
  <c r="W1775" i="21"/>
  <c r="W1774" i="21"/>
  <c r="W1773" i="21"/>
  <c r="W1772" i="21"/>
  <c r="W1771" i="21"/>
  <c r="W1770" i="21"/>
  <c r="W1769" i="21"/>
  <c r="W1768" i="21"/>
  <c r="W1767" i="21"/>
  <c r="W1766" i="21"/>
  <c r="W1765" i="21"/>
  <c r="W1764" i="21"/>
  <c r="W1763" i="21"/>
  <c r="W1762" i="21"/>
  <c r="W1761" i="21"/>
  <c r="W1760" i="21"/>
  <c r="W1759" i="21"/>
  <c r="W1758" i="21"/>
  <c r="W1757" i="21"/>
  <c r="W1756" i="21"/>
  <c r="W1755" i="21"/>
  <c r="W1754" i="21"/>
  <c r="W1753" i="21"/>
  <c r="W1752" i="21"/>
  <c r="W1751" i="21"/>
  <c r="W1750" i="21"/>
  <c r="W1749" i="21"/>
  <c r="W1748" i="21"/>
  <c r="W1747" i="21"/>
  <c r="W1746" i="21"/>
  <c r="W1745" i="21"/>
  <c r="W1744" i="21"/>
  <c r="W1743" i="21"/>
  <c r="W1742" i="21"/>
  <c r="W1741" i="21"/>
  <c r="W1740" i="21"/>
  <c r="W1739" i="21"/>
  <c r="W1738" i="21"/>
  <c r="W1737" i="21"/>
  <c r="W1736" i="21"/>
  <c r="W1735" i="21"/>
  <c r="W1734" i="21"/>
  <c r="W1733" i="21"/>
  <c r="W1732" i="21"/>
  <c r="W1731" i="21"/>
  <c r="W1730" i="21"/>
  <c r="W1729" i="21"/>
  <c r="W1728" i="21"/>
  <c r="W1727" i="21"/>
  <c r="W1726" i="21"/>
  <c r="W1725" i="21"/>
  <c r="W1724" i="21"/>
  <c r="W1723" i="21"/>
  <c r="W1722" i="21"/>
  <c r="W1721" i="21"/>
  <c r="W1720" i="21"/>
  <c r="W1719" i="21"/>
  <c r="W1718" i="21"/>
  <c r="W1717" i="21"/>
  <c r="W1716" i="21"/>
  <c r="W1715" i="21"/>
  <c r="W1714" i="21"/>
  <c r="W1713" i="21"/>
  <c r="W1712" i="21"/>
  <c r="W1711" i="21"/>
  <c r="W1710" i="21"/>
  <c r="W1709" i="21"/>
  <c r="W1708" i="21"/>
  <c r="W1707" i="21"/>
  <c r="W1706" i="21"/>
  <c r="W1705" i="21"/>
  <c r="W1704" i="21"/>
  <c r="W1703" i="21"/>
  <c r="W1702" i="21"/>
  <c r="W1701" i="21"/>
  <c r="W1700" i="21"/>
  <c r="W1699" i="21"/>
  <c r="W1698" i="21"/>
  <c r="W1697" i="21"/>
  <c r="W1696" i="21"/>
  <c r="W1695" i="21"/>
  <c r="W1694" i="21"/>
  <c r="W1693" i="21"/>
  <c r="W1692" i="21"/>
  <c r="W1691" i="21"/>
  <c r="W1690" i="21"/>
  <c r="W1689" i="21"/>
  <c r="W1688" i="21"/>
  <c r="W1687" i="21"/>
  <c r="W1686" i="21"/>
  <c r="W1685" i="21"/>
  <c r="W1684" i="21"/>
  <c r="W1683" i="21"/>
  <c r="W1682" i="21"/>
  <c r="W1681" i="21"/>
  <c r="W1680" i="21"/>
  <c r="W1679" i="21"/>
  <c r="W1678" i="21"/>
  <c r="W1677" i="21"/>
  <c r="W1676" i="21"/>
  <c r="W1675" i="21"/>
  <c r="W1674" i="21"/>
  <c r="W1673" i="21"/>
  <c r="W1672" i="21"/>
  <c r="W1671" i="21"/>
  <c r="W1670" i="21"/>
  <c r="W1669" i="21"/>
  <c r="W1668" i="21"/>
  <c r="W1667" i="21"/>
  <c r="W1666" i="21"/>
  <c r="W1665" i="21"/>
  <c r="W1664" i="21"/>
  <c r="W1663" i="21"/>
  <c r="W1662" i="21"/>
  <c r="W1661" i="21"/>
  <c r="W1660" i="21"/>
  <c r="W1659" i="21"/>
  <c r="W1658" i="21"/>
  <c r="W1657" i="21"/>
  <c r="W1656" i="21"/>
  <c r="W1655" i="21"/>
  <c r="W1654" i="21"/>
  <c r="W1653" i="21"/>
  <c r="W1652" i="21"/>
  <c r="W1651" i="21"/>
  <c r="W1650" i="21"/>
  <c r="W1649" i="21"/>
  <c r="W1648" i="21"/>
  <c r="W1647" i="21"/>
  <c r="W1646" i="21"/>
  <c r="W1645" i="21"/>
  <c r="W1644" i="21"/>
  <c r="W1643" i="21"/>
  <c r="W1642" i="21"/>
  <c r="W1641" i="21"/>
  <c r="W1640" i="21"/>
  <c r="W1639" i="21"/>
  <c r="W1638" i="21"/>
  <c r="W1637" i="21"/>
  <c r="W1636" i="21"/>
  <c r="W1635" i="21"/>
  <c r="W1634" i="21"/>
  <c r="W1633" i="21"/>
  <c r="W1632" i="21"/>
  <c r="W1631" i="21"/>
  <c r="W1630" i="21"/>
  <c r="W1629" i="21"/>
  <c r="W1628" i="21"/>
  <c r="W1627" i="21"/>
  <c r="W1626" i="21"/>
  <c r="W1625" i="21"/>
  <c r="W1624" i="21"/>
  <c r="W1623" i="21"/>
  <c r="W1622" i="21"/>
  <c r="W1621" i="21"/>
  <c r="W1620" i="21"/>
  <c r="W1619" i="21"/>
  <c r="W1618" i="21"/>
  <c r="W1617" i="21"/>
  <c r="W1616" i="21"/>
  <c r="W1615" i="21"/>
  <c r="W1614" i="21"/>
  <c r="W1613" i="21"/>
  <c r="W1612" i="21"/>
  <c r="W1611" i="21"/>
  <c r="W1610" i="21"/>
  <c r="W1609" i="21"/>
  <c r="W1608" i="21"/>
  <c r="W1607" i="21"/>
  <c r="W1606" i="21"/>
  <c r="W1605" i="21"/>
  <c r="W1604" i="21"/>
  <c r="W1603" i="21"/>
  <c r="W1602" i="21"/>
  <c r="W1601" i="21"/>
  <c r="W1600" i="21"/>
  <c r="W1599" i="21"/>
  <c r="W1598" i="21"/>
  <c r="W1597" i="21"/>
  <c r="W1596" i="21"/>
  <c r="W1595" i="21"/>
  <c r="W1594" i="21"/>
  <c r="W1593" i="21"/>
  <c r="W1592" i="21"/>
  <c r="W1591" i="21"/>
  <c r="W1590" i="21"/>
  <c r="W1589" i="21"/>
  <c r="W1588" i="21"/>
  <c r="W1587" i="21"/>
  <c r="W1586" i="21"/>
  <c r="W1585" i="21"/>
  <c r="W1584" i="21"/>
  <c r="W1583" i="21"/>
  <c r="W1582" i="21"/>
  <c r="W1581" i="21"/>
  <c r="W1580" i="21"/>
  <c r="W1579" i="21"/>
  <c r="W1578" i="21"/>
  <c r="W1577" i="21"/>
  <c r="W1576" i="21"/>
  <c r="W1575" i="21"/>
  <c r="W1574" i="21"/>
  <c r="W1573" i="21"/>
  <c r="W1572" i="21"/>
  <c r="W1571" i="21"/>
  <c r="W1570" i="21"/>
  <c r="W1569" i="21"/>
  <c r="W1568" i="21"/>
  <c r="W1567" i="21"/>
  <c r="W1566" i="21"/>
  <c r="W1565" i="21"/>
  <c r="W1564" i="21"/>
  <c r="W1563" i="21"/>
  <c r="W1562" i="21"/>
  <c r="W1561" i="21"/>
  <c r="W1560" i="21"/>
  <c r="W1559" i="21"/>
  <c r="W1558" i="21"/>
  <c r="W1557" i="21"/>
  <c r="W1556" i="21"/>
  <c r="W1555" i="21"/>
  <c r="W1554" i="21"/>
  <c r="W1553" i="21"/>
  <c r="W1552" i="21"/>
  <c r="W1551" i="21"/>
  <c r="W1550" i="21"/>
  <c r="W1549" i="21"/>
  <c r="W1548" i="21"/>
  <c r="W1547" i="21"/>
  <c r="W1546" i="21"/>
  <c r="W1545" i="21"/>
  <c r="W1544" i="21"/>
  <c r="W1543" i="21"/>
  <c r="W1542" i="21"/>
  <c r="W1541" i="21"/>
  <c r="W1540" i="21"/>
  <c r="W1539" i="21"/>
  <c r="W1538" i="21"/>
  <c r="W1537" i="21"/>
  <c r="W1536" i="21"/>
  <c r="W1535" i="21"/>
  <c r="W1534" i="21"/>
  <c r="W1533" i="21"/>
  <c r="W1532" i="21"/>
  <c r="W1531" i="21"/>
  <c r="W1530" i="21"/>
  <c r="W1529" i="21"/>
  <c r="W1528" i="21"/>
  <c r="W1527" i="21"/>
  <c r="W1526" i="21"/>
  <c r="W1525" i="21"/>
  <c r="W1524" i="21"/>
  <c r="W1523" i="21"/>
  <c r="W1522" i="21"/>
  <c r="W1521" i="21"/>
  <c r="W1520" i="21"/>
  <c r="W1519" i="21"/>
  <c r="W1518" i="21"/>
  <c r="W1517" i="21"/>
  <c r="W1516" i="21"/>
  <c r="W1515" i="21"/>
  <c r="W1514" i="21"/>
  <c r="W1513" i="21"/>
  <c r="W1512" i="21"/>
  <c r="W1511" i="21"/>
  <c r="W1510" i="21"/>
  <c r="W1509" i="21"/>
  <c r="W1508" i="21"/>
  <c r="W1507" i="21"/>
  <c r="W1506" i="21"/>
  <c r="W1505" i="21"/>
  <c r="W1504" i="21"/>
  <c r="W1503" i="21"/>
  <c r="W1502" i="21"/>
  <c r="W1501" i="21"/>
  <c r="W1500" i="21"/>
  <c r="W1499" i="21"/>
  <c r="W1498" i="21"/>
  <c r="W1497" i="21"/>
  <c r="W1496" i="21"/>
  <c r="W1495" i="21"/>
  <c r="W1494" i="21"/>
  <c r="W1493" i="21"/>
  <c r="W1492" i="21"/>
  <c r="W1491" i="21"/>
  <c r="W1490" i="21"/>
  <c r="W1489" i="21"/>
  <c r="W1488" i="21"/>
  <c r="W1487" i="21"/>
  <c r="W1486" i="21"/>
  <c r="W1485" i="21"/>
  <c r="W1484" i="21"/>
  <c r="W1483" i="21"/>
  <c r="W1482" i="21"/>
  <c r="W1481" i="21"/>
  <c r="W1480" i="21"/>
  <c r="W1479" i="21"/>
  <c r="W1478" i="21"/>
  <c r="W1477" i="21"/>
  <c r="W1476" i="21"/>
  <c r="W1475" i="21"/>
  <c r="W1474" i="21"/>
  <c r="W1473" i="21"/>
  <c r="W1472" i="21"/>
  <c r="W1471" i="21"/>
  <c r="W1470" i="21"/>
  <c r="W1469" i="21"/>
  <c r="W1468" i="21"/>
  <c r="W1467" i="21"/>
  <c r="W1466" i="21"/>
  <c r="W1465" i="21"/>
  <c r="W1464" i="21"/>
  <c r="W1463" i="21"/>
  <c r="W1462" i="21"/>
  <c r="W1461" i="21"/>
  <c r="W1460" i="21"/>
  <c r="W1459" i="21"/>
  <c r="W1458" i="21"/>
  <c r="W1457" i="21"/>
  <c r="W1456" i="21"/>
  <c r="W1455" i="21"/>
  <c r="W1454" i="21"/>
  <c r="W1453" i="21"/>
  <c r="W1452" i="21"/>
  <c r="W1451" i="21"/>
  <c r="W1450" i="21"/>
  <c r="W1449" i="21"/>
  <c r="W1448" i="21"/>
  <c r="W1447" i="21"/>
  <c r="W1446" i="21"/>
  <c r="W1445" i="21"/>
  <c r="W1444" i="21"/>
  <c r="W1443" i="21"/>
  <c r="W1442" i="21"/>
  <c r="W1441" i="21"/>
  <c r="W1440" i="21"/>
  <c r="W1439" i="21"/>
  <c r="W1438" i="21"/>
  <c r="W1437" i="21"/>
  <c r="W1436" i="21"/>
  <c r="W1435" i="21"/>
  <c r="W1434" i="21"/>
  <c r="W1433" i="21"/>
  <c r="W1432" i="21"/>
  <c r="W1431" i="21"/>
  <c r="W1430" i="21"/>
  <c r="W1429" i="21"/>
  <c r="W1428" i="21"/>
  <c r="W1427" i="21"/>
  <c r="W1426" i="21"/>
  <c r="W1425" i="21"/>
  <c r="W1424" i="21"/>
  <c r="W1423" i="21"/>
  <c r="W1422" i="21"/>
  <c r="W1421" i="21"/>
  <c r="W1420" i="21"/>
  <c r="W1419" i="21"/>
  <c r="W1418" i="21"/>
  <c r="W1417" i="21"/>
  <c r="W1416" i="21"/>
  <c r="W1415" i="21"/>
  <c r="W1414" i="21"/>
  <c r="W1413" i="21"/>
  <c r="W1412" i="21"/>
  <c r="W1411" i="21"/>
  <c r="W1410" i="21"/>
  <c r="W1409" i="21"/>
  <c r="W1408" i="21"/>
  <c r="W1407" i="21"/>
  <c r="W1406" i="21"/>
  <c r="W1405" i="21"/>
  <c r="W1404" i="21"/>
  <c r="W1403" i="21"/>
  <c r="W1402" i="21"/>
  <c r="W1401" i="21"/>
  <c r="W1400" i="21"/>
  <c r="W1399" i="21"/>
  <c r="W1398" i="21"/>
  <c r="W1397" i="21"/>
  <c r="W1396" i="21"/>
  <c r="W1395" i="21"/>
  <c r="W1394" i="21"/>
  <c r="W1393" i="21"/>
  <c r="W1392" i="21"/>
  <c r="W1391" i="21"/>
  <c r="W1390" i="21"/>
  <c r="W1389" i="21"/>
  <c r="W1388" i="21"/>
  <c r="W1387" i="21"/>
  <c r="W1386" i="21"/>
  <c r="W1385" i="21"/>
  <c r="W1384" i="21"/>
  <c r="W1383" i="21"/>
  <c r="W1382" i="21"/>
  <c r="W1381" i="21"/>
  <c r="W1380" i="21"/>
  <c r="W1379" i="21"/>
  <c r="W1378" i="21"/>
  <c r="W1377" i="21"/>
  <c r="W1376" i="21"/>
  <c r="W1375" i="21"/>
  <c r="W1374" i="21"/>
  <c r="W1373" i="21"/>
  <c r="W1372" i="21"/>
  <c r="W1371" i="21"/>
  <c r="W1370" i="21"/>
  <c r="W1369" i="21"/>
  <c r="W1368" i="21"/>
  <c r="W1367" i="21"/>
  <c r="W1366" i="21"/>
  <c r="W1365" i="21"/>
  <c r="W1364" i="21"/>
  <c r="W1363" i="21"/>
  <c r="W1362" i="21"/>
  <c r="W1361" i="21"/>
  <c r="W1360" i="21"/>
  <c r="W1359" i="21"/>
  <c r="W1358" i="21"/>
  <c r="W1357" i="21"/>
  <c r="W1356" i="21"/>
  <c r="W1355" i="21"/>
  <c r="W1354" i="21"/>
  <c r="W1353" i="21"/>
  <c r="W1352" i="21"/>
  <c r="W1351" i="21"/>
  <c r="W1350" i="21"/>
  <c r="W1349" i="21"/>
  <c r="W1348" i="21"/>
  <c r="W1347" i="21"/>
  <c r="W1346" i="21"/>
  <c r="W1345" i="21"/>
  <c r="W1344" i="21"/>
  <c r="W1343" i="21"/>
  <c r="W1342" i="21"/>
  <c r="W1341" i="21"/>
  <c r="W1340" i="21"/>
  <c r="W1339" i="21"/>
  <c r="W1338" i="21"/>
  <c r="W1337" i="21"/>
  <c r="W1336" i="21"/>
  <c r="W1335" i="21"/>
  <c r="W1334" i="21"/>
  <c r="W1333" i="21"/>
  <c r="W1332" i="21"/>
  <c r="W1331" i="21"/>
  <c r="W1330" i="21"/>
  <c r="W1329" i="21"/>
  <c r="W1328" i="21"/>
  <c r="W1327" i="21"/>
  <c r="W1326" i="21"/>
  <c r="W1325" i="21"/>
  <c r="W1324" i="21"/>
  <c r="W1323" i="21"/>
  <c r="W1322" i="21"/>
  <c r="W1321" i="21"/>
  <c r="W1320" i="21"/>
  <c r="W1319" i="21"/>
  <c r="W1318" i="21"/>
  <c r="W1317" i="21"/>
  <c r="W1316" i="21"/>
  <c r="W1315" i="21"/>
  <c r="W1314" i="21"/>
  <c r="W1313" i="21"/>
  <c r="W1312" i="21"/>
  <c r="W1311" i="21"/>
  <c r="W1310" i="21"/>
  <c r="W1309" i="21"/>
  <c r="W1308" i="21"/>
  <c r="W1307" i="21"/>
  <c r="W1306" i="21"/>
  <c r="W1305" i="21"/>
  <c r="W1304" i="21"/>
  <c r="W1303" i="21"/>
  <c r="W1302" i="21"/>
  <c r="W1301" i="21"/>
  <c r="W1300" i="21"/>
  <c r="W1299" i="21"/>
  <c r="W1298" i="21"/>
  <c r="W1297" i="21"/>
  <c r="W1296" i="21"/>
  <c r="W1295" i="21"/>
  <c r="W1294" i="21"/>
  <c r="W1293" i="21"/>
  <c r="W1292" i="21"/>
  <c r="W1291" i="21"/>
  <c r="W1290" i="21"/>
  <c r="W1289" i="21"/>
  <c r="W1288" i="21"/>
  <c r="W1287" i="21"/>
  <c r="W1286" i="21"/>
  <c r="W1285" i="21"/>
  <c r="W1284" i="21"/>
  <c r="W1283" i="21"/>
  <c r="W1282" i="21"/>
  <c r="W1281" i="21"/>
  <c r="W1280" i="21"/>
  <c r="W1279" i="21"/>
  <c r="W1278" i="21"/>
  <c r="W1277" i="21"/>
  <c r="W1276" i="21"/>
  <c r="W1275" i="21"/>
  <c r="W1274" i="21"/>
  <c r="W1273" i="21"/>
  <c r="W1272" i="21"/>
  <c r="W1271" i="21"/>
  <c r="W1270" i="21"/>
  <c r="W1269" i="21"/>
  <c r="W1268" i="21"/>
  <c r="W1267" i="21"/>
  <c r="W1266" i="21"/>
  <c r="W1265" i="21"/>
  <c r="W1264" i="21"/>
  <c r="W1263" i="21"/>
  <c r="W1262" i="21"/>
  <c r="W1261" i="21"/>
  <c r="W1260" i="21"/>
  <c r="W1259" i="21"/>
  <c r="W1258" i="21"/>
  <c r="W1257" i="21"/>
  <c r="W1256" i="21"/>
  <c r="W1255" i="21"/>
  <c r="W1254" i="21"/>
  <c r="W1253" i="21"/>
  <c r="W1252" i="21"/>
  <c r="W1251" i="21"/>
  <c r="W1250" i="21"/>
  <c r="W1249" i="21"/>
  <c r="W1248" i="21"/>
  <c r="W1247" i="21"/>
  <c r="W1246" i="21"/>
  <c r="W1245" i="21"/>
  <c r="W1244" i="21"/>
  <c r="W1243" i="21"/>
  <c r="W1242" i="21"/>
  <c r="W1241" i="21"/>
  <c r="W1240" i="21"/>
  <c r="W1239" i="21"/>
  <c r="W1238" i="21"/>
  <c r="W1237" i="21"/>
  <c r="W1236" i="21"/>
  <c r="W1235" i="21"/>
  <c r="W1234" i="21"/>
  <c r="W1233" i="21"/>
  <c r="W1232" i="21"/>
  <c r="W1231" i="21"/>
  <c r="W1230" i="21"/>
  <c r="W1229" i="21"/>
  <c r="W1228" i="21"/>
  <c r="W1227" i="21"/>
  <c r="W1226" i="21"/>
  <c r="W1225" i="21"/>
  <c r="W1224" i="21"/>
  <c r="W1223" i="21"/>
  <c r="W1222" i="21"/>
  <c r="W1221" i="21"/>
  <c r="W1220" i="21"/>
  <c r="W1219" i="21"/>
  <c r="W1218" i="21"/>
  <c r="W1217" i="21"/>
  <c r="W1216" i="21"/>
  <c r="W1215" i="21"/>
  <c r="W1214" i="21"/>
  <c r="W1213" i="21"/>
  <c r="W1212" i="21"/>
  <c r="W1211" i="21"/>
  <c r="W1210" i="21"/>
  <c r="W1209" i="21"/>
  <c r="W1208" i="21"/>
  <c r="W1207" i="21"/>
  <c r="W1206" i="21"/>
  <c r="W1205" i="21"/>
  <c r="W1204" i="21"/>
  <c r="W1203" i="21"/>
  <c r="W1202" i="21"/>
  <c r="W1201" i="21"/>
  <c r="W1200" i="21"/>
  <c r="W1199" i="21"/>
  <c r="W1198" i="21"/>
  <c r="W1197" i="21"/>
  <c r="W1196" i="21"/>
  <c r="W1195" i="21"/>
  <c r="W1194" i="21"/>
  <c r="W1193" i="21"/>
  <c r="W1192" i="21"/>
  <c r="W1191" i="21"/>
  <c r="W1190" i="21"/>
  <c r="W1189" i="21"/>
  <c r="W1188" i="21"/>
  <c r="W1187" i="21"/>
  <c r="W1186" i="21"/>
  <c r="W1185" i="21"/>
  <c r="W1184" i="21"/>
  <c r="W1183" i="21"/>
  <c r="W1182" i="21"/>
  <c r="W1181" i="21"/>
  <c r="W1180" i="21"/>
  <c r="W1179" i="21"/>
  <c r="W1178" i="21"/>
  <c r="W1177" i="21"/>
  <c r="W1176" i="21"/>
  <c r="W1175" i="21"/>
  <c r="W1174" i="21"/>
  <c r="W1173" i="21"/>
  <c r="W1172" i="21"/>
  <c r="W1171" i="21"/>
  <c r="W1170" i="21"/>
  <c r="W1169" i="21"/>
  <c r="W1168" i="21"/>
  <c r="W1167" i="21"/>
  <c r="W1166" i="21"/>
  <c r="W1165" i="21"/>
  <c r="W1164" i="21"/>
  <c r="W1163" i="21"/>
  <c r="W1162" i="21"/>
  <c r="W1161" i="21"/>
  <c r="W1160" i="21"/>
  <c r="W1159" i="21"/>
  <c r="W1158" i="21"/>
  <c r="W1157" i="21"/>
  <c r="W1156" i="21"/>
  <c r="W1155" i="21"/>
  <c r="W1154" i="21"/>
  <c r="W1153" i="21"/>
  <c r="W1152" i="21"/>
  <c r="W1151" i="21"/>
  <c r="W1150" i="21"/>
  <c r="W1149" i="21"/>
  <c r="W1148" i="21"/>
  <c r="W1147" i="21"/>
  <c r="W1146" i="21"/>
  <c r="W1145" i="21"/>
  <c r="W1144" i="21"/>
  <c r="W1143" i="21"/>
  <c r="W1142" i="21"/>
  <c r="W1141" i="21"/>
  <c r="W1140" i="21"/>
  <c r="W1139" i="21"/>
  <c r="W1138" i="21"/>
  <c r="W1137" i="21"/>
  <c r="W1136" i="21"/>
  <c r="W1135" i="21"/>
  <c r="W1134" i="21"/>
  <c r="W1133" i="21"/>
  <c r="W1132" i="21"/>
  <c r="W1131" i="21"/>
  <c r="W1130" i="21"/>
  <c r="W1129" i="21"/>
  <c r="W1128" i="21"/>
  <c r="W1127" i="21"/>
  <c r="W1126" i="21"/>
  <c r="W1125" i="21"/>
  <c r="W1124" i="21"/>
  <c r="W1123" i="21"/>
  <c r="W1122" i="21"/>
  <c r="W1121" i="21"/>
  <c r="W1120" i="21"/>
  <c r="W1119" i="21"/>
  <c r="W1118" i="21"/>
  <c r="W1117" i="21"/>
  <c r="W1116" i="21"/>
  <c r="W1115" i="21"/>
  <c r="W1114" i="21"/>
  <c r="W1113" i="21"/>
  <c r="W1112" i="21"/>
  <c r="W1111" i="21"/>
  <c r="W1110" i="21"/>
  <c r="W1109" i="21"/>
  <c r="W1108" i="21"/>
  <c r="W1107" i="21"/>
  <c r="W1106" i="21"/>
  <c r="W1105" i="21"/>
  <c r="W1104" i="21"/>
  <c r="W1103" i="21"/>
  <c r="W1102" i="21"/>
  <c r="W1101" i="21"/>
  <c r="W1100" i="21"/>
  <c r="W1099" i="21"/>
  <c r="W1098" i="21"/>
  <c r="W1097" i="21"/>
  <c r="W1096" i="21"/>
  <c r="W1095" i="21"/>
  <c r="W1094" i="21"/>
  <c r="W1093" i="21"/>
  <c r="W1092" i="21"/>
  <c r="W1091" i="21"/>
  <c r="W1090" i="21"/>
  <c r="W1089" i="21"/>
  <c r="W1088" i="21"/>
  <c r="W1087" i="21"/>
  <c r="W1086" i="21"/>
  <c r="W1085" i="21"/>
  <c r="W1084" i="21"/>
  <c r="W1083" i="21"/>
  <c r="W1082" i="21"/>
  <c r="W1081" i="21"/>
  <c r="W1080" i="21"/>
  <c r="W1079" i="21"/>
  <c r="W1078" i="21"/>
  <c r="W1077" i="21"/>
  <c r="W1076" i="21"/>
  <c r="W1075" i="21"/>
  <c r="W1074" i="21"/>
  <c r="W1073" i="21"/>
  <c r="W1072" i="21"/>
  <c r="W1071" i="21"/>
  <c r="W1070" i="21"/>
  <c r="W1069" i="21"/>
  <c r="W1068" i="21"/>
  <c r="W1067" i="21"/>
  <c r="W1066" i="21"/>
  <c r="W1065" i="21"/>
  <c r="W1064" i="21"/>
  <c r="W1063" i="21"/>
  <c r="W1062" i="21"/>
  <c r="W1061" i="21"/>
  <c r="W1060" i="21"/>
  <c r="W1059" i="21"/>
  <c r="W1058" i="21"/>
  <c r="W1057" i="21"/>
  <c r="W1056" i="21"/>
  <c r="W1055" i="21"/>
  <c r="W1054" i="21"/>
  <c r="W1053" i="21"/>
  <c r="W1052" i="21"/>
  <c r="W1051" i="21"/>
  <c r="W1050" i="21"/>
  <c r="W1049" i="21"/>
  <c r="W1048" i="21"/>
  <c r="W1047" i="21"/>
  <c r="W1046" i="21"/>
  <c r="W1045" i="21"/>
  <c r="W1044" i="21"/>
  <c r="W1043" i="21"/>
  <c r="W1042" i="21"/>
  <c r="W1041" i="21"/>
  <c r="W1040" i="21"/>
  <c r="W1039" i="21"/>
  <c r="W1038" i="21"/>
  <c r="W1037" i="21"/>
  <c r="W1036" i="21"/>
  <c r="W1035" i="21"/>
  <c r="W1034" i="21"/>
  <c r="W1033" i="21"/>
  <c r="W1032" i="21"/>
  <c r="W1031" i="21"/>
  <c r="W1030" i="21"/>
  <c r="W1029" i="21"/>
  <c r="W1028" i="21"/>
  <c r="W1027" i="21"/>
  <c r="W1026" i="21"/>
  <c r="W1025" i="21"/>
  <c r="W1024" i="21"/>
  <c r="W1023" i="21"/>
  <c r="W1022" i="21"/>
  <c r="W1021" i="21"/>
  <c r="W1020" i="21"/>
  <c r="W1019" i="21"/>
  <c r="W1018" i="21"/>
  <c r="W1017" i="21"/>
  <c r="W1016" i="21"/>
  <c r="W1015" i="21"/>
  <c r="W1014" i="21"/>
  <c r="W1013" i="21"/>
  <c r="W1012" i="21"/>
  <c r="W1011" i="21"/>
  <c r="W1010" i="21"/>
  <c r="W1009" i="21"/>
  <c r="W1008" i="21"/>
  <c r="W1007" i="21"/>
  <c r="W1006" i="21"/>
  <c r="W1005" i="21"/>
  <c r="W1004" i="21"/>
  <c r="W1003" i="21"/>
  <c r="W1002" i="21"/>
  <c r="W1001" i="21"/>
  <c r="W1000" i="21"/>
  <c r="W999" i="21"/>
  <c r="W998" i="21"/>
  <c r="W997" i="21"/>
  <c r="W996" i="21"/>
  <c r="W995" i="21"/>
  <c r="W994" i="21"/>
  <c r="W993" i="21"/>
  <c r="W992" i="21"/>
  <c r="W991" i="21"/>
  <c r="W990" i="21"/>
  <c r="W989" i="21"/>
  <c r="W988" i="21"/>
  <c r="W987" i="21"/>
  <c r="W986" i="21"/>
  <c r="W985" i="21"/>
  <c r="W984" i="21"/>
  <c r="W983" i="21"/>
  <c r="W982" i="21"/>
  <c r="W981" i="21"/>
  <c r="W980" i="21"/>
  <c r="W979" i="21"/>
  <c r="W978" i="21"/>
  <c r="W977" i="21"/>
  <c r="W976" i="21"/>
  <c r="W975" i="21"/>
  <c r="W974" i="21"/>
  <c r="W973" i="21"/>
  <c r="W972" i="21"/>
  <c r="W971" i="21"/>
  <c r="W970" i="21"/>
  <c r="W969" i="21"/>
  <c r="W968" i="21"/>
  <c r="W967" i="21"/>
  <c r="W966" i="21"/>
  <c r="W965" i="21"/>
  <c r="W964" i="21"/>
  <c r="W963" i="21"/>
  <c r="W962" i="21"/>
  <c r="W961" i="21"/>
  <c r="W960" i="21"/>
  <c r="W959" i="21"/>
  <c r="W958" i="21"/>
  <c r="W957" i="21"/>
  <c r="W956" i="21"/>
  <c r="W955" i="21"/>
  <c r="W954" i="21"/>
  <c r="W953" i="21"/>
  <c r="W952" i="21"/>
  <c r="W951" i="21"/>
  <c r="W950" i="21"/>
  <c r="W949" i="21"/>
  <c r="W948" i="21"/>
  <c r="W947" i="21"/>
  <c r="W946" i="21"/>
  <c r="W945" i="21"/>
  <c r="W944" i="21"/>
  <c r="W943" i="21"/>
  <c r="W942" i="21"/>
  <c r="W941" i="21"/>
  <c r="W940" i="21"/>
  <c r="W939" i="21"/>
  <c r="W938" i="21"/>
  <c r="W937" i="21"/>
  <c r="W936" i="21"/>
  <c r="W935" i="21"/>
  <c r="W934" i="21"/>
  <c r="W933" i="21"/>
  <c r="W932" i="21"/>
  <c r="W931" i="21"/>
  <c r="W930" i="21"/>
  <c r="W929" i="21"/>
  <c r="W928" i="21"/>
  <c r="W927" i="21"/>
  <c r="W926" i="21"/>
  <c r="W925" i="21"/>
  <c r="W924" i="21"/>
  <c r="W923" i="21"/>
  <c r="W922" i="21"/>
  <c r="W921" i="21"/>
  <c r="W920" i="21"/>
  <c r="W919" i="21"/>
  <c r="W918" i="21"/>
  <c r="W917" i="21"/>
  <c r="W916" i="21"/>
  <c r="W915" i="21"/>
  <c r="W914" i="21"/>
  <c r="W913" i="21"/>
  <c r="W912" i="21"/>
  <c r="W911" i="21"/>
  <c r="W910" i="21"/>
  <c r="W909" i="21"/>
  <c r="W908" i="21"/>
  <c r="W907" i="21"/>
  <c r="W906" i="21"/>
  <c r="W905" i="21"/>
  <c r="W904" i="21"/>
  <c r="W903" i="21"/>
  <c r="W902" i="21"/>
  <c r="W901" i="21"/>
  <c r="W900" i="21"/>
  <c r="W899" i="21"/>
  <c r="W898" i="21"/>
  <c r="W897" i="21"/>
  <c r="W896" i="21"/>
  <c r="W895" i="21"/>
  <c r="W894" i="21"/>
  <c r="W893" i="21"/>
  <c r="W892" i="21"/>
  <c r="W891" i="21"/>
  <c r="W890" i="21"/>
  <c r="W889" i="21"/>
  <c r="W888" i="21"/>
  <c r="W887" i="21"/>
  <c r="W886" i="21"/>
  <c r="W885" i="21"/>
  <c r="W884" i="21"/>
  <c r="W883" i="21"/>
  <c r="W882" i="21"/>
  <c r="W881" i="21"/>
  <c r="W880" i="21"/>
  <c r="W879" i="21"/>
  <c r="W878" i="21"/>
  <c r="W877" i="21"/>
  <c r="W876" i="21"/>
  <c r="W875" i="21"/>
  <c r="W874" i="21"/>
  <c r="W873" i="21"/>
  <c r="W872" i="21"/>
  <c r="W871" i="21"/>
  <c r="W870" i="21"/>
  <c r="W869" i="21"/>
  <c r="W868" i="21"/>
  <c r="W867" i="21"/>
  <c r="W866" i="21"/>
  <c r="W865" i="21"/>
  <c r="W864" i="21"/>
  <c r="W863" i="21"/>
  <c r="W862" i="21"/>
  <c r="W861" i="21"/>
  <c r="W860" i="21"/>
  <c r="W859" i="21"/>
  <c r="W858" i="21"/>
  <c r="W857" i="21"/>
  <c r="W856" i="21"/>
  <c r="W855" i="21"/>
  <c r="W854" i="21"/>
  <c r="W853" i="21"/>
  <c r="W852" i="21"/>
  <c r="W851" i="21"/>
  <c r="W850" i="21"/>
  <c r="W849" i="21"/>
  <c r="W848" i="21"/>
  <c r="W847" i="21"/>
  <c r="W846" i="21"/>
  <c r="W845" i="21"/>
  <c r="W844" i="21"/>
  <c r="W843" i="21"/>
  <c r="W842" i="21"/>
  <c r="W841" i="21"/>
  <c r="W840" i="21"/>
  <c r="W839" i="21"/>
  <c r="W838" i="21"/>
  <c r="W837" i="21"/>
  <c r="W836" i="21"/>
  <c r="W835" i="21"/>
  <c r="W834" i="21"/>
  <c r="W833" i="21"/>
  <c r="W832" i="21"/>
  <c r="W831" i="21"/>
  <c r="W830" i="21"/>
  <c r="W829" i="21"/>
  <c r="W828" i="21"/>
  <c r="W827" i="21"/>
  <c r="W826" i="21"/>
  <c r="W825" i="21"/>
  <c r="W824" i="21"/>
  <c r="W823" i="21"/>
  <c r="W822" i="21"/>
  <c r="W821" i="21"/>
  <c r="W820" i="21"/>
  <c r="W819" i="21"/>
  <c r="W818" i="21"/>
  <c r="W817" i="21"/>
  <c r="W816" i="21"/>
  <c r="W815" i="21"/>
  <c r="W814" i="21"/>
  <c r="W813" i="21"/>
  <c r="W812" i="21"/>
  <c r="W811" i="21"/>
  <c r="W810" i="21"/>
  <c r="W809" i="21"/>
  <c r="W808" i="21"/>
  <c r="W807" i="21"/>
  <c r="W806" i="21"/>
  <c r="W805" i="21"/>
  <c r="W804" i="21"/>
  <c r="W803" i="21"/>
  <c r="W802" i="21"/>
  <c r="W801" i="21"/>
  <c r="W800" i="21"/>
  <c r="W799" i="21"/>
  <c r="W798" i="21"/>
  <c r="W797" i="21"/>
  <c r="W796" i="21"/>
  <c r="W795" i="21"/>
  <c r="W794" i="21"/>
  <c r="W793" i="21"/>
  <c r="W792" i="21"/>
  <c r="W791" i="21"/>
  <c r="W790" i="21"/>
  <c r="W789" i="21"/>
  <c r="W788" i="21"/>
  <c r="W787" i="21"/>
  <c r="W786" i="21"/>
  <c r="W785" i="21"/>
  <c r="W784" i="21"/>
  <c r="W783" i="21"/>
  <c r="W782" i="21"/>
  <c r="W781" i="21"/>
  <c r="W780" i="21"/>
  <c r="W779" i="21"/>
  <c r="W778" i="21"/>
  <c r="W777" i="21"/>
  <c r="W776" i="21"/>
  <c r="W775" i="21"/>
  <c r="W774" i="21"/>
  <c r="W773" i="21"/>
  <c r="W772" i="21"/>
  <c r="W771" i="21"/>
  <c r="W770" i="21"/>
  <c r="W769" i="21"/>
  <c r="W768" i="21"/>
  <c r="W767" i="21"/>
  <c r="W766" i="21"/>
  <c r="W765" i="21"/>
  <c r="W764" i="21"/>
  <c r="W763" i="21"/>
  <c r="W762" i="21"/>
  <c r="W761" i="21"/>
  <c r="W760" i="21"/>
  <c r="W759" i="21"/>
  <c r="W758" i="21"/>
  <c r="W757" i="21"/>
  <c r="W756" i="21"/>
  <c r="W755" i="21"/>
  <c r="W754" i="21"/>
  <c r="W753" i="21"/>
  <c r="W752" i="21"/>
  <c r="W751" i="21"/>
  <c r="W750" i="21"/>
  <c r="W749" i="21"/>
  <c r="W748" i="21"/>
  <c r="W747" i="21"/>
  <c r="W746" i="21"/>
  <c r="W745" i="21"/>
  <c r="W744" i="21"/>
  <c r="W743" i="21"/>
  <c r="W742" i="21"/>
  <c r="W741" i="21"/>
  <c r="W740" i="21"/>
  <c r="W739" i="21"/>
  <c r="W738" i="21"/>
  <c r="W737" i="21"/>
  <c r="W736" i="21"/>
  <c r="W735" i="21"/>
  <c r="W734" i="21"/>
  <c r="W733" i="21"/>
  <c r="W732" i="21"/>
  <c r="W731" i="21"/>
  <c r="W730" i="21"/>
  <c r="W729" i="21"/>
  <c r="W728" i="21"/>
  <c r="W727" i="21"/>
  <c r="W726" i="21"/>
  <c r="W725" i="21"/>
  <c r="W724" i="21"/>
  <c r="W723" i="21"/>
  <c r="W722" i="21"/>
  <c r="W721" i="21"/>
  <c r="W720" i="21"/>
  <c r="W719" i="21"/>
  <c r="W718" i="21"/>
  <c r="W717" i="21"/>
  <c r="W716" i="21"/>
  <c r="W715" i="21"/>
  <c r="W714" i="21"/>
  <c r="W713" i="21"/>
  <c r="W712" i="21"/>
  <c r="W711" i="21"/>
  <c r="W710" i="21"/>
  <c r="W709" i="21"/>
  <c r="W708" i="21"/>
  <c r="W707" i="21"/>
  <c r="W706" i="21"/>
  <c r="W705" i="21"/>
  <c r="W704" i="21"/>
  <c r="W703" i="21"/>
  <c r="W702" i="21"/>
  <c r="W701" i="21"/>
  <c r="W700" i="21"/>
  <c r="W699" i="21"/>
  <c r="W698" i="21"/>
  <c r="W697" i="21"/>
  <c r="W696" i="21"/>
  <c r="W695" i="21"/>
  <c r="W694" i="21"/>
  <c r="W693" i="21"/>
  <c r="W692" i="21"/>
  <c r="W691" i="21"/>
  <c r="W690" i="21"/>
  <c r="W689" i="21"/>
  <c r="W688" i="21"/>
  <c r="W687" i="21"/>
  <c r="W686" i="21"/>
  <c r="W685" i="21"/>
  <c r="W684" i="21"/>
  <c r="W683" i="21"/>
  <c r="W682" i="21"/>
  <c r="W681" i="21"/>
  <c r="W680" i="21"/>
  <c r="W679" i="21"/>
  <c r="W678" i="21"/>
  <c r="W677" i="21"/>
  <c r="W676" i="21"/>
  <c r="W675" i="21"/>
  <c r="W674" i="21"/>
  <c r="W673" i="21"/>
  <c r="W672" i="21"/>
  <c r="W671" i="21"/>
  <c r="W670" i="21"/>
  <c r="W669" i="21"/>
  <c r="W668" i="21"/>
  <c r="W667" i="21"/>
  <c r="W666" i="21"/>
  <c r="W665" i="21"/>
  <c r="W664" i="21"/>
  <c r="W663" i="21"/>
  <c r="W662" i="21"/>
  <c r="W661" i="21"/>
  <c r="W660" i="21"/>
  <c r="W659" i="21"/>
  <c r="W658" i="21"/>
  <c r="W657" i="21"/>
  <c r="W656" i="21"/>
  <c r="W655" i="21"/>
  <c r="W654" i="21"/>
  <c r="W653" i="21"/>
  <c r="W652" i="21"/>
  <c r="W651" i="21"/>
  <c r="W650" i="21"/>
  <c r="W649" i="21"/>
  <c r="W648" i="21"/>
  <c r="W647" i="21"/>
  <c r="W646" i="21"/>
  <c r="W645" i="21"/>
  <c r="W644" i="21"/>
  <c r="W643" i="21"/>
  <c r="W642" i="21"/>
  <c r="W641" i="21"/>
  <c r="W640" i="21"/>
  <c r="W639" i="21"/>
  <c r="W638" i="21"/>
  <c r="W637" i="21"/>
  <c r="W636" i="21"/>
  <c r="W635" i="21"/>
  <c r="W634" i="21"/>
  <c r="W633" i="21"/>
  <c r="W632" i="21"/>
  <c r="W631" i="21"/>
  <c r="W630" i="21"/>
  <c r="W629" i="21"/>
  <c r="W628" i="21"/>
  <c r="W627" i="21"/>
  <c r="W626" i="21"/>
  <c r="W625" i="21"/>
  <c r="W624" i="21"/>
  <c r="W623" i="21"/>
  <c r="W622" i="21"/>
  <c r="W621" i="21"/>
  <c r="W620" i="21"/>
  <c r="W619" i="21"/>
  <c r="W618" i="21"/>
  <c r="W617" i="21"/>
  <c r="W616" i="21"/>
  <c r="W615" i="21"/>
  <c r="W614" i="21"/>
  <c r="W613" i="21"/>
  <c r="W612" i="21"/>
  <c r="W611" i="21"/>
  <c r="W610" i="21"/>
  <c r="W609" i="21"/>
  <c r="W608" i="21"/>
  <c r="W607" i="21"/>
  <c r="W606" i="21"/>
  <c r="W605" i="21"/>
  <c r="W604" i="21"/>
  <c r="W603" i="21"/>
  <c r="W602" i="21"/>
  <c r="W601" i="21"/>
  <c r="W600" i="21"/>
  <c r="W599" i="21"/>
  <c r="W598" i="21"/>
  <c r="W597" i="21"/>
  <c r="W596" i="21"/>
  <c r="W595" i="21"/>
  <c r="W594" i="21"/>
  <c r="W593" i="21"/>
  <c r="W592" i="21"/>
  <c r="W591" i="21"/>
  <c r="W590" i="21"/>
  <c r="W589" i="21"/>
  <c r="W588" i="21"/>
  <c r="W587" i="21"/>
  <c r="W586" i="21"/>
  <c r="W585" i="21"/>
  <c r="W584" i="21"/>
  <c r="W583" i="21"/>
  <c r="W582" i="21"/>
  <c r="W581" i="21"/>
  <c r="W580" i="21"/>
  <c r="W579" i="21"/>
  <c r="W578" i="21"/>
  <c r="W577" i="21"/>
  <c r="W576" i="21"/>
  <c r="W575" i="21"/>
  <c r="W574" i="21"/>
  <c r="W573" i="21"/>
  <c r="W572" i="21"/>
  <c r="W571" i="21"/>
  <c r="W570" i="21"/>
  <c r="W569" i="21"/>
  <c r="W568" i="21"/>
  <c r="W567" i="21"/>
  <c r="W566" i="21"/>
  <c r="W565" i="21"/>
  <c r="W564" i="21"/>
  <c r="W563" i="21"/>
  <c r="W562" i="21"/>
  <c r="W561" i="21"/>
  <c r="W560" i="21"/>
  <c r="W559" i="21"/>
  <c r="W558" i="21"/>
  <c r="W557" i="21"/>
  <c r="W556" i="21"/>
  <c r="W555" i="21"/>
  <c r="W554" i="21"/>
  <c r="W553" i="21"/>
  <c r="W552" i="21"/>
  <c r="W551" i="21"/>
  <c r="W550" i="21"/>
  <c r="W549" i="21"/>
  <c r="W548" i="21"/>
  <c r="W547" i="21"/>
  <c r="W546" i="21"/>
  <c r="W545" i="21"/>
  <c r="W544" i="21"/>
  <c r="W543" i="21"/>
  <c r="W542" i="21"/>
  <c r="W541" i="21"/>
  <c r="W540" i="21"/>
  <c r="W539" i="21"/>
  <c r="W538" i="21"/>
  <c r="W537" i="21"/>
  <c r="W536" i="21"/>
  <c r="W535" i="21"/>
  <c r="W534" i="21"/>
  <c r="W533" i="21"/>
  <c r="W532" i="21"/>
  <c r="W531" i="21"/>
  <c r="W530" i="21"/>
  <c r="W529" i="21"/>
  <c r="W528" i="21"/>
  <c r="W527" i="21"/>
  <c r="W526" i="21"/>
  <c r="W525" i="21"/>
  <c r="W524" i="21"/>
  <c r="W523" i="21"/>
  <c r="W522" i="21"/>
  <c r="W521" i="21"/>
  <c r="W520" i="21"/>
  <c r="W519" i="21"/>
  <c r="W518" i="21"/>
  <c r="W517" i="21"/>
  <c r="W516" i="21"/>
  <c r="W515" i="21"/>
  <c r="W514" i="21"/>
  <c r="W513" i="21"/>
  <c r="W512" i="21"/>
  <c r="W511" i="21"/>
  <c r="W510" i="21"/>
  <c r="W509" i="21"/>
  <c r="W508" i="21"/>
  <c r="W507" i="21"/>
  <c r="W506" i="21"/>
  <c r="W505" i="21"/>
  <c r="W504" i="21"/>
  <c r="W503" i="21"/>
  <c r="W502" i="21"/>
  <c r="W501" i="21"/>
  <c r="W500" i="21"/>
  <c r="W499" i="21"/>
  <c r="W498" i="21"/>
  <c r="W497" i="21"/>
  <c r="W496" i="21"/>
  <c r="W495" i="21"/>
  <c r="W494" i="21"/>
  <c r="W493" i="21"/>
  <c r="W492" i="21"/>
  <c r="W491" i="21"/>
  <c r="W490" i="21"/>
  <c r="W489" i="21"/>
  <c r="W488" i="21"/>
  <c r="W487" i="21"/>
  <c r="W486" i="21"/>
  <c r="W485" i="21"/>
  <c r="W484" i="21"/>
  <c r="W483" i="21"/>
  <c r="W482" i="21"/>
  <c r="W481" i="21"/>
  <c r="W480" i="21"/>
  <c r="W479" i="21"/>
  <c r="W478" i="21"/>
  <c r="W477" i="21"/>
  <c r="W476" i="21"/>
  <c r="W475" i="21"/>
  <c r="W474" i="21"/>
  <c r="W473" i="21"/>
  <c r="W472" i="21"/>
  <c r="W471" i="21"/>
  <c r="W470" i="21"/>
  <c r="W469" i="21"/>
  <c r="W468" i="21"/>
  <c r="W467" i="21"/>
  <c r="W466" i="21"/>
  <c r="W465" i="21"/>
  <c r="W464" i="21"/>
  <c r="W463" i="21"/>
  <c r="W462" i="21"/>
  <c r="W461" i="21"/>
  <c r="W460" i="21"/>
  <c r="W459" i="21"/>
  <c r="W458" i="21"/>
  <c r="W457" i="21"/>
  <c r="W456" i="21"/>
  <c r="W455" i="21"/>
  <c r="W454" i="21"/>
  <c r="W453" i="21"/>
  <c r="W452" i="21"/>
  <c r="W451" i="21"/>
  <c r="W450" i="21"/>
  <c r="W449" i="21"/>
  <c r="W448" i="21"/>
  <c r="W447" i="21"/>
  <c r="W446" i="21"/>
  <c r="W445" i="21"/>
  <c r="W444" i="21"/>
  <c r="W443" i="21"/>
  <c r="W442" i="21"/>
  <c r="W441" i="21"/>
  <c r="W440" i="21"/>
  <c r="W439" i="21"/>
  <c r="W438" i="21"/>
  <c r="W437" i="21"/>
  <c r="W436" i="21"/>
  <c r="W435" i="21"/>
  <c r="W434" i="21"/>
  <c r="W433" i="21"/>
  <c r="W432" i="21"/>
  <c r="W431" i="21"/>
  <c r="W430" i="21"/>
  <c r="W429" i="21"/>
  <c r="W428" i="21"/>
  <c r="W427" i="21"/>
  <c r="W426" i="21"/>
  <c r="W425" i="21"/>
  <c r="W424" i="21"/>
  <c r="W423" i="21"/>
  <c r="W422" i="21"/>
  <c r="W421" i="21"/>
  <c r="W420" i="21"/>
  <c r="W419" i="21"/>
  <c r="W418" i="21"/>
  <c r="W417" i="21"/>
  <c r="W416" i="21"/>
  <c r="W415" i="21"/>
  <c r="W414" i="21"/>
  <c r="W413" i="21"/>
  <c r="W412" i="21"/>
  <c r="W411" i="21"/>
  <c r="W410" i="21"/>
  <c r="W409" i="21"/>
  <c r="W408" i="21"/>
  <c r="W407" i="21"/>
  <c r="W406" i="21"/>
  <c r="W405" i="21"/>
  <c r="W404" i="21"/>
  <c r="W403" i="21"/>
  <c r="W402" i="21"/>
  <c r="W401" i="21"/>
  <c r="W400" i="21"/>
  <c r="W399" i="21"/>
  <c r="W398" i="21"/>
  <c r="W397" i="21"/>
  <c r="W396" i="21"/>
  <c r="W395" i="21"/>
  <c r="W394" i="21"/>
  <c r="W393" i="21"/>
  <c r="W392" i="21"/>
  <c r="W391" i="21"/>
  <c r="W390" i="21"/>
  <c r="W389" i="21"/>
  <c r="W388" i="21"/>
  <c r="W387" i="21"/>
  <c r="W386" i="21"/>
  <c r="W385" i="21"/>
  <c r="W384" i="21"/>
  <c r="W383" i="21"/>
  <c r="W382" i="21"/>
  <c r="W381" i="21"/>
  <c r="W380" i="21"/>
  <c r="W379" i="21"/>
  <c r="W378" i="21"/>
  <c r="W377" i="21"/>
  <c r="W376" i="21"/>
  <c r="W375" i="21"/>
  <c r="W374" i="21"/>
  <c r="W373" i="21"/>
  <c r="W372" i="21"/>
  <c r="W371" i="21"/>
  <c r="W370" i="21"/>
  <c r="W369" i="21"/>
  <c r="W368" i="21"/>
  <c r="W367" i="21"/>
  <c r="W366" i="21"/>
  <c r="W365" i="21"/>
  <c r="W364" i="21"/>
  <c r="W363" i="21"/>
  <c r="W362" i="21"/>
  <c r="W361" i="21"/>
  <c r="W360" i="21"/>
  <c r="W359" i="21"/>
  <c r="W358" i="21"/>
  <c r="W357" i="21"/>
  <c r="W356" i="21"/>
  <c r="W355" i="21"/>
  <c r="W354" i="21"/>
  <c r="W353" i="21"/>
  <c r="W352" i="21"/>
  <c r="W351" i="21"/>
  <c r="W350" i="21"/>
  <c r="W349" i="21"/>
  <c r="W348" i="21"/>
  <c r="W347" i="21"/>
  <c r="W346" i="21"/>
  <c r="W345" i="21"/>
  <c r="W344" i="21"/>
  <c r="W343" i="21"/>
  <c r="W342" i="21"/>
  <c r="W341" i="21"/>
  <c r="W340" i="21"/>
  <c r="W339" i="21"/>
  <c r="W338" i="21"/>
  <c r="W337" i="21"/>
  <c r="W336" i="21"/>
  <c r="W335" i="21"/>
  <c r="W334" i="21"/>
  <c r="W333" i="21"/>
  <c r="W332" i="21"/>
  <c r="W331" i="21"/>
  <c r="W330" i="21"/>
  <c r="W329" i="21"/>
  <c r="W328" i="21"/>
  <c r="W327" i="21"/>
  <c r="W326" i="21"/>
  <c r="W325" i="21"/>
  <c r="W324" i="21"/>
  <c r="W323" i="21"/>
  <c r="W322" i="21"/>
  <c r="W321" i="21"/>
  <c r="W320" i="21"/>
  <c r="W319" i="21"/>
  <c r="W318" i="21"/>
  <c r="W317" i="21"/>
  <c r="W316" i="21"/>
  <c r="W315" i="21"/>
  <c r="W314" i="21"/>
  <c r="W313" i="21"/>
  <c r="W312" i="21"/>
  <c r="W311" i="21"/>
  <c r="W310" i="21"/>
  <c r="W309" i="21"/>
  <c r="W308" i="21"/>
  <c r="W307" i="21"/>
  <c r="W306" i="21"/>
  <c r="W305" i="21"/>
  <c r="W304" i="21"/>
  <c r="W303" i="21"/>
  <c r="W302" i="21"/>
  <c r="W301" i="21"/>
  <c r="W300" i="21"/>
  <c r="W299" i="21"/>
  <c r="W298" i="21"/>
  <c r="W297" i="21"/>
  <c r="W296" i="21"/>
  <c r="W295" i="21"/>
  <c r="W294" i="21"/>
  <c r="W293" i="21"/>
  <c r="W292" i="21"/>
  <c r="W291" i="21"/>
  <c r="W290" i="21"/>
  <c r="W289" i="21"/>
  <c r="W288" i="21"/>
  <c r="W287" i="21"/>
  <c r="W286" i="21"/>
  <c r="W285" i="21"/>
  <c r="W284" i="21"/>
  <c r="W283" i="21"/>
  <c r="W282" i="21"/>
  <c r="W281" i="21"/>
  <c r="W280" i="21"/>
  <c r="W279" i="21"/>
  <c r="W278" i="21"/>
  <c r="W277" i="21"/>
  <c r="W276" i="21"/>
  <c r="W275" i="21"/>
  <c r="W274" i="21"/>
  <c r="W273" i="21"/>
  <c r="W272" i="21"/>
  <c r="W271" i="21"/>
  <c r="W270" i="21"/>
  <c r="W269" i="21"/>
  <c r="W268" i="21"/>
  <c r="W267" i="21"/>
  <c r="W266" i="21"/>
  <c r="W265" i="21"/>
  <c r="W264" i="21"/>
  <c r="W263" i="21"/>
  <c r="W262" i="21"/>
  <c r="W261" i="21"/>
  <c r="W260" i="21"/>
  <c r="W259" i="21"/>
  <c r="W258" i="21"/>
  <c r="W257" i="21"/>
  <c r="W256" i="21"/>
  <c r="W255" i="21"/>
  <c r="W254" i="21"/>
  <c r="W253" i="21"/>
  <c r="W252" i="21"/>
  <c r="W251" i="21"/>
  <c r="W250" i="21"/>
  <c r="W249" i="21"/>
  <c r="W248" i="21"/>
  <c r="W247" i="21"/>
  <c r="W246" i="21"/>
  <c r="W245" i="21"/>
  <c r="W244" i="21"/>
  <c r="W243" i="21"/>
  <c r="W242" i="21"/>
  <c r="W241" i="21"/>
  <c r="W240" i="21"/>
  <c r="W239" i="21"/>
  <c r="W238" i="21"/>
  <c r="W237" i="21"/>
  <c r="W236" i="21"/>
  <c r="W235" i="21"/>
  <c r="W234" i="21"/>
  <c r="W233" i="21"/>
  <c r="W232" i="21"/>
  <c r="W231" i="21"/>
  <c r="W230" i="21"/>
  <c r="W229" i="21"/>
  <c r="W228" i="21"/>
  <c r="W227" i="21"/>
  <c r="W226" i="21"/>
  <c r="W225" i="21"/>
  <c r="W224" i="21"/>
  <c r="W223" i="21"/>
  <c r="W222" i="21"/>
  <c r="W221" i="21"/>
  <c r="W220" i="21"/>
  <c r="W219" i="21"/>
  <c r="W218" i="21"/>
  <c r="W217" i="21"/>
  <c r="W216" i="21"/>
  <c r="W215" i="21"/>
  <c r="W214" i="21"/>
  <c r="W213" i="21"/>
  <c r="W212" i="21"/>
  <c r="W211" i="21"/>
  <c r="W210" i="21"/>
  <c r="W209" i="21"/>
  <c r="W208" i="21"/>
  <c r="W207" i="21"/>
  <c r="W206" i="21"/>
  <c r="W205" i="21"/>
  <c r="W204" i="21"/>
  <c r="W203" i="21"/>
  <c r="W202" i="21"/>
  <c r="W201" i="21"/>
  <c r="W200" i="21"/>
  <c r="W199" i="21"/>
  <c r="W198" i="21"/>
  <c r="W197" i="21"/>
  <c r="W196" i="21"/>
  <c r="W195" i="21"/>
  <c r="W194" i="21"/>
  <c r="W193" i="21"/>
  <c r="W192" i="21"/>
  <c r="W191" i="21"/>
  <c r="W190" i="21"/>
  <c r="W189" i="21"/>
  <c r="W188" i="21"/>
  <c r="W187" i="21"/>
  <c r="W186" i="21"/>
  <c r="W185" i="21"/>
  <c r="W184" i="21"/>
  <c r="W183" i="21"/>
  <c r="W182" i="21"/>
  <c r="W181" i="21"/>
  <c r="W180" i="21"/>
  <c r="W179" i="21"/>
  <c r="W178" i="21"/>
  <c r="W177" i="21"/>
  <c r="W176" i="21"/>
  <c r="W175" i="21"/>
  <c r="W174" i="21"/>
  <c r="W173" i="21"/>
  <c r="W172" i="21"/>
  <c r="W171" i="21"/>
  <c r="W170" i="21"/>
  <c r="W169" i="21"/>
  <c r="W168" i="21"/>
  <c r="W167" i="21"/>
  <c r="W166" i="21"/>
  <c r="W165" i="21"/>
  <c r="W164" i="21"/>
  <c r="W163" i="21"/>
  <c r="W162" i="21"/>
  <c r="W161" i="21"/>
  <c r="W160" i="21"/>
  <c r="W159" i="21"/>
  <c r="W158" i="21"/>
  <c r="W157" i="21"/>
  <c r="W156" i="21"/>
  <c r="W155" i="21"/>
  <c r="W154" i="21"/>
  <c r="W153" i="21"/>
  <c r="W152" i="21"/>
  <c r="W151" i="21"/>
  <c r="W150" i="21"/>
  <c r="W149" i="21"/>
  <c r="W148" i="21"/>
  <c r="W147" i="21"/>
  <c r="W146" i="21"/>
  <c r="W145" i="21"/>
  <c r="W144" i="21"/>
  <c r="W143" i="21"/>
  <c r="W142" i="21"/>
  <c r="W141" i="21"/>
  <c r="W140" i="21"/>
  <c r="W139" i="21"/>
  <c r="W138" i="21"/>
  <c r="W137" i="21"/>
  <c r="W136" i="21"/>
  <c r="W135" i="21"/>
  <c r="W134" i="21"/>
  <c r="W133" i="21"/>
  <c r="W132" i="21"/>
  <c r="W131" i="21"/>
  <c r="W130" i="21"/>
  <c r="W129" i="21"/>
  <c r="W128" i="21"/>
  <c r="W127" i="21"/>
  <c r="W126" i="21"/>
  <c r="W125" i="21"/>
  <c r="W124" i="21"/>
  <c r="W123" i="21"/>
  <c r="W122" i="21"/>
  <c r="W121" i="21"/>
  <c r="W120" i="21"/>
  <c r="W119" i="21"/>
  <c r="W118" i="21"/>
  <c r="W117" i="21"/>
  <c r="W116" i="21"/>
  <c r="W115" i="21"/>
  <c r="W114" i="21"/>
  <c r="W113" i="21"/>
  <c r="W112" i="21"/>
  <c r="W111" i="21"/>
  <c r="W110" i="21"/>
  <c r="W109" i="21"/>
  <c r="W108" i="21"/>
  <c r="W107" i="21"/>
  <c r="W106" i="21"/>
  <c r="W105" i="21"/>
  <c r="W104" i="21"/>
  <c r="W103" i="21"/>
  <c r="W102" i="21"/>
  <c r="W101" i="21"/>
  <c r="W100" i="21"/>
  <c r="W99" i="21"/>
  <c r="W98" i="21"/>
  <c r="W97" i="21"/>
  <c r="W96" i="21"/>
  <c r="W95" i="21"/>
  <c r="W94" i="21"/>
  <c r="W93" i="21"/>
  <c r="W92" i="21"/>
  <c r="W91" i="21"/>
  <c r="W90" i="21"/>
  <c r="W89" i="21"/>
  <c r="W88" i="21"/>
  <c r="W87" i="21"/>
  <c r="W86" i="21"/>
  <c r="W85" i="21"/>
  <c r="W84" i="21"/>
  <c r="W83" i="21"/>
  <c r="W82" i="21"/>
  <c r="W81" i="21"/>
  <c r="W80" i="21"/>
  <c r="W79" i="21"/>
  <c r="W78" i="21"/>
  <c r="W77" i="21"/>
  <c r="W76" i="21"/>
  <c r="W75" i="21"/>
  <c r="W74" i="21"/>
  <c r="W73" i="21"/>
  <c r="W72" i="21"/>
  <c r="W71" i="21"/>
  <c r="W70" i="21"/>
  <c r="W69" i="21"/>
  <c r="W68" i="21"/>
  <c r="W67" i="21"/>
  <c r="W66" i="21"/>
  <c r="W65" i="21"/>
  <c r="W64" i="21"/>
  <c r="W63" i="21"/>
  <c r="W62" i="21"/>
  <c r="W61" i="21"/>
  <c r="W60" i="21"/>
  <c r="W59" i="21"/>
  <c r="W58" i="21"/>
  <c r="W57" i="21"/>
  <c r="W56" i="21"/>
  <c r="W55" i="21"/>
  <c r="W54" i="21"/>
  <c r="W53" i="21"/>
  <c r="W52" i="21"/>
  <c r="W51" i="21"/>
  <c r="W50" i="21"/>
  <c r="W49" i="21"/>
  <c r="W48" i="21"/>
  <c r="W47" i="21"/>
  <c r="W46" i="21"/>
  <c r="W45" i="21"/>
  <c r="W44" i="21"/>
  <c r="W43" i="21"/>
  <c r="W42" i="21"/>
  <c r="W41" i="21"/>
  <c r="W40" i="21"/>
  <c r="W39" i="21"/>
  <c r="W38" i="21"/>
  <c r="W37" i="21"/>
  <c r="W36" i="21"/>
  <c r="W35" i="21"/>
  <c r="W34" i="21"/>
  <c r="W33" i="21"/>
  <c r="W32" i="21"/>
  <c r="W31" i="21"/>
  <c r="W30" i="21"/>
  <c r="W29" i="21"/>
  <c r="W28" i="21"/>
  <c r="W27" i="21"/>
  <c r="W26" i="21"/>
  <c r="W25" i="21"/>
  <c r="W24" i="21"/>
  <c r="W23" i="21"/>
  <c r="W22" i="21"/>
  <c r="W21" i="21"/>
  <c r="W20" i="21"/>
  <c r="W19" i="21"/>
  <c r="W18" i="21"/>
  <c r="W17" i="21"/>
  <c r="W16" i="21"/>
  <c r="W15" i="21"/>
  <c r="W14" i="21"/>
  <c r="W13" i="21"/>
  <c r="W12" i="21"/>
  <c r="W11" i="21"/>
  <c r="W10" i="21"/>
  <c r="J24" i="69" l="1"/>
  <c r="J24" i="70"/>
  <c r="J24" i="67"/>
  <c r="J24" i="59"/>
  <c r="J24" i="68"/>
  <c r="J22" i="70"/>
  <c r="J22" i="68"/>
  <c r="J22" i="69"/>
  <c r="J22" i="67"/>
  <c r="J22" i="59"/>
  <c r="H22" i="67"/>
  <c r="H22" i="70"/>
  <c r="H22" i="69"/>
  <c r="H22" i="68"/>
  <c r="H22" i="59"/>
  <c r="H24" i="67"/>
  <c r="H24" i="59"/>
  <c r="H24" i="70"/>
  <c r="H24" i="68"/>
  <c r="H24" i="69"/>
  <c r="G10" i="31"/>
  <c r="J25" i="70" l="1"/>
  <c r="J25" i="59"/>
  <c r="J25" i="68"/>
  <c r="J25" i="67"/>
  <c r="J25" i="69"/>
  <c r="H25" i="59"/>
  <c r="H25" i="68"/>
  <c r="H25" i="67"/>
  <c r="H25" i="69"/>
  <c r="H25" i="70"/>
  <c r="Q10" i="21"/>
  <c r="Q11" i="21"/>
  <c r="L115" i="70" l="1"/>
  <c r="L115" i="59"/>
  <c r="L118" i="59"/>
  <c r="Q8000" i="21"/>
  <c r="Q7999" i="21"/>
  <c r="Q7998" i="21"/>
  <c r="Q7997" i="21"/>
  <c r="Q7996" i="21"/>
  <c r="Q7995" i="21"/>
  <c r="Q7994" i="21"/>
  <c r="Q7993" i="21"/>
  <c r="Q7992" i="21"/>
  <c r="Q7991" i="21"/>
  <c r="Q7990" i="21"/>
  <c r="Q7989" i="21"/>
  <c r="Q7988" i="21"/>
  <c r="Q7987" i="21"/>
  <c r="Q7986" i="21"/>
  <c r="Q7985" i="21"/>
  <c r="Q7984" i="21"/>
  <c r="Q7983" i="21"/>
  <c r="Q7982" i="21"/>
  <c r="Q7981" i="21"/>
  <c r="Q7980" i="21"/>
  <c r="Q7979" i="21"/>
  <c r="Q7978" i="21"/>
  <c r="Q7977" i="21"/>
  <c r="Q7976" i="21"/>
  <c r="Q7975" i="21"/>
  <c r="Q7974" i="21"/>
  <c r="Q7973" i="21"/>
  <c r="Q7972" i="21"/>
  <c r="Q7971" i="21"/>
  <c r="Q7970" i="21"/>
  <c r="Q7969" i="21"/>
  <c r="Q7968" i="21"/>
  <c r="Q7967" i="21"/>
  <c r="Q7966" i="21"/>
  <c r="Q7965" i="21"/>
  <c r="Q7964" i="21"/>
  <c r="Q7963" i="21"/>
  <c r="Q7962" i="21"/>
  <c r="Q7961" i="21"/>
  <c r="Q7960" i="21"/>
  <c r="Q7959" i="21"/>
  <c r="Q7958" i="21"/>
  <c r="Q7957" i="21"/>
  <c r="Q7956" i="21"/>
  <c r="Q7955" i="21"/>
  <c r="Q7954" i="21"/>
  <c r="Q7953" i="21"/>
  <c r="Q7952" i="21"/>
  <c r="Q7951" i="21"/>
  <c r="Q7950" i="21"/>
  <c r="Q7949" i="21"/>
  <c r="Q7948" i="21"/>
  <c r="Q7947" i="21"/>
  <c r="Q7946" i="21"/>
  <c r="Q7945" i="21"/>
  <c r="Q7944" i="21"/>
  <c r="Q7943" i="21"/>
  <c r="Q7942" i="21"/>
  <c r="Q7941" i="21"/>
  <c r="Q7940" i="21"/>
  <c r="Q7939" i="21"/>
  <c r="Q7938" i="21"/>
  <c r="Q7937" i="21"/>
  <c r="Q7936" i="21"/>
  <c r="Q7935" i="21"/>
  <c r="Q7934" i="21"/>
  <c r="Q7933" i="21"/>
  <c r="Q7932" i="21"/>
  <c r="Q7931" i="21"/>
  <c r="Q7930" i="21"/>
  <c r="Q7929" i="21"/>
  <c r="Q7928" i="21"/>
  <c r="Q7927" i="21"/>
  <c r="Q7926" i="21"/>
  <c r="Q7925" i="21"/>
  <c r="Q7924" i="21"/>
  <c r="Q7923" i="21"/>
  <c r="Q7922" i="21"/>
  <c r="Q7921" i="21"/>
  <c r="Q7920" i="21"/>
  <c r="Q7919" i="21"/>
  <c r="Q7918" i="21"/>
  <c r="Q7917" i="21"/>
  <c r="Q7916" i="21"/>
  <c r="Q7915" i="21"/>
  <c r="Q7914" i="21"/>
  <c r="Q7913" i="21"/>
  <c r="Q7912" i="21"/>
  <c r="Q7911" i="21"/>
  <c r="Q7910" i="21"/>
  <c r="Q7909" i="21"/>
  <c r="Q7908" i="21"/>
  <c r="Q7907" i="21"/>
  <c r="Q7906" i="21"/>
  <c r="Q7905" i="21"/>
  <c r="Q7904" i="21"/>
  <c r="Q7903" i="21"/>
  <c r="Q7902" i="21"/>
  <c r="Q7901" i="21"/>
  <c r="Q7900" i="21"/>
  <c r="Q7899" i="21"/>
  <c r="Q7898" i="21"/>
  <c r="Q7897" i="21"/>
  <c r="Q7896" i="21"/>
  <c r="Q7895" i="21"/>
  <c r="Q7894" i="21"/>
  <c r="Q7893" i="21"/>
  <c r="Q7892" i="21"/>
  <c r="Q7891" i="21"/>
  <c r="Q7890" i="21"/>
  <c r="Q7889" i="21"/>
  <c r="Q7888" i="21"/>
  <c r="Q7887" i="21"/>
  <c r="Q7886" i="21"/>
  <c r="Q7885" i="21"/>
  <c r="Q7884" i="21"/>
  <c r="Q7883" i="21"/>
  <c r="Q7882" i="21"/>
  <c r="Q7881" i="21"/>
  <c r="Q7880" i="21"/>
  <c r="Q7879" i="21"/>
  <c r="Q7878" i="21"/>
  <c r="Q7877" i="21"/>
  <c r="Q7876" i="21"/>
  <c r="Q7875" i="21"/>
  <c r="Q7874" i="21"/>
  <c r="Q7873" i="21"/>
  <c r="Q7872" i="21"/>
  <c r="Q7871" i="21"/>
  <c r="Q7870" i="21"/>
  <c r="Q7869" i="21"/>
  <c r="Q7868" i="21"/>
  <c r="Q7867" i="21"/>
  <c r="Q7866" i="21"/>
  <c r="Q7865" i="21"/>
  <c r="Q7864" i="21"/>
  <c r="Q7863" i="21"/>
  <c r="Q7862" i="21"/>
  <c r="Q7861" i="21"/>
  <c r="Q7860" i="21"/>
  <c r="Q7859" i="21"/>
  <c r="Q7858" i="21"/>
  <c r="Q7857" i="21"/>
  <c r="Q7856" i="21"/>
  <c r="Q7855" i="21"/>
  <c r="Q7854" i="21"/>
  <c r="Q7853" i="21"/>
  <c r="Q7852" i="21"/>
  <c r="Q7851" i="21"/>
  <c r="Q7850" i="21"/>
  <c r="Q7849" i="21"/>
  <c r="Q7848" i="21"/>
  <c r="Q7847" i="21"/>
  <c r="Q7846" i="21"/>
  <c r="Q7845" i="21"/>
  <c r="Q7844" i="21"/>
  <c r="Q7843" i="21"/>
  <c r="Q7842" i="21"/>
  <c r="Q7841" i="21"/>
  <c r="Q7840" i="21"/>
  <c r="Q7839" i="21"/>
  <c r="Q7838" i="21"/>
  <c r="Q7837" i="21"/>
  <c r="Q7836" i="21"/>
  <c r="Q7835" i="21"/>
  <c r="Q7834" i="21"/>
  <c r="Q7833" i="21"/>
  <c r="Q7832" i="21"/>
  <c r="Q7831" i="21"/>
  <c r="Q7830" i="21"/>
  <c r="Q7829" i="21"/>
  <c r="Q7828" i="21"/>
  <c r="Q7827" i="21"/>
  <c r="Q7826" i="21"/>
  <c r="Q7825" i="21"/>
  <c r="Q7824" i="21"/>
  <c r="Q7823" i="21"/>
  <c r="Q7822" i="21"/>
  <c r="Q7821" i="21"/>
  <c r="Q7820" i="21"/>
  <c r="Q7819" i="21"/>
  <c r="Q7818" i="21"/>
  <c r="Q7817" i="21"/>
  <c r="Q7816" i="21"/>
  <c r="Q7815" i="21"/>
  <c r="Q7814" i="21"/>
  <c r="Q7813" i="21"/>
  <c r="Q7812" i="21"/>
  <c r="Q7811" i="21"/>
  <c r="Q7810" i="21"/>
  <c r="Q7809" i="21"/>
  <c r="Q7808" i="21"/>
  <c r="Q7807" i="21"/>
  <c r="Q7806" i="21"/>
  <c r="Q7805" i="21"/>
  <c r="Q7804" i="21"/>
  <c r="Q7803" i="21"/>
  <c r="Q7802" i="21"/>
  <c r="Q7801" i="21"/>
  <c r="Q7800" i="21"/>
  <c r="Q7799" i="21"/>
  <c r="Q7798" i="21"/>
  <c r="Q7797" i="21"/>
  <c r="Q7796" i="21"/>
  <c r="Q7795" i="21"/>
  <c r="Q7794" i="21"/>
  <c r="Q7793" i="21"/>
  <c r="Q7792" i="21"/>
  <c r="Q7791" i="21"/>
  <c r="Q7790" i="21"/>
  <c r="Q7789" i="21"/>
  <c r="Q7788" i="21"/>
  <c r="Q7787" i="21"/>
  <c r="Q7786" i="21"/>
  <c r="Q7785" i="21"/>
  <c r="Q7784" i="21"/>
  <c r="Q7783" i="21"/>
  <c r="Q7782" i="21"/>
  <c r="Q7781" i="21"/>
  <c r="Q7780" i="21"/>
  <c r="Q7779" i="21"/>
  <c r="Q7778" i="21"/>
  <c r="Q7777" i="21"/>
  <c r="Q7776" i="21"/>
  <c r="Q7775" i="21"/>
  <c r="Q7774" i="21"/>
  <c r="Q7773" i="21"/>
  <c r="Q7772" i="21"/>
  <c r="Q7771" i="21"/>
  <c r="Q7770" i="21"/>
  <c r="Q7769" i="21"/>
  <c r="Q7768" i="21"/>
  <c r="Q7767" i="21"/>
  <c r="Q7766" i="21"/>
  <c r="Q7765" i="21"/>
  <c r="Q7764" i="21"/>
  <c r="Q7763" i="21"/>
  <c r="Q7762" i="21"/>
  <c r="Q7761" i="21"/>
  <c r="Q7760" i="21"/>
  <c r="Q7759" i="21"/>
  <c r="Q7758" i="21"/>
  <c r="Q7757" i="21"/>
  <c r="Q7756" i="21"/>
  <c r="Q7755" i="21"/>
  <c r="Q7754" i="21"/>
  <c r="Q7753" i="21"/>
  <c r="Q7752" i="21"/>
  <c r="Q7751" i="21"/>
  <c r="Q7750" i="21"/>
  <c r="Q7749" i="21"/>
  <c r="Q7748" i="21"/>
  <c r="Q7747" i="21"/>
  <c r="Q7746" i="21"/>
  <c r="Q7745" i="21"/>
  <c r="Q7744" i="21"/>
  <c r="Q7743" i="21"/>
  <c r="Q7742" i="21"/>
  <c r="Q7741" i="21"/>
  <c r="Q7740" i="21"/>
  <c r="Q7739" i="21"/>
  <c r="Q7738" i="21"/>
  <c r="Q7737" i="21"/>
  <c r="Q7736" i="21"/>
  <c r="Q7735" i="21"/>
  <c r="Q7734" i="21"/>
  <c r="Q7733" i="21"/>
  <c r="Q7732" i="21"/>
  <c r="Q7731" i="21"/>
  <c r="Q7730" i="21"/>
  <c r="Q7729" i="21"/>
  <c r="Q7728" i="21"/>
  <c r="Q7727" i="21"/>
  <c r="Q7726" i="21"/>
  <c r="Q7725" i="21"/>
  <c r="Q7724" i="21"/>
  <c r="Q7723" i="21"/>
  <c r="Q7722" i="21"/>
  <c r="Q7721" i="21"/>
  <c r="Q7720" i="21"/>
  <c r="Q7719" i="21"/>
  <c r="Q7718" i="21"/>
  <c r="Q7717" i="21"/>
  <c r="Q7716" i="21"/>
  <c r="Q7715" i="21"/>
  <c r="Q7714" i="21"/>
  <c r="Q7713" i="21"/>
  <c r="Q7712" i="21"/>
  <c r="Q7711" i="21"/>
  <c r="Q7710" i="21"/>
  <c r="Q7709" i="21"/>
  <c r="Q7708" i="21"/>
  <c r="Q7707" i="21"/>
  <c r="Q7706" i="21"/>
  <c r="Q7705" i="21"/>
  <c r="Q7704" i="21"/>
  <c r="Q7703" i="21"/>
  <c r="Q7702" i="21"/>
  <c r="Q7701" i="21"/>
  <c r="Q7700" i="21"/>
  <c r="Q7699" i="21"/>
  <c r="Q7698" i="21"/>
  <c r="Q7697" i="21"/>
  <c r="Q7696" i="21"/>
  <c r="Q7695" i="21"/>
  <c r="Q7694" i="21"/>
  <c r="Q7693" i="21"/>
  <c r="Q7692" i="21"/>
  <c r="Q7691" i="21"/>
  <c r="Q7690" i="21"/>
  <c r="Q7689" i="21"/>
  <c r="Q7688" i="21"/>
  <c r="Q7687" i="21"/>
  <c r="Q7686" i="21"/>
  <c r="Q7685" i="21"/>
  <c r="Q7684" i="21"/>
  <c r="Q7683" i="21"/>
  <c r="Q7682" i="21"/>
  <c r="Q7681" i="21"/>
  <c r="Q7680" i="21"/>
  <c r="Q7679" i="21"/>
  <c r="Q7678" i="21"/>
  <c r="Q7677" i="21"/>
  <c r="Q7676" i="21"/>
  <c r="Q7675" i="21"/>
  <c r="Q7674" i="21"/>
  <c r="Q7673" i="21"/>
  <c r="Q7672" i="21"/>
  <c r="Q7671" i="21"/>
  <c r="Q7670" i="21"/>
  <c r="Q7669" i="21"/>
  <c r="Q7668" i="21"/>
  <c r="Q7667" i="21"/>
  <c r="Q7666" i="21"/>
  <c r="Q7665" i="21"/>
  <c r="Q7664" i="21"/>
  <c r="Q7663" i="21"/>
  <c r="Q7662" i="21"/>
  <c r="Q7661" i="21"/>
  <c r="Q7660" i="21"/>
  <c r="Q7659" i="21"/>
  <c r="Q7658" i="21"/>
  <c r="Q7657" i="21"/>
  <c r="Q7656" i="21"/>
  <c r="Q7655" i="21"/>
  <c r="Q7654" i="21"/>
  <c r="Q7653" i="21"/>
  <c r="Q7652" i="21"/>
  <c r="Q7651" i="21"/>
  <c r="Q7650" i="21"/>
  <c r="Q7649" i="21"/>
  <c r="Q7648" i="21"/>
  <c r="Q7647" i="21"/>
  <c r="Q7646" i="21"/>
  <c r="Q7645" i="21"/>
  <c r="Q7644" i="21"/>
  <c r="Q7643" i="21"/>
  <c r="Q7642" i="21"/>
  <c r="Q7641" i="21"/>
  <c r="Q7640" i="21"/>
  <c r="Q7639" i="21"/>
  <c r="Q7638" i="21"/>
  <c r="Q7637" i="21"/>
  <c r="Q7636" i="21"/>
  <c r="Q7635" i="21"/>
  <c r="Q7634" i="21"/>
  <c r="Q7633" i="21"/>
  <c r="Q7632" i="21"/>
  <c r="Q7631" i="21"/>
  <c r="Q7630" i="21"/>
  <c r="Q7629" i="21"/>
  <c r="Q7628" i="21"/>
  <c r="Q7627" i="21"/>
  <c r="Q7626" i="21"/>
  <c r="Q7625" i="21"/>
  <c r="Q7624" i="21"/>
  <c r="Q7623" i="21"/>
  <c r="Q7622" i="21"/>
  <c r="Q7621" i="21"/>
  <c r="Q7620" i="21"/>
  <c r="Q7619" i="21"/>
  <c r="Q7618" i="21"/>
  <c r="Q7617" i="21"/>
  <c r="Q7616" i="21"/>
  <c r="Q7615" i="21"/>
  <c r="Q7614" i="21"/>
  <c r="Q7613" i="21"/>
  <c r="Q7612" i="21"/>
  <c r="Q7611" i="21"/>
  <c r="Q7610" i="21"/>
  <c r="Q7609" i="21"/>
  <c r="Q7608" i="21"/>
  <c r="Q7607" i="21"/>
  <c r="Q7606" i="21"/>
  <c r="Q7605" i="21"/>
  <c r="Q7604" i="21"/>
  <c r="Q7603" i="21"/>
  <c r="Q7602" i="21"/>
  <c r="Q7601" i="21"/>
  <c r="Q7600" i="21"/>
  <c r="Q7599" i="21"/>
  <c r="Q7598" i="21"/>
  <c r="Q7597" i="21"/>
  <c r="Q7596" i="21"/>
  <c r="Q7595" i="21"/>
  <c r="Q7594" i="21"/>
  <c r="Q7593" i="21"/>
  <c r="Q7592" i="21"/>
  <c r="Q7591" i="21"/>
  <c r="Q7590" i="21"/>
  <c r="Q7589" i="21"/>
  <c r="Q7588" i="21"/>
  <c r="Q7587" i="21"/>
  <c r="Q7586" i="21"/>
  <c r="Q7585" i="21"/>
  <c r="Q7584" i="21"/>
  <c r="Q7583" i="21"/>
  <c r="Q7582" i="21"/>
  <c r="Q7581" i="21"/>
  <c r="Q7580" i="21"/>
  <c r="Q7579" i="21"/>
  <c r="Q7578" i="21"/>
  <c r="Q7577" i="21"/>
  <c r="Q7576" i="21"/>
  <c r="Q7575" i="21"/>
  <c r="Q7574" i="21"/>
  <c r="Q7573" i="21"/>
  <c r="Q7572" i="21"/>
  <c r="Q7571" i="21"/>
  <c r="Q7570" i="21"/>
  <c r="Q7569" i="21"/>
  <c r="Q7568" i="21"/>
  <c r="Q7567" i="21"/>
  <c r="Q7566" i="21"/>
  <c r="Q7565" i="21"/>
  <c r="Q7564" i="21"/>
  <c r="Q7563" i="21"/>
  <c r="Q7562" i="21"/>
  <c r="Q7561" i="21"/>
  <c r="Q7560" i="21"/>
  <c r="Q7559" i="21"/>
  <c r="Q7558" i="21"/>
  <c r="Q7557" i="21"/>
  <c r="Q7556" i="21"/>
  <c r="Q7555" i="21"/>
  <c r="Q7554" i="21"/>
  <c r="Q7553" i="21"/>
  <c r="Q7552" i="21"/>
  <c r="Q7551" i="21"/>
  <c r="Q7550" i="21"/>
  <c r="Q7549" i="21"/>
  <c r="Q7548" i="21"/>
  <c r="Q7547" i="21"/>
  <c r="Q7546" i="21"/>
  <c r="Q7545" i="21"/>
  <c r="Q7544" i="21"/>
  <c r="Q7543" i="21"/>
  <c r="Q7542" i="21"/>
  <c r="Q7541" i="21"/>
  <c r="Q7540" i="21"/>
  <c r="Q7539" i="21"/>
  <c r="Q7538" i="21"/>
  <c r="Q7537" i="21"/>
  <c r="Q7536" i="21"/>
  <c r="Q7535" i="21"/>
  <c r="Q7534" i="21"/>
  <c r="Q7533" i="21"/>
  <c r="Q7532" i="21"/>
  <c r="Q7531" i="21"/>
  <c r="Q7530" i="21"/>
  <c r="Q7529" i="21"/>
  <c r="Q7528" i="21"/>
  <c r="Q7527" i="21"/>
  <c r="Q7526" i="21"/>
  <c r="Q7525" i="21"/>
  <c r="Q7524" i="21"/>
  <c r="Q7523" i="21"/>
  <c r="Q7522" i="21"/>
  <c r="Q7521" i="21"/>
  <c r="Q7520" i="21"/>
  <c r="Q7519" i="21"/>
  <c r="Q7518" i="21"/>
  <c r="Q7517" i="21"/>
  <c r="Q7516" i="21"/>
  <c r="Q7515" i="21"/>
  <c r="Q7514" i="21"/>
  <c r="Q7513" i="21"/>
  <c r="Q7512" i="21"/>
  <c r="Q7511" i="21"/>
  <c r="Q7510" i="21"/>
  <c r="Q7509" i="21"/>
  <c r="Q7508" i="21"/>
  <c r="Q7507" i="21"/>
  <c r="Q7506" i="21"/>
  <c r="Q7505" i="21"/>
  <c r="Q7504" i="21"/>
  <c r="Q7503" i="21"/>
  <c r="Q7502" i="21"/>
  <c r="Q7501" i="21"/>
  <c r="Q7500" i="21"/>
  <c r="Q7499" i="21"/>
  <c r="Q7498" i="21"/>
  <c r="Q7497" i="21"/>
  <c r="Q7496" i="21"/>
  <c r="Q7495" i="21"/>
  <c r="Q7494" i="21"/>
  <c r="Q7493" i="21"/>
  <c r="Q7492" i="21"/>
  <c r="Q7491" i="21"/>
  <c r="Q7490" i="21"/>
  <c r="Q7489" i="21"/>
  <c r="Q7488" i="21"/>
  <c r="Q7487" i="21"/>
  <c r="Q7486" i="21"/>
  <c r="Q7485" i="21"/>
  <c r="Q7484" i="21"/>
  <c r="Q7483" i="21"/>
  <c r="Q7482" i="21"/>
  <c r="Q7481" i="21"/>
  <c r="Q7480" i="21"/>
  <c r="Q7479" i="21"/>
  <c r="Q7478" i="21"/>
  <c r="Q7477" i="21"/>
  <c r="Q7476" i="21"/>
  <c r="Q7475" i="21"/>
  <c r="Q7474" i="21"/>
  <c r="Q7473" i="21"/>
  <c r="Q7472" i="21"/>
  <c r="Q7471" i="21"/>
  <c r="Q7470" i="21"/>
  <c r="Q7469" i="21"/>
  <c r="Q7468" i="21"/>
  <c r="Q7467" i="21"/>
  <c r="Q7466" i="21"/>
  <c r="Q7465" i="21"/>
  <c r="Q7464" i="21"/>
  <c r="Q7463" i="21"/>
  <c r="Q7462" i="21"/>
  <c r="Q7461" i="21"/>
  <c r="Q7460" i="21"/>
  <c r="Q7459" i="21"/>
  <c r="Q7458" i="21"/>
  <c r="Q7457" i="21"/>
  <c r="Q7456" i="21"/>
  <c r="Q7455" i="21"/>
  <c r="Q7454" i="21"/>
  <c r="Q7453" i="21"/>
  <c r="Q7452" i="21"/>
  <c r="Q7451" i="21"/>
  <c r="Q7450" i="21"/>
  <c r="Q7449" i="21"/>
  <c r="Q7448" i="21"/>
  <c r="Q7447" i="21"/>
  <c r="Q7446" i="21"/>
  <c r="Q7445" i="21"/>
  <c r="Q7444" i="21"/>
  <c r="Q7443" i="21"/>
  <c r="Q7442" i="21"/>
  <c r="Q7441" i="21"/>
  <c r="Q7440" i="21"/>
  <c r="Q7439" i="21"/>
  <c r="Q7438" i="21"/>
  <c r="Q7437" i="21"/>
  <c r="Q7436" i="21"/>
  <c r="Q7435" i="21"/>
  <c r="Q7434" i="21"/>
  <c r="Q7433" i="21"/>
  <c r="Q7432" i="21"/>
  <c r="Q7431" i="21"/>
  <c r="Q7430" i="21"/>
  <c r="Q7429" i="21"/>
  <c r="Q7428" i="21"/>
  <c r="Q7427" i="21"/>
  <c r="Q7426" i="21"/>
  <c r="Q7425" i="21"/>
  <c r="Q7424" i="21"/>
  <c r="Q7423" i="21"/>
  <c r="Q7422" i="21"/>
  <c r="Q7421" i="21"/>
  <c r="Q7420" i="21"/>
  <c r="Q7419" i="21"/>
  <c r="Q7418" i="21"/>
  <c r="Q7417" i="21"/>
  <c r="Q7416" i="21"/>
  <c r="Q7415" i="21"/>
  <c r="Q7414" i="21"/>
  <c r="Q7413" i="21"/>
  <c r="Q7412" i="21"/>
  <c r="Q7411" i="21"/>
  <c r="Q7410" i="21"/>
  <c r="Q7409" i="21"/>
  <c r="Q7408" i="21"/>
  <c r="Q7407" i="21"/>
  <c r="Q7406" i="21"/>
  <c r="Q7405" i="21"/>
  <c r="Q7404" i="21"/>
  <c r="Q7403" i="21"/>
  <c r="Q7402" i="21"/>
  <c r="Q7401" i="21"/>
  <c r="Q7400" i="21"/>
  <c r="Q7399" i="21"/>
  <c r="Q7398" i="21"/>
  <c r="Q7397" i="21"/>
  <c r="Q7396" i="21"/>
  <c r="Q7395" i="21"/>
  <c r="Q7394" i="21"/>
  <c r="Q7393" i="21"/>
  <c r="Q7392" i="21"/>
  <c r="Q7391" i="21"/>
  <c r="Q7390" i="21"/>
  <c r="Q7389" i="21"/>
  <c r="Q7388" i="21"/>
  <c r="Q7387" i="21"/>
  <c r="Q7386" i="21"/>
  <c r="Q7385" i="21"/>
  <c r="Q7384" i="21"/>
  <c r="Q7383" i="21"/>
  <c r="Q7382" i="21"/>
  <c r="Q7381" i="21"/>
  <c r="Q7380" i="21"/>
  <c r="Q7379" i="21"/>
  <c r="Q7378" i="21"/>
  <c r="Q7377" i="21"/>
  <c r="Q7376" i="21"/>
  <c r="Q7375" i="21"/>
  <c r="Q7374" i="21"/>
  <c r="Q7373" i="21"/>
  <c r="Q7372" i="21"/>
  <c r="Q7371" i="21"/>
  <c r="Q7370" i="21"/>
  <c r="Q7369" i="21"/>
  <c r="Q7368" i="21"/>
  <c r="Q7367" i="21"/>
  <c r="Q7366" i="21"/>
  <c r="Q7365" i="21"/>
  <c r="Q7364" i="21"/>
  <c r="Q7363" i="21"/>
  <c r="Q7362" i="21"/>
  <c r="Q7361" i="21"/>
  <c r="Q7360" i="21"/>
  <c r="Q7359" i="21"/>
  <c r="Q7358" i="21"/>
  <c r="Q7357" i="21"/>
  <c r="Q7356" i="21"/>
  <c r="Q7355" i="21"/>
  <c r="Q7354" i="21"/>
  <c r="Q7353" i="21"/>
  <c r="Q7352" i="21"/>
  <c r="Q7351" i="21"/>
  <c r="Q7350" i="21"/>
  <c r="Q7349" i="21"/>
  <c r="Q7348" i="21"/>
  <c r="Q7347" i="21"/>
  <c r="Q7346" i="21"/>
  <c r="Q7345" i="21"/>
  <c r="Q7344" i="21"/>
  <c r="Q7343" i="21"/>
  <c r="Q7342" i="21"/>
  <c r="Q7341" i="21"/>
  <c r="Q7340" i="21"/>
  <c r="Q7339" i="21"/>
  <c r="Q7338" i="21"/>
  <c r="Q7337" i="21"/>
  <c r="Q7336" i="21"/>
  <c r="Q7335" i="21"/>
  <c r="Q7334" i="21"/>
  <c r="Q7333" i="21"/>
  <c r="Q7332" i="21"/>
  <c r="Q7331" i="21"/>
  <c r="Q7330" i="21"/>
  <c r="Q7329" i="21"/>
  <c r="Q7328" i="21"/>
  <c r="Q7327" i="21"/>
  <c r="Q7326" i="21"/>
  <c r="Q7325" i="21"/>
  <c r="Q7324" i="21"/>
  <c r="Q7323" i="21"/>
  <c r="Q7322" i="21"/>
  <c r="Q7321" i="21"/>
  <c r="Q7320" i="21"/>
  <c r="Q7319" i="21"/>
  <c r="Q7318" i="21"/>
  <c r="Q7317" i="21"/>
  <c r="Q7316" i="21"/>
  <c r="Q7315" i="21"/>
  <c r="Q7314" i="21"/>
  <c r="Q7313" i="21"/>
  <c r="Q7312" i="21"/>
  <c r="Q7311" i="21"/>
  <c r="Q7310" i="21"/>
  <c r="Q7309" i="21"/>
  <c r="Q7308" i="21"/>
  <c r="Q7307" i="21"/>
  <c r="Q7306" i="21"/>
  <c r="Q7305" i="21"/>
  <c r="Q7304" i="21"/>
  <c r="Q7303" i="21"/>
  <c r="Q7302" i="21"/>
  <c r="Q7301" i="21"/>
  <c r="Q7300" i="21"/>
  <c r="Q7299" i="21"/>
  <c r="Q7298" i="21"/>
  <c r="Q7297" i="21"/>
  <c r="Q7296" i="21"/>
  <c r="Q7295" i="21"/>
  <c r="Q7294" i="21"/>
  <c r="Q7293" i="21"/>
  <c r="Q7292" i="21"/>
  <c r="Q7291" i="21"/>
  <c r="Q7290" i="21"/>
  <c r="Q7289" i="21"/>
  <c r="Q7288" i="21"/>
  <c r="Q7287" i="21"/>
  <c r="Q7286" i="21"/>
  <c r="Q7285" i="21"/>
  <c r="Q7284" i="21"/>
  <c r="Q7283" i="21"/>
  <c r="Q7282" i="21"/>
  <c r="Q7281" i="21"/>
  <c r="Q7280" i="21"/>
  <c r="Q7279" i="21"/>
  <c r="Q7278" i="21"/>
  <c r="Q7277" i="21"/>
  <c r="Q7276" i="21"/>
  <c r="Q7275" i="21"/>
  <c r="Q7274" i="21"/>
  <c r="Q7273" i="21"/>
  <c r="Q7272" i="21"/>
  <c r="Q7271" i="21"/>
  <c r="Q7270" i="21"/>
  <c r="Q7269" i="21"/>
  <c r="Q7268" i="21"/>
  <c r="Q7267" i="21"/>
  <c r="Q7266" i="21"/>
  <c r="Q7265" i="21"/>
  <c r="Q7264" i="21"/>
  <c r="Q7263" i="21"/>
  <c r="Q7262" i="21"/>
  <c r="Q7261" i="21"/>
  <c r="Q7260" i="21"/>
  <c r="Q7259" i="21"/>
  <c r="Q7258" i="21"/>
  <c r="Q7257" i="21"/>
  <c r="Q7256" i="21"/>
  <c r="Q7255" i="21"/>
  <c r="Q7254" i="21"/>
  <c r="Q7253" i="21"/>
  <c r="Q7252" i="21"/>
  <c r="Q7251" i="21"/>
  <c r="Q7250" i="21"/>
  <c r="Q7249" i="21"/>
  <c r="Q7248" i="21"/>
  <c r="Q7247" i="21"/>
  <c r="Q7246" i="21"/>
  <c r="Q7245" i="21"/>
  <c r="Q7244" i="21"/>
  <c r="Q7243" i="21"/>
  <c r="Q7242" i="21"/>
  <c r="Q7241" i="21"/>
  <c r="Q7240" i="21"/>
  <c r="Q7239" i="21"/>
  <c r="Q7238" i="21"/>
  <c r="Q7237" i="21"/>
  <c r="Q7236" i="21"/>
  <c r="Q7235" i="21"/>
  <c r="Q7234" i="21"/>
  <c r="Q7233" i="21"/>
  <c r="Q7232" i="21"/>
  <c r="Q7231" i="21"/>
  <c r="Q7230" i="21"/>
  <c r="Q7229" i="21"/>
  <c r="Q7228" i="21"/>
  <c r="Q7227" i="21"/>
  <c r="Q7226" i="21"/>
  <c r="Q7225" i="21"/>
  <c r="Q7224" i="21"/>
  <c r="Q7223" i="21"/>
  <c r="Q7222" i="21"/>
  <c r="Q7221" i="21"/>
  <c r="Q7220" i="21"/>
  <c r="Q7219" i="21"/>
  <c r="Q7218" i="21"/>
  <c r="Q7217" i="21"/>
  <c r="Q7216" i="21"/>
  <c r="Q7215" i="21"/>
  <c r="Q7214" i="21"/>
  <c r="Q7213" i="21"/>
  <c r="Q7212" i="21"/>
  <c r="Q7211" i="21"/>
  <c r="Q7210" i="21"/>
  <c r="Q7209" i="21"/>
  <c r="Q7208" i="21"/>
  <c r="Q7207" i="21"/>
  <c r="Q7206" i="21"/>
  <c r="Q7205" i="21"/>
  <c r="Q7204" i="21"/>
  <c r="Q7203" i="21"/>
  <c r="Q7202" i="21"/>
  <c r="Q7201" i="21"/>
  <c r="Q7200" i="21"/>
  <c r="Q7199" i="21"/>
  <c r="Q7198" i="21"/>
  <c r="Q7197" i="21"/>
  <c r="Q7196" i="21"/>
  <c r="Q7195" i="21"/>
  <c r="Q7194" i="21"/>
  <c r="Q7193" i="21"/>
  <c r="Q7192" i="21"/>
  <c r="Q7191" i="21"/>
  <c r="Q7190" i="21"/>
  <c r="Q7189" i="21"/>
  <c r="Q7188" i="21"/>
  <c r="Q7187" i="21"/>
  <c r="Q7186" i="21"/>
  <c r="Q7185" i="21"/>
  <c r="Q7184" i="21"/>
  <c r="Q7183" i="21"/>
  <c r="Q7182" i="21"/>
  <c r="Q7181" i="21"/>
  <c r="Q7180" i="21"/>
  <c r="Q7179" i="21"/>
  <c r="Q7178" i="21"/>
  <c r="Q7177" i="21"/>
  <c r="Q7176" i="21"/>
  <c r="Q7175" i="21"/>
  <c r="Q7174" i="21"/>
  <c r="Q7173" i="21"/>
  <c r="Q7172" i="21"/>
  <c r="Q7171" i="21"/>
  <c r="Q7170" i="21"/>
  <c r="Q7169" i="21"/>
  <c r="Q7168" i="21"/>
  <c r="Q7167" i="21"/>
  <c r="Q7166" i="21"/>
  <c r="Q7165" i="21"/>
  <c r="Q7164" i="21"/>
  <c r="Q7163" i="21"/>
  <c r="Q7162" i="21"/>
  <c r="Q7161" i="21"/>
  <c r="Q7160" i="21"/>
  <c r="Q7159" i="21"/>
  <c r="Q7158" i="21"/>
  <c r="Q7157" i="21"/>
  <c r="Q7156" i="21"/>
  <c r="Q7155" i="21"/>
  <c r="Q7154" i="21"/>
  <c r="Q7153" i="21"/>
  <c r="Q7152" i="21"/>
  <c r="Q7151" i="21"/>
  <c r="Q7150" i="21"/>
  <c r="Q7149" i="21"/>
  <c r="Q7148" i="21"/>
  <c r="Q7147" i="21"/>
  <c r="Q7146" i="21"/>
  <c r="Q7145" i="21"/>
  <c r="Q7144" i="21"/>
  <c r="Q7143" i="21"/>
  <c r="Q7142" i="21"/>
  <c r="Q7141" i="21"/>
  <c r="Q7140" i="21"/>
  <c r="Q7139" i="21"/>
  <c r="Q7138" i="21"/>
  <c r="Q7137" i="21"/>
  <c r="Q7136" i="21"/>
  <c r="Q7135" i="21"/>
  <c r="Q7134" i="21"/>
  <c r="Q7133" i="21"/>
  <c r="Q7132" i="21"/>
  <c r="Q7131" i="21"/>
  <c r="Q7130" i="21"/>
  <c r="Q7129" i="21"/>
  <c r="Q7128" i="21"/>
  <c r="Q7127" i="21"/>
  <c r="Q7126" i="21"/>
  <c r="Q7125" i="21"/>
  <c r="Q7124" i="21"/>
  <c r="Q7123" i="21"/>
  <c r="Q7122" i="21"/>
  <c r="Q7121" i="21"/>
  <c r="Q7120" i="21"/>
  <c r="Q7119" i="21"/>
  <c r="Q7118" i="21"/>
  <c r="Q7117" i="21"/>
  <c r="Q7116" i="21"/>
  <c r="Q7115" i="21"/>
  <c r="Q7114" i="21"/>
  <c r="Q7113" i="21"/>
  <c r="Q7112" i="21"/>
  <c r="Q7111" i="21"/>
  <c r="Q7110" i="21"/>
  <c r="Q7109" i="21"/>
  <c r="Q7108" i="21"/>
  <c r="Q7107" i="21"/>
  <c r="Q7106" i="21"/>
  <c r="Q7105" i="21"/>
  <c r="Q7104" i="21"/>
  <c r="Q7103" i="21"/>
  <c r="Q7102" i="21"/>
  <c r="Q7101" i="21"/>
  <c r="Q7100" i="21"/>
  <c r="Q7099" i="21"/>
  <c r="Q7098" i="21"/>
  <c r="Q7097" i="21"/>
  <c r="Q7096" i="21"/>
  <c r="Q7095" i="21"/>
  <c r="Q7094" i="21"/>
  <c r="Q7093" i="21"/>
  <c r="Q7092" i="21"/>
  <c r="Q7091" i="21"/>
  <c r="Q7090" i="21"/>
  <c r="Q7089" i="21"/>
  <c r="Q7088" i="21"/>
  <c r="Q7087" i="21"/>
  <c r="Q7086" i="21"/>
  <c r="Q7085" i="21"/>
  <c r="Q7084" i="21"/>
  <c r="Q7083" i="21"/>
  <c r="Q7082" i="21"/>
  <c r="Q7081" i="21"/>
  <c r="Q7080" i="21"/>
  <c r="Q7079" i="21"/>
  <c r="Q7078" i="21"/>
  <c r="Q7077" i="21"/>
  <c r="Q7076" i="21"/>
  <c r="Q7075" i="21"/>
  <c r="Q7074" i="21"/>
  <c r="Q7073" i="21"/>
  <c r="Q7072" i="21"/>
  <c r="Q7071" i="21"/>
  <c r="Q7070" i="21"/>
  <c r="Q7069" i="21"/>
  <c r="Q7068" i="21"/>
  <c r="Q7067" i="21"/>
  <c r="Q7066" i="21"/>
  <c r="Q7065" i="21"/>
  <c r="Q7064" i="21"/>
  <c r="Q7063" i="21"/>
  <c r="Q7062" i="21"/>
  <c r="Q7061" i="21"/>
  <c r="Q7060" i="21"/>
  <c r="Q7059" i="21"/>
  <c r="Q7058" i="21"/>
  <c r="Q7057" i="21"/>
  <c r="Q7056" i="21"/>
  <c r="Q7055" i="21"/>
  <c r="Q7054" i="21"/>
  <c r="Q7053" i="21"/>
  <c r="Q7052" i="21"/>
  <c r="Q7051" i="21"/>
  <c r="Q7050" i="21"/>
  <c r="Q7049" i="21"/>
  <c r="Q7048" i="21"/>
  <c r="Q7047" i="21"/>
  <c r="Q7046" i="21"/>
  <c r="Q7045" i="21"/>
  <c r="Q7044" i="21"/>
  <c r="Q7043" i="21"/>
  <c r="Q7042" i="21"/>
  <c r="Q7041" i="21"/>
  <c r="Q7040" i="21"/>
  <c r="Q7039" i="21"/>
  <c r="Q7038" i="21"/>
  <c r="Q7037" i="21"/>
  <c r="Q7036" i="21"/>
  <c r="Q7035" i="21"/>
  <c r="Q7034" i="21"/>
  <c r="Q7033" i="21"/>
  <c r="Q7032" i="21"/>
  <c r="Q7031" i="21"/>
  <c r="Q7030" i="21"/>
  <c r="Q7029" i="21"/>
  <c r="Q7028" i="21"/>
  <c r="Q7027" i="21"/>
  <c r="Q7026" i="21"/>
  <c r="Q7025" i="21"/>
  <c r="Q7024" i="21"/>
  <c r="Q7023" i="21"/>
  <c r="Q7022" i="21"/>
  <c r="Q7021" i="21"/>
  <c r="Q7020" i="21"/>
  <c r="Q7019" i="21"/>
  <c r="Q7018" i="21"/>
  <c r="Q7017" i="21"/>
  <c r="Q7016" i="21"/>
  <c r="Q7015" i="21"/>
  <c r="Q7014" i="21"/>
  <c r="Q7013" i="21"/>
  <c r="Q7012" i="21"/>
  <c r="Q7011" i="21"/>
  <c r="Q7010" i="21"/>
  <c r="Q7009" i="21"/>
  <c r="Q7008" i="21"/>
  <c r="Q7007" i="21"/>
  <c r="Q7006" i="21"/>
  <c r="Q7005" i="21"/>
  <c r="Q7004" i="21"/>
  <c r="Q7003" i="21"/>
  <c r="Q7002" i="21"/>
  <c r="Q7001" i="21"/>
  <c r="Q7000" i="21"/>
  <c r="Q6999" i="21"/>
  <c r="Q6998" i="21"/>
  <c r="Q6997" i="21"/>
  <c r="Q6996" i="21"/>
  <c r="Q6995" i="21"/>
  <c r="Q6994" i="21"/>
  <c r="Q6993" i="21"/>
  <c r="Q6992" i="21"/>
  <c r="Q6991" i="21"/>
  <c r="Q6990" i="21"/>
  <c r="Q6989" i="21"/>
  <c r="Q6988" i="21"/>
  <c r="Q6987" i="21"/>
  <c r="Q6986" i="21"/>
  <c r="Q6985" i="21"/>
  <c r="Q6984" i="21"/>
  <c r="Q6983" i="21"/>
  <c r="Q6982" i="21"/>
  <c r="Q6981" i="21"/>
  <c r="Q6980" i="21"/>
  <c r="Q6979" i="21"/>
  <c r="Q6978" i="21"/>
  <c r="Q6977" i="21"/>
  <c r="Q6976" i="21"/>
  <c r="Q6975" i="21"/>
  <c r="Q6974" i="21"/>
  <c r="Q6973" i="21"/>
  <c r="Q6972" i="21"/>
  <c r="Q6971" i="21"/>
  <c r="Q6970" i="21"/>
  <c r="Q6969" i="21"/>
  <c r="Q6968" i="21"/>
  <c r="Q6967" i="21"/>
  <c r="Q6966" i="21"/>
  <c r="Q6965" i="21"/>
  <c r="Q6964" i="21"/>
  <c r="Q6963" i="21"/>
  <c r="Q6962" i="21"/>
  <c r="Q6961" i="21"/>
  <c r="Q6960" i="21"/>
  <c r="Q6959" i="21"/>
  <c r="Q6958" i="21"/>
  <c r="Q6957" i="21"/>
  <c r="Q6956" i="21"/>
  <c r="Q6955" i="21"/>
  <c r="Q6954" i="21"/>
  <c r="Q6953" i="21"/>
  <c r="Q6952" i="21"/>
  <c r="Q6951" i="21"/>
  <c r="Q6950" i="21"/>
  <c r="Q6949" i="21"/>
  <c r="Q6948" i="21"/>
  <c r="Q6947" i="21"/>
  <c r="Q6946" i="21"/>
  <c r="Q6945" i="21"/>
  <c r="Q6944" i="21"/>
  <c r="Q6943" i="21"/>
  <c r="Q6942" i="21"/>
  <c r="Q6941" i="21"/>
  <c r="Q6940" i="21"/>
  <c r="Q6939" i="21"/>
  <c r="Q6938" i="21"/>
  <c r="Q6937" i="21"/>
  <c r="Q6936" i="21"/>
  <c r="Q6935" i="21"/>
  <c r="Q6934" i="21"/>
  <c r="Q6933" i="21"/>
  <c r="Q6932" i="21"/>
  <c r="Q6931" i="21"/>
  <c r="Q6930" i="21"/>
  <c r="Q6929" i="21"/>
  <c r="Q6928" i="21"/>
  <c r="Q6927" i="21"/>
  <c r="Q6926" i="21"/>
  <c r="Q6925" i="21"/>
  <c r="Q6924" i="21"/>
  <c r="Q6923" i="21"/>
  <c r="Q6922" i="21"/>
  <c r="Q6921" i="21"/>
  <c r="Q6920" i="21"/>
  <c r="Q6919" i="21"/>
  <c r="Q6918" i="21"/>
  <c r="Q6917" i="21"/>
  <c r="Q6916" i="21"/>
  <c r="Q6915" i="21"/>
  <c r="Q6914" i="21"/>
  <c r="Q6913" i="21"/>
  <c r="Q6912" i="21"/>
  <c r="Q6911" i="21"/>
  <c r="Q6910" i="21"/>
  <c r="Q6909" i="21"/>
  <c r="Q6908" i="21"/>
  <c r="Q6907" i="21"/>
  <c r="Q6906" i="21"/>
  <c r="Q6905" i="21"/>
  <c r="Q6904" i="21"/>
  <c r="Q6903" i="21"/>
  <c r="Q6902" i="21"/>
  <c r="Q6901" i="21"/>
  <c r="Q6900" i="21"/>
  <c r="Q6899" i="21"/>
  <c r="Q6898" i="21"/>
  <c r="Q6897" i="21"/>
  <c r="Q6896" i="21"/>
  <c r="Q6895" i="21"/>
  <c r="Q6894" i="21"/>
  <c r="Q6893" i="21"/>
  <c r="Q6892" i="21"/>
  <c r="Q6891" i="21"/>
  <c r="Q6890" i="21"/>
  <c r="Q6889" i="21"/>
  <c r="Q6888" i="21"/>
  <c r="Q6887" i="21"/>
  <c r="Q6886" i="21"/>
  <c r="Q6885" i="21"/>
  <c r="Q6884" i="21"/>
  <c r="Q6883" i="21"/>
  <c r="Q6882" i="21"/>
  <c r="Q6881" i="21"/>
  <c r="Q6880" i="21"/>
  <c r="Q6879" i="21"/>
  <c r="Q6878" i="21"/>
  <c r="Q6877" i="21"/>
  <c r="Q6876" i="21"/>
  <c r="Q6875" i="21"/>
  <c r="Q6874" i="21"/>
  <c r="Q6873" i="21"/>
  <c r="Q6872" i="21"/>
  <c r="Q6871" i="21"/>
  <c r="Q6870" i="21"/>
  <c r="Q6869" i="21"/>
  <c r="Q6868" i="21"/>
  <c r="Q6867" i="21"/>
  <c r="Q6866" i="21"/>
  <c r="Q6865" i="21"/>
  <c r="Q6864" i="21"/>
  <c r="Q6863" i="21"/>
  <c r="Q6862" i="21"/>
  <c r="Q6861" i="21"/>
  <c r="Q6860" i="21"/>
  <c r="Q6859" i="21"/>
  <c r="Q6858" i="21"/>
  <c r="Q6857" i="21"/>
  <c r="Q6856" i="21"/>
  <c r="Q6855" i="21"/>
  <c r="Q6854" i="21"/>
  <c r="Q6853" i="21"/>
  <c r="Q6852" i="21"/>
  <c r="Q6851" i="21"/>
  <c r="Q6850" i="21"/>
  <c r="Q6849" i="21"/>
  <c r="Q6848" i="21"/>
  <c r="Q6847" i="21"/>
  <c r="Q6846" i="21"/>
  <c r="Q6845" i="21"/>
  <c r="Q6844" i="21"/>
  <c r="Q6843" i="21"/>
  <c r="Q6842" i="21"/>
  <c r="Q6841" i="21"/>
  <c r="Q6840" i="21"/>
  <c r="Q6839" i="21"/>
  <c r="Q6838" i="21"/>
  <c r="Q6837" i="21"/>
  <c r="Q6836" i="21"/>
  <c r="Q6835" i="21"/>
  <c r="Q6834" i="21"/>
  <c r="Q6833" i="21"/>
  <c r="Q6832" i="21"/>
  <c r="Q6831" i="21"/>
  <c r="Q6830" i="21"/>
  <c r="Q6829" i="21"/>
  <c r="Q6828" i="21"/>
  <c r="Q6827" i="21"/>
  <c r="Q6826" i="21"/>
  <c r="Q6825" i="21"/>
  <c r="Q6824" i="21"/>
  <c r="Q6823" i="21"/>
  <c r="Q6822" i="21"/>
  <c r="Q6821" i="21"/>
  <c r="Q6820" i="21"/>
  <c r="Q6819" i="21"/>
  <c r="Q6818" i="21"/>
  <c r="Q6817" i="21"/>
  <c r="Q6816" i="21"/>
  <c r="Q6815" i="21"/>
  <c r="Q6814" i="21"/>
  <c r="Q6813" i="21"/>
  <c r="Q6812" i="21"/>
  <c r="Q6811" i="21"/>
  <c r="Q6810" i="21"/>
  <c r="Q6809" i="21"/>
  <c r="Q6808" i="21"/>
  <c r="Q6807" i="21"/>
  <c r="Q6806" i="21"/>
  <c r="Q6805" i="21"/>
  <c r="Q6804" i="21"/>
  <c r="Q6803" i="21"/>
  <c r="Q6802" i="21"/>
  <c r="Q6801" i="21"/>
  <c r="Q6800" i="21"/>
  <c r="Q6799" i="21"/>
  <c r="Q6798" i="21"/>
  <c r="Q6797" i="21"/>
  <c r="Q6796" i="21"/>
  <c r="Q6795" i="21"/>
  <c r="Q6794" i="21"/>
  <c r="Q6793" i="21"/>
  <c r="Q6792" i="21"/>
  <c r="Q6791" i="21"/>
  <c r="Q6790" i="21"/>
  <c r="Q6789" i="21"/>
  <c r="Q6788" i="21"/>
  <c r="Q6787" i="21"/>
  <c r="Q6786" i="21"/>
  <c r="Q6785" i="21"/>
  <c r="Q6784" i="21"/>
  <c r="Q6783" i="21"/>
  <c r="Q6782" i="21"/>
  <c r="Q6781" i="21"/>
  <c r="Q6780" i="21"/>
  <c r="Q6779" i="21"/>
  <c r="Q6778" i="21"/>
  <c r="Q6777" i="21"/>
  <c r="Q6776" i="21"/>
  <c r="Q6775" i="21"/>
  <c r="Q6774" i="21"/>
  <c r="Q6773" i="21"/>
  <c r="Q6772" i="21"/>
  <c r="Q6771" i="21"/>
  <c r="Q6770" i="21"/>
  <c r="Q6769" i="21"/>
  <c r="Q6768" i="21"/>
  <c r="Q6767" i="21"/>
  <c r="Q6766" i="21"/>
  <c r="Q6765" i="21"/>
  <c r="Q6764" i="21"/>
  <c r="Q6763" i="21"/>
  <c r="Q6762" i="21"/>
  <c r="Q6761" i="21"/>
  <c r="Q6760" i="21"/>
  <c r="Q6759" i="21"/>
  <c r="Q6758" i="21"/>
  <c r="Q6757" i="21"/>
  <c r="Q6756" i="21"/>
  <c r="Q6755" i="21"/>
  <c r="Q6754" i="21"/>
  <c r="Q6753" i="21"/>
  <c r="Q6752" i="21"/>
  <c r="Q6751" i="21"/>
  <c r="Q6750" i="21"/>
  <c r="Q6749" i="21"/>
  <c r="Q6748" i="21"/>
  <c r="Q6747" i="21"/>
  <c r="Q6746" i="21"/>
  <c r="Q6745" i="21"/>
  <c r="Q6744" i="21"/>
  <c r="Q6743" i="21"/>
  <c r="Q6742" i="21"/>
  <c r="Q6741" i="21"/>
  <c r="Q6740" i="21"/>
  <c r="Q6739" i="21"/>
  <c r="Q6738" i="21"/>
  <c r="Q6737" i="21"/>
  <c r="Q6736" i="21"/>
  <c r="Q6735" i="21"/>
  <c r="Q6734" i="21"/>
  <c r="Q6733" i="21"/>
  <c r="Q6732" i="21"/>
  <c r="Q6731" i="21"/>
  <c r="Q6730" i="21"/>
  <c r="Q6729" i="21"/>
  <c r="Q6728" i="21"/>
  <c r="Q6727" i="21"/>
  <c r="Q6726" i="21"/>
  <c r="Q6725" i="21"/>
  <c r="Q6724" i="21"/>
  <c r="Q6723" i="21"/>
  <c r="Q6722" i="21"/>
  <c r="Q6721" i="21"/>
  <c r="Q6720" i="21"/>
  <c r="Q6719" i="21"/>
  <c r="Q6718" i="21"/>
  <c r="Q6717" i="21"/>
  <c r="Q6716" i="21"/>
  <c r="Q6715" i="21"/>
  <c r="Q6714" i="21"/>
  <c r="Q6713" i="21"/>
  <c r="Q6712" i="21"/>
  <c r="Q6711" i="21"/>
  <c r="Q6710" i="21"/>
  <c r="Q6709" i="21"/>
  <c r="Q6708" i="21"/>
  <c r="Q6707" i="21"/>
  <c r="Q6706" i="21"/>
  <c r="Q6705" i="21"/>
  <c r="Q6704" i="21"/>
  <c r="Q6703" i="21"/>
  <c r="Q6702" i="21"/>
  <c r="Q6701" i="21"/>
  <c r="Q6700" i="21"/>
  <c r="Q6699" i="21"/>
  <c r="Q6698" i="21"/>
  <c r="Q6697" i="21"/>
  <c r="Q6696" i="21"/>
  <c r="Q6695" i="21"/>
  <c r="Q6694" i="21"/>
  <c r="Q6693" i="21"/>
  <c r="Q6692" i="21"/>
  <c r="Q6691" i="21"/>
  <c r="Q6690" i="21"/>
  <c r="Q6689" i="21"/>
  <c r="Q6688" i="21"/>
  <c r="Q6687" i="21"/>
  <c r="Q6686" i="21"/>
  <c r="Q6685" i="21"/>
  <c r="Q6684" i="21"/>
  <c r="Q6683" i="21"/>
  <c r="Q6682" i="21"/>
  <c r="Q6681" i="21"/>
  <c r="Q6680" i="21"/>
  <c r="Q6679" i="21"/>
  <c r="Q6678" i="21"/>
  <c r="Q6677" i="21"/>
  <c r="Q6676" i="21"/>
  <c r="Q6675" i="21"/>
  <c r="Q6674" i="21"/>
  <c r="Q6673" i="21"/>
  <c r="Q6672" i="21"/>
  <c r="Q6671" i="21"/>
  <c r="Q6670" i="21"/>
  <c r="Q6669" i="21"/>
  <c r="Q6668" i="21"/>
  <c r="Q6667" i="21"/>
  <c r="Q6666" i="21"/>
  <c r="Q6665" i="21"/>
  <c r="Q6664" i="21"/>
  <c r="Q6663" i="21"/>
  <c r="Q6662" i="21"/>
  <c r="Q6661" i="21"/>
  <c r="Q6660" i="21"/>
  <c r="Q6659" i="21"/>
  <c r="Q6658" i="21"/>
  <c r="Q6657" i="21"/>
  <c r="Q6656" i="21"/>
  <c r="Q6655" i="21"/>
  <c r="Q6654" i="21"/>
  <c r="Q6653" i="21"/>
  <c r="Q6652" i="21"/>
  <c r="Q6651" i="21"/>
  <c r="Q6650" i="21"/>
  <c r="Q6649" i="21"/>
  <c r="Q6648" i="21"/>
  <c r="Q6647" i="21"/>
  <c r="Q6646" i="21"/>
  <c r="Q6645" i="21"/>
  <c r="Q6644" i="21"/>
  <c r="Q6643" i="21"/>
  <c r="Q6642" i="21"/>
  <c r="Q6641" i="21"/>
  <c r="Q6640" i="21"/>
  <c r="Q6639" i="21"/>
  <c r="Q6638" i="21"/>
  <c r="Q6637" i="21"/>
  <c r="Q6636" i="21"/>
  <c r="Q6635" i="21"/>
  <c r="Q6634" i="21"/>
  <c r="Q6633" i="21"/>
  <c r="Q6632" i="21"/>
  <c r="Q6631" i="21"/>
  <c r="Q6630" i="21"/>
  <c r="Q6629" i="21"/>
  <c r="Q6628" i="21"/>
  <c r="Q6627" i="21"/>
  <c r="Q6626" i="21"/>
  <c r="Q6625" i="21"/>
  <c r="Q6624" i="21"/>
  <c r="Q6623" i="21"/>
  <c r="Q6622" i="21"/>
  <c r="Q6621" i="21"/>
  <c r="Q6620" i="21"/>
  <c r="Q6619" i="21"/>
  <c r="Q6618" i="21"/>
  <c r="Q6617" i="21"/>
  <c r="Q6616" i="21"/>
  <c r="Q6615" i="21"/>
  <c r="Q6614" i="21"/>
  <c r="Q6613" i="21"/>
  <c r="Q6612" i="21"/>
  <c r="Q6611" i="21"/>
  <c r="Q6610" i="21"/>
  <c r="Q6609" i="21"/>
  <c r="Q6608" i="21"/>
  <c r="Q6607" i="21"/>
  <c r="Q6606" i="21"/>
  <c r="Q6605" i="21"/>
  <c r="Q6604" i="21"/>
  <c r="Q6603" i="21"/>
  <c r="Q6602" i="21"/>
  <c r="Q6601" i="21"/>
  <c r="Q6600" i="21"/>
  <c r="Q6599" i="21"/>
  <c r="Q6598" i="21"/>
  <c r="Q6597" i="21"/>
  <c r="Q6596" i="21"/>
  <c r="Q6595" i="21"/>
  <c r="Q6594" i="21"/>
  <c r="Q6593" i="21"/>
  <c r="Q6592" i="21"/>
  <c r="Q6591" i="21"/>
  <c r="Q6590" i="21"/>
  <c r="Q6589" i="21"/>
  <c r="Q6588" i="21"/>
  <c r="Q6587" i="21"/>
  <c r="Q6586" i="21"/>
  <c r="Q6585" i="21"/>
  <c r="Q6584" i="21"/>
  <c r="Q6583" i="21"/>
  <c r="Q6582" i="21"/>
  <c r="Q6581" i="21"/>
  <c r="Q6580" i="21"/>
  <c r="Q6579" i="21"/>
  <c r="Q6578" i="21"/>
  <c r="Q6577" i="21"/>
  <c r="Q6576" i="21"/>
  <c r="Q6575" i="21"/>
  <c r="Q6574" i="21"/>
  <c r="Q6573" i="21"/>
  <c r="Q6572" i="21"/>
  <c r="Q6571" i="21"/>
  <c r="Q6570" i="21"/>
  <c r="Q6569" i="21"/>
  <c r="Q6568" i="21"/>
  <c r="Q6567" i="21"/>
  <c r="Q6566" i="21"/>
  <c r="Q6565" i="21"/>
  <c r="Q6564" i="21"/>
  <c r="Q6563" i="21"/>
  <c r="Q6562" i="21"/>
  <c r="Q6561" i="21"/>
  <c r="Q6560" i="21"/>
  <c r="Q6559" i="21"/>
  <c r="Q6558" i="21"/>
  <c r="Q6557" i="21"/>
  <c r="Q6556" i="21"/>
  <c r="Q6555" i="21"/>
  <c r="Q6554" i="21"/>
  <c r="Q6553" i="21"/>
  <c r="Q6552" i="21"/>
  <c r="Q6551" i="21"/>
  <c r="Q6550" i="21"/>
  <c r="Q6549" i="21"/>
  <c r="Q6548" i="21"/>
  <c r="Q6547" i="21"/>
  <c r="Q6546" i="21"/>
  <c r="Q6545" i="21"/>
  <c r="Q6544" i="21"/>
  <c r="Q6543" i="21"/>
  <c r="Q6542" i="21"/>
  <c r="Q6541" i="21"/>
  <c r="Q6540" i="21"/>
  <c r="Q6539" i="21"/>
  <c r="Q6538" i="21"/>
  <c r="Q6537" i="21"/>
  <c r="Q6536" i="21"/>
  <c r="Q6535" i="21"/>
  <c r="Q6534" i="21"/>
  <c r="Q6533" i="21"/>
  <c r="Q6532" i="21"/>
  <c r="Q6531" i="21"/>
  <c r="Q6530" i="21"/>
  <c r="Q6529" i="21"/>
  <c r="Q6528" i="21"/>
  <c r="Q6527" i="21"/>
  <c r="Q6526" i="21"/>
  <c r="Q6525" i="21"/>
  <c r="Q6524" i="21"/>
  <c r="Q6523" i="21"/>
  <c r="Q6522" i="21"/>
  <c r="Q6521" i="21"/>
  <c r="Q6520" i="21"/>
  <c r="Q6519" i="21"/>
  <c r="Q6518" i="21"/>
  <c r="Q6517" i="21"/>
  <c r="Q6516" i="21"/>
  <c r="Q6515" i="21"/>
  <c r="Q6514" i="21"/>
  <c r="Q6513" i="21"/>
  <c r="Q6512" i="21"/>
  <c r="Q6511" i="21"/>
  <c r="Q6510" i="21"/>
  <c r="Q6509" i="21"/>
  <c r="Q6508" i="21"/>
  <c r="Q6507" i="21"/>
  <c r="Q6506" i="21"/>
  <c r="Q6505" i="21"/>
  <c r="Q6504" i="21"/>
  <c r="Q6503" i="21"/>
  <c r="Q6502" i="21"/>
  <c r="Q6501" i="21"/>
  <c r="Q6500" i="21"/>
  <c r="Q6499" i="21"/>
  <c r="Q6498" i="21"/>
  <c r="Q6497" i="21"/>
  <c r="Q6496" i="21"/>
  <c r="Q6495" i="21"/>
  <c r="Q6494" i="21"/>
  <c r="Q6493" i="21"/>
  <c r="Q6492" i="21"/>
  <c r="Q6491" i="21"/>
  <c r="Q6490" i="21"/>
  <c r="Q6489" i="21"/>
  <c r="Q6488" i="21"/>
  <c r="Q6487" i="21"/>
  <c r="Q6486" i="21"/>
  <c r="Q6485" i="21"/>
  <c r="Q6484" i="21"/>
  <c r="Q6483" i="21"/>
  <c r="Q6482" i="21"/>
  <c r="Q6481" i="21"/>
  <c r="Q6480" i="21"/>
  <c r="Q6479" i="21"/>
  <c r="Q6478" i="21"/>
  <c r="Q6477" i="21"/>
  <c r="Q6476" i="21"/>
  <c r="Q6475" i="21"/>
  <c r="Q6474" i="21"/>
  <c r="Q6473" i="21"/>
  <c r="Q6472" i="21"/>
  <c r="Q6471" i="21"/>
  <c r="Q6470" i="21"/>
  <c r="Q6469" i="21"/>
  <c r="Q6468" i="21"/>
  <c r="Q6467" i="21"/>
  <c r="Q6466" i="21"/>
  <c r="Q6465" i="21"/>
  <c r="Q6464" i="21"/>
  <c r="Q6463" i="21"/>
  <c r="Q6462" i="21"/>
  <c r="Q6461" i="21"/>
  <c r="Q6460" i="21"/>
  <c r="Q6459" i="21"/>
  <c r="Q6458" i="21"/>
  <c r="Q6457" i="21"/>
  <c r="Q6456" i="21"/>
  <c r="Q6455" i="21"/>
  <c r="Q6454" i="21"/>
  <c r="Q6453" i="21"/>
  <c r="Q6452" i="21"/>
  <c r="Q6451" i="21"/>
  <c r="Q6450" i="21"/>
  <c r="Q6449" i="21"/>
  <c r="Q6448" i="21"/>
  <c r="Q6447" i="21"/>
  <c r="Q6446" i="21"/>
  <c r="Q6445" i="21"/>
  <c r="Q6444" i="21"/>
  <c r="Q6443" i="21"/>
  <c r="Q6442" i="21"/>
  <c r="Q6441" i="21"/>
  <c r="Q6440" i="21"/>
  <c r="Q6439" i="21"/>
  <c r="Q6438" i="21"/>
  <c r="Q6437" i="21"/>
  <c r="Q6436" i="21"/>
  <c r="Q6435" i="21"/>
  <c r="Q6434" i="21"/>
  <c r="Q6433" i="21"/>
  <c r="Q6432" i="21"/>
  <c r="Q6431" i="21"/>
  <c r="Q6430" i="21"/>
  <c r="Q6429" i="21"/>
  <c r="Q6428" i="21"/>
  <c r="Q6427" i="21"/>
  <c r="Q6426" i="21"/>
  <c r="Q6425" i="21"/>
  <c r="Q6424" i="21"/>
  <c r="Q6423" i="21"/>
  <c r="Q6422" i="21"/>
  <c r="Q6421" i="21"/>
  <c r="Q6420" i="21"/>
  <c r="Q6419" i="21"/>
  <c r="Q6418" i="21"/>
  <c r="Q6417" i="21"/>
  <c r="Q6416" i="21"/>
  <c r="Q6415" i="21"/>
  <c r="Q6414" i="21"/>
  <c r="Q6413" i="21"/>
  <c r="Q6412" i="21"/>
  <c r="Q6411" i="21"/>
  <c r="Q6410" i="21"/>
  <c r="Q6409" i="21"/>
  <c r="Q6408" i="21"/>
  <c r="Q6407" i="21"/>
  <c r="Q6406" i="21"/>
  <c r="Q6405" i="21"/>
  <c r="Q6404" i="21"/>
  <c r="Q6403" i="21"/>
  <c r="Q6402" i="21"/>
  <c r="Q6401" i="21"/>
  <c r="Q6400" i="21"/>
  <c r="Q6399" i="21"/>
  <c r="Q6398" i="21"/>
  <c r="Q6397" i="21"/>
  <c r="Q6396" i="21"/>
  <c r="Q6395" i="21"/>
  <c r="Q6394" i="21"/>
  <c r="Q6393" i="21"/>
  <c r="Q6392" i="21"/>
  <c r="Q6391" i="21"/>
  <c r="Q6390" i="21"/>
  <c r="Q6389" i="21"/>
  <c r="Q6388" i="21"/>
  <c r="Q6387" i="21"/>
  <c r="Q6386" i="21"/>
  <c r="Q6385" i="21"/>
  <c r="Q6384" i="21"/>
  <c r="Q6383" i="21"/>
  <c r="Q6382" i="21"/>
  <c r="Q6381" i="21"/>
  <c r="Q6380" i="21"/>
  <c r="Q6379" i="21"/>
  <c r="Q6378" i="21"/>
  <c r="Q6377" i="21"/>
  <c r="Q6376" i="21"/>
  <c r="Q6375" i="21"/>
  <c r="Q6374" i="21"/>
  <c r="Q6373" i="21"/>
  <c r="Q6372" i="21"/>
  <c r="Q6371" i="21"/>
  <c r="Q6370" i="21"/>
  <c r="Q6369" i="21"/>
  <c r="Q6368" i="21"/>
  <c r="Q6367" i="21"/>
  <c r="Q6366" i="21"/>
  <c r="Q6365" i="21"/>
  <c r="Q6364" i="21"/>
  <c r="Q6363" i="21"/>
  <c r="Q6362" i="21"/>
  <c r="Q6361" i="21"/>
  <c r="Q6360" i="21"/>
  <c r="Q6359" i="21"/>
  <c r="Q6358" i="21"/>
  <c r="Q6357" i="21"/>
  <c r="Q6356" i="21"/>
  <c r="Q6355" i="21"/>
  <c r="Q6354" i="21"/>
  <c r="Q6353" i="21"/>
  <c r="Q6352" i="21"/>
  <c r="Q6351" i="21"/>
  <c r="Q6350" i="21"/>
  <c r="Q6349" i="21"/>
  <c r="Q6348" i="21"/>
  <c r="Q6347" i="21"/>
  <c r="Q6346" i="21"/>
  <c r="Q6345" i="21"/>
  <c r="Q6344" i="21"/>
  <c r="Q6343" i="21"/>
  <c r="Q6342" i="21"/>
  <c r="Q6341" i="21"/>
  <c r="Q6340" i="21"/>
  <c r="Q6339" i="21"/>
  <c r="Q6338" i="21"/>
  <c r="Q6337" i="21"/>
  <c r="Q6336" i="21"/>
  <c r="Q6335" i="21"/>
  <c r="Q6334" i="21"/>
  <c r="Q6333" i="21"/>
  <c r="Q6332" i="21"/>
  <c r="Q6331" i="21"/>
  <c r="Q6330" i="21"/>
  <c r="Q6329" i="21"/>
  <c r="Q6328" i="21"/>
  <c r="Q6327" i="21"/>
  <c r="Q6326" i="21"/>
  <c r="Q6325" i="21"/>
  <c r="Q6324" i="21"/>
  <c r="Q6323" i="21"/>
  <c r="Q6322" i="21"/>
  <c r="Q6321" i="21"/>
  <c r="Q6320" i="21"/>
  <c r="Q6319" i="21"/>
  <c r="Q6318" i="21"/>
  <c r="Q6317" i="21"/>
  <c r="Q6316" i="21"/>
  <c r="Q6315" i="21"/>
  <c r="Q6314" i="21"/>
  <c r="Q6313" i="21"/>
  <c r="Q6312" i="21"/>
  <c r="Q6311" i="21"/>
  <c r="Q6310" i="21"/>
  <c r="Q6309" i="21"/>
  <c r="Q6308" i="21"/>
  <c r="Q6307" i="21"/>
  <c r="Q6306" i="21"/>
  <c r="Q6305" i="21"/>
  <c r="Q6304" i="21"/>
  <c r="Q6303" i="21"/>
  <c r="Q6302" i="21"/>
  <c r="Q6301" i="21"/>
  <c r="Q6300" i="21"/>
  <c r="Q6299" i="21"/>
  <c r="Q6298" i="21"/>
  <c r="Q6297" i="21"/>
  <c r="Q6296" i="21"/>
  <c r="Q6295" i="21"/>
  <c r="Q6294" i="21"/>
  <c r="Q6293" i="21"/>
  <c r="Q6292" i="21"/>
  <c r="Q6291" i="21"/>
  <c r="Q6290" i="21"/>
  <c r="Q6289" i="21"/>
  <c r="Q6288" i="21"/>
  <c r="Q6287" i="21"/>
  <c r="Q6286" i="21"/>
  <c r="Q6285" i="21"/>
  <c r="Q6284" i="21"/>
  <c r="Q6283" i="21"/>
  <c r="Q6282" i="21"/>
  <c r="Q6281" i="21"/>
  <c r="Q6280" i="21"/>
  <c r="Q6279" i="21"/>
  <c r="Q6278" i="21"/>
  <c r="Q6277" i="21"/>
  <c r="Q6276" i="21"/>
  <c r="Q6275" i="21"/>
  <c r="Q6274" i="21"/>
  <c r="Q6273" i="21"/>
  <c r="Q6272" i="21"/>
  <c r="Q6271" i="21"/>
  <c r="Q6270" i="21"/>
  <c r="Q6269" i="21"/>
  <c r="Q6268" i="21"/>
  <c r="Q6267" i="21"/>
  <c r="Q6266" i="21"/>
  <c r="Q6265" i="21"/>
  <c r="Q6264" i="21"/>
  <c r="Q6263" i="21"/>
  <c r="Q6262" i="21"/>
  <c r="Q6261" i="21"/>
  <c r="Q6260" i="21"/>
  <c r="Q6259" i="21"/>
  <c r="Q6258" i="21"/>
  <c r="Q6257" i="21"/>
  <c r="Q6256" i="21"/>
  <c r="Q6255" i="21"/>
  <c r="Q6254" i="21"/>
  <c r="Q6253" i="21"/>
  <c r="Q6252" i="21"/>
  <c r="Q6251" i="21"/>
  <c r="Q6250" i="21"/>
  <c r="Q6249" i="21"/>
  <c r="Q6248" i="21"/>
  <c r="Q6247" i="21"/>
  <c r="Q6246" i="21"/>
  <c r="Q6245" i="21"/>
  <c r="Q6244" i="21"/>
  <c r="Q6243" i="21"/>
  <c r="Q6242" i="21"/>
  <c r="Q6241" i="21"/>
  <c r="Q6240" i="21"/>
  <c r="Q6239" i="21"/>
  <c r="Q6238" i="21"/>
  <c r="Q6237" i="21"/>
  <c r="Q6236" i="21"/>
  <c r="Q6235" i="21"/>
  <c r="Q6234" i="21"/>
  <c r="Q6233" i="21"/>
  <c r="Q6232" i="21"/>
  <c r="Q6231" i="21"/>
  <c r="Q6230" i="21"/>
  <c r="Q6229" i="21"/>
  <c r="Q6228" i="21"/>
  <c r="Q6227" i="21"/>
  <c r="Q6226" i="21"/>
  <c r="Q6225" i="21"/>
  <c r="Q6224" i="21"/>
  <c r="Q6223" i="21"/>
  <c r="Q6222" i="21"/>
  <c r="Q6221" i="21"/>
  <c r="Q6220" i="21"/>
  <c r="Q6219" i="21"/>
  <c r="Q6218" i="21"/>
  <c r="Q6217" i="21"/>
  <c r="Q6216" i="21"/>
  <c r="Q6215" i="21"/>
  <c r="Q6214" i="21"/>
  <c r="Q6213" i="21"/>
  <c r="Q6212" i="21"/>
  <c r="Q6211" i="21"/>
  <c r="Q6210" i="21"/>
  <c r="Q6209" i="21"/>
  <c r="Q6208" i="21"/>
  <c r="Q6207" i="21"/>
  <c r="Q6206" i="21"/>
  <c r="Q6205" i="21"/>
  <c r="Q6204" i="21"/>
  <c r="Q6203" i="21"/>
  <c r="Q6202" i="21"/>
  <c r="Q6201" i="21"/>
  <c r="Q6200" i="21"/>
  <c r="Q6199" i="21"/>
  <c r="Q6198" i="21"/>
  <c r="Q6197" i="21"/>
  <c r="Q6196" i="21"/>
  <c r="Q6195" i="21"/>
  <c r="Q6194" i="21"/>
  <c r="Q6193" i="21"/>
  <c r="Q6192" i="21"/>
  <c r="Q6191" i="21"/>
  <c r="Q6190" i="21"/>
  <c r="Q6189" i="21"/>
  <c r="Q6188" i="21"/>
  <c r="Q6187" i="21"/>
  <c r="Q6186" i="21"/>
  <c r="Q6185" i="21"/>
  <c r="Q6184" i="21"/>
  <c r="Q6183" i="21"/>
  <c r="Q6182" i="21"/>
  <c r="Q6181" i="21"/>
  <c r="Q6180" i="21"/>
  <c r="Q6179" i="21"/>
  <c r="Q6178" i="21"/>
  <c r="Q6177" i="21"/>
  <c r="Q6176" i="21"/>
  <c r="Q6175" i="21"/>
  <c r="Q6174" i="21"/>
  <c r="Q6173" i="21"/>
  <c r="Q6172" i="21"/>
  <c r="Q6171" i="21"/>
  <c r="Q6170" i="21"/>
  <c r="Q6169" i="21"/>
  <c r="Q6168" i="21"/>
  <c r="Q6167" i="21"/>
  <c r="Q6166" i="21"/>
  <c r="Q6165" i="21"/>
  <c r="Q6164" i="21"/>
  <c r="Q6163" i="21"/>
  <c r="Q6162" i="21"/>
  <c r="Q6161" i="21"/>
  <c r="Q6160" i="21"/>
  <c r="Q6159" i="21"/>
  <c r="Q6158" i="21"/>
  <c r="Q6157" i="21"/>
  <c r="Q6156" i="21"/>
  <c r="Q6155" i="21"/>
  <c r="Q6154" i="21"/>
  <c r="Q6153" i="21"/>
  <c r="Q6152" i="21"/>
  <c r="Q6151" i="21"/>
  <c r="Q6150" i="21"/>
  <c r="Q6149" i="21"/>
  <c r="Q6148" i="21"/>
  <c r="Q6147" i="21"/>
  <c r="Q6146" i="21"/>
  <c r="Q6145" i="21"/>
  <c r="Q6144" i="21"/>
  <c r="Q6143" i="21"/>
  <c r="Q6142" i="21"/>
  <c r="Q6141" i="21"/>
  <c r="Q6140" i="21"/>
  <c r="Q6139" i="21"/>
  <c r="Q6138" i="21"/>
  <c r="Q6137" i="21"/>
  <c r="Q6136" i="21"/>
  <c r="Q6135" i="21"/>
  <c r="Q6134" i="21"/>
  <c r="Q6133" i="21"/>
  <c r="Q6132" i="21"/>
  <c r="Q6131" i="21"/>
  <c r="Q6130" i="21"/>
  <c r="Q6129" i="21"/>
  <c r="Q6128" i="21"/>
  <c r="Q6127" i="21"/>
  <c r="Q6126" i="21"/>
  <c r="Q6125" i="21"/>
  <c r="Q6124" i="21"/>
  <c r="Q6123" i="21"/>
  <c r="Q6122" i="21"/>
  <c r="Q6121" i="21"/>
  <c r="Q6120" i="21"/>
  <c r="Q6119" i="21"/>
  <c r="Q6118" i="21"/>
  <c r="Q6117" i="21"/>
  <c r="Q6116" i="21"/>
  <c r="Q6115" i="21"/>
  <c r="Q6114" i="21"/>
  <c r="Q6113" i="21"/>
  <c r="Q6112" i="21"/>
  <c r="Q6111" i="21"/>
  <c r="Q6110" i="21"/>
  <c r="Q6109" i="21"/>
  <c r="Q6108" i="21"/>
  <c r="Q6107" i="21"/>
  <c r="Q6106" i="21"/>
  <c r="Q6105" i="21"/>
  <c r="Q6104" i="21"/>
  <c r="Q6103" i="21"/>
  <c r="Q6102" i="21"/>
  <c r="Q6101" i="21"/>
  <c r="Q6100" i="21"/>
  <c r="Q6099" i="21"/>
  <c r="Q6098" i="21"/>
  <c r="Q6097" i="21"/>
  <c r="Q6096" i="21"/>
  <c r="Q6095" i="21"/>
  <c r="Q6094" i="21"/>
  <c r="Q6093" i="21"/>
  <c r="Q6092" i="21"/>
  <c r="Q6091" i="21"/>
  <c r="Q6090" i="21"/>
  <c r="Q6089" i="21"/>
  <c r="Q6088" i="21"/>
  <c r="Q6087" i="21"/>
  <c r="Q6086" i="21"/>
  <c r="Q6085" i="21"/>
  <c r="Q6084" i="21"/>
  <c r="Q6083" i="21"/>
  <c r="Q6082" i="21"/>
  <c r="Q6081" i="21"/>
  <c r="Q6080" i="21"/>
  <c r="Q6079" i="21"/>
  <c r="Q6078" i="21"/>
  <c r="Q6077" i="21"/>
  <c r="Q6076" i="21"/>
  <c r="Q6075" i="21"/>
  <c r="Q6074" i="21"/>
  <c r="Q6073" i="21"/>
  <c r="Q6072" i="21"/>
  <c r="Q6071" i="21"/>
  <c r="Q6070" i="21"/>
  <c r="Q6069" i="21"/>
  <c r="Q6068" i="21"/>
  <c r="Q6067" i="21"/>
  <c r="Q6066" i="21"/>
  <c r="Q6065" i="21"/>
  <c r="Q6064" i="21"/>
  <c r="Q6063" i="21"/>
  <c r="Q6062" i="21"/>
  <c r="Q6061" i="21"/>
  <c r="Q6060" i="21"/>
  <c r="Q6059" i="21"/>
  <c r="Q6058" i="21"/>
  <c r="Q6057" i="21"/>
  <c r="Q6056" i="21"/>
  <c r="Q6055" i="21"/>
  <c r="Q6054" i="21"/>
  <c r="Q6053" i="21"/>
  <c r="Q6052" i="21"/>
  <c r="Q6051" i="21"/>
  <c r="Q6050" i="21"/>
  <c r="Q6049" i="21"/>
  <c r="Q6048" i="21"/>
  <c r="Q6047" i="21"/>
  <c r="Q6046" i="21"/>
  <c r="Q6045" i="21"/>
  <c r="Q6044" i="21"/>
  <c r="Q6043" i="21"/>
  <c r="Q6042" i="21"/>
  <c r="Q6041" i="21"/>
  <c r="Q6040" i="21"/>
  <c r="Q6039" i="21"/>
  <c r="Q6038" i="21"/>
  <c r="Q6037" i="21"/>
  <c r="Q6036" i="21"/>
  <c r="Q6035" i="21"/>
  <c r="Q6034" i="21"/>
  <c r="Q6033" i="21"/>
  <c r="Q6032" i="21"/>
  <c r="Q6031" i="21"/>
  <c r="Q6030" i="21"/>
  <c r="Q6029" i="21"/>
  <c r="Q6028" i="21"/>
  <c r="Q6027" i="21"/>
  <c r="Q6026" i="21"/>
  <c r="Q6025" i="21"/>
  <c r="Q6024" i="21"/>
  <c r="Q6023" i="21"/>
  <c r="Q6022" i="21"/>
  <c r="Q6021" i="21"/>
  <c r="Q6020" i="21"/>
  <c r="Q6019" i="21"/>
  <c r="Q6018" i="21"/>
  <c r="Q6017" i="21"/>
  <c r="Q6016" i="21"/>
  <c r="Q6015" i="21"/>
  <c r="Q6014" i="21"/>
  <c r="Q6013" i="21"/>
  <c r="Q6012" i="21"/>
  <c r="Q6011" i="21"/>
  <c r="Q6010" i="21"/>
  <c r="Q6009" i="21"/>
  <c r="Q6008" i="21"/>
  <c r="Q6007" i="21"/>
  <c r="Q6006" i="21"/>
  <c r="Q6005" i="21"/>
  <c r="Q6004" i="21"/>
  <c r="Q6003" i="21"/>
  <c r="Q6002" i="21"/>
  <c r="Q6001" i="21"/>
  <c r="Q6000" i="21"/>
  <c r="Q5999" i="21"/>
  <c r="Q5998" i="21"/>
  <c r="Q5997" i="21"/>
  <c r="Q5996" i="21"/>
  <c r="Q5995" i="21"/>
  <c r="Q5994" i="21"/>
  <c r="Q5993" i="21"/>
  <c r="Q5992" i="21"/>
  <c r="Q5991" i="21"/>
  <c r="Q5990" i="21"/>
  <c r="Q5989" i="21"/>
  <c r="Q5988" i="21"/>
  <c r="Q5987" i="21"/>
  <c r="Q5986" i="21"/>
  <c r="Q5985" i="21"/>
  <c r="Q5984" i="21"/>
  <c r="Q5983" i="21"/>
  <c r="Q5982" i="21"/>
  <c r="Q5981" i="21"/>
  <c r="Q5980" i="21"/>
  <c r="Q5979" i="21"/>
  <c r="Q5978" i="21"/>
  <c r="Q5977" i="21"/>
  <c r="Q5976" i="21"/>
  <c r="Q5975" i="21"/>
  <c r="Q5974" i="21"/>
  <c r="Q5973" i="21"/>
  <c r="Q5972" i="21"/>
  <c r="Q5971" i="21"/>
  <c r="Q5970" i="21"/>
  <c r="Q5969" i="21"/>
  <c r="Q5968" i="21"/>
  <c r="Q5967" i="21"/>
  <c r="Q5966" i="21"/>
  <c r="Q5965" i="21"/>
  <c r="Q5964" i="21"/>
  <c r="Q5963" i="21"/>
  <c r="Q5962" i="21"/>
  <c r="Q5961" i="21"/>
  <c r="Q5960" i="21"/>
  <c r="Q5959" i="21"/>
  <c r="Q5958" i="21"/>
  <c r="Q5957" i="21"/>
  <c r="Q5956" i="21"/>
  <c r="Q5955" i="21"/>
  <c r="Q5954" i="21"/>
  <c r="Q5953" i="21"/>
  <c r="Q5952" i="21"/>
  <c r="Q5951" i="21"/>
  <c r="Q5950" i="21"/>
  <c r="Q5949" i="21"/>
  <c r="Q5948" i="21"/>
  <c r="Q5947" i="21"/>
  <c r="Q5946" i="21"/>
  <c r="Q5945" i="21"/>
  <c r="Q5944" i="21"/>
  <c r="Q5943" i="21"/>
  <c r="Q5942" i="21"/>
  <c r="Q5941" i="21"/>
  <c r="Q5940" i="21"/>
  <c r="Q5939" i="21"/>
  <c r="Q5938" i="21"/>
  <c r="Q5937" i="21"/>
  <c r="Q5936" i="21"/>
  <c r="Q5935" i="21"/>
  <c r="Q5934" i="21"/>
  <c r="Q5933" i="21"/>
  <c r="Q5932" i="21"/>
  <c r="Q5931" i="21"/>
  <c r="Q5930" i="21"/>
  <c r="Q5929" i="21"/>
  <c r="Q5928" i="21"/>
  <c r="Q5927" i="21"/>
  <c r="Q5926" i="21"/>
  <c r="Q5925" i="21"/>
  <c r="Q5924" i="21"/>
  <c r="Q5923" i="21"/>
  <c r="Q5922" i="21"/>
  <c r="Q5921" i="21"/>
  <c r="Q5920" i="21"/>
  <c r="Q5919" i="21"/>
  <c r="Q5918" i="21"/>
  <c r="Q5917" i="21"/>
  <c r="Q5916" i="21"/>
  <c r="Q5915" i="21"/>
  <c r="Q5914" i="21"/>
  <c r="Q5913" i="21"/>
  <c r="Q5912" i="21"/>
  <c r="Q5911" i="21"/>
  <c r="Q5910" i="21"/>
  <c r="Q5909" i="21"/>
  <c r="Q5908" i="21"/>
  <c r="Q5907" i="21"/>
  <c r="Q5906" i="21"/>
  <c r="Q5905" i="21"/>
  <c r="Q5904" i="21"/>
  <c r="Q5903" i="21"/>
  <c r="Q5902" i="21"/>
  <c r="Q5901" i="21"/>
  <c r="Q5900" i="21"/>
  <c r="Q5899" i="21"/>
  <c r="Q5898" i="21"/>
  <c r="Q5897" i="21"/>
  <c r="Q5896" i="21"/>
  <c r="Q5895" i="21"/>
  <c r="Q5894" i="21"/>
  <c r="Q5893" i="21"/>
  <c r="Q5892" i="21"/>
  <c r="Q5891" i="21"/>
  <c r="Q5890" i="21"/>
  <c r="Q5889" i="21"/>
  <c r="Q5888" i="21"/>
  <c r="Q5887" i="21"/>
  <c r="Q5886" i="21"/>
  <c r="Q5885" i="21"/>
  <c r="Q5884" i="21"/>
  <c r="Q5883" i="21"/>
  <c r="Q5882" i="21"/>
  <c r="Q5881" i="21"/>
  <c r="Q5880" i="21"/>
  <c r="Q5879" i="21"/>
  <c r="Q5878" i="21"/>
  <c r="Q5877" i="21"/>
  <c r="Q5876" i="21"/>
  <c r="Q5875" i="21"/>
  <c r="Q5874" i="21"/>
  <c r="Q5873" i="21"/>
  <c r="Q5872" i="21"/>
  <c r="Q5871" i="21"/>
  <c r="Q5870" i="21"/>
  <c r="Q5869" i="21"/>
  <c r="Q5868" i="21"/>
  <c r="Q5867" i="21"/>
  <c r="Q5866" i="21"/>
  <c r="Q5865" i="21"/>
  <c r="Q5864" i="21"/>
  <c r="Q5863" i="21"/>
  <c r="Q5862" i="21"/>
  <c r="Q5861" i="21"/>
  <c r="Q5860" i="21"/>
  <c r="Q5859" i="21"/>
  <c r="Q5858" i="21"/>
  <c r="Q5857" i="21"/>
  <c r="Q5856" i="21"/>
  <c r="Q5855" i="21"/>
  <c r="Q5854" i="21"/>
  <c r="Q5853" i="21"/>
  <c r="Q5852" i="21"/>
  <c r="Q5851" i="21"/>
  <c r="Q5850" i="21"/>
  <c r="Q5849" i="21"/>
  <c r="Q5848" i="21"/>
  <c r="Q5847" i="21"/>
  <c r="Q5846" i="21"/>
  <c r="Q5845" i="21"/>
  <c r="Q5844" i="21"/>
  <c r="Q5843" i="21"/>
  <c r="Q5842" i="21"/>
  <c r="Q5841" i="21"/>
  <c r="Q5840" i="21"/>
  <c r="Q5839" i="21"/>
  <c r="Q5838" i="21"/>
  <c r="Q5837" i="21"/>
  <c r="Q5836" i="21"/>
  <c r="Q5835" i="21"/>
  <c r="Q5834" i="21"/>
  <c r="Q5833" i="21"/>
  <c r="Q5832" i="21"/>
  <c r="Q5831" i="21"/>
  <c r="Q5830" i="21"/>
  <c r="Q5829" i="21"/>
  <c r="Q5828" i="21"/>
  <c r="Q5827" i="21"/>
  <c r="Q5826" i="21"/>
  <c r="Q5825" i="21"/>
  <c r="Q5824" i="21"/>
  <c r="Q5823" i="21"/>
  <c r="Q5822" i="21"/>
  <c r="Q5821" i="21"/>
  <c r="Q5820" i="21"/>
  <c r="Q5819" i="21"/>
  <c r="Q5818" i="21"/>
  <c r="Q5817" i="21"/>
  <c r="Q5816" i="21"/>
  <c r="Q5815" i="21"/>
  <c r="Q5814" i="21"/>
  <c r="Q5813" i="21"/>
  <c r="Q5812" i="21"/>
  <c r="Q5811" i="21"/>
  <c r="Q5810" i="21"/>
  <c r="Q5809" i="21"/>
  <c r="Q5808" i="21"/>
  <c r="Q5807" i="21"/>
  <c r="Q5806" i="21"/>
  <c r="Q5805" i="21"/>
  <c r="Q5804" i="21"/>
  <c r="Q5803" i="21"/>
  <c r="Q5802" i="21"/>
  <c r="Q5801" i="21"/>
  <c r="Q5800" i="21"/>
  <c r="Q5799" i="21"/>
  <c r="Q5798" i="21"/>
  <c r="Q5797" i="21"/>
  <c r="Q5796" i="21"/>
  <c r="Q5795" i="21"/>
  <c r="Q5794" i="21"/>
  <c r="Q5793" i="21"/>
  <c r="Q5792" i="21"/>
  <c r="Q5791" i="21"/>
  <c r="Q5790" i="21"/>
  <c r="Q5789" i="21"/>
  <c r="Q5788" i="21"/>
  <c r="Q5787" i="21"/>
  <c r="Q5786" i="21"/>
  <c r="Q5785" i="21"/>
  <c r="Q5784" i="21"/>
  <c r="Q5783" i="21"/>
  <c r="Q5782" i="21"/>
  <c r="Q5781" i="21"/>
  <c r="Q5780" i="21"/>
  <c r="Q5779" i="21"/>
  <c r="Q5778" i="21"/>
  <c r="Q5777" i="21"/>
  <c r="Q5776" i="21"/>
  <c r="Q5775" i="21"/>
  <c r="Q5774" i="21"/>
  <c r="Q5773" i="21"/>
  <c r="Q5772" i="21"/>
  <c r="Q5771" i="21"/>
  <c r="Q5770" i="21"/>
  <c r="Q5769" i="21"/>
  <c r="Q5768" i="21"/>
  <c r="Q5767" i="21"/>
  <c r="Q5766" i="21"/>
  <c r="Q5765" i="21"/>
  <c r="Q5764" i="21"/>
  <c r="Q5763" i="21"/>
  <c r="Q5762" i="21"/>
  <c r="Q5761" i="21"/>
  <c r="Q5760" i="21"/>
  <c r="Q5759" i="21"/>
  <c r="Q5758" i="21"/>
  <c r="Q5757" i="21"/>
  <c r="Q5756" i="21"/>
  <c r="Q5755" i="21"/>
  <c r="Q5754" i="21"/>
  <c r="Q5753" i="21"/>
  <c r="Q5752" i="21"/>
  <c r="Q5751" i="21"/>
  <c r="Q5750" i="21"/>
  <c r="Q5749" i="21"/>
  <c r="Q5748" i="21"/>
  <c r="Q5747" i="21"/>
  <c r="Q5746" i="21"/>
  <c r="Q5745" i="21"/>
  <c r="Q5744" i="21"/>
  <c r="Q5743" i="21"/>
  <c r="Q5742" i="21"/>
  <c r="Q5741" i="21"/>
  <c r="Q5740" i="21"/>
  <c r="Q5739" i="21"/>
  <c r="Q5738" i="21"/>
  <c r="Q5737" i="21"/>
  <c r="Q5736" i="21"/>
  <c r="Q5735" i="21"/>
  <c r="Q5734" i="21"/>
  <c r="Q5733" i="21"/>
  <c r="Q5732" i="21"/>
  <c r="Q5731" i="21"/>
  <c r="Q5730" i="21"/>
  <c r="Q5729" i="21"/>
  <c r="Q5728" i="21"/>
  <c r="Q5727" i="21"/>
  <c r="Q5726" i="21"/>
  <c r="Q5725" i="21"/>
  <c r="Q5724" i="21"/>
  <c r="Q5723" i="21"/>
  <c r="Q5722" i="21"/>
  <c r="Q5721" i="21"/>
  <c r="Q5720" i="21"/>
  <c r="Q5719" i="21"/>
  <c r="Q5718" i="21"/>
  <c r="Q5717" i="21"/>
  <c r="Q5716" i="21"/>
  <c r="Q5715" i="21"/>
  <c r="Q5714" i="21"/>
  <c r="Q5713" i="21"/>
  <c r="Q5712" i="21"/>
  <c r="Q5711" i="21"/>
  <c r="Q5710" i="21"/>
  <c r="Q5709" i="21"/>
  <c r="Q5708" i="21"/>
  <c r="Q5707" i="21"/>
  <c r="Q5706" i="21"/>
  <c r="Q5705" i="21"/>
  <c r="Q5704" i="21"/>
  <c r="Q5703" i="21"/>
  <c r="Q5702" i="21"/>
  <c r="Q5701" i="21"/>
  <c r="Q5700" i="21"/>
  <c r="Q5699" i="21"/>
  <c r="Q5698" i="21"/>
  <c r="Q5697" i="21"/>
  <c r="Q5696" i="21"/>
  <c r="Q5695" i="21"/>
  <c r="Q5694" i="21"/>
  <c r="Q5693" i="21"/>
  <c r="Q5692" i="21"/>
  <c r="Q5691" i="21"/>
  <c r="Q5690" i="21"/>
  <c r="Q5689" i="21"/>
  <c r="Q5688" i="21"/>
  <c r="Q5687" i="21"/>
  <c r="Q5686" i="21"/>
  <c r="Q5685" i="21"/>
  <c r="Q5684" i="21"/>
  <c r="Q5683" i="21"/>
  <c r="Q5682" i="21"/>
  <c r="Q5681" i="21"/>
  <c r="Q5680" i="21"/>
  <c r="Q5679" i="21"/>
  <c r="Q5678" i="21"/>
  <c r="Q5677" i="21"/>
  <c r="Q5676" i="21"/>
  <c r="Q5675" i="21"/>
  <c r="Q5674" i="21"/>
  <c r="Q5673" i="21"/>
  <c r="Q5672" i="21"/>
  <c r="Q5671" i="21"/>
  <c r="Q5670" i="21"/>
  <c r="Q5669" i="21"/>
  <c r="Q5668" i="21"/>
  <c r="Q5667" i="21"/>
  <c r="Q5666" i="21"/>
  <c r="Q5665" i="21"/>
  <c r="Q5664" i="21"/>
  <c r="Q5663" i="21"/>
  <c r="Q5662" i="21"/>
  <c r="Q5661" i="21"/>
  <c r="Q5660" i="21"/>
  <c r="Q5659" i="21"/>
  <c r="Q5658" i="21"/>
  <c r="Q5657" i="21"/>
  <c r="Q5656" i="21"/>
  <c r="Q5655" i="21"/>
  <c r="Q5654" i="21"/>
  <c r="Q5653" i="21"/>
  <c r="Q5652" i="21"/>
  <c r="Q5651" i="21"/>
  <c r="Q5650" i="21"/>
  <c r="Q5649" i="21"/>
  <c r="Q5648" i="21"/>
  <c r="Q5647" i="21"/>
  <c r="Q5646" i="21"/>
  <c r="Q5645" i="21"/>
  <c r="Q5644" i="21"/>
  <c r="Q5643" i="21"/>
  <c r="Q5642" i="21"/>
  <c r="Q5641" i="21"/>
  <c r="Q5640" i="21"/>
  <c r="Q5639" i="21"/>
  <c r="Q5638" i="21"/>
  <c r="Q5637" i="21"/>
  <c r="Q5636" i="21"/>
  <c r="Q5635" i="21"/>
  <c r="Q5634" i="21"/>
  <c r="Q5633" i="21"/>
  <c r="Q5632" i="21"/>
  <c r="Q5631" i="21"/>
  <c r="Q5630" i="21"/>
  <c r="Q5629" i="21"/>
  <c r="Q5628" i="21"/>
  <c r="Q5627" i="21"/>
  <c r="Q5626" i="21"/>
  <c r="Q5625" i="21"/>
  <c r="Q5624" i="21"/>
  <c r="Q5623" i="21"/>
  <c r="Q5622" i="21"/>
  <c r="Q5621" i="21"/>
  <c r="Q5620" i="21"/>
  <c r="Q5619" i="21"/>
  <c r="Q5618" i="21"/>
  <c r="Q5617" i="21"/>
  <c r="Q5616" i="21"/>
  <c r="Q5615" i="21"/>
  <c r="Q5614" i="21"/>
  <c r="Q5613" i="21"/>
  <c r="Q5612" i="21"/>
  <c r="Q5611" i="21"/>
  <c r="Q5610" i="21"/>
  <c r="Q5609" i="21"/>
  <c r="Q5608" i="21"/>
  <c r="Q5607" i="21"/>
  <c r="Q5606" i="21"/>
  <c r="Q5605" i="21"/>
  <c r="Q5604" i="21"/>
  <c r="Q5603" i="21"/>
  <c r="Q5602" i="21"/>
  <c r="Q5601" i="21"/>
  <c r="Q5600" i="21"/>
  <c r="Q5599" i="21"/>
  <c r="Q5598" i="21"/>
  <c r="Q5597" i="21"/>
  <c r="Q5596" i="21"/>
  <c r="Q5595" i="21"/>
  <c r="Q5594" i="21"/>
  <c r="Q5593" i="21"/>
  <c r="Q5592" i="21"/>
  <c r="Q5591" i="21"/>
  <c r="Q5590" i="21"/>
  <c r="Q5589" i="21"/>
  <c r="Q5588" i="21"/>
  <c r="Q5587" i="21"/>
  <c r="Q5586" i="21"/>
  <c r="Q5585" i="21"/>
  <c r="Q5584" i="21"/>
  <c r="Q5583" i="21"/>
  <c r="Q5582" i="21"/>
  <c r="Q5581" i="21"/>
  <c r="Q5580" i="21"/>
  <c r="Q5579" i="21"/>
  <c r="Q5578" i="21"/>
  <c r="Q5577" i="21"/>
  <c r="Q5576" i="21"/>
  <c r="Q5575" i="21"/>
  <c r="Q5574" i="21"/>
  <c r="Q5573" i="21"/>
  <c r="Q5572" i="21"/>
  <c r="Q5571" i="21"/>
  <c r="Q5570" i="21"/>
  <c r="Q5569" i="21"/>
  <c r="Q5568" i="21"/>
  <c r="Q5567" i="21"/>
  <c r="Q5566" i="21"/>
  <c r="Q5565" i="21"/>
  <c r="Q5564" i="21"/>
  <c r="Q5563" i="21"/>
  <c r="Q5562" i="21"/>
  <c r="Q5561" i="21"/>
  <c r="Q5560" i="21"/>
  <c r="Q5559" i="21"/>
  <c r="Q5558" i="21"/>
  <c r="Q5557" i="21"/>
  <c r="Q5556" i="21"/>
  <c r="Q5555" i="21"/>
  <c r="Q5554" i="21"/>
  <c r="Q5553" i="21"/>
  <c r="Q5552" i="21"/>
  <c r="Q5551" i="21"/>
  <c r="Q5550" i="21"/>
  <c r="Q5549" i="21"/>
  <c r="Q5548" i="21"/>
  <c r="Q5547" i="21"/>
  <c r="Q5546" i="21"/>
  <c r="Q5545" i="21"/>
  <c r="Q5544" i="21"/>
  <c r="Q5543" i="21"/>
  <c r="Q5542" i="21"/>
  <c r="Q5541" i="21"/>
  <c r="Q5540" i="21"/>
  <c r="Q5539" i="21"/>
  <c r="Q5538" i="21"/>
  <c r="Q5537" i="21"/>
  <c r="Q5536" i="21"/>
  <c r="Q5535" i="21"/>
  <c r="Q5534" i="21"/>
  <c r="Q5533" i="21"/>
  <c r="Q5532" i="21"/>
  <c r="Q5531" i="21"/>
  <c r="Q5530" i="21"/>
  <c r="Q5529" i="21"/>
  <c r="Q5528" i="21"/>
  <c r="Q5527" i="21"/>
  <c r="Q5526" i="21"/>
  <c r="Q5525" i="21"/>
  <c r="Q5524" i="21"/>
  <c r="Q5523" i="21"/>
  <c r="Q5522" i="21"/>
  <c r="Q5521" i="21"/>
  <c r="Q5520" i="21"/>
  <c r="Q5519" i="21"/>
  <c r="Q5518" i="21"/>
  <c r="Q5517" i="21"/>
  <c r="Q5516" i="21"/>
  <c r="Q5515" i="21"/>
  <c r="Q5514" i="21"/>
  <c r="Q5513" i="21"/>
  <c r="Q5512" i="21"/>
  <c r="Q5511" i="21"/>
  <c r="Q5510" i="21"/>
  <c r="Q5509" i="21"/>
  <c r="Q5508" i="21"/>
  <c r="Q5507" i="21"/>
  <c r="Q5506" i="21"/>
  <c r="Q5505" i="21"/>
  <c r="Q5504" i="21"/>
  <c r="Q5503" i="21"/>
  <c r="Q5502" i="21"/>
  <c r="Q5501" i="21"/>
  <c r="Q5500" i="21"/>
  <c r="Q5499" i="21"/>
  <c r="Q5498" i="21"/>
  <c r="Q5497" i="21"/>
  <c r="Q5496" i="21"/>
  <c r="Q5495" i="21"/>
  <c r="Q5494" i="21"/>
  <c r="Q5493" i="21"/>
  <c r="Q5492" i="21"/>
  <c r="Q5491" i="21"/>
  <c r="Q5490" i="21"/>
  <c r="Q5489" i="21"/>
  <c r="Q5488" i="21"/>
  <c r="Q5487" i="21"/>
  <c r="Q5486" i="21"/>
  <c r="Q5485" i="21"/>
  <c r="Q5484" i="21"/>
  <c r="Q5483" i="21"/>
  <c r="Q5482" i="21"/>
  <c r="Q5481" i="21"/>
  <c r="Q5480" i="21"/>
  <c r="Q5479" i="21"/>
  <c r="Q5478" i="21"/>
  <c r="Q5477" i="21"/>
  <c r="Q5476" i="21"/>
  <c r="Q5475" i="21"/>
  <c r="Q5474" i="21"/>
  <c r="Q5473" i="21"/>
  <c r="Q5472" i="21"/>
  <c r="Q5471" i="21"/>
  <c r="Q5470" i="21"/>
  <c r="Q5469" i="21"/>
  <c r="Q5468" i="21"/>
  <c r="Q5467" i="21"/>
  <c r="Q5466" i="21"/>
  <c r="Q5465" i="21"/>
  <c r="Q5464" i="21"/>
  <c r="Q5463" i="21"/>
  <c r="Q5462" i="21"/>
  <c r="Q5461" i="21"/>
  <c r="Q5460" i="21"/>
  <c r="Q5459" i="21"/>
  <c r="Q5458" i="21"/>
  <c r="Q5457" i="21"/>
  <c r="Q5456" i="21"/>
  <c r="Q5455" i="21"/>
  <c r="Q5454" i="21"/>
  <c r="Q5453" i="21"/>
  <c r="Q5452" i="21"/>
  <c r="Q5451" i="21"/>
  <c r="Q5450" i="21"/>
  <c r="Q5449" i="21"/>
  <c r="Q5448" i="21"/>
  <c r="Q5447" i="21"/>
  <c r="Q5446" i="21"/>
  <c r="Q5445" i="21"/>
  <c r="Q5444" i="21"/>
  <c r="Q5443" i="21"/>
  <c r="Q5442" i="21"/>
  <c r="Q5441" i="21"/>
  <c r="Q5440" i="21"/>
  <c r="Q5439" i="21"/>
  <c r="Q5438" i="21"/>
  <c r="Q5437" i="21"/>
  <c r="Q5436" i="21"/>
  <c r="Q5435" i="21"/>
  <c r="Q5434" i="21"/>
  <c r="Q5433" i="21"/>
  <c r="Q5432" i="21"/>
  <c r="Q5431" i="21"/>
  <c r="Q5430" i="21"/>
  <c r="Q5429" i="21"/>
  <c r="Q5428" i="21"/>
  <c r="Q5427" i="21"/>
  <c r="Q5426" i="21"/>
  <c r="Q5425" i="21"/>
  <c r="Q5424" i="21"/>
  <c r="Q5423" i="21"/>
  <c r="Q5422" i="21"/>
  <c r="Q5421" i="21"/>
  <c r="Q5420" i="21"/>
  <c r="Q5419" i="21"/>
  <c r="Q5418" i="21"/>
  <c r="Q5417" i="21"/>
  <c r="Q5416" i="21"/>
  <c r="Q5415" i="21"/>
  <c r="Q5414" i="21"/>
  <c r="Q5413" i="21"/>
  <c r="Q5412" i="21"/>
  <c r="Q5411" i="21"/>
  <c r="Q5410" i="21"/>
  <c r="Q5409" i="21"/>
  <c r="Q5408" i="21"/>
  <c r="Q5407" i="21"/>
  <c r="Q5406" i="21"/>
  <c r="Q5405" i="21"/>
  <c r="Q5404" i="21"/>
  <c r="Q5403" i="21"/>
  <c r="Q5402" i="21"/>
  <c r="Q5401" i="21"/>
  <c r="Q5400" i="21"/>
  <c r="Q5399" i="21"/>
  <c r="Q5398" i="21"/>
  <c r="Q5397" i="21"/>
  <c r="Q5396" i="21"/>
  <c r="Q5395" i="21"/>
  <c r="Q5394" i="21"/>
  <c r="Q5393" i="21"/>
  <c r="Q5392" i="21"/>
  <c r="Q5391" i="21"/>
  <c r="Q5390" i="21"/>
  <c r="Q5389" i="21"/>
  <c r="Q5388" i="21"/>
  <c r="Q5387" i="21"/>
  <c r="Q5386" i="21"/>
  <c r="Q5385" i="21"/>
  <c r="Q5384" i="21"/>
  <c r="Q5383" i="21"/>
  <c r="Q5382" i="21"/>
  <c r="Q5381" i="21"/>
  <c r="Q5380" i="21"/>
  <c r="Q5379" i="21"/>
  <c r="Q5378" i="21"/>
  <c r="Q5377" i="21"/>
  <c r="Q5376" i="21"/>
  <c r="Q5375" i="21"/>
  <c r="Q5374" i="21"/>
  <c r="Q5373" i="21"/>
  <c r="Q5372" i="21"/>
  <c r="Q5371" i="21"/>
  <c r="Q5370" i="21"/>
  <c r="Q5369" i="21"/>
  <c r="Q5368" i="21"/>
  <c r="Q5367" i="21"/>
  <c r="Q5366" i="21"/>
  <c r="Q5365" i="21"/>
  <c r="Q5364" i="21"/>
  <c r="Q5363" i="21"/>
  <c r="Q5362" i="21"/>
  <c r="Q5361" i="21"/>
  <c r="Q5360" i="21"/>
  <c r="Q5359" i="21"/>
  <c r="Q5358" i="21"/>
  <c r="Q5357" i="21"/>
  <c r="Q5356" i="21"/>
  <c r="Q5355" i="21"/>
  <c r="Q5354" i="21"/>
  <c r="Q5353" i="21"/>
  <c r="Q5352" i="21"/>
  <c r="Q5351" i="21"/>
  <c r="Q5350" i="21"/>
  <c r="Q5349" i="21"/>
  <c r="Q5348" i="21"/>
  <c r="Q5347" i="21"/>
  <c r="Q5346" i="21"/>
  <c r="Q5345" i="21"/>
  <c r="Q5344" i="21"/>
  <c r="Q5343" i="21"/>
  <c r="Q5342" i="21"/>
  <c r="Q5341" i="21"/>
  <c r="Q5340" i="21"/>
  <c r="Q5339" i="21"/>
  <c r="Q5338" i="21"/>
  <c r="Q5337" i="21"/>
  <c r="Q5336" i="21"/>
  <c r="Q5335" i="21"/>
  <c r="Q5334" i="21"/>
  <c r="Q5333" i="21"/>
  <c r="Q5332" i="21"/>
  <c r="Q5331" i="21"/>
  <c r="Q5330" i="21"/>
  <c r="Q5329" i="21"/>
  <c r="Q5328" i="21"/>
  <c r="Q5327" i="21"/>
  <c r="Q5326" i="21"/>
  <c r="Q5325" i="21"/>
  <c r="Q5324" i="21"/>
  <c r="Q5323" i="21"/>
  <c r="Q5322" i="21"/>
  <c r="Q5321" i="21"/>
  <c r="Q5320" i="21"/>
  <c r="Q5319" i="21"/>
  <c r="Q5318" i="21"/>
  <c r="Q5317" i="21"/>
  <c r="Q5316" i="21"/>
  <c r="Q5315" i="21"/>
  <c r="Q5314" i="21"/>
  <c r="Q5313" i="21"/>
  <c r="Q5312" i="21"/>
  <c r="Q5311" i="21"/>
  <c r="Q5310" i="21"/>
  <c r="Q5309" i="21"/>
  <c r="Q5308" i="21"/>
  <c r="Q5307" i="21"/>
  <c r="Q5306" i="21"/>
  <c r="Q5305" i="21"/>
  <c r="Q5304" i="21"/>
  <c r="Q5303" i="21"/>
  <c r="Q5302" i="21"/>
  <c r="Q5301" i="21"/>
  <c r="Q5300" i="21"/>
  <c r="Q5299" i="21"/>
  <c r="Q5298" i="21"/>
  <c r="Q5297" i="21"/>
  <c r="Q5296" i="21"/>
  <c r="Q5295" i="21"/>
  <c r="Q5294" i="21"/>
  <c r="Q5293" i="21"/>
  <c r="Q5292" i="21"/>
  <c r="Q5291" i="21"/>
  <c r="Q5290" i="21"/>
  <c r="Q5289" i="21"/>
  <c r="Q5288" i="21"/>
  <c r="Q5287" i="21"/>
  <c r="Q5286" i="21"/>
  <c r="Q5285" i="21"/>
  <c r="Q5284" i="21"/>
  <c r="Q5283" i="21"/>
  <c r="Q5282" i="21"/>
  <c r="Q5281" i="21"/>
  <c r="Q5280" i="21"/>
  <c r="Q5279" i="21"/>
  <c r="Q5278" i="21"/>
  <c r="Q5277" i="21"/>
  <c r="Q5276" i="21"/>
  <c r="Q5275" i="21"/>
  <c r="Q5274" i="21"/>
  <c r="Q5273" i="21"/>
  <c r="Q5272" i="21"/>
  <c r="Q5271" i="21"/>
  <c r="Q5270" i="21"/>
  <c r="Q5269" i="21"/>
  <c r="Q5268" i="21"/>
  <c r="Q5267" i="21"/>
  <c r="Q5266" i="21"/>
  <c r="Q5265" i="21"/>
  <c r="Q5264" i="21"/>
  <c r="Q5263" i="21"/>
  <c r="Q5262" i="21"/>
  <c r="Q5261" i="21"/>
  <c r="Q5260" i="21"/>
  <c r="Q5259" i="21"/>
  <c r="Q5258" i="21"/>
  <c r="Q5257" i="21"/>
  <c r="Q5256" i="21"/>
  <c r="Q5255" i="21"/>
  <c r="Q5254" i="21"/>
  <c r="Q5253" i="21"/>
  <c r="Q5252" i="21"/>
  <c r="Q5251" i="21"/>
  <c r="Q5250" i="21"/>
  <c r="Q5249" i="21"/>
  <c r="Q5248" i="21"/>
  <c r="Q5247" i="21"/>
  <c r="Q5246" i="21"/>
  <c r="Q5245" i="21"/>
  <c r="Q5244" i="21"/>
  <c r="Q5243" i="21"/>
  <c r="Q5242" i="21"/>
  <c r="Q5241" i="21"/>
  <c r="Q5240" i="21"/>
  <c r="Q5239" i="21"/>
  <c r="Q5238" i="21"/>
  <c r="Q5237" i="21"/>
  <c r="Q5236" i="21"/>
  <c r="Q5235" i="21"/>
  <c r="Q5234" i="21"/>
  <c r="Q5233" i="21"/>
  <c r="Q5232" i="21"/>
  <c r="Q5231" i="21"/>
  <c r="Q5230" i="21"/>
  <c r="Q5229" i="21"/>
  <c r="Q5228" i="21"/>
  <c r="Q5227" i="21"/>
  <c r="Q5226" i="21"/>
  <c r="Q5225" i="21"/>
  <c r="Q5224" i="21"/>
  <c r="Q5223" i="21"/>
  <c r="Q5222" i="21"/>
  <c r="Q5221" i="21"/>
  <c r="Q5220" i="21"/>
  <c r="Q5219" i="21"/>
  <c r="Q5218" i="21"/>
  <c r="Q5217" i="21"/>
  <c r="Q5216" i="21"/>
  <c r="Q5215" i="21"/>
  <c r="Q5214" i="21"/>
  <c r="Q5213" i="21"/>
  <c r="Q5212" i="21"/>
  <c r="Q5211" i="21"/>
  <c r="Q5210" i="21"/>
  <c r="Q5209" i="21"/>
  <c r="Q5208" i="21"/>
  <c r="Q5207" i="21"/>
  <c r="Q5206" i="21"/>
  <c r="Q5205" i="21"/>
  <c r="Q5204" i="21"/>
  <c r="Q5203" i="21"/>
  <c r="Q5202" i="21"/>
  <c r="Q5201" i="21"/>
  <c r="Q5200" i="21"/>
  <c r="Q5199" i="21"/>
  <c r="Q5198" i="21"/>
  <c r="Q5197" i="21"/>
  <c r="Q5196" i="21"/>
  <c r="Q5195" i="21"/>
  <c r="Q5194" i="21"/>
  <c r="Q5193" i="21"/>
  <c r="Q5192" i="21"/>
  <c r="Q5191" i="21"/>
  <c r="Q5190" i="21"/>
  <c r="Q5189" i="21"/>
  <c r="Q5188" i="21"/>
  <c r="Q5187" i="21"/>
  <c r="Q5186" i="21"/>
  <c r="Q5185" i="21"/>
  <c r="Q5184" i="21"/>
  <c r="Q5183" i="21"/>
  <c r="Q5182" i="21"/>
  <c r="Q5181" i="21"/>
  <c r="Q5180" i="21"/>
  <c r="Q5179" i="21"/>
  <c r="Q5178" i="21"/>
  <c r="Q5177" i="21"/>
  <c r="Q5176" i="21"/>
  <c r="Q5175" i="21"/>
  <c r="Q5174" i="21"/>
  <c r="Q5173" i="21"/>
  <c r="Q5172" i="21"/>
  <c r="Q5171" i="21"/>
  <c r="Q5170" i="21"/>
  <c r="Q5169" i="21"/>
  <c r="Q5168" i="21"/>
  <c r="Q5167" i="21"/>
  <c r="Q5166" i="21"/>
  <c r="Q5165" i="21"/>
  <c r="Q5164" i="21"/>
  <c r="Q5163" i="21"/>
  <c r="Q5162" i="21"/>
  <c r="Q5161" i="21"/>
  <c r="Q5160" i="21"/>
  <c r="Q5159" i="21"/>
  <c r="Q5158" i="21"/>
  <c r="Q5157" i="21"/>
  <c r="Q5156" i="21"/>
  <c r="Q5155" i="21"/>
  <c r="Q5154" i="21"/>
  <c r="Q5153" i="21"/>
  <c r="Q5152" i="21"/>
  <c r="Q5151" i="21"/>
  <c r="Q5150" i="21"/>
  <c r="Q5149" i="21"/>
  <c r="Q5148" i="21"/>
  <c r="Q5147" i="21"/>
  <c r="Q5146" i="21"/>
  <c r="Q5145" i="21"/>
  <c r="Q5144" i="21"/>
  <c r="Q5143" i="21"/>
  <c r="Q5142" i="21"/>
  <c r="Q5141" i="21"/>
  <c r="Q5140" i="21"/>
  <c r="Q5139" i="21"/>
  <c r="Q5138" i="21"/>
  <c r="Q5137" i="21"/>
  <c r="Q5136" i="21"/>
  <c r="Q5135" i="21"/>
  <c r="Q5134" i="21"/>
  <c r="Q5133" i="21"/>
  <c r="Q5132" i="21"/>
  <c r="Q5131" i="21"/>
  <c r="Q5130" i="21"/>
  <c r="Q5129" i="21"/>
  <c r="Q5128" i="21"/>
  <c r="Q5127" i="21"/>
  <c r="Q5126" i="21"/>
  <c r="Q5125" i="21"/>
  <c r="Q5124" i="21"/>
  <c r="Q5123" i="21"/>
  <c r="Q5122" i="21"/>
  <c r="Q5121" i="21"/>
  <c r="Q5120" i="21"/>
  <c r="Q5119" i="21"/>
  <c r="Q5118" i="21"/>
  <c r="Q5117" i="21"/>
  <c r="Q5116" i="21"/>
  <c r="Q5115" i="21"/>
  <c r="Q5114" i="21"/>
  <c r="Q5113" i="21"/>
  <c r="Q5112" i="21"/>
  <c r="Q5111" i="21"/>
  <c r="Q5110" i="21"/>
  <c r="Q5109" i="21"/>
  <c r="Q5108" i="21"/>
  <c r="Q5107" i="21"/>
  <c r="Q5106" i="21"/>
  <c r="Q5105" i="21"/>
  <c r="Q5104" i="21"/>
  <c r="Q5103" i="21"/>
  <c r="Q5102" i="21"/>
  <c r="Q5101" i="21"/>
  <c r="Q5100" i="21"/>
  <c r="Q5099" i="21"/>
  <c r="Q5098" i="21"/>
  <c r="Q5097" i="21"/>
  <c r="Q5096" i="21"/>
  <c r="Q5095" i="21"/>
  <c r="Q5094" i="21"/>
  <c r="Q5093" i="21"/>
  <c r="Q5092" i="21"/>
  <c r="Q5091" i="21"/>
  <c r="Q5090" i="21"/>
  <c r="Q5089" i="21"/>
  <c r="Q5088" i="21"/>
  <c r="Q5087" i="21"/>
  <c r="Q5086" i="21"/>
  <c r="Q5085" i="21"/>
  <c r="Q5084" i="21"/>
  <c r="Q5083" i="21"/>
  <c r="Q5082" i="21"/>
  <c r="Q5081" i="21"/>
  <c r="Q5080" i="21"/>
  <c r="Q5079" i="21"/>
  <c r="Q5078" i="21"/>
  <c r="Q5077" i="21"/>
  <c r="Q5076" i="21"/>
  <c r="Q5075" i="21"/>
  <c r="Q5074" i="21"/>
  <c r="Q5073" i="21"/>
  <c r="Q5072" i="21"/>
  <c r="Q5071" i="21"/>
  <c r="Q5070" i="21"/>
  <c r="Q5069" i="21"/>
  <c r="Q5068" i="21"/>
  <c r="Q5067" i="21"/>
  <c r="Q5066" i="21"/>
  <c r="Q5065" i="21"/>
  <c r="Q5064" i="21"/>
  <c r="Q5063" i="21"/>
  <c r="Q5062" i="21"/>
  <c r="Q5061" i="21"/>
  <c r="Q5060" i="21"/>
  <c r="Q5059" i="21"/>
  <c r="Q5058" i="21"/>
  <c r="Q5057" i="21"/>
  <c r="Q5056" i="21"/>
  <c r="Q5055" i="21"/>
  <c r="Q5054" i="21"/>
  <c r="Q5053" i="21"/>
  <c r="Q5052" i="21"/>
  <c r="Q5051" i="21"/>
  <c r="Q5050" i="21"/>
  <c r="Q5049" i="21"/>
  <c r="Q5048" i="21"/>
  <c r="Q5047" i="21"/>
  <c r="Q5046" i="21"/>
  <c r="Q5045" i="21"/>
  <c r="Q5044" i="21"/>
  <c r="Q5043" i="21"/>
  <c r="Q5042" i="21"/>
  <c r="Q5041" i="21"/>
  <c r="Q5040" i="21"/>
  <c r="Q5039" i="21"/>
  <c r="Q5038" i="21"/>
  <c r="Q5037" i="21"/>
  <c r="Q5036" i="21"/>
  <c r="Q5035" i="21"/>
  <c r="Q5034" i="21"/>
  <c r="Q5033" i="21"/>
  <c r="Q5032" i="21"/>
  <c r="Q5031" i="21"/>
  <c r="Q5030" i="21"/>
  <c r="Q5029" i="21"/>
  <c r="Q5028" i="21"/>
  <c r="Q5027" i="21"/>
  <c r="Q5026" i="21"/>
  <c r="Q5025" i="21"/>
  <c r="Q5024" i="21"/>
  <c r="Q5023" i="21"/>
  <c r="Q5022" i="21"/>
  <c r="Q5021" i="21"/>
  <c r="Q5020" i="21"/>
  <c r="Q5019" i="21"/>
  <c r="Q5018" i="21"/>
  <c r="Q5017" i="21"/>
  <c r="Q5016" i="21"/>
  <c r="Q5015" i="21"/>
  <c r="Q5014" i="21"/>
  <c r="Q5013" i="21"/>
  <c r="Q5012" i="21"/>
  <c r="Q5011" i="21"/>
  <c r="Q5010" i="21"/>
  <c r="Q5009" i="21"/>
  <c r="Q5008" i="21"/>
  <c r="Q5007" i="21"/>
  <c r="Q5006" i="21"/>
  <c r="Q5005" i="21"/>
  <c r="Q5004" i="21"/>
  <c r="Q5003" i="21"/>
  <c r="Q5002" i="21"/>
  <c r="Q5001" i="21"/>
  <c r="Q5000" i="21"/>
  <c r="Q4999" i="21"/>
  <c r="Q4998" i="21"/>
  <c r="Q4997" i="21"/>
  <c r="Q4996" i="21"/>
  <c r="Q4995" i="21"/>
  <c r="Q4994" i="21"/>
  <c r="Q4993" i="21"/>
  <c r="Q4992" i="21"/>
  <c r="Q4991" i="21"/>
  <c r="Q4990" i="21"/>
  <c r="Q4989" i="21"/>
  <c r="Q4988" i="21"/>
  <c r="Q4987" i="21"/>
  <c r="Q4986" i="21"/>
  <c r="Q4985" i="21"/>
  <c r="Q4984" i="21"/>
  <c r="Q4983" i="21"/>
  <c r="Q4982" i="21"/>
  <c r="Q4981" i="21"/>
  <c r="Q4980" i="21"/>
  <c r="Q4979" i="21"/>
  <c r="Q4978" i="21"/>
  <c r="Q4977" i="21"/>
  <c r="Q4976" i="21"/>
  <c r="Q4975" i="21"/>
  <c r="Q4974" i="21"/>
  <c r="Q4973" i="21"/>
  <c r="Q4972" i="21"/>
  <c r="Q4971" i="21"/>
  <c r="Q4970" i="21"/>
  <c r="Q4969" i="21"/>
  <c r="Q4968" i="21"/>
  <c r="Q4967" i="21"/>
  <c r="Q4966" i="21"/>
  <c r="Q4965" i="21"/>
  <c r="Q4964" i="21"/>
  <c r="Q4963" i="21"/>
  <c r="Q4962" i="21"/>
  <c r="Q4961" i="21"/>
  <c r="Q4960" i="21"/>
  <c r="Q4959" i="21"/>
  <c r="Q4958" i="21"/>
  <c r="Q4957" i="21"/>
  <c r="Q4956" i="21"/>
  <c r="Q4955" i="21"/>
  <c r="Q4954" i="21"/>
  <c r="Q4953" i="21"/>
  <c r="Q4952" i="21"/>
  <c r="Q4951" i="21"/>
  <c r="Q4950" i="21"/>
  <c r="Q4949" i="21"/>
  <c r="Q4948" i="21"/>
  <c r="Q4947" i="21"/>
  <c r="Q4946" i="21"/>
  <c r="Q4945" i="21"/>
  <c r="Q4944" i="21"/>
  <c r="Q4943" i="21"/>
  <c r="Q4942" i="21"/>
  <c r="Q4941" i="21"/>
  <c r="Q4940" i="21"/>
  <c r="Q4939" i="21"/>
  <c r="Q4938" i="21"/>
  <c r="Q4937" i="21"/>
  <c r="Q4936" i="21"/>
  <c r="Q4935" i="21"/>
  <c r="Q4934" i="21"/>
  <c r="Q4933" i="21"/>
  <c r="Q4932" i="21"/>
  <c r="Q4931" i="21"/>
  <c r="Q4930" i="21"/>
  <c r="Q4929" i="21"/>
  <c r="Q4928" i="21"/>
  <c r="Q4927" i="21"/>
  <c r="Q4926" i="21"/>
  <c r="Q4925" i="21"/>
  <c r="Q4924" i="21"/>
  <c r="Q4923" i="21"/>
  <c r="Q4922" i="21"/>
  <c r="Q4921" i="21"/>
  <c r="Q4920" i="21"/>
  <c r="Q4919" i="21"/>
  <c r="Q4918" i="21"/>
  <c r="Q4917" i="21"/>
  <c r="Q4916" i="21"/>
  <c r="Q4915" i="21"/>
  <c r="Q4914" i="21"/>
  <c r="Q4913" i="21"/>
  <c r="Q4912" i="21"/>
  <c r="Q4911" i="21"/>
  <c r="Q4910" i="21"/>
  <c r="Q4909" i="21"/>
  <c r="Q4908" i="21"/>
  <c r="Q4907" i="21"/>
  <c r="Q4906" i="21"/>
  <c r="Q4905" i="21"/>
  <c r="Q4904" i="21"/>
  <c r="Q4903" i="21"/>
  <c r="Q4902" i="21"/>
  <c r="Q4901" i="21"/>
  <c r="Q4900" i="21"/>
  <c r="Q4899" i="21"/>
  <c r="Q4898" i="21"/>
  <c r="Q4897" i="21"/>
  <c r="Q4896" i="21"/>
  <c r="Q4895" i="21"/>
  <c r="Q4894" i="21"/>
  <c r="Q4893" i="21"/>
  <c r="Q4892" i="21"/>
  <c r="Q4891" i="21"/>
  <c r="Q4890" i="21"/>
  <c r="Q4889" i="21"/>
  <c r="Q4888" i="21"/>
  <c r="Q4887" i="21"/>
  <c r="Q4886" i="21"/>
  <c r="Q4885" i="21"/>
  <c r="Q4884" i="21"/>
  <c r="Q4883" i="21"/>
  <c r="Q4882" i="21"/>
  <c r="Q4881" i="21"/>
  <c r="Q4880" i="21"/>
  <c r="Q4879" i="21"/>
  <c r="Q4878" i="21"/>
  <c r="Q4877" i="21"/>
  <c r="Q4876" i="21"/>
  <c r="Q4875" i="21"/>
  <c r="Q4874" i="21"/>
  <c r="Q4873" i="21"/>
  <c r="Q4872" i="21"/>
  <c r="Q4871" i="21"/>
  <c r="Q4870" i="21"/>
  <c r="Q4869" i="21"/>
  <c r="Q4868" i="21"/>
  <c r="Q4867" i="21"/>
  <c r="Q4866" i="21"/>
  <c r="Q4865" i="21"/>
  <c r="Q4864" i="21"/>
  <c r="Q4863" i="21"/>
  <c r="Q4862" i="21"/>
  <c r="Q4861" i="21"/>
  <c r="Q4860" i="21"/>
  <c r="Q4859" i="21"/>
  <c r="Q4858" i="21"/>
  <c r="Q4857" i="21"/>
  <c r="Q4856" i="21"/>
  <c r="Q4855" i="21"/>
  <c r="Q4854" i="21"/>
  <c r="Q4853" i="21"/>
  <c r="Q4852" i="21"/>
  <c r="Q4851" i="21"/>
  <c r="Q4850" i="21"/>
  <c r="Q4849" i="21"/>
  <c r="Q4848" i="21"/>
  <c r="Q4847" i="21"/>
  <c r="Q4846" i="21"/>
  <c r="Q4845" i="21"/>
  <c r="Q4844" i="21"/>
  <c r="Q4843" i="21"/>
  <c r="Q4842" i="21"/>
  <c r="Q4841" i="21"/>
  <c r="Q4840" i="21"/>
  <c r="Q4839" i="21"/>
  <c r="Q4838" i="21"/>
  <c r="Q4837" i="21"/>
  <c r="Q4836" i="21"/>
  <c r="Q4835" i="21"/>
  <c r="Q4834" i="21"/>
  <c r="Q4833" i="21"/>
  <c r="Q4832" i="21"/>
  <c r="Q4831" i="21"/>
  <c r="Q4830" i="21"/>
  <c r="Q4829" i="21"/>
  <c r="Q4828" i="21"/>
  <c r="Q4827" i="21"/>
  <c r="Q4826" i="21"/>
  <c r="Q4825" i="21"/>
  <c r="Q4824" i="21"/>
  <c r="Q4823" i="21"/>
  <c r="Q4822" i="21"/>
  <c r="Q4821" i="21"/>
  <c r="Q4820" i="21"/>
  <c r="Q4819" i="21"/>
  <c r="Q4818" i="21"/>
  <c r="Q4817" i="21"/>
  <c r="Q4816" i="21"/>
  <c r="Q4815" i="21"/>
  <c r="Q4814" i="21"/>
  <c r="Q4813" i="21"/>
  <c r="Q4812" i="21"/>
  <c r="Q4811" i="21"/>
  <c r="Q4810" i="21"/>
  <c r="Q4809" i="21"/>
  <c r="Q4808" i="21"/>
  <c r="Q4807" i="21"/>
  <c r="Q4806" i="21"/>
  <c r="Q4805" i="21"/>
  <c r="Q4804" i="21"/>
  <c r="Q4803" i="21"/>
  <c r="Q4802" i="21"/>
  <c r="Q4801" i="21"/>
  <c r="Q4800" i="21"/>
  <c r="Q4799" i="21"/>
  <c r="Q4798" i="21"/>
  <c r="Q4797" i="21"/>
  <c r="Q4796" i="21"/>
  <c r="Q4795" i="21"/>
  <c r="Q4794" i="21"/>
  <c r="Q4793" i="21"/>
  <c r="Q4792" i="21"/>
  <c r="Q4791" i="21"/>
  <c r="Q4790" i="21"/>
  <c r="Q4789" i="21"/>
  <c r="Q4788" i="21"/>
  <c r="Q4787" i="21"/>
  <c r="Q4786" i="21"/>
  <c r="Q4785" i="21"/>
  <c r="Q4784" i="21"/>
  <c r="Q4783" i="21"/>
  <c r="Q4782" i="21"/>
  <c r="Q4781" i="21"/>
  <c r="Q4780" i="21"/>
  <c r="Q4779" i="21"/>
  <c r="Q4778" i="21"/>
  <c r="Q4777" i="21"/>
  <c r="Q4776" i="21"/>
  <c r="Q4775" i="21"/>
  <c r="Q4774" i="21"/>
  <c r="Q4773" i="21"/>
  <c r="Q4772" i="21"/>
  <c r="Q4771" i="21"/>
  <c r="Q4770" i="21"/>
  <c r="Q4769" i="21"/>
  <c r="Q4768" i="21"/>
  <c r="Q4767" i="21"/>
  <c r="Q4766" i="21"/>
  <c r="Q4765" i="21"/>
  <c r="Q4764" i="21"/>
  <c r="Q4763" i="21"/>
  <c r="Q4762" i="21"/>
  <c r="Q4761" i="21"/>
  <c r="Q4760" i="21"/>
  <c r="Q4759" i="21"/>
  <c r="Q4758" i="21"/>
  <c r="Q4757" i="21"/>
  <c r="Q4756" i="21"/>
  <c r="Q4755" i="21"/>
  <c r="Q4754" i="21"/>
  <c r="Q4753" i="21"/>
  <c r="Q4752" i="21"/>
  <c r="Q4751" i="21"/>
  <c r="Q4750" i="21"/>
  <c r="Q4749" i="21"/>
  <c r="Q4748" i="21"/>
  <c r="Q4747" i="21"/>
  <c r="Q4746" i="21"/>
  <c r="Q4745" i="21"/>
  <c r="Q4744" i="21"/>
  <c r="Q4743" i="21"/>
  <c r="Q4742" i="21"/>
  <c r="Q4741" i="21"/>
  <c r="Q4740" i="21"/>
  <c r="Q4739" i="21"/>
  <c r="Q4738" i="21"/>
  <c r="Q4737" i="21"/>
  <c r="Q4736" i="21"/>
  <c r="Q4735" i="21"/>
  <c r="Q4734" i="21"/>
  <c r="Q4733" i="21"/>
  <c r="Q4732" i="21"/>
  <c r="Q4731" i="21"/>
  <c r="Q4730" i="21"/>
  <c r="Q4729" i="21"/>
  <c r="Q4728" i="21"/>
  <c r="Q4727" i="21"/>
  <c r="Q4726" i="21"/>
  <c r="Q4725" i="21"/>
  <c r="Q4724" i="21"/>
  <c r="Q4723" i="21"/>
  <c r="Q4722" i="21"/>
  <c r="Q4721" i="21"/>
  <c r="Q4720" i="21"/>
  <c r="Q4719" i="21"/>
  <c r="Q4718" i="21"/>
  <c r="Q4717" i="21"/>
  <c r="Q4716" i="21"/>
  <c r="Q4715" i="21"/>
  <c r="Q4714" i="21"/>
  <c r="Q4713" i="21"/>
  <c r="Q4712" i="21"/>
  <c r="Q4711" i="21"/>
  <c r="Q4710" i="21"/>
  <c r="Q4709" i="21"/>
  <c r="Q4708" i="21"/>
  <c r="Q4707" i="21"/>
  <c r="Q4706" i="21"/>
  <c r="Q4705" i="21"/>
  <c r="Q4704" i="21"/>
  <c r="Q4703" i="21"/>
  <c r="Q4702" i="21"/>
  <c r="Q4701" i="21"/>
  <c r="Q4700" i="21"/>
  <c r="Q4699" i="21"/>
  <c r="Q4698" i="21"/>
  <c r="Q4697" i="21"/>
  <c r="Q4696" i="21"/>
  <c r="Q4695" i="21"/>
  <c r="Q4694" i="21"/>
  <c r="Q4693" i="21"/>
  <c r="Q4692" i="21"/>
  <c r="Q4691" i="21"/>
  <c r="Q4690" i="21"/>
  <c r="Q4689" i="21"/>
  <c r="Q4688" i="21"/>
  <c r="Q4687" i="21"/>
  <c r="Q4686" i="21"/>
  <c r="Q4685" i="21"/>
  <c r="Q4684" i="21"/>
  <c r="Q4683" i="21"/>
  <c r="Q4682" i="21"/>
  <c r="Q4681" i="21"/>
  <c r="Q4680" i="21"/>
  <c r="Q4679" i="21"/>
  <c r="Q4678" i="21"/>
  <c r="Q4677" i="21"/>
  <c r="Q4676" i="21"/>
  <c r="Q4675" i="21"/>
  <c r="Q4674" i="21"/>
  <c r="Q4673" i="21"/>
  <c r="Q4672" i="21"/>
  <c r="Q4671" i="21"/>
  <c r="Q4670" i="21"/>
  <c r="Q4669" i="21"/>
  <c r="Q4668" i="21"/>
  <c r="Q4667" i="21"/>
  <c r="Q4666" i="21"/>
  <c r="Q4665" i="21"/>
  <c r="Q4664" i="21"/>
  <c r="Q4663" i="21"/>
  <c r="Q4662" i="21"/>
  <c r="Q4661" i="21"/>
  <c r="Q4660" i="21"/>
  <c r="Q4659" i="21"/>
  <c r="Q4658" i="21"/>
  <c r="Q4657" i="21"/>
  <c r="Q4656" i="21"/>
  <c r="Q4655" i="21"/>
  <c r="Q4654" i="21"/>
  <c r="Q4653" i="21"/>
  <c r="Q4652" i="21"/>
  <c r="Q4651" i="21"/>
  <c r="Q4650" i="21"/>
  <c r="Q4649" i="21"/>
  <c r="Q4648" i="21"/>
  <c r="Q4647" i="21"/>
  <c r="Q4646" i="21"/>
  <c r="Q4645" i="21"/>
  <c r="Q4644" i="21"/>
  <c r="Q4643" i="21"/>
  <c r="Q4642" i="21"/>
  <c r="Q4641" i="21"/>
  <c r="Q4640" i="21"/>
  <c r="Q4639" i="21"/>
  <c r="Q4638" i="21"/>
  <c r="Q4637" i="21"/>
  <c r="Q4636" i="21"/>
  <c r="Q4635" i="21"/>
  <c r="Q4634" i="21"/>
  <c r="Q4633" i="21"/>
  <c r="Q4632" i="21"/>
  <c r="Q4631" i="21"/>
  <c r="Q4630" i="21"/>
  <c r="Q4629" i="21"/>
  <c r="Q4628" i="21"/>
  <c r="Q4627" i="21"/>
  <c r="Q4626" i="21"/>
  <c r="Q4625" i="21"/>
  <c r="Q4624" i="21"/>
  <c r="Q4623" i="21"/>
  <c r="Q4622" i="21"/>
  <c r="Q4621" i="21"/>
  <c r="Q4620" i="21"/>
  <c r="Q4619" i="21"/>
  <c r="Q4618" i="21"/>
  <c r="Q4617" i="21"/>
  <c r="Q4616" i="21"/>
  <c r="Q4615" i="21"/>
  <c r="Q4614" i="21"/>
  <c r="Q4613" i="21"/>
  <c r="Q4612" i="21"/>
  <c r="Q4611" i="21"/>
  <c r="Q4610" i="21"/>
  <c r="Q4609" i="21"/>
  <c r="Q4608" i="21"/>
  <c r="Q4607" i="21"/>
  <c r="Q4606" i="21"/>
  <c r="Q4605" i="21"/>
  <c r="Q4604" i="21"/>
  <c r="Q4603" i="21"/>
  <c r="Q4602" i="21"/>
  <c r="Q4601" i="21"/>
  <c r="Q4600" i="21"/>
  <c r="Q4599" i="21"/>
  <c r="Q4598" i="21"/>
  <c r="Q4597" i="21"/>
  <c r="Q4596" i="21"/>
  <c r="Q4595" i="21"/>
  <c r="Q4594" i="21"/>
  <c r="Q4593" i="21"/>
  <c r="Q4592" i="21"/>
  <c r="Q4591" i="21"/>
  <c r="Q4590" i="21"/>
  <c r="Q4589" i="21"/>
  <c r="Q4588" i="21"/>
  <c r="Q4587" i="21"/>
  <c r="Q4586" i="21"/>
  <c r="Q4585" i="21"/>
  <c r="Q4584" i="21"/>
  <c r="Q4583" i="21"/>
  <c r="Q4582" i="21"/>
  <c r="Q4581" i="21"/>
  <c r="Q4580" i="21"/>
  <c r="Q4579" i="21"/>
  <c r="Q4578" i="21"/>
  <c r="Q4577" i="21"/>
  <c r="Q4576" i="21"/>
  <c r="Q4575" i="21"/>
  <c r="Q4574" i="21"/>
  <c r="Q4573" i="21"/>
  <c r="Q4572" i="21"/>
  <c r="Q4571" i="21"/>
  <c r="Q4570" i="21"/>
  <c r="Q4569" i="21"/>
  <c r="Q4568" i="21"/>
  <c r="Q4567" i="21"/>
  <c r="Q4566" i="21"/>
  <c r="Q4565" i="21"/>
  <c r="Q4564" i="21"/>
  <c r="Q4563" i="21"/>
  <c r="Q4562" i="21"/>
  <c r="Q4561" i="21"/>
  <c r="Q4560" i="21"/>
  <c r="Q4559" i="21"/>
  <c r="Q4558" i="21"/>
  <c r="Q4557" i="21"/>
  <c r="Q4556" i="21"/>
  <c r="Q4555" i="21"/>
  <c r="Q4554" i="21"/>
  <c r="Q4553" i="21"/>
  <c r="Q4552" i="21"/>
  <c r="Q4551" i="21"/>
  <c r="Q4550" i="21"/>
  <c r="Q4549" i="21"/>
  <c r="Q4548" i="21"/>
  <c r="Q4547" i="21"/>
  <c r="Q4546" i="21"/>
  <c r="Q4545" i="21"/>
  <c r="Q4544" i="21"/>
  <c r="Q4543" i="21"/>
  <c r="Q4542" i="21"/>
  <c r="Q4541" i="21"/>
  <c r="Q4540" i="21"/>
  <c r="Q4539" i="21"/>
  <c r="Q4538" i="21"/>
  <c r="Q4537" i="21"/>
  <c r="Q4536" i="21"/>
  <c r="Q4535" i="21"/>
  <c r="Q4534" i="21"/>
  <c r="Q4533" i="21"/>
  <c r="Q4532" i="21"/>
  <c r="Q4531" i="21"/>
  <c r="Q4530" i="21"/>
  <c r="Q4529" i="21"/>
  <c r="Q4528" i="21"/>
  <c r="Q4527" i="21"/>
  <c r="Q4526" i="21"/>
  <c r="Q4525" i="21"/>
  <c r="Q4524" i="21"/>
  <c r="Q4523" i="21"/>
  <c r="Q4522" i="21"/>
  <c r="Q4521" i="21"/>
  <c r="Q4520" i="21"/>
  <c r="Q4519" i="21"/>
  <c r="Q4518" i="21"/>
  <c r="Q4517" i="21"/>
  <c r="Q4516" i="21"/>
  <c r="Q4515" i="21"/>
  <c r="Q4514" i="21"/>
  <c r="Q4513" i="21"/>
  <c r="Q4512" i="21"/>
  <c r="Q4511" i="21"/>
  <c r="Q4510" i="21"/>
  <c r="Q4509" i="21"/>
  <c r="Q4508" i="21"/>
  <c r="Q4507" i="21"/>
  <c r="Q4506" i="21"/>
  <c r="Q4505" i="21"/>
  <c r="Q4504" i="21"/>
  <c r="Q4503" i="21"/>
  <c r="Q4502" i="21"/>
  <c r="Q4501" i="21"/>
  <c r="Q4500" i="21"/>
  <c r="Q4499" i="21"/>
  <c r="Q4498" i="21"/>
  <c r="Q4497" i="21"/>
  <c r="Q4496" i="21"/>
  <c r="Q4495" i="21"/>
  <c r="Q4494" i="21"/>
  <c r="Q4493" i="21"/>
  <c r="Q4492" i="21"/>
  <c r="Q4491" i="21"/>
  <c r="Q4490" i="21"/>
  <c r="Q4489" i="21"/>
  <c r="Q4488" i="21"/>
  <c r="Q4487" i="21"/>
  <c r="Q4486" i="21"/>
  <c r="Q4485" i="21"/>
  <c r="Q4484" i="21"/>
  <c r="Q4483" i="21"/>
  <c r="Q4482" i="21"/>
  <c r="Q4481" i="21"/>
  <c r="Q4480" i="21"/>
  <c r="Q4479" i="21"/>
  <c r="Q4478" i="21"/>
  <c r="Q4477" i="21"/>
  <c r="Q4476" i="21"/>
  <c r="Q4475" i="21"/>
  <c r="Q4474" i="21"/>
  <c r="Q4473" i="21"/>
  <c r="Q4472" i="21"/>
  <c r="Q4471" i="21"/>
  <c r="Q4470" i="21"/>
  <c r="Q4469" i="21"/>
  <c r="Q4468" i="21"/>
  <c r="Q4467" i="21"/>
  <c r="Q4466" i="21"/>
  <c r="Q4465" i="21"/>
  <c r="Q4464" i="21"/>
  <c r="Q4463" i="21"/>
  <c r="Q4462" i="21"/>
  <c r="Q4461" i="21"/>
  <c r="Q4460" i="21"/>
  <c r="Q4459" i="21"/>
  <c r="Q4458" i="21"/>
  <c r="Q4457" i="21"/>
  <c r="Q4456" i="21"/>
  <c r="Q4455" i="21"/>
  <c r="Q4454" i="21"/>
  <c r="Q4453" i="21"/>
  <c r="Q4452" i="21"/>
  <c r="Q4451" i="21"/>
  <c r="Q4450" i="21"/>
  <c r="Q4449" i="21"/>
  <c r="Q4448" i="21"/>
  <c r="Q4447" i="21"/>
  <c r="Q4446" i="21"/>
  <c r="Q4445" i="21"/>
  <c r="Q4444" i="21"/>
  <c r="Q4443" i="21"/>
  <c r="Q4442" i="21"/>
  <c r="Q4441" i="21"/>
  <c r="Q4440" i="21"/>
  <c r="Q4439" i="21"/>
  <c r="Q4438" i="21"/>
  <c r="Q4437" i="21"/>
  <c r="Q4436" i="21"/>
  <c r="Q4435" i="21"/>
  <c r="Q4434" i="21"/>
  <c r="Q4433" i="21"/>
  <c r="Q4432" i="21"/>
  <c r="Q4431" i="21"/>
  <c r="Q4430" i="21"/>
  <c r="Q4429" i="21"/>
  <c r="Q4428" i="21"/>
  <c r="Q4427" i="21"/>
  <c r="Q4426" i="21"/>
  <c r="Q4425" i="21"/>
  <c r="Q4424" i="21"/>
  <c r="Q4423" i="21"/>
  <c r="Q4422" i="21"/>
  <c r="Q4421" i="21"/>
  <c r="Q4420" i="21"/>
  <c r="Q4419" i="21"/>
  <c r="Q4418" i="21"/>
  <c r="Q4417" i="21"/>
  <c r="Q4416" i="21"/>
  <c r="Q4415" i="21"/>
  <c r="Q4414" i="21"/>
  <c r="Q4413" i="21"/>
  <c r="Q4412" i="21"/>
  <c r="Q4411" i="21"/>
  <c r="Q4410" i="21"/>
  <c r="Q4409" i="21"/>
  <c r="Q4408" i="21"/>
  <c r="Q4407" i="21"/>
  <c r="Q4406" i="21"/>
  <c r="Q4405" i="21"/>
  <c r="Q4404" i="21"/>
  <c r="Q4403" i="21"/>
  <c r="Q4402" i="21"/>
  <c r="Q4401" i="21"/>
  <c r="Q4400" i="21"/>
  <c r="Q4399" i="21"/>
  <c r="Q4398" i="21"/>
  <c r="Q4397" i="21"/>
  <c r="Q4396" i="21"/>
  <c r="Q4395" i="21"/>
  <c r="Q4394" i="21"/>
  <c r="Q4393" i="21"/>
  <c r="Q4392" i="21"/>
  <c r="Q4391" i="21"/>
  <c r="Q4390" i="21"/>
  <c r="Q4389" i="21"/>
  <c r="Q4388" i="21"/>
  <c r="Q4387" i="21"/>
  <c r="Q4386" i="21"/>
  <c r="Q4385" i="21"/>
  <c r="Q4384" i="21"/>
  <c r="Q4383" i="21"/>
  <c r="Q4382" i="21"/>
  <c r="Q4381" i="21"/>
  <c r="Q4380" i="21"/>
  <c r="Q4379" i="21"/>
  <c r="Q4378" i="21"/>
  <c r="Q4377" i="21"/>
  <c r="Q4376" i="21"/>
  <c r="Q4375" i="21"/>
  <c r="Q4374" i="21"/>
  <c r="Q4373" i="21"/>
  <c r="Q4372" i="21"/>
  <c r="Q4371" i="21"/>
  <c r="Q4370" i="21"/>
  <c r="Q4369" i="21"/>
  <c r="Q4368" i="21"/>
  <c r="Q4367" i="21"/>
  <c r="Q4366" i="21"/>
  <c r="Q4365" i="21"/>
  <c r="Q4364" i="21"/>
  <c r="Q4363" i="21"/>
  <c r="Q4362" i="21"/>
  <c r="Q4361" i="21"/>
  <c r="Q4360" i="21"/>
  <c r="Q4359" i="21"/>
  <c r="Q4358" i="21"/>
  <c r="Q4357" i="21"/>
  <c r="Q4356" i="21"/>
  <c r="Q4355" i="21"/>
  <c r="Q4354" i="21"/>
  <c r="Q4353" i="21"/>
  <c r="Q4352" i="21"/>
  <c r="Q4351" i="21"/>
  <c r="Q4350" i="21"/>
  <c r="Q4349" i="21"/>
  <c r="Q4348" i="21"/>
  <c r="Q4347" i="21"/>
  <c r="Q4346" i="21"/>
  <c r="Q4345" i="21"/>
  <c r="Q4344" i="21"/>
  <c r="Q4343" i="21"/>
  <c r="Q4342" i="21"/>
  <c r="Q4341" i="21"/>
  <c r="Q4340" i="21"/>
  <c r="Q4339" i="21"/>
  <c r="Q4338" i="21"/>
  <c r="Q4337" i="21"/>
  <c r="Q4336" i="21"/>
  <c r="Q4335" i="21"/>
  <c r="Q4334" i="21"/>
  <c r="Q4333" i="21"/>
  <c r="Q4332" i="21"/>
  <c r="Q4331" i="21"/>
  <c r="Q4330" i="21"/>
  <c r="Q4329" i="21"/>
  <c r="Q4328" i="21"/>
  <c r="Q4327" i="21"/>
  <c r="Q4326" i="21"/>
  <c r="Q4325" i="21"/>
  <c r="Q4324" i="21"/>
  <c r="Q4323" i="21"/>
  <c r="Q4322" i="21"/>
  <c r="Q4321" i="21"/>
  <c r="Q4320" i="21"/>
  <c r="Q4319" i="21"/>
  <c r="Q4318" i="21"/>
  <c r="Q4317" i="21"/>
  <c r="Q4316" i="21"/>
  <c r="Q4315" i="21"/>
  <c r="Q4314" i="21"/>
  <c r="Q4313" i="21"/>
  <c r="Q4312" i="21"/>
  <c r="Q4311" i="21"/>
  <c r="Q4310" i="21"/>
  <c r="Q4309" i="21"/>
  <c r="Q4308" i="21"/>
  <c r="Q4307" i="21"/>
  <c r="Q4306" i="21"/>
  <c r="Q4305" i="21"/>
  <c r="Q4304" i="21"/>
  <c r="Q4303" i="21"/>
  <c r="Q4302" i="21"/>
  <c r="Q4301" i="21"/>
  <c r="Q4300" i="21"/>
  <c r="Q4299" i="21"/>
  <c r="Q4298" i="21"/>
  <c r="Q4297" i="21"/>
  <c r="Q4296" i="21"/>
  <c r="Q4295" i="21"/>
  <c r="Q4294" i="21"/>
  <c r="Q4293" i="21"/>
  <c r="Q4292" i="21"/>
  <c r="Q4291" i="21"/>
  <c r="Q4290" i="21"/>
  <c r="Q4289" i="21"/>
  <c r="Q4288" i="21"/>
  <c r="Q4287" i="21"/>
  <c r="Q4286" i="21"/>
  <c r="Q4285" i="21"/>
  <c r="Q4284" i="21"/>
  <c r="Q4283" i="21"/>
  <c r="Q4282" i="21"/>
  <c r="Q4281" i="21"/>
  <c r="Q4280" i="21"/>
  <c r="Q4279" i="21"/>
  <c r="Q4278" i="21"/>
  <c r="Q4277" i="21"/>
  <c r="Q4276" i="21"/>
  <c r="Q4275" i="21"/>
  <c r="Q4274" i="21"/>
  <c r="Q4273" i="21"/>
  <c r="Q4272" i="21"/>
  <c r="Q4271" i="21"/>
  <c r="Q4270" i="21"/>
  <c r="Q4269" i="21"/>
  <c r="Q4268" i="21"/>
  <c r="Q4267" i="21"/>
  <c r="Q4266" i="21"/>
  <c r="Q4265" i="21"/>
  <c r="Q4264" i="21"/>
  <c r="Q4263" i="21"/>
  <c r="Q4262" i="21"/>
  <c r="Q4261" i="21"/>
  <c r="Q4260" i="21"/>
  <c r="Q4259" i="21"/>
  <c r="Q4258" i="21"/>
  <c r="Q4257" i="21"/>
  <c r="Q4256" i="21"/>
  <c r="Q4255" i="21"/>
  <c r="Q4254" i="21"/>
  <c r="Q4253" i="21"/>
  <c r="Q4252" i="21"/>
  <c r="Q4251" i="21"/>
  <c r="Q4250" i="21"/>
  <c r="Q4249" i="21"/>
  <c r="Q4248" i="21"/>
  <c r="Q4247" i="21"/>
  <c r="Q4246" i="21"/>
  <c r="Q4245" i="21"/>
  <c r="Q4244" i="21"/>
  <c r="Q4243" i="21"/>
  <c r="Q4242" i="21"/>
  <c r="Q4241" i="21"/>
  <c r="Q4240" i="21"/>
  <c r="Q4239" i="21"/>
  <c r="Q4238" i="21"/>
  <c r="Q4237" i="21"/>
  <c r="Q4236" i="21"/>
  <c r="Q4235" i="21"/>
  <c r="Q4234" i="21"/>
  <c r="Q4233" i="21"/>
  <c r="Q4232" i="21"/>
  <c r="Q4231" i="21"/>
  <c r="Q4230" i="21"/>
  <c r="Q4229" i="21"/>
  <c r="Q4228" i="21"/>
  <c r="Q4227" i="21"/>
  <c r="Q4226" i="21"/>
  <c r="Q4225" i="21"/>
  <c r="Q4224" i="21"/>
  <c r="Q4223" i="21"/>
  <c r="Q4222" i="21"/>
  <c r="Q4221" i="21"/>
  <c r="Q4220" i="21"/>
  <c r="Q4219" i="21"/>
  <c r="Q4218" i="21"/>
  <c r="Q4217" i="21"/>
  <c r="Q4216" i="21"/>
  <c r="Q4215" i="21"/>
  <c r="Q4214" i="21"/>
  <c r="Q4213" i="21"/>
  <c r="Q4212" i="21"/>
  <c r="Q4211" i="21"/>
  <c r="Q4210" i="21"/>
  <c r="Q4209" i="21"/>
  <c r="Q4208" i="21"/>
  <c r="Q4207" i="21"/>
  <c r="Q4206" i="21"/>
  <c r="Q4205" i="21"/>
  <c r="Q4204" i="21"/>
  <c r="Q4203" i="21"/>
  <c r="Q4202" i="21"/>
  <c r="Q4201" i="21"/>
  <c r="Q4200" i="21"/>
  <c r="Q4199" i="21"/>
  <c r="Q4198" i="21"/>
  <c r="Q4197" i="21"/>
  <c r="Q4196" i="21"/>
  <c r="Q4195" i="21"/>
  <c r="Q4194" i="21"/>
  <c r="Q4193" i="21"/>
  <c r="Q4192" i="21"/>
  <c r="Q4191" i="21"/>
  <c r="Q4190" i="21"/>
  <c r="Q4189" i="21"/>
  <c r="Q4188" i="21"/>
  <c r="Q4187" i="21"/>
  <c r="Q4186" i="21"/>
  <c r="Q4185" i="21"/>
  <c r="Q4184" i="21"/>
  <c r="Q4183" i="21"/>
  <c r="Q4182" i="21"/>
  <c r="Q4181" i="21"/>
  <c r="Q4180" i="21"/>
  <c r="Q4179" i="21"/>
  <c r="Q4178" i="21"/>
  <c r="Q4177" i="21"/>
  <c r="Q4176" i="21"/>
  <c r="Q4175" i="21"/>
  <c r="Q4174" i="21"/>
  <c r="Q4173" i="21"/>
  <c r="Q4172" i="21"/>
  <c r="Q4171" i="21"/>
  <c r="Q4170" i="21"/>
  <c r="Q4169" i="21"/>
  <c r="Q4168" i="21"/>
  <c r="Q4167" i="21"/>
  <c r="Q4166" i="21"/>
  <c r="Q4165" i="21"/>
  <c r="Q4164" i="21"/>
  <c r="Q4163" i="21"/>
  <c r="Q4162" i="21"/>
  <c r="Q4161" i="21"/>
  <c r="Q4160" i="21"/>
  <c r="Q4159" i="21"/>
  <c r="Q4158" i="21"/>
  <c r="Q4157" i="21"/>
  <c r="Q4156" i="21"/>
  <c r="Q4155" i="21"/>
  <c r="Q4154" i="21"/>
  <c r="Q4153" i="21"/>
  <c r="Q4152" i="21"/>
  <c r="Q4151" i="21"/>
  <c r="Q4150" i="21"/>
  <c r="Q4149" i="21"/>
  <c r="Q4148" i="21"/>
  <c r="Q4147" i="21"/>
  <c r="Q4146" i="21"/>
  <c r="Q4145" i="21"/>
  <c r="Q4144" i="21"/>
  <c r="Q4143" i="21"/>
  <c r="Q4142" i="21"/>
  <c r="Q4141" i="21"/>
  <c r="Q4140" i="21"/>
  <c r="Q4139" i="21"/>
  <c r="Q4138" i="21"/>
  <c r="Q4137" i="21"/>
  <c r="Q4136" i="21"/>
  <c r="Q4135" i="21"/>
  <c r="Q4134" i="21"/>
  <c r="Q4133" i="21"/>
  <c r="Q4132" i="21"/>
  <c r="Q4131" i="21"/>
  <c r="Q4130" i="21"/>
  <c r="Q4129" i="21"/>
  <c r="Q4128" i="21"/>
  <c r="Q4127" i="21"/>
  <c r="Q4126" i="21"/>
  <c r="Q4125" i="21"/>
  <c r="Q4124" i="21"/>
  <c r="Q4123" i="21"/>
  <c r="Q4122" i="21"/>
  <c r="Q4121" i="21"/>
  <c r="Q4120" i="21"/>
  <c r="Q4119" i="21"/>
  <c r="Q4118" i="21"/>
  <c r="Q4117" i="21"/>
  <c r="Q4116" i="21"/>
  <c r="Q4115" i="21"/>
  <c r="Q4114" i="21"/>
  <c r="Q4113" i="21"/>
  <c r="Q4112" i="21"/>
  <c r="Q4111" i="21"/>
  <c r="Q4110" i="21"/>
  <c r="Q4109" i="21"/>
  <c r="Q4108" i="21"/>
  <c r="Q4107" i="21"/>
  <c r="Q4106" i="21"/>
  <c r="Q4105" i="21"/>
  <c r="Q4104" i="21"/>
  <c r="Q4103" i="21"/>
  <c r="Q4102" i="21"/>
  <c r="Q4101" i="21"/>
  <c r="Q4100" i="21"/>
  <c r="Q4099" i="21"/>
  <c r="Q4098" i="21"/>
  <c r="Q4097" i="21"/>
  <c r="Q4096" i="21"/>
  <c r="Q4095" i="21"/>
  <c r="Q4094" i="21"/>
  <c r="Q4093" i="21"/>
  <c r="Q4092" i="21"/>
  <c r="Q4091" i="21"/>
  <c r="Q4090" i="21"/>
  <c r="Q4089" i="21"/>
  <c r="Q4088" i="21"/>
  <c r="Q4087" i="21"/>
  <c r="Q4086" i="21"/>
  <c r="Q4085" i="21"/>
  <c r="Q4084" i="21"/>
  <c r="Q4083" i="21"/>
  <c r="Q4082" i="21"/>
  <c r="Q4081" i="21"/>
  <c r="Q4080" i="21"/>
  <c r="Q4079" i="21"/>
  <c r="Q4078" i="21"/>
  <c r="Q4077" i="21"/>
  <c r="Q4076" i="21"/>
  <c r="Q4075" i="21"/>
  <c r="Q4074" i="21"/>
  <c r="Q4073" i="21"/>
  <c r="Q4072" i="21"/>
  <c r="Q4071" i="21"/>
  <c r="Q4070" i="21"/>
  <c r="Q4069" i="21"/>
  <c r="Q4068" i="21"/>
  <c r="Q4067" i="21"/>
  <c r="Q4066" i="21"/>
  <c r="Q4065" i="21"/>
  <c r="Q4064" i="21"/>
  <c r="Q4063" i="21"/>
  <c r="Q4062" i="21"/>
  <c r="Q4061" i="21"/>
  <c r="Q4060" i="21"/>
  <c r="Q4059" i="21"/>
  <c r="Q4058" i="21"/>
  <c r="Q4057" i="21"/>
  <c r="Q4056" i="21"/>
  <c r="Q4055" i="21"/>
  <c r="Q4054" i="21"/>
  <c r="Q4053" i="21"/>
  <c r="Q4052" i="21"/>
  <c r="Q4051" i="21"/>
  <c r="Q4050" i="21"/>
  <c r="Q4049" i="21"/>
  <c r="Q4048" i="21"/>
  <c r="Q4047" i="21"/>
  <c r="Q4046" i="21"/>
  <c r="Q4045" i="21"/>
  <c r="Q4044" i="21"/>
  <c r="Q4043" i="21"/>
  <c r="Q4042" i="21"/>
  <c r="Q4041" i="21"/>
  <c r="Q4040" i="21"/>
  <c r="Q4039" i="21"/>
  <c r="Q4038" i="21"/>
  <c r="Q4037" i="21"/>
  <c r="Q4036" i="21"/>
  <c r="Q4035" i="21"/>
  <c r="Q4034" i="21"/>
  <c r="Q4033" i="21"/>
  <c r="Q4032" i="21"/>
  <c r="Q4031" i="21"/>
  <c r="Q4030" i="21"/>
  <c r="Q4029" i="21"/>
  <c r="Q4028" i="21"/>
  <c r="Q4027" i="21"/>
  <c r="Q4026" i="21"/>
  <c r="Q4025" i="21"/>
  <c r="Q4024" i="21"/>
  <c r="Q4023" i="21"/>
  <c r="Q4022" i="21"/>
  <c r="Q4021" i="21"/>
  <c r="Q4020" i="21"/>
  <c r="Q4019" i="21"/>
  <c r="Q4018" i="21"/>
  <c r="Q4017" i="21"/>
  <c r="Q4016" i="21"/>
  <c r="Q4015" i="21"/>
  <c r="Q4014" i="21"/>
  <c r="Q4013" i="21"/>
  <c r="Q4012" i="21"/>
  <c r="Q4011" i="21"/>
  <c r="Q4010" i="21"/>
  <c r="Q4009" i="21"/>
  <c r="Q4008" i="21"/>
  <c r="Q4007" i="21"/>
  <c r="Q4006" i="21"/>
  <c r="Q4005" i="21"/>
  <c r="Q4004" i="21"/>
  <c r="Q4003" i="21"/>
  <c r="Q4002" i="21"/>
  <c r="Q4001" i="21"/>
  <c r="Q4000" i="21"/>
  <c r="Q3999" i="21"/>
  <c r="Q3998" i="21"/>
  <c r="Q3997" i="21"/>
  <c r="Q3996" i="21"/>
  <c r="Q3995" i="21"/>
  <c r="Q3994" i="21"/>
  <c r="Q3993" i="21"/>
  <c r="Q3992" i="21"/>
  <c r="Q3991" i="21"/>
  <c r="Q3990" i="21"/>
  <c r="Q3989" i="21"/>
  <c r="Q3988" i="21"/>
  <c r="Q3987" i="21"/>
  <c r="Q3986" i="21"/>
  <c r="Q3985" i="21"/>
  <c r="Q3984" i="21"/>
  <c r="Q3983" i="21"/>
  <c r="Q3982" i="21"/>
  <c r="Q3981" i="21"/>
  <c r="Q3980" i="21"/>
  <c r="Q3979" i="21"/>
  <c r="Q3978" i="21"/>
  <c r="Q3977" i="21"/>
  <c r="Q3976" i="21"/>
  <c r="Q3975" i="21"/>
  <c r="Q3974" i="21"/>
  <c r="Q3973" i="21"/>
  <c r="Q3972" i="21"/>
  <c r="Q3971" i="21"/>
  <c r="Q3970" i="21"/>
  <c r="Q3969" i="21"/>
  <c r="Q3968" i="21"/>
  <c r="Q3967" i="21"/>
  <c r="Q3966" i="21"/>
  <c r="Q3965" i="21"/>
  <c r="Q3964" i="21"/>
  <c r="Q3963" i="21"/>
  <c r="Q3962" i="21"/>
  <c r="Q3961" i="21"/>
  <c r="Q3960" i="21"/>
  <c r="Q3959" i="21"/>
  <c r="Q3958" i="21"/>
  <c r="Q3957" i="21"/>
  <c r="Q3956" i="21"/>
  <c r="Q3955" i="21"/>
  <c r="Q3954" i="21"/>
  <c r="Q3953" i="21"/>
  <c r="Q3952" i="21"/>
  <c r="Q3951" i="21"/>
  <c r="Q3950" i="21"/>
  <c r="Q3949" i="21"/>
  <c r="Q3948" i="21"/>
  <c r="Q3947" i="21"/>
  <c r="Q3946" i="21"/>
  <c r="Q3945" i="21"/>
  <c r="Q3944" i="21"/>
  <c r="Q3943" i="21"/>
  <c r="Q3942" i="21"/>
  <c r="Q3941" i="21"/>
  <c r="Q3940" i="21"/>
  <c r="Q3939" i="21"/>
  <c r="Q3938" i="21"/>
  <c r="Q3937" i="21"/>
  <c r="Q3936" i="21"/>
  <c r="Q3935" i="21"/>
  <c r="Q3934" i="21"/>
  <c r="Q3933" i="21"/>
  <c r="Q3932" i="21"/>
  <c r="Q3931" i="21"/>
  <c r="Q3930" i="21"/>
  <c r="Q3929" i="21"/>
  <c r="Q3928" i="21"/>
  <c r="Q3927" i="21"/>
  <c r="Q3926" i="21"/>
  <c r="Q3925" i="21"/>
  <c r="Q3924" i="21"/>
  <c r="Q3923" i="21"/>
  <c r="Q3922" i="21"/>
  <c r="Q3921" i="21"/>
  <c r="Q3920" i="21"/>
  <c r="Q3919" i="21"/>
  <c r="Q3918" i="21"/>
  <c r="Q3917" i="21"/>
  <c r="Q3916" i="21"/>
  <c r="Q3915" i="21"/>
  <c r="Q3914" i="21"/>
  <c r="Q3913" i="21"/>
  <c r="Q3912" i="21"/>
  <c r="Q3911" i="21"/>
  <c r="Q3910" i="21"/>
  <c r="Q3909" i="21"/>
  <c r="Q3908" i="21"/>
  <c r="Q3907" i="21"/>
  <c r="Q3906" i="21"/>
  <c r="Q3905" i="21"/>
  <c r="Q3904" i="21"/>
  <c r="Q3903" i="21"/>
  <c r="Q3902" i="21"/>
  <c r="Q3901" i="21"/>
  <c r="Q3900" i="21"/>
  <c r="Q3899" i="21"/>
  <c r="Q3898" i="21"/>
  <c r="Q3897" i="21"/>
  <c r="Q3896" i="21"/>
  <c r="Q3895" i="21"/>
  <c r="Q3894" i="21"/>
  <c r="Q3893" i="21"/>
  <c r="Q3892" i="21"/>
  <c r="Q3891" i="21"/>
  <c r="Q3890" i="21"/>
  <c r="Q3889" i="21"/>
  <c r="Q3888" i="21"/>
  <c r="Q3887" i="21"/>
  <c r="Q3886" i="21"/>
  <c r="Q3885" i="21"/>
  <c r="Q3884" i="21"/>
  <c r="Q3883" i="21"/>
  <c r="Q3882" i="21"/>
  <c r="Q3881" i="21"/>
  <c r="Q3880" i="21"/>
  <c r="Q3879" i="21"/>
  <c r="Q3878" i="21"/>
  <c r="Q3877" i="21"/>
  <c r="Q3876" i="21"/>
  <c r="Q3875" i="21"/>
  <c r="Q3874" i="21"/>
  <c r="Q3873" i="21"/>
  <c r="Q3872" i="21"/>
  <c r="Q3871" i="21"/>
  <c r="Q3870" i="21"/>
  <c r="Q3869" i="21"/>
  <c r="Q3868" i="21"/>
  <c r="Q3867" i="21"/>
  <c r="Q3866" i="21"/>
  <c r="Q3865" i="21"/>
  <c r="Q3864" i="21"/>
  <c r="Q3863" i="21"/>
  <c r="Q3862" i="21"/>
  <c r="Q3861" i="21"/>
  <c r="Q3860" i="21"/>
  <c r="Q3859" i="21"/>
  <c r="Q3858" i="21"/>
  <c r="Q3857" i="21"/>
  <c r="Q3856" i="21"/>
  <c r="Q3855" i="21"/>
  <c r="Q3854" i="21"/>
  <c r="Q3853" i="21"/>
  <c r="Q3852" i="21"/>
  <c r="Q3851" i="21"/>
  <c r="Q3850" i="21"/>
  <c r="Q3849" i="21"/>
  <c r="Q3848" i="21"/>
  <c r="Q3847" i="21"/>
  <c r="Q3846" i="21"/>
  <c r="Q3845" i="21"/>
  <c r="Q3844" i="21"/>
  <c r="Q3843" i="21"/>
  <c r="Q3842" i="21"/>
  <c r="Q3841" i="21"/>
  <c r="Q3840" i="21"/>
  <c r="Q3839" i="21"/>
  <c r="Q3838" i="21"/>
  <c r="Q3837" i="21"/>
  <c r="Q3836" i="21"/>
  <c r="Q3835" i="21"/>
  <c r="Q3834" i="21"/>
  <c r="Q3833" i="21"/>
  <c r="Q3832" i="21"/>
  <c r="Q3831" i="21"/>
  <c r="Q3830" i="21"/>
  <c r="Q3829" i="21"/>
  <c r="Q3828" i="21"/>
  <c r="Q3827" i="21"/>
  <c r="Q3826" i="21"/>
  <c r="Q3825" i="21"/>
  <c r="Q3824" i="21"/>
  <c r="Q3823" i="21"/>
  <c r="Q3822" i="21"/>
  <c r="Q3821" i="21"/>
  <c r="Q3820" i="21"/>
  <c r="Q3819" i="21"/>
  <c r="Q3818" i="21"/>
  <c r="Q3817" i="21"/>
  <c r="Q3816" i="21"/>
  <c r="Q3815" i="21"/>
  <c r="Q3814" i="21"/>
  <c r="Q3813" i="21"/>
  <c r="Q3812" i="21"/>
  <c r="Q3811" i="21"/>
  <c r="Q3810" i="21"/>
  <c r="Q3809" i="21"/>
  <c r="Q3808" i="21"/>
  <c r="Q3807" i="21"/>
  <c r="Q3806" i="21"/>
  <c r="Q3805" i="21"/>
  <c r="Q3804" i="21"/>
  <c r="Q3803" i="21"/>
  <c r="Q3802" i="21"/>
  <c r="Q3801" i="21"/>
  <c r="Q3800" i="21"/>
  <c r="Q3799" i="21"/>
  <c r="Q3798" i="21"/>
  <c r="Q3797" i="21"/>
  <c r="Q3796" i="21"/>
  <c r="Q3795" i="21"/>
  <c r="Q3794" i="21"/>
  <c r="Q3793" i="21"/>
  <c r="Q3792" i="21"/>
  <c r="Q3791" i="21"/>
  <c r="Q3790" i="21"/>
  <c r="Q3789" i="21"/>
  <c r="Q3788" i="21"/>
  <c r="Q3787" i="21"/>
  <c r="Q3786" i="21"/>
  <c r="Q3785" i="21"/>
  <c r="Q3784" i="21"/>
  <c r="Q3783" i="21"/>
  <c r="Q3782" i="21"/>
  <c r="Q3781" i="21"/>
  <c r="Q3780" i="21"/>
  <c r="Q3779" i="21"/>
  <c r="Q3778" i="21"/>
  <c r="Q3777" i="21"/>
  <c r="Q3776" i="21"/>
  <c r="Q3775" i="21"/>
  <c r="Q3774" i="21"/>
  <c r="Q3773" i="21"/>
  <c r="Q3772" i="21"/>
  <c r="Q3771" i="21"/>
  <c r="Q3770" i="21"/>
  <c r="Q3769" i="21"/>
  <c r="Q3768" i="21"/>
  <c r="Q3767" i="21"/>
  <c r="Q3766" i="21"/>
  <c r="Q3765" i="21"/>
  <c r="Q3764" i="21"/>
  <c r="Q3763" i="21"/>
  <c r="Q3762" i="21"/>
  <c r="Q3761" i="21"/>
  <c r="Q3760" i="21"/>
  <c r="Q3759" i="21"/>
  <c r="Q3758" i="21"/>
  <c r="Q3757" i="21"/>
  <c r="Q3756" i="21"/>
  <c r="Q3755" i="21"/>
  <c r="Q3754" i="21"/>
  <c r="Q3753" i="21"/>
  <c r="Q3752" i="21"/>
  <c r="Q3751" i="21"/>
  <c r="Q3750" i="21"/>
  <c r="Q3749" i="21"/>
  <c r="Q3748" i="21"/>
  <c r="Q3747" i="21"/>
  <c r="Q3746" i="21"/>
  <c r="Q3745" i="21"/>
  <c r="Q3744" i="21"/>
  <c r="Q3743" i="21"/>
  <c r="Q3742" i="21"/>
  <c r="Q3741" i="21"/>
  <c r="Q3740" i="21"/>
  <c r="Q3739" i="21"/>
  <c r="Q3738" i="21"/>
  <c r="Q3737" i="21"/>
  <c r="Q3736" i="21"/>
  <c r="Q3735" i="21"/>
  <c r="Q3734" i="21"/>
  <c r="Q3733" i="21"/>
  <c r="Q3732" i="21"/>
  <c r="Q3731" i="21"/>
  <c r="Q3730" i="21"/>
  <c r="Q3729" i="21"/>
  <c r="Q3728" i="21"/>
  <c r="Q3727" i="21"/>
  <c r="Q3726" i="21"/>
  <c r="Q3725" i="21"/>
  <c r="Q3724" i="21"/>
  <c r="Q3723" i="21"/>
  <c r="Q3722" i="21"/>
  <c r="Q3721" i="21"/>
  <c r="Q3720" i="21"/>
  <c r="Q3719" i="21"/>
  <c r="Q3718" i="21"/>
  <c r="Q3717" i="21"/>
  <c r="Q3716" i="21"/>
  <c r="Q3715" i="21"/>
  <c r="Q3714" i="21"/>
  <c r="Q3713" i="21"/>
  <c r="Q3712" i="21"/>
  <c r="Q3711" i="21"/>
  <c r="Q3710" i="21"/>
  <c r="Q3709" i="21"/>
  <c r="Q3708" i="21"/>
  <c r="Q3707" i="21"/>
  <c r="Q3706" i="21"/>
  <c r="Q3705" i="21"/>
  <c r="Q3704" i="21"/>
  <c r="Q3703" i="21"/>
  <c r="Q3702" i="21"/>
  <c r="Q3701" i="21"/>
  <c r="Q3700" i="21"/>
  <c r="Q3699" i="21"/>
  <c r="Q3698" i="21"/>
  <c r="Q3697" i="21"/>
  <c r="Q3696" i="21"/>
  <c r="Q3695" i="21"/>
  <c r="Q3694" i="21"/>
  <c r="Q3693" i="21"/>
  <c r="Q3692" i="21"/>
  <c r="Q3691" i="21"/>
  <c r="Q3690" i="21"/>
  <c r="Q3689" i="21"/>
  <c r="Q3688" i="21"/>
  <c r="Q3687" i="21"/>
  <c r="Q3686" i="21"/>
  <c r="Q3685" i="21"/>
  <c r="Q3684" i="21"/>
  <c r="Q3683" i="21"/>
  <c r="Q3682" i="21"/>
  <c r="Q3681" i="21"/>
  <c r="Q3680" i="21"/>
  <c r="Q3679" i="21"/>
  <c r="Q3678" i="21"/>
  <c r="Q3677" i="21"/>
  <c r="Q3676" i="21"/>
  <c r="Q3675" i="21"/>
  <c r="Q3674" i="21"/>
  <c r="Q3673" i="21"/>
  <c r="Q3672" i="21"/>
  <c r="Q3671" i="21"/>
  <c r="Q3670" i="21"/>
  <c r="Q3669" i="21"/>
  <c r="Q3668" i="21"/>
  <c r="Q3667" i="21"/>
  <c r="Q3666" i="21"/>
  <c r="Q3665" i="21"/>
  <c r="Q3664" i="21"/>
  <c r="Q3663" i="21"/>
  <c r="Q3662" i="21"/>
  <c r="Q3661" i="21"/>
  <c r="Q3660" i="21"/>
  <c r="Q3659" i="21"/>
  <c r="Q3658" i="21"/>
  <c r="Q3657" i="21"/>
  <c r="Q3656" i="21"/>
  <c r="Q3655" i="21"/>
  <c r="Q3654" i="21"/>
  <c r="Q3653" i="21"/>
  <c r="Q3652" i="21"/>
  <c r="Q3651" i="21"/>
  <c r="Q3650" i="21"/>
  <c r="Q3649" i="21"/>
  <c r="Q3648" i="21"/>
  <c r="Q3647" i="21"/>
  <c r="Q3646" i="21"/>
  <c r="Q3645" i="21"/>
  <c r="Q3644" i="21"/>
  <c r="Q3643" i="21"/>
  <c r="Q3642" i="21"/>
  <c r="Q3641" i="21"/>
  <c r="Q3640" i="21"/>
  <c r="Q3639" i="21"/>
  <c r="Q3638" i="21"/>
  <c r="Q3637" i="21"/>
  <c r="Q3636" i="21"/>
  <c r="Q3635" i="21"/>
  <c r="Q3634" i="21"/>
  <c r="Q3633" i="21"/>
  <c r="Q3632" i="21"/>
  <c r="Q3631" i="21"/>
  <c r="Q3630" i="21"/>
  <c r="Q3629" i="21"/>
  <c r="Q3628" i="21"/>
  <c r="Q3627" i="21"/>
  <c r="Q3626" i="21"/>
  <c r="Q3625" i="21"/>
  <c r="Q3624" i="21"/>
  <c r="Q3623" i="21"/>
  <c r="Q3622" i="21"/>
  <c r="Q3621" i="21"/>
  <c r="Q3620" i="21"/>
  <c r="Q3619" i="21"/>
  <c r="Q3618" i="21"/>
  <c r="Q3617" i="21"/>
  <c r="Q3616" i="21"/>
  <c r="Q3615" i="21"/>
  <c r="Q3614" i="21"/>
  <c r="Q3613" i="21"/>
  <c r="Q3612" i="21"/>
  <c r="Q3611" i="21"/>
  <c r="Q3610" i="21"/>
  <c r="Q3609" i="21"/>
  <c r="Q3608" i="21"/>
  <c r="Q3607" i="21"/>
  <c r="Q3606" i="21"/>
  <c r="Q3605" i="21"/>
  <c r="Q3604" i="21"/>
  <c r="Q3603" i="21"/>
  <c r="Q3602" i="21"/>
  <c r="Q3601" i="21"/>
  <c r="Q3600" i="21"/>
  <c r="Q3599" i="21"/>
  <c r="Q3598" i="21"/>
  <c r="Q3597" i="21"/>
  <c r="Q3596" i="21"/>
  <c r="Q3595" i="21"/>
  <c r="Q3594" i="21"/>
  <c r="Q3593" i="21"/>
  <c r="Q3592" i="21"/>
  <c r="Q3591" i="21"/>
  <c r="Q3590" i="21"/>
  <c r="Q3589" i="21"/>
  <c r="Q3588" i="21"/>
  <c r="Q3587" i="21"/>
  <c r="Q3586" i="21"/>
  <c r="Q3585" i="21"/>
  <c r="Q3584" i="21"/>
  <c r="Q3583" i="21"/>
  <c r="Q3582" i="21"/>
  <c r="Q3581" i="21"/>
  <c r="Q3580" i="21"/>
  <c r="Q3579" i="21"/>
  <c r="Q3578" i="21"/>
  <c r="Q3577" i="21"/>
  <c r="Q3576" i="21"/>
  <c r="Q3575" i="21"/>
  <c r="Q3574" i="21"/>
  <c r="Q3573" i="21"/>
  <c r="Q3572" i="21"/>
  <c r="Q3571" i="21"/>
  <c r="Q3570" i="21"/>
  <c r="Q3569" i="21"/>
  <c r="Q3568" i="21"/>
  <c r="Q3567" i="21"/>
  <c r="Q3566" i="21"/>
  <c r="Q3565" i="21"/>
  <c r="Q3564" i="21"/>
  <c r="Q3563" i="21"/>
  <c r="Q3562" i="21"/>
  <c r="Q3561" i="21"/>
  <c r="Q3560" i="21"/>
  <c r="Q3559" i="21"/>
  <c r="Q3558" i="21"/>
  <c r="Q3557" i="21"/>
  <c r="Q3556" i="21"/>
  <c r="Q3555" i="21"/>
  <c r="Q3554" i="21"/>
  <c r="Q3553" i="21"/>
  <c r="Q3552" i="21"/>
  <c r="Q3551" i="21"/>
  <c r="Q3550" i="21"/>
  <c r="Q3549" i="21"/>
  <c r="Q3548" i="21"/>
  <c r="Q3547" i="21"/>
  <c r="Q3546" i="21"/>
  <c r="Q3545" i="21"/>
  <c r="Q3544" i="21"/>
  <c r="Q3543" i="21"/>
  <c r="Q3542" i="21"/>
  <c r="Q3541" i="21"/>
  <c r="Q3540" i="21"/>
  <c r="Q3539" i="21"/>
  <c r="Q3538" i="21"/>
  <c r="Q3537" i="21"/>
  <c r="Q3536" i="21"/>
  <c r="Q3535" i="21"/>
  <c r="Q3534" i="21"/>
  <c r="Q3533" i="21"/>
  <c r="Q3532" i="21"/>
  <c r="Q3531" i="21"/>
  <c r="Q3530" i="21"/>
  <c r="Q3529" i="21"/>
  <c r="Q3528" i="21"/>
  <c r="Q3527" i="21"/>
  <c r="Q3526" i="21"/>
  <c r="Q3525" i="21"/>
  <c r="Q3524" i="21"/>
  <c r="Q3523" i="21"/>
  <c r="Q3522" i="21"/>
  <c r="Q3521" i="21"/>
  <c r="Q3520" i="21"/>
  <c r="Q3519" i="21"/>
  <c r="Q3518" i="21"/>
  <c r="Q3517" i="21"/>
  <c r="Q3516" i="21"/>
  <c r="Q3515" i="21"/>
  <c r="Q3514" i="21"/>
  <c r="Q3513" i="21"/>
  <c r="Q3512" i="21"/>
  <c r="Q3511" i="21"/>
  <c r="Q3510" i="21"/>
  <c r="Q3509" i="21"/>
  <c r="Q3508" i="21"/>
  <c r="Q3507" i="21"/>
  <c r="Q3506" i="21"/>
  <c r="Q3505" i="21"/>
  <c r="Q3504" i="21"/>
  <c r="Q3503" i="21"/>
  <c r="Q3502" i="21"/>
  <c r="Q3501" i="21"/>
  <c r="Q3500" i="21"/>
  <c r="Q3499" i="21"/>
  <c r="Q3498" i="21"/>
  <c r="Q3497" i="21"/>
  <c r="Q3496" i="21"/>
  <c r="Q3495" i="21"/>
  <c r="Q3494" i="21"/>
  <c r="Q3493" i="21"/>
  <c r="Q3492" i="21"/>
  <c r="Q3491" i="21"/>
  <c r="Q3490" i="21"/>
  <c r="Q3489" i="21"/>
  <c r="Q3488" i="21"/>
  <c r="Q3487" i="21"/>
  <c r="Q3486" i="21"/>
  <c r="Q3485" i="21"/>
  <c r="Q3484" i="21"/>
  <c r="Q3483" i="21"/>
  <c r="Q3482" i="21"/>
  <c r="Q3481" i="21"/>
  <c r="Q3480" i="21"/>
  <c r="Q3479" i="21"/>
  <c r="Q3478" i="21"/>
  <c r="Q3477" i="21"/>
  <c r="Q3476" i="21"/>
  <c r="Q3475" i="21"/>
  <c r="Q3474" i="21"/>
  <c r="Q3473" i="21"/>
  <c r="Q3472" i="21"/>
  <c r="Q3471" i="21"/>
  <c r="Q3470" i="21"/>
  <c r="Q3469" i="21"/>
  <c r="Q3468" i="21"/>
  <c r="Q3467" i="21"/>
  <c r="Q3466" i="21"/>
  <c r="Q3465" i="21"/>
  <c r="Q3464" i="21"/>
  <c r="Q3463" i="21"/>
  <c r="Q3462" i="21"/>
  <c r="Q3461" i="21"/>
  <c r="Q3460" i="21"/>
  <c r="Q3459" i="21"/>
  <c r="Q3458" i="21"/>
  <c r="Q3457" i="21"/>
  <c r="Q3456" i="21"/>
  <c r="Q3455" i="21"/>
  <c r="Q3454" i="21"/>
  <c r="Q3453" i="21"/>
  <c r="Q3452" i="21"/>
  <c r="Q3451" i="21"/>
  <c r="Q3450" i="21"/>
  <c r="Q3449" i="21"/>
  <c r="Q3448" i="21"/>
  <c r="Q3447" i="21"/>
  <c r="Q3446" i="21"/>
  <c r="Q3445" i="21"/>
  <c r="Q3444" i="21"/>
  <c r="Q3443" i="21"/>
  <c r="Q3442" i="21"/>
  <c r="Q3441" i="21"/>
  <c r="Q3440" i="21"/>
  <c r="Q3439" i="21"/>
  <c r="Q3438" i="21"/>
  <c r="Q3437" i="21"/>
  <c r="Q3436" i="21"/>
  <c r="Q3435" i="21"/>
  <c r="Q3434" i="21"/>
  <c r="Q3433" i="21"/>
  <c r="Q3432" i="21"/>
  <c r="Q3431" i="21"/>
  <c r="Q3430" i="21"/>
  <c r="Q3429" i="21"/>
  <c r="Q3428" i="21"/>
  <c r="Q3427" i="21"/>
  <c r="Q3426" i="21"/>
  <c r="Q3425" i="21"/>
  <c r="Q3424" i="21"/>
  <c r="Q3423" i="21"/>
  <c r="Q3422" i="21"/>
  <c r="Q3421" i="21"/>
  <c r="Q3420" i="21"/>
  <c r="Q3419" i="21"/>
  <c r="Q3418" i="21"/>
  <c r="Q3417" i="21"/>
  <c r="Q3416" i="21"/>
  <c r="Q3415" i="21"/>
  <c r="Q3414" i="21"/>
  <c r="Q3413" i="21"/>
  <c r="Q3412" i="21"/>
  <c r="Q3411" i="21"/>
  <c r="Q3410" i="21"/>
  <c r="Q3409" i="21"/>
  <c r="Q3408" i="21"/>
  <c r="Q3407" i="21"/>
  <c r="Q3406" i="21"/>
  <c r="Q3405" i="21"/>
  <c r="Q3404" i="21"/>
  <c r="Q3403" i="21"/>
  <c r="Q3402" i="21"/>
  <c r="Q3401" i="21"/>
  <c r="Q3400" i="21"/>
  <c r="Q3399" i="21"/>
  <c r="Q3398" i="21"/>
  <c r="Q3397" i="21"/>
  <c r="Q3396" i="21"/>
  <c r="Q3395" i="21"/>
  <c r="Q3394" i="21"/>
  <c r="Q3393" i="21"/>
  <c r="Q3392" i="21"/>
  <c r="Q3391" i="21"/>
  <c r="Q3390" i="21"/>
  <c r="Q3389" i="21"/>
  <c r="Q3388" i="21"/>
  <c r="Q3387" i="21"/>
  <c r="Q3386" i="21"/>
  <c r="Q3385" i="21"/>
  <c r="Q3384" i="21"/>
  <c r="Q3383" i="21"/>
  <c r="Q3382" i="21"/>
  <c r="Q3381" i="21"/>
  <c r="Q3380" i="21"/>
  <c r="Q3379" i="21"/>
  <c r="Q3378" i="21"/>
  <c r="Q3377" i="21"/>
  <c r="Q3376" i="21"/>
  <c r="Q3375" i="21"/>
  <c r="Q3374" i="21"/>
  <c r="Q3373" i="21"/>
  <c r="Q3372" i="21"/>
  <c r="Q3371" i="21"/>
  <c r="Q3370" i="21"/>
  <c r="Q3369" i="21"/>
  <c r="Q3368" i="21"/>
  <c r="Q3367" i="21"/>
  <c r="Q3366" i="21"/>
  <c r="Q3365" i="21"/>
  <c r="Q3364" i="21"/>
  <c r="Q3363" i="21"/>
  <c r="Q3362" i="21"/>
  <c r="Q3361" i="21"/>
  <c r="Q3360" i="21"/>
  <c r="Q3359" i="21"/>
  <c r="Q3358" i="21"/>
  <c r="Q3357" i="21"/>
  <c r="Q3356" i="21"/>
  <c r="Q3355" i="21"/>
  <c r="Q3354" i="21"/>
  <c r="Q3353" i="21"/>
  <c r="Q3352" i="21"/>
  <c r="Q3351" i="21"/>
  <c r="Q3350" i="21"/>
  <c r="Q3349" i="21"/>
  <c r="Q3348" i="21"/>
  <c r="Q3347" i="21"/>
  <c r="Q3346" i="21"/>
  <c r="Q3345" i="21"/>
  <c r="Q3344" i="21"/>
  <c r="Q3343" i="21"/>
  <c r="Q3342" i="21"/>
  <c r="Q3341" i="21"/>
  <c r="Q3340" i="21"/>
  <c r="Q3339" i="21"/>
  <c r="Q3338" i="21"/>
  <c r="Q3337" i="21"/>
  <c r="Q3336" i="21"/>
  <c r="Q3335" i="21"/>
  <c r="Q3334" i="21"/>
  <c r="Q3333" i="21"/>
  <c r="Q3332" i="21"/>
  <c r="Q3331" i="21"/>
  <c r="Q3330" i="21"/>
  <c r="Q3329" i="21"/>
  <c r="Q3328" i="21"/>
  <c r="Q3327" i="21"/>
  <c r="Q3326" i="21"/>
  <c r="Q3325" i="21"/>
  <c r="Q3324" i="21"/>
  <c r="Q3323" i="21"/>
  <c r="Q3322" i="21"/>
  <c r="Q3321" i="21"/>
  <c r="Q3320" i="21"/>
  <c r="Q3319" i="21"/>
  <c r="Q3318" i="21"/>
  <c r="Q3317" i="21"/>
  <c r="Q3316" i="21"/>
  <c r="Q3315" i="21"/>
  <c r="Q3314" i="21"/>
  <c r="Q3313" i="21"/>
  <c r="Q3312" i="21"/>
  <c r="Q3311" i="21"/>
  <c r="Q3310" i="21"/>
  <c r="Q3309" i="21"/>
  <c r="Q3308" i="21"/>
  <c r="Q3307" i="21"/>
  <c r="Q3306" i="21"/>
  <c r="Q3305" i="21"/>
  <c r="Q3304" i="21"/>
  <c r="Q3303" i="21"/>
  <c r="Q3302" i="21"/>
  <c r="Q3301" i="21"/>
  <c r="Q3300" i="21"/>
  <c r="Q3299" i="21"/>
  <c r="Q3298" i="21"/>
  <c r="Q3297" i="21"/>
  <c r="Q3296" i="21"/>
  <c r="Q3295" i="21"/>
  <c r="Q3294" i="21"/>
  <c r="Q3293" i="21"/>
  <c r="Q3292" i="21"/>
  <c r="Q3291" i="21"/>
  <c r="Q3290" i="21"/>
  <c r="Q3289" i="21"/>
  <c r="Q3288" i="21"/>
  <c r="Q3287" i="21"/>
  <c r="Q3286" i="21"/>
  <c r="Q3285" i="21"/>
  <c r="Q3284" i="21"/>
  <c r="Q3283" i="21"/>
  <c r="Q3282" i="21"/>
  <c r="Q3281" i="21"/>
  <c r="Q3280" i="21"/>
  <c r="Q3279" i="21"/>
  <c r="Q3278" i="21"/>
  <c r="Q3277" i="21"/>
  <c r="Q3276" i="21"/>
  <c r="Q3275" i="21"/>
  <c r="Q3274" i="21"/>
  <c r="Q3273" i="21"/>
  <c r="Q3272" i="21"/>
  <c r="Q3271" i="21"/>
  <c r="Q3270" i="21"/>
  <c r="Q3269" i="21"/>
  <c r="Q3268" i="21"/>
  <c r="Q3267" i="21"/>
  <c r="Q3266" i="21"/>
  <c r="Q3265" i="21"/>
  <c r="Q3264" i="21"/>
  <c r="Q3263" i="21"/>
  <c r="Q3262" i="21"/>
  <c r="Q3261" i="21"/>
  <c r="Q3260" i="21"/>
  <c r="Q3259" i="21"/>
  <c r="Q3258" i="21"/>
  <c r="Q3257" i="21"/>
  <c r="Q3256" i="21"/>
  <c r="Q3255" i="21"/>
  <c r="Q3254" i="21"/>
  <c r="Q3253" i="21"/>
  <c r="Q3252" i="21"/>
  <c r="Q3251" i="21"/>
  <c r="Q3250" i="21"/>
  <c r="Q3249" i="21"/>
  <c r="Q3248" i="21"/>
  <c r="Q3247" i="21"/>
  <c r="Q3246" i="21"/>
  <c r="Q3245" i="21"/>
  <c r="Q3244" i="21"/>
  <c r="Q3243" i="21"/>
  <c r="Q3242" i="21"/>
  <c r="Q3241" i="21"/>
  <c r="Q3240" i="21"/>
  <c r="Q3239" i="21"/>
  <c r="Q3238" i="21"/>
  <c r="Q3237" i="21"/>
  <c r="Q3236" i="21"/>
  <c r="Q3235" i="21"/>
  <c r="Q3234" i="21"/>
  <c r="Q3233" i="21"/>
  <c r="Q3232" i="21"/>
  <c r="Q3231" i="21"/>
  <c r="Q3230" i="21"/>
  <c r="Q3229" i="21"/>
  <c r="Q3228" i="21"/>
  <c r="Q3227" i="21"/>
  <c r="Q3226" i="21"/>
  <c r="Q3225" i="21"/>
  <c r="Q3224" i="21"/>
  <c r="Q3223" i="21"/>
  <c r="Q3222" i="21"/>
  <c r="Q3221" i="21"/>
  <c r="Q3220" i="21"/>
  <c r="Q3219" i="21"/>
  <c r="Q3218" i="21"/>
  <c r="Q3217" i="21"/>
  <c r="Q3216" i="21"/>
  <c r="Q3215" i="21"/>
  <c r="Q3214" i="21"/>
  <c r="Q3213" i="21"/>
  <c r="Q3212" i="21"/>
  <c r="Q3211" i="21"/>
  <c r="Q3210" i="21"/>
  <c r="Q3209" i="21"/>
  <c r="Q3208" i="21"/>
  <c r="Q3207" i="21"/>
  <c r="Q3206" i="21"/>
  <c r="Q3205" i="21"/>
  <c r="Q3204" i="21"/>
  <c r="Q3203" i="21"/>
  <c r="Q3202" i="21"/>
  <c r="Q3201" i="21"/>
  <c r="Q3200" i="21"/>
  <c r="Q3199" i="21"/>
  <c r="Q3198" i="21"/>
  <c r="Q3197" i="21"/>
  <c r="Q3196" i="21"/>
  <c r="Q3195" i="21"/>
  <c r="Q3194" i="21"/>
  <c r="Q3193" i="21"/>
  <c r="Q3192" i="21"/>
  <c r="Q3191" i="21"/>
  <c r="Q3190" i="21"/>
  <c r="Q3189" i="21"/>
  <c r="Q3188" i="21"/>
  <c r="Q3187" i="21"/>
  <c r="Q3186" i="21"/>
  <c r="Q3185" i="21"/>
  <c r="Q3184" i="21"/>
  <c r="Q3183" i="21"/>
  <c r="Q3182" i="21"/>
  <c r="Q3181" i="21"/>
  <c r="Q3180" i="21"/>
  <c r="Q3179" i="21"/>
  <c r="Q3178" i="21"/>
  <c r="Q3177" i="21"/>
  <c r="Q3176" i="21"/>
  <c r="Q3175" i="21"/>
  <c r="Q3174" i="21"/>
  <c r="Q3173" i="21"/>
  <c r="Q3172" i="21"/>
  <c r="Q3171" i="21"/>
  <c r="Q3170" i="21"/>
  <c r="Q3169" i="21"/>
  <c r="Q3168" i="21"/>
  <c r="Q3167" i="21"/>
  <c r="Q3166" i="21"/>
  <c r="Q3165" i="21"/>
  <c r="Q3164" i="21"/>
  <c r="Q3163" i="21"/>
  <c r="Q3162" i="21"/>
  <c r="Q3161" i="21"/>
  <c r="Q3160" i="21"/>
  <c r="Q3159" i="21"/>
  <c r="Q3158" i="21"/>
  <c r="Q3157" i="21"/>
  <c r="Q3156" i="21"/>
  <c r="Q3155" i="21"/>
  <c r="Q3154" i="21"/>
  <c r="Q3153" i="21"/>
  <c r="Q3152" i="21"/>
  <c r="Q3151" i="21"/>
  <c r="Q3150" i="21"/>
  <c r="Q3149" i="21"/>
  <c r="Q3148" i="21"/>
  <c r="Q3147" i="21"/>
  <c r="Q3146" i="21"/>
  <c r="Q3145" i="21"/>
  <c r="Q3144" i="21"/>
  <c r="Q3143" i="21"/>
  <c r="Q3142" i="21"/>
  <c r="Q3141" i="21"/>
  <c r="Q3140" i="21"/>
  <c r="Q3139" i="21"/>
  <c r="Q3138" i="21"/>
  <c r="Q3137" i="21"/>
  <c r="Q3136" i="21"/>
  <c r="Q3135" i="21"/>
  <c r="Q3134" i="21"/>
  <c r="Q3133" i="21"/>
  <c r="Q3132" i="21"/>
  <c r="Q3131" i="21"/>
  <c r="Q3130" i="21"/>
  <c r="Q3129" i="21"/>
  <c r="Q3128" i="21"/>
  <c r="Q3127" i="21"/>
  <c r="Q3126" i="21"/>
  <c r="Q3125" i="21"/>
  <c r="Q3124" i="21"/>
  <c r="Q3123" i="21"/>
  <c r="Q3122" i="21"/>
  <c r="Q3121" i="21"/>
  <c r="Q3120" i="21"/>
  <c r="Q3119" i="21"/>
  <c r="Q3118" i="21"/>
  <c r="Q3117" i="21"/>
  <c r="Q3116" i="21"/>
  <c r="Q3115" i="21"/>
  <c r="Q3114" i="21"/>
  <c r="Q3113" i="21"/>
  <c r="Q3112" i="21"/>
  <c r="Q3111" i="21"/>
  <c r="Q3110" i="21"/>
  <c r="Q3109" i="21"/>
  <c r="Q3108" i="21"/>
  <c r="Q3107" i="21"/>
  <c r="Q3106" i="21"/>
  <c r="Q3105" i="21"/>
  <c r="Q3104" i="21"/>
  <c r="Q3103" i="21"/>
  <c r="Q3102" i="21"/>
  <c r="Q3101" i="21"/>
  <c r="Q3100" i="21"/>
  <c r="Q3099" i="21"/>
  <c r="Q3098" i="21"/>
  <c r="Q3097" i="21"/>
  <c r="Q3096" i="21"/>
  <c r="Q3095" i="21"/>
  <c r="Q3094" i="21"/>
  <c r="Q3093" i="21"/>
  <c r="Q3092" i="21"/>
  <c r="Q3091" i="21"/>
  <c r="Q3090" i="21"/>
  <c r="Q3089" i="21"/>
  <c r="Q3088" i="21"/>
  <c r="Q3087" i="21"/>
  <c r="Q3086" i="21"/>
  <c r="Q3085" i="21"/>
  <c r="Q3084" i="21"/>
  <c r="Q3083" i="21"/>
  <c r="Q3082" i="21"/>
  <c r="Q3081" i="21"/>
  <c r="Q3080" i="21"/>
  <c r="Q3079" i="21"/>
  <c r="Q3078" i="21"/>
  <c r="Q3077" i="21"/>
  <c r="Q3076" i="21"/>
  <c r="Q3075" i="21"/>
  <c r="Q3074" i="21"/>
  <c r="Q3073" i="21"/>
  <c r="Q3072" i="21"/>
  <c r="Q3071" i="21"/>
  <c r="Q3070" i="21"/>
  <c r="Q3069" i="21"/>
  <c r="Q3068" i="21"/>
  <c r="Q3067" i="21"/>
  <c r="Q3066" i="21"/>
  <c r="Q3065" i="21"/>
  <c r="Q3064" i="21"/>
  <c r="Q3063" i="21"/>
  <c r="Q3062" i="21"/>
  <c r="Q3061" i="21"/>
  <c r="Q3060" i="21"/>
  <c r="Q3059" i="21"/>
  <c r="Q3058" i="21"/>
  <c r="Q3057" i="21"/>
  <c r="Q3056" i="21"/>
  <c r="Q3055" i="21"/>
  <c r="Q3054" i="21"/>
  <c r="Q3053" i="21"/>
  <c r="Q3052" i="21"/>
  <c r="Q3051" i="21"/>
  <c r="Q3050" i="21"/>
  <c r="Q3049" i="21"/>
  <c r="Q3048" i="21"/>
  <c r="Q3047" i="21"/>
  <c r="Q3046" i="21"/>
  <c r="Q3045" i="21"/>
  <c r="Q3044" i="21"/>
  <c r="Q3043" i="21"/>
  <c r="Q3042" i="21"/>
  <c r="Q3041" i="21"/>
  <c r="Q3040" i="21"/>
  <c r="Q3039" i="21"/>
  <c r="Q3038" i="21"/>
  <c r="Q3037" i="21"/>
  <c r="Q3036" i="21"/>
  <c r="Q3035" i="21"/>
  <c r="Q3034" i="21"/>
  <c r="Q3033" i="21"/>
  <c r="Q3032" i="21"/>
  <c r="Q3031" i="21"/>
  <c r="Q3030" i="21"/>
  <c r="Q3029" i="21"/>
  <c r="Q3028" i="21"/>
  <c r="Q3027" i="21"/>
  <c r="Q3026" i="21"/>
  <c r="Q3025" i="21"/>
  <c r="Q3024" i="21"/>
  <c r="Q3023" i="21"/>
  <c r="Q3022" i="21"/>
  <c r="Q3021" i="21"/>
  <c r="Q3020" i="21"/>
  <c r="Q3019" i="21"/>
  <c r="Q3018" i="21"/>
  <c r="Q3017" i="21"/>
  <c r="Q3016" i="21"/>
  <c r="Q3015" i="21"/>
  <c r="Q3014" i="21"/>
  <c r="Q3013" i="21"/>
  <c r="Q3012" i="21"/>
  <c r="Q3011" i="21"/>
  <c r="Q3010" i="21"/>
  <c r="Q3009" i="21"/>
  <c r="Q3008" i="21"/>
  <c r="Q3007" i="21"/>
  <c r="Q3006" i="21"/>
  <c r="Q3005" i="21"/>
  <c r="Q3004" i="21"/>
  <c r="Q3003" i="21"/>
  <c r="Q3002" i="21"/>
  <c r="Q3001" i="21"/>
  <c r="Q3000" i="21"/>
  <c r="Q2999" i="21"/>
  <c r="Q2998" i="21"/>
  <c r="Q2997" i="21"/>
  <c r="Q2996" i="21"/>
  <c r="Q2995" i="21"/>
  <c r="Q2994" i="21"/>
  <c r="Q2993" i="21"/>
  <c r="Q2992" i="21"/>
  <c r="Q2991" i="21"/>
  <c r="Q2990" i="21"/>
  <c r="Q2989" i="21"/>
  <c r="Q2988" i="21"/>
  <c r="Q2987" i="21"/>
  <c r="Q2986" i="21"/>
  <c r="Q2985" i="21"/>
  <c r="Q2984" i="21"/>
  <c r="Q2983" i="21"/>
  <c r="Q2982" i="21"/>
  <c r="Q2981" i="21"/>
  <c r="Q2980" i="21"/>
  <c r="Q2979" i="21"/>
  <c r="Q2978" i="21"/>
  <c r="Q2977" i="21"/>
  <c r="Q2976" i="21"/>
  <c r="Q2975" i="21"/>
  <c r="Q2974" i="21"/>
  <c r="Q2973" i="21"/>
  <c r="Q2972" i="21"/>
  <c r="Q2971" i="21"/>
  <c r="Q2970" i="21"/>
  <c r="Q2969" i="21"/>
  <c r="Q2968" i="21"/>
  <c r="Q2967" i="21"/>
  <c r="Q2966" i="21"/>
  <c r="Q2965" i="21"/>
  <c r="Q2964" i="21"/>
  <c r="Q2963" i="21"/>
  <c r="Q2962" i="21"/>
  <c r="Q2961" i="21"/>
  <c r="Q2960" i="21"/>
  <c r="Q2959" i="21"/>
  <c r="Q2958" i="21"/>
  <c r="Q2957" i="21"/>
  <c r="Q2956" i="21"/>
  <c r="Q2955" i="21"/>
  <c r="Q2954" i="21"/>
  <c r="Q2953" i="21"/>
  <c r="Q2952" i="21"/>
  <c r="Q2951" i="21"/>
  <c r="Q2950" i="21"/>
  <c r="Q2949" i="21"/>
  <c r="Q2948" i="21"/>
  <c r="Q2947" i="21"/>
  <c r="Q2946" i="21"/>
  <c r="Q2945" i="21"/>
  <c r="Q2944" i="21"/>
  <c r="Q2943" i="21"/>
  <c r="Q2942" i="21"/>
  <c r="Q2941" i="21"/>
  <c r="Q2940" i="21"/>
  <c r="Q2939" i="21"/>
  <c r="Q2938" i="21"/>
  <c r="Q2937" i="21"/>
  <c r="Q2936" i="21"/>
  <c r="Q2935" i="21"/>
  <c r="Q2934" i="21"/>
  <c r="Q2933" i="21"/>
  <c r="Q2932" i="21"/>
  <c r="Q2931" i="21"/>
  <c r="Q2930" i="21"/>
  <c r="Q2929" i="21"/>
  <c r="Q2928" i="21"/>
  <c r="Q2927" i="21"/>
  <c r="Q2926" i="21"/>
  <c r="Q2925" i="21"/>
  <c r="Q2924" i="21"/>
  <c r="Q2923" i="21"/>
  <c r="Q2922" i="21"/>
  <c r="Q2921" i="21"/>
  <c r="Q2920" i="21"/>
  <c r="Q2919" i="21"/>
  <c r="Q2918" i="21"/>
  <c r="Q2917" i="21"/>
  <c r="Q2916" i="21"/>
  <c r="Q2915" i="21"/>
  <c r="Q2914" i="21"/>
  <c r="Q2913" i="21"/>
  <c r="Q2912" i="21"/>
  <c r="Q2911" i="21"/>
  <c r="Q2910" i="21"/>
  <c r="Q2909" i="21"/>
  <c r="Q2908" i="21"/>
  <c r="Q2907" i="21"/>
  <c r="Q2906" i="21"/>
  <c r="Q2905" i="21"/>
  <c r="Q2904" i="21"/>
  <c r="Q2903" i="21"/>
  <c r="Q2902" i="21"/>
  <c r="Q2901" i="21"/>
  <c r="Q2900" i="21"/>
  <c r="Q2899" i="21"/>
  <c r="Q2898" i="21"/>
  <c r="Q2897" i="21"/>
  <c r="Q2896" i="21"/>
  <c r="Q2895" i="21"/>
  <c r="Q2894" i="21"/>
  <c r="Q2893" i="21"/>
  <c r="Q2892" i="21"/>
  <c r="Q2891" i="21"/>
  <c r="Q2890" i="21"/>
  <c r="Q2889" i="21"/>
  <c r="Q2888" i="21"/>
  <c r="Q2887" i="21"/>
  <c r="Q2886" i="21"/>
  <c r="Q2885" i="21"/>
  <c r="Q2884" i="21"/>
  <c r="Q2883" i="21"/>
  <c r="Q2882" i="21"/>
  <c r="Q2881" i="21"/>
  <c r="Q2880" i="21"/>
  <c r="Q2879" i="21"/>
  <c r="Q2878" i="21"/>
  <c r="Q2877" i="21"/>
  <c r="Q2876" i="21"/>
  <c r="Q2875" i="21"/>
  <c r="Q2874" i="21"/>
  <c r="Q2873" i="21"/>
  <c r="Q2872" i="21"/>
  <c r="Q2871" i="21"/>
  <c r="Q2870" i="21"/>
  <c r="Q2869" i="21"/>
  <c r="Q2868" i="21"/>
  <c r="Q2867" i="21"/>
  <c r="Q2866" i="21"/>
  <c r="Q2865" i="21"/>
  <c r="Q2864" i="21"/>
  <c r="Q2863" i="21"/>
  <c r="Q2862" i="21"/>
  <c r="Q2861" i="21"/>
  <c r="Q2860" i="21"/>
  <c r="Q2859" i="21"/>
  <c r="Q2858" i="21"/>
  <c r="Q2857" i="21"/>
  <c r="Q2856" i="21"/>
  <c r="Q2855" i="21"/>
  <c r="Q2854" i="21"/>
  <c r="Q2853" i="21"/>
  <c r="Q2852" i="21"/>
  <c r="Q2851" i="21"/>
  <c r="Q2850" i="21"/>
  <c r="Q2849" i="21"/>
  <c r="Q2848" i="21"/>
  <c r="Q2847" i="21"/>
  <c r="Q2846" i="21"/>
  <c r="Q2845" i="21"/>
  <c r="Q2844" i="21"/>
  <c r="Q2843" i="21"/>
  <c r="Q2842" i="21"/>
  <c r="Q2841" i="21"/>
  <c r="Q2840" i="21"/>
  <c r="Q2839" i="21"/>
  <c r="Q2838" i="21"/>
  <c r="Q2837" i="21"/>
  <c r="Q2836" i="21"/>
  <c r="Q2835" i="21"/>
  <c r="Q2834" i="21"/>
  <c r="Q2833" i="21"/>
  <c r="Q2832" i="21"/>
  <c r="Q2831" i="21"/>
  <c r="Q2830" i="21"/>
  <c r="Q2829" i="21"/>
  <c r="Q2828" i="21"/>
  <c r="Q2827" i="21"/>
  <c r="Q2826" i="21"/>
  <c r="Q2825" i="21"/>
  <c r="Q2824" i="21"/>
  <c r="Q2823" i="21"/>
  <c r="Q2822" i="21"/>
  <c r="Q2821" i="21"/>
  <c r="Q2820" i="21"/>
  <c r="Q2819" i="21"/>
  <c r="Q2818" i="21"/>
  <c r="Q2817" i="21"/>
  <c r="Q2816" i="21"/>
  <c r="Q2815" i="21"/>
  <c r="Q2814" i="21"/>
  <c r="Q2813" i="21"/>
  <c r="Q2812" i="21"/>
  <c r="Q2811" i="21"/>
  <c r="Q2810" i="21"/>
  <c r="Q2809" i="21"/>
  <c r="Q2808" i="21"/>
  <c r="Q2807" i="21"/>
  <c r="Q2806" i="21"/>
  <c r="Q2805" i="21"/>
  <c r="Q2804" i="21"/>
  <c r="Q2803" i="21"/>
  <c r="Q2802" i="21"/>
  <c r="Q2801" i="21"/>
  <c r="Q2800" i="21"/>
  <c r="Q2799" i="21"/>
  <c r="Q2798" i="21"/>
  <c r="Q2797" i="21"/>
  <c r="Q2796" i="21"/>
  <c r="Q2795" i="21"/>
  <c r="Q2794" i="21"/>
  <c r="Q2793" i="21"/>
  <c r="Q2792" i="21"/>
  <c r="Q2791" i="21"/>
  <c r="Q2790" i="21"/>
  <c r="Q2789" i="21"/>
  <c r="Q2788" i="21"/>
  <c r="Q2787" i="21"/>
  <c r="Q2786" i="21"/>
  <c r="Q2785" i="21"/>
  <c r="Q2784" i="21"/>
  <c r="Q2783" i="21"/>
  <c r="Q2782" i="21"/>
  <c r="Q2781" i="21"/>
  <c r="Q2780" i="21"/>
  <c r="Q2779" i="21"/>
  <c r="Q2778" i="21"/>
  <c r="Q2777" i="21"/>
  <c r="Q2776" i="21"/>
  <c r="Q2775" i="21"/>
  <c r="Q2774" i="21"/>
  <c r="Q2773" i="21"/>
  <c r="Q2772" i="21"/>
  <c r="Q2771" i="21"/>
  <c r="Q2770" i="21"/>
  <c r="Q2769" i="21"/>
  <c r="Q2768" i="21"/>
  <c r="Q2767" i="21"/>
  <c r="Q2766" i="21"/>
  <c r="Q2765" i="21"/>
  <c r="Q2764" i="21"/>
  <c r="Q2763" i="21"/>
  <c r="Q2762" i="21"/>
  <c r="Q2761" i="21"/>
  <c r="Q2760" i="21"/>
  <c r="Q2759" i="21"/>
  <c r="Q2758" i="21"/>
  <c r="Q2757" i="21"/>
  <c r="Q2756" i="21"/>
  <c r="Q2755" i="21"/>
  <c r="Q2754" i="21"/>
  <c r="Q2753" i="21"/>
  <c r="Q2752" i="21"/>
  <c r="Q2751" i="21"/>
  <c r="Q2750" i="21"/>
  <c r="Q2749" i="21"/>
  <c r="Q2748" i="21"/>
  <c r="Q2747" i="21"/>
  <c r="Q2746" i="21"/>
  <c r="Q2745" i="21"/>
  <c r="Q2744" i="21"/>
  <c r="Q2743" i="21"/>
  <c r="Q2742" i="21"/>
  <c r="Q2741" i="21"/>
  <c r="Q2740" i="21"/>
  <c r="Q2739" i="21"/>
  <c r="Q2738" i="21"/>
  <c r="Q2737" i="21"/>
  <c r="Q2736" i="21"/>
  <c r="Q2735" i="21"/>
  <c r="Q2734" i="21"/>
  <c r="Q2733" i="21"/>
  <c r="Q2732" i="21"/>
  <c r="Q2731" i="21"/>
  <c r="Q2730" i="21"/>
  <c r="Q2729" i="21"/>
  <c r="Q2728" i="21"/>
  <c r="Q2727" i="21"/>
  <c r="Q2726" i="21"/>
  <c r="Q2725" i="21"/>
  <c r="Q2724" i="21"/>
  <c r="Q2723" i="21"/>
  <c r="Q2722" i="21"/>
  <c r="Q2721" i="21"/>
  <c r="Q2720" i="21"/>
  <c r="Q2719" i="21"/>
  <c r="Q2718" i="21"/>
  <c r="Q2717" i="21"/>
  <c r="Q2716" i="21"/>
  <c r="Q2715" i="21"/>
  <c r="Q2714" i="21"/>
  <c r="Q2713" i="21"/>
  <c r="Q2712" i="21"/>
  <c r="Q2711" i="21"/>
  <c r="Q2710" i="21"/>
  <c r="Q2709" i="21"/>
  <c r="Q2708" i="21"/>
  <c r="Q2707" i="21"/>
  <c r="Q2706" i="21"/>
  <c r="Q2705" i="21"/>
  <c r="Q2704" i="21"/>
  <c r="Q2703" i="21"/>
  <c r="Q2702" i="21"/>
  <c r="Q2701" i="21"/>
  <c r="Q2700" i="21"/>
  <c r="Q2699" i="21"/>
  <c r="Q2698" i="21"/>
  <c r="Q2697" i="21"/>
  <c r="Q2696" i="21"/>
  <c r="Q2695" i="21"/>
  <c r="Q2694" i="21"/>
  <c r="Q2693" i="21"/>
  <c r="Q2692" i="21"/>
  <c r="Q2691" i="21"/>
  <c r="Q2690" i="21"/>
  <c r="Q2689" i="21"/>
  <c r="Q2688" i="21"/>
  <c r="Q2687" i="21"/>
  <c r="Q2686" i="21"/>
  <c r="Q2685" i="21"/>
  <c r="Q2684" i="21"/>
  <c r="Q2683" i="21"/>
  <c r="Q2682" i="21"/>
  <c r="Q2681" i="21"/>
  <c r="Q2680" i="21"/>
  <c r="Q2679" i="21"/>
  <c r="Q2678" i="21"/>
  <c r="Q2677" i="21"/>
  <c r="Q2676" i="21"/>
  <c r="Q2675" i="21"/>
  <c r="Q2674" i="21"/>
  <c r="Q2673" i="21"/>
  <c r="Q2672" i="21"/>
  <c r="Q2671" i="21"/>
  <c r="Q2670" i="21"/>
  <c r="Q2669" i="21"/>
  <c r="Q2668" i="21"/>
  <c r="Q2667" i="21"/>
  <c r="Q2666" i="21"/>
  <c r="Q2665" i="21"/>
  <c r="Q2664" i="21"/>
  <c r="Q2663" i="21"/>
  <c r="Q2662" i="21"/>
  <c r="Q2661" i="21"/>
  <c r="Q2660" i="21"/>
  <c r="Q2659" i="21"/>
  <c r="Q2658" i="21"/>
  <c r="Q2657" i="21"/>
  <c r="Q2656" i="21"/>
  <c r="Q2655" i="21"/>
  <c r="Q2654" i="21"/>
  <c r="Q2653" i="21"/>
  <c r="Q2652" i="21"/>
  <c r="Q2651" i="21"/>
  <c r="Q2650" i="21"/>
  <c r="Q2649" i="21"/>
  <c r="Q2648" i="21"/>
  <c r="Q2647" i="21"/>
  <c r="Q2646" i="21"/>
  <c r="Q2645" i="21"/>
  <c r="Q2644" i="21"/>
  <c r="Q2643" i="21"/>
  <c r="Q2642" i="21"/>
  <c r="Q2641" i="21"/>
  <c r="Q2640" i="21"/>
  <c r="Q2639" i="21"/>
  <c r="Q2638" i="21"/>
  <c r="Q2637" i="21"/>
  <c r="Q2636" i="21"/>
  <c r="Q2635" i="21"/>
  <c r="Q2634" i="21"/>
  <c r="Q2633" i="21"/>
  <c r="Q2632" i="21"/>
  <c r="Q2631" i="21"/>
  <c r="Q2630" i="21"/>
  <c r="Q2629" i="21"/>
  <c r="Q2628" i="21"/>
  <c r="Q2627" i="21"/>
  <c r="Q2626" i="21"/>
  <c r="Q2625" i="21"/>
  <c r="Q2624" i="21"/>
  <c r="Q2623" i="21"/>
  <c r="Q2622" i="21"/>
  <c r="Q2621" i="21"/>
  <c r="Q2620" i="21"/>
  <c r="Q2619" i="21"/>
  <c r="Q2618" i="21"/>
  <c r="Q2617" i="21"/>
  <c r="Q2616" i="21"/>
  <c r="Q2615" i="21"/>
  <c r="Q2614" i="21"/>
  <c r="Q2613" i="21"/>
  <c r="Q2612" i="21"/>
  <c r="Q2611" i="21"/>
  <c r="Q2610" i="21"/>
  <c r="Q2609" i="21"/>
  <c r="Q2608" i="21"/>
  <c r="Q2607" i="21"/>
  <c r="Q2606" i="21"/>
  <c r="Q2605" i="21"/>
  <c r="Q2604" i="21"/>
  <c r="Q2603" i="21"/>
  <c r="Q2602" i="21"/>
  <c r="Q2601" i="21"/>
  <c r="Q2600" i="21"/>
  <c r="Q2599" i="21"/>
  <c r="Q2598" i="21"/>
  <c r="Q2597" i="21"/>
  <c r="Q2596" i="21"/>
  <c r="Q2595" i="21"/>
  <c r="Q2594" i="21"/>
  <c r="Q2593" i="21"/>
  <c r="Q2592" i="21"/>
  <c r="Q2591" i="21"/>
  <c r="Q2590" i="21"/>
  <c r="Q2589" i="21"/>
  <c r="Q2588" i="21"/>
  <c r="Q2587" i="21"/>
  <c r="Q2586" i="21"/>
  <c r="Q2585" i="21"/>
  <c r="Q2584" i="21"/>
  <c r="Q2583" i="21"/>
  <c r="Q2582" i="21"/>
  <c r="Q2581" i="21"/>
  <c r="Q2580" i="21"/>
  <c r="Q2579" i="21"/>
  <c r="Q2578" i="21"/>
  <c r="Q2577" i="21"/>
  <c r="Q2576" i="21"/>
  <c r="Q2575" i="21"/>
  <c r="Q2574" i="21"/>
  <c r="Q2573" i="21"/>
  <c r="Q2572" i="21"/>
  <c r="Q2571" i="21"/>
  <c r="Q2570" i="21"/>
  <c r="Q2569" i="21"/>
  <c r="Q2568" i="21"/>
  <c r="Q2567" i="21"/>
  <c r="Q2566" i="21"/>
  <c r="Q2565" i="21"/>
  <c r="Q2564" i="21"/>
  <c r="Q2563" i="21"/>
  <c r="Q2562" i="21"/>
  <c r="Q2561" i="21"/>
  <c r="Q2560" i="21"/>
  <c r="Q2559" i="21"/>
  <c r="Q2558" i="21"/>
  <c r="Q2557" i="21"/>
  <c r="Q2556" i="21"/>
  <c r="Q2555" i="21"/>
  <c r="Q2554" i="21"/>
  <c r="Q2553" i="21"/>
  <c r="Q2552" i="21"/>
  <c r="Q2551" i="21"/>
  <c r="Q2550" i="21"/>
  <c r="Q2549" i="21"/>
  <c r="Q2548" i="21"/>
  <c r="Q2547" i="21"/>
  <c r="Q2546" i="21"/>
  <c r="Q2545" i="21"/>
  <c r="Q2544" i="21"/>
  <c r="Q2543" i="21"/>
  <c r="Q2542" i="21"/>
  <c r="Q2541" i="21"/>
  <c r="Q2540" i="21"/>
  <c r="Q2539" i="21"/>
  <c r="Q2538" i="21"/>
  <c r="Q2537" i="21"/>
  <c r="Q2536" i="21"/>
  <c r="Q2535" i="21"/>
  <c r="Q2534" i="21"/>
  <c r="Q2533" i="21"/>
  <c r="Q2532" i="21"/>
  <c r="Q2531" i="21"/>
  <c r="Q2530" i="21"/>
  <c r="Q2529" i="21"/>
  <c r="Q2528" i="21"/>
  <c r="Q2527" i="21"/>
  <c r="Q2526" i="21"/>
  <c r="Q2525" i="21"/>
  <c r="Q2524" i="21"/>
  <c r="Q2523" i="21"/>
  <c r="Q2522" i="21"/>
  <c r="Q2521" i="21"/>
  <c r="Q2520" i="21"/>
  <c r="Q2519" i="21"/>
  <c r="Q2518" i="21"/>
  <c r="Q2517" i="21"/>
  <c r="Q2516" i="21"/>
  <c r="Q2515" i="21"/>
  <c r="Q2514" i="21"/>
  <c r="Q2513" i="21"/>
  <c r="Q2512" i="21"/>
  <c r="Q2511" i="21"/>
  <c r="Q2510" i="21"/>
  <c r="Q2509" i="21"/>
  <c r="Q2508" i="21"/>
  <c r="Q2507" i="21"/>
  <c r="Q2506" i="21"/>
  <c r="Q2505" i="21"/>
  <c r="Q2504" i="21"/>
  <c r="Q2503" i="21"/>
  <c r="Q2502" i="21"/>
  <c r="Q2501" i="21"/>
  <c r="Q2500" i="21"/>
  <c r="Q2499" i="21"/>
  <c r="Q2498" i="21"/>
  <c r="Q2497" i="21"/>
  <c r="Q2496" i="21"/>
  <c r="Q2495" i="21"/>
  <c r="Q2494" i="21"/>
  <c r="Q2493" i="21"/>
  <c r="Q2492" i="21"/>
  <c r="Q2491" i="21"/>
  <c r="Q2490" i="21"/>
  <c r="Q2489" i="21"/>
  <c r="Q2488" i="21"/>
  <c r="Q2487" i="21"/>
  <c r="Q2486" i="21"/>
  <c r="Q2485" i="21"/>
  <c r="Q2484" i="21"/>
  <c r="Q2483" i="21"/>
  <c r="Q2482" i="21"/>
  <c r="Q2481" i="21"/>
  <c r="Q2480" i="21"/>
  <c r="Q2479" i="21"/>
  <c r="Q2478" i="21"/>
  <c r="Q2477" i="21"/>
  <c r="Q2476" i="21"/>
  <c r="Q2475" i="21"/>
  <c r="Q2474" i="21"/>
  <c r="Q2473" i="21"/>
  <c r="Q2472" i="21"/>
  <c r="Q2471" i="21"/>
  <c r="Q2470" i="21"/>
  <c r="Q2469" i="21"/>
  <c r="Q2468" i="21"/>
  <c r="Q2467" i="21"/>
  <c r="Q2466" i="21"/>
  <c r="Q2465" i="21"/>
  <c r="Q2464" i="21"/>
  <c r="Q2463" i="21"/>
  <c r="Q2462" i="21"/>
  <c r="Q2461" i="21"/>
  <c r="Q2460" i="21"/>
  <c r="Q2459" i="21"/>
  <c r="Q2458" i="21"/>
  <c r="Q2457" i="21"/>
  <c r="Q2456" i="21"/>
  <c r="Q2455" i="21"/>
  <c r="Q2454" i="21"/>
  <c r="Q2453" i="21"/>
  <c r="Q2452" i="21"/>
  <c r="Q2451" i="21"/>
  <c r="Q2450" i="21"/>
  <c r="Q2449" i="21"/>
  <c r="Q2448" i="21"/>
  <c r="Q2447" i="21"/>
  <c r="Q2446" i="21"/>
  <c r="Q2445" i="21"/>
  <c r="Q2444" i="21"/>
  <c r="Q2443" i="21"/>
  <c r="Q2442" i="21"/>
  <c r="Q2441" i="21"/>
  <c r="Q2440" i="21"/>
  <c r="Q2439" i="21"/>
  <c r="Q2438" i="21"/>
  <c r="Q2437" i="21"/>
  <c r="Q2436" i="21"/>
  <c r="Q2435" i="21"/>
  <c r="Q2434" i="21"/>
  <c r="Q2433" i="21"/>
  <c r="Q2432" i="21"/>
  <c r="Q2431" i="21"/>
  <c r="Q2430" i="21"/>
  <c r="Q2429" i="21"/>
  <c r="Q2428" i="21"/>
  <c r="Q2427" i="21"/>
  <c r="Q2426" i="21"/>
  <c r="Q2425" i="21"/>
  <c r="Q2424" i="21"/>
  <c r="Q2423" i="21"/>
  <c r="Q2422" i="21"/>
  <c r="Q2421" i="21"/>
  <c r="Q2420" i="21"/>
  <c r="Q2419" i="21"/>
  <c r="Q2418" i="21"/>
  <c r="Q2417" i="21"/>
  <c r="Q2416" i="21"/>
  <c r="Q2415" i="21"/>
  <c r="Q2414" i="21"/>
  <c r="Q2413" i="21"/>
  <c r="Q2412" i="21"/>
  <c r="Q2411" i="21"/>
  <c r="Q2410" i="21"/>
  <c r="Q2409" i="21"/>
  <c r="Q2408" i="21"/>
  <c r="Q2407" i="21"/>
  <c r="Q2406" i="21"/>
  <c r="Q2405" i="21"/>
  <c r="Q2404" i="21"/>
  <c r="Q2403" i="21"/>
  <c r="Q2402" i="21"/>
  <c r="Q2401" i="21"/>
  <c r="Q2400" i="21"/>
  <c r="Q2399" i="21"/>
  <c r="Q2398" i="21"/>
  <c r="Q2397" i="21"/>
  <c r="Q2396" i="21"/>
  <c r="Q2395" i="21"/>
  <c r="Q2394" i="21"/>
  <c r="Q2393" i="21"/>
  <c r="Q2392" i="21"/>
  <c r="Q2391" i="21"/>
  <c r="Q2390" i="21"/>
  <c r="Q2389" i="21"/>
  <c r="Q2388" i="21"/>
  <c r="Q2387" i="21"/>
  <c r="Q2386" i="21"/>
  <c r="Q2385" i="21"/>
  <c r="Q2384" i="21"/>
  <c r="Q2383" i="21"/>
  <c r="Q2382" i="21"/>
  <c r="Q2381" i="21"/>
  <c r="Q2380" i="21"/>
  <c r="Q2379" i="21"/>
  <c r="Q2378" i="21"/>
  <c r="Q2377" i="21"/>
  <c r="Q2376" i="21"/>
  <c r="Q2375" i="21"/>
  <c r="Q2374" i="21"/>
  <c r="Q2373" i="21"/>
  <c r="Q2372" i="21"/>
  <c r="Q2371" i="21"/>
  <c r="Q2370" i="21"/>
  <c r="Q2369" i="21"/>
  <c r="Q2368" i="21"/>
  <c r="Q2367" i="21"/>
  <c r="Q2366" i="21"/>
  <c r="Q2365" i="21"/>
  <c r="Q2364" i="21"/>
  <c r="Q2363" i="21"/>
  <c r="Q2362" i="21"/>
  <c r="Q2361" i="21"/>
  <c r="Q2360" i="21"/>
  <c r="Q2359" i="21"/>
  <c r="Q2358" i="21"/>
  <c r="Q2357" i="21"/>
  <c r="Q2356" i="21"/>
  <c r="Q2355" i="21"/>
  <c r="Q2354" i="21"/>
  <c r="Q2353" i="21"/>
  <c r="Q2352" i="21"/>
  <c r="Q2351" i="21"/>
  <c r="Q2350" i="21"/>
  <c r="Q2349" i="21"/>
  <c r="Q2348" i="21"/>
  <c r="Q2347" i="21"/>
  <c r="Q2346" i="21"/>
  <c r="Q2345" i="21"/>
  <c r="Q2344" i="21"/>
  <c r="Q2343" i="21"/>
  <c r="Q2342" i="21"/>
  <c r="Q2341" i="21"/>
  <c r="Q2340" i="21"/>
  <c r="Q2339" i="21"/>
  <c r="Q2338" i="21"/>
  <c r="Q2337" i="21"/>
  <c r="Q2336" i="21"/>
  <c r="Q2335" i="21"/>
  <c r="Q2334" i="21"/>
  <c r="Q2333" i="21"/>
  <c r="Q2332" i="21"/>
  <c r="Q2331" i="21"/>
  <c r="Q2330" i="21"/>
  <c r="Q2329" i="21"/>
  <c r="Q2328" i="21"/>
  <c r="Q2327" i="21"/>
  <c r="Q2326" i="21"/>
  <c r="Q2325" i="21"/>
  <c r="Q2324" i="21"/>
  <c r="Q2323" i="21"/>
  <c r="Q2322" i="21"/>
  <c r="Q2321" i="21"/>
  <c r="Q2320" i="21"/>
  <c r="Q2319" i="21"/>
  <c r="Q2318" i="21"/>
  <c r="Q2317" i="21"/>
  <c r="Q2316" i="21"/>
  <c r="Q2315" i="21"/>
  <c r="Q2314" i="21"/>
  <c r="Q2313" i="21"/>
  <c r="Q2312" i="21"/>
  <c r="Q2311" i="21"/>
  <c r="Q2310" i="21"/>
  <c r="Q2309" i="21"/>
  <c r="Q2308" i="21"/>
  <c r="Q2307" i="21"/>
  <c r="Q2306" i="21"/>
  <c r="Q2305" i="21"/>
  <c r="Q2304" i="21"/>
  <c r="Q2303" i="21"/>
  <c r="Q2302" i="21"/>
  <c r="Q2301" i="21"/>
  <c r="Q2300" i="21"/>
  <c r="Q2299" i="21"/>
  <c r="Q2298" i="21"/>
  <c r="Q2297" i="21"/>
  <c r="Q2296" i="21"/>
  <c r="Q2295" i="21"/>
  <c r="Q2294" i="21"/>
  <c r="Q2293" i="21"/>
  <c r="Q2292" i="21"/>
  <c r="Q2291" i="21"/>
  <c r="Q2290" i="21"/>
  <c r="Q2289" i="21"/>
  <c r="Q2288" i="21"/>
  <c r="Q2287" i="21"/>
  <c r="Q2286" i="21"/>
  <c r="Q2285" i="21"/>
  <c r="Q2284" i="21"/>
  <c r="Q2283" i="21"/>
  <c r="Q2282" i="21"/>
  <c r="Q2281" i="21"/>
  <c r="Q2280" i="21"/>
  <c r="Q2279" i="21"/>
  <c r="Q2278" i="21"/>
  <c r="Q2277" i="21"/>
  <c r="Q2276" i="21"/>
  <c r="Q2275" i="21"/>
  <c r="Q2274" i="21"/>
  <c r="Q2273" i="21"/>
  <c r="Q2272" i="21"/>
  <c r="Q2271" i="21"/>
  <c r="Q2270" i="21"/>
  <c r="Q2269" i="21"/>
  <c r="Q2268" i="21"/>
  <c r="Q2267" i="21"/>
  <c r="Q2266" i="21"/>
  <c r="Q2265" i="21"/>
  <c r="Q2264" i="21"/>
  <c r="Q2263" i="21"/>
  <c r="Q2262" i="21"/>
  <c r="Q2261" i="21"/>
  <c r="Q2260" i="21"/>
  <c r="Q2259" i="21"/>
  <c r="Q2258" i="21"/>
  <c r="Q2257" i="21"/>
  <c r="Q2256" i="21"/>
  <c r="Q2255" i="21"/>
  <c r="Q2254" i="21"/>
  <c r="Q2253" i="21"/>
  <c r="Q2252" i="21"/>
  <c r="Q2251" i="21"/>
  <c r="Q2250" i="21"/>
  <c r="Q2249" i="21"/>
  <c r="Q2248" i="21"/>
  <c r="Q2247" i="21"/>
  <c r="Q2246" i="21"/>
  <c r="Q2245" i="21"/>
  <c r="Q2244" i="21"/>
  <c r="Q2243" i="21"/>
  <c r="Q2242" i="21"/>
  <c r="Q2241" i="21"/>
  <c r="Q2240" i="21"/>
  <c r="Q2239" i="21"/>
  <c r="Q2238" i="21"/>
  <c r="Q2237" i="21"/>
  <c r="Q2236" i="21"/>
  <c r="Q2235" i="21"/>
  <c r="Q2234" i="21"/>
  <c r="Q2233" i="21"/>
  <c r="Q2232" i="21"/>
  <c r="Q2231" i="21"/>
  <c r="Q2230" i="21"/>
  <c r="Q2229" i="21"/>
  <c r="Q2228" i="21"/>
  <c r="Q2227" i="21"/>
  <c r="Q2226" i="21"/>
  <c r="Q2225" i="21"/>
  <c r="Q2224" i="21"/>
  <c r="Q2223" i="21"/>
  <c r="Q2222" i="21"/>
  <c r="Q2221" i="21"/>
  <c r="Q2220" i="21"/>
  <c r="Q2219" i="21"/>
  <c r="Q2218" i="21"/>
  <c r="Q2217" i="21"/>
  <c r="Q2216" i="21"/>
  <c r="Q2215" i="21"/>
  <c r="Q2214" i="21"/>
  <c r="Q2213" i="21"/>
  <c r="Q2212" i="21"/>
  <c r="Q2211" i="21"/>
  <c r="Q2210" i="21"/>
  <c r="Q2209" i="21"/>
  <c r="Q2208" i="21"/>
  <c r="Q2207" i="21"/>
  <c r="Q2206" i="21"/>
  <c r="Q2205" i="21"/>
  <c r="Q2204" i="21"/>
  <c r="Q2203" i="21"/>
  <c r="Q2202" i="21"/>
  <c r="Q2201" i="21"/>
  <c r="Q2200" i="21"/>
  <c r="Q2199" i="21"/>
  <c r="Q2198" i="21"/>
  <c r="Q2197" i="21"/>
  <c r="Q2196" i="21"/>
  <c r="Q2195" i="21"/>
  <c r="Q2194" i="21"/>
  <c r="Q2193" i="21"/>
  <c r="Q2192" i="21"/>
  <c r="Q2191" i="21"/>
  <c r="Q2190" i="21"/>
  <c r="Q2189" i="21"/>
  <c r="Q2188" i="21"/>
  <c r="Q2187" i="21"/>
  <c r="Q2186" i="21"/>
  <c r="Q2185" i="21"/>
  <c r="Q2184" i="21"/>
  <c r="Q2183" i="21"/>
  <c r="Q2182" i="21"/>
  <c r="Q2181" i="21"/>
  <c r="Q2180" i="21"/>
  <c r="Q2179" i="21"/>
  <c r="Q2178" i="21"/>
  <c r="Q2177" i="21"/>
  <c r="Q2176" i="21"/>
  <c r="Q2175" i="21"/>
  <c r="Q2174" i="21"/>
  <c r="Q2173" i="21"/>
  <c r="Q2172" i="21"/>
  <c r="Q2171" i="21"/>
  <c r="Q2170" i="21"/>
  <c r="Q2169" i="21"/>
  <c r="Q2168" i="21"/>
  <c r="Q2167" i="21"/>
  <c r="Q2166" i="21"/>
  <c r="Q2165" i="21"/>
  <c r="Q2164" i="21"/>
  <c r="Q2163" i="21"/>
  <c r="Q2162" i="21"/>
  <c r="Q2161" i="21"/>
  <c r="Q2160" i="21"/>
  <c r="Q2159" i="21"/>
  <c r="Q2158" i="21"/>
  <c r="Q2157" i="21"/>
  <c r="Q2156" i="21"/>
  <c r="Q2155" i="21"/>
  <c r="Q2154" i="21"/>
  <c r="Q2153" i="21"/>
  <c r="Q2152" i="21"/>
  <c r="Q2151" i="21"/>
  <c r="Q2150" i="21"/>
  <c r="Q2149" i="21"/>
  <c r="Q2148" i="21"/>
  <c r="Q2147" i="21"/>
  <c r="Q2146" i="21"/>
  <c r="Q2145" i="21"/>
  <c r="Q2144" i="21"/>
  <c r="Q2143" i="21"/>
  <c r="Q2142" i="21"/>
  <c r="Q2141" i="21"/>
  <c r="Q2140" i="21"/>
  <c r="Q2139" i="21"/>
  <c r="Q2138" i="21"/>
  <c r="Q2137" i="21"/>
  <c r="Q2136" i="21"/>
  <c r="Q2135" i="21"/>
  <c r="Q2134" i="21"/>
  <c r="Q2133" i="21"/>
  <c r="Q2132" i="21"/>
  <c r="Q2131" i="21"/>
  <c r="Q2130" i="21"/>
  <c r="Q2129" i="21"/>
  <c r="Q2128" i="21"/>
  <c r="Q2127" i="21"/>
  <c r="Q2126" i="21"/>
  <c r="Q2125" i="21"/>
  <c r="Q2124" i="21"/>
  <c r="Q2123" i="21"/>
  <c r="Q2122" i="21"/>
  <c r="Q2121" i="21"/>
  <c r="Q2120" i="21"/>
  <c r="Q2119" i="21"/>
  <c r="Q2118" i="21"/>
  <c r="Q2117" i="21"/>
  <c r="Q2116" i="21"/>
  <c r="Q2115" i="21"/>
  <c r="Q2114" i="21"/>
  <c r="Q2113" i="21"/>
  <c r="Q2112" i="21"/>
  <c r="Q2111" i="21"/>
  <c r="Q2110" i="21"/>
  <c r="Q2109" i="21"/>
  <c r="Q2108" i="21"/>
  <c r="Q2107" i="21"/>
  <c r="Q2106" i="21"/>
  <c r="Q2105" i="21"/>
  <c r="Q2104" i="21"/>
  <c r="Q2103" i="21"/>
  <c r="Q2102" i="21"/>
  <c r="Q2101" i="21"/>
  <c r="Q2100" i="21"/>
  <c r="Q2099" i="21"/>
  <c r="Q2098" i="21"/>
  <c r="Q2097" i="21"/>
  <c r="Q2096" i="21"/>
  <c r="Q2095" i="21"/>
  <c r="Q2094" i="21"/>
  <c r="Q2093" i="21"/>
  <c r="Q2092" i="21"/>
  <c r="Q2091" i="21"/>
  <c r="Q2090" i="21"/>
  <c r="Q2089" i="21"/>
  <c r="Q2088" i="21"/>
  <c r="Q2087" i="21"/>
  <c r="Q2086" i="21"/>
  <c r="Q2085" i="21"/>
  <c r="Q2084" i="21"/>
  <c r="Q2083" i="21"/>
  <c r="Q2082" i="21"/>
  <c r="Q2081" i="21"/>
  <c r="Q2080" i="21"/>
  <c r="Q2079" i="21"/>
  <c r="Q2078" i="21"/>
  <c r="Q2077" i="21"/>
  <c r="Q2076" i="21"/>
  <c r="Q2075" i="21"/>
  <c r="Q2074" i="21"/>
  <c r="Q2073" i="21"/>
  <c r="Q2072" i="21"/>
  <c r="Q2071" i="21"/>
  <c r="Q2070" i="21"/>
  <c r="Q2069" i="21"/>
  <c r="Q2068" i="21"/>
  <c r="Q2067" i="21"/>
  <c r="Q2066" i="21"/>
  <c r="Q2065" i="21"/>
  <c r="Q2064" i="21"/>
  <c r="Q2063" i="21"/>
  <c r="Q2062" i="21"/>
  <c r="Q2061" i="21"/>
  <c r="Q2060" i="21"/>
  <c r="Q2059" i="21"/>
  <c r="Q2058" i="21"/>
  <c r="Q2057" i="21"/>
  <c r="Q2056" i="21"/>
  <c r="Q2055" i="21"/>
  <c r="Q2054" i="21"/>
  <c r="Q2053" i="21"/>
  <c r="Q2052" i="21"/>
  <c r="Q2051" i="21"/>
  <c r="Q2050" i="21"/>
  <c r="Q2049" i="21"/>
  <c r="Q2048" i="21"/>
  <c r="Q2047" i="21"/>
  <c r="Q2046" i="21"/>
  <c r="Q2045" i="21"/>
  <c r="Q2044" i="21"/>
  <c r="Q2043" i="21"/>
  <c r="Q2042" i="21"/>
  <c r="Q2041" i="21"/>
  <c r="Q2040" i="21"/>
  <c r="Q2039" i="21"/>
  <c r="Q2038" i="21"/>
  <c r="Q2037" i="21"/>
  <c r="Q2036" i="21"/>
  <c r="Q2035" i="21"/>
  <c r="Q2034" i="21"/>
  <c r="Q2033" i="21"/>
  <c r="Q2032" i="21"/>
  <c r="Q2031" i="21"/>
  <c r="Q2030" i="21"/>
  <c r="Q2029" i="21"/>
  <c r="Q2028" i="21"/>
  <c r="Q2027" i="21"/>
  <c r="Q2026" i="21"/>
  <c r="Q2025" i="21"/>
  <c r="Q2024" i="21"/>
  <c r="Q2023" i="21"/>
  <c r="Q2022" i="21"/>
  <c r="Q2021" i="21"/>
  <c r="Q2020" i="21"/>
  <c r="Q2019" i="21"/>
  <c r="Q2018" i="21"/>
  <c r="Q2017" i="21"/>
  <c r="Q2016" i="21"/>
  <c r="Q2015" i="21"/>
  <c r="Q2014" i="21"/>
  <c r="Q2013" i="21"/>
  <c r="Q2012" i="21"/>
  <c r="Q2011" i="21"/>
  <c r="Q2010" i="21"/>
  <c r="Q2009" i="21"/>
  <c r="Q2008" i="21"/>
  <c r="Q2007" i="21"/>
  <c r="Q2006" i="21"/>
  <c r="Q2005" i="21"/>
  <c r="Q2004" i="21"/>
  <c r="Q2003" i="21"/>
  <c r="Q2002" i="21"/>
  <c r="Q2001" i="21"/>
  <c r="Q2000" i="21"/>
  <c r="Q1999" i="21"/>
  <c r="Q1998" i="21"/>
  <c r="Q1997" i="21"/>
  <c r="Q1996" i="21"/>
  <c r="Q1995" i="21"/>
  <c r="Q1994" i="21"/>
  <c r="Q1993" i="21"/>
  <c r="Q1992" i="21"/>
  <c r="Q1991" i="21"/>
  <c r="Q1990" i="21"/>
  <c r="Q1989" i="21"/>
  <c r="Q1988" i="21"/>
  <c r="Q1987" i="21"/>
  <c r="Q1986" i="21"/>
  <c r="Q1985" i="21"/>
  <c r="Q1984" i="21"/>
  <c r="Q1983" i="21"/>
  <c r="Q1982" i="21"/>
  <c r="Q1981" i="21"/>
  <c r="Q1980" i="21"/>
  <c r="Q1979" i="21"/>
  <c r="Q1978" i="21"/>
  <c r="Q1977" i="21"/>
  <c r="Q1976" i="21"/>
  <c r="Q1975" i="21"/>
  <c r="Q1974" i="21"/>
  <c r="Q1973" i="21"/>
  <c r="Q1972" i="21"/>
  <c r="Q1971" i="21"/>
  <c r="Q1970" i="21"/>
  <c r="Q1969" i="21"/>
  <c r="Q1968" i="21"/>
  <c r="Q1967" i="21"/>
  <c r="Q1966" i="21"/>
  <c r="Q1965" i="21"/>
  <c r="Q1964" i="21"/>
  <c r="Q1963" i="21"/>
  <c r="Q1962" i="21"/>
  <c r="Q1961" i="21"/>
  <c r="Q1960" i="21"/>
  <c r="Q1959" i="21"/>
  <c r="Q1958" i="21"/>
  <c r="Q1957" i="21"/>
  <c r="Q1956" i="21"/>
  <c r="Q1955" i="21"/>
  <c r="Q1954" i="21"/>
  <c r="Q1953" i="21"/>
  <c r="Q1952" i="21"/>
  <c r="Q1951" i="21"/>
  <c r="Q1950" i="21"/>
  <c r="Q1949" i="21"/>
  <c r="Q1948" i="21"/>
  <c r="Q1947" i="21"/>
  <c r="Q1946" i="21"/>
  <c r="Q1945" i="21"/>
  <c r="Q1944" i="21"/>
  <c r="Q1943" i="21"/>
  <c r="Q1942" i="21"/>
  <c r="Q1941" i="21"/>
  <c r="Q1940" i="21"/>
  <c r="Q1939" i="21"/>
  <c r="Q1938" i="21"/>
  <c r="Q1937" i="21"/>
  <c r="Q1936" i="21"/>
  <c r="Q1935" i="21"/>
  <c r="Q1934" i="21"/>
  <c r="Q1933" i="21"/>
  <c r="Q1932" i="21"/>
  <c r="Q1931" i="21"/>
  <c r="Q1930" i="21"/>
  <c r="Q1929" i="21"/>
  <c r="Q1928" i="21"/>
  <c r="Q1927" i="21"/>
  <c r="Q1926" i="21"/>
  <c r="Q1925" i="21"/>
  <c r="Q1924" i="21"/>
  <c r="Q1923" i="21"/>
  <c r="Q1922" i="21"/>
  <c r="Q1921" i="21"/>
  <c r="Q1920" i="21"/>
  <c r="Q1919" i="21"/>
  <c r="Q1918" i="21"/>
  <c r="Q1917" i="21"/>
  <c r="Q1916" i="21"/>
  <c r="Q1915" i="21"/>
  <c r="Q1914" i="21"/>
  <c r="Q1913" i="21"/>
  <c r="Q1912" i="21"/>
  <c r="Q1911" i="21"/>
  <c r="Q1910" i="21"/>
  <c r="Q1909" i="21"/>
  <c r="Q1908" i="21"/>
  <c r="Q1907" i="21"/>
  <c r="Q1906" i="21"/>
  <c r="Q1905" i="21"/>
  <c r="Q1904" i="21"/>
  <c r="Q1903" i="21"/>
  <c r="Q1902" i="21"/>
  <c r="Q1901" i="21"/>
  <c r="Q1900" i="21"/>
  <c r="Q1899" i="21"/>
  <c r="Q1898" i="21"/>
  <c r="Q1897" i="21"/>
  <c r="Q1896" i="21"/>
  <c r="Q1895" i="21"/>
  <c r="Q1894" i="21"/>
  <c r="Q1893" i="21"/>
  <c r="Q1892" i="21"/>
  <c r="Q1891" i="21"/>
  <c r="Q1890" i="21"/>
  <c r="Q1889" i="21"/>
  <c r="Q1888" i="21"/>
  <c r="Q1887" i="21"/>
  <c r="Q1886" i="21"/>
  <c r="Q1885" i="21"/>
  <c r="Q1884" i="21"/>
  <c r="Q1883" i="21"/>
  <c r="Q1882" i="21"/>
  <c r="Q1881" i="21"/>
  <c r="Q1880" i="21"/>
  <c r="Q1879" i="21"/>
  <c r="Q1878" i="21"/>
  <c r="Q1877" i="21"/>
  <c r="Q1876" i="21"/>
  <c r="Q1875" i="21"/>
  <c r="Q1874" i="21"/>
  <c r="Q1873" i="21"/>
  <c r="Q1872" i="21"/>
  <c r="Q1871" i="21"/>
  <c r="Q1870" i="21"/>
  <c r="Q1869" i="21"/>
  <c r="Q1868" i="21"/>
  <c r="Q1867" i="21"/>
  <c r="Q1866" i="21"/>
  <c r="Q1865" i="21"/>
  <c r="Q1864" i="21"/>
  <c r="Q1863" i="21"/>
  <c r="Q1862" i="21"/>
  <c r="Q1861" i="21"/>
  <c r="Q1860" i="21"/>
  <c r="Q1859" i="21"/>
  <c r="Q1858" i="21"/>
  <c r="Q1857" i="21"/>
  <c r="Q1856" i="21"/>
  <c r="Q1855" i="21"/>
  <c r="Q1854" i="21"/>
  <c r="Q1853" i="21"/>
  <c r="Q1852" i="21"/>
  <c r="Q1851" i="21"/>
  <c r="Q1850" i="21"/>
  <c r="Q1849" i="21"/>
  <c r="Q1848" i="21"/>
  <c r="Q1847" i="21"/>
  <c r="Q1846" i="21"/>
  <c r="Q1845" i="21"/>
  <c r="Q1844" i="21"/>
  <c r="Q1843" i="21"/>
  <c r="Q1842" i="21"/>
  <c r="Q1841" i="21"/>
  <c r="Q1840" i="21"/>
  <c r="Q1839" i="21"/>
  <c r="Q1838" i="21"/>
  <c r="Q1837" i="21"/>
  <c r="Q1836" i="21"/>
  <c r="Q1835" i="21"/>
  <c r="Q1834" i="21"/>
  <c r="Q1833" i="21"/>
  <c r="Q1832" i="21"/>
  <c r="Q1831" i="21"/>
  <c r="Q1830" i="21"/>
  <c r="Q1829" i="21"/>
  <c r="Q1828" i="21"/>
  <c r="Q1827" i="21"/>
  <c r="Q1826" i="21"/>
  <c r="Q1825" i="21"/>
  <c r="Q1824" i="21"/>
  <c r="Q1823" i="21"/>
  <c r="Q1822" i="21"/>
  <c r="Q1821" i="21"/>
  <c r="Q1820" i="21"/>
  <c r="Q1819" i="21"/>
  <c r="Q1818" i="21"/>
  <c r="Q1817" i="21"/>
  <c r="Q1816" i="21"/>
  <c r="Q1815" i="21"/>
  <c r="Q1814" i="21"/>
  <c r="Q1813" i="21"/>
  <c r="Q1812" i="21"/>
  <c r="Q1811" i="21"/>
  <c r="Q1810" i="21"/>
  <c r="Q1809" i="21"/>
  <c r="Q1808" i="21"/>
  <c r="Q1807" i="21"/>
  <c r="Q1806" i="21"/>
  <c r="Q1805" i="21"/>
  <c r="Q1804" i="21"/>
  <c r="Q1803" i="21"/>
  <c r="Q1802" i="21"/>
  <c r="Q1801" i="21"/>
  <c r="Q1800" i="21"/>
  <c r="Q1799" i="21"/>
  <c r="Q1798" i="21"/>
  <c r="Q1797" i="21"/>
  <c r="Q1796" i="21"/>
  <c r="Q1795" i="21"/>
  <c r="Q1794" i="21"/>
  <c r="Q1793" i="21"/>
  <c r="Q1792" i="21"/>
  <c r="Q1791" i="21"/>
  <c r="Q1790" i="21"/>
  <c r="Q1789" i="21"/>
  <c r="Q1788" i="21"/>
  <c r="Q1787" i="21"/>
  <c r="Q1786" i="21"/>
  <c r="Q1785" i="21"/>
  <c r="Q1784" i="21"/>
  <c r="Q1783" i="21"/>
  <c r="Q1782" i="21"/>
  <c r="Q1781" i="21"/>
  <c r="Q1780" i="21"/>
  <c r="Q1779" i="21"/>
  <c r="Q1778" i="21"/>
  <c r="Q1777" i="21"/>
  <c r="Q1776" i="21"/>
  <c r="Q1775" i="21"/>
  <c r="Q1774" i="21"/>
  <c r="Q1773" i="21"/>
  <c r="Q1772" i="21"/>
  <c r="Q1771" i="21"/>
  <c r="Q1770" i="21"/>
  <c r="Q1769" i="21"/>
  <c r="Q1768" i="21"/>
  <c r="Q1767" i="21"/>
  <c r="Q1766" i="21"/>
  <c r="Q1765" i="21"/>
  <c r="Q1764" i="21"/>
  <c r="Q1763" i="21"/>
  <c r="Q1762" i="21"/>
  <c r="Q1761" i="21"/>
  <c r="Q1760" i="21"/>
  <c r="Q1759" i="21"/>
  <c r="Q1758" i="21"/>
  <c r="Q1757" i="21"/>
  <c r="Q1756" i="21"/>
  <c r="Q1755" i="21"/>
  <c r="Q1754" i="21"/>
  <c r="Q1753" i="21"/>
  <c r="Q1752" i="21"/>
  <c r="Q1751" i="21"/>
  <c r="Q1750" i="21"/>
  <c r="Q1749" i="21"/>
  <c r="Q1748" i="21"/>
  <c r="Q1747" i="21"/>
  <c r="Q1746" i="21"/>
  <c r="Q1745" i="21"/>
  <c r="Q1744" i="21"/>
  <c r="Q1743" i="21"/>
  <c r="Q1742" i="21"/>
  <c r="Q1741" i="21"/>
  <c r="Q1740" i="21"/>
  <c r="Q1739" i="21"/>
  <c r="Q1738" i="21"/>
  <c r="Q1737" i="21"/>
  <c r="Q1736" i="21"/>
  <c r="Q1735" i="21"/>
  <c r="Q1734" i="21"/>
  <c r="Q1733" i="21"/>
  <c r="Q1732" i="21"/>
  <c r="Q1731" i="21"/>
  <c r="Q1730" i="21"/>
  <c r="Q1729" i="21"/>
  <c r="Q1728" i="21"/>
  <c r="Q1727" i="21"/>
  <c r="Q1726" i="21"/>
  <c r="Q1725" i="21"/>
  <c r="Q1724" i="21"/>
  <c r="Q1723" i="21"/>
  <c r="Q1722" i="21"/>
  <c r="Q1721" i="21"/>
  <c r="Q1720" i="21"/>
  <c r="Q1719" i="21"/>
  <c r="Q1718" i="21"/>
  <c r="Q1717" i="21"/>
  <c r="Q1716" i="21"/>
  <c r="Q1715" i="21"/>
  <c r="Q1714" i="21"/>
  <c r="Q1713" i="21"/>
  <c r="Q1712" i="21"/>
  <c r="Q1711" i="21"/>
  <c r="Q1710" i="21"/>
  <c r="Q1709" i="21"/>
  <c r="Q1708" i="21"/>
  <c r="Q1707" i="21"/>
  <c r="Q1706" i="21"/>
  <c r="Q1705" i="21"/>
  <c r="Q1704" i="21"/>
  <c r="Q1703" i="21"/>
  <c r="Q1702" i="21"/>
  <c r="Q1701" i="21"/>
  <c r="Q1700" i="21"/>
  <c r="Q1699" i="21"/>
  <c r="Q1698" i="21"/>
  <c r="Q1697" i="21"/>
  <c r="Q1696" i="21"/>
  <c r="Q1695" i="21"/>
  <c r="Q1694" i="21"/>
  <c r="Q1693" i="21"/>
  <c r="Q1692" i="21"/>
  <c r="Q1691" i="21"/>
  <c r="Q1690" i="21"/>
  <c r="Q1689" i="21"/>
  <c r="Q1688" i="21"/>
  <c r="Q1687" i="21"/>
  <c r="Q1686" i="21"/>
  <c r="Q1685" i="21"/>
  <c r="Q1684" i="21"/>
  <c r="Q1683" i="21"/>
  <c r="Q1682" i="21"/>
  <c r="Q1681" i="21"/>
  <c r="Q1680" i="21"/>
  <c r="Q1679" i="21"/>
  <c r="Q1678" i="21"/>
  <c r="Q1677" i="21"/>
  <c r="Q1676" i="21"/>
  <c r="Q1675" i="21"/>
  <c r="Q1674" i="21"/>
  <c r="Q1673" i="21"/>
  <c r="Q1672" i="21"/>
  <c r="Q1671" i="21"/>
  <c r="Q1670" i="21"/>
  <c r="Q1669" i="21"/>
  <c r="Q1668" i="21"/>
  <c r="Q1667" i="21"/>
  <c r="Q1666" i="21"/>
  <c r="Q1665" i="21"/>
  <c r="Q1664" i="21"/>
  <c r="Q1663" i="21"/>
  <c r="Q1662" i="21"/>
  <c r="Q1661" i="21"/>
  <c r="Q1660" i="21"/>
  <c r="Q1659" i="21"/>
  <c r="Q1658" i="21"/>
  <c r="Q1657" i="21"/>
  <c r="Q1656" i="21"/>
  <c r="Q1655" i="21"/>
  <c r="Q1654" i="21"/>
  <c r="Q1653" i="21"/>
  <c r="Q1652" i="21"/>
  <c r="Q1651" i="21"/>
  <c r="Q1650" i="21"/>
  <c r="Q1649" i="21"/>
  <c r="Q1648" i="21"/>
  <c r="Q1647" i="21"/>
  <c r="Q1646" i="21"/>
  <c r="Q1645" i="21"/>
  <c r="Q1644" i="21"/>
  <c r="Q1643" i="21"/>
  <c r="Q1642" i="21"/>
  <c r="Q1641" i="21"/>
  <c r="Q1640" i="21"/>
  <c r="Q1639" i="21"/>
  <c r="Q1638" i="21"/>
  <c r="Q1637" i="21"/>
  <c r="Q1636" i="21"/>
  <c r="Q1635" i="21"/>
  <c r="Q1634" i="21"/>
  <c r="Q1633" i="21"/>
  <c r="Q1632" i="21"/>
  <c r="Q1631" i="21"/>
  <c r="Q1630" i="21"/>
  <c r="Q1629" i="21"/>
  <c r="Q1628" i="21"/>
  <c r="Q1627" i="21"/>
  <c r="Q1626" i="21"/>
  <c r="Q1625" i="21"/>
  <c r="Q1624" i="21"/>
  <c r="Q1623" i="21"/>
  <c r="Q1622" i="21"/>
  <c r="Q1621" i="21"/>
  <c r="Q1620" i="21"/>
  <c r="Q1619" i="21"/>
  <c r="Q1618" i="21"/>
  <c r="Q1617" i="21"/>
  <c r="Q1616" i="21"/>
  <c r="Q1615" i="21"/>
  <c r="Q1614" i="21"/>
  <c r="Q1613" i="21"/>
  <c r="Q1612" i="21"/>
  <c r="Q1611" i="21"/>
  <c r="Q1610" i="21"/>
  <c r="Q1609" i="21"/>
  <c r="Q1608" i="21"/>
  <c r="Q1607" i="21"/>
  <c r="Q1606" i="21"/>
  <c r="Q1605" i="21"/>
  <c r="Q1604" i="21"/>
  <c r="Q1603" i="21"/>
  <c r="Q1602" i="21"/>
  <c r="Q1601" i="21"/>
  <c r="Q1600" i="21"/>
  <c r="Q1599" i="21"/>
  <c r="Q1598" i="21"/>
  <c r="Q1597" i="21"/>
  <c r="Q1596" i="21"/>
  <c r="Q1595" i="21"/>
  <c r="Q1594" i="21"/>
  <c r="Q1593" i="21"/>
  <c r="Q1592" i="21"/>
  <c r="Q1591" i="21"/>
  <c r="Q1590" i="21"/>
  <c r="Q1589" i="21"/>
  <c r="Q1588" i="21"/>
  <c r="Q1587" i="21"/>
  <c r="Q1586" i="21"/>
  <c r="Q1585" i="21"/>
  <c r="Q1584" i="21"/>
  <c r="Q1583" i="21"/>
  <c r="Q1582" i="21"/>
  <c r="Q1581" i="21"/>
  <c r="Q1580" i="21"/>
  <c r="Q1579" i="21"/>
  <c r="Q1578" i="21"/>
  <c r="Q1577" i="21"/>
  <c r="Q1576" i="21"/>
  <c r="Q1575" i="21"/>
  <c r="Q1574" i="21"/>
  <c r="Q1573" i="21"/>
  <c r="Q1572" i="21"/>
  <c r="Q1571" i="21"/>
  <c r="Q1570" i="21"/>
  <c r="Q1569" i="21"/>
  <c r="Q1568" i="21"/>
  <c r="Q1567" i="21"/>
  <c r="Q1566" i="21"/>
  <c r="Q1565" i="21"/>
  <c r="Q1564" i="21"/>
  <c r="Q1563" i="21"/>
  <c r="Q1562" i="21"/>
  <c r="Q1561" i="21"/>
  <c r="Q1560" i="21"/>
  <c r="Q1559" i="21"/>
  <c r="Q1558" i="21"/>
  <c r="Q1557" i="21"/>
  <c r="Q1556" i="21"/>
  <c r="Q1555" i="21"/>
  <c r="Q1554" i="21"/>
  <c r="Q1553" i="21"/>
  <c r="Q1552" i="21"/>
  <c r="Q1551" i="21"/>
  <c r="Q1550" i="21"/>
  <c r="Q1549" i="21"/>
  <c r="Q1548" i="21"/>
  <c r="Q1547" i="21"/>
  <c r="Q1546" i="21"/>
  <c r="Q1545" i="21"/>
  <c r="Q1544" i="21"/>
  <c r="Q1543" i="21"/>
  <c r="Q1542" i="21"/>
  <c r="Q1541" i="21"/>
  <c r="Q1540" i="21"/>
  <c r="Q1539" i="21"/>
  <c r="Q1538" i="21"/>
  <c r="Q1537" i="21"/>
  <c r="Q1536" i="21"/>
  <c r="Q1535" i="21"/>
  <c r="Q1534" i="21"/>
  <c r="Q1533" i="21"/>
  <c r="Q1532" i="21"/>
  <c r="Q1531" i="21"/>
  <c r="Q1530" i="21"/>
  <c r="Q1529" i="21"/>
  <c r="Q1528" i="21"/>
  <c r="Q1527" i="21"/>
  <c r="Q1526" i="21"/>
  <c r="Q1525" i="21"/>
  <c r="Q1524" i="21"/>
  <c r="Q1523" i="21"/>
  <c r="Q1522" i="21"/>
  <c r="Q1521" i="21"/>
  <c r="Q1520" i="21"/>
  <c r="Q1519" i="21"/>
  <c r="Q1518" i="21"/>
  <c r="Q1517" i="21"/>
  <c r="Q1516" i="21"/>
  <c r="Q1515" i="21"/>
  <c r="Q1514" i="21"/>
  <c r="Q1513" i="21"/>
  <c r="Q1512" i="21"/>
  <c r="Q1511" i="21"/>
  <c r="Q1510" i="21"/>
  <c r="Q1509" i="21"/>
  <c r="Q1508" i="21"/>
  <c r="Q1507" i="21"/>
  <c r="Q1506" i="21"/>
  <c r="Q1505" i="21"/>
  <c r="Q1504" i="21"/>
  <c r="Q1503" i="21"/>
  <c r="Q1502" i="21"/>
  <c r="Q1501" i="21"/>
  <c r="Q1500" i="21"/>
  <c r="Q1499" i="21"/>
  <c r="Q1498" i="21"/>
  <c r="Q1497" i="21"/>
  <c r="Q1496" i="21"/>
  <c r="Q1495" i="21"/>
  <c r="Q1494" i="21"/>
  <c r="Q1493" i="21"/>
  <c r="Q1492" i="21"/>
  <c r="Q1491" i="21"/>
  <c r="Q1490" i="21"/>
  <c r="Q1489" i="21"/>
  <c r="Q1488" i="21"/>
  <c r="Q1487" i="21"/>
  <c r="Q1486" i="21"/>
  <c r="Q1485" i="21"/>
  <c r="Q1484" i="21"/>
  <c r="Q1483" i="21"/>
  <c r="Q1482" i="21"/>
  <c r="Q1481" i="21"/>
  <c r="Q1480" i="21"/>
  <c r="Q1479" i="21"/>
  <c r="Q1478" i="21"/>
  <c r="Q1477" i="21"/>
  <c r="Q1476" i="21"/>
  <c r="Q1475" i="21"/>
  <c r="Q1474" i="21"/>
  <c r="Q1473" i="21"/>
  <c r="Q1472" i="21"/>
  <c r="Q1471" i="21"/>
  <c r="Q1470" i="21"/>
  <c r="Q1469" i="21"/>
  <c r="Q1468" i="21"/>
  <c r="Q1467" i="21"/>
  <c r="Q1466" i="21"/>
  <c r="Q1465" i="21"/>
  <c r="Q1464" i="21"/>
  <c r="Q1463" i="21"/>
  <c r="Q1462" i="21"/>
  <c r="Q1461" i="21"/>
  <c r="Q1460" i="21"/>
  <c r="Q1459" i="21"/>
  <c r="Q1458" i="21"/>
  <c r="Q1457" i="21"/>
  <c r="Q1456" i="21"/>
  <c r="Q1455" i="21"/>
  <c r="Q1454" i="21"/>
  <c r="Q1453" i="21"/>
  <c r="Q1452" i="21"/>
  <c r="Q1451" i="21"/>
  <c r="Q1450" i="21"/>
  <c r="Q1449" i="21"/>
  <c r="Q1448" i="21"/>
  <c r="Q1447" i="21"/>
  <c r="Q1446" i="21"/>
  <c r="Q1445" i="21"/>
  <c r="Q1444" i="21"/>
  <c r="Q1443" i="21"/>
  <c r="Q1442" i="21"/>
  <c r="Q1441" i="21"/>
  <c r="Q1440" i="21"/>
  <c r="Q1439" i="21"/>
  <c r="Q1438" i="21"/>
  <c r="Q1437" i="21"/>
  <c r="Q1436" i="21"/>
  <c r="Q1435" i="21"/>
  <c r="Q1434" i="21"/>
  <c r="Q1433" i="21"/>
  <c r="Q1432" i="21"/>
  <c r="Q1431" i="21"/>
  <c r="Q1430" i="21"/>
  <c r="Q1429" i="21"/>
  <c r="Q1428" i="21"/>
  <c r="Q1427" i="21"/>
  <c r="Q1426" i="21"/>
  <c r="Q1425" i="21"/>
  <c r="Q1424" i="21"/>
  <c r="Q1423" i="21"/>
  <c r="Q1422" i="21"/>
  <c r="Q1421" i="21"/>
  <c r="Q1420" i="21"/>
  <c r="Q1419" i="21"/>
  <c r="Q1418" i="21"/>
  <c r="Q1417" i="21"/>
  <c r="Q1416" i="21"/>
  <c r="Q1415" i="21"/>
  <c r="Q1414" i="21"/>
  <c r="Q1413" i="21"/>
  <c r="Q1412" i="21"/>
  <c r="Q1411" i="21"/>
  <c r="Q1410" i="21"/>
  <c r="Q1409" i="21"/>
  <c r="Q1408" i="21"/>
  <c r="Q1407" i="21"/>
  <c r="Q1406" i="21"/>
  <c r="Q1405" i="21"/>
  <c r="Q1404" i="21"/>
  <c r="Q1403" i="21"/>
  <c r="Q1402" i="21"/>
  <c r="Q1401" i="21"/>
  <c r="Q1400" i="21"/>
  <c r="Q1399" i="21"/>
  <c r="Q1398" i="21"/>
  <c r="Q1397" i="21"/>
  <c r="Q1396" i="21"/>
  <c r="Q1395" i="21"/>
  <c r="Q1394" i="21"/>
  <c r="Q1393" i="21"/>
  <c r="Q1392" i="21"/>
  <c r="Q1391" i="21"/>
  <c r="Q1390" i="21"/>
  <c r="Q1389" i="21"/>
  <c r="Q1388" i="21"/>
  <c r="Q1387" i="21"/>
  <c r="Q1386" i="21"/>
  <c r="Q1385" i="21"/>
  <c r="Q1384" i="21"/>
  <c r="Q1383" i="21"/>
  <c r="Q1382" i="21"/>
  <c r="Q1381" i="21"/>
  <c r="Q1380" i="21"/>
  <c r="Q1379" i="21"/>
  <c r="Q1378" i="21"/>
  <c r="Q1377" i="21"/>
  <c r="Q1376" i="21"/>
  <c r="Q1375" i="21"/>
  <c r="Q1374" i="21"/>
  <c r="Q1373" i="21"/>
  <c r="Q1372" i="21"/>
  <c r="Q1371" i="21"/>
  <c r="Q1370" i="21"/>
  <c r="Q1369" i="21"/>
  <c r="Q1368" i="21"/>
  <c r="Q1367" i="21"/>
  <c r="Q1366" i="21"/>
  <c r="Q1365" i="21"/>
  <c r="Q1364" i="21"/>
  <c r="Q1363" i="21"/>
  <c r="Q1362" i="21"/>
  <c r="Q1361" i="21"/>
  <c r="Q1360" i="21"/>
  <c r="Q1359" i="21"/>
  <c r="Q1358" i="21"/>
  <c r="Q1357" i="21"/>
  <c r="Q1356" i="21"/>
  <c r="Q1355" i="21"/>
  <c r="Q1354" i="21"/>
  <c r="Q1353" i="21"/>
  <c r="Q1352" i="21"/>
  <c r="Q1351" i="21"/>
  <c r="Q1350" i="21"/>
  <c r="Q1349" i="21"/>
  <c r="Q1348" i="21"/>
  <c r="Q1347" i="21"/>
  <c r="Q1346" i="21"/>
  <c r="Q1345" i="21"/>
  <c r="Q1344" i="21"/>
  <c r="Q1343" i="21"/>
  <c r="Q1342" i="21"/>
  <c r="Q1341" i="21"/>
  <c r="Q1340" i="21"/>
  <c r="Q1339" i="21"/>
  <c r="Q1338" i="21"/>
  <c r="Q1337" i="21"/>
  <c r="Q1336" i="21"/>
  <c r="Q1335" i="21"/>
  <c r="Q1334" i="21"/>
  <c r="Q1333" i="21"/>
  <c r="Q1332" i="21"/>
  <c r="Q1331" i="21"/>
  <c r="Q1330" i="21"/>
  <c r="Q1329" i="21"/>
  <c r="Q1328" i="21"/>
  <c r="Q1327" i="21"/>
  <c r="Q1326" i="21"/>
  <c r="Q1325" i="21"/>
  <c r="Q1324" i="21"/>
  <c r="Q1323" i="21"/>
  <c r="Q1322" i="21"/>
  <c r="Q1321" i="21"/>
  <c r="Q1320" i="21"/>
  <c r="Q1319" i="21"/>
  <c r="Q1318" i="21"/>
  <c r="Q1317" i="21"/>
  <c r="Q1316" i="21"/>
  <c r="Q1315" i="21"/>
  <c r="Q1314" i="21"/>
  <c r="Q1313" i="21"/>
  <c r="Q1312" i="21"/>
  <c r="Q1311" i="21"/>
  <c r="Q1310" i="21"/>
  <c r="Q1309" i="21"/>
  <c r="Q1308" i="21"/>
  <c r="Q1307" i="21"/>
  <c r="Q1306" i="21"/>
  <c r="Q1305" i="21"/>
  <c r="Q1304" i="21"/>
  <c r="Q1303" i="21"/>
  <c r="Q1302" i="21"/>
  <c r="Q1301" i="21"/>
  <c r="Q1300" i="21"/>
  <c r="Q1299" i="21"/>
  <c r="Q1298" i="21"/>
  <c r="Q1297" i="21"/>
  <c r="Q1296" i="21"/>
  <c r="Q1295" i="21"/>
  <c r="Q1294" i="21"/>
  <c r="Q1293" i="21"/>
  <c r="Q1292" i="21"/>
  <c r="Q1291" i="21"/>
  <c r="Q1290" i="21"/>
  <c r="Q1289" i="21"/>
  <c r="Q1288" i="21"/>
  <c r="Q1287" i="21"/>
  <c r="Q1286" i="21"/>
  <c r="Q1285" i="21"/>
  <c r="Q1284" i="21"/>
  <c r="Q1283" i="21"/>
  <c r="Q1282" i="21"/>
  <c r="Q1281" i="21"/>
  <c r="Q1280" i="21"/>
  <c r="Q1279" i="21"/>
  <c r="Q1278" i="21"/>
  <c r="Q1277" i="21"/>
  <c r="Q1276" i="21"/>
  <c r="Q1275" i="21"/>
  <c r="Q1274" i="21"/>
  <c r="Q1273" i="21"/>
  <c r="Q1272" i="21"/>
  <c r="Q1271" i="21"/>
  <c r="Q1270" i="21"/>
  <c r="Q1269" i="21"/>
  <c r="Q1268" i="21"/>
  <c r="Q1267" i="21"/>
  <c r="Q1266" i="21"/>
  <c r="Q1265" i="21"/>
  <c r="Q1264" i="21"/>
  <c r="Q1263" i="21"/>
  <c r="Q1262" i="21"/>
  <c r="Q1261" i="21"/>
  <c r="Q1260" i="21"/>
  <c r="Q1259" i="21"/>
  <c r="Q1258" i="21"/>
  <c r="Q1257" i="21"/>
  <c r="Q1256" i="21"/>
  <c r="Q1255" i="21"/>
  <c r="Q1254" i="21"/>
  <c r="Q1253" i="21"/>
  <c r="Q1252" i="21"/>
  <c r="Q1251" i="21"/>
  <c r="Q1250" i="21"/>
  <c r="Q1249" i="21"/>
  <c r="Q1248" i="21"/>
  <c r="Q1247" i="21"/>
  <c r="Q1246" i="21"/>
  <c r="Q1245" i="21"/>
  <c r="Q1244" i="21"/>
  <c r="Q1243" i="21"/>
  <c r="Q1242" i="21"/>
  <c r="Q1241" i="21"/>
  <c r="Q1240" i="21"/>
  <c r="Q1239" i="21"/>
  <c r="Q1238" i="21"/>
  <c r="Q1237" i="21"/>
  <c r="Q1236" i="21"/>
  <c r="Q1235" i="21"/>
  <c r="Q1234" i="21"/>
  <c r="Q1233" i="21"/>
  <c r="Q1232" i="21"/>
  <c r="Q1231" i="21"/>
  <c r="Q1230" i="21"/>
  <c r="Q1229" i="21"/>
  <c r="Q1228" i="21"/>
  <c r="Q1227" i="21"/>
  <c r="Q1226" i="21"/>
  <c r="Q1225" i="21"/>
  <c r="Q1224" i="21"/>
  <c r="Q1223" i="21"/>
  <c r="Q1222" i="21"/>
  <c r="Q1221" i="21"/>
  <c r="Q1220" i="21"/>
  <c r="Q1219" i="21"/>
  <c r="Q1218" i="21"/>
  <c r="Q1217" i="21"/>
  <c r="Q1216" i="21"/>
  <c r="Q1215" i="21"/>
  <c r="Q1214" i="21"/>
  <c r="Q1213" i="21"/>
  <c r="Q1212" i="21"/>
  <c r="Q1211" i="21"/>
  <c r="Q1210" i="21"/>
  <c r="Q1209" i="21"/>
  <c r="Q1208" i="21"/>
  <c r="Q1207" i="21"/>
  <c r="Q1206" i="21"/>
  <c r="Q1205" i="21"/>
  <c r="Q1204" i="21"/>
  <c r="Q1203" i="21"/>
  <c r="Q1202" i="21"/>
  <c r="Q1201" i="21"/>
  <c r="Q1200" i="21"/>
  <c r="Q1199" i="21"/>
  <c r="Q1198" i="21"/>
  <c r="Q1197" i="21"/>
  <c r="Q1196" i="21"/>
  <c r="Q1195" i="21"/>
  <c r="Q1194" i="21"/>
  <c r="Q1193" i="21"/>
  <c r="Q1192" i="21"/>
  <c r="Q1191" i="21"/>
  <c r="Q1190" i="21"/>
  <c r="Q1189" i="21"/>
  <c r="Q1188" i="21"/>
  <c r="Q1187" i="21"/>
  <c r="Q1186" i="21"/>
  <c r="Q1185" i="21"/>
  <c r="Q1184" i="21"/>
  <c r="Q1183" i="21"/>
  <c r="Q1182" i="21"/>
  <c r="Q1181" i="21"/>
  <c r="Q1180" i="21"/>
  <c r="Q1179" i="21"/>
  <c r="Q1178" i="21"/>
  <c r="Q1177" i="21"/>
  <c r="Q1176" i="21"/>
  <c r="Q1175" i="21"/>
  <c r="Q1174" i="21"/>
  <c r="Q1173" i="21"/>
  <c r="Q1172" i="21"/>
  <c r="Q1171" i="21"/>
  <c r="Q1170" i="21"/>
  <c r="Q1169" i="21"/>
  <c r="Q1168" i="21"/>
  <c r="Q1167" i="21"/>
  <c r="Q1166" i="21"/>
  <c r="Q1165" i="21"/>
  <c r="Q1164" i="21"/>
  <c r="Q1163" i="21"/>
  <c r="Q1162" i="21"/>
  <c r="Q1161" i="21"/>
  <c r="Q1160" i="21"/>
  <c r="Q1159" i="21"/>
  <c r="Q1158" i="21"/>
  <c r="Q1157" i="21"/>
  <c r="Q1156" i="21"/>
  <c r="Q1155" i="21"/>
  <c r="Q1154" i="21"/>
  <c r="Q1153" i="21"/>
  <c r="Q1152" i="21"/>
  <c r="Q1151" i="21"/>
  <c r="Q1150" i="21"/>
  <c r="Q1149" i="21"/>
  <c r="Q1148" i="21"/>
  <c r="Q1147" i="21"/>
  <c r="Q1146" i="21"/>
  <c r="Q1145" i="21"/>
  <c r="Q1144" i="21"/>
  <c r="Q1143" i="21"/>
  <c r="Q1142" i="21"/>
  <c r="Q1141" i="21"/>
  <c r="Q1140" i="21"/>
  <c r="Q1139" i="21"/>
  <c r="Q1138" i="21"/>
  <c r="Q1137" i="21"/>
  <c r="Q1136" i="21"/>
  <c r="Q1135" i="21"/>
  <c r="Q1134" i="21"/>
  <c r="Q1133" i="21"/>
  <c r="Q1132" i="21"/>
  <c r="Q1131" i="21"/>
  <c r="Q1130" i="21"/>
  <c r="Q1129" i="21"/>
  <c r="Q1128" i="21"/>
  <c r="Q1127" i="21"/>
  <c r="Q1126" i="21"/>
  <c r="Q1125" i="21"/>
  <c r="Q1124" i="21"/>
  <c r="Q1123" i="21"/>
  <c r="Q1122" i="21"/>
  <c r="Q1121" i="21"/>
  <c r="Q1120" i="21"/>
  <c r="Q1119" i="21"/>
  <c r="Q1118" i="21"/>
  <c r="Q1117" i="21"/>
  <c r="Q1116" i="21"/>
  <c r="Q1115" i="21"/>
  <c r="Q1114" i="21"/>
  <c r="Q1113" i="21"/>
  <c r="Q1112" i="21"/>
  <c r="Q1111" i="21"/>
  <c r="Q1110" i="21"/>
  <c r="Q1109" i="21"/>
  <c r="Q1108" i="21"/>
  <c r="Q1107" i="21"/>
  <c r="Q1106" i="21"/>
  <c r="Q1105" i="21"/>
  <c r="Q1104" i="21"/>
  <c r="Q1103" i="21"/>
  <c r="Q1102" i="21"/>
  <c r="Q1101" i="21"/>
  <c r="Q1100" i="21"/>
  <c r="Q1099" i="21"/>
  <c r="Q1098" i="21"/>
  <c r="Q1097" i="21"/>
  <c r="Q1096" i="21"/>
  <c r="Q1095" i="21"/>
  <c r="Q1094" i="21"/>
  <c r="Q1093" i="21"/>
  <c r="Q1092" i="21"/>
  <c r="Q1091" i="21"/>
  <c r="Q1090" i="21"/>
  <c r="Q1089" i="21"/>
  <c r="Q1088" i="21"/>
  <c r="Q1087" i="21"/>
  <c r="Q1086" i="21"/>
  <c r="Q1085" i="21"/>
  <c r="Q1084" i="21"/>
  <c r="Q1083" i="21"/>
  <c r="Q1082" i="21"/>
  <c r="Q1081" i="21"/>
  <c r="Q1080" i="21"/>
  <c r="Q1079" i="21"/>
  <c r="Q1078" i="21"/>
  <c r="Q1077" i="21"/>
  <c r="Q1076" i="21"/>
  <c r="Q1075" i="21"/>
  <c r="Q1074" i="21"/>
  <c r="Q1073" i="21"/>
  <c r="Q1072" i="21"/>
  <c r="Q1071" i="21"/>
  <c r="Q1070" i="21"/>
  <c r="Q1069" i="21"/>
  <c r="Q1068" i="21"/>
  <c r="Q1067" i="21"/>
  <c r="Q1066" i="21"/>
  <c r="Q1065" i="21"/>
  <c r="Q1064" i="21"/>
  <c r="Q1063" i="21"/>
  <c r="Q1062" i="21"/>
  <c r="Q1061" i="21"/>
  <c r="Q1060" i="21"/>
  <c r="Q1059" i="21"/>
  <c r="Q1058" i="21"/>
  <c r="Q1057" i="21"/>
  <c r="Q1056" i="21"/>
  <c r="Q1055" i="21"/>
  <c r="Q1054" i="21"/>
  <c r="Q1053" i="21"/>
  <c r="Q1052" i="21"/>
  <c r="Q1051" i="21"/>
  <c r="Q1050" i="21"/>
  <c r="Q1049" i="21"/>
  <c r="Q1048" i="21"/>
  <c r="Q1047" i="21"/>
  <c r="Q1046" i="21"/>
  <c r="Q1045" i="21"/>
  <c r="Q1044" i="21"/>
  <c r="Q1043" i="21"/>
  <c r="Q1042" i="21"/>
  <c r="Q1041" i="21"/>
  <c r="Q1040" i="21"/>
  <c r="Q1039" i="21"/>
  <c r="Q1038" i="21"/>
  <c r="Q1037" i="21"/>
  <c r="Q1036" i="21"/>
  <c r="Q1035" i="21"/>
  <c r="Q1034" i="21"/>
  <c r="Q1033" i="21"/>
  <c r="Q1032" i="21"/>
  <c r="Q1031" i="21"/>
  <c r="Q1030" i="21"/>
  <c r="Q1029" i="21"/>
  <c r="Q1028" i="21"/>
  <c r="Q1027" i="21"/>
  <c r="Q1026" i="21"/>
  <c r="Q1025" i="21"/>
  <c r="Q1024" i="21"/>
  <c r="Q1023" i="21"/>
  <c r="Q1022" i="21"/>
  <c r="Q1021" i="21"/>
  <c r="Q1020" i="21"/>
  <c r="Q1019" i="21"/>
  <c r="Q1018" i="21"/>
  <c r="Q1017" i="21"/>
  <c r="Q1016" i="21"/>
  <c r="Q1015" i="21"/>
  <c r="Q1014" i="21"/>
  <c r="Q1013" i="21"/>
  <c r="Q1012" i="21"/>
  <c r="Q1011" i="21"/>
  <c r="Q1010" i="21"/>
  <c r="Q1009" i="21"/>
  <c r="Q1008" i="21"/>
  <c r="Q1007" i="21"/>
  <c r="Q1006" i="21"/>
  <c r="Q1005" i="21"/>
  <c r="Q1004" i="21"/>
  <c r="Q1003" i="21"/>
  <c r="Q1002" i="21"/>
  <c r="Q1001" i="21"/>
  <c r="Q1000" i="21"/>
  <c r="Q999" i="21"/>
  <c r="Q998" i="21"/>
  <c r="Q997" i="21"/>
  <c r="Q996" i="21"/>
  <c r="Q995" i="21"/>
  <c r="Q994" i="21"/>
  <c r="Q993" i="21"/>
  <c r="Q992" i="21"/>
  <c r="Q991" i="21"/>
  <c r="Q990" i="21"/>
  <c r="Q989" i="21"/>
  <c r="Q988" i="21"/>
  <c r="Q987" i="21"/>
  <c r="Q986" i="21"/>
  <c r="Q985" i="21"/>
  <c r="Q984" i="21"/>
  <c r="Q983" i="21"/>
  <c r="Q982" i="21"/>
  <c r="Q981" i="21"/>
  <c r="Q980" i="21"/>
  <c r="Q979" i="21"/>
  <c r="Q978" i="21"/>
  <c r="Q977" i="21"/>
  <c r="Q976" i="21"/>
  <c r="Q975" i="21"/>
  <c r="Q974" i="21"/>
  <c r="Q973" i="21"/>
  <c r="Q972" i="21"/>
  <c r="Q971" i="21"/>
  <c r="Q970" i="21"/>
  <c r="Q969" i="21"/>
  <c r="Q968" i="21"/>
  <c r="Q967" i="21"/>
  <c r="Q966" i="21"/>
  <c r="Q965" i="21"/>
  <c r="Q964" i="21"/>
  <c r="Q963" i="21"/>
  <c r="Q962" i="21"/>
  <c r="Q961" i="21"/>
  <c r="Q960" i="21"/>
  <c r="Q959" i="21"/>
  <c r="Q958" i="21"/>
  <c r="Q957" i="21"/>
  <c r="Q956" i="21"/>
  <c r="Q955" i="21"/>
  <c r="Q954" i="21"/>
  <c r="Q953" i="21"/>
  <c r="Q952" i="21"/>
  <c r="Q951" i="21"/>
  <c r="Q950" i="21"/>
  <c r="Q949" i="21"/>
  <c r="Q948" i="21"/>
  <c r="Q947" i="21"/>
  <c r="Q946" i="21"/>
  <c r="Q945" i="21"/>
  <c r="Q944" i="21"/>
  <c r="Q943" i="21"/>
  <c r="Q942" i="21"/>
  <c r="Q941" i="21"/>
  <c r="Q940" i="21"/>
  <c r="Q939" i="21"/>
  <c r="Q938" i="21"/>
  <c r="Q937" i="21"/>
  <c r="Q936" i="21"/>
  <c r="Q935" i="21"/>
  <c r="Q934" i="21"/>
  <c r="Q933" i="21"/>
  <c r="Q932" i="21"/>
  <c r="Q931" i="21"/>
  <c r="Q930" i="21"/>
  <c r="Q929" i="21"/>
  <c r="Q928" i="21"/>
  <c r="Q927" i="21"/>
  <c r="Q926" i="21"/>
  <c r="Q925" i="21"/>
  <c r="Q924" i="21"/>
  <c r="Q923" i="21"/>
  <c r="Q922" i="21"/>
  <c r="Q921" i="21"/>
  <c r="Q920" i="21"/>
  <c r="Q919" i="21"/>
  <c r="Q918" i="21"/>
  <c r="Q917" i="21"/>
  <c r="Q916" i="21"/>
  <c r="Q915" i="21"/>
  <c r="Q914" i="21"/>
  <c r="Q913" i="21"/>
  <c r="Q912" i="21"/>
  <c r="Q911" i="21"/>
  <c r="Q910" i="21"/>
  <c r="Q909" i="21"/>
  <c r="Q908" i="21"/>
  <c r="Q907" i="21"/>
  <c r="Q906" i="21"/>
  <c r="Q905" i="21"/>
  <c r="Q904" i="21"/>
  <c r="Q903" i="21"/>
  <c r="Q902" i="21"/>
  <c r="Q901" i="21"/>
  <c r="Q900" i="21"/>
  <c r="Q899" i="21"/>
  <c r="Q898" i="21"/>
  <c r="Q897" i="21"/>
  <c r="Q896" i="21"/>
  <c r="Q895" i="21"/>
  <c r="Q894" i="21"/>
  <c r="Q893" i="21"/>
  <c r="Q892" i="21"/>
  <c r="Q891" i="21"/>
  <c r="Q890" i="21"/>
  <c r="Q889" i="21"/>
  <c r="Q888" i="21"/>
  <c r="Q887" i="21"/>
  <c r="Q886" i="21"/>
  <c r="Q885" i="21"/>
  <c r="Q884" i="21"/>
  <c r="Q883" i="21"/>
  <c r="Q882" i="21"/>
  <c r="Q881" i="21"/>
  <c r="Q880" i="21"/>
  <c r="Q879" i="21"/>
  <c r="Q878" i="21"/>
  <c r="Q877" i="21"/>
  <c r="Q876" i="21"/>
  <c r="Q875" i="21"/>
  <c r="Q874" i="21"/>
  <c r="Q873" i="21"/>
  <c r="Q872" i="21"/>
  <c r="Q871" i="21"/>
  <c r="Q870" i="21"/>
  <c r="Q869" i="21"/>
  <c r="Q868" i="21"/>
  <c r="Q867" i="21"/>
  <c r="Q866" i="21"/>
  <c r="Q865" i="21"/>
  <c r="Q864" i="21"/>
  <c r="Q863" i="21"/>
  <c r="Q862" i="21"/>
  <c r="Q861" i="21"/>
  <c r="Q860" i="21"/>
  <c r="Q859" i="21"/>
  <c r="Q858" i="21"/>
  <c r="Q857" i="21"/>
  <c r="Q856" i="21"/>
  <c r="Q855" i="21"/>
  <c r="Q854" i="21"/>
  <c r="Q853" i="21"/>
  <c r="Q852" i="21"/>
  <c r="Q851" i="21"/>
  <c r="Q850" i="21"/>
  <c r="Q849" i="21"/>
  <c r="Q848" i="21"/>
  <c r="Q847" i="21"/>
  <c r="Q846" i="21"/>
  <c r="Q845" i="21"/>
  <c r="Q844" i="21"/>
  <c r="Q843" i="21"/>
  <c r="Q842" i="21"/>
  <c r="Q841" i="21"/>
  <c r="Q840" i="21"/>
  <c r="Q839" i="21"/>
  <c r="Q838" i="21"/>
  <c r="Q837" i="21"/>
  <c r="Q836" i="21"/>
  <c r="Q835" i="21"/>
  <c r="Q834" i="21"/>
  <c r="Q833" i="21"/>
  <c r="Q832" i="21"/>
  <c r="Q831" i="21"/>
  <c r="Q830" i="21"/>
  <c r="Q829" i="21"/>
  <c r="Q828" i="21"/>
  <c r="Q827" i="21"/>
  <c r="Q826" i="21"/>
  <c r="Q825" i="21"/>
  <c r="Q824" i="21"/>
  <c r="Q823" i="21"/>
  <c r="Q822" i="21"/>
  <c r="Q821" i="21"/>
  <c r="Q820" i="21"/>
  <c r="Q819" i="21"/>
  <c r="Q818" i="21"/>
  <c r="Q817" i="21"/>
  <c r="Q816" i="21"/>
  <c r="Q815" i="21"/>
  <c r="Q814" i="21"/>
  <c r="Q813" i="21"/>
  <c r="Q812" i="21"/>
  <c r="Q811" i="21"/>
  <c r="Q810" i="21"/>
  <c r="Q809" i="21"/>
  <c r="Q808" i="21"/>
  <c r="Q807" i="21"/>
  <c r="Q806" i="21"/>
  <c r="Q805" i="21"/>
  <c r="Q804" i="21"/>
  <c r="Q803" i="21"/>
  <c r="Q802" i="21"/>
  <c r="Q801" i="21"/>
  <c r="Q800" i="21"/>
  <c r="Q799" i="21"/>
  <c r="Q798" i="21"/>
  <c r="Q797" i="21"/>
  <c r="Q796" i="21"/>
  <c r="Q795" i="21"/>
  <c r="Q794" i="21"/>
  <c r="Q793" i="21"/>
  <c r="Q792" i="21"/>
  <c r="Q791" i="21"/>
  <c r="Q790" i="21"/>
  <c r="Q789" i="21"/>
  <c r="Q788" i="21"/>
  <c r="Q787" i="21"/>
  <c r="Q786" i="21"/>
  <c r="Q785" i="21"/>
  <c r="Q784" i="21"/>
  <c r="Q783" i="21"/>
  <c r="Q782" i="21"/>
  <c r="Q781" i="21"/>
  <c r="Q780" i="21"/>
  <c r="Q779" i="21"/>
  <c r="Q778" i="21"/>
  <c r="Q777" i="21"/>
  <c r="Q776" i="21"/>
  <c r="Q775" i="21"/>
  <c r="Q774" i="21"/>
  <c r="Q773" i="21"/>
  <c r="Q772" i="21"/>
  <c r="Q771" i="21"/>
  <c r="Q770" i="21"/>
  <c r="Q769" i="21"/>
  <c r="Q768" i="21"/>
  <c r="Q767" i="21"/>
  <c r="Q766" i="21"/>
  <c r="Q765" i="21"/>
  <c r="Q764" i="21"/>
  <c r="Q763" i="21"/>
  <c r="Q762" i="21"/>
  <c r="Q761" i="21"/>
  <c r="Q760" i="21"/>
  <c r="Q759" i="21"/>
  <c r="Q758" i="21"/>
  <c r="Q757" i="21"/>
  <c r="Q756" i="21"/>
  <c r="Q755" i="21"/>
  <c r="Q754" i="21"/>
  <c r="Q753" i="21"/>
  <c r="Q752" i="21"/>
  <c r="Q751" i="21"/>
  <c r="Q750" i="21"/>
  <c r="Q749" i="21"/>
  <c r="Q748" i="21"/>
  <c r="Q747" i="21"/>
  <c r="Q746" i="21"/>
  <c r="Q745" i="21"/>
  <c r="Q744" i="21"/>
  <c r="Q743" i="21"/>
  <c r="Q742" i="21"/>
  <c r="Q741" i="21"/>
  <c r="Q740" i="21"/>
  <c r="Q739" i="21"/>
  <c r="Q738" i="21"/>
  <c r="Q737" i="21"/>
  <c r="Q736" i="21"/>
  <c r="Q735" i="21"/>
  <c r="Q734" i="21"/>
  <c r="Q733" i="21"/>
  <c r="Q732" i="21"/>
  <c r="Q731" i="21"/>
  <c r="Q730" i="21"/>
  <c r="Q729" i="21"/>
  <c r="Q728" i="21"/>
  <c r="Q727" i="21"/>
  <c r="Q726" i="21"/>
  <c r="Q725" i="21"/>
  <c r="Q724" i="21"/>
  <c r="Q723" i="21"/>
  <c r="Q722" i="21"/>
  <c r="Q721" i="21"/>
  <c r="Q720" i="21"/>
  <c r="Q719" i="21"/>
  <c r="Q718" i="21"/>
  <c r="Q717" i="21"/>
  <c r="Q716" i="21"/>
  <c r="Q715" i="21"/>
  <c r="Q714" i="21"/>
  <c r="Q713" i="21"/>
  <c r="Q712" i="21"/>
  <c r="Q711" i="21"/>
  <c r="Q710" i="21"/>
  <c r="Q709" i="21"/>
  <c r="Q708" i="21"/>
  <c r="Q707" i="21"/>
  <c r="Q706" i="21"/>
  <c r="Q705" i="21"/>
  <c r="Q704" i="21"/>
  <c r="Q703" i="21"/>
  <c r="Q702" i="21"/>
  <c r="Q701" i="21"/>
  <c r="Q700" i="21"/>
  <c r="Q699" i="21"/>
  <c r="Q698" i="21"/>
  <c r="Q697" i="21"/>
  <c r="Q696" i="21"/>
  <c r="Q695" i="21"/>
  <c r="Q694" i="21"/>
  <c r="Q693" i="21"/>
  <c r="Q692" i="21"/>
  <c r="Q691" i="21"/>
  <c r="Q690" i="21"/>
  <c r="Q689" i="21"/>
  <c r="Q688" i="21"/>
  <c r="Q687" i="21"/>
  <c r="Q686" i="21"/>
  <c r="Q685" i="21"/>
  <c r="Q684" i="21"/>
  <c r="Q683" i="21"/>
  <c r="Q682" i="21"/>
  <c r="Q681" i="21"/>
  <c r="Q680" i="21"/>
  <c r="Q679" i="21"/>
  <c r="Q678" i="21"/>
  <c r="Q677" i="21"/>
  <c r="Q676" i="21"/>
  <c r="Q675" i="21"/>
  <c r="Q674" i="21"/>
  <c r="Q673" i="21"/>
  <c r="Q672" i="21"/>
  <c r="Q671" i="21"/>
  <c r="Q670" i="21"/>
  <c r="Q669" i="21"/>
  <c r="Q668" i="21"/>
  <c r="Q667" i="21"/>
  <c r="Q666" i="21"/>
  <c r="Q665" i="21"/>
  <c r="Q664" i="21"/>
  <c r="Q663" i="21"/>
  <c r="Q662" i="21"/>
  <c r="Q661" i="21"/>
  <c r="Q660" i="21"/>
  <c r="Q659" i="21"/>
  <c r="Q658" i="21"/>
  <c r="Q657" i="21"/>
  <c r="Q656" i="21"/>
  <c r="Q655" i="21"/>
  <c r="Q654" i="21"/>
  <c r="Q653" i="21"/>
  <c r="Q652" i="21"/>
  <c r="Q651" i="21"/>
  <c r="Q650" i="21"/>
  <c r="Q649" i="21"/>
  <c r="Q648" i="21"/>
  <c r="Q647" i="21"/>
  <c r="Q646" i="21"/>
  <c r="Q645" i="21"/>
  <c r="Q644" i="21"/>
  <c r="Q643" i="21"/>
  <c r="Q642" i="21"/>
  <c r="Q641" i="21"/>
  <c r="Q640" i="21"/>
  <c r="Q639" i="21"/>
  <c r="Q638" i="21"/>
  <c r="Q637" i="21"/>
  <c r="Q636" i="21"/>
  <c r="Q635" i="21"/>
  <c r="Q634" i="21"/>
  <c r="Q633" i="21"/>
  <c r="Q632" i="21"/>
  <c r="Q631" i="21"/>
  <c r="Q630" i="21"/>
  <c r="Q629" i="21"/>
  <c r="Q628" i="21"/>
  <c r="Q627" i="21"/>
  <c r="Q626" i="21"/>
  <c r="Q625" i="21"/>
  <c r="Q624" i="21"/>
  <c r="Q623" i="21"/>
  <c r="Q622" i="21"/>
  <c r="Q621" i="21"/>
  <c r="Q620" i="21"/>
  <c r="Q619" i="21"/>
  <c r="Q618" i="21"/>
  <c r="Q617" i="21"/>
  <c r="Q616" i="21"/>
  <c r="Q615" i="21"/>
  <c r="Q614" i="21"/>
  <c r="Q613" i="21"/>
  <c r="Q612" i="21"/>
  <c r="Q611" i="21"/>
  <c r="Q610" i="21"/>
  <c r="Q609" i="21"/>
  <c r="Q608" i="21"/>
  <c r="Q607" i="21"/>
  <c r="Q606" i="21"/>
  <c r="Q605" i="21"/>
  <c r="Q604" i="21"/>
  <c r="Q603" i="21"/>
  <c r="Q602" i="21"/>
  <c r="Q601" i="21"/>
  <c r="Q600" i="21"/>
  <c r="Q599" i="21"/>
  <c r="Q598" i="21"/>
  <c r="Q597" i="21"/>
  <c r="Q596" i="21"/>
  <c r="Q595" i="21"/>
  <c r="Q594" i="21"/>
  <c r="Q593" i="21"/>
  <c r="Q592" i="21"/>
  <c r="Q591" i="21"/>
  <c r="Q590" i="21"/>
  <c r="Q589" i="21"/>
  <c r="Q588" i="21"/>
  <c r="Q587" i="21"/>
  <c r="Q586" i="21"/>
  <c r="Q585" i="21"/>
  <c r="Q584" i="21"/>
  <c r="Q583" i="21"/>
  <c r="Q582" i="21"/>
  <c r="Q581" i="21"/>
  <c r="Q580" i="21"/>
  <c r="Q579" i="21"/>
  <c r="Q578" i="21"/>
  <c r="Q577" i="21"/>
  <c r="Q576" i="21"/>
  <c r="Q575" i="21"/>
  <c r="Q574" i="21"/>
  <c r="Q573" i="21"/>
  <c r="Q572" i="21"/>
  <c r="Q571" i="21"/>
  <c r="Q570" i="21"/>
  <c r="Q569" i="21"/>
  <c r="Q568" i="21"/>
  <c r="Q567" i="21"/>
  <c r="Q566" i="21"/>
  <c r="Q565" i="21"/>
  <c r="Q564" i="21"/>
  <c r="Q563" i="21"/>
  <c r="Q562" i="21"/>
  <c r="Q561" i="21"/>
  <c r="Q560" i="21"/>
  <c r="Q559" i="21"/>
  <c r="Q558" i="21"/>
  <c r="Q557" i="21"/>
  <c r="Q556" i="21"/>
  <c r="Q555" i="21"/>
  <c r="Q554" i="21"/>
  <c r="Q553" i="21"/>
  <c r="Q552" i="21"/>
  <c r="Q551" i="21"/>
  <c r="Q550" i="21"/>
  <c r="Q549" i="21"/>
  <c r="Q548" i="21"/>
  <c r="Q547" i="21"/>
  <c r="Q546" i="21"/>
  <c r="Q545" i="21"/>
  <c r="Q544" i="21"/>
  <c r="Q543" i="21"/>
  <c r="Q542" i="21"/>
  <c r="Q541" i="21"/>
  <c r="Q540" i="21"/>
  <c r="Q539" i="21"/>
  <c r="Q538" i="21"/>
  <c r="Q537" i="21"/>
  <c r="Q536" i="21"/>
  <c r="Q535" i="21"/>
  <c r="Q534" i="21"/>
  <c r="Q533" i="21"/>
  <c r="Q532" i="21"/>
  <c r="Q531" i="21"/>
  <c r="Q530" i="21"/>
  <c r="Q529" i="21"/>
  <c r="Q528" i="21"/>
  <c r="Q527" i="21"/>
  <c r="Q526" i="21"/>
  <c r="Q525" i="21"/>
  <c r="Q524" i="21"/>
  <c r="Q523" i="21"/>
  <c r="Q522" i="21"/>
  <c r="Q521" i="21"/>
  <c r="Q520" i="21"/>
  <c r="Q519" i="21"/>
  <c r="Q518" i="21"/>
  <c r="Q517" i="21"/>
  <c r="Q516" i="21"/>
  <c r="Q515" i="21"/>
  <c r="Q514" i="21"/>
  <c r="Q513" i="21"/>
  <c r="Q512" i="21"/>
  <c r="Q511" i="21"/>
  <c r="Q510" i="21"/>
  <c r="Q509" i="21"/>
  <c r="Q508" i="21"/>
  <c r="Q507" i="21"/>
  <c r="Q506" i="21"/>
  <c r="Q505" i="21"/>
  <c r="Q504" i="21"/>
  <c r="Q503" i="21"/>
  <c r="Q502" i="21"/>
  <c r="Q501" i="21"/>
  <c r="Q500" i="21"/>
  <c r="Q499" i="21"/>
  <c r="Q498" i="21"/>
  <c r="Q497" i="21"/>
  <c r="Q496" i="21"/>
  <c r="Q495" i="21"/>
  <c r="Q494" i="21"/>
  <c r="Q493" i="21"/>
  <c r="Q492" i="21"/>
  <c r="Q491" i="21"/>
  <c r="Q490" i="21"/>
  <c r="Q489" i="21"/>
  <c r="Q488" i="21"/>
  <c r="Q487" i="21"/>
  <c r="Q486" i="21"/>
  <c r="Q485" i="21"/>
  <c r="Q484" i="21"/>
  <c r="Q483" i="21"/>
  <c r="Q482" i="21"/>
  <c r="Q481" i="21"/>
  <c r="Q480" i="21"/>
  <c r="Q479" i="21"/>
  <c r="Q478" i="21"/>
  <c r="Q477" i="21"/>
  <c r="Q476" i="21"/>
  <c r="Q475" i="21"/>
  <c r="Q474" i="21"/>
  <c r="Q473" i="21"/>
  <c r="Q472" i="21"/>
  <c r="Q471" i="21"/>
  <c r="Q470" i="21"/>
  <c r="Q469" i="21"/>
  <c r="Q468" i="21"/>
  <c r="Q467" i="21"/>
  <c r="Q466" i="21"/>
  <c r="Q465" i="21"/>
  <c r="Q464" i="21"/>
  <c r="Q463" i="21"/>
  <c r="Q462" i="21"/>
  <c r="Q461" i="21"/>
  <c r="Q460" i="21"/>
  <c r="Q459" i="21"/>
  <c r="Q458" i="21"/>
  <c r="Q457" i="21"/>
  <c r="Q456" i="21"/>
  <c r="Q455" i="21"/>
  <c r="Q454" i="21"/>
  <c r="Q453" i="21"/>
  <c r="Q452" i="21"/>
  <c r="Q451" i="21"/>
  <c r="Q450" i="21"/>
  <c r="Q449" i="21"/>
  <c r="Q448" i="21"/>
  <c r="Q447" i="21"/>
  <c r="Q446" i="21"/>
  <c r="Q445" i="21"/>
  <c r="Q444" i="21"/>
  <c r="Q443" i="21"/>
  <c r="Q442" i="21"/>
  <c r="Q441" i="21"/>
  <c r="Q440" i="21"/>
  <c r="Q439" i="21"/>
  <c r="Q438" i="21"/>
  <c r="Q437" i="21"/>
  <c r="Q436" i="21"/>
  <c r="Q435" i="21"/>
  <c r="Q434" i="21"/>
  <c r="Q433" i="21"/>
  <c r="Q432" i="21"/>
  <c r="Q431" i="21"/>
  <c r="Q430" i="21"/>
  <c r="Q429" i="21"/>
  <c r="Q428" i="21"/>
  <c r="Q427" i="21"/>
  <c r="Q426" i="21"/>
  <c r="Q425" i="21"/>
  <c r="Q424" i="21"/>
  <c r="Q423" i="21"/>
  <c r="Q422" i="21"/>
  <c r="Q421" i="21"/>
  <c r="Q420" i="21"/>
  <c r="Q419" i="21"/>
  <c r="Q418" i="21"/>
  <c r="Q417" i="21"/>
  <c r="Q416" i="21"/>
  <c r="Q415" i="21"/>
  <c r="Q414" i="21"/>
  <c r="Q413" i="21"/>
  <c r="Q412" i="21"/>
  <c r="Q411" i="21"/>
  <c r="Q410" i="21"/>
  <c r="Q409" i="21"/>
  <c r="Q408" i="21"/>
  <c r="Q407" i="21"/>
  <c r="Q406" i="21"/>
  <c r="Q405" i="21"/>
  <c r="Q404" i="21"/>
  <c r="Q403" i="21"/>
  <c r="Q402" i="21"/>
  <c r="Q401" i="21"/>
  <c r="Q400" i="21"/>
  <c r="Q399" i="21"/>
  <c r="Q398" i="21"/>
  <c r="Q397" i="21"/>
  <c r="Q396" i="21"/>
  <c r="Q395" i="21"/>
  <c r="Q394" i="21"/>
  <c r="Q393" i="21"/>
  <c r="Q392" i="21"/>
  <c r="Q391" i="21"/>
  <c r="Q390" i="21"/>
  <c r="Q389" i="21"/>
  <c r="Q388" i="21"/>
  <c r="Q387" i="21"/>
  <c r="Q386" i="21"/>
  <c r="Q385" i="21"/>
  <c r="Q384" i="21"/>
  <c r="Q383" i="21"/>
  <c r="Q382" i="21"/>
  <c r="Q381" i="21"/>
  <c r="Q380" i="21"/>
  <c r="Q379" i="21"/>
  <c r="Q378" i="21"/>
  <c r="Q377" i="21"/>
  <c r="Q376" i="21"/>
  <c r="Q375" i="21"/>
  <c r="Q374" i="21"/>
  <c r="Q373" i="21"/>
  <c r="Q372" i="21"/>
  <c r="Q371" i="21"/>
  <c r="Q370" i="21"/>
  <c r="Q369" i="21"/>
  <c r="Q368" i="21"/>
  <c r="Q367" i="21"/>
  <c r="Q366" i="21"/>
  <c r="Q365" i="21"/>
  <c r="Q364" i="21"/>
  <c r="Q363" i="21"/>
  <c r="Q362" i="21"/>
  <c r="Q361" i="21"/>
  <c r="Q360" i="21"/>
  <c r="Q359" i="21"/>
  <c r="Q358" i="21"/>
  <c r="Q357" i="21"/>
  <c r="Q356" i="21"/>
  <c r="Q355" i="21"/>
  <c r="Q354" i="21"/>
  <c r="Q353" i="21"/>
  <c r="Q352" i="21"/>
  <c r="Q351" i="21"/>
  <c r="Q350" i="21"/>
  <c r="Q349" i="21"/>
  <c r="Q348" i="21"/>
  <c r="Q347" i="21"/>
  <c r="Q346" i="21"/>
  <c r="Q345" i="21"/>
  <c r="Q344" i="21"/>
  <c r="Q343" i="21"/>
  <c r="Q342" i="21"/>
  <c r="Q341" i="21"/>
  <c r="Q340" i="21"/>
  <c r="Q339" i="21"/>
  <c r="Q338" i="21"/>
  <c r="Q337" i="21"/>
  <c r="Q336" i="21"/>
  <c r="Q335" i="21"/>
  <c r="Q334" i="21"/>
  <c r="Q333" i="21"/>
  <c r="Q332" i="21"/>
  <c r="Q331" i="21"/>
  <c r="Q330" i="21"/>
  <c r="Q329" i="21"/>
  <c r="Q328" i="21"/>
  <c r="Q327" i="21"/>
  <c r="Q326" i="21"/>
  <c r="Q325" i="21"/>
  <c r="Q324" i="21"/>
  <c r="Q323" i="21"/>
  <c r="Q322" i="21"/>
  <c r="Q321" i="21"/>
  <c r="Q320" i="21"/>
  <c r="Q319" i="21"/>
  <c r="Q318" i="21"/>
  <c r="Q317" i="21"/>
  <c r="Q316" i="21"/>
  <c r="Q315" i="21"/>
  <c r="Q314" i="21"/>
  <c r="Q313" i="21"/>
  <c r="Q312" i="21"/>
  <c r="Q311" i="21"/>
  <c r="Q310" i="21"/>
  <c r="Q309" i="21"/>
  <c r="Q308" i="21"/>
  <c r="Q307" i="21"/>
  <c r="Q306" i="21"/>
  <c r="Q305" i="21"/>
  <c r="Q304" i="21"/>
  <c r="Q303" i="21"/>
  <c r="Q302" i="21"/>
  <c r="Q301" i="21"/>
  <c r="Q300" i="21"/>
  <c r="Q299" i="21"/>
  <c r="Q298" i="21"/>
  <c r="Q297" i="21"/>
  <c r="Q296" i="21"/>
  <c r="Q295" i="21"/>
  <c r="Q294" i="21"/>
  <c r="Q293" i="21"/>
  <c r="Q292" i="21"/>
  <c r="Q291" i="21"/>
  <c r="Q290" i="21"/>
  <c r="Q289" i="21"/>
  <c r="Q288" i="21"/>
  <c r="Q287" i="21"/>
  <c r="Q286" i="21"/>
  <c r="Q285" i="21"/>
  <c r="Q284" i="21"/>
  <c r="Q283" i="21"/>
  <c r="Q282" i="21"/>
  <c r="Q281" i="21"/>
  <c r="Q280" i="21"/>
  <c r="Q279" i="21"/>
  <c r="Q278" i="21"/>
  <c r="Q277" i="21"/>
  <c r="Q276" i="21"/>
  <c r="Q275" i="21"/>
  <c r="Q274" i="21"/>
  <c r="Q273" i="21"/>
  <c r="Q272" i="21"/>
  <c r="Q271" i="21"/>
  <c r="Q270" i="21"/>
  <c r="Q269" i="21"/>
  <c r="Q268" i="21"/>
  <c r="Q267" i="21"/>
  <c r="Q266" i="21"/>
  <c r="Q265" i="21"/>
  <c r="Q264" i="21"/>
  <c r="Q263" i="21"/>
  <c r="Q262" i="21"/>
  <c r="Q261" i="21"/>
  <c r="Q260" i="21"/>
  <c r="Q259" i="21"/>
  <c r="Q258" i="21"/>
  <c r="Q257" i="21"/>
  <c r="Q256" i="21"/>
  <c r="Q255" i="21"/>
  <c r="Q254" i="21"/>
  <c r="Q253" i="21"/>
  <c r="Q252" i="21"/>
  <c r="Q251" i="21"/>
  <c r="Q250" i="21"/>
  <c r="Q249" i="21"/>
  <c r="Q248" i="21"/>
  <c r="Q247" i="21"/>
  <c r="Q246" i="21"/>
  <c r="Q245" i="21"/>
  <c r="Q244" i="21"/>
  <c r="Q243" i="21"/>
  <c r="Q242" i="21"/>
  <c r="Q241" i="21"/>
  <c r="Q240" i="21"/>
  <c r="Q239" i="21"/>
  <c r="Q238" i="21"/>
  <c r="Q237" i="21"/>
  <c r="Q236" i="21"/>
  <c r="Q235" i="21"/>
  <c r="Q234" i="21"/>
  <c r="Q233" i="21"/>
  <c r="Q232" i="21"/>
  <c r="Q231" i="21"/>
  <c r="Q230" i="21"/>
  <c r="Q229" i="21"/>
  <c r="Q228" i="21"/>
  <c r="Q227" i="21"/>
  <c r="Q226" i="21"/>
  <c r="Q225" i="21"/>
  <c r="Q224" i="21"/>
  <c r="Q223" i="21"/>
  <c r="Q222" i="21"/>
  <c r="Q221" i="21"/>
  <c r="Q220" i="21"/>
  <c r="Q219" i="21"/>
  <c r="Q218" i="21"/>
  <c r="Q217" i="21"/>
  <c r="Q216" i="21"/>
  <c r="Q215" i="21"/>
  <c r="Q214" i="21"/>
  <c r="Q213" i="21"/>
  <c r="Q212" i="21"/>
  <c r="Q211" i="21"/>
  <c r="Q210" i="21"/>
  <c r="Q209" i="21"/>
  <c r="Q208" i="21"/>
  <c r="Q207" i="21"/>
  <c r="Q206" i="21"/>
  <c r="Q205" i="21"/>
  <c r="Q204" i="21"/>
  <c r="Q203" i="21"/>
  <c r="Q202" i="21"/>
  <c r="Q201" i="21"/>
  <c r="Q200" i="21"/>
  <c r="Q199" i="21"/>
  <c r="Q198" i="21"/>
  <c r="Q197" i="21"/>
  <c r="Q196" i="21"/>
  <c r="Q195" i="21"/>
  <c r="Q194" i="21"/>
  <c r="Q193" i="21"/>
  <c r="Q192" i="21"/>
  <c r="Q191" i="21"/>
  <c r="Q190" i="21"/>
  <c r="Q189" i="21"/>
  <c r="Q188" i="21"/>
  <c r="Q187" i="21"/>
  <c r="Q186" i="21"/>
  <c r="Q185" i="21"/>
  <c r="Q184" i="21"/>
  <c r="Q183" i="21"/>
  <c r="Q182" i="21"/>
  <c r="Q181" i="21"/>
  <c r="Q180" i="21"/>
  <c r="Q179" i="21"/>
  <c r="Q178" i="21"/>
  <c r="Q177" i="21"/>
  <c r="Q176" i="21"/>
  <c r="Q175" i="21"/>
  <c r="Q174" i="21"/>
  <c r="Q173" i="21"/>
  <c r="Q172" i="21"/>
  <c r="Q171" i="21"/>
  <c r="Q170" i="21"/>
  <c r="Q169" i="21"/>
  <c r="Q168" i="21"/>
  <c r="Q167" i="21"/>
  <c r="Q166" i="21"/>
  <c r="Q165" i="21"/>
  <c r="Q164" i="21"/>
  <c r="Q163" i="21"/>
  <c r="Q162" i="21"/>
  <c r="Q161" i="21"/>
  <c r="Q160" i="21"/>
  <c r="Q159" i="21"/>
  <c r="Q158" i="21"/>
  <c r="Q157" i="21"/>
  <c r="Q156" i="21"/>
  <c r="Q155" i="21"/>
  <c r="Q154" i="21"/>
  <c r="Q153" i="21"/>
  <c r="Q152" i="21"/>
  <c r="Q151" i="21"/>
  <c r="Q150" i="21"/>
  <c r="Q149" i="21"/>
  <c r="Q148" i="21"/>
  <c r="Q147" i="21"/>
  <c r="Q146" i="21"/>
  <c r="Q145" i="21"/>
  <c r="Q144" i="21"/>
  <c r="Q143" i="21"/>
  <c r="Q142" i="21"/>
  <c r="Q141" i="21"/>
  <c r="Q140" i="21"/>
  <c r="Q139" i="21"/>
  <c r="Q138" i="21"/>
  <c r="Q137" i="21"/>
  <c r="Q136" i="21"/>
  <c r="Q135" i="21"/>
  <c r="Q134" i="21"/>
  <c r="Q133" i="21"/>
  <c r="Q132" i="21"/>
  <c r="Q131" i="21"/>
  <c r="Q130" i="21"/>
  <c r="Q129" i="21"/>
  <c r="Q128" i="21"/>
  <c r="Q127" i="21"/>
  <c r="Q126" i="21"/>
  <c r="Q125" i="21"/>
  <c r="Q124" i="21"/>
  <c r="Q123" i="21"/>
  <c r="Q122" i="21"/>
  <c r="Q121" i="21"/>
  <c r="Q120" i="21"/>
  <c r="Q119" i="21"/>
  <c r="Q118" i="21"/>
  <c r="Q117" i="21"/>
  <c r="Q116" i="21"/>
  <c r="Q115" i="21"/>
  <c r="Q114" i="21"/>
  <c r="Q113" i="21"/>
  <c r="Q112" i="21"/>
  <c r="Q111" i="21"/>
  <c r="Q110" i="21"/>
  <c r="Q109" i="21"/>
  <c r="Q108" i="21"/>
  <c r="Q107" i="21"/>
  <c r="Q106" i="21"/>
  <c r="Q105" i="21"/>
  <c r="Q104" i="21"/>
  <c r="Q103" i="21"/>
  <c r="Q102" i="21"/>
  <c r="Q101" i="21"/>
  <c r="Q100" i="21"/>
  <c r="Q99" i="21"/>
  <c r="Q98" i="21"/>
  <c r="Q97" i="21"/>
  <c r="Q96" i="21"/>
  <c r="Q95" i="21"/>
  <c r="Q94" i="21"/>
  <c r="Q93" i="21"/>
  <c r="Q92" i="21"/>
  <c r="Q91" i="21"/>
  <c r="Q90" i="21"/>
  <c r="Q89" i="21"/>
  <c r="Q88" i="21"/>
  <c r="Q87" i="21"/>
  <c r="Q86" i="21"/>
  <c r="Q85" i="21"/>
  <c r="Q84" i="21"/>
  <c r="Q83" i="21"/>
  <c r="Q82" i="21"/>
  <c r="Q81" i="21"/>
  <c r="Q80" i="21"/>
  <c r="Q79" i="21"/>
  <c r="Q78" i="21"/>
  <c r="Q77" i="21"/>
  <c r="Q76" i="21"/>
  <c r="Q75" i="21"/>
  <c r="Q74" i="21"/>
  <c r="Q73" i="21"/>
  <c r="Q72" i="21"/>
  <c r="Q71" i="21"/>
  <c r="Q70" i="21"/>
  <c r="Q69" i="21"/>
  <c r="Q68" i="21"/>
  <c r="Q67" i="21"/>
  <c r="Q66" i="21"/>
  <c r="Q65" i="21"/>
  <c r="Q64" i="21"/>
  <c r="Q63" i="21"/>
  <c r="Q62" i="21"/>
  <c r="Q61" i="21"/>
  <c r="Q60" i="21"/>
  <c r="Q59" i="21"/>
  <c r="Q58" i="21"/>
  <c r="Q57" i="21"/>
  <c r="Q56" i="21"/>
  <c r="Q55" i="21"/>
  <c r="Q54" i="21"/>
  <c r="Q53" i="21"/>
  <c r="Q52" i="21"/>
  <c r="Q51" i="21"/>
  <c r="Q50" i="21"/>
  <c r="Q49" i="21"/>
  <c r="Q48" i="21"/>
  <c r="Q47" i="21"/>
  <c r="Q46" i="21"/>
  <c r="Q45" i="21"/>
  <c r="Q44" i="21"/>
  <c r="Q43" i="21"/>
  <c r="Q42" i="21"/>
  <c r="Q41" i="21"/>
  <c r="Q40" i="21"/>
  <c r="Q39" i="21"/>
  <c r="Q38" i="21"/>
  <c r="Q37" i="21"/>
  <c r="Q36" i="21"/>
  <c r="Q35" i="21"/>
  <c r="Q34" i="21"/>
  <c r="Q33" i="21"/>
  <c r="Q32" i="21"/>
  <c r="Q31" i="21"/>
  <c r="Q30" i="21"/>
  <c r="Q29" i="21"/>
  <c r="Q28" i="21"/>
  <c r="Q27" i="21"/>
  <c r="Q26" i="21"/>
  <c r="Q25" i="21"/>
  <c r="Q24" i="21"/>
  <c r="Q23" i="21"/>
  <c r="Q22" i="21"/>
  <c r="Q21" i="21"/>
  <c r="Q20" i="21"/>
  <c r="Q19" i="21"/>
  <c r="Q18" i="21"/>
  <c r="Q17" i="21"/>
  <c r="Q16" i="21"/>
  <c r="Q15" i="21"/>
  <c r="Q14" i="21"/>
  <c r="Q13" i="21"/>
  <c r="Q12" i="21"/>
  <c r="K115" i="70" l="1"/>
  <c r="K115" i="59"/>
  <c r="K118" i="59"/>
  <c r="K41" i="59"/>
  <c r="C79" i="59"/>
  <c r="C82" i="59" s="1"/>
  <c r="C79" i="70"/>
  <c r="K41" i="69"/>
  <c r="K117" i="69"/>
  <c r="F209" i="69"/>
  <c r="K118" i="69"/>
  <c r="K41" i="70"/>
  <c r="F209" i="70"/>
  <c r="F209" i="68"/>
  <c r="K117" i="68"/>
  <c r="K117" i="70"/>
  <c r="K118" i="68"/>
  <c r="K118" i="70"/>
  <c r="E162" i="69"/>
  <c r="E163" i="69" s="1"/>
  <c r="C81" i="69"/>
  <c r="C82" i="69" s="1"/>
  <c r="L117" i="69"/>
  <c r="L118" i="69"/>
  <c r="E162" i="67"/>
  <c r="E163" i="67" s="1"/>
  <c r="L117" i="67"/>
  <c r="L118" i="67"/>
  <c r="C81" i="67"/>
  <c r="C82" i="67" s="1"/>
  <c r="L117" i="68"/>
  <c r="E162" i="68"/>
  <c r="E163" i="68" s="1"/>
  <c r="E162" i="70"/>
  <c r="E163" i="70" s="1"/>
  <c r="C81" i="68"/>
  <c r="C82" i="68" s="1"/>
  <c r="L118" i="68"/>
  <c r="C81" i="70"/>
  <c r="C82" i="70" s="1"/>
  <c r="L117" i="70"/>
  <c r="L118" i="70"/>
</calcChain>
</file>

<file path=xl/sharedStrings.xml><?xml version="1.0" encoding="utf-8"?>
<sst xmlns="http://schemas.openxmlformats.org/spreadsheetml/2006/main" count="4120" uniqueCount="956">
  <si>
    <t>IA Number</t>
  </si>
  <si>
    <t>Officer</t>
  </si>
  <si>
    <t>Status</t>
  </si>
  <si>
    <t>Other Rule Violation</t>
  </si>
  <si>
    <t>Domestic Violence</t>
  </si>
  <si>
    <t>Demeanor</t>
  </si>
  <si>
    <t>Differential Treatment</t>
  </si>
  <si>
    <t>Other Criminal Violation</t>
  </si>
  <si>
    <t>Improper Search</t>
  </si>
  <si>
    <t>Improper Entry</t>
  </si>
  <si>
    <t>Improper Arrest</t>
  </si>
  <si>
    <t>Excessive Force</t>
  </si>
  <si>
    <t>Conviction</t>
  </si>
  <si>
    <t>Diversion</t>
  </si>
  <si>
    <t>Acquittal</t>
  </si>
  <si>
    <t>Dismissal</t>
  </si>
  <si>
    <t>Exonerated</t>
  </si>
  <si>
    <t>Not Sustained</t>
  </si>
  <si>
    <t>Unfounded</t>
  </si>
  <si>
    <t>Administratively Closed</t>
  </si>
  <si>
    <t>Pending</t>
  </si>
  <si>
    <t>Closed</t>
  </si>
  <si>
    <t>Discipline</t>
  </si>
  <si>
    <t>Not Applicable</t>
  </si>
  <si>
    <t>Sustained</t>
  </si>
  <si>
    <t>Source of Complaint</t>
  </si>
  <si>
    <t>Anonymous</t>
  </si>
  <si>
    <t>Civilian</t>
  </si>
  <si>
    <t>Agency</t>
  </si>
  <si>
    <t>Criminal Disposition</t>
  </si>
  <si>
    <t>Internal Disposition</t>
  </si>
  <si>
    <t>Administra-tively Closed</t>
  </si>
  <si>
    <t>Pending from Prior Years</t>
  </si>
  <si>
    <t>Agency Name:</t>
  </si>
  <si>
    <t>Year:</t>
  </si>
  <si>
    <t xml:space="preserve">Agency Name: </t>
  </si>
  <si>
    <t>Aberdeen, Monmouth County</t>
  </si>
  <si>
    <t>Absecon, Atlantic County</t>
  </si>
  <si>
    <t>Allendale, Bergen County</t>
  </si>
  <si>
    <t>Allenhurst, Monmouth County</t>
  </si>
  <si>
    <t>Allentown, Monmouth County</t>
  </si>
  <si>
    <t>Alpine, Bergen County</t>
  </si>
  <si>
    <t>Andover Township, Sussex County</t>
  </si>
  <si>
    <t>Asbury Park, Monmouth County</t>
  </si>
  <si>
    <t>Atlantic City, Atlantic County</t>
  </si>
  <si>
    <t>Atlantic County Jail</t>
  </si>
  <si>
    <t>Atlantic County Sheriff Office</t>
  </si>
  <si>
    <t>Atlantic Highlands, Monmouth County</t>
  </si>
  <si>
    <t>Audubon, Camden County</t>
  </si>
  <si>
    <t>Avalon, Cape May County</t>
  </si>
  <si>
    <t>Avon-By-the-Sea, Monmouth County</t>
  </si>
  <si>
    <t>Barnegat, Ocean County</t>
  </si>
  <si>
    <t>Barrington, Camden County</t>
  </si>
  <si>
    <t>Bay Head, Ocean County</t>
  </si>
  <si>
    <t>Bayonne, Hudson County</t>
  </si>
  <si>
    <t>Beach Haven, Ocean County</t>
  </si>
  <si>
    <t>Beachwood, Ocean County</t>
  </si>
  <si>
    <t>Bedminster, Somerset County</t>
  </si>
  <si>
    <t>Belleville, Essex County</t>
  </si>
  <si>
    <t>Bellmawr, Camden County</t>
  </si>
  <si>
    <t>Belmar, Monmouth County</t>
  </si>
  <si>
    <t>Belvidere, Warren County</t>
  </si>
  <si>
    <t>Bergen County PO, Bergen</t>
  </si>
  <si>
    <t>Bergen County Sheriff's Office</t>
  </si>
  <si>
    <t>Bergenfield, Bergen County</t>
  </si>
  <si>
    <t>Berkeley Heights, Union County</t>
  </si>
  <si>
    <t>Berkeley, Ocean County</t>
  </si>
  <si>
    <t>Berlin Boro, Camden County</t>
  </si>
  <si>
    <t>Berlin township, Camden County</t>
  </si>
  <si>
    <t>Bernards, Somerset County</t>
  </si>
  <si>
    <t>Bernardsville, Somerset County</t>
  </si>
  <si>
    <t>Beverly, Burlington County</t>
  </si>
  <si>
    <t>Blairstown, Warren County</t>
  </si>
  <si>
    <t>Bloomfield, Essex County</t>
  </si>
  <si>
    <t>Bloomingdale, Passaic County</t>
  </si>
  <si>
    <t>Bogota, Bergen County</t>
  </si>
  <si>
    <t>Boonton Township, Morris County</t>
  </si>
  <si>
    <t>Boonton, Morris County</t>
  </si>
  <si>
    <t>Bordentown City, Burlington County</t>
  </si>
  <si>
    <t>Bordentown Town, Burlington County</t>
  </si>
  <si>
    <t>Bound Brook, Somerset County</t>
  </si>
  <si>
    <t>Bradley Beach, Monmouth County</t>
  </si>
  <si>
    <t>Branchburg, Somerset County</t>
  </si>
  <si>
    <t>Brick, Ocean County</t>
  </si>
  <si>
    <t>Bridgeton City, Cumberland County</t>
  </si>
  <si>
    <t>Bridgewater, Somerset County</t>
  </si>
  <si>
    <t>Brielle, Monmouth County</t>
  </si>
  <si>
    <t>Brigantine, Atlantic County</t>
  </si>
  <si>
    <t>Brooklawn, Camden County</t>
  </si>
  <si>
    <t>Buena Borough, Atlantic County</t>
  </si>
  <si>
    <t>Burlington City, Burlington County</t>
  </si>
  <si>
    <t>Burlington County Sheriff Office</t>
  </si>
  <si>
    <t>Burlington Town, Burlington County</t>
  </si>
  <si>
    <t>Butler, Morris County</t>
  </si>
  <si>
    <t>Byram, Sussex County</t>
  </si>
  <si>
    <t>Caldwell, Essex County</t>
  </si>
  <si>
    <t>Camden County Department of Corrections</t>
  </si>
  <si>
    <t>Camden County Prosecutor's Office</t>
  </si>
  <si>
    <t>Camden County Sheriff Office</t>
  </si>
  <si>
    <t>Camden, Camden County</t>
  </si>
  <si>
    <t>Cape May County Sheriff Office</t>
  </si>
  <si>
    <t>Cape May, Cape May County</t>
  </si>
  <si>
    <t>Carlstadt, Bergen County</t>
  </si>
  <si>
    <t>Carney_s Point, Salem County</t>
  </si>
  <si>
    <t>Carteret, Middlesex County</t>
  </si>
  <si>
    <t>Cedar Grove, Essex County</t>
  </si>
  <si>
    <t>Chatham boro, Morris County</t>
  </si>
  <si>
    <t>Chatham Twp, Morris County</t>
  </si>
  <si>
    <t>Cherry Hill, Camden County</t>
  </si>
  <si>
    <t>Chesilhurst, Camden County</t>
  </si>
  <si>
    <t>Chester Twp, Morris County</t>
  </si>
  <si>
    <t>Chesterfield, Burlington County</t>
  </si>
  <si>
    <t>Cinnaminson, Burlington County</t>
  </si>
  <si>
    <t>Clark, Union County</t>
  </si>
  <si>
    <t>Clayton, Gloucester County</t>
  </si>
  <si>
    <t>Clementon, Camden County</t>
  </si>
  <si>
    <t>Cliffside Park, Bergen County</t>
  </si>
  <si>
    <t>Clifton, Passaic County</t>
  </si>
  <si>
    <t>Clinton Township, Hunterdon County</t>
  </si>
  <si>
    <t>Closter, Bergen County</t>
  </si>
  <si>
    <t>College of New Jersey, Mercer County</t>
  </si>
  <si>
    <t>Collingswood, Camden County</t>
  </si>
  <si>
    <t>Colts Neck, Monmouth County</t>
  </si>
  <si>
    <t>Cranbury, Middlesex County</t>
  </si>
  <si>
    <t>Cranford, Union County</t>
  </si>
  <si>
    <t>Cresskill, Bergen County</t>
  </si>
  <si>
    <t>Cumberland County Prosecutor's Office</t>
  </si>
  <si>
    <t>Cumberland County Sheriff's Office</t>
  </si>
  <si>
    <t>Deal, Monmouth County</t>
  </si>
  <si>
    <t>Delanco, Burlington County</t>
  </si>
  <si>
    <t>Delaware River Port Authority</t>
  </si>
  <si>
    <t>Delaware, Hunterdon County</t>
  </si>
  <si>
    <t>Delran, Burlington County</t>
  </si>
  <si>
    <t>Demarest, Bergen County</t>
  </si>
  <si>
    <t>Denville, Morris County</t>
  </si>
  <si>
    <t>Department of Corrections, Hunterdon County</t>
  </si>
  <si>
    <t>Department of Corrections, Ocean County</t>
  </si>
  <si>
    <t>Deptford, Gloucester County</t>
  </si>
  <si>
    <t>Dover, Morris County</t>
  </si>
  <si>
    <t>Dumont, Bergen County</t>
  </si>
  <si>
    <t>Dunellen, Middlesex County</t>
  </si>
  <si>
    <t>East Brunswick, Middlesex County</t>
  </si>
  <si>
    <t>East Greenwich, Gloucester County</t>
  </si>
  <si>
    <t>East Hanover, Morris County</t>
  </si>
  <si>
    <t>East Newark, Hudson County</t>
  </si>
  <si>
    <t>East Orange, Essex County</t>
  </si>
  <si>
    <t>East Rutherford, Bergen County</t>
  </si>
  <si>
    <t>East Windsor, Mercer County</t>
  </si>
  <si>
    <t>Eastampton, Burlington County</t>
  </si>
  <si>
    <t>Eatontown, Monmouth County</t>
  </si>
  <si>
    <t>Edgewater Park, Burlington County</t>
  </si>
  <si>
    <t>Edgewater, Bergen County</t>
  </si>
  <si>
    <t>Edison, Middlesex County</t>
  </si>
  <si>
    <t>Egg Harbor City, Atlantic County</t>
  </si>
  <si>
    <t>Egg Harbor Township, Atlantic County</t>
  </si>
  <si>
    <t>Elizabeth, Union County</t>
  </si>
  <si>
    <t>Elk, Gloucester County</t>
  </si>
  <si>
    <t>Elmer, Salem County</t>
  </si>
  <si>
    <t>Elmwood Park, Bergen County</t>
  </si>
  <si>
    <t>Emerson, Bergen County</t>
  </si>
  <si>
    <t>Englewood Cliffs, Bergen County</t>
  </si>
  <si>
    <t>Englewood, Bergen County</t>
  </si>
  <si>
    <t>Englishtown, Monmouth County</t>
  </si>
  <si>
    <t>Essex County College, Essex County</t>
  </si>
  <si>
    <t>Essex County Sheriff Office</t>
  </si>
  <si>
    <t>Essex Fells, Essex County</t>
  </si>
  <si>
    <t>Essex Transit, Essex County</t>
  </si>
  <si>
    <t>Evesham, Burlington County</t>
  </si>
  <si>
    <t>Ewing, Mercer County</t>
  </si>
  <si>
    <t>Fair Haven, Monmouth County</t>
  </si>
  <si>
    <t>Fairfield, Essex County</t>
  </si>
  <si>
    <t>Fairlawn, Bergen County</t>
  </si>
  <si>
    <t>Fairview, Bergen County</t>
  </si>
  <si>
    <t>Fanwood, Union County</t>
  </si>
  <si>
    <t>Far Hills, Somerset County</t>
  </si>
  <si>
    <t>Flemington, Hunterdon County</t>
  </si>
  <si>
    <t>Florence, Burlington County</t>
  </si>
  <si>
    <t>Florham Park, Morris County</t>
  </si>
  <si>
    <t>Fort Lee, Bergen County</t>
  </si>
  <si>
    <t>Franklin Boro, Sussex County</t>
  </si>
  <si>
    <t>Franklin Lakes, Bergen County</t>
  </si>
  <si>
    <t>Franklin Township, Gloucester County</t>
  </si>
  <si>
    <t>Franklin, Somerset County</t>
  </si>
  <si>
    <t>Freehold Boro, Monmouth County</t>
  </si>
  <si>
    <t>Freehold Township, Monmouth County</t>
  </si>
  <si>
    <t>Frenchtown, Hunterdon County</t>
  </si>
  <si>
    <t>Galloway, Atlantic County</t>
  </si>
  <si>
    <t>Garfield, Bergen County</t>
  </si>
  <si>
    <t>Garwood, Union County</t>
  </si>
  <si>
    <t>Gibbsboro, Camden County</t>
  </si>
  <si>
    <t>Glassboro, Gloucester County</t>
  </si>
  <si>
    <t>Glen Ridge, Essex County</t>
  </si>
  <si>
    <t>Glen Rock, Bergen County</t>
  </si>
  <si>
    <t>Gloucester City, Camden County</t>
  </si>
  <si>
    <t>Gloucester County Correctional Facility</t>
  </si>
  <si>
    <t>Gloucester County Sheriff</t>
  </si>
  <si>
    <t>Gloucester Township, Camden County</t>
  </si>
  <si>
    <t>Green Brook, Somerset County</t>
  </si>
  <si>
    <t>Greenwich, Gloucester County</t>
  </si>
  <si>
    <t>Greenwich, Warren County</t>
  </si>
  <si>
    <t>Guttenberg, Hudson County</t>
  </si>
  <si>
    <t>Hackensack, Bergen County</t>
  </si>
  <si>
    <t>Hackettstown, Warren County</t>
  </si>
  <si>
    <t>Haddon Heights, Camden County</t>
  </si>
  <si>
    <t>Haddon, Camden County</t>
  </si>
  <si>
    <t>Haddonfield, Camden County</t>
  </si>
  <si>
    <t>Haledon, Passaic County</t>
  </si>
  <si>
    <t>Hamburg, Sussex County</t>
  </si>
  <si>
    <t>Hamilton, Atlantic County</t>
  </si>
  <si>
    <t>Hamilton, Mercer County</t>
  </si>
  <si>
    <t>Hammonton, Atlantic County</t>
  </si>
  <si>
    <t>Hanover, Morris County</t>
  </si>
  <si>
    <t>Harding, Morris County</t>
  </si>
  <si>
    <t>Hardyston, Sussex County</t>
  </si>
  <si>
    <t>Harrington Park, Bergen County</t>
  </si>
  <si>
    <t>Harrison Township, Gloucester County</t>
  </si>
  <si>
    <t>Harrison, Hudson County</t>
  </si>
  <si>
    <t>Harvey Cedars, Ocean County</t>
  </si>
  <si>
    <t>Hasbrouck Heights, Bergen County</t>
  </si>
  <si>
    <t>Haworth, Bergen County</t>
  </si>
  <si>
    <t>Hawthorne, Passaic County</t>
  </si>
  <si>
    <t>Hazlet, Monmouth County</t>
  </si>
  <si>
    <t>Helmetta, Middlesex County</t>
  </si>
  <si>
    <t>Hi Nella, Camden County</t>
  </si>
  <si>
    <t>High Bridge, Hunterdon County</t>
  </si>
  <si>
    <t>Highland Park, Middlesex County</t>
  </si>
  <si>
    <t>Highlands Boro, Monmouth County</t>
  </si>
  <si>
    <t>Hightstown, Mercer County</t>
  </si>
  <si>
    <t>Hillsborough, Somerset County</t>
  </si>
  <si>
    <t>Hillsdale, Bergen County</t>
  </si>
  <si>
    <t>Hillside, Union County</t>
  </si>
  <si>
    <t>Hoboken, Hudson County</t>
  </si>
  <si>
    <t>Ho-Ho-Kus, Bergen County</t>
  </si>
  <si>
    <t>Holmdel, Monmouth County</t>
  </si>
  <si>
    <t>Hopatcong, Sussex County</t>
  </si>
  <si>
    <t>Hopewell twp, Mercer County</t>
  </si>
  <si>
    <t>Howell, Monmouth County</t>
  </si>
  <si>
    <t>Hudson County Corrections</t>
  </si>
  <si>
    <t>Hudson County Sheriff</t>
  </si>
  <si>
    <t>Hunterdon County Sheriff Office</t>
  </si>
  <si>
    <t>Independence, Warren County</t>
  </si>
  <si>
    <t>Irvington, Essex County</t>
  </si>
  <si>
    <t>Island Heights, Ocean County</t>
  </si>
  <si>
    <t>Jackson, Ocean County</t>
  </si>
  <si>
    <t>Jamesburg, Middlesex County</t>
  </si>
  <si>
    <t>Jefferson, Morris County</t>
  </si>
  <si>
    <t>Jersey City, Hudson County</t>
  </si>
  <si>
    <t>Kean University, Union County</t>
  </si>
  <si>
    <t>Keansburg, Monmouth County</t>
  </si>
  <si>
    <t>Kearny, Hudson County</t>
  </si>
  <si>
    <t>Kenilworth, Union County</t>
  </si>
  <si>
    <t>Keyport, Monmouth County</t>
  </si>
  <si>
    <t>Kinnelon, Morris County</t>
  </si>
  <si>
    <t>Lacey, Ocean County</t>
  </si>
  <si>
    <t>Lake Como Boro, Monmouth County</t>
  </si>
  <si>
    <t>Lakehurst, Ocean County</t>
  </si>
  <si>
    <t>Lakewood, Ocean County</t>
  </si>
  <si>
    <t>Lambertville, Hunterdon County</t>
  </si>
  <si>
    <t>Laurel Springs, Camden County</t>
  </si>
  <si>
    <t>Lavallette, Ocean County</t>
  </si>
  <si>
    <t>Lawnside, Camden County</t>
  </si>
  <si>
    <t>Lawrence, Mercer County</t>
  </si>
  <si>
    <t>Lebanon, Hunterdon County</t>
  </si>
  <si>
    <t>Leonia, Bergen County</t>
  </si>
  <si>
    <t>Lincoln Park, Morris County</t>
  </si>
  <si>
    <t>Linden, Union County</t>
  </si>
  <si>
    <t>Lindenwold, Camden County</t>
  </si>
  <si>
    <t>Linwood, Atlantic County</t>
  </si>
  <si>
    <t>Little Egg Harbor, Ocean County</t>
  </si>
  <si>
    <t>Little Falls, Passaic County</t>
  </si>
  <si>
    <t>Little Ferry, Bergen County</t>
  </si>
  <si>
    <t>Little Silver, Monmouth County</t>
  </si>
  <si>
    <t>Livingston, Essex County</t>
  </si>
  <si>
    <t>Lodi, Bergen County</t>
  </si>
  <si>
    <t>Logan Township, Gloucester County</t>
  </si>
  <si>
    <t>Long Beach Township, Ocean County</t>
  </si>
  <si>
    <t>Long Branch, Monmouth County</t>
  </si>
  <si>
    <t>Long Hill, Morris County</t>
  </si>
  <si>
    <t>Longport, Atlantic County</t>
  </si>
  <si>
    <t>Lopatcong, Warren County</t>
  </si>
  <si>
    <t>Lower Alloways Creek, Salem County</t>
  </si>
  <si>
    <t>Lower Township, Cape May County</t>
  </si>
  <si>
    <t>Lumberton, Burlington County</t>
  </si>
  <si>
    <t>Lyndhurst, Bergen County</t>
  </si>
  <si>
    <t>Madison, Morris County</t>
  </si>
  <si>
    <t>Magnolia, Camden County</t>
  </si>
  <si>
    <t>Mahwah, Bergen County</t>
  </si>
  <si>
    <t>Manalapan, Monmouth County</t>
  </si>
  <si>
    <t>Manasquan, Monmouth County</t>
  </si>
  <si>
    <t>Manchester, Ocean County</t>
  </si>
  <si>
    <t>Mansfield, Burlington County</t>
  </si>
  <si>
    <t>Mansfield, Warren County</t>
  </si>
  <si>
    <t>Mantoloking, Ocean County</t>
  </si>
  <si>
    <t>Mantua, Gloucester County</t>
  </si>
  <si>
    <t>Manville, Somerset County</t>
  </si>
  <si>
    <t>Maple Shade, Burlington County</t>
  </si>
  <si>
    <t>Maplewood, Essex County</t>
  </si>
  <si>
    <t>Margate, Atlantic County</t>
  </si>
  <si>
    <t>Marlboro, Monmouth County</t>
  </si>
  <si>
    <t>Matawan, Monmouth County</t>
  </si>
  <si>
    <t>Maywood, Bergen County</t>
  </si>
  <si>
    <t>Medford Lakes, Burlington County</t>
  </si>
  <si>
    <t>Medford, Burlington County</t>
  </si>
  <si>
    <t>Mendham Boro, Morris County</t>
  </si>
  <si>
    <t>Mendham twp, Morris County</t>
  </si>
  <si>
    <t>Mercer County Sheriff's Office</t>
  </si>
  <si>
    <t>Merchantville, Camden County</t>
  </si>
  <si>
    <t>Metuchen, Middlesex County</t>
  </si>
  <si>
    <t>Middle, Cape May County</t>
  </si>
  <si>
    <t>Middlesex County College, Middlesex County</t>
  </si>
  <si>
    <t>Middlesex County Corrections, Middlesex County</t>
  </si>
  <si>
    <t>Middlesex County Sheriff Office</t>
  </si>
  <si>
    <t>Middlesex, Middlesex County</t>
  </si>
  <si>
    <t>Middletown, Monmouth County</t>
  </si>
  <si>
    <t>Midland Park, Bergen County</t>
  </si>
  <si>
    <t>Millburn, Essex County</t>
  </si>
  <si>
    <t>Milltown, Middlesex County</t>
  </si>
  <si>
    <t>Millville, Cumberland County</t>
  </si>
  <si>
    <t>Monmouth Beach, Monmouth County</t>
  </si>
  <si>
    <t>Monmouth County Corrections</t>
  </si>
  <si>
    <t>Monmouth County Prosecutor's Office</t>
  </si>
  <si>
    <t>Monmouth County Sheriff Office</t>
  </si>
  <si>
    <t>Monmouth University</t>
  </si>
  <si>
    <t>Monroe, Gloucester County</t>
  </si>
  <si>
    <t>Monroe, Middlesex County</t>
  </si>
  <si>
    <t>Montclair State University, Essex County</t>
  </si>
  <si>
    <t>Montclair, Essex County</t>
  </si>
  <si>
    <t>Montgomery, Somerset County</t>
  </si>
  <si>
    <t>Montvale, Bergen County</t>
  </si>
  <si>
    <t>Montville, Morris County</t>
  </si>
  <si>
    <t>Moonachie, Bergen County</t>
  </si>
  <si>
    <t>Moorestown, Burlington County</t>
  </si>
  <si>
    <t>Morris County Corrections</t>
  </si>
  <si>
    <t>Morris County Park Police</t>
  </si>
  <si>
    <t>Morris County Sheriff Office</t>
  </si>
  <si>
    <t>Morris Plains Boro, Morris County</t>
  </si>
  <si>
    <t>Morris Township, Morris County</t>
  </si>
  <si>
    <t>Morristown, Morris County</t>
  </si>
  <si>
    <t>Mount Arlington, Morris County</t>
  </si>
  <si>
    <t>Mount Ephraim, Camden County</t>
  </si>
  <si>
    <t>Mount Holly, Burlington County</t>
  </si>
  <si>
    <t>Mount Laurel, Burlington County</t>
  </si>
  <si>
    <t>Mount Olive, Morris County</t>
  </si>
  <si>
    <t>Mountain Lakes, Morris County</t>
  </si>
  <si>
    <t>Mountainside, Union County</t>
  </si>
  <si>
    <t>Mullica, Atlantic County</t>
  </si>
  <si>
    <t>Neptune City, Monmouth County</t>
  </si>
  <si>
    <t>Neptune Township, Monmouth County</t>
  </si>
  <si>
    <t>Netcong, Morris County</t>
  </si>
  <si>
    <t>New Brunswick, Middlesex County</t>
  </si>
  <si>
    <t>New Milford, Bergen County</t>
  </si>
  <si>
    <t>New Providence, Union County</t>
  </si>
  <si>
    <t>Newark, Essex County</t>
  </si>
  <si>
    <t>Newfield, Gloucester County</t>
  </si>
  <si>
    <t>Newton, Sussex County</t>
  </si>
  <si>
    <t>NJIT, Essex County</t>
  </si>
  <si>
    <t>NJSP, State Police</t>
  </si>
  <si>
    <t>North Arlington, Bergen County</t>
  </si>
  <si>
    <t>North Bergen, Hudson County</t>
  </si>
  <si>
    <t>North Brunswick, Middlesex County</t>
  </si>
  <si>
    <t>North Caldwell, Essex County</t>
  </si>
  <si>
    <t>North Haledon, Passaic County</t>
  </si>
  <si>
    <t>North Hanover, Burlington County</t>
  </si>
  <si>
    <t>North Plainfield, Somerset County</t>
  </si>
  <si>
    <t>North Wildwood, Cape May County</t>
  </si>
  <si>
    <t>Northfield City, Atlantic County</t>
  </si>
  <si>
    <t>Northvale, Bergen County</t>
  </si>
  <si>
    <t>Norwood, Bergen County</t>
  </si>
  <si>
    <t>Nutley, Essex County</t>
  </si>
  <si>
    <t>Oakland, Bergen County</t>
  </si>
  <si>
    <t>Oaklyn, Camden County</t>
  </si>
  <si>
    <t>Ocean City, Cape May County</t>
  </si>
  <si>
    <t>Ocean County Prosecutor's Office</t>
  </si>
  <si>
    <t>Ocean County Sheriff's Office</t>
  </si>
  <si>
    <t>Ocean Gate, Ocean County</t>
  </si>
  <si>
    <t>Ocean Township, Monmouth County</t>
  </si>
  <si>
    <t>Ocean Township, Ocean County</t>
  </si>
  <si>
    <t>Oceanport, Monmouth County</t>
  </si>
  <si>
    <t>Ogdensburg, Sussex County</t>
  </si>
  <si>
    <t>Old Bridge, Middlesex County</t>
  </si>
  <si>
    <t>Old Tappan, Bergen County</t>
  </si>
  <si>
    <t>Oradell, Bergen County</t>
  </si>
  <si>
    <t>Orange, Essex County</t>
  </si>
  <si>
    <t>Palisades Park, Bergen County</t>
  </si>
  <si>
    <t>Palisades Parkway, Bergen County</t>
  </si>
  <si>
    <t>Palmyra, Burlington County</t>
  </si>
  <si>
    <t>Paramus, Bergen County</t>
  </si>
  <si>
    <t>Park Ridge, Bergen County</t>
  </si>
  <si>
    <t>Parsippany, Morris County</t>
  </si>
  <si>
    <t>Passaic County Jail</t>
  </si>
  <si>
    <t>Passaic County Prosector's Office</t>
  </si>
  <si>
    <t>Passaic County Sheriff Office</t>
  </si>
  <si>
    <t>Passaic, Passaic County</t>
  </si>
  <si>
    <t>Paterson, Passaic County</t>
  </si>
  <si>
    <t>Paulsboro, Gloucester County</t>
  </si>
  <si>
    <t>Peapack gladstone, Somerset County</t>
  </si>
  <si>
    <t>Pemberton Boro, Burlington County</t>
  </si>
  <si>
    <t>Pemberton, Burlington County</t>
  </si>
  <si>
    <t>Pennington Boro, Mercer County</t>
  </si>
  <si>
    <t>Penns Grove, Salem County</t>
  </si>
  <si>
    <t>Pennsauken, Camden County</t>
  </si>
  <si>
    <t>Pennsville, Salem County</t>
  </si>
  <si>
    <t>Pequannock, Morris County</t>
  </si>
  <si>
    <t>Perth Amboy, Middlesex County</t>
  </si>
  <si>
    <t>Phillipsburg, Warren County</t>
  </si>
  <si>
    <t>Pine Beach, Ocean County</t>
  </si>
  <si>
    <t>Pine Hill, Camden County</t>
  </si>
  <si>
    <t>Pine Valley</t>
  </si>
  <si>
    <t>Piscataway, Middlesex County</t>
  </si>
  <si>
    <t>Pitman, Gloucester County</t>
  </si>
  <si>
    <t>Plainfield, Union County</t>
  </si>
  <si>
    <t>Plainsboro, Middlesex County</t>
  </si>
  <si>
    <t>Pleasantville, Atlantic County</t>
  </si>
  <si>
    <t>Plumstead, Ocean County</t>
  </si>
  <si>
    <t>Pohatcong, Warren County</t>
  </si>
  <si>
    <t>Point Pleasant Beach, Ocean County</t>
  </si>
  <si>
    <t>Point Pleasant, Ocean County</t>
  </si>
  <si>
    <t>Pompton Lakes, Passaic County</t>
  </si>
  <si>
    <t>Princeton University, Mercer County</t>
  </si>
  <si>
    <t>Princeton, Mercer County</t>
  </si>
  <si>
    <t>Prospect Park, Passaic County</t>
  </si>
  <si>
    <t>Rahway, Union County</t>
  </si>
  <si>
    <t>Ramsey, Bergen County</t>
  </si>
  <si>
    <t>Randolph, Morris County</t>
  </si>
  <si>
    <t>Raritan, Hunterdon County</t>
  </si>
  <si>
    <t>Raritan, Somerset County</t>
  </si>
  <si>
    <t>Readington, Hunterdon County</t>
  </si>
  <si>
    <t>Red Bank, Monmouth County</t>
  </si>
  <si>
    <t>Ridgefield Park, Bergen County</t>
  </si>
  <si>
    <t>Ridgefield, Bergen County</t>
  </si>
  <si>
    <t>Ridgewood, Bergen County</t>
  </si>
  <si>
    <t>Ringwood, Passaic County</t>
  </si>
  <si>
    <t>River Edge, Bergen County</t>
  </si>
  <si>
    <t>River Vale, Bergen County</t>
  </si>
  <si>
    <t>Riverdale, Morris County</t>
  </si>
  <si>
    <t>Riverside, Burlington County</t>
  </si>
  <si>
    <t>Riverton, Burlington County</t>
  </si>
  <si>
    <t>Robbinsville, Mercer County</t>
  </si>
  <si>
    <t>Rochelle Park, Bergen County</t>
  </si>
  <si>
    <t>Rockaway Boro, Morris County</t>
  </si>
  <si>
    <t>Rockaway Twp, Morris County</t>
  </si>
  <si>
    <t>Rockleigh, Bergen County</t>
  </si>
  <si>
    <t>Roseland, Essex County</t>
  </si>
  <si>
    <t>Roselle Park, Union County</t>
  </si>
  <si>
    <t>Roselle, Union County</t>
  </si>
  <si>
    <t>Rowan University, Gloucester County</t>
  </si>
  <si>
    <t>Roxbury, Morris County</t>
  </si>
  <si>
    <t>Rumson, Monmouth County</t>
  </si>
  <si>
    <t>Runnemede Boro, Camden County</t>
  </si>
  <si>
    <t>Rutgers University</t>
  </si>
  <si>
    <t>Rutgers University, Middlesex County</t>
  </si>
  <si>
    <t>Rutherford, Bergen County</t>
  </si>
  <si>
    <t>Saddle Brook, Bergen County</t>
  </si>
  <si>
    <t>Saddle River, Bergen County</t>
  </si>
  <si>
    <t>Salem City, Salem County</t>
  </si>
  <si>
    <t>Salem County Sheriff Office</t>
  </si>
  <si>
    <t>Sayreville, Middlesex County</t>
  </si>
  <si>
    <t>Scotch Plains, Union County</t>
  </si>
  <si>
    <t>Sea Bright, Monmouth County</t>
  </si>
  <si>
    <t>Sea Girt, Monmouth County</t>
  </si>
  <si>
    <t>Sea Isle City, Cape May County</t>
  </si>
  <si>
    <t>Seaside Heights, Ocean County</t>
  </si>
  <si>
    <t>Seaside Park, Ocean County</t>
  </si>
  <si>
    <t>Secaucus, Hudson County</t>
  </si>
  <si>
    <t>Ship Bottom, Ocean County</t>
  </si>
  <si>
    <t>Shrewsbury, Monmouth County</t>
  </si>
  <si>
    <t>Somerdale, Camden County</t>
  </si>
  <si>
    <t>Somers Point, Atlantic County</t>
  </si>
  <si>
    <t>Somerset County Corrections</t>
  </si>
  <si>
    <t>Somerset County Sheriff Office</t>
  </si>
  <si>
    <t>Somerville, Somerset County</t>
  </si>
  <si>
    <t>South Amboy, Middlesex County</t>
  </si>
  <si>
    <t>South Boundbrook, Somerset County</t>
  </si>
  <si>
    <t>South Brunswick, Middlesex County</t>
  </si>
  <si>
    <t>South Hackensack, Bergen County</t>
  </si>
  <si>
    <t>South Harrison, Gloucester County</t>
  </si>
  <si>
    <t>South Orange, Essex County</t>
  </si>
  <si>
    <t>South Plainfield, Middlesex County</t>
  </si>
  <si>
    <t>South River, Middlesex County</t>
  </si>
  <si>
    <t>South Toms River, Ocean County</t>
  </si>
  <si>
    <t>Sparta, Sussex County</t>
  </si>
  <si>
    <t>Spotswood, Middlesex County</t>
  </si>
  <si>
    <t>Spring Lake Boro, Monmouth County</t>
  </si>
  <si>
    <t>Spring Lake Heights, Monmouth County</t>
  </si>
  <si>
    <t>Springfield, Burlington County</t>
  </si>
  <si>
    <t>Springfield, Union County</t>
  </si>
  <si>
    <t>Stafford, Ocean County</t>
  </si>
  <si>
    <t>Stanhope, Sussex County</t>
  </si>
  <si>
    <t>Stevens Institute PD, Hudson County</t>
  </si>
  <si>
    <t>Stockton, Atlantic County</t>
  </si>
  <si>
    <t>Stone Harbor Borough, Cape May County</t>
  </si>
  <si>
    <t>Stratford, Camden County</t>
  </si>
  <si>
    <t>Summit, Union County</t>
  </si>
  <si>
    <t>Surf City, Ocean County</t>
  </si>
  <si>
    <t>Sussex County Sheriff Office</t>
  </si>
  <si>
    <t>Teaneck, Bergen County</t>
  </si>
  <si>
    <t>Tenafly, Bergen County</t>
  </si>
  <si>
    <t>Teterboro, Bergen County</t>
  </si>
  <si>
    <t>Tinton Falls, Monmouth County</t>
  </si>
  <si>
    <t>Toms River, Ocean County</t>
  </si>
  <si>
    <t>Totowa, Passaic County</t>
  </si>
  <si>
    <t>Town of Clinton, Hunterdon County</t>
  </si>
  <si>
    <t>Trenton, Mercer County</t>
  </si>
  <si>
    <t>Tuckerton, Ocean County</t>
  </si>
  <si>
    <t>Union Beach, Monmouth County</t>
  </si>
  <si>
    <t>Union City, Hudson County</t>
  </si>
  <si>
    <t>Union County Sheriff Office</t>
  </si>
  <si>
    <t>Union township, Union County</t>
  </si>
  <si>
    <t>Upper Saddle River, Bergen County</t>
  </si>
  <si>
    <t>Ventnor City, Atlantic County</t>
  </si>
  <si>
    <t>Vernon, Sussex County</t>
  </si>
  <si>
    <t>Verona, Essex County</t>
  </si>
  <si>
    <t>Vineland, Cumberland County</t>
  </si>
  <si>
    <t>Voorhees, Camden County</t>
  </si>
  <si>
    <t>Waldwick, Bergen County</t>
  </si>
  <si>
    <t>Wall, Monmouth County</t>
  </si>
  <si>
    <t>Wallington, Bergen County</t>
  </si>
  <si>
    <t>Wanaque, Passaic County</t>
  </si>
  <si>
    <t>Warren County Sheriff Office</t>
  </si>
  <si>
    <t>Warren Township, Somerset County</t>
  </si>
  <si>
    <t>Washington Township, Warren County</t>
  </si>
  <si>
    <t>Washington, Bergen County</t>
  </si>
  <si>
    <t>Washington, Gloucester County</t>
  </si>
  <si>
    <t>Washington, Morris County</t>
  </si>
  <si>
    <t>Watchung, Somerset County</t>
  </si>
  <si>
    <t>Waterford, Camden County</t>
  </si>
  <si>
    <t>Wayne, Passaic County</t>
  </si>
  <si>
    <t>Weehawken, Hudson County</t>
  </si>
  <si>
    <t>Wenonah, Gloucester County</t>
  </si>
  <si>
    <t>West Amwell, Hunterdon County</t>
  </si>
  <si>
    <t>West Caldwell, Essex County</t>
  </si>
  <si>
    <t>West Deptford, Gloucester County</t>
  </si>
  <si>
    <t>West Long Branch, Monmouth County</t>
  </si>
  <si>
    <t>West Milford, Passaic County</t>
  </si>
  <si>
    <t>West New York, Hudson County</t>
  </si>
  <si>
    <t>West Orange, Essex County</t>
  </si>
  <si>
    <t>West Wildwood, Cape May County</t>
  </si>
  <si>
    <t>West Windsor, Mercer County</t>
  </si>
  <si>
    <t>Westfield, Union County</t>
  </si>
  <si>
    <t>Westhampton, Burlington County</t>
  </si>
  <si>
    <t>Westville, Gloucester County</t>
  </si>
  <si>
    <t>Westwood, Bergen County</t>
  </si>
  <si>
    <t>Wharton, Morris County</t>
  </si>
  <si>
    <t>Wildwood Crest, Cape May County</t>
  </si>
  <si>
    <t>Wildwood, Cape May County</t>
  </si>
  <si>
    <t>Willing Boro, Burlington County</t>
  </si>
  <si>
    <t>Winfield, Union County</t>
  </si>
  <si>
    <t>Winslow, Camden County</t>
  </si>
  <si>
    <t>Woodbridge, Middlesex County</t>
  </si>
  <si>
    <t>Woodbury Heights, Gloucester County</t>
  </si>
  <si>
    <t>Woodbury, Gloucester County</t>
  </si>
  <si>
    <t>Woodcliff Lake, Bergen County</t>
  </si>
  <si>
    <t>Woodland Park, Passaic County</t>
  </si>
  <si>
    <t>Woodlynne, Camden County</t>
  </si>
  <si>
    <t>Wood-ridge, Bergen County</t>
  </si>
  <si>
    <t>Woodstown, Salem County</t>
  </si>
  <si>
    <t>Woolwich, Gloucester County</t>
  </si>
  <si>
    <t>Wyckoff, Bergen County</t>
  </si>
  <si>
    <t>Atlantic County</t>
  </si>
  <si>
    <t>Bergen County</t>
  </si>
  <si>
    <t>Burlington County</t>
  </si>
  <si>
    <t>Camden County</t>
  </si>
  <si>
    <t>Essex County</t>
  </si>
  <si>
    <t>Gloucester County</t>
  </si>
  <si>
    <t>Hudson County</t>
  </si>
  <si>
    <t>Hunterdon County</t>
  </si>
  <si>
    <t>Mercer County</t>
  </si>
  <si>
    <t>Monmouth County</t>
  </si>
  <si>
    <t>Middlesex County</t>
  </si>
  <si>
    <t>Passaic County</t>
  </si>
  <si>
    <t>Ocean County</t>
  </si>
  <si>
    <t>Sussex County</t>
  </si>
  <si>
    <t>Somerset County</t>
  </si>
  <si>
    <t>Cape May County</t>
  </si>
  <si>
    <t>Salem County</t>
  </si>
  <si>
    <t>Warren County</t>
  </si>
  <si>
    <t>Union County</t>
  </si>
  <si>
    <t>NJSP</t>
  </si>
  <si>
    <t>Morris County</t>
  </si>
  <si>
    <t>Cumberland County</t>
  </si>
  <si>
    <t>Date Complaint Received</t>
  </si>
  <si>
    <t>Date Closed</t>
  </si>
  <si>
    <t>Length of Case</t>
  </si>
  <si>
    <t>Internal Affairs Policies &amp; Procedures</t>
  </si>
  <si>
    <t>Internal Affairs Case Reporting</t>
  </si>
  <si>
    <t xml:space="preserve">If the calculations appear incorrect, on the "Formulas" Tab (above), click "Calculate Sheet". Any non updated fields should update. </t>
  </si>
  <si>
    <t>Atlantic County Prosecutor's Office</t>
  </si>
  <si>
    <t>Bergen County Prosecutor's Office</t>
  </si>
  <si>
    <t>Burlington County Prosecutor's Office</t>
  </si>
  <si>
    <t>Cape May County Prosecutor's Office</t>
  </si>
  <si>
    <t>format as Agency Name, Agency County</t>
  </si>
  <si>
    <t>Essex County Prosecutor's Office</t>
  </si>
  <si>
    <t>Glocuester County Prosecutor's Office</t>
  </si>
  <si>
    <t>Hudson County Prosecutor's Office</t>
  </si>
  <si>
    <t>Hunterdon County Prosecutor's Office</t>
  </si>
  <si>
    <t>Mercer County Prosecutor's Office</t>
  </si>
  <si>
    <t>Middlesex County Prosecutor's Office</t>
  </si>
  <si>
    <t>Morris County Prosecutor's Office</t>
  </si>
  <si>
    <t>Salem County Prosecutor's Office</t>
  </si>
  <si>
    <t>Somerset County Prosecutor's Office</t>
  </si>
  <si>
    <t>Sussex County Prosecutor's Office</t>
  </si>
  <si>
    <t>Union County Prosecutor's Office</t>
  </si>
  <si>
    <t>Warren County Prosecutor's Office</t>
  </si>
  <si>
    <t>Other</t>
  </si>
  <si>
    <t>Click the link below to review the full Internal Affairs Policies &amp; Procedures</t>
  </si>
  <si>
    <t>Internal Disciplinary Outcome</t>
  </si>
  <si>
    <t>Officer Race</t>
  </si>
  <si>
    <t>Date Case Suspended</t>
  </si>
  <si>
    <t>Date Case Resumed from Suspension</t>
  </si>
  <si>
    <t>Reason for Suspension</t>
  </si>
  <si>
    <t>Complainant Race</t>
  </si>
  <si>
    <t>Most Serious Sustained Allegation</t>
  </si>
  <si>
    <t>Most Serious Complaint/Allegation</t>
  </si>
  <si>
    <t>MSO Match?</t>
  </si>
  <si>
    <t>Criminal Outcomes</t>
  </si>
  <si>
    <t>TOTAL</t>
  </si>
  <si>
    <t>Comparison of Initial and Sustained Allegations</t>
  </si>
  <si>
    <t>Total Initial Allegations</t>
  </si>
  <si>
    <t>Total Not Sustained</t>
  </si>
  <si>
    <t>Quarter start date</t>
  </si>
  <si>
    <t>Quarter end date</t>
  </si>
  <si>
    <t>Total Pending from Prior Years</t>
  </si>
  <si>
    <t>Total Closed</t>
  </si>
  <si>
    <t>Total Sustained</t>
  </si>
  <si>
    <t>New</t>
  </si>
  <si>
    <t xml:space="preserve">NOTE: This sheet provides a snapshot of IA cases at a single point in time. As a case progresses, classifications and categorizations may change. 
A single Internal Affairs case may involve one or more officers. This Summary refers to the count of OFFICERS who were named in an Internal Affairs Complaint.
</t>
  </si>
  <si>
    <t>Total # of Initial Complaints</t>
  </si>
  <si>
    <t>Appeal Still Pending?</t>
  </si>
  <si>
    <t>Yes</t>
  </si>
  <si>
    <t>No</t>
  </si>
  <si>
    <t>Total # of Sustained Complaints</t>
  </si>
  <si>
    <t xml:space="preserve"> Criminal Sustained Complaints</t>
  </si>
  <si>
    <r>
      <t xml:space="preserve">This page is formatted for ease of printing- the margins and layout should automatically print this on two pages. You can print/convert this page to a PDF or print it on paper to fulfill your Quarterly/Annual Reporting Requirements for IA. </t>
    </r>
    <r>
      <rPr>
        <b/>
        <sz val="11"/>
        <color rgb="FFFF0000"/>
        <rFont val="Calibri"/>
        <family val="2"/>
        <scheme val="minor"/>
      </rPr>
      <t>However, your submission to the Attorney General should be this spreadsheet, not the PDF.</t>
    </r>
  </si>
  <si>
    <t># pending appeal</t>
  </si>
  <si>
    <t>Top-line numbers</t>
  </si>
  <si>
    <t>Average # sustained complaints</t>
  </si>
  <si>
    <t>Not sustained</t>
  </si>
  <si>
    <t>Disposition of most serious allegation</t>
  </si>
  <si>
    <t>The table below is auto populated from cases on the "Cases Opened"  and "Cases Pending from Prior Years" sheets</t>
  </si>
  <si>
    <t>Use of Force Report #, if applicable 
(e.g. UOF-21-1-1)</t>
  </si>
  <si>
    <t>Officer Ethnicity</t>
  </si>
  <si>
    <t>Complainant Ethnicity</t>
  </si>
  <si>
    <t xml:space="preserve">Total closed </t>
  </si>
  <si>
    <t xml:space="preserve">Total  Opened </t>
  </si>
  <si>
    <t>Total &gt;180 Days</t>
  </si>
  <si>
    <t xml:space="preserve"> Internally Sustained </t>
  </si>
  <si>
    <t xml:space="preserve">Average # initial complaints </t>
  </si>
  <si>
    <t>Other Rule Violation-Failure to Safeguard/Lost Agency property</t>
  </si>
  <si>
    <t>Theft</t>
  </si>
  <si>
    <t>DUI/DWI on duty</t>
  </si>
  <si>
    <t>EEO</t>
  </si>
  <si>
    <t>Differential treatment</t>
  </si>
  <si>
    <t>Excessive force</t>
  </si>
  <si>
    <t>Improper arrest</t>
  </si>
  <si>
    <t>Improper entry</t>
  </si>
  <si>
    <t>Improper search</t>
  </si>
  <si>
    <t>Domestic violence incident (non-criminal)</t>
  </si>
  <si>
    <t>Other rule violation</t>
  </si>
  <si>
    <t>Criminal violation</t>
  </si>
  <si>
    <t>Sexual assault</t>
  </si>
  <si>
    <t>Drug test failure</t>
  </si>
  <si>
    <t>Conduct unbecoming / Discredit to the agency</t>
  </si>
  <si>
    <t>Neglect of duty</t>
  </si>
  <si>
    <t>Oral reprimand or performance notice</t>
  </si>
  <si>
    <t>Written reprimand or written warning</t>
  </si>
  <si>
    <t>Monetary fine or loss of pay</t>
  </si>
  <si>
    <t>Suspension without pay</t>
  </si>
  <si>
    <t>Separated while IA pending</t>
  </si>
  <si>
    <t>Demotion or loss of promotion opportunity</t>
  </si>
  <si>
    <t>Training, coaching, or counseling</t>
  </si>
  <si>
    <t>Loss of time</t>
  </si>
  <si>
    <t>None</t>
  </si>
  <si>
    <t>DUI or DWI off duty</t>
  </si>
  <si>
    <t>Specify criminal violation</t>
  </si>
  <si>
    <t>Specify rule violation</t>
  </si>
  <si>
    <t>Specify hours/dollars</t>
  </si>
  <si>
    <t>Preventable MV accident</t>
  </si>
  <si>
    <t>Vehicular pursuit policy violation</t>
  </si>
  <si>
    <t>BWC/MVR violation</t>
  </si>
  <si>
    <t>Loss of or failure to safeguard agency property</t>
  </si>
  <si>
    <t>Other departmental rule violation</t>
  </si>
  <si>
    <t>Domestic violence</t>
  </si>
  <si>
    <t>Assault</t>
  </si>
  <si>
    <t>Harassment or stalking</t>
  </si>
  <si>
    <t>Property damage or criminal mischief</t>
  </si>
  <si>
    <t>Other criminal violation</t>
  </si>
  <si>
    <t>False documentation or failure to document</t>
  </si>
  <si>
    <t>Improper supervision or failure to supervise</t>
  </si>
  <si>
    <t>Insubordination or disobeying an order</t>
  </si>
  <si>
    <t>Use of force policy violation</t>
  </si>
  <si>
    <t>Attendance issues</t>
  </si>
  <si>
    <t>Discharge from employment</t>
  </si>
  <si>
    <t>Complaints CLOSED Categorized by Alleged Other Rule Violation</t>
  </si>
  <si>
    <t>Complaints OPENED Categorized by Alleged Criminal Violation</t>
  </si>
  <si>
    <t>Complaints CLOSED Categorized by Alleged Criminal Violation</t>
  </si>
  <si>
    <t>ALL ALLEGATIONS TOTAL</t>
  </si>
  <si>
    <t>ALL RULE VIOLATIONS SUBTOTAL</t>
  </si>
  <si>
    <t>ALL CRIMINAL VIOLATIONS SUBTOTAL</t>
  </si>
  <si>
    <t>Rule violations</t>
  </si>
  <si>
    <t>Criminal violations</t>
  </si>
  <si>
    <t>All allegations</t>
  </si>
  <si>
    <t>Total disciplined</t>
  </si>
  <si>
    <t># not sustained</t>
  </si>
  <si>
    <t xml:space="preserve">SUSTAINED Complaints Categorized by Alleged Criminal Violation </t>
  </si>
  <si>
    <t>Detailed breakdowns can be found in the subsequent pages.</t>
  </si>
  <si>
    <t># allegations</t>
  </si>
  <si>
    <t># initial allegation sustained</t>
  </si>
  <si>
    <t># other allegation sustained</t>
  </si>
  <si>
    <t>#</t>
  </si>
  <si>
    <t>%</t>
  </si>
  <si>
    <t>Other Rule Violation**</t>
  </si>
  <si>
    <r>
      <t xml:space="preserve">Most serious </t>
    </r>
    <r>
      <rPr>
        <b/>
        <i/>
        <u/>
        <sz val="11"/>
        <color theme="1"/>
        <rFont val="Calibri"/>
        <family val="2"/>
        <scheme val="minor"/>
      </rPr>
      <t>initial</t>
    </r>
    <r>
      <rPr>
        <b/>
        <sz val="11"/>
        <color theme="1"/>
        <rFont val="Calibri"/>
        <family val="2"/>
        <scheme val="minor"/>
      </rPr>
      <t xml:space="preserve"> allegation</t>
    </r>
  </si>
  <si>
    <r>
      <t xml:space="preserve">Complaints OPENED by Most Serious </t>
    </r>
    <r>
      <rPr>
        <b/>
        <i/>
        <u/>
        <sz val="16"/>
        <color theme="1"/>
        <rFont val="Calibri"/>
        <family val="2"/>
        <scheme val="minor"/>
      </rPr>
      <t>Initial</t>
    </r>
    <r>
      <rPr>
        <b/>
        <i/>
        <sz val="16"/>
        <color theme="1"/>
        <rFont val="Calibri"/>
        <family val="2"/>
        <scheme val="minor"/>
      </rPr>
      <t xml:space="preserve"> Allegation</t>
    </r>
  </si>
  <si>
    <r>
      <t xml:space="preserve">Complaints CLOSED by Most Serious </t>
    </r>
    <r>
      <rPr>
        <b/>
        <i/>
        <u/>
        <sz val="16"/>
        <color theme="1"/>
        <rFont val="Calibri"/>
        <family val="2"/>
        <scheme val="minor"/>
      </rPr>
      <t>Initial</t>
    </r>
    <r>
      <rPr>
        <b/>
        <i/>
        <sz val="16"/>
        <color theme="1"/>
        <rFont val="Calibri"/>
        <family val="2"/>
        <scheme val="minor"/>
      </rPr>
      <t xml:space="preserve"> Allegation</t>
    </r>
  </si>
  <si>
    <t>PLEASE NOTE: This page counts complaints by most serious INITIAL allegation. For a focus on closed cases by their SUSTAINED allegations, please see Page 3.
This page and the subsequent page consider ALL ALLEGATIONS. For a breakdown of Other Rule Violations, see Pages 4-5. For a breakdown of Criminal Violations, see Pages 6-7.</t>
  </si>
  <si>
    <t>* For a breakdown of "Criminal Violations", see Page 7.</t>
  </si>
  <si>
    <t>** For a breakdown of "Other Rule Violations", see Page 5.</t>
  </si>
  <si>
    <t>Criminal Violation*</t>
  </si>
  <si>
    <t>Complaints OPENED by Alleged Other Rule Violation</t>
  </si>
  <si>
    <t>This page and the subsequent page consider only cases whose most serious allegation was OTHER RULE VIOLATION. For all allegations, see Pages 2-3. For a breakdown of Criminal Violations, see Pages 6-7.</t>
  </si>
  <si>
    <t>Initial allegations resulting in a sustained charge, by alleged other rule violation</t>
  </si>
  <si>
    <t># complaints</t>
  </si>
  <si>
    <t>Disposition of most serious initial allegation</t>
  </si>
  <si>
    <r>
      <t xml:space="preserve">This page and the previous page consider only cases whose most serious allegation was OTHER RULE VIOLATION. For all allegations, see Pages 2-3. For a breakdown of Criminal Violations, see Pages 6-7.
Please note that cases </t>
    </r>
    <r>
      <rPr>
        <b/>
        <u/>
        <sz val="11"/>
        <color theme="1"/>
        <rFont val="Calibri"/>
        <family val="2"/>
        <scheme val="minor"/>
      </rPr>
      <t>sustained</t>
    </r>
    <r>
      <rPr>
        <b/>
        <sz val="11"/>
        <color theme="1"/>
        <rFont val="Calibri"/>
        <family val="2"/>
        <scheme val="minor"/>
      </rPr>
      <t xml:space="preserve"> as Other Rule Violation may have a most serious </t>
    </r>
    <r>
      <rPr>
        <b/>
        <u/>
        <sz val="11"/>
        <color theme="1"/>
        <rFont val="Calibri"/>
        <family val="2"/>
        <scheme val="minor"/>
      </rPr>
      <t>initial</t>
    </r>
    <r>
      <rPr>
        <b/>
        <sz val="11"/>
        <color theme="1"/>
        <rFont val="Calibri"/>
        <family val="2"/>
        <scheme val="minor"/>
      </rPr>
      <t xml:space="preserve"> allegation in another category, e.g. Differential Treatment. For a comparison of initial and sustained allegations, see Page 3.</t>
    </r>
  </si>
  <si>
    <r>
      <t xml:space="preserve">Most serious </t>
    </r>
    <r>
      <rPr>
        <b/>
        <i/>
        <u/>
        <sz val="11"/>
        <color theme="1"/>
        <rFont val="Calibri"/>
        <family val="2"/>
        <scheme val="minor"/>
      </rPr>
      <t>initial</t>
    </r>
    <r>
      <rPr>
        <b/>
        <sz val="11"/>
        <color theme="1"/>
        <rFont val="Calibri"/>
        <family val="2"/>
        <scheme val="minor"/>
      </rPr>
      <t xml:space="preserve"> alleged rule violation</t>
    </r>
  </si>
  <si>
    <t>This page and the subsequent page consider only cases whose most serious allegation was CRIMINAL VIOLATION. For all allegations, see Pages 2-3. For a breakdown of Other Rule Violations, see Pages 4-5.</t>
  </si>
  <si>
    <t>This page and the previous page consider only cases whose most serious allegation was CRIMINAL VIOLATION. For all allegations, see Pages 2-3. For a breakdown of Other Rule Violations, see Pages 4-5.
Please note that cases sustained as Criminal Violation may have a most serious initial allegation in another category, e.g. Differential Treatment. For a comparison of initial and sustained allegations, see Page 3.</t>
  </si>
  <si>
    <r>
      <t xml:space="preserve">Discipline by most serious </t>
    </r>
    <r>
      <rPr>
        <b/>
        <i/>
        <u/>
        <sz val="16"/>
        <color theme="1"/>
        <rFont val="Calibri"/>
        <family val="2"/>
        <scheme val="minor"/>
      </rPr>
      <t>sustained</t>
    </r>
    <r>
      <rPr>
        <b/>
        <i/>
        <sz val="16"/>
        <color theme="1"/>
        <rFont val="Calibri"/>
        <family val="2"/>
        <scheme val="minor"/>
      </rPr>
      <t xml:space="preserve"> allegation</t>
    </r>
  </si>
  <si>
    <t>Average Length (days)</t>
  </si>
  <si>
    <t>Average length (days)</t>
  </si>
  <si>
    <t>Average  length (days)</t>
  </si>
  <si>
    <t>Average case length (days)</t>
  </si>
  <si>
    <r>
      <t xml:space="preserve">Most serious </t>
    </r>
    <r>
      <rPr>
        <b/>
        <i/>
        <u/>
        <sz val="11"/>
        <color theme="1"/>
        <rFont val="Calibri"/>
        <family val="2"/>
        <scheme val="minor"/>
      </rPr>
      <t>sustained</t>
    </r>
    <r>
      <rPr>
        <b/>
        <sz val="11"/>
        <color theme="1"/>
        <rFont val="Calibri"/>
        <family val="2"/>
        <scheme val="minor"/>
      </rPr>
      <t xml:space="preserve"> rule violation</t>
    </r>
  </si>
  <si>
    <t>Total Sustained by Most Serious Sustained Allegation</t>
  </si>
  <si>
    <r>
      <t xml:space="preserve">Most serious </t>
    </r>
    <r>
      <rPr>
        <b/>
        <i/>
        <u/>
        <sz val="11"/>
        <color theme="1"/>
        <rFont val="Calibri"/>
        <family val="2"/>
        <scheme val="minor"/>
      </rPr>
      <t>sustained</t>
    </r>
    <r>
      <rPr>
        <b/>
        <sz val="11"/>
        <color theme="1"/>
        <rFont val="Calibri"/>
        <family val="2"/>
        <scheme val="minor"/>
      </rPr>
      <t xml:space="preserve"> allegation</t>
    </r>
  </si>
  <si>
    <r>
      <t xml:space="preserve">Most serious </t>
    </r>
    <r>
      <rPr>
        <b/>
        <i/>
        <u/>
        <sz val="11"/>
        <color theme="1"/>
        <rFont val="Calibri"/>
        <family val="2"/>
        <scheme val="minor"/>
      </rPr>
      <t>alleged</t>
    </r>
    <r>
      <rPr>
        <b/>
        <sz val="11"/>
        <color theme="1"/>
        <rFont val="Calibri"/>
        <family val="2"/>
        <scheme val="minor"/>
      </rPr>
      <t xml:space="preserve"> rule violation</t>
    </r>
  </si>
  <si>
    <t xml:space="preserve">SUSTAINED Complaints by Sustained Other Rule Violation </t>
  </si>
  <si>
    <r>
      <t xml:space="preserve">Most serious </t>
    </r>
    <r>
      <rPr>
        <b/>
        <i/>
        <u/>
        <sz val="11"/>
        <color theme="1"/>
        <rFont val="Calibri"/>
        <family val="2"/>
        <scheme val="minor"/>
      </rPr>
      <t>alleged</t>
    </r>
    <r>
      <rPr>
        <b/>
        <sz val="11"/>
        <color theme="1"/>
        <rFont val="Calibri"/>
        <family val="2"/>
        <scheme val="minor"/>
      </rPr>
      <t xml:space="preserve"> criminal violation</t>
    </r>
  </si>
  <si>
    <r>
      <t xml:space="preserve">Most serious </t>
    </r>
    <r>
      <rPr>
        <b/>
        <i/>
        <u/>
        <sz val="11"/>
        <color theme="1"/>
        <rFont val="Calibri"/>
        <family val="2"/>
        <scheme val="minor"/>
      </rPr>
      <t>sustained</t>
    </r>
    <r>
      <rPr>
        <b/>
        <sz val="11"/>
        <color theme="1"/>
        <rFont val="Calibri"/>
        <family val="2"/>
        <scheme val="minor"/>
      </rPr>
      <t xml:space="preserve"> criminal violation</t>
    </r>
  </si>
  <si>
    <t>Initial allegations resulting in a sustained charge, 
by alleged criminal violation</t>
  </si>
  <si>
    <t>Quarter</t>
  </si>
  <si>
    <t>Q1</t>
  </si>
  <si>
    <t>Q2</t>
  </si>
  <si>
    <t>Q3</t>
  </si>
  <si>
    <t>Q4</t>
  </si>
  <si>
    <r>
      <rPr>
        <b/>
        <sz val="11"/>
        <color theme="1"/>
        <rFont val="Georgia"/>
        <family val="1"/>
      </rPr>
      <t>To fill out the “Cases Pending from Prior Years” and “Cases Opened” sheets:</t>
    </r>
    <r>
      <rPr>
        <sz val="11"/>
        <color theme="1"/>
        <rFont val="Georgia"/>
        <family val="1"/>
      </rPr>
      <t xml:space="preserve">
When a dropdown is present, use the values in the dropdown.
If you enter data and need to remove it, right-click and select “Clear contents” rather than deleting the contents of the cell.
If a field is greyed out, do not enter a response. If you change the information on a line such that a field with a response is now greyed out, clear the response.
Each line in the data sheet should contain information concerning one officer. This means IA numbers and other case-level data may be duplicated from line to line. For example, if three officers receive allegations against them in an IA case, the source, race, and ethnicity of the complainant will be the same on those three lines.
Most of the data fields have tooltips that offer a brief guide to their usage if you click into the cell. The guidance for the more complex fields also appears here:
</t>
    </r>
    <r>
      <rPr>
        <b/>
        <sz val="11"/>
        <color theme="1"/>
        <rFont val="Georgia"/>
        <family val="1"/>
      </rPr>
      <t>Specify criminal violation:</t>
    </r>
    <r>
      <rPr>
        <sz val="11"/>
        <color theme="1"/>
        <rFont val="Georgia"/>
        <family val="1"/>
      </rPr>
      <t xml:space="preserve"> “Domestic violence” includes violation of TRO or FRO, as well as sexual assault, harassment, or stalking of a domestic partner. “Assault” includes simple or aggravated assault not in a domestic context. “Other criminal violation” includes disorderly persons and PDP offenses.
</t>
    </r>
    <r>
      <rPr>
        <b/>
        <sz val="11"/>
        <color theme="1"/>
        <rFont val="Georgia"/>
        <family val="1"/>
      </rPr>
      <t>Specify rule violation</t>
    </r>
    <r>
      <rPr>
        <sz val="11"/>
        <color theme="1"/>
        <rFont val="Georgia"/>
        <family val="1"/>
      </rPr>
      <t xml:space="preserve">: “Use of force policy violation” EXCLUDES excessive force; please use “Excessive force” as most serious allegation if excessive force is alleged. “Attendance issues” includes excessive absence, excessive lateness, or violation of sick time policies.
</t>
    </r>
    <r>
      <rPr>
        <b/>
        <sz val="11"/>
        <color theme="1"/>
        <rFont val="Georgia"/>
        <family val="1"/>
      </rPr>
      <t>Discipline</t>
    </r>
    <r>
      <rPr>
        <sz val="11"/>
        <color theme="1"/>
        <rFont val="Georgia"/>
        <family val="1"/>
      </rPr>
      <t xml:space="preserve">: “Discharge from employment” includes dismissal, separation, resignation, retirement, or termination from the agency.
</t>
    </r>
    <r>
      <rPr>
        <b/>
        <sz val="11"/>
        <color theme="1"/>
        <rFont val="Georgia"/>
        <family val="1"/>
      </rPr>
      <t>Specify hours/dollars</t>
    </r>
    <r>
      <rPr>
        <sz val="11"/>
        <color theme="1"/>
        <rFont val="Georgia"/>
        <family val="1"/>
      </rPr>
      <t>: Several of the discipline options are associated with a numerical amount of hours (“Suspension without pay,” “Loss of time”) or dollars “Monetary fine or loss of pay.” This field is used to specify that amount.</t>
    </r>
  </si>
  <si>
    <t>Instructions for entering Internal Affairs data</t>
  </si>
  <si>
    <t>To begin, fill in your Agency Name (format as Agency Name, Agency County) and the year below. Then proceed to Instructions.</t>
  </si>
  <si>
    <t>Sexual assault / Criminal sexual violation</t>
  </si>
  <si>
    <t>False documentation / falsifying a report</t>
  </si>
  <si>
    <t>False documentation / falsifying a report (non-criminal)</t>
  </si>
  <si>
    <t>This workbook is designed to assist your completion of Internal Affairs Cases Reporting Requirements per the Attorney General's December 2021 Internal Affairs Policies &amp; Procedures.</t>
  </si>
  <si>
    <t>2022-0015</t>
  </si>
  <si>
    <t>Dawson, Gerald</t>
  </si>
  <si>
    <t>White</t>
  </si>
  <si>
    <t>Not Hispanic or Latino</t>
  </si>
  <si>
    <t>Jiminez, Marisa</t>
  </si>
  <si>
    <t>2022-0096</t>
  </si>
  <si>
    <t>2022-0606</t>
  </si>
  <si>
    <t>Cordero, Joseph</t>
  </si>
  <si>
    <t>Hispanic or Latino</t>
  </si>
  <si>
    <t>2022-0681</t>
  </si>
  <si>
    <t>Rodriguez, Christian</t>
  </si>
  <si>
    <t>2022-0686</t>
  </si>
  <si>
    <t>Smelson, Stephen</t>
  </si>
  <si>
    <t>Black</t>
  </si>
  <si>
    <t>2022-0687</t>
  </si>
  <si>
    <t>Quinn, Richard</t>
  </si>
  <si>
    <t>2022-0782</t>
  </si>
  <si>
    <t>Reno, Christopher</t>
  </si>
  <si>
    <t>2022-0846</t>
  </si>
  <si>
    <t>Jackson, Anthony</t>
  </si>
  <si>
    <t>2022-0858</t>
  </si>
  <si>
    <t>Kauffeld, Douglas</t>
  </si>
  <si>
    <t>2022-0859</t>
  </si>
  <si>
    <t>Krawczyk, Zygmunt</t>
  </si>
  <si>
    <t>2022-0589</t>
  </si>
  <si>
    <t>Michelson, Scott</t>
  </si>
  <si>
    <t>2022-0595</t>
  </si>
  <si>
    <t>Valentin, Savannah</t>
  </si>
  <si>
    <t>Murray, Sean</t>
  </si>
  <si>
    <t>2022-1013</t>
  </si>
  <si>
    <t>2022-1052</t>
  </si>
  <si>
    <t>Carrera, Saturnino</t>
  </si>
  <si>
    <t>2022-1057</t>
  </si>
  <si>
    <t>Sheaffer, Jonathan</t>
  </si>
  <si>
    <t>2023-0029</t>
  </si>
  <si>
    <t>COMPANIONI, RAYMUNDO</t>
  </si>
  <si>
    <t>Unknown</t>
  </si>
  <si>
    <t>2023-0030</t>
  </si>
  <si>
    <t>ZATKOS,NICHOLAS</t>
  </si>
  <si>
    <t>2023-0031</t>
  </si>
  <si>
    <t>BEAULIEU,JOSEPH</t>
  </si>
  <si>
    <t>2023-0032</t>
  </si>
  <si>
    <t>OPRANDY,RYAN</t>
  </si>
  <si>
    <t>2023-0033</t>
  </si>
  <si>
    <t>MONTOYA,VLADIMIR</t>
  </si>
  <si>
    <t>2023-0034</t>
  </si>
  <si>
    <t>MIRANDA,JACQUEL</t>
  </si>
  <si>
    <t>2023-0035</t>
  </si>
  <si>
    <t>WOJACZYK,CHRIS</t>
  </si>
  <si>
    <t>Asian</t>
  </si>
  <si>
    <t>2023-0042</t>
  </si>
  <si>
    <t>TROISI,JAMES</t>
  </si>
  <si>
    <t>2023-0047</t>
  </si>
  <si>
    <t>VENEZIO,THOMAS</t>
  </si>
  <si>
    <t>2023-0068</t>
  </si>
  <si>
    <t>GAMBINO,AUSTIN</t>
  </si>
  <si>
    <t>2023-0084</t>
  </si>
  <si>
    <t>TRUEX,ROBERT</t>
  </si>
  <si>
    <t>2023-0091</t>
  </si>
  <si>
    <t>MOSCA,CHRISTOPHER</t>
  </si>
  <si>
    <t>2023-0096</t>
  </si>
  <si>
    <t>KAUFFELD,DOUGLAS</t>
  </si>
  <si>
    <t>2023-0106</t>
  </si>
  <si>
    <t>GONZALEZ,MATTHEW</t>
  </si>
  <si>
    <t>2023-0115</t>
  </si>
  <si>
    <t>ANGULO,EIVER</t>
  </si>
  <si>
    <t>2023-0132</t>
  </si>
  <si>
    <t>Famelio, Anthony</t>
  </si>
  <si>
    <t>2023-0214</t>
  </si>
  <si>
    <t>Bobowicz,Russell</t>
  </si>
  <si>
    <t>2023-0221</t>
  </si>
  <si>
    <t>2023-0225</t>
  </si>
  <si>
    <t>Dooner, Joshua</t>
  </si>
  <si>
    <t>2023-0237</t>
  </si>
  <si>
    <t>Morrison, Kevin</t>
  </si>
  <si>
    <t>2023-0254</t>
  </si>
  <si>
    <t>2023-0260</t>
  </si>
  <si>
    <t>Ruiz, Ivan</t>
  </si>
  <si>
    <t>2023-0261</t>
  </si>
  <si>
    <t xml:space="preserve">Powell, Keith </t>
  </si>
  <si>
    <t>2023-0262</t>
  </si>
  <si>
    <t>Ashbey, Emanuel</t>
  </si>
  <si>
    <t>2023-0239</t>
  </si>
  <si>
    <t>Torres, Diana</t>
  </si>
  <si>
    <t>2023-0281</t>
  </si>
  <si>
    <t>2023-0295</t>
  </si>
  <si>
    <t>Ohara, Edward</t>
  </si>
  <si>
    <t>2023-0309</t>
  </si>
  <si>
    <t>Lee, Isaiah</t>
  </si>
  <si>
    <t>2023-0316</t>
  </si>
  <si>
    <t>2023-0328</t>
  </si>
  <si>
    <t>Capaldo, Christopher</t>
  </si>
  <si>
    <t>2023-0332</t>
  </si>
  <si>
    <t>Mutchler, Jason</t>
  </si>
  <si>
    <t>2023-0333</t>
  </si>
  <si>
    <t>2023-0334</t>
  </si>
  <si>
    <t>Krawczyl, Zygmunt</t>
  </si>
  <si>
    <t>2023-0335</t>
  </si>
  <si>
    <t>Porter, Rodcliffe</t>
  </si>
  <si>
    <t>2023-0336</t>
  </si>
  <si>
    <t>Ramos, Alex</t>
  </si>
  <si>
    <t>2023-0337</t>
  </si>
  <si>
    <t>Alexander, Thomas</t>
  </si>
  <si>
    <t>2023-0347</t>
  </si>
  <si>
    <t>Velasco, Luis</t>
  </si>
  <si>
    <t>2023-0351</t>
  </si>
  <si>
    <t>Herrera, Eduardo</t>
  </si>
  <si>
    <t>2023-0373</t>
  </si>
  <si>
    <t>Sulkowski, Matthew</t>
  </si>
  <si>
    <t>Brown, Troy</t>
  </si>
  <si>
    <t>2023-0413</t>
  </si>
  <si>
    <t>Hojas, Luz</t>
  </si>
  <si>
    <t>2023-0418</t>
  </si>
  <si>
    <t>Wickersham, Joseph</t>
  </si>
  <si>
    <t>2023-0419</t>
  </si>
  <si>
    <t>Truex, Robert</t>
  </si>
  <si>
    <t>2023-0420</t>
  </si>
  <si>
    <t>Carr, Trent</t>
  </si>
  <si>
    <t>2023-0421</t>
  </si>
  <si>
    <t>Hyde, Patrick</t>
  </si>
  <si>
    <t>2023-0422</t>
  </si>
  <si>
    <t>Calderaro, Michael</t>
  </si>
  <si>
    <t>2023-0423</t>
  </si>
  <si>
    <t>Fox, Kevin</t>
  </si>
  <si>
    <t>2023-0424</t>
  </si>
  <si>
    <t>2023-0426</t>
  </si>
  <si>
    <t>Smith, Joshua</t>
  </si>
  <si>
    <t>2023-0430</t>
  </si>
  <si>
    <t>Sickles, Michale</t>
  </si>
  <si>
    <t>2023-0455</t>
  </si>
  <si>
    <t>Sysol, Austin</t>
  </si>
  <si>
    <t>2023-0461</t>
  </si>
  <si>
    <t>2023-0462</t>
  </si>
  <si>
    <t>Wilkes, Jerome</t>
  </si>
  <si>
    <t>2023-0463</t>
  </si>
  <si>
    <t>Arroyo, Frailyn</t>
  </si>
  <si>
    <t>2023-0464</t>
  </si>
  <si>
    <t>Young, William</t>
  </si>
  <si>
    <t>closed</t>
  </si>
  <si>
    <t>2023-0465</t>
  </si>
  <si>
    <t>Gentile, Christina</t>
  </si>
  <si>
    <t>2023-0484</t>
  </si>
  <si>
    <t>Dracopoulos, Gerry</t>
  </si>
  <si>
    <t>2023-0486</t>
  </si>
  <si>
    <t>Snow, Marquis</t>
  </si>
  <si>
    <t>2023-0487</t>
  </si>
  <si>
    <t>2023-0488</t>
  </si>
  <si>
    <t>Barriskell, Frederick</t>
  </si>
  <si>
    <t>2023-0489</t>
  </si>
  <si>
    <t>Miranda, Jacquel</t>
  </si>
  <si>
    <t>2023-0490</t>
  </si>
  <si>
    <t>Vergara-Guzman, Darwin</t>
  </si>
  <si>
    <t>2023-0491</t>
  </si>
  <si>
    <t>Jimenez, Marisa</t>
  </si>
  <si>
    <t>2023-0492</t>
  </si>
  <si>
    <t>Grigorovich, Ilya</t>
  </si>
  <si>
    <t>2023-0493</t>
  </si>
  <si>
    <t>Stone, Kristen</t>
  </si>
  <si>
    <t>2023-0494</t>
  </si>
  <si>
    <t>O'Hara, Edward</t>
  </si>
  <si>
    <t>2023-0495</t>
  </si>
  <si>
    <t>Hernandez, Jessica</t>
  </si>
  <si>
    <t>2023-0496</t>
  </si>
  <si>
    <t>Warren, Frederick</t>
  </si>
  <si>
    <t>2023-0497</t>
  </si>
  <si>
    <t>2023-0500</t>
  </si>
  <si>
    <t>Gambino, Austin</t>
  </si>
  <si>
    <t>2023-0504</t>
  </si>
  <si>
    <t>Dobson, Frederick</t>
  </si>
  <si>
    <t>2023-0518</t>
  </si>
  <si>
    <t>Williams, Malkia</t>
  </si>
  <si>
    <t>2023-0530</t>
  </si>
  <si>
    <t>Gonzalez, Samuel</t>
  </si>
  <si>
    <t>2023-0531</t>
  </si>
  <si>
    <t>Felicio, Sarah</t>
  </si>
  <si>
    <t>2023-0596</t>
  </si>
  <si>
    <t>Simms, Dwayne</t>
  </si>
  <si>
    <t>2023-0628</t>
  </si>
  <si>
    <t>2023-0651</t>
  </si>
  <si>
    <t>2023-0659</t>
  </si>
  <si>
    <t>Cannestro, Nicholas</t>
  </si>
  <si>
    <t>2023-0660</t>
  </si>
  <si>
    <t>Tuno, Ryan</t>
  </si>
  <si>
    <t>2023-0675</t>
  </si>
  <si>
    <t>2023-0694</t>
  </si>
  <si>
    <t>2023-0695</t>
  </si>
  <si>
    <t>2023-0696</t>
  </si>
  <si>
    <t>Amin, Nilkant</t>
  </si>
  <si>
    <t>Harrington, Timothy</t>
  </si>
  <si>
    <t>2023-0698</t>
  </si>
  <si>
    <t>2023-0709</t>
  </si>
  <si>
    <t>Carter, Crystal</t>
  </si>
  <si>
    <t>2023-0721</t>
  </si>
  <si>
    <t>Mollis, William</t>
  </si>
  <si>
    <t>2023-0752</t>
  </si>
  <si>
    <t>2023-0830</t>
  </si>
  <si>
    <t>Trout, Thomas</t>
  </si>
  <si>
    <t>2023-0778</t>
  </si>
  <si>
    <t>2023-0786</t>
  </si>
  <si>
    <t>2023-0859</t>
  </si>
  <si>
    <t>2023-0860</t>
  </si>
  <si>
    <t>2023-0861</t>
  </si>
  <si>
    <t>Chonko, Michael</t>
  </si>
  <si>
    <t>Juvenile Justice Commission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</si>
</sst>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x14ac:knownFonts="1">
    <font>
      <sz val="11"/>
      <color theme="1"/>
      <name val="Calibri"/>
      <family val="2"/>
      <scheme val="minor"/>
    </font>
    <font>
      <b/>
      <sz val="11"/>
      <color theme="1"/>
      <name val="Calibri"/>
      <family val="2"/>
      <scheme val="minor"/>
    </font>
    <font>
      <b/>
      <i/>
      <sz val="11"/>
      <color theme="1"/>
      <name val="Calibri"/>
      <family val="2"/>
      <scheme val="minor"/>
    </font>
    <font>
      <b/>
      <sz val="11"/>
      <color rgb="FFFF0000"/>
      <name val="Calibri"/>
      <family val="2"/>
      <scheme val="minor"/>
    </font>
    <font>
      <b/>
      <u/>
      <sz val="11"/>
      <color theme="1"/>
      <name val="Calibri"/>
      <family val="2"/>
      <scheme val="minor"/>
    </font>
    <font>
      <b/>
      <sz val="28"/>
      <color theme="1"/>
      <name val="Calibri"/>
      <family val="2"/>
      <scheme val="minor"/>
    </font>
    <font>
      <u/>
      <sz val="11"/>
      <color theme="10"/>
      <name val="Calibri"/>
      <family val="2"/>
      <scheme val="minor"/>
    </font>
    <font>
      <sz val="28"/>
      <color theme="1"/>
      <name val="Calibri"/>
      <family val="2"/>
      <scheme val="minor"/>
    </font>
    <font>
      <b/>
      <sz val="24"/>
      <color theme="1"/>
      <name val="Calibri"/>
      <family val="2"/>
      <scheme val="minor"/>
    </font>
    <font>
      <i/>
      <sz val="8"/>
      <color theme="1"/>
      <name val="Calibri"/>
      <family val="2"/>
      <scheme val="minor"/>
    </font>
    <font>
      <b/>
      <i/>
      <sz val="16"/>
      <color theme="1"/>
      <name val="Calibri"/>
      <family val="2"/>
      <scheme val="minor"/>
    </font>
    <font>
      <b/>
      <sz val="10"/>
      <color theme="1"/>
      <name val="Calibri"/>
      <family val="2"/>
      <scheme val="minor"/>
    </font>
    <font>
      <sz val="11"/>
      <color theme="1"/>
      <name val="Calibri"/>
      <family val="2"/>
      <scheme val="minor"/>
    </font>
    <font>
      <sz val="14"/>
      <color theme="1"/>
      <name val="Calibri"/>
      <family val="2"/>
      <scheme val="minor"/>
    </font>
    <font>
      <b/>
      <sz val="14"/>
      <color theme="1"/>
      <name val="Calibri"/>
      <family val="2"/>
      <scheme val="minor"/>
    </font>
    <font>
      <b/>
      <i/>
      <sz val="14"/>
      <color theme="1"/>
      <name val="Calibri"/>
      <family val="2"/>
      <scheme val="minor"/>
    </font>
    <font>
      <sz val="11"/>
      <color rgb="FFFF0000"/>
      <name val="Calibri"/>
      <family val="2"/>
      <scheme val="minor"/>
    </font>
    <font>
      <b/>
      <sz val="16"/>
      <color rgb="FFFF0000"/>
      <name val="Calibri"/>
      <family val="2"/>
      <scheme val="minor"/>
    </font>
    <font>
      <b/>
      <sz val="18"/>
      <name val="Calibri"/>
      <family val="2"/>
      <scheme val="minor"/>
    </font>
    <font>
      <b/>
      <i/>
      <u/>
      <sz val="16"/>
      <color theme="1"/>
      <name val="Calibri"/>
      <family val="2"/>
      <scheme val="minor"/>
    </font>
    <font>
      <b/>
      <i/>
      <u/>
      <sz val="11"/>
      <color theme="1"/>
      <name val="Calibri"/>
      <family val="2"/>
      <scheme val="minor"/>
    </font>
    <font>
      <sz val="11"/>
      <name val="Calibri"/>
      <family val="2"/>
      <scheme val="minor"/>
    </font>
    <font>
      <sz val="11"/>
      <color theme="1"/>
      <name val="Georgia"/>
      <family val="1"/>
    </font>
    <font>
      <b/>
      <sz val="11"/>
      <color theme="1"/>
      <name val="Georgia"/>
      <family val="1"/>
    </font>
    <font>
      <b/>
      <sz val="16"/>
      <color theme="1"/>
      <name val="Calibri"/>
      <family val="2"/>
      <scheme val="minor"/>
    </font>
    <font>
      <i/>
      <sz val="11"/>
      <color theme="1"/>
      <name val="Calibri"/>
      <family val="2"/>
      <scheme val="minor"/>
    </font>
  </fonts>
  <fills count="7">
    <fill>
      <patternFill patternType="none"/>
    </fill>
    <fill>
      <patternFill patternType="gray125"/>
    </fill>
    <fill>
      <patternFill patternType="solid">
        <fgColor theme="2"/>
        <bgColor indexed="64"/>
      </patternFill>
    </fill>
    <fill>
      <patternFill patternType="solid">
        <fgColor rgb="FFFFFF00"/>
        <bgColor indexed="64"/>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mediumGray"/>
    </fill>
  </fills>
  <borders count="19">
    <border>
      <left/>
      <right/>
      <top/>
      <bottom/>
      <diagonal/>
    </border>
    <border>
      <left style="thin">
        <color indexed="64"/>
      </left>
      <right/>
      <top/>
      <bottom/>
      <diagonal/>
    </border>
    <border>
      <left/>
      <right style="thin">
        <color indexed="64"/>
      </right>
      <top/>
      <bottom/>
      <diagonal/>
    </border>
    <border>
      <left/>
      <right/>
      <top/>
      <bottom style="thin">
        <color indexed="64"/>
      </bottom>
      <diagonal/>
    </border>
    <border>
      <left/>
      <right/>
      <top style="thin">
        <color indexed="64"/>
      </top>
      <bottom style="thin">
        <color indexed="64"/>
      </bottom>
      <diagonal/>
    </border>
    <border>
      <left/>
      <right/>
      <top style="thin">
        <color theme="1"/>
      </top>
      <bottom style="thin">
        <color indexed="64"/>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3">
    <xf numFmtId="0" fontId="0" fillId="0" borderId="0"/>
    <xf numFmtId="0" fontId="6" fillId="0" borderId="0" applyNumberFormat="0" applyFill="0" applyBorder="0" applyAlignment="0" applyProtection="0"/>
    <xf numFmtId="9" fontId="12" fillId="0" borderId="0" applyFont="0" applyFill="0" applyBorder="0" applyAlignment="0" applyProtection="0"/>
  </cellStyleXfs>
  <cellXfs count="252">
    <xf numFmtId="0" fontId="0" fillId="0" borderId="0" xfId="0"/>
    <xf numFmtId="0" fontId="1" fillId="0" borderId="0" xfId="0" applyFont="1"/>
    <xf numFmtId="0" fontId="1" fillId="2" borderId="0" xfId="0" applyFont="1" applyFill="1"/>
    <xf numFmtId="0" fontId="0" fillId="0" borderId="3" xfId="0" applyBorder="1"/>
    <xf numFmtId="0" fontId="0" fillId="3" borderId="0" xfId="0" applyFill="1"/>
    <xf numFmtId="0" fontId="0" fillId="0" borderId="0" xfId="0" applyAlignment="1">
      <alignment wrapText="1"/>
    </xf>
    <xf numFmtId="0" fontId="0" fillId="4" borderId="0" xfId="0" applyFill="1"/>
    <xf numFmtId="0" fontId="1" fillId="0" borderId="0" xfId="0" applyFont="1" applyAlignment="1">
      <alignment wrapText="1"/>
    </xf>
    <xf numFmtId="0" fontId="6" fillId="0" borderId="0" xfId="1"/>
    <xf numFmtId="0" fontId="7" fillId="0" borderId="0" xfId="0" applyFont="1"/>
    <xf numFmtId="14" fontId="0" fillId="4" borderId="0" xfId="0" applyNumberFormat="1" applyFill="1" applyAlignment="1">
      <alignment horizontal="left"/>
    </xf>
    <xf numFmtId="14" fontId="0" fillId="0" borderId="0" xfId="0" applyNumberFormat="1" applyAlignment="1">
      <alignment horizontal="left"/>
    </xf>
    <xf numFmtId="0" fontId="0" fillId="0" borderId="0" xfId="0" applyAlignment="1">
      <alignment horizontal="left"/>
    </xf>
    <xf numFmtId="0" fontId="0" fillId="0" borderId="3" xfId="0" applyBorder="1" applyAlignment="1">
      <alignment horizontal="left"/>
    </xf>
    <xf numFmtId="0" fontId="1" fillId="0" borderId="5" xfId="0" applyFont="1" applyBorder="1" applyAlignment="1">
      <alignment horizontal="left" wrapText="1"/>
    </xf>
    <xf numFmtId="0" fontId="0" fillId="5" borderId="0" xfId="0" applyFill="1" applyAlignment="1">
      <alignment horizontal="left"/>
    </xf>
    <xf numFmtId="14" fontId="0" fillId="0" borderId="3" xfId="0" applyNumberFormat="1" applyBorder="1" applyAlignment="1">
      <alignment horizontal="left"/>
    </xf>
    <xf numFmtId="0" fontId="0" fillId="5" borderId="0" xfId="0" applyFill="1"/>
    <xf numFmtId="14" fontId="0" fillId="5" borderId="0" xfId="0" applyNumberFormat="1" applyFill="1" applyAlignment="1">
      <alignment horizontal="left"/>
    </xf>
    <xf numFmtId="0" fontId="9" fillId="0" borderId="0" xfId="0" applyFont="1" applyAlignment="1">
      <alignment horizontal="center"/>
    </xf>
    <xf numFmtId="14" fontId="0" fillId="0" borderId="0" xfId="0" applyNumberFormat="1"/>
    <xf numFmtId="14" fontId="0" fillId="4" borderId="0" xfId="0" applyNumberFormat="1" applyFill="1"/>
    <xf numFmtId="0" fontId="1" fillId="0" borderId="5" xfId="0" applyFont="1" applyBorder="1"/>
    <xf numFmtId="14" fontId="1" fillId="0" borderId="5" xfId="0" applyNumberFormat="1" applyFont="1" applyBorder="1" applyAlignment="1">
      <alignment horizontal="left" wrapText="1"/>
    </xf>
    <xf numFmtId="0" fontId="1" fillId="0" borderId="5" xfId="0" applyFont="1" applyBorder="1" applyAlignment="1">
      <alignment wrapText="1"/>
    </xf>
    <xf numFmtId="0" fontId="9" fillId="0" borderId="0" xfId="0" applyFont="1"/>
    <xf numFmtId="1" fontId="0" fillId="0" borderId="0" xfId="0" applyNumberFormat="1"/>
    <xf numFmtId="0" fontId="2" fillId="0" borderId="0" xfId="0" applyFont="1"/>
    <xf numFmtId="0" fontId="1" fillId="2" borderId="6" xfId="0" applyFont="1" applyFill="1" applyBorder="1"/>
    <xf numFmtId="0" fontId="0" fillId="0" borderId="0" xfId="0" applyAlignment="1">
      <alignment horizontal="center"/>
    </xf>
    <xf numFmtId="0" fontId="0" fillId="2" borderId="0" xfId="0" applyFill="1" applyAlignment="1">
      <alignment horizontal="center"/>
    </xf>
    <xf numFmtId="0" fontId="0" fillId="2" borderId="2" xfId="0" applyFill="1" applyBorder="1" applyAlignment="1">
      <alignment horizontal="center"/>
    </xf>
    <xf numFmtId="0" fontId="1" fillId="2" borderId="0" xfId="0" applyFont="1" applyFill="1" applyAlignment="1">
      <alignment horizontal="left"/>
    </xf>
    <xf numFmtId="0" fontId="1" fillId="0" borderId="0" xfId="0" applyFont="1" applyAlignment="1">
      <alignment horizontal="left"/>
    </xf>
    <xf numFmtId="0" fontId="1" fillId="2" borderId="0" xfId="0" applyFont="1" applyFill="1" applyAlignment="1">
      <alignment wrapText="1"/>
    </xf>
    <xf numFmtId="0" fontId="0" fillId="0" borderId="1" xfId="0" applyBorder="1" applyAlignment="1">
      <alignment horizontal="center"/>
    </xf>
    <xf numFmtId="0" fontId="0" fillId="2" borderId="1" xfId="0" applyFill="1" applyBorder="1" applyAlignment="1">
      <alignment horizontal="center"/>
    </xf>
    <xf numFmtId="0" fontId="0" fillId="0" borderId="7" xfId="0" applyBorder="1" applyAlignment="1">
      <alignment horizontal="center"/>
    </xf>
    <xf numFmtId="0" fontId="1" fillId="0" borderId="3" xfId="0" applyFont="1" applyBorder="1" applyAlignment="1">
      <alignment horizontal="left"/>
    </xf>
    <xf numFmtId="0" fontId="1" fillId="2" borderId="9" xfId="0" applyFont="1" applyFill="1" applyBorder="1" applyAlignment="1">
      <alignment horizontal="center"/>
    </xf>
    <xf numFmtId="0" fontId="10" fillId="0" borderId="0" xfId="0" applyFont="1"/>
    <xf numFmtId="0" fontId="0" fillId="0" borderId="9" xfId="0" applyBorder="1" applyAlignment="1">
      <alignment horizontal="center"/>
    </xf>
    <xf numFmtId="0" fontId="0" fillId="0" borderId="6" xfId="0" applyBorder="1" applyAlignment="1">
      <alignment horizontal="center"/>
    </xf>
    <xf numFmtId="0" fontId="1" fillId="2" borderId="6" xfId="0" applyFont="1" applyFill="1" applyBorder="1" applyAlignment="1">
      <alignment horizontal="center"/>
    </xf>
    <xf numFmtId="0" fontId="11" fillId="0" borderId="0" xfId="0" applyFont="1" applyAlignment="1">
      <alignment horizontal="center" wrapText="1"/>
    </xf>
    <xf numFmtId="0" fontId="10" fillId="0" borderId="0" xfId="0" applyFont="1" applyAlignment="1">
      <alignment vertical="center"/>
    </xf>
    <xf numFmtId="0" fontId="1" fillId="0" borderId="4" xfId="0" applyFont="1" applyBorder="1" applyAlignment="1">
      <alignment wrapText="1"/>
    </xf>
    <xf numFmtId="0" fontId="1" fillId="0" borderId="7" xfId="0" applyFont="1" applyBorder="1" applyAlignment="1">
      <alignment horizontal="left"/>
    </xf>
    <xf numFmtId="0" fontId="1" fillId="0" borderId="1" xfId="0" applyFont="1" applyBorder="1" applyAlignment="1">
      <alignment horizontal="center" wrapText="1"/>
    </xf>
    <xf numFmtId="0" fontId="0" fillId="0" borderId="1" xfId="0" applyBorder="1"/>
    <xf numFmtId="0" fontId="10" fillId="0" borderId="0" xfId="0" applyFont="1" applyAlignment="1">
      <alignment horizontal="center"/>
    </xf>
    <xf numFmtId="0" fontId="0" fillId="0" borderId="2" xfId="0" applyBorder="1" applyAlignment="1">
      <alignment horizontal="center"/>
    </xf>
    <xf numFmtId="0" fontId="1" fillId="0" borderId="3" xfId="0" applyFont="1" applyBorder="1" applyAlignment="1">
      <alignment horizontal="center" wrapText="1"/>
    </xf>
    <xf numFmtId="0" fontId="1" fillId="0" borderId="10" xfId="0" applyFont="1" applyBorder="1" applyAlignment="1">
      <alignment horizontal="center" wrapText="1"/>
    </xf>
    <xf numFmtId="0" fontId="1" fillId="0" borderId="7" xfId="0" applyFont="1" applyBorder="1" applyAlignment="1">
      <alignment horizontal="center" wrapText="1"/>
    </xf>
    <xf numFmtId="0" fontId="1" fillId="0" borderId="3" xfId="0" applyFont="1" applyBorder="1" applyAlignment="1">
      <alignment horizontal="center"/>
    </xf>
    <xf numFmtId="0" fontId="1" fillId="0" borderId="10" xfId="0" applyFont="1" applyBorder="1"/>
    <xf numFmtId="0" fontId="1" fillId="0" borderId="3" xfId="0" applyFont="1" applyBorder="1"/>
    <xf numFmtId="0" fontId="0" fillId="0" borderId="10" xfId="0" applyBorder="1" applyAlignment="1">
      <alignment horizontal="center"/>
    </xf>
    <xf numFmtId="0" fontId="0" fillId="2" borderId="9" xfId="0" applyFill="1" applyBorder="1" applyAlignment="1">
      <alignment horizontal="center"/>
    </xf>
    <xf numFmtId="0" fontId="0" fillId="2" borderId="6" xfId="0" applyFill="1" applyBorder="1" applyAlignment="1">
      <alignment horizontal="center"/>
    </xf>
    <xf numFmtId="0" fontId="1" fillId="2" borderId="2" xfId="0" applyFont="1" applyFill="1" applyBorder="1" applyAlignment="1">
      <alignment horizontal="left"/>
    </xf>
    <xf numFmtId="0" fontId="1" fillId="0" borderId="2" xfId="0" applyFont="1" applyBorder="1" applyAlignment="1">
      <alignment horizontal="left"/>
    </xf>
    <xf numFmtId="0" fontId="1" fillId="0" borderId="6" xfId="0" applyFont="1" applyBorder="1" applyAlignment="1">
      <alignment horizontal="left"/>
    </xf>
    <xf numFmtId="0" fontId="1" fillId="0" borderId="8" xfId="0" applyFont="1" applyBorder="1" applyAlignment="1">
      <alignment horizontal="left"/>
    </xf>
    <xf numFmtId="0" fontId="1" fillId="0" borderId="4" xfId="0" applyFont="1" applyBorder="1"/>
    <xf numFmtId="0" fontId="0" fillId="0" borderId="3" xfId="0" applyBorder="1" applyAlignment="1">
      <alignment horizontal="center"/>
    </xf>
    <xf numFmtId="0" fontId="1" fillId="0" borderId="0" xfId="0" applyFont="1" applyAlignment="1">
      <alignment horizontal="center" wrapText="1"/>
    </xf>
    <xf numFmtId="0" fontId="2" fillId="0" borderId="0" xfId="0" applyFont="1" applyAlignment="1">
      <alignment horizontal="center"/>
    </xf>
    <xf numFmtId="0" fontId="1" fillId="0" borderId="0" xfId="0" applyFont="1" applyAlignment="1">
      <alignment horizontal="center"/>
    </xf>
    <xf numFmtId="0" fontId="1" fillId="2" borderId="0" xfId="0" applyFont="1" applyFill="1" applyAlignment="1">
      <alignment horizontal="center"/>
    </xf>
    <xf numFmtId="0" fontId="1" fillId="2" borderId="8" xfId="0" applyFont="1" applyFill="1" applyBorder="1" applyAlignment="1">
      <alignment horizontal="left"/>
    </xf>
    <xf numFmtId="0" fontId="1" fillId="5" borderId="0" xfId="0" applyFont="1" applyFill="1" applyAlignment="1">
      <alignment horizontal="center"/>
    </xf>
    <xf numFmtId="0" fontId="0" fillId="0" borderId="8" xfId="0" applyBorder="1" applyAlignment="1">
      <alignment horizontal="center"/>
    </xf>
    <xf numFmtId="0" fontId="0" fillId="0" borderId="2" xfId="0" applyBorder="1"/>
    <xf numFmtId="0" fontId="0" fillId="0" borderId="7" xfId="0" applyBorder="1"/>
    <xf numFmtId="0" fontId="0" fillId="2" borderId="0" xfId="0" applyFill="1"/>
    <xf numFmtId="0" fontId="0" fillId="2" borderId="7" xfId="0" applyFill="1" applyBorder="1" applyAlignment="1">
      <alignment horizontal="center"/>
    </xf>
    <xf numFmtId="0" fontId="1" fillId="0" borderId="6" xfId="0" applyFont="1" applyBorder="1" applyAlignment="1">
      <alignment horizontal="center"/>
    </xf>
    <xf numFmtId="0" fontId="1" fillId="0" borderId="9" xfId="0" applyFont="1" applyBorder="1" applyAlignment="1">
      <alignment horizontal="center"/>
    </xf>
    <xf numFmtId="0" fontId="0" fillId="2" borderId="2" xfId="0" applyFill="1" applyBorder="1"/>
    <xf numFmtId="0" fontId="1" fillId="0" borderId="6" xfId="0" applyFont="1" applyBorder="1"/>
    <xf numFmtId="0" fontId="0" fillId="0" borderId="6" xfId="0" applyBorder="1"/>
    <xf numFmtId="0" fontId="0" fillId="0" borderId="8" xfId="0" applyBorder="1"/>
    <xf numFmtId="0" fontId="1" fillId="2" borderId="3" xfId="0" applyFont="1" applyFill="1" applyBorder="1"/>
    <xf numFmtId="0" fontId="0" fillId="2" borderId="3" xfId="0" applyFill="1" applyBorder="1"/>
    <xf numFmtId="0" fontId="0" fillId="2" borderId="7" xfId="0" applyFill="1" applyBorder="1"/>
    <xf numFmtId="0" fontId="0" fillId="2" borderId="6" xfId="0" applyFill="1" applyBorder="1"/>
    <xf numFmtId="0" fontId="0" fillId="2" borderId="8" xfId="0" applyFill="1" applyBorder="1"/>
    <xf numFmtId="0" fontId="1" fillId="0" borderId="2" xfId="0" applyFont="1" applyBorder="1" applyAlignment="1">
      <alignment wrapText="1"/>
    </xf>
    <xf numFmtId="0" fontId="0" fillId="0" borderId="9" xfId="0" applyBorder="1"/>
    <xf numFmtId="0" fontId="0" fillId="2" borderId="9" xfId="0" applyFill="1" applyBorder="1"/>
    <xf numFmtId="0" fontId="5" fillId="0" borderId="0" xfId="0" applyFont="1" applyAlignment="1">
      <alignment horizontal="center" vertical="center"/>
    </xf>
    <xf numFmtId="0" fontId="1" fillId="0" borderId="8" xfId="0" applyFont="1" applyBorder="1" applyAlignment="1">
      <alignment horizontal="center"/>
    </xf>
    <xf numFmtId="0" fontId="1" fillId="0" borderId="2" xfId="0" applyFont="1" applyBorder="1"/>
    <xf numFmtId="0" fontId="1" fillId="2" borderId="2" xfId="0" applyFont="1" applyFill="1" applyBorder="1"/>
    <xf numFmtId="0" fontId="1" fillId="0" borderId="7" xfId="0" applyFont="1" applyBorder="1"/>
    <xf numFmtId="0" fontId="1" fillId="0" borderId="8" xfId="0" applyFont="1" applyBorder="1"/>
    <xf numFmtId="0" fontId="1" fillId="2" borderId="8" xfId="0" applyFont="1" applyFill="1" applyBorder="1"/>
    <xf numFmtId="0" fontId="13" fillId="0" borderId="8" xfId="0" applyFont="1" applyBorder="1" applyAlignment="1">
      <alignment horizontal="right"/>
    </xf>
    <xf numFmtId="0" fontId="13" fillId="2" borderId="2" xfId="0" applyFont="1" applyFill="1" applyBorder="1" applyAlignment="1">
      <alignment horizontal="right"/>
    </xf>
    <xf numFmtId="0" fontId="13" fillId="0" borderId="2" xfId="0" applyFont="1" applyBorder="1" applyAlignment="1">
      <alignment horizontal="right"/>
    </xf>
    <xf numFmtId="0" fontId="14" fillId="2" borderId="8" xfId="0" applyFont="1" applyFill="1" applyBorder="1" applyAlignment="1">
      <alignment horizontal="right"/>
    </xf>
    <xf numFmtId="0" fontId="0" fillId="0" borderId="0" xfId="0" applyAlignment="1">
      <alignment horizontal="center" vertical="center"/>
    </xf>
    <xf numFmtId="0" fontId="13" fillId="0" borderId="2" xfId="0" applyFont="1" applyBorder="1" applyAlignment="1">
      <alignment horizontal="center" vertical="center"/>
    </xf>
    <xf numFmtId="0" fontId="13" fillId="0" borderId="0" xfId="0" applyFont="1" applyAlignment="1">
      <alignment horizontal="center"/>
    </xf>
    <xf numFmtId="0" fontId="13" fillId="2" borderId="0" xfId="0" applyFont="1" applyFill="1" applyAlignment="1">
      <alignment horizontal="center"/>
    </xf>
    <xf numFmtId="0" fontId="14" fillId="0" borderId="8" xfId="0" applyFont="1" applyBorder="1" applyAlignment="1">
      <alignment horizontal="right"/>
    </xf>
    <xf numFmtId="0" fontId="14" fillId="0" borderId="9" xfId="0" applyFont="1" applyBorder="1" applyAlignment="1">
      <alignment horizontal="center"/>
    </xf>
    <xf numFmtId="0" fontId="1" fillId="0" borderId="1" xfId="0" applyFont="1" applyBorder="1" applyAlignment="1">
      <alignment horizontal="center"/>
    </xf>
    <xf numFmtId="0" fontId="1" fillId="0" borderId="2" xfId="0" applyFont="1" applyBorder="1" applyAlignment="1">
      <alignment horizontal="center" wrapText="1"/>
    </xf>
    <xf numFmtId="0" fontId="15" fillId="0" borderId="0" xfId="0" applyFont="1" applyAlignment="1">
      <alignment horizontal="center" wrapText="1"/>
    </xf>
    <xf numFmtId="0" fontId="13" fillId="0" borderId="6" xfId="0" applyFont="1" applyBorder="1" applyAlignment="1">
      <alignment horizontal="center"/>
    </xf>
    <xf numFmtId="0" fontId="10" fillId="0" borderId="0" xfId="0" applyFont="1" applyAlignment="1">
      <alignment horizontal="center" vertical="center" wrapText="1"/>
    </xf>
    <xf numFmtId="0" fontId="10" fillId="0" borderId="2" xfId="0" applyFont="1" applyBorder="1" applyAlignment="1">
      <alignment horizontal="center" vertical="center" wrapText="1"/>
    </xf>
    <xf numFmtId="0" fontId="16" fillId="0" borderId="0" xfId="0" applyFont="1"/>
    <xf numFmtId="0" fontId="17" fillId="0" borderId="0" xfId="0" applyFont="1"/>
    <xf numFmtId="0" fontId="17" fillId="0" borderId="0" xfId="0" applyFont="1" applyAlignment="1">
      <alignment horizontal="center" vertical="center" wrapText="1"/>
    </xf>
    <xf numFmtId="0" fontId="17" fillId="0" borderId="0" xfId="0" applyFont="1" applyAlignment="1">
      <alignment vertical="center" wrapText="1"/>
    </xf>
    <xf numFmtId="0" fontId="16" fillId="0" borderId="0" xfId="0" applyFont="1" applyAlignment="1">
      <alignment horizontal="center"/>
    </xf>
    <xf numFmtId="0" fontId="3" fillId="0" borderId="0" xfId="0" applyFont="1" applyAlignment="1">
      <alignment horizontal="center" wrapText="1"/>
    </xf>
    <xf numFmtId="0" fontId="13" fillId="2" borderId="0" xfId="0" applyFont="1" applyFill="1" applyAlignment="1">
      <alignment horizontal="center" vertical="center"/>
    </xf>
    <xf numFmtId="0" fontId="13" fillId="0" borderId="0" xfId="0" applyFont="1" applyAlignment="1">
      <alignment horizontal="center" vertical="center"/>
    </xf>
    <xf numFmtId="0" fontId="1" fillId="0" borderId="0" xfId="0" applyFont="1" applyAlignment="1">
      <alignment vertical="center" wrapText="1"/>
    </xf>
    <xf numFmtId="0" fontId="0" fillId="2" borderId="1" xfId="0" applyFill="1" applyBorder="1"/>
    <xf numFmtId="0" fontId="1" fillId="0" borderId="9" xfId="0" applyFont="1" applyBorder="1"/>
    <xf numFmtId="0" fontId="0" fillId="0" borderId="9" xfId="0" applyBorder="1" applyAlignment="1">
      <alignment horizontal="center" vertical="center"/>
    </xf>
    <xf numFmtId="0" fontId="0" fillId="0" borderId="8" xfId="0" applyBorder="1" applyAlignment="1">
      <alignment horizontal="center" vertical="center"/>
    </xf>
    <xf numFmtId="0" fontId="0" fillId="2" borderId="1" xfId="0" applyFill="1" applyBorder="1" applyAlignment="1">
      <alignment horizontal="center" vertical="center"/>
    </xf>
    <xf numFmtId="0" fontId="0" fillId="2" borderId="2" xfId="0" applyFill="1"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1" fillId="0" borderId="9" xfId="0" applyFont="1" applyBorder="1" applyAlignment="1">
      <alignment horizontal="center" vertical="center"/>
    </xf>
    <xf numFmtId="0" fontId="1" fillId="0" borderId="8" xfId="0" applyFont="1" applyBorder="1" applyAlignment="1">
      <alignment horizontal="center" vertical="center"/>
    </xf>
    <xf numFmtId="0" fontId="5" fillId="0" borderId="0" xfId="0" applyFont="1" applyAlignment="1">
      <alignment vertical="center"/>
    </xf>
    <xf numFmtId="0" fontId="1" fillId="0" borderId="0" xfId="0" applyFont="1" applyAlignment="1">
      <alignment horizontal="right"/>
    </xf>
    <xf numFmtId="0" fontId="14" fillId="0" borderId="0" xfId="0" applyFont="1" applyAlignment="1">
      <alignment horizontal="right"/>
    </xf>
    <xf numFmtId="0" fontId="2" fillId="0" borderId="1" xfId="0" applyFont="1" applyBorder="1" applyAlignment="1">
      <alignment horizontal="center" vertical="center"/>
    </xf>
    <xf numFmtId="0" fontId="14" fillId="6" borderId="11" xfId="0" applyFont="1" applyFill="1" applyBorder="1"/>
    <xf numFmtId="0" fontId="13" fillId="6" borderId="13" xfId="0" applyFont="1" applyFill="1" applyBorder="1"/>
    <xf numFmtId="0" fontId="14" fillId="6" borderId="14" xfId="0" applyFont="1" applyFill="1" applyBorder="1"/>
    <xf numFmtId="14" fontId="13" fillId="6" borderId="15" xfId="0" applyNumberFormat="1" applyFont="1" applyFill="1" applyBorder="1"/>
    <xf numFmtId="0" fontId="14" fillId="6" borderId="16" xfId="0" applyFont="1" applyFill="1" applyBorder="1"/>
    <xf numFmtId="14" fontId="13" fillId="6" borderId="18" xfId="0" applyNumberFormat="1" applyFont="1" applyFill="1" applyBorder="1"/>
    <xf numFmtId="0" fontId="2" fillId="0" borderId="5" xfId="0" applyFont="1" applyBorder="1"/>
    <xf numFmtId="14" fontId="2" fillId="0" borderId="5" xfId="0" applyNumberFormat="1" applyFont="1" applyBorder="1" applyAlignment="1">
      <alignment horizontal="left" wrapText="1"/>
    </xf>
    <xf numFmtId="0" fontId="2" fillId="0" borderId="5" xfId="0" applyFont="1" applyBorder="1" applyAlignment="1">
      <alignment wrapText="1"/>
    </xf>
    <xf numFmtId="0" fontId="2" fillId="0" borderId="4" xfId="0" applyFont="1" applyBorder="1" applyAlignment="1">
      <alignment wrapText="1"/>
    </xf>
    <xf numFmtId="0" fontId="2" fillId="0" borderId="5" xfId="0" applyFont="1" applyBorder="1" applyAlignment="1">
      <alignment horizontal="left" wrapText="1"/>
    </xf>
    <xf numFmtId="0" fontId="2" fillId="0" borderId="4" xfId="0" applyFont="1" applyBorder="1"/>
    <xf numFmtId="0" fontId="25" fillId="0" borderId="0" xfId="0" applyFont="1"/>
    <xf numFmtId="0" fontId="8" fillId="0" borderId="0" xfId="0" applyFont="1" applyAlignment="1">
      <alignment horizontal="center"/>
    </xf>
    <xf numFmtId="0" fontId="0" fillId="0" borderId="0" xfId="0" applyAlignment="1">
      <alignment horizontal="center" wrapText="1"/>
    </xf>
    <xf numFmtId="0" fontId="0" fillId="0" borderId="3" xfId="0" applyBorder="1" applyAlignment="1">
      <alignment horizontal="center"/>
    </xf>
    <xf numFmtId="0" fontId="22" fillId="0" borderId="0" xfId="0" applyFont="1" applyAlignment="1">
      <alignment vertical="top" wrapText="1"/>
    </xf>
    <xf numFmtId="0" fontId="24" fillId="0" borderId="0" xfId="0" applyFont="1" applyAlignment="1">
      <alignment horizontal="center" vertical="center"/>
    </xf>
    <xf numFmtId="0" fontId="1" fillId="0" borderId="0" xfId="0" applyFont="1" applyAlignment="1">
      <alignment horizontal="right"/>
    </xf>
    <xf numFmtId="0" fontId="0" fillId="0" borderId="0" xfId="0" applyAlignment="1">
      <alignment horizontal="left"/>
    </xf>
    <xf numFmtId="0" fontId="2" fillId="0" borderId="1" xfId="0" applyFont="1" applyBorder="1" applyAlignment="1">
      <alignment horizontal="center" wrapText="1"/>
    </xf>
    <xf numFmtId="0" fontId="2" fillId="0" borderId="0" xfId="0" applyFont="1" applyAlignment="1">
      <alignment horizontal="center" wrapText="1"/>
    </xf>
    <xf numFmtId="0" fontId="15" fillId="0" borderId="0" xfId="0" applyFont="1" applyAlignment="1">
      <alignment horizontal="center" vertical="center" wrapText="1"/>
    </xf>
    <xf numFmtId="0" fontId="15" fillId="0" borderId="2" xfId="0" applyFont="1" applyBorder="1" applyAlignment="1">
      <alignment horizontal="center" vertical="center" wrapText="1"/>
    </xf>
    <xf numFmtId="0" fontId="10" fillId="0" borderId="0" xfId="0" applyFont="1" applyAlignment="1">
      <alignment horizontal="center" vertical="center" wrapText="1"/>
    </xf>
    <xf numFmtId="0" fontId="15" fillId="0" borderId="3" xfId="0" applyFont="1" applyBorder="1" applyAlignment="1">
      <alignment horizontal="center" vertical="center"/>
    </xf>
    <xf numFmtId="0" fontId="1" fillId="0" borderId="11"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0" xfId="0" applyFont="1" applyAlignment="1">
      <alignment horizontal="center" vertical="center" wrapText="1"/>
    </xf>
    <xf numFmtId="0" fontId="1" fillId="0" borderId="15"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17" xfId="0" applyFont="1" applyBorder="1" applyAlignment="1">
      <alignment horizontal="center" vertical="center" wrapText="1"/>
    </xf>
    <xf numFmtId="0" fontId="1" fillId="0" borderId="18" xfId="0" applyFont="1" applyBorder="1" applyAlignment="1">
      <alignment horizontal="center" vertical="center" wrapText="1"/>
    </xf>
    <xf numFmtId="0" fontId="15" fillId="0" borderId="1" xfId="0" applyFont="1" applyBorder="1" applyAlignment="1">
      <alignment horizontal="center" vertical="center" wrapText="1"/>
    </xf>
    <xf numFmtId="0" fontId="21" fillId="0" borderId="0" xfId="0" applyFont="1" applyAlignment="1">
      <alignment horizontal="center"/>
    </xf>
    <xf numFmtId="0" fontId="10" fillId="0" borderId="0" xfId="0" applyFont="1" applyAlignment="1">
      <alignment horizontal="center" vertical="center"/>
    </xf>
    <xf numFmtId="0" fontId="2" fillId="0" borderId="1" xfId="0" applyFont="1" applyBorder="1" applyAlignment="1">
      <alignment horizontal="center" vertical="center" wrapText="1"/>
    </xf>
    <xf numFmtId="0" fontId="2" fillId="0" borderId="0" xfId="0" applyFont="1" applyAlignment="1">
      <alignment horizontal="center" vertical="center" wrapText="1"/>
    </xf>
    <xf numFmtId="0" fontId="15" fillId="0" borderId="3" xfId="0" applyFont="1" applyBorder="1" applyAlignment="1">
      <alignment horizontal="center" wrapText="1"/>
    </xf>
    <xf numFmtId="0" fontId="13" fillId="2" borderId="0" xfId="0" applyFont="1" applyFill="1" applyAlignment="1">
      <alignment horizontal="center" wrapText="1"/>
    </xf>
    <xf numFmtId="0" fontId="13" fillId="2" borderId="2" xfId="0" applyFont="1" applyFill="1" applyBorder="1" applyAlignment="1">
      <alignment horizontal="center" wrapText="1"/>
    </xf>
    <xf numFmtId="0" fontId="13" fillId="0" borderId="0" xfId="0" applyFont="1" applyAlignment="1">
      <alignment horizontal="center"/>
    </xf>
    <xf numFmtId="0" fontId="13" fillId="0" borderId="2" xfId="0" applyFont="1" applyBorder="1" applyAlignment="1">
      <alignment horizontal="center"/>
    </xf>
    <xf numFmtId="0" fontId="13" fillId="2" borderId="0" xfId="0" applyFont="1" applyFill="1" applyAlignment="1">
      <alignment horizontal="center"/>
    </xf>
    <xf numFmtId="0" fontId="13" fillId="2" borderId="2" xfId="0" applyFont="1" applyFill="1" applyBorder="1" applyAlignment="1">
      <alignment horizontal="center"/>
    </xf>
    <xf numFmtId="0" fontId="13" fillId="0" borderId="6" xfId="0" applyFont="1" applyBorder="1" applyAlignment="1">
      <alignment horizontal="center" wrapText="1"/>
    </xf>
    <xf numFmtId="0" fontId="13" fillId="0" borderId="8" xfId="0" applyFont="1" applyBorder="1" applyAlignment="1">
      <alignment horizontal="center" wrapText="1"/>
    </xf>
    <xf numFmtId="0" fontId="13" fillId="0" borderId="0" xfId="0" applyFont="1" applyAlignment="1">
      <alignment horizontal="center" wrapText="1"/>
    </xf>
    <xf numFmtId="0" fontId="13" fillId="0" borderId="2" xfId="0" applyFont="1" applyBorder="1" applyAlignment="1">
      <alignment horizontal="center" wrapText="1"/>
    </xf>
    <xf numFmtId="0" fontId="13" fillId="0" borderId="9" xfId="0" applyFont="1" applyBorder="1" applyAlignment="1">
      <alignment horizontal="center" vertical="center"/>
    </xf>
    <xf numFmtId="0" fontId="13" fillId="0" borderId="1" xfId="0" applyFont="1" applyBorder="1" applyAlignment="1">
      <alignment horizontal="center" vertical="center"/>
    </xf>
    <xf numFmtId="0" fontId="14" fillId="0" borderId="11" xfId="0" applyFont="1" applyBorder="1" applyAlignment="1">
      <alignment horizontal="center" vertical="center" wrapText="1"/>
    </xf>
    <xf numFmtId="0" fontId="14" fillId="0" borderId="12"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vertical="center" wrapText="1"/>
    </xf>
    <xf numFmtId="0" fontId="14" fillId="0" borderId="15"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5" fillId="0" borderId="0" xfId="0" applyFont="1" applyAlignment="1">
      <alignment horizontal="center" vertical="center"/>
    </xf>
    <xf numFmtId="0" fontId="15" fillId="0" borderId="0" xfId="0" applyFont="1" applyAlignment="1">
      <alignment horizontal="center" wrapText="1"/>
    </xf>
    <xf numFmtId="0" fontId="14" fillId="0" borderId="0" xfId="0" applyFont="1" applyAlignment="1">
      <alignment horizontal="center"/>
    </xf>
    <xf numFmtId="0" fontId="14" fillId="2" borderId="0" xfId="0" applyFont="1" applyFill="1" applyAlignment="1">
      <alignment horizontal="center"/>
    </xf>
    <xf numFmtId="0" fontId="13" fillId="0" borderId="9" xfId="0" applyFont="1" applyBorder="1" applyAlignment="1">
      <alignment horizontal="center"/>
    </xf>
    <xf numFmtId="0" fontId="13" fillId="0" borderId="6" xfId="0" applyFont="1" applyBorder="1" applyAlignment="1">
      <alignment horizontal="center"/>
    </xf>
    <xf numFmtId="0" fontId="13" fillId="2" borderId="6" xfId="0" applyFont="1" applyFill="1" applyBorder="1" applyAlignment="1">
      <alignment horizontal="center"/>
    </xf>
    <xf numFmtId="0" fontId="13" fillId="0" borderId="8" xfId="0" applyFont="1" applyBorder="1" applyAlignment="1">
      <alignment horizontal="center"/>
    </xf>
    <xf numFmtId="0" fontId="13" fillId="0" borderId="1" xfId="0" applyFont="1" applyBorder="1" applyAlignment="1">
      <alignment horizontal="center"/>
    </xf>
    <xf numFmtId="0" fontId="13" fillId="2" borderId="1" xfId="0" applyFont="1" applyFill="1" applyBorder="1" applyAlignment="1">
      <alignment horizontal="center"/>
    </xf>
    <xf numFmtId="9" fontId="13" fillId="0" borderId="10" xfId="2" applyFont="1" applyBorder="1" applyAlignment="1">
      <alignment horizontal="center"/>
    </xf>
    <xf numFmtId="9" fontId="13" fillId="0" borderId="3" xfId="2" applyFont="1" applyBorder="1" applyAlignment="1">
      <alignment horizontal="center"/>
    </xf>
    <xf numFmtId="9" fontId="13" fillId="2" borderId="3" xfId="2" applyFont="1" applyFill="1" applyBorder="1" applyAlignment="1">
      <alignment horizontal="center"/>
    </xf>
    <xf numFmtId="9" fontId="13" fillId="0" borderId="7" xfId="2" applyFont="1" applyBorder="1" applyAlignment="1">
      <alignment horizontal="center"/>
    </xf>
    <xf numFmtId="0" fontId="14" fillId="2" borderId="9" xfId="0" applyFont="1" applyFill="1" applyBorder="1" applyAlignment="1">
      <alignment horizontal="center"/>
    </xf>
    <xf numFmtId="0" fontId="14" fillId="2" borderId="8" xfId="0" applyFont="1" applyFill="1" applyBorder="1" applyAlignment="1">
      <alignment horizontal="center"/>
    </xf>
    <xf numFmtId="0" fontId="14" fillId="2" borderId="6" xfId="0" applyFont="1" applyFill="1" applyBorder="1" applyAlignment="1">
      <alignment horizontal="center"/>
    </xf>
    <xf numFmtId="0" fontId="0" fillId="0" borderId="0" xfId="0" applyAlignment="1">
      <alignment horizontal="center"/>
    </xf>
    <xf numFmtId="0" fontId="14" fillId="0" borderId="1" xfId="0" applyFont="1" applyBorder="1" applyAlignment="1">
      <alignment horizontal="center" vertical="center" wrapText="1"/>
    </xf>
    <xf numFmtId="0" fontId="14" fillId="0" borderId="2" xfId="0" applyFont="1" applyBorder="1" applyAlignment="1">
      <alignment horizontal="center" vertical="center" wrapText="1"/>
    </xf>
    <xf numFmtId="0" fontId="2" fillId="0" borderId="1" xfId="0" applyFont="1" applyBorder="1" applyAlignment="1">
      <alignment horizontal="center"/>
    </xf>
    <xf numFmtId="0" fontId="2" fillId="0" borderId="0" xfId="0" applyFont="1" applyAlignment="1">
      <alignment horizontal="center"/>
    </xf>
    <xf numFmtId="0" fontId="2" fillId="0" borderId="2" xfId="0" applyFont="1" applyBorder="1" applyAlignment="1">
      <alignment horizontal="center"/>
    </xf>
    <xf numFmtId="0" fontId="2" fillId="0" borderId="3" xfId="0" applyFont="1" applyBorder="1" applyAlignment="1">
      <alignment horizontal="center"/>
    </xf>
    <xf numFmtId="0" fontId="2" fillId="0" borderId="7" xfId="0" applyFont="1" applyBorder="1" applyAlignment="1">
      <alignment horizontal="center"/>
    </xf>
    <xf numFmtId="0" fontId="1" fillId="0" borderId="3" xfId="0" applyFont="1" applyBorder="1" applyAlignment="1">
      <alignment horizontal="center" wrapText="1"/>
    </xf>
    <xf numFmtId="0" fontId="1" fillId="0" borderId="7" xfId="0" applyFont="1" applyBorder="1" applyAlignment="1">
      <alignment horizontal="center" wrapText="1"/>
    </xf>
    <xf numFmtId="0" fontId="1" fillId="0" borderId="0" xfId="0" applyFont="1" applyAlignment="1">
      <alignment horizontal="center" wrapText="1"/>
    </xf>
    <xf numFmtId="0" fontId="1" fillId="0" borderId="2" xfId="0" applyFont="1" applyBorder="1" applyAlignment="1">
      <alignment horizontal="center" wrapText="1"/>
    </xf>
    <xf numFmtId="0" fontId="2" fillId="0" borderId="2" xfId="0" applyFont="1" applyBorder="1" applyAlignment="1">
      <alignment horizontal="center" wrapText="1"/>
    </xf>
    <xf numFmtId="0" fontId="1" fillId="0" borderId="0" xfId="0" applyFont="1" applyAlignment="1">
      <alignment horizontal="center"/>
    </xf>
    <xf numFmtId="0" fontId="1" fillId="0" borderId="2" xfId="0" applyFont="1" applyBorder="1" applyAlignment="1">
      <alignment horizontal="center"/>
    </xf>
    <xf numFmtId="0" fontId="10" fillId="0" borderId="0" xfId="0" applyFont="1" applyAlignment="1">
      <alignment horizontal="center" wrapText="1"/>
    </xf>
    <xf numFmtId="0" fontId="10" fillId="0" borderId="1" xfId="0" applyFont="1" applyBorder="1" applyAlignment="1">
      <alignment horizontal="center" wrapText="1"/>
    </xf>
    <xf numFmtId="0" fontId="10" fillId="0" borderId="2" xfId="0" applyFont="1" applyBorder="1" applyAlignment="1">
      <alignment horizontal="center" wrapText="1"/>
    </xf>
    <xf numFmtId="0" fontId="1" fillId="2" borderId="0" xfId="0" applyFont="1" applyFill="1" applyAlignment="1">
      <alignment horizontal="center"/>
    </xf>
    <xf numFmtId="0" fontId="1" fillId="2" borderId="2" xfId="0" applyFont="1" applyFill="1" applyBorder="1" applyAlignment="1">
      <alignment horizontal="center"/>
    </xf>
    <xf numFmtId="0" fontId="1" fillId="0" borderId="3" xfId="0" applyFont="1" applyBorder="1" applyAlignment="1">
      <alignment horizontal="center" vertical="center" wrapText="1"/>
    </xf>
    <xf numFmtId="0" fontId="1" fillId="0" borderId="6" xfId="0" applyFont="1" applyBorder="1" applyAlignment="1">
      <alignment horizontal="center"/>
    </xf>
    <xf numFmtId="0" fontId="1" fillId="0" borderId="8" xfId="0" applyFont="1" applyBorder="1" applyAlignment="1">
      <alignment horizontal="center"/>
    </xf>
    <xf numFmtId="0" fontId="18" fillId="0" borderId="0" xfId="0" applyFont="1" applyAlignment="1">
      <alignment horizontal="center" vertical="center" wrapText="1"/>
    </xf>
    <xf numFmtId="0" fontId="1" fillId="0" borderId="1" xfId="0" applyFont="1" applyBorder="1" applyAlignment="1">
      <alignment horizontal="center"/>
    </xf>
    <xf numFmtId="0" fontId="1" fillId="0" borderId="3" xfId="0" applyFont="1" applyBorder="1" applyAlignment="1">
      <alignment horizontal="center"/>
    </xf>
    <xf numFmtId="0" fontId="1" fillId="0" borderId="7" xfId="0" applyFont="1" applyBorder="1" applyAlignment="1">
      <alignment horizontal="center"/>
    </xf>
    <xf numFmtId="0" fontId="5" fillId="0" borderId="14" xfId="0" applyFont="1" applyBorder="1" applyAlignment="1">
      <alignment horizontal="center" vertical="center"/>
    </xf>
    <xf numFmtId="0" fontId="18" fillId="0" borderId="14" xfId="0" applyFont="1" applyBorder="1" applyAlignment="1">
      <alignment horizontal="center" vertical="center"/>
    </xf>
    <xf numFmtId="0" fontId="18" fillId="0" borderId="0" xfId="0" applyFont="1" applyAlignment="1">
      <alignment horizontal="center" vertical="center"/>
    </xf>
    <xf numFmtId="0" fontId="1" fillId="0" borderId="1" xfId="0" applyFont="1" applyBorder="1" applyAlignment="1">
      <alignment horizontal="center" wrapText="1"/>
    </xf>
    <xf numFmtId="0" fontId="2" fillId="0" borderId="1" xfId="0" applyFont="1" applyBorder="1" applyAlignment="1">
      <alignment horizontal="center" vertical="center"/>
    </xf>
    <xf numFmtId="0" fontId="2" fillId="0" borderId="0" xfId="0" applyFont="1" applyAlignment="1">
      <alignment horizontal="center" vertical="center"/>
    </xf>
    <xf numFmtId="0" fontId="1" fillId="0" borderId="2" xfId="0" applyFont="1" applyBorder="1" applyAlignment="1">
      <alignment horizontal="center" vertical="center" wrapText="1"/>
    </xf>
    <xf numFmtId="0" fontId="1" fillId="0" borderId="7" xfId="0" applyFont="1" applyBorder="1" applyAlignment="1">
      <alignment horizontal="center" vertical="center" wrapText="1"/>
    </xf>
  </cellXfs>
  <cellStyles count="3">
    <cellStyle name="Hyperlink" xfId="1" builtinId="8"/>
    <cellStyle name="Normal" xfId="0" builtinId="0"/>
    <cellStyle name="Percent" xfId="2" builtinId="5"/>
  </cellStyles>
  <dxfs count="29">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00FF"/>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289560</xdr:colOff>
      <xdr:row>4</xdr:row>
      <xdr:rowOff>192405</xdr:rowOff>
    </xdr:to>
    <xdr:pic>
      <xdr:nvPicPr>
        <xdr:cNvPr id="4" name="Picture 3" descr="https://nyopolitickernj.files.wordpress.com/2014/10/agso.png">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29640" cy="923925"/>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nj.gov/oag/dcj/agguide/directives/ag-Directive-2021-6_Major-Discipline-Supplemental-Directive-12-21-21.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B1:I21"/>
  <sheetViews>
    <sheetView topLeftCell="A13" zoomScaleNormal="100" workbookViewId="0">
      <selection activeCell="H11" sqref="H11"/>
    </sheetView>
  </sheetViews>
  <sheetFormatPr defaultRowHeight="15" x14ac:dyDescent="0.25"/>
  <cols>
    <col min="2" max="2" width="12.42578125" bestFit="1" customWidth="1"/>
  </cols>
  <sheetData>
    <row r="1" spans="2:9" ht="14.65" customHeight="1" x14ac:dyDescent="0.55000000000000004">
      <c r="B1" s="151" t="s">
        <v>584</v>
      </c>
      <c r="C1" s="151"/>
      <c r="D1" s="151"/>
      <c r="E1" s="151"/>
      <c r="F1" s="151"/>
      <c r="G1" s="151"/>
      <c r="H1" s="151"/>
      <c r="I1" s="9"/>
    </row>
    <row r="2" spans="2:9" ht="14.65" customHeight="1" x14ac:dyDescent="0.55000000000000004">
      <c r="B2" s="151"/>
      <c r="C2" s="151"/>
      <c r="D2" s="151"/>
      <c r="E2" s="151"/>
      <c r="F2" s="151"/>
      <c r="G2" s="151"/>
      <c r="H2" s="151"/>
      <c r="I2" s="9"/>
    </row>
    <row r="3" spans="2:9" ht="14.65" customHeight="1" x14ac:dyDescent="0.55000000000000004">
      <c r="B3" s="151"/>
      <c r="C3" s="151"/>
      <c r="D3" s="151"/>
      <c r="E3" s="151"/>
      <c r="F3" s="151"/>
      <c r="G3" s="151"/>
      <c r="H3" s="151"/>
      <c r="I3" s="9"/>
    </row>
    <row r="4" spans="2:9" ht="14.65" customHeight="1" x14ac:dyDescent="0.55000000000000004">
      <c r="B4" s="151"/>
      <c r="C4" s="151"/>
      <c r="D4" s="151"/>
      <c r="E4" s="151"/>
      <c r="F4" s="151"/>
      <c r="G4" s="151"/>
      <c r="H4" s="151"/>
      <c r="I4" s="9"/>
    </row>
    <row r="5" spans="2:9" ht="30.6" customHeight="1" x14ac:dyDescent="0.25">
      <c r="C5" s="5"/>
      <c r="D5" s="5"/>
      <c r="E5" s="5"/>
      <c r="F5" s="5"/>
      <c r="G5" s="5"/>
      <c r="H5" s="5"/>
      <c r="I5" s="5"/>
    </row>
    <row r="6" spans="2:9" ht="48" customHeight="1" x14ac:dyDescent="0.25">
      <c r="B6" s="152" t="s">
        <v>751</v>
      </c>
      <c r="C6" s="152"/>
      <c r="D6" s="152"/>
      <c r="E6" s="152"/>
      <c r="F6" s="152"/>
      <c r="G6" s="152"/>
      <c r="H6" s="152"/>
    </row>
    <row r="7" spans="2:9" ht="10.15" customHeight="1" x14ac:dyDescent="0.25">
      <c r="C7" s="5"/>
      <c r="D7" s="5"/>
      <c r="E7" s="5"/>
      <c r="F7" s="5"/>
      <c r="G7" s="5"/>
      <c r="H7" s="5"/>
      <c r="I7" s="5"/>
    </row>
    <row r="8" spans="2:9" ht="31.15" customHeight="1" x14ac:dyDescent="0.25">
      <c r="B8" s="152" t="s">
        <v>747</v>
      </c>
      <c r="C8" s="152"/>
      <c r="D8" s="152"/>
      <c r="E8" s="152"/>
      <c r="F8" s="152"/>
      <c r="G8" s="152"/>
      <c r="H8" s="152"/>
    </row>
    <row r="13" spans="2:9" x14ac:dyDescent="0.25">
      <c r="B13" t="s">
        <v>35</v>
      </c>
      <c r="C13" s="153" t="s">
        <v>955</v>
      </c>
      <c r="D13" s="153"/>
      <c r="E13" s="153"/>
      <c r="F13" s="153"/>
    </row>
    <row r="14" spans="2:9" x14ac:dyDescent="0.25">
      <c r="C14" s="25" t="s">
        <v>590</v>
      </c>
      <c r="D14" s="25"/>
      <c r="E14" s="25"/>
      <c r="F14" s="25"/>
      <c r="G14" s="25"/>
    </row>
    <row r="15" spans="2:9" x14ac:dyDescent="0.25">
      <c r="C15" s="19"/>
      <c r="D15" s="19"/>
      <c r="E15" s="19"/>
      <c r="F15" s="19"/>
      <c r="G15" s="19"/>
    </row>
    <row r="16" spans="2:9" x14ac:dyDescent="0.25">
      <c r="B16" t="s">
        <v>34</v>
      </c>
      <c r="C16" s="153">
        <v>2023</v>
      </c>
      <c r="D16" s="153"/>
      <c r="E16" s="153"/>
      <c r="F16" s="153"/>
    </row>
    <row r="20" spans="2:2" x14ac:dyDescent="0.25">
      <c r="B20" t="s">
        <v>604</v>
      </c>
    </row>
    <row r="21" spans="2:2" x14ac:dyDescent="0.25">
      <c r="B21" s="8" t="s">
        <v>583</v>
      </c>
    </row>
  </sheetData>
  <mergeCells count="5">
    <mergeCell ref="B1:H4"/>
    <mergeCell ref="B6:H6"/>
    <mergeCell ref="B8:H8"/>
    <mergeCell ref="C13:F13"/>
    <mergeCell ref="C16:F16"/>
  </mergeCells>
  <dataValidations count="1">
    <dataValidation type="whole" operator="greaterThan" allowBlank="1" showInputMessage="1" showErrorMessage="1" sqref="C16" xr:uid="{00000000-0002-0000-0000-000000000000}">
      <formula1>2019</formula1>
    </dataValidation>
  </dataValidations>
  <hyperlinks>
    <hyperlink ref="B21" r:id="rId1" xr:uid="{00000000-0004-0000-0000-000000000000}"/>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theme="0"/>
    <pageSetUpPr fitToPage="1"/>
  </sheetPr>
  <dimension ref="A2:AE307"/>
  <sheetViews>
    <sheetView view="pageBreakPreview" zoomScale="78" zoomScaleNormal="100" zoomScaleSheetLayoutView="78" zoomScalePageLayoutView="60" workbookViewId="0">
      <selection activeCell="C10" sqref="C10:O10"/>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570312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152" t="s">
        <v>638</v>
      </c>
      <c r="B3" s="217"/>
      <c r="C3" s="217"/>
      <c r="D3" s="217"/>
      <c r="E3" s="217"/>
      <c r="F3" s="217"/>
      <c r="G3" s="217"/>
      <c r="H3" s="217"/>
      <c r="I3" s="217"/>
      <c r="J3" s="217"/>
      <c r="K3" s="217"/>
      <c r="L3" s="217"/>
      <c r="M3" s="217"/>
      <c r="N3" s="217"/>
      <c r="O3" s="217"/>
      <c r="P3" s="217"/>
      <c r="Q3" s="217"/>
    </row>
    <row r="4" spans="1:17" ht="26.1" customHeight="1" x14ac:dyDescent="0.25">
      <c r="A4" s="217" t="s">
        <v>585</v>
      </c>
      <c r="B4" s="217"/>
      <c r="C4" s="217"/>
      <c r="D4" s="217"/>
      <c r="E4" s="217"/>
      <c r="F4" s="217"/>
      <c r="G4" s="217"/>
      <c r="H4" s="217"/>
      <c r="I4" s="217"/>
      <c r="J4" s="217"/>
      <c r="K4" s="217"/>
      <c r="L4" s="217"/>
      <c r="M4" s="217"/>
      <c r="N4" s="217"/>
      <c r="O4" s="217"/>
      <c r="P4" s="217"/>
      <c r="Q4" s="217"/>
    </row>
    <row r="5" spans="1:17" ht="17.649999999999999" customHeight="1" x14ac:dyDescent="0.25">
      <c r="A5" s="227" t="s">
        <v>632</v>
      </c>
      <c r="B5" s="227"/>
      <c r="C5" s="227"/>
      <c r="D5" s="227"/>
      <c r="E5" s="227"/>
      <c r="F5" s="227"/>
      <c r="G5" s="227"/>
      <c r="H5" s="227"/>
      <c r="I5" s="227"/>
      <c r="J5" s="227"/>
      <c r="K5" s="227"/>
      <c r="L5" s="227"/>
      <c r="M5" s="227"/>
      <c r="N5" s="227"/>
      <c r="O5" s="227"/>
      <c r="P5" s="227"/>
      <c r="Q5" s="227"/>
    </row>
    <row r="6" spans="1:17" ht="22.15" customHeight="1" x14ac:dyDescent="0.25">
      <c r="A6" s="227"/>
      <c r="B6" s="227"/>
      <c r="C6" s="227"/>
      <c r="D6" s="227"/>
      <c r="E6" s="227"/>
      <c r="F6" s="227"/>
      <c r="G6" s="227"/>
      <c r="H6" s="227"/>
      <c r="I6" s="227"/>
      <c r="J6" s="227"/>
      <c r="K6" s="227"/>
      <c r="L6" s="227"/>
      <c r="M6" s="227"/>
      <c r="N6" s="227"/>
      <c r="O6" s="227"/>
      <c r="P6" s="227"/>
      <c r="Q6" s="227"/>
    </row>
    <row r="7" spans="1:17" ht="15.75" thickBot="1" x14ac:dyDescent="0.3"/>
    <row r="8" spans="1:17" ht="36" x14ac:dyDescent="0.3">
      <c r="A8" s="138" t="s">
        <v>740</v>
      </c>
      <c r="B8" s="139">
        <v>2022</v>
      </c>
      <c r="C8" s="200" t="str">
        <f>$B$8&amp;" Internal Affairs Summary"</f>
        <v>2022 Internal Affairs Summary</v>
      </c>
      <c r="D8" s="200"/>
      <c r="E8" s="200"/>
      <c r="F8" s="200"/>
      <c r="G8" s="200"/>
      <c r="H8" s="200"/>
      <c r="I8" s="200"/>
      <c r="J8" s="200"/>
      <c r="K8" s="200"/>
      <c r="L8" s="200"/>
      <c r="M8" s="200"/>
      <c r="N8" s="200"/>
      <c r="O8" s="200"/>
    </row>
    <row r="9" spans="1:17" ht="33" customHeight="1" x14ac:dyDescent="0.3">
      <c r="A9" s="140" t="s">
        <v>619</v>
      </c>
      <c r="B9" s="141">
        <f>_xlfn.SWITCH($B$8, "Q1", DATE(M49, 1, 1), "Q2", DATE($M$49, 4, 1), "Q3", DATE($M$49, 7, 1), "Q4", DATE($M$49, 10, 1), DATE(M49, 1, 1))</f>
        <v>44927</v>
      </c>
      <c r="C9" s="244">
        <f>'Start Here'!$C$16</f>
        <v>2023</v>
      </c>
      <c r="D9" s="200"/>
      <c r="E9" s="200"/>
      <c r="F9" s="200"/>
      <c r="G9" s="200"/>
      <c r="H9" s="200"/>
      <c r="I9" s="200"/>
      <c r="J9" s="200"/>
      <c r="K9" s="200"/>
      <c r="L9" s="200"/>
      <c r="M9" s="200"/>
      <c r="N9" s="200"/>
      <c r="O9" s="200"/>
      <c r="P9" s="134"/>
      <c r="Q9" s="134"/>
    </row>
    <row r="10" spans="1:17" ht="21" customHeight="1" thickBot="1" x14ac:dyDescent="0.35">
      <c r="A10" s="142" t="s">
        <v>620</v>
      </c>
      <c r="B10" s="143">
        <f>_xlfn.SWITCH($B$8, "Q1", DATE(M49, 3, 31), "Q2", DATE($M$49, 6, 30), "Q3", DATE($M$49, 9, 30), "Q4", DATE($M$49, 12, 31), DATE($M$49, 12, 31))</f>
        <v>45291</v>
      </c>
      <c r="C10" s="245" t="str">
        <f>"Internal Affairs: "&amp;$B$8&amp;" Snapshot"</f>
        <v>Internal Affairs: 2022 Snapshot</v>
      </c>
      <c r="D10" s="246"/>
      <c r="E10" s="246"/>
      <c r="F10" s="246"/>
      <c r="G10" s="246"/>
      <c r="H10" s="246"/>
      <c r="I10" s="246"/>
      <c r="J10" s="246"/>
      <c r="K10" s="246"/>
      <c r="L10" s="246"/>
      <c r="M10" s="246"/>
      <c r="N10" s="246"/>
      <c r="O10" s="246"/>
      <c r="P10" s="134"/>
      <c r="Q10" s="134"/>
    </row>
    <row r="12" spans="1:17" ht="18.75" x14ac:dyDescent="0.3">
      <c r="A12" s="181" t="str">
        <f>"This sheet contains some top-line facts and figures for Internal Affairs cases closed in "&amp;$B$8&amp;"."</f>
        <v>This sheet contains some top-line facts and figures for Internal Affairs cases closed in 2022.</v>
      </c>
      <c r="B12" s="217"/>
      <c r="C12" s="217"/>
      <c r="D12" s="217"/>
      <c r="E12" s="217"/>
      <c r="F12" s="217"/>
      <c r="G12" s="217"/>
      <c r="H12" s="217"/>
      <c r="I12" s="217"/>
      <c r="J12" s="217"/>
      <c r="K12" s="217"/>
      <c r="L12" s="217"/>
      <c r="M12" s="217"/>
      <c r="N12" s="217"/>
      <c r="O12" s="217"/>
      <c r="P12" s="217"/>
      <c r="Q12" s="217"/>
    </row>
    <row r="13" spans="1:17" ht="18.75" x14ac:dyDescent="0.3">
      <c r="A13" s="181" t="s">
        <v>704</v>
      </c>
      <c r="B13" s="181"/>
      <c r="C13" s="181"/>
      <c r="D13" s="181"/>
      <c r="E13" s="181"/>
      <c r="F13" s="181"/>
      <c r="G13" s="181"/>
      <c r="H13" s="181"/>
      <c r="I13" s="181"/>
      <c r="J13" s="181"/>
      <c r="K13" s="181"/>
      <c r="L13" s="181"/>
      <c r="M13" s="181"/>
      <c r="N13" s="181"/>
      <c r="O13" s="181"/>
      <c r="P13" s="181"/>
      <c r="Q13" s="181"/>
    </row>
    <row r="15" spans="1:17" ht="40.5" customHeight="1" x14ac:dyDescent="0.25">
      <c r="A15" s="103"/>
      <c r="B15" s="103"/>
      <c r="C15" s="103"/>
      <c r="D15" s="103"/>
      <c r="E15" s="104"/>
      <c r="F15" s="218" t="s">
        <v>705</v>
      </c>
      <c r="G15" s="219"/>
      <c r="H15" s="195" t="s">
        <v>706</v>
      </c>
      <c r="I15" s="195"/>
      <c r="J15" s="195" t="s">
        <v>707</v>
      </c>
      <c r="K15" s="195"/>
      <c r="L15" s="195" t="s">
        <v>702</v>
      </c>
      <c r="M15" s="195"/>
      <c r="N15" s="103"/>
      <c r="O15" s="103"/>
      <c r="P15" s="103"/>
      <c r="Q15" s="103"/>
    </row>
    <row r="16" spans="1:17" ht="18.75" x14ac:dyDescent="0.3">
      <c r="C16" s="82"/>
      <c r="D16" s="82"/>
      <c r="E16" s="99" t="s">
        <v>658</v>
      </c>
      <c r="F16" s="204">
        <f t="shared" ref="F16:F24" si="0">COUNTIFS(PendingMSO,$E16,PendingCloseDate,"&gt;="&amp;$B$9,PendingCloseDate,"&lt;="&amp;$B$10) + COUNTIFS(OpenedMSO,$E16,OpenedCloseDate,"&gt;="&amp;$B$9,OpenedCloseDate,"&lt;="&amp;$B$10)</f>
        <v>7</v>
      </c>
      <c r="G16" s="207"/>
      <c r="H16" s="205">
        <f t="shared" ref="H16:H24" si="1">COUNTIFS(PendingMSO,$E16,PendingMSOMatch,"Yes",PendingCloseDate,"&gt;="&amp;$B$9,PendingCloseDate,"&lt;="&amp;$B$10) + COUNTIFS(OpenedMSO,$E16,OpenedMSOMatch,"Yes",OpenedCloseDate,"&gt;="&amp;$B$9,OpenedCloseDate,"&lt;="&amp;$B$10)</f>
        <v>0</v>
      </c>
      <c r="I16" s="205"/>
      <c r="J16" s="205">
        <f t="shared" ref="J16:J24" si="2">COUNTIFS(PendingMSO,$E16,PendingMSOMatch, "No", PendingInternalDisposition, "Sustained", PendingCloseDate,"&gt;="&amp;$B$9,PendingCloseDate,"&lt;="&amp;$B$10) + COUNTIFS(OpenedMSO,$E16, OpenedMSOMatch, "No", OpenedInternalDisposition, "Sustained", OpenedCloseDate,"&gt;="&amp;$B$9,OpenedCloseDate,"&lt;="&amp;$B$10)</f>
        <v>0</v>
      </c>
      <c r="K16" s="205"/>
      <c r="L16" s="205">
        <f t="shared" ref="L16:L24" si="3">COUNTIFS(PendingMSO,$E16,PendingInternalDisposition, "&lt;&gt;Sustained", PendingCloseDate,"&gt;="&amp;$B$9,PendingCloseDate,"&lt;="&amp;$B$10) + COUNTIFS(OpenedMSO,$E16,OpenedInternalDisposition, "&lt;&gt;Sustained", OpenedCloseDate,"&gt;="&amp;$B$9,OpenedCloseDate,"&lt;="&amp;$B$10)</f>
        <v>7</v>
      </c>
      <c r="M16" s="205"/>
    </row>
    <row r="17" spans="3:16" ht="18.75" x14ac:dyDescent="0.3">
      <c r="C17" s="76"/>
      <c r="D17" s="76"/>
      <c r="E17" s="100" t="s">
        <v>651</v>
      </c>
      <c r="F17" s="209">
        <f t="shared" si="0"/>
        <v>0</v>
      </c>
      <c r="G17" s="184"/>
      <c r="H17" s="183">
        <f t="shared" si="1"/>
        <v>0</v>
      </c>
      <c r="I17" s="183"/>
      <c r="J17" s="183">
        <f t="shared" si="2"/>
        <v>0</v>
      </c>
      <c r="K17" s="183"/>
      <c r="L17" s="183">
        <f t="shared" si="3"/>
        <v>0</v>
      </c>
      <c r="M17" s="183"/>
    </row>
    <row r="18" spans="3:16" ht="18.75" x14ac:dyDescent="0.3">
      <c r="E18" s="101" t="s">
        <v>652</v>
      </c>
      <c r="F18" s="208">
        <f t="shared" si="0"/>
        <v>25</v>
      </c>
      <c r="G18" s="182"/>
      <c r="H18" s="181">
        <f t="shared" si="1"/>
        <v>0</v>
      </c>
      <c r="I18" s="181"/>
      <c r="J18" s="181">
        <f t="shared" si="2"/>
        <v>0</v>
      </c>
      <c r="K18" s="181"/>
      <c r="L18" s="181">
        <f t="shared" si="3"/>
        <v>25</v>
      </c>
      <c r="M18" s="181"/>
    </row>
    <row r="19" spans="3:16" ht="18.75" x14ac:dyDescent="0.3">
      <c r="C19" s="76"/>
      <c r="D19" s="76"/>
      <c r="E19" s="100" t="s">
        <v>653</v>
      </c>
      <c r="F19" s="209">
        <f t="shared" si="0"/>
        <v>0</v>
      </c>
      <c r="G19" s="184"/>
      <c r="H19" s="183">
        <f t="shared" si="1"/>
        <v>0</v>
      </c>
      <c r="I19" s="183"/>
      <c r="J19" s="183">
        <f t="shared" si="2"/>
        <v>0</v>
      </c>
      <c r="K19" s="183"/>
      <c r="L19" s="183">
        <f t="shared" si="3"/>
        <v>0</v>
      </c>
      <c r="M19" s="183"/>
    </row>
    <row r="20" spans="3:16" ht="18.75" x14ac:dyDescent="0.3">
      <c r="E20" s="101" t="s">
        <v>654</v>
      </c>
      <c r="F20" s="208">
        <f t="shared" si="0"/>
        <v>0</v>
      </c>
      <c r="G20" s="182"/>
      <c r="H20" s="181">
        <f t="shared" si="1"/>
        <v>0</v>
      </c>
      <c r="I20" s="181"/>
      <c r="J20" s="181">
        <f t="shared" si="2"/>
        <v>0</v>
      </c>
      <c r="K20" s="181"/>
      <c r="L20" s="181">
        <f t="shared" si="3"/>
        <v>0</v>
      </c>
      <c r="M20" s="181"/>
    </row>
    <row r="21" spans="3:16" ht="18.75" x14ac:dyDescent="0.3">
      <c r="C21" s="76"/>
      <c r="D21" s="76"/>
      <c r="E21" s="100" t="s">
        <v>655</v>
      </c>
      <c r="F21" s="209">
        <f t="shared" si="0"/>
        <v>0</v>
      </c>
      <c r="G21" s="184"/>
      <c r="H21" s="183">
        <f t="shared" si="1"/>
        <v>0</v>
      </c>
      <c r="I21" s="183"/>
      <c r="J21" s="183">
        <f t="shared" si="2"/>
        <v>0</v>
      </c>
      <c r="K21" s="183"/>
      <c r="L21" s="183">
        <f t="shared" si="3"/>
        <v>0</v>
      </c>
      <c r="M21" s="183"/>
    </row>
    <row r="22" spans="3:16" ht="18.75" x14ac:dyDescent="0.3">
      <c r="E22" s="101" t="s">
        <v>656</v>
      </c>
      <c r="F22" s="208">
        <f t="shared" si="0"/>
        <v>3</v>
      </c>
      <c r="G22" s="182"/>
      <c r="H22" s="181">
        <f t="shared" si="1"/>
        <v>0</v>
      </c>
      <c r="I22" s="181"/>
      <c r="J22" s="181">
        <f t="shared" si="2"/>
        <v>1</v>
      </c>
      <c r="K22" s="181"/>
      <c r="L22" s="181">
        <f t="shared" si="3"/>
        <v>2</v>
      </c>
      <c r="M22" s="181"/>
    </row>
    <row r="23" spans="3:16" ht="18.75" x14ac:dyDescent="0.3">
      <c r="C23" s="76"/>
      <c r="D23" s="76"/>
      <c r="E23" s="100" t="s">
        <v>5</v>
      </c>
      <c r="F23" s="209">
        <f t="shared" si="0"/>
        <v>8</v>
      </c>
      <c r="G23" s="184"/>
      <c r="H23" s="183">
        <f t="shared" si="1"/>
        <v>0</v>
      </c>
      <c r="I23" s="183"/>
      <c r="J23" s="183">
        <f t="shared" si="2"/>
        <v>0</v>
      </c>
      <c r="K23" s="183"/>
      <c r="L23" s="183">
        <f t="shared" si="3"/>
        <v>8</v>
      </c>
      <c r="M23" s="183"/>
    </row>
    <row r="24" spans="3:16" ht="18.75" x14ac:dyDescent="0.3">
      <c r="E24" s="101" t="s">
        <v>657</v>
      </c>
      <c r="F24" s="208">
        <f t="shared" si="0"/>
        <v>39</v>
      </c>
      <c r="G24" s="182"/>
      <c r="H24" s="181">
        <f t="shared" si="1"/>
        <v>21</v>
      </c>
      <c r="I24" s="181"/>
      <c r="J24" s="181">
        <f t="shared" si="2"/>
        <v>1</v>
      </c>
      <c r="K24" s="181"/>
      <c r="L24" s="181">
        <f t="shared" si="3"/>
        <v>18</v>
      </c>
      <c r="M24" s="181"/>
    </row>
    <row r="25" spans="3:16" ht="18.75" x14ac:dyDescent="0.3">
      <c r="C25" s="87"/>
      <c r="D25" s="87"/>
      <c r="E25" s="102" t="s">
        <v>615</v>
      </c>
      <c r="F25" s="214">
        <f>SUM(F16:F24)</f>
        <v>82</v>
      </c>
      <c r="G25" s="215"/>
      <c r="H25" s="216">
        <f t="shared" ref="H25" si="4">SUM(H16:H24)</f>
        <v>21</v>
      </c>
      <c r="I25" s="216"/>
      <c r="J25" s="216">
        <f>SUM(J16:J24)</f>
        <v>2</v>
      </c>
      <c r="K25" s="216"/>
      <c r="L25" s="216">
        <f>SUM(L16:L24)</f>
        <v>60</v>
      </c>
      <c r="M25" s="216"/>
    </row>
    <row r="28" spans="3:16" ht="21" x14ac:dyDescent="0.35">
      <c r="F28" s="201" t="str">
        <f>"Distribution of sources for complaints closed in "&amp;$B$8</f>
        <v>Distribution of sources for complaints closed in 2022</v>
      </c>
      <c r="G28" s="201"/>
      <c r="H28" s="201"/>
      <c r="I28" s="201"/>
      <c r="J28" s="201"/>
      <c r="K28" s="201"/>
      <c r="L28" s="116"/>
      <c r="M28" s="115"/>
      <c r="N28" s="115"/>
      <c r="O28" s="115"/>
      <c r="P28" s="115"/>
    </row>
    <row r="29" spans="3:16" ht="18.75" x14ac:dyDescent="0.3">
      <c r="F29" s="111"/>
      <c r="G29" s="111"/>
      <c r="H29" s="111"/>
      <c r="I29" s="111"/>
      <c r="J29" s="111"/>
      <c r="K29" s="111"/>
      <c r="L29" s="115"/>
      <c r="M29" s="115"/>
      <c r="N29" s="115"/>
      <c r="O29" s="115"/>
      <c r="P29" s="115"/>
    </row>
    <row r="30" spans="3:16" ht="18.75" x14ac:dyDescent="0.3">
      <c r="F30" s="202" t="s">
        <v>26</v>
      </c>
      <c r="G30" s="202"/>
      <c r="H30" s="203" t="s">
        <v>28</v>
      </c>
      <c r="I30" s="203"/>
      <c r="J30" s="202" t="s">
        <v>27</v>
      </c>
      <c r="K30" s="202"/>
      <c r="L30" s="115"/>
      <c r="M30" s="115"/>
      <c r="N30" s="115"/>
      <c r="O30" s="115"/>
      <c r="P30" s="115"/>
    </row>
    <row r="31" spans="3:16" ht="18.75" x14ac:dyDescent="0.3">
      <c r="E31" s="135" t="s">
        <v>708</v>
      </c>
      <c r="F31" s="204">
        <f>COUNTIFS(PendingComplaintSource, F30, PendingCloseDate,"&gt;="&amp;$B$9,PendingCloseDate,"&lt;="&amp;$B$10) + COUNTIFS(OpenedComplaintSource, F30, OpenedCloseDate,"&gt;="&amp;$B$9,OpenedCloseDate,"&lt;="&amp;$B$10)</f>
        <v>2</v>
      </c>
      <c r="G31" s="205"/>
      <c r="H31" s="206">
        <f>COUNTIFS(PendingComplaintSource, H30, PendingCloseDate,"&gt;="&amp;$B$9,PendingCloseDate,"&lt;="&amp;$B$10) + COUNTIFS(OpenedComplaintSource, H30, OpenedCloseDate,"&gt;="&amp;$B$9,OpenedCloseDate,"&lt;="&amp;$B$10)</f>
        <v>80</v>
      </c>
      <c r="I31" s="206"/>
      <c r="J31" s="205">
        <f>COUNTIFS(PendingComplaintSource, J30, PendingCloseDate,"&gt;="&amp;$B$9,PendingCloseDate,"&lt;="&amp;$B$10) + COUNTIFS(OpenedComplaintSource, J30, OpenedCloseDate,"&gt;="&amp;$B$9,OpenedCloseDate,"&lt;="&amp;$B$10)</f>
        <v>0</v>
      </c>
      <c r="K31" s="207"/>
      <c r="L31" s="115"/>
      <c r="M31" s="115"/>
      <c r="N31" s="115"/>
      <c r="O31" s="115"/>
      <c r="P31" s="115"/>
    </row>
    <row r="32" spans="3:16" ht="18.75" x14ac:dyDescent="0.3">
      <c r="E32" s="136" t="s">
        <v>709</v>
      </c>
      <c r="F32" s="210">
        <f t="shared" ref="F32" si="5">IF(SUM($F31:$J31)=0, "", F31/SUM($F31:$J31))</f>
        <v>2.4390243902439025E-2</v>
      </c>
      <c r="G32" s="211"/>
      <c r="H32" s="212">
        <f t="shared" ref="H32" si="6">IF(SUM($F31:$J31)=0, "", H31/SUM($F31:$J31))</f>
        <v>0.97560975609756095</v>
      </c>
      <c r="I32" s="212"/>
      <c r="J32" s="211">
        <f>IF(SUM($F31:$J31)=0, "", J31/SUM($F31:$J31))</f>
        <v>0</v>
      </c>
      <c r="K32" s="213"/>
    </row>
    <row r="33" spans="1:17" ht="15.75" thickBot="1" x14ac:dyDescent="0.3"/>
    <row r="34" spans="1:17" ht="36.75" customHeight="1" x14ac:dyDescent="0.3">
      <c r="C34" s="178" t="str">
        <f>"Frequency of discipline by type for complaints closed in "&amp;$B$8</f>
        <v>Frequency of discipline by type for complaints closed in 2022</v>
      </c>
      <c r="D34" s="178"/>
      <c r="E34" s="178"/>
      <c r="F34" s="178"/>
      <c r="G34" s="111"/>
      <c r="I34" s="163" t="str">
        <f>$B$8&amp;" Summary"</f>
        <v>2022 Summary</v>
      </c>
      <c r="J34" s="163"/>
      <c r="K34" s="163"/>
      <c r="M34" s="191" t="s">
        <v>625</v>
      </c>
      <c r="N34" s="192"/>
      <c r="O34" s="192"/>
      <c r="P34" s="193"/>
    </row>
    <row r="35" spans="1:17" ht="18.75" customHeight="1" x14ac:dyDescent="0.3">
      <c r="B35" s="82"/>
      <c r="C35" s="82"/>
      <c r="D35" s="82"/>
      <c r="E35" s="112"/>
      <c r="F35" s="99" t="s">
        <v>663</v>
      </c>
      <c r="G35" s="112">
        <f t="shared" ref="G35:G44" si="7">COUNTIFS(PendingDiscipline,$F35,PendingCloseDate,"&gt;="&amp;$B$9,PendingCloseDate,"&lt;="&amp;$B$10) + COUNTIFS(OpenedDiscipline,$F35,OpenedCloseDate,"&gt;="&amp;$B$9,OpenedCloseDate,"&lt;="&amp;$B$10)</f>
        <v>0</v>
      </c>
      <c r="I35" s="185" t="s">
        <v>621</v>
      </c>
      <c r="J35" s="186"/>
      <c r="K35" s="189">
        <f>SUM($B$67:$D$67)</f>
        <v>9</v>
      </c>
      <c r="M35" s="194"/>
      <c r="N35" s="195"/>
      <c r="O35" s="195"/>
      <c r="P35" s="196"/>
    </row>
    <row r="36" spans="1:17" ht="18.75" x14ac:dyDescent="0.3">
      <c r="B36" s="76"/>
      <c r="C36" s="76"/>
      <c r="D36" s="76"/>
      <c r="E36" s="106"/>
      <c r="F36" s="100" t="s">
        <v>664</v>
      </c>
      <c r="G36" s="106">
        <f t="shared" si="7"/>
        <v>1</v>
      </c>
      <c r="I36" s="187"/>
      <c r="J36" s="188"/>
      <c r="K36" s="190"/>
      <c r="M36" s="194"/>
      <c r="N36" s="195"/>
      <c r="O36" s="195"/>
      <c r="P36" s="196"/>
    </row>
    <row r="37" spans="1:17" ht="18.75" customHeight="1" x14ac:dyDescent="0.3">
      <c r="E37" s="105"/>
      <c r="F37" s="101" t="s">
        <v>665</v>
      </c>
      <c r="G37" s="105">
        <f t="shared" si="7"/>
        <v>0</v>
      </c>
      <c r="I37" s="179" t="s">
        <v>643</v>
      </c>
      <c r="J37" s="180"/>
      <c r="K37" s="121">
        <f>SUM($E$67:$G$67)</f>
        <v>92</v>
      </c>
      <c r="M37" s="194"/>
      <c r="N37" s="195"/>
      <c r="O37" s="195"/>
      <c r="P37" s="196"/>
    </row>
    <row r="38" spans="1:17" ht="18.75" x14ac:dyDescent="0.3">
      <c r="B38" s="76"/>
      <c r="C38" s="76"/>
      <c r="D38" s="76"/>
      <c r="E38" s="106"/>
      <c r="F38" s="100" t="s">
        <v>666</v>
      </c>
      <c r="G38" s="106">
        <f t="shared" si="7"/>
        <v>1</v>
      </c>
      <c r="I38" s="181" t="s">
        <v>622</v>
      </c>
      <c r="J38" s="182"/>
      <c r="K38" s="122">
        <f>$B$82</f>
        <v>82</v>
      </c>
      <c r="M38" s="194"/>
      <c r="N38" s="195"/>
      <c r="O38" s="195"/>
      <c r="P38" s="196"/>
    </row>
    <row r="39" spans="1:17" ht="18.75" x14ac:dyDescent="0.3">
      <c r="E39" s="105"/>
      <c r="F39" s="101" t="s">
        <v>667</v>
      </c>
      <c r="G39" s="105">
        <f t="shared" si="7"/>
        <v>1</v>
      </c>
      <c r="I39" s="183" t="s">
        <v>623</v>
      </c>
      <c r="J39" s="184"/>
      <c r="K39" s="121">
        <f>COUNTIFS(OpenedInternalDisposition, "Sustained", OpenedCloseDate,"&gt;="&amp;$B$9, OpenedCloseDate, "&lt;="&amp;$B$10, OpenedStatus, "Closed")+COUNTIFS(PendingInternalDisposition, "Sustained", PendingCloseDate, "&gt;="&amp;$B$9, PendingCloseDate, "&lt;="&amp;$B$10, PendingStatus,"Closed")</f>
        <v>5</v>
      </c>
      <c r="M39" s="194"/>
      <c r="N39" s="195"/>
      <c r="O39" s="195"/>
      <c r="P39" s="196"/>
    </row>
    <row r="40" spans="1:17" ht="18.75" x14ac:dyDescent="0.3">
      <c r="B40" s="76"/>
      <c r="C40" s="76"/>
      <c r="D40" s="76"/>
      <c r="E40" s="106"/>
      <c r="F40" s="100" t="s">
        <v>668</v>
      </c>
      <c r="G40" s="106">
        <f t="shared" si="7"/>
        <v>0</v>
      </c>
      <c r="I40" s="181" t="s">
        <v>618</v>
      </c>
      <c r="J40" s="182"/>
      <c r="K40" s="122">
        <f>COUNTIFS(PendingInternalDisposition, "&lt;&gt;Sustained", PendingCloseDate, "&gt;="&amp;$B$9, PendingCloseDate, "&lt;="&amp;$B$10, PendingStatus, "Closed")+COUNTIFS(OpenedInternalDisposition, "&lt;&gt;Sustained", OpenedCloseDate, "&gt;="&amp;$B$9, OpenedCloseDate, "&lt;="&amp;$B$10, OpenedStatus, "Closed")</f>
        <v>59</v>
      </c>
      <c r="M40" s="194"/>
      <c r="N40" s="195"/>
      <c r="O40" s="195"/>
      <c r="P40" s="196"/>
    </row>
    <row r="41" spans="1:17" ht="18.75" x14ac:dyDescent="0.3">
      <c r="E41" s="105"/>
      <c r="F41" s="101" t="s">
        <v>691</v>
      </c>
      <c r="G41" s="105">
        <f t="shared" si="7"/>
        <v>0</v>
      </c>
      <c r="I41" s="183" t="s">
        <v>644</v>
      </c>
      <c r="J41" s="184"/>
      <c r="K41" s="121">
        <f ca="1">COUNTIFS(PendingStatus, "Closed", PendingCloseDate, "&gt;="&amp;$B$9, PendingCloseDate, "&lt;="&amp;$B$10, PendingLengthOfCase, "&gt;180") + COUNTIFS(OpenedStatus, "Closed", OpenedCloseDate, "&gt;="&amp;$B$9, OpenedCloseDate, "&lt;="&amp;$B$10, OpenedLengthOfCase, "&gt;180")</f>
        <v>1</v>
      </c>
      <c r="M41" s="194"/>
      <c r="N41" s="195"/>
      <c r="O41" s="195"/>
      <c r="P41" s="196"/>
    </row>
    <row r="42" spans="1:17" ht="18.75" customHeight="1" x14ac:dyDescent="0.3">
      <c r="B42" s="76"/>
      <c r="C42" s="76"/>
      <c r="D42" s="76"/>
      <c r="E42" s="106"/>
      <c r="F42" s="100" t="s">
        <v>669</v>
      </c>
      <c r="G42" s="106">
        <f t="shared" si="7"/>
        <v>0</v>
      </c>
      <c r="I42" s="187" t="str">
        <f>"Total Pending  at end of "&amp;$B$8</f>
        <v>Total Pending  at end of 2022</v>
      </c>
      <c r="J42" s="188"/>
      <c r="K42" s="190">
        <f>(SUM(K35:K37))-K38</f>
        <v>19</v>
      </c>
      <c r="M42" s="194"/>
      <c r="N42" s="195"/>
      <c r="O42" s="195"/>
      <c r="P42" s="196"/>
    </row>
    <row r="43" spans="1:17" ht="18.75" x14ac:dyDescent="0.3">
      <c r="E43" s="105"/>
      <c r="F43" s="101" t="s">
        <v>670</v>
      </c>
      <c r="G43" s="105">
        <f t="shared" si="7"/>
        <v>0</v>
      </c>
      <c r="I43" s="187"/>
      <c r="J43" s="188"/>
      <c r="K43" s="190"/>
      <c r="M43" s="194"/>
      <c r="N43" s="195"/>
      <c r="O43" s="195"/>
      <c r="P43" s="196"/>
    </row>
    <row r="44" spans="1:17" ht="19.5" thickBot="1" x14ac:dyDescent="0.35">
      <c r="B44" s="76"/>
      <c r="C44" s="76"/>
      <c r="D44" s="76"/>
      <c r="E44" s="106"/>
      <c r="F44" s="100" t="s">
        <v>671</v>
      </c>
      <c r="G44" s="106">
        <f t="shared" si="7"/>
        <v>2</v>
      </c>
      <c r="I44" s="82"/>
      <c r="J44" s="82"/>
      <c r="K44" s="82"/>
      <c r="M44" s="197"/>
      <c r="N44" s="198"/>
      <c r="O44" s="198"/>
      <c r="P44" s="199"/>
    </row>
    <row r="45" spans="1:17" ht="18.75" x14ac:dyDescent="0.3">
      <c r="B45" s="82"/>
      <c r="C45" s="82"/>
      <c r="D45" s="82"/>
      <c r="E45" s="82"/>
      <c r="F45" s="107" t="s">
        <v>615</v>
      </c>
      <c r="G45" s="108">
        <f>SUM(G35:G44)</f>
        <v>5</v>
      </c>
    </row>
    <row r="48" spans="1:17" x14ac:dyDescent="0.25">
      <c r="A48" s="1"/>
      <c r="K48" s="156" t="s">
        <v>33</v>
      </c>
      <c r="L48" s="156"/>
      <c r="M48" s="157" t="str">
        <f>'Start Here'!C$13</f>
        <v>Juvenile Justice Commission</v>
      </c>
      <c r="N48" s="157"/>
      <c r="O48" s="157"/>
      <c r="P48" s="157"/>
      <c r="Q48" s="157"/>
    </row>
    <row r="49" spans="1:31" x14ac:dyDescent="0.25">
      <c r="A49" s="1"/>
      <c r="K49" s="156" t="s">
        <v>34</v>
      </c>
      <c r="L49" s="156"/>
      <c r="M49" s="12">
        <f>'Start Here'!$C$16</f>
        <v>2023</v>
      </c>
    </row>
    <row r="50" spans="1:31" x14ac:dyDescent="0.25">
      <c r="K50" s="29"/>
      <c r="L50" s="29"/>
    </row>
    <row r="51" spans="1:31" ht="14.45" customHeight="1" x14ac:dyDescent="0.25">
      <c r="A51" s="92"/>
      <c r="B51" s="92"/>
      <c r="C51" s="92"/>
      <c r="D51" s="92"/>
      <c r="E51" s="92"/>
      <c r="F51" s="92"/>
      <c r="G51" s="92"/>
      <c r="H51" s="92"/>
      <c r="I51" s="92"/>
      <c r="J51" s="92"/>
      <c r="K51" s="92"/>
      <c r="L51" s="92"/>
      <c r="M51" s="92"/>
      <c r="N51" s="92"/>
      <c r="O51" s="92"/>
      <c r="P51" s="92"/>
      <c r="Q51" s="92"/>
    </row>
    <row r="52" spans="1:31" ht="14.45" customHeight="1" x14ac:dyDescent="0.25">
      <c r="A52" s="240" t="str">
        <f>$B$8&amp;": Cases Opened and Closed, All Allegations"</f>
        <v>2022: Cases Opened and Closed, All Allegations</v>
      </c>
      <c r="B52" s="240"/>
      <c r="C52" s="240"/>
      <c r="D52" s="240"/>
      <c r="E52" s="240"/>
      <c r="F52" s="240"/>
      <c r="G52" s="240"/>
      <c r="H52" s="240"/>
      <c r="I52" s="240"/>
      <c r="J52" s="240"/>
      <c r="K52" s="240"/>
      <c r="L52" s="240"/>
      <c r="M52" s="240"/>
      <c r="N52" s="240"/>
      <c r="O52" s="240"/>
      <c r="P52" s="240"/>
      <c r="Q52" s="240"/>
    </row>
    <row r="53" spans="1:31" ht="14.65" customHeight="1" x14ac:dyDescent="0.25">
      <c r="A53" s="240"/>
      <c r="B53" s="240"/>
      <c r="C53" s="240"/>
      <c r="D53" s="240"/>
      <c r="E53" s="240"/>
      <c r="F53" s="240"/>
      <c r="G53" s="240"/>
      <c r="H53" s="240"/>
      <c r="I53" s="240"/>
      <c r="J53" s="240"/>
      <c r="K53" s="240"/>
      <c r="L53" s="240"/>
      <c r="M53" s="240"/>
      <c r="N53" s="240"/>
      <c r="O53" s="240"/>
      <c r="P53" s="240"/>
      <c r="Q53" s="240"/>
    </row>
    <row r="54" spans="1:31" ht="21" x14ac:dyDescent="0.25">
      <c r="A54" s="175" t="s">
        <v>712</v>
      </c>
      <c r="B54" s="175"/>
      <c r="C54" s="175"/>
      <c r="D54" s="175"/>
      <c r="E54" s="175"/>
      <c r="F54" s="175"/>
      <c r="G54" s="175"/>
      <c r="H54" s="175"/>
      <c r="I54" s="175"/>
      <c r="J54" s="175"/>
      <c r="K54" s="45"/>
      <c r="L54" s="45"/>
      <c r="M54" s="45"/>
      <c r="N54" s="45"/>
      <c r="O54" s="45"/>
      <c r="P54" s="45"/>
      <c r="Q54" s="45"/>
    </row>
    <row r="55" spans="1:31" ht="15.75" thickBot="1" x14ac:dyDescent="0.3">
      <c r="B55" s="221" t="s">
        <v>25</v>
      </c>
      <c r="C55" s="221"/>
      <c r="D55" s="221"/>
      <c r="E55" s="221"/>
      <c r="F55" s="221"/>
      <c r="G55" s="221"/>
      <c r="H55" s="221"/>
      <c r="I55" s="221"/>
      <c r="J55" s="221"/>
      <c r="K55" s="27"/>
      <c r="L55" s="27"/>
      <c r="M55" s="27"/>
      <c r="N55" s="27"/>
      <c r="O55" s="27"/>
    </row>
    <row r="56" spans="1:31" ht="26.25" customHeight="1" x14ac:dyDescent="0.25">
      <c r="B56" s="230" t="s">
        <v>32</v>
      </c>
      <c r="C56" s="230"/>
      <c r="D56" s="230"/>
      <c r="E56" s="241" t="s">
        <v>624</v>
      </c>
      <c r="F56" s="230"/>
      <c r="G56" s="230"/>
      <c r="H56" s="247" t="s">
        <v>646</v>
      </c>
      <c r="I56" s="227"/>
      <c r="J56" s="227"/>
      <c r="K56" s="27"/>
      <c r="L56" s="27"/>
      <c r="N56" s="164" t="s">
        <v>714</v>
      </c>
      <c r="O56" s="165"/>
      <c r="P56" s="166"/>
    </row>
    <row r="57" spans="1:31" ht="32.25" customHeight="1" x14ac:dyDescent="0.25">
      <c r="A57" s="67" t="s">
        <v>711</v>
      </c>
      <c r="B57" s="67" t="s">
        <v>28</v>
      </c>
      <c r="C57" s="52" t="s">
        <v>27</v>
      </c>
      <c r="D57" s="55" t="s">
        <v>26</v>
      </c>
      <c r="E57" s="53" t="s">
        <v>28</v>
      </c>
      <c r="F57" s="52" t="s">
        <v>27</v>
      </c>
      <c r="G57" s="55" t="s">
        <v>26</v>
      </c>
      <c r="H57" s="53" t="s">
        <v>28</v>
      </c>
      <c r="I57" s="52" t="s">
        <v>27</v>
      </c>
      <c r="J57" s="52" t="s">
        <v>26</v>
      </c>
      <c r="K57" s="44"/>
      <c r="L57" s="44"/>
      <c r="N57" s="167"/>
      <c r="O57" s="168"/>
      <c r="P57" s="169"/>
      <c r="AE57" s="5"/>
    </row>
    <row r="58" spans="1:31" x14ac:dyDescent="0.25">
      <c r="A58" s="97" t="s">
        <v>658</v>
      </c>
      <c r="B58" s="42">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0</v>
      </c>
      <c r="C58" s="29">
        <f t="shared" si="8"/>
        <v>0</v>
      </c>
      <c r="D58" s="29">
        <f t="shared" si="8"/>
        <v>0</v>
      </c>
      <c r="E58" s="35">
        <f t="shared" ref="E58:G66" si="9">COUNTIFS(OpenedMSO, $A58, OpenedComplaintSource, E$57, OpenedComplaintReceived, "&gt;="&amp;$B$9, OpenedComplaintReceived,"&lt;="&amp;$B$10)</f>
        <v>8</v>
      </c>
      <c r="F58" s="29">
        <f t="shared" si="9"/>
        <v>0</v>
      </c>
      <c r="G58" s="29">
        <f t="shared" si="9"/>
        <v>0</v>
      </c>
      <c r="H58" s="35">
        <f t="shared" ref="H58:H66" si="10">IF(E58=0,"",(SUMIFS(OpenedNInitial,OpenedMSO,$A58,OpenedComplaintSource,H$57,OpenedComplaintReceived,"&gt;="&amp;$B$9,OpenedComplaintReceived,"&lt;="&amp;$B$10)/E58))</f>
        <v>1</v>
      </c>
      <c r="I58" s="29" t="str">
        <f t="shared" ref="I58:I66" si="11">IF(F58=0,"",(SUMIFS(OpenedNInitial,OpenedMSO,$A58,OpenedComplaintSource,I$57,OpenedComplaintReceived,"&gt;="&amp;$B$9,OpenedComplaintReceived,"&lt;="&amp;$B$10)/F58))</f>
        <v/>
      </c>
      <c r="J58" s="29" t="str">
        <f t="shared" ref="J58:J66" si="12">IF(G58=0,"",(SUMIFS(OpenedNInitial,OpenedMSO,$A58,OpenedComplaintSource,J$57,OpenedComplaintReceived,"&gt;="&amp;$B$9,OpenedComplaintReceived,"&lt;="&amp;$B$10)/G58))</f>
        <v/>
      </c>
      <c r="K58" s="29"/>
      <c r="L58" s="29"/>
      <c r="N58" s="167"/>
      <c r="O58" s="168"/>
      <c r="P58" s="169"/>
    </row>
    <row r="59" spans="1:31" x14ac:dyDescent="0.25">
      <c r="A59" s="95" t="s">
        <v>651</v>
      </c>
      <c r="B59" s="30">
        <f t="shared" si="8"/>
        <v>0</v>
      </c>
      <c r="C59" s="30">
        <f t="shared" si="8"/>
        <v>0</v>
      </c>
      <c r="D59" s="30">
        <f t="shared" si="8"/>
        <v>0</v>
      </c>
      <c r="E59" s="36">
        <f t="shared" si="9"/>
        <v>0</v>
      </c>
      <c r="F59" s="30">
        <f t="shared" si="9"/>
        <v>0</v>
      </c>
      <c r="G59" s="30">
        <f t="shared" si="9"/>
        <v>0</v>
      </c>
      <c r="H59" s="36" t="str">
        <f t="shared" si="10"/>
        <v/>
      </c>
      <c r="I59" s="30" t="str">
        <f t="shared" si="11"/>
        <v/>
      </c>
      <c r="J59" s="30" t="str">
        <f t="shared" si="12"/>
        <v/>
      </c>
      <c r="K59" s="29"/>
      <c r="L59" s="29"/>
      <c r="N59" s="167"/>
      <c r="O59" s="168"/>
      <c r="P59" s="169"/>
    </row>
    <row r="60" spans="1:31" x14ac:dyDescent="0.25">
      <c r="A60" s="94" t="s">
        <v>652</v>
      </c>
      <c r="B60" s="29">
        <f t="shared" si="8"/>
        <v>0</v>
      </c>
      <c r="C60" s="29">
        <f t="shared" si="8"/>
        <v>0</v>
      </c>
      <c r="D60" s="29">
        <f t="shared" si="8"/>
        <v>0</v>
      </c>
      <c r="E60" s="35">
        <f t="shared" si="9"/>
        <v>24</v>
      </c>
      <c r="F60" s="29">
        <f t="shared" si="9"/>
        <v>0</v>
      </c>
      <c r="G60" s="29">
        <f t="shared" si="9"/>
        <v>1</v>
      </c>
      <c r="H60" s="35">
        <f t="shared" si="10"/>
        <v>1.4583333333333333</v>
      </c>
      <c r="I60" s="29" t="str">
        <f t="shared" si="11"/>
        <v/>
      </c>
      <c r="J60" s="29">
        <f t="shared" si="12"/>
        <v>1</v>
      </c>
      <c r="K60" s="29"/>
      <c r="L60" s="29"/>
      <c r="N60" s="167"/>
      <c r="O60" s="168"/>
      <c r="P60" s="169"/>
    </row>
    <row r="61" spans="1:31" x14ac:dyDescent="0.25">
      <c r="A61" s="95" t="s">
        <v>653</v>
      </c>
      <c r="B61" s="30">
        <f t="shared" si="8"/>
        <v>0</v>
      </c>
      <c r="C61" s="30">
        <f t="shared" si="8"/>
        <v>0</v>
      </c>
      <c r="D61" s="30">
        <f t="shared" si="8"/>
        <v>0</v>
      </c>
      <c r="E61" s="36">
        <f t="shared" si="9"/>
        <v>0</v>
      </c>
      <c r="F61" s="30">
        <f t="shared" si="9"/>
        <v>0</v>
      </c>
      <c r="G61" s="30">
        <f t="shared" si="9"/>
        <v>0</v>
      </c>
      <c r="H61" s="36" t="str">
        <f t="shared" si="10"/>
        <v/>
      </c>
      <c r="I61" s="30" t="str">
        <f t="shared" si="11"/>
        <v/>
      </c>
      <c r="J61" s="30" t="str">
        <f t="shared" si="12"/>
        <v/>
      </c>
      <c r="K61" s="29"/>
      <c r="L61" s="29"/>
      <c r="N61" s="167"/>
      <c r="O61" s="168"/>
      <c r="P61" s="169"/>
    </row>
    <row r="62" spans="1:31" x14ac:dyDescent="0.25">
      <c r="A62" s="94" t="s">
        <v>654</v>
      </c>
      <c r="B62" s="29">
        <f t="shared" si="8"/>
        <v>0</v>
      </c>
      <c r="C62" s="29">
        <f t="shared" si="8"/>
        <v>0</v>
      </c>
      <c r="D62" s="29">
        <f t="shared" si="8"/>
        <v>0</v>
      </c>
      <c r="E62" s="35">
        <f t="shared" si="9"/>
        <v>0</v>
      </c>
      <c r="F62" s="29">
        <f t="shared" si="9"/>
        <v>0</v>
      </c>
      <c r="G62" s="29">
        <f t="shared" si="9"/>
        <v>0</v>
      </c>
      <c r="H62" s="35" t="str">
        <f t="shared" si="10"/>
        <v/>
      </c>
      <c r="I62" s="29" t="str">
        <f t="shared" si="11"/>
        <v/>
      </c>
      <c r="J62" s="29" t="str">
        <f t="shared" si="12"/>
        <v/>
      </c>
      <c r="K62" s="29"/>
      <c r="L62" s="29"/>
      <c r="N62" s="167"/>
      <c r="O62" s="168"/>
      <c r="P62" s="169"/>
    </row>
    <row r="63" spans="1:31" x14ac:dyDescent="0.25">
      <c r="A63" s="95" t="s">
        <v>655</v>
      </c>
      <c r="B63" s="30">
        <f t="shared" si="8"/>
        <v>0</v>
      </c>
      <c r="C63" s="30">
        <f t="shared" si="8"/>
        <v>0</v>
      </c>
      <c r="D63" s="30">
        <f t="shared" si="8"/>
        <v>0</v>
      </c>
      <c r="E63" s="36">
        <f t="shared" si="9"/>
        <v>0</v>
      </c>
      <c r="F63" s="30">
        <f t="shared" si="9"/>
        <v>0</v>
      </c>
      <c r="G63" s="30">
        <f t="shared" si="9"/>
        <v>0</v>
      </c>
      <c r="H63" s="36" t="str">
        <f t="shared" si="10"/>
        <v/>
      </c>
      <c r="I63" s="30" t="str">
        <f t="shared" si="11"/>
        <v/>
      </c>
      <c r="J63" s="30" t="str">
        <f t="shared" si="12"/>
        <v/>
      </c>
      <c r="K63" s="29"/>
      <c r="L63" s="29"/>
      <c r="N63" s="167"/>
      <c r="O63" s="168"/>
      <c r="P63" s="169"/>
    </row>
    <row r="64" spans="1:31" x14ac:dyDescent="0.25">
      <c r="A64" s="94" t="s">
        <v>656</v>
      </c>
      <c r="B64" s="29">
        <f t="shared" si="8"/>
        <v>2</v>
      </c>
      <c r="C64" s="29">
        <f t="shared" si="8"/>
        <v>0</v>
      </c>
      <c r="D64" s="29">
        <f t="shared" si="8"/>
        <v>0</v>
      </c>
      <c r="E64" s="35">
        <f t="shared" si="9"/>
        <v>2</v>
      </c>
      <c r="F64" s="29">
        <f t="shared" si="9"/>
        <v>0</v>
      </c>
      <c r="G64" s="29">
        <f t="shared" si="9"/>
        <v>0</v>
      </c>
      <c r="H64" s="35">
        <f t="shared" si="10"/>
        <v>1</v>
      </c>
      <c r="I64" s="29" t="str">
        <f t="shared" si="11"/>
        <v/>
      </c>
      <c r="J64" s="29" t="str">
        <f t="shared" si="12"/>
        <v/>
      </c>
      <c r="K64" s="29"/>
      <c r="L64" s="29"/>
      <c r="M64" s="29"/>
      <c r="N64" s="167"/>
      <c r="O64" s="168"/>
      <c r="P64" s="169"/>
    </row>
    <row r="65" spans="1:31" x14ac:dyDescent="0.25">
      <c r="A65" s="95" t="s">
        <v>5</v>
      </c>
      <c r="B65" s="30">
        <f t="shared" si="8"/>
        <v>1</v>
      </c>
      <c r="C65" s="30">
        <f t="shared" si="8"/>
        <v>0</v>
      </c>
      <c r="D65" s="30">
        <f t="shared" si="8"/>
        <v>0</v>
      </c>
      <c r="E65" s="36">
        <f t="shared" si="9"/>
        <v>8</v>
      </c>
      <c r="F65" s="30">
        <f t="shared" si="9"/>
        <v>0</v>
      </c>
      <c r="G65" s="30">
        <f t="shared" si="9"/>
        <v>0</v>
      </c>
      <c r="H65" s="36">
        <f t="shared" si="10"/>
        <v>1</v>
      </c>
      <c r="I65" s="30" t="str">
        <f t="shared" si="11"/>
        <v/>
      </c>
      <c r="J65" s="30" t="str">
        <f t="shared" si="12"/>
        <v/>
      </c>
      <c r="K65" s="29"/>
      <c r="L65" s="29"/>
      <c r="M65" s="29"/>
      <c r="N65" s="167"/>
      <c r="O65" s="168"/>
      <c r="P65" s="169"/>
    </row>
    <row r="66" spans="1:31" ht="15.75" thickBot="1" x14ac:dyDescent="0.3">
      <c r="A66" s="96" t="s">
        <v>657</v>
      </c>
      <c r="B66" s="29">
        <f t="shared" si="8"/>
        <v>6</v>
      </c>
      <c r="C66" s="29">
        <f t="shared" si="8"/>
        <v>0</v>
      </c>
      <c r="D66" s="29">
        <f t="shared" si="8"/>
        <v>0</v>
      </c>
      <c r="E66" s="35">
        <f t="shared" si="9"/>
        <v>48</v>
      </c>
      <c r="F66" s="29">
        <f t="shared" si="9"/>
        <v>0</v>
      </c>
      <c r="G66" s="29">
        <f t="shared" si="9"/>
        <v>1</v>
      </c>
      <c r="H66" s="35">
        <f t="shared" si="10"/>
        <v>1.2916666666666667</v>
      </c>
      <c r="I66" s="29" t="str">
        <f t="shared" si="11"/>
        <v/>
      </c>
      <c r="J66" s="29">
        <f t="shared" si="12"/>
        <v>1</v>
      </c>
      <c r="K66" s="29"/>
      <c r="L66" s="29"/>
      <c r="M66" s="29"/>
      <c r="N66" s="170"/>
      <c r="O66" s="171"/>
      <c r="P66" s="172"/>
    </row>
    <row r="67" spans="1:31" x14ac:dyDescent="0.25">
      <c r="A67" s="98" t="s">
        <v>615</v>
      </c>
      <c r="B67" s="43">
        <f>SUM(B58:B66)</f>
        <v>9</v>
      </c>
      <c r="C67" s="43">
        <f t="shared" ref="C67:D67" si="13">SUM(C58:C66)</f>
        <v>0</v>
      </c>
      <c r="D67" s="43">
        <f t="shared" si="13"/>
        <v>0</v>
      </c>
      <c r="E67" s="39">
        <f>SUM(E58:E66)</f>
        <v>90</v>
      </c>
      <c r="F67" s="43">
        <f>SUM(F58:F66)</f>
        <v>0</v>
      </c>
      <c r="G67" s="43">
        <f>SUM(G58:G66)</f>
        <v>2</v>
      </c>
      <c r="H67" s="39">
        <f>IF(E67=0,"",(SUMIFS(OpenedNInitial,OpenedComplaintSource,H$57,OpenedComplaintReceived,"&gt;="&amp;$B$9,OpenedComplaintReceived,"&lt;="&amp;$B$10)/E67))</f>
        <v>1.2777777777777777</v>
      </c>
      <c r="I67" s="43" t="str">
        <f>IF(F67=0,"",(SUMIFS(OpenedNInitial,OpenedComplaintSource,I$57,OpenedComplaintReceived,"&gt;="&amp;$B$9,OpenedComplaintReceived,"&lt;="&amp;$B$10)/F67))</f>
        <v/>
      </c>
      <c r="J67" s="43">
        <f>IF(G67=0,"",(SUMIFS(OpenedNInitial,OpenedComplaintSource,J$57,OpenedComplaintReceived,"&gt;="&amp;$B$9,OpenedComplaintReceived,"&lt;="&amp;$B$10)/G67))</f>
        <v>1</v>
      </c>
      <c r="K67" s="69"/>
      <c r="L67" s="69"/>
      <c r="M67" s="69"/>
      <c r="N67" s="69"/>
      <c r="O67" s="69"/>
    </row>
    <row r="69" spans="1:31" x14ac:dyDescent="0.25">
      <c r="L69" s="115"/>
    </row>
    <row r="70" spans="1:31" ht="21" x14ac:dyDescent="0.25">
      <c r="A70" s="175" t="s">
        <v>713</v>
      </c>
      <c r="B70" s="175"/>
      <c r="C70" s="175"/>
      <c r="D70" s="175"/>
      <c r="E70" s="175"/>
      <c r="F70" s="175"/>
      <c r="G70" s="175"/>
      <c r="H70" s="175"/>
      <c r="I70" s="175"/>
      <c r="J70" s="175"/>
      <c r="K70" s="175"/>
      <c r="L70" s="175"/>
      <c r="M70" s="175"/>
      <c r="N70" s="175"/>
      <c r="O70" s="175"/>
      <c r="P70" s="175"/>
      <c r="Q70" s="175"/>
    </row>
    <row r="71" spans="1:31" x14ac:dyDescent="0.25">
      <c r="B71" s="220" t="s">
        <v>634</v>
      </c>
      <c r="C71" s="221"/>
      <c r="D71" s="222"/>
      <c r="E71" s="220" t="s">
        <v>25</v>
      </c>
      <c r="F71" s="221"/>
      <c r="G71" s="222"/>
      <c r="H71" s="220" t="s">
        <v>614</v>
      </c>
      <c r="I71" s="221"/>
      <c r="J71" s="221"/>
      <c r="K71" s="222"/>
      <c r="L71" s="220" t="s">
        <v>605</v>
      </c>
      <c r="M71" s="221"/>
      <c r="N71" s="221"/>
      <c r="O71" s="221"/>
    </row>
    <row r="72" spans="1:31" ht="45" x14ac:dyDescent="0.25">
      <c r="A72" s="67" t="s">
        <v>711</v>
      </c>
      <c r="B72" s="48" t="s">
        <v>642</v>
      </c>
      <c r="C72" s="52" t="s">
        <v>729</v>
      </c>
      <c r="D72" s="52" t="s">
        <v>633</v>
      </c>
      <c r="E72" s="53" t="s">
        <v>28</v>
      </c>
      <c r="F72" s="52" t="s">
        <v>27</v>
      </c>
      <c r="G72" s="52" t="s">
        <v>26</v>
      </c>
      <c r="H72" s="53" t="s">
        <v>12</v>
      </c>
      <c r="I72" s="52" t="s">
        <v>13</v>
      </c>
      <c r="J72" s="52" t="s">
        <v>14</v>
      </c>
      <c r="K72" s="54" t="s">
        <v>15</v>
      </c>
      <c r="L72" s="53" t="s">
        <v>16</v>
      </c>
      <c r="M72" s="52" t="s">
        <v>17</v>
      </c>
      <c r="N72" s="52" t="s">
        <v>18</v>
      </c>
      <c r="O72" s="52" t="s">
        <v>31</v>
      </c>
      <c r="AE72" s="5"/>
    </row>
    <row r="73" spans="1:31" x14ac:dyDescent="0.25">
      <c r="A73" s="1" t="s">
        <v>658</v>
      </c>
      <c r="B73" s="41">
        <f t="shared" ref="B73:B81" si="14">COUNTIFS(PendingMSO,$A73,PendingCloseDate,"&gt;="&amp;$B$9,PendingCloseDate,"&lt;="&amp;$B$10) + COUNTIFS(OpenedMSO,$A73,OpenedCloseDate,"&gt;="&amp;$B$9,OpenedCloseDate,"&lt;="&amp;$B$10)</f>
        <v>7</v>
      </c>
      <c r="C73" s="29">
        <f t="shared" ref="C73:C81" ca="1" si="15">IF(B73=0, "", (SUMIFS(PendingLengthOfCase,PendingMSO,$A73,PendingCloseDate,"&gt;="&amp;$B$9,PendingCloseDate,"&lt;="&amp;$B$10) + SUMIFS(OpenedLengthOfCase,OpenedMSO,$A73,OpenedCloseDate,"&gt;="&amp;$B$9,OpenedCloseDate,"&lt;="&amp;$B$10)) / B73)</f>
        <v>70</v>
      </c>
      <c r="D73" s="29">
        <f t="shared" ref="D73:D81" si="16">COUNTIFS(PendingMSO,$A73,PendingCloseDate,"&gt;="&amp;$B$9,PendingCloseDate,"&lt;="&amp;$B$10, PendingAppealPending, "Yes") + COUNTIFS(OpenedMSO,$A73,OpenedCloseDate,"&gt;="&amp;$B$9,OpenedCloseDate,"&lt;="&amp;$B$10, OpenedAppealPending, "Yes")</f>
        <v>0</v>
      </c>
      <c r="E73" s="35">
        <f t="shared" ref="E73:G81" si="17">COUNTIFS(OpenedMSO, $A73, OpenedComplaintSource, E$72, OpenedCloseDate, "&gt;="&amp;$B$9, OpenedCloseDate, "&lt;="&amp;$B$10, OpenedStatus,"Closed")+COUNTIFS(PendingMSO, $A73, PendingComplaintSource,E$72, PendingCloseDate, "&gt;="&amp;$B$9, PendingCloseDate, "&lt;="&amp;$B$10, PendingStatus, "Closed")</f>
        <v>7</v>
      </c>
      <c r="F73" s="29">
        <f t="shared" si="17"/>
        <v>0</v>
      </c>
      <c r="G73" s="29">
        <f t="shared" si="17"/>
        <v>0</v>
      </c>
      <c r="H73" s="41">
        <f t="shared" ref="H73:K81" si="18">COUNTIFS(OpenedMSO, $A73, OpenedCriminalDisposition, H$72, OpenedCloseDate, "&gt;="&amp;$B$9, OpenedCloseDate, "&lt;="&amp;$B$10, OpenedStatus, "Closed")+COUNTIFS(PendingMSO, $A73, PendingCriminalDisposition, H$72, PendingCloseDate, "&gt;="&amp;$B$9, PendingCloseDate, "&lt;="&amp;$B$10, PendingStatus, "Closed")</f>
        <v>0</v>
      </c>
      <c r="I73" s="42">
        <f t="shared" si="18"/>
        <v>0</v>
      </c>
      <c r="J73" s="42">
        <f t="shared" si="18"/>
        <v>0</v>
      </c>
      <c r="K73" s="29">
        <f t="shared" si="18"/>
        <v>0</v>
      </c>
      <c r="L73" s="35">
        <f t="shared" ref="L73:M81" si="19">COUNTIFS(OpenedMSO, $A73, OpenedInternalDisposition, L$72, OpenedCloseDate, "&gt;="&amp;$B$9, OpenedCloseDate, "&lt;="&amp;$B$10, OpenedStatus, "Closed")+COUNTIFS(PendingMSO, $A73, PendingInternalDisposition, K$57, PendingCloseDate, "&gt;="&amp;$B$9, PendingCloseDate, "&lt;="&amp;$B$10, PendingStatus, "Closed")</f>
        <v>0</v>
      </c>
      <c r="M73" s="29">
        <f t="shared" si="19"/>
        <v>0</v>
      </c>
      <c r="N73" s="29">
        <f t="shared" ref="N73:N81" si="20">COUNTIFS(OpenedMSO, $A73, OpenedInternalDisposition, N$72, OpenedCloseDate, "&gt;="&amp;$B$9, OpenedCloseDate, "&lt;="&amp;$B$10, OpenedStatus, "Closed")+COUNTIFS(PendingMSO, $A73, PendingInternalDisposition, M$35, PendingCloseDate, "&gt;="&amp;$B$9, PendingCloseDate, "&lt;="&amp;$B$10, PendingStatus, "Closed")</f>
        <v>7</v>
      </c>
      <c r="O73" s="29">
        <f t="shared" ref="O73:O81" si="21">COUNTIFS(OpenedMSO, $A73, OpenedInternalDisposition, "Administratively Closed", OpenedCloseDate, "&gt;="&amp;$B$9, OpenedCloseDate, "&lt;="&amp;$B$10, OpenedStatus, "Closed")+COUNTIFS(PendingMSO, $A73, PendingInternalDisposition, "Administratively Closed", PendingCloseDate, "&gt;="&amp;$B$9, PendingCloseDate, "&lt;="&amp;$B$10, PendingStatus, "Closed")</f>
        <v>0</v>
      </c>
    </row>
    <row r="74" spans="1:31" x14ac:dyDescent="0.25">
      <c r="A74" s="2" t="s">
        <v>651</v>
      </c>
      <c r="B74" s="36">
        <f t="shared" si="14"/>
        <v>0</v>
      </c>
      <c r="C74" s="30" t="str">
        <f t="shared" si="15"/>
        <v/>
      </c>
      <c r="D74" s="30">
        <f t="shared" si="16"/>
        <v>0</v>
      </c>
      <c r="E74" s="36">
        <f t="shared" si="17"/>
        <v>0</v>
      </c>
      <c r="F74" s="30">
        <f t="shared" si="17"/>
        <v>0</v>
      </c>
      <c r="G74" s="30">
        <f t="shared" si="17"/>
        <v>0</v>
      </c>
      <c r="H74" s="36">
        <f t="shared" si="18"/>
        <v>0</v>
      </c>
      <c r="I74" s="30">
        <f t="shared" si="18"/>
        <v>0</v>
      </c>
      <c r="J74" s="30">
        <f t="shared" si="18"/>
        <v>0</v>
      </c>
      <c r="K74" s="31">
        <f t="shared" si="18"/>
        <v>0</v>
      </c>
      <c r="L74" s="36">
        <f t="shared" si="19"/>
        <v>0</v>
      </c>
      <c r="M74" s="30">
        <f t="shared" si="19"/>
        <v>0</v>
      </c>
      <c r="N74" s="30">
        <f t="shared" si="20"/>
        <v>0</v>
      </c>
      <c r="O74" s="30">
        <f t="shared" si="21"/>
        <v>0</v>
      </c>
    </row>
    <row r="75" spans="1:31" x14ac:dyDescent="0.25">
      <c r="A75" s="1" t="s">
        <v>652</v>
      </c>
      <c r="B75" s="35">
        <f t="shared" si="14"/>
        <v>25</v>
      </c>
      <c r="C75" s="29">
        <f t="shared" ca="1" si="15"/>
        <v>45.52</v>
      </c>
      <c r="D75" s="29">
        <f t="shared" si="16"/>
        <v>0</v>
      </c>
      <c r="E75" s="35">
        <f t="shared" si="17"/>
        <v>24</v>
      </c>
      <c r="F75" s="29">
        <f t="shared" si="17"/>
        <v>0</v>
      </c>
      <c r="G75" s="29">
        <f t="shared" si="17"/>
        <v>1</v>
      </c>
      <c r="H75" s="35">
        <f t="shared" si="18"/>
        <v>0</v>
      </c>
      <c r="I75" s="29">
        <f t="shared" si="18"/>
        <v>0</v>
      </c>
      <c r="J75" s="29">
        <f t="shared" si="18"/>
        <v>0</v>
      </c>
      <c r="K75" s="51">
        <f t="shared" si="18"/>
        <v>0</v>
      </c>
      <c r="L75" s="35">
        <f t="shared" si="19"/>
        <v>0</v>
      </c>
      <c r="M75" s="29">
        <f t="shared" si="19"/>
        <v>0</v>
      </c>
      <c r="N75" s="29">
        <f t="shared" si="20"/>
        <v>25</v>
      </c>
      <c r="O75" s="29">
        <f t="shared" si="21"/>
        <v>0</v>
      </c>
    </row>
    <row r="76" spans="1:31" x14ac:dyDescent="0.25">
      <c r="A76" s="2" t="s">
        <v>653</v>
      </c>
      <c r="B76" s="36">
        <f t="shared" si="14"/>
        <v>0</v>
      </c>
      <c r="C76" s="30" t="str">
        <f t="shared" si="15"/>
        <v/>
      </c>
      <c r="D76" s="30">
        <f t="shared" si="16"/>
        <v>0</v>
      </c>
      <c r="E76" s="36">
        <f t="shared" si="17"/>
        <v>0</v>
      </c>
      <c r="F76" s="30">
        <f t="shared" si="17"/>
        <v>0</v>
      </c>
      <c r="G76" s="30">
        <f t="shared" si="17"/>
        <v>0</v>
      </c>
      <c r="H76" s="36">
        <f t="shared" si="18"/>
        <v>0</v>
      </c>
      <c r="I76" s="30">
        <f t="shared" si="18"/>
        <v>0</v>
      </c>
      <c r="J76" s="30">
        <f t="shared" si="18"/>
        <v>0</v>
      </c>
      <c r="K76" s="31">
        <f t="shared" si="18"/>
        <v>0</v>
      </c>
      <c r="L76" s="36">
        <f t="shared" si="19"/>
        <v>0</v>
      </c>
      <c r="M76" s="30">
        <f t="shared" si="19"/>
        <v>0</v>
      </c>
      <c r="N76" s="30">
        <f t="shared" si="20"/>
        <v>0</v>
      </c>
      <c r="O76" s="30">
        <f t="shared" si="21"/>
        <v>0</v>
      </c>
    </row>
    <row r="77" spans="1:31" x14ac:dyDescent="0.25">
      <c r="A77" s="1" t="s">
        <v>654</v>
      </c>
      <c r="B77" s="35">
        <f t="shared" si="14"/>
        <v>0</v>
      </c>
      <c r="C77" s="29" t="str">
        <f t="shared" si="15"/>
        <v/>
      </c>
      <c r="D77" s="29">
        <f t="shared" si="16"/>
        <v>0</v>
      </c>
      <c r="E77" s="35">
        <f t="shared" si="17"/>
        <v>0</v>
      </c>
      <c r="F77" s="29">
        <f t="shared" si="17"/>
        <v>0</v>
      </c>
      <c r="G77" s="29">
        <f t="shared" si="17"/>
        <v>0</v>
      </c>
      <c r="H77" s="35">
        <f t="shared" si="18"/>
        <v>0</v>
      </c>
      <c r="I77" s="29">
        <f t="shared" si="18"/>
        <v>0</v>
      </c>
      <c r="J77" s="29">
        <f t="shared" si="18"/>
        <v>0</v>
      </c>
      <c r="K77" s="51">
        <f t="shared" si="18"/>
        <v>0</v>
      </c>
      <c r="L77" s="35">
        <f t="shared" si="19"/>
        <v>0</v>
      </c>
      <c r="M77" s="29">
        <f t="shared" si="19"/>
        <v>0</v>
      </c>
      <c r="N77" s="29">
        <f t="shared" si="20"/>
        <v>0</v>
      </c>
      <c r="O77" s="29">
        <f t="shared" si="21"/>
        <v>0</v>
      </c>
    </row>
    <row r="78" spans="1:31" x14ac:dyDescent="0.25">
      <c r="A78" s="2" t="s">
        <v>655</v>
      </c>
      <c r="B78" s="36">
        <f t="shared" si="14"/>
        <v>0</v>
      </c>
      <c r="C78" s="30" t="str">
        <f t="shared" si="15"/>
        <v/>
      </c>
      <c r="D78" s="30">
        <f t="shared" si="16"/>
        <v>0</v>
      </c>
      <c r="E78" s="36">
        <f t="shared" si="17"/>
        <v>0</v>
      </c>
      <c r="F78" s="30">
        <f t="shared" si="17"/>
        <v>0</v>
      </c>
      <c r="G78" s="30">
        <f t="shared" si="17"/>
        <v>0</v>
      </c>
      <c r="H78" s="36">
        <f t="shared" si="18"/>
        <v>0</v>
      </c>
      <c r="I78" s="30">
        <f t="shared" si="18"/>
        <v>0</v>
      </c>
      <c r="J78" s="30">
        <f t="shared" si="18"/>
        <v>0</v>
      </c>
      <c r="K78" s="31">
        <f t="shared" si="18"/>
        <v>0</v>
      </c>
      <c r="L78" s="36">
        <f t="shared" si="19"/>
        <v>0</v>
      </c>
      <c r="M78" s="30">
        <f t="shared" si="19"/>
        <v>0</v>
      </c>
      <c r="N78" s="30">
        <f t="shared" si="20"/>
        <v>0</v>
      </c>
      <c r="O78" s="30">
        <f t="shared" si="21"/>
        <v>0</v>
      </c>
    </row>
    <row r="79" spans="1:31" x14ac:dyDescent="0.25">
      <c r="A79" s="1" t="s">
        <v>656</v>
      </c>
      <c r="B79" s="35">
        <f t="shared" si="14"/>
        <v>3</v>
      </c>
      <c r="C79" s="29">
        <f t="shared" ca="1" si="15"/>
        <v>120.33333333333333</v>
      </c>
      <c r="D79" s="29">
        <f t="shared" si="16"/>
        <v>0</v>
      </c>
      <c r="E79" s="35">
        <f t="shared" si="17"/>
        <v>3</v>
      </c>
      <c r="F79" s="29">
        <f t="shared" si="17"/>
        <v>0</v>
      </c>
      <c r="G79" s="29">
        <f t="shared" si="17"/>
        <v>0</v>
      </c>
      <c r="H79" s="35">
        <f t="shared" si="18"/>
        <v>0</v>
      </c>
      <c r="I79" s="29">
        <f t="shared" si="18"/>
        <v>0</v>
      </c>
      <c r="J79" s="29">
        <f t="shared" si="18"/>
        <v>0</v>
      </c>
      <c r="K79" s="51">
        <f t="shared" si="18"/>
        <v>0</v>
      </c>
      <c r="L79" s="35">
        <f t="shared" si="19"/>
        <v>0</v>
      </c>
      <c r="M79" s="29">
        <f t="shared" si="19"/>
        <v>0</v>
      </c>
      <c r="N79" s="29">
        <f t="shared" si="20"/>
        <v>0</v>
      </c>
      <c r="O79" s="29">
        <f t="shared" si="21"/>
        <v>2</v>
      </c>
    </row>
    <row r="80" spans="1:31" x14ac:dyDescent="0.25">
      <c r="A80" s="2" t="s">
        <v>5</v>
      </c>
      <c r="B80" s="36">
        <f t="shared" si="14"/>
        <v>8</v>
      </c>
      <c r="C80" s="30">
        <f t="shared" ca="1" si="15"/>
        <v>78.75</v>
      </c>
      <c r="D80" s="30">
        <f t="shared" si="16"/>
        <v>0</v>
      </c>
      <c r="E80" s="36">
        <f t="shared" si="17"/>
        <v>7</v>
      </c>
      <c r="F80" s="30">
        <f t="shared" si="17"/>
        <v>0</v>
      </c>
      <c r="G80" s="30">
        <f t="shared" si="17"/>
        <v>0</v>
      </c>
      <c r="H80" s="36">
        <f t="shared" si="18"/>
        <v>0</v>
      </c>
      <c r="I80" s="30">
        <f t="shared" si="18"/>
        <v>0</v>
      </c>
      <c r="J80" s="30">
        <f t="shared" si="18"/>
        <v>0</v>
      </c>
      <c r="K80" s="31">
        <f t="shared" si="18"/>
        <v>0</v>
      </c>
      <c r="L80" s="36">
        <f t="shared" si="19"/>
        <v>0</v>
      </c>
      <c r="M80" s="30">
        <f t="shared" si="19"/>
        <v>1</v>
      </c>
      <c r="N80" s="30">
        <f t="shared" si="20"/>
        <v>6</v>
      </c>
      <c r="O80" s="30">
        <f t="shared" si="21"/>
        <v>0</v>
      </c>
    </row>
    <row r="81" spans="1:20" x14ac:dyDescent="0.25">
      <c r="A81" s="1" t="s">
        <v>657</v>
      </c>
      <c r="B81" s="35">
        <f t="shared" si="14"/>
        <v>39</v>
      </c>
      <c r="C81" s="29">
        <f t="shared" ca="1" si="15"/>
        <v>133.97435897435898</v>
      </c>
      <c r="D81" s="29">
        <f t="shared" si="16"/>
        <v>0</v>
      </c>
      <c r="E81" s="35">
        <f t="shared" si="17"/>
        <v>21</v>
      </c>
      <c r="F81" s="29">
        <f t="shared" si="17"/>
        <v>0</v>
      </c>
      <c r="G81" s="29">
        <f t="shared" si="17"/>
        <v>1</v>
      </c>
      <c r="H81" s="35">
        <f t="shared" si="18"/>
        <v>0</v>
      </c>
      <c r="I81" s="29">
        <f t="shared" si="18"/>
        <v>0</v>
      </c>
      <c r="J81" s="29">
        <f t="shared" si="18"/>
        <v>0</v>
      </c>
      <c r="K81" s="51">
        <f t="shared" si="18"/>
        <v>0</v>
      </c>
      <c r="L81" s="35">
        <f t="shared" si="19"/>
        <v>0</v>
      </c>
      <c r="M81" s="29">
        <f t="shared" si="19"/>
        <v>0</v>
      </c>
      <c r="N81" s="29">
        <f t="shared" si="20"/>
        <v>18</v>
      </c>
      <c r="O81" s="29">
        <f t="shared" si="21"/>
        <v>0</v>
      </c>
    </row>
    <row r="82" spans="1:20" x14ac:dyDescent="0.25">
      <c r="A82" s="28" t="s">
        <v>615</v>
      </c>
      <c r="B82" s="39">
        <f>SUM(B73:B81)</f>
        <v>82</v>
      </c>
      <c r="C82" s="43">
        <f ca="1">IF(B82=0, "", SUM(C73:C81) / B82)</f>
        <v>5.4704596622889312</v>
      </c>
      <c r="D82" s="43">
        <f t="shared" ref="D82" si="22">SUM(D73:D81)</f>
        <v>0</v>
      </c>
      <c r="E82" s="39">
        <f t="shared" ref="E82:O82" si="23">SUM(E73:E81)</f>
        <v>62</v>
      </c>
      <c r="F82" s="43">
        <f t="shared" si="23"/>
        <v>0</v>
      </c>
      <c r="G82" s="43">
        <f t="shared" si="23"/>
        <v>2</v>
      </c>
      <c r="H82" s="39">
        <f t="shared" si="23"/>
        <v>0</v>
      </c>
      <c r="I82" s="43">
        <f t="shared" si="23"/>
        <v>0</v>
      </c>
      <c r="J82" s="43">
        <f t="shared" si="23"/>
        <v>0</v>
      </c>
      <c r="K82" s="43">
        <f t="shared" si="23"/>
        <v>0</v>
      </c>
      <c r="L82" s="39">
        <f t="shared" si="23"/>
        <v>0</v>
      </c>
      <c r="M82" s="43">
        <f t="shared" si="23"/>
        <v>1</v>
      </c>
      <c r="N82" s="43">
        <f t="shared" si="23"/>
        <v>56</v>
      </c>
      <c r="O82" s="43">
        <f t="shared" si="23"/>
        <v>2</v>
      </c>
    </row>
    <row r="85" spans="1:20" ht="14.65" customHeight="1" x14ac:dyDescent="0.35">
      <c r="B85" s="40"/>
      <c r="C85" s="40"/>
      <c r="D85" s="40"/>
      <c r="E85" s="40"/>
      <c r="F85" s="40"/>
      <c r="G85" s="40"/>
      <c r="H85" s="40"/>
      <c r="I85" s="40"/>
      <c r="J85" s="40"/>
      <c r="K85" s="40"/>
      <c r="L85" s="40"/>
      <c r="M85" s="40"/>
      <c r="N85" s="40"/>
      <c r="R85" s="50"/>
      <c r="S85" s="50"/>
      <c r="T85" s="50"/>
    </row>
    <row r="86" spans="1:20" ht="14.65" customHeight="1" x14ac:dyDescent="0.35">
      <c r="A86" s="240" t="str">
        <f>$B$8&amp;": Cases Closed, All Allegations"</f>
        <v>2022: Cases Closed, All Allegations</v>
      </c>
      <c r="B86" s="240"/>
      <c r="C86" s="240"/>
      <c r="D86" s="240"/>
      <c r="E86" s="240"/>
      <c r="F86" s="240"/>
      <c r="G86" s="240"/>
      <c r="H86" s="240"/>
      <c r="I86" s="240"/>
      <c r="J86" s="240"/>
      <c r="K86" s="240"/>
      <c r="L86" s="240"/>
      <c r="M86" s="240"/>
      <c r="N86" s="240"/>
      <c r="O86" s="240"/>
      <c r="P86" s="240"/>
      <c r="Q86" s="240"/>
      <c r="R86" s="50"/>
      <c r="S86" s="50"/>
      <c r="T86" s="50"/>
    </row>
    <row r="87" spans="1:20" ht="14.65" customHeight="1" x14ac:dyDescent="0.35">
      <c r="A87" s="240"/>
      <c r="B87" s="240"/>
      <c r="C87" s="240"/>
      <c r="D87" s="240"/>
      <c r="E87" s="240"/>
      <c r="F87" s="240"/>
      <c r="G87" s="240"/>
      <c r="H87" s="240"/>
      <c r="I87" s="240"/>
      <c r="J87" s="240"/>
      <c r="K87" s="240"/>
      <c r="L87" s="240"/>
      <c r="M87" s="240"/>
      <c r="N87" s="240"/>
      <c r="O87" s="240"/>
      <c r="P87" s="240"/>
      <c r="Q87" s="240"/>
      <c r="R87" s="50"/>
      <c r="S87" s="50"/>
      <c r="T87" s="50"/>
    </row>
    <row r="88" spans="1:20" ht="14.25" customHeight="1" x14ac:dyDescent="0.25">
      <c r="A88" s="175" t="s">
        <v>616</v>
      </c>
      <c r="B88" s="175"/>
      <c r="C88" s="175"/>
      <c r="D88" s="175"/>
      <c r="E88" s="175"/>
      <c r="F88" s="175"/>
      <c r="G88" s="175"/>
      <c r="H88" s="175"/>
      <c r="I88" s="175"/>
      <c r="J88" s="175"/>
      <c r="K88" s="175"/>
      <c r="L88" s="175"/>
      <c r="M88" s="175"/>
      <c r="N88" s="156" t="s">
        <v>33</v>
      </c>
      <c r="O88" s="156"/>
      <c r="P88" s="157">
        <f>'Start Here'!F$13</f>
        <v>0</v>
      </c>
      <c r="Q88" s="157"/>
    </row>
    <row r="89" spans="1:20" ht="14.65" customHeight="1" x14ac:dyDescent="0.25">
      <c r="A89" s="175"/>
      <c r="B89" s="175"/>
      <c r="C89" s="175"/>
      <c r="D89" s="175"/>
      <c r="E89" s="175"/>
      <c r="F89" s="175"/>
      <c r="G89" s="175"/>
      <c r="H89" s="175"/>
      <c r="I89" s="175"/>
      <c r="J89" s="175"/>
      <c r="K89" s="175"/>
      <c r="L89" s="175"/>
      <c r="M89" s="175"/>
      <c r="N89" s="156" t="s">
        <v>34</v>
      </c>
      <c r="O89" s="156"/>
      <c r="P89" s="12">
        <f>'Start Here'!$C$16</f>
        <v>2023</v>
      </c>
    </row>
    <row r="90" spans="1:20" ht="15" customHeight="1" x14ac:dyDescent="0.25">
      <c r="A90" s="168" t="s">
        <v>711</v>
      </c>
      <c r="B90" s="168" t="s">
        <v>617</v>
      </c>
      <c r="C90" s="250"/>
      <c r="D90" s="220" t="s">
        <v>733</v>
      </c>
      <c r="E90" s="221"/>
      <c r="F90" s="221"/>
      <c r="G90" s="221"/>
      <c r="H90" s="221"/>
      <c r="I90" s="221"/>
      <c r="J90" s="221"/>
      <c r="K90" s="221"/>
      <c r="L90" s="222"/>
      <c r="M90" s="168" t="s">
        <v>618</v>
      </c>
    </row>
    <row r="91" spans="1:20" ht="51.75" customHeight="1" x14ac:dyDescent="0.25">
      <c r="A91" s="237"/>
      <c r="B91" s="237"/>
      <c r="C91" s="251"/>
      <c r="D91" s="52" t="s">
        <v>11</v>
      </c>
      <c r="E91" s="52" t="s">
        <v>10</v>
      </c>
      <c r="F91" s="52" t="s">
        <v>9</v>
      </c>
      <c r="G91" s="52" t="s">
        <v>8</v>
      </c>
      <c r="H91" s="52" t="s">
        <v>717</v>
      </c>
      <c r="I91" s="52" t="s">
        <v>6</v>
      </c>
      <c r="J91" s="52" t="s">
        <v>5</v>
      </c>
      <c r="K91" s="52" t="s">
        <v>4</v>
      </c>
      <c r="L91" s="54" t="s">
        <v>710</v>
      </c>
      <c r="M91" s="237"/>
      <c r="R91" s="7"/>
    </row>
    <row r="92" spans="1:20" ht="15" customHeight="1" x14ac:dyDescent="0.25">
      <c r="A92" s="63" t="s">
        <v>658</v>
      </c>
      <c r="B92" s="238">
        <f t="shared" ref="B92:B100" si="24">COUNTIFS(PendingMSO, $A92, PendingCloseDate, "&gt;="&amp;$B$9, PendingCloseDate, "&lt;="&amp;$B$10, PendingStatus, "Closed")+COUNTIFS(OpenedMSO, $A92, OpenedCloseDate, "&gt;="&amp;$B$9, OpenedCloseDate,"&lt;="&amp;$B$10, OpenedStatus, "Closed")</f>
        <v>7</v>
      </c>
      <c r="C92" s="239"/>
      <c r="D92" s="29">
        <f t="shared" ref="D92:L100" si="25">COUNTIFS(PendingMSO, $A92, PendingMSSO, D$91, PendingCloseDate, "&gt;="&amp;$B$9, PendingCloseDate, "&lt;="&amp;$B$10, PendingInternalDisposition, "Sustained") + COUNTIFS(OpenedMSO, $A92, OpenedMSSO, D$91, OpenedCloseDate, "&gt;="&amp;$B$9, OpenedCloseDate, "&lt;="&amp;$B$10, OpenedInternalDisposition, "Sustained")</f>
        <v>0</v>
      </c>
      <c r="E92" s="29">
        <f t="shared" si="25"/>
        <v>0</v>
      </c>
      <c r="F92" s="29">
        <f t="shared" si="25"/>
        <v>0</v>
      </c>
      <c r="G92" s="29">
        <f t="shared" si="25"/>
        <v>0</v>
      </c>
      <c r="H92" s="29">
        <f t="shared" si="25"/>
        <v>0</v>
      </c>
      <c r="I92" s="29">
        <f t="shared" si="25"/>
        <v>0</v>
      </c>
      <c r="J92" s="29">
        <f t="shared" si="25"/>
        <v>0</v>
      </c>
      <c r="K92" s="29">
        <f t="shared" si="25"/>
        <v>0</v>
      </c>
      <c r="L92" s="51">
        <f t="shared" si="25"/>
        <v>0</v>
      </c>
      <c r="M92" s="69">
        <f t="shared" ref="M92:M100" si="26">COUNTIFS(PendingMSO, $A92, PendingInternalDisposition, "&lt;&gt;Sustained", PendingCloseDate, "&gt;="&amp;$B$9, PendingCloseDate, "&lt;="&amp;$B$10)+COUNTIFS(OpenedMSO, $A92, OpenedInternalDisposition, "&lt;&gt;Sustained",  OpenedCloseDate, "&gt;="&amp;$B$9, OpenedCloseDate, "&lt;="&amp;$B$10)</f>
        <v>7</v>
      </c>
      <c r="R92" s="34"/>
    </row>
    <row r="93" spans="1:20" ht="14.45" customHeight="1" x14ac:dyDescent="0.25">
      <c r="A93" s="32" t="s">
        <v>651</v>
      </c>
      <c r="B93" s="235">
        <f t="shared" si="24"/>
        <v>0</v>
      </c>
      <c r="C93" s="236"/>
      <c r="D93" s="30">
        <f t="shared" si="25"/>
        <v>0</v>
      </c>
      <c r="E93" s="30">
        <f t="shared" si="25"/>
        <v>0</v>
      </c>
      <c r="F93" s="30">
        <f t="shared" si="25"/>
        <v>0</v>
      </c>
      <c r="G93" s="30">
        <f t="shared" si="25"/>
        <v>0</v>
      </c>
      <c r="H93" s="30">
        <f t="shared" si="25"/>
        <v>0</v>
      </c>
      <c r="I93" s="30">
        <f t="shared" si="25"/>
        <v>0</v>
      </c>
      <c r="J93" s="30">
        <f t="shared" si="25"/>
        <v>0</v>
      </c>
      <c r="K93" s="30">
        <f t="shared" si="25"/>
        <v>0</v>
      </c>
      <c r="L93" s="31">
        <f t="shared" si="25"/>
        <v>0</v>
      </c>
      <c r="M93" s="70">
        <f t="shared" si="26"/>
        <v>0</v>
      </c>
      <c r="R93" s="1"/>
    </row>
    <row r="94" spans="1:20" ht="15" customHeight="1" x14ac:dyDescent="0.25">
      <c r="A94" s="33" t="s">
        <v>652</v>
      </c>
      <c r="B94" s="230">
        <f t="shared" si="24"/>
        <v>25</v>
      </c>
      <c r="C94" s="231"/>
      <c r="D94" s="29">
        <f t="shared" si="25"/>
        <v>0</v>
      </c>
      <c r="E94" s="29">
        <f t="shared" si="25"/>
        <v>0</v>
      </c>
      <c r="F94" s="29">
        <f t="shared" si="25"/>
        <v>0</v>
      </c>
      <c r="G94" s="29">
        <f t="shared" si="25"/>
        <v>0</v>
      </c>
      <c r="H94" s="29">
        <f t="shared" si="25"/>
        <v>0</v>
      </c>
      <c r="I94" s="29">
        <f t="shared" si="25"/>
        <v>0</v>
      </c>
      <c r="J94" s="29">
        <f t="shared" si="25"/>
        <v>0</v>
      </c>
      <c r="K94" s="29">
        <f t="shared" si="25"/>
        <v>0</v>
      </c>
      <c r="L94" s="51">
        <f t="shared" si="25"/>
        <v>0</v>
      </c>
      <c r="M94" s="69">
        <f t="shared" si="26"/>
        <v>25</v>
      </c>
      <c r="R94" s="34"/>
    </row>
    <row r="95" spans="1:20" ht="15" customHeight="1" x14ac:dyDescent="0.25">
      <c r="A95" s="32" t="s">
        <v>653</v>
      </c>
      <c r="B95" s="235">
        <f t="shared" si="24"/>
        <v>0</v>
      </c>
      <c r="C95" s="236"/>
      <c r="D95" s="30">
        <f t="shared" si="25"/>
        <v>0</v>
      </c>
      <c r="E95" s="30">
        <f t="shared" si="25"/>
        <v>0</v>
      </c>
      <c r="F95" s="30">
        <f t="shared" si="25"/>
        <v>0</v>
      </c>
      <c r="G95" s="30">
        <f t="shared" si="25"/>
        <v>0</v>
      </c>
      <c r="H95" s="30">
        <f t="shared" si="25"/>
        <v>0</v>
      </c>
      <c r="I95" s="30">
        <f t="shared" si="25"/>
        <v>0</v>
      </c>
      <c r="J95" s="30">
        <f t="shared" si="25"/>
        <v>0</v>
      </c>
      <c r="K95" s="30">
        <f t="shared" si="25"/>
        <v>0</v>
      </c>
      <c r="L95" s="31">
        <f t="shared" si="25"/>
        <v>0</v>
      </c>
      <c r="M95" s="70">
        <f t="shared" si="26"/>
        <v>0</v>
      </c>
      <c r="R95" s="1"/>
    </row>
    <row r="96" spans="1:20" x14ac:dyDescent="0.25">
      <c r="A96" s="33" t="s">
        <v>654</v>
      </c>
      <c r="B96" s="230">
        <f t="shared" si="24"/>
        <v>0</v>
      </c>
      <c r="C96" s="231"/>
      <c r="D96" s="29">
        <f t="shared" si="25"/>
        <v>0</v>
      </c>
      <c r="E96" s="29">
        <f t="shared" si="25"/>
        <v>0</v>
      </c>
      <c r="F96" s="29">
        <f t="shared" si="25"/>
        <v>0</v>
      </c>
      <c r="G96" s="29">
        <f t="shared" si="25"/>
        <v>0</v>
      </c>
      <c r="H96" s="29">
        <f t="shared" si="25"/>
        <v>0</v>
      </c>
      <c r="I96" s="29">
        <f t="shared" si="25"/>
        <v>0</v>
      </c>
      <c r="J96" s="29">
        <f t="shared" si="25"/>
        <v>0</v>
      </c>
      <c r="K96" s="29">
        <f t="shared" si="25"/>
        <v>0</v>
      </c>
      <c r="L96" s="51">
        <f t="shared" si="25"/>
        <v>0</v>
      </c>
      <c r="M96" s="69">
        <f t="shared" si="26"/>
        <v>0</v>
      </c>
    </row>
    <row r="97" spans="1:19" x14ac:dyDescent="0.25">
      <c r="A97" s="32" t="s">
        <v>655</v>
      </c>
      <c r="B97" s="235">
        <f t="shared" si="24"/>
        <v>0</v>
      </c>
      <c r="C97" s="236"/>
      <c r="D97" s="30">
        <f t="shared" si="25"/>
        <v>0</v>
      </c>
      <c r="E97" s="30">
        <f t="shared" si="25"/>
        <v>0</v>
      </c>
      <c r="F97" s="30">
        <f t="shared" si="25"/>
        <v>0</v>
      </c>
      <c r="G97" s="30">
        <f t="shared" si="25"/>
        <v>0</v>
      </c>
      <c r="H97" s="30">
        <f t="shared" si="25"/>
        <v>0</v>
      </c>
      <c r="I97" s="30">
        <f t="shared" si="25"/>
        <v>0</v>
      </c>
      <c r="J97" s="30">
        <f t="shared" si="25"/>
        <v>0</v>
      </c>
      <c r="K97" s="30">
        <f t="shared" si="25"/>
        <v>0</v>
      </c>
      <c r="L97" s="31">
        <f t="shared" si="25"/>
        <v>0</v>
      </c>
      <c r="M97" s="70">
        <f t="shared" si="26"/>
        <v>0</v>
      </c>
    </row>
    <row r="98" spans="1:19" x14ac:dyDescent="0.25">
      <c r="A98" s="33" t="s">
        <v>656</v>
      </c>
      <c r="B98" s="230">
        <f t="shared" si="24"/>
        <v>3</v>
      </c>
      <c r="C98" s="231"/>
      <c r="D98" s="29">
        <f t="shared" si="25"/>
        <v>0</v>
      </c>
      <c r="E98" s="29">
        <f t="shared" si="25"/>
        <v>0</v>
      </c>
      <c r="F98" s="29">
        <f t="shared" si="25"/>
        <v>0</v>
      </c>
      <c r="G98" s="29">
        <f t="shared" si="25"/>
        <v>0</v>
      </c>
      <c r="H98" s="29">
        <f t="shared" si="25"/>
        <v>0</v>
      </c>
      <c r="I98" s="29">
        <f t="shared" si="25"/>
        <v>0</v>
      </c>
      <c r="J98" s="29">
        <f t="shared" si="25"/>
        <v>0</v>
      </c>
      <c r="K98" s="29">
        <f t="shared" si="25"/>
        <v>0</v>
      </c>
      <c r="L98" s="51">
        <f t="shared" si="25"/>
        <v>1</v>
      </c>
      <c r="M98" s="69">
        <f t="shared" si="26"/>
        <v>2</v>
      </c>
    </row>
    <row r="99" spans="1:19" ht="14.45" customHeight="1" x14ac:dyDescent="0.25">
      <c r="A99" s="32" t="s">
        <v>5</v>
      </c>
      <c r="B99" s="235">
        <f t="shared" si="24"/>
        <v>7</v>
      </c>
      <c r="C99" s="236"/>
      <c r="D99" s="30">
        <f t="shared" si="25"/>
        <v>0</v>
      </c>
      <c r="E99" s="30">
        <f t="shared" si="25"/>
        <v>0</v>
      </c>
      <c r="F99" s="30">
        <f t="shared" si="25"/>
        <v>0</v>
      </c>
      <c r="G99" s="30">
        <f t="shared" si="25"/>
        <v>0</v>
      </c>
      <c r="H99" s="30">
        <f t="shared" si="25"/>
        <v>0</v>
      </c>
      <c r="I99" s="30">
        <f t="shared" si="25"/>
        <v>0</v>
      </c>
      <c r="J99" s="30">
        <f t="shared" si="25"/>
        <v>0</v>
      </c>
      <c r="K99" s="30">
        <f t="shared" si="25"/>
        <v>0</v>
      </c>
      <c r="L99" s="31">
        <f t="shared" si="25"/>
        <v>0</v>
      </c>
      <c r="M99" s="70">
        <f t="shared" si="26"/>
        <v>8</v>
      </c>
    </row>
    <row r="100" spans="1:19" x14ac:dyDescent="0.25">
      <c r="A100" s="38" t="s">
        <v>657</v>
      </c>
      <c r="B100" s="242">
        <f t="shared" si="24"/>
        <v>22</v>
      </c>
      <c r="C100" s="243"/>
      <c r="D100" s="66">
        <f t="shared" si="25"/>
        <v>1</v>
      </c>
      <c r="E100" s="66">
        <f t="shared" si="25"/>
        <v>0</v>
      </c>
      <c r="F100" s="66">
        <f t="shared" si="25"/>
        <v>0</v>
      </c>
      <c r="G100" s="66">
        <f t="shared" si="25"/>
        <v>0</v>
      </c>
      <c r="H100" s="66">
        <f t="shared" si="25"/>
        <v>0</v>
      </c>
      <c r="I100" s="66">
        <f t="shared" si="25"/>
        <v>0</v>
      </c>
      <c r="J100" s="66">
        <f t="shared" si="25"/>
        <v>0</v>
      </c>
      <c r="K100" s="66">
        <f t="shared" si="25"/>
        <v>0</v>
      </c>
      <c r="L100" s="37">
        <f t="shared" si="25"/>
        <v>20</v>
      </c>
      <c r="M100" s="55">
        <f t="shared" si="26"/>
        <v>18</v>
      </c>
    </row>
    <row r="101" spans="1:19" x14ac:dyDescent="0.25">
      <c r="A101" s="32" t="s">
        <v>615</v>
      </c>
      <c r="B101" s="235">
        <f>SUM(B92:C100)</f>
        <v>64</v>
      </c>
      <c r="C101" s="235"/>
      <c r="D101" s="39">
        <f>SUM(D92:D100)</f>
        <v>1</v>
      </c>
      <c r="E101" s="43">
        <f t="shared" ref="E101:L101" si="27">SUM(E92:E100)</f>
        <v>0</v>
      </c>
      <c r="F101" s="43">
        <f t="shared" si="27"/>
        <v>0</v>
      </c>
      <c r="G101" s="43">
        <f t="shared" si="27"/>
        <v>0</v>
      </c>
      <c r="H101" s="43">
        <f t="shared" si="27"/>
        <v>0</v>
      </c>
      <c r="I101" s="43">
        <f t="shared" si="27"/>
        <v>0</v>
      </c>
      <c r="J101" s="43">
        <f t="shared" si="27"/>
        <v>0</v>
      </c>
      <c r="K101" s="43">
        <f t="shared" si="27"/>
        <v>0</v>
      </c>
      <c r="L101" s="43">
        <f t="shared" si="27"/>
        <v>21</v>
      </c>
      <c r="M101" s="39">
        <f>SUM(M92:N100)</f>
        <v>60</v>
      </c>
    </row>
    <row r="102" spans="1:19" x14ac:dyDescent="0.25">
      <c r="A102" s="174" t="s">
        <v>715</v>
      </c>
      <c r="B102" s="174"/>
      <c r="C102" s="174"/>
      <c r="D102" s="174"/>
      <c r="E102" s="174"/>
      <c r="F102" s="174"/>
      <c r="G102" s="174"/>
      <c r="H102" s="174"/>
      <c r="I102" s="174"/>
      <c r="J102" s="174"/>
      <c r="K102" s="174"/>
      <c r="L102" s="174"/>
      <c r="M102" s="174"/>
      <c r="N102" s="174"/>
      <c r="O102" s="174"/>
      <c r="P102" s="174"/>
      <c r="Q102" s="174"/>
    </row>
    <row r="103" spans="1:19" x14ac:dyDescent="0.25">
      <c r="A103" s="174" t="s">
        <v>716</v>
      </c>
      <c r="B103" s="174"/>
      <c r="C103" s="174"/>
      <c r="D103" s="174"/>
      <c r="E103" s="174"/>
      <c r="F103" s="174"/>
      <c r="G103" s="174"/>
      <c r="H103" s="174"/>
      <c r="I103" s="174"/>
      <c r="J103" s="174"/>
      <c r="K103" s="174"/>
      <c r="L103" s="174"/>
      <c r="M103" s="174"/>
      <c r="N103" s="174"/>
      <c r="O103" s="174"/>
      <c r="P103" s="174"/>
      <c r="Q103" s="174"/>
    </row>
    <row r="104" spans="1:19" x14ac:dyDescent="0.25">
      <c r="A104" s="119"/>
      <c r="B104" s="119"/>
      <c r="C104" s="119"/>
      <c r="D104" s="119"/>
      <c r="E104" s="119"/>
      <c r="F104" s="119"/>
      <c r="G104" s="119"/>
      <c r="H104" s="119"/>
      <c r="I104" s="119"/>
      <c r="J104" s="119"/>
      <c r="K104" s="119"/>
      <c r="L104" s="119"/>
      <c r="M104" s="119"/>
      <c r="N104" s="119"/>
      <c r="O104" s="119"/>
      <c r="P104" s="119"/>
      <c r="Q104" s="119"/>
    </row>
    <row r="106" spans="1:19" ht="53.45" customHeight="1" x14ac:dyDescent="0.35">
      <c r="A106" s="74"/>
      <c r="B106" s="232" t="s">
        <v>645</v>
      </c>
      <c r="C106" s="232"/>
      <c r="D106" s="232"/>
      <c r="E106" s="233" t="s">
        <v>635</v>
      </c>
      <c r="F106" s="232"/>
      <c r="G106" s="232"/>
      <c r="H106" s="233" t="s">
        <v>631</v>
      </c>
      <c r="I106" s="232"/>
      <c r="J106" s="234"/>
      <c r="K106" s="162" t="s">
        <v>728</v>
      </c>
      <c r="L106" s="162"/>
    </row>
    <row r="107" spans="1:19" ht="30.75" customHeight="1" x14ac:dyDescent="0.25">
      <c r="B107" s="248" t="s">
        <v>25</v>
      </c>
      <c r="C107" s="249"/>
      <c r="D107" s="249"/>
      <c r="E107" s="248" t="s">
        <v>25</v>
      </c>
      <c r="F107" s="249"/>
      <c r="G107" s="249"/>
      <c r="H107" s="49"/>
      <c r="I107" s="137" t="s">
        <v>25</v>
      </c>
      <c r="J107" s="68"/>
      <c r="K107" s="176" t="s">
        <v>637</v>
      </c>
      <c r="L107" s="177"/>
    </row>
    <row r="108" spans="1:19" ht="39" customHeight="1" x14ac:dyDescent="0.25">
      <c r="A108" s="67" t="s">
        <v>734</v>
      </c>
      <c r="B108" s="53" t="s">
        <v>28</v>
      </c>
      <c r="C108" s="52" t="s">
        <v>27</v>
      </c>
      <c r="D108" s="52" t="s">
        <v>26</v>
      </c>
      <c r="E108" s="56" t="s">
        <v>28</v>
      </c>
      <c r="F108" s="57" t="s">
        <v>27</v>
      </c>
      <c r="G108" s="57" t="s">
        <v>26</v>
      </c>
      <c r="H108" s="53" t="s">
        <v>28</v>
      </c>
      <c r="I108" s="52" t="s">
        <v>27</v>
      </c>
      <c r="J108" s="52" t="s">
        <v>26</v>
      </c>
      <c r="K108" s="48" t="s">
        <v>24</v>
      </c>
      <c r="L108" s="67" t="s">
        <v>636</v>
      </c>
      <c r="R108" s="118"/>
      <c r="S108" s="118"/>
    </row>
    <row r="109" spans="1:19" ht="15" customHeight="1" x14ac:dyDescent="0.25">
      <c r="A109" s="64" t="s">
        <v>658</v>
      </c>
      <c r="B109" s="29">
        <f t="shared" ref="B109:D117" si="28">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29">
        <f t="shared" si="28"/>
        <v>0</v>
      </c>
      <c r="D109" s="29">
        <f t="shared" si="28"/>
        <v>0</v>
      </c>
      <c r="E109" s="35" t="str">
        <f t="shared" ref="E109:E117" si="29">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29" t="str">
        <f t="shared" ref="F109:F117" si="30">IF(C109=0, "", (SUMIFS(OpenedNSustained, OpenedMSSO, $A109, OpenedComplaintSource, F$108, OpenedInternalDisposition, "Sustained", OpenedCloseDate, "&gt;="&amp;$B$9, OpenedCloseDate, "&lt;="&amp;$B$10) + SUMIFS(PendingNSustained, PendingMSSO, $A109, PendingComplaintSource, F$108, PendingInternalDisposition, "Sustained", PendingCloseDate, "&gt;="&amp;$B$9, PendingCloseDate, "&lt;="&amp;$B$10)) / C109)</f>
        <v/>
      </c>
      <c r="G109" s="29" t="str">
        <f t="shared" ref="G109:G117" si="31">IF(D109=0, "", (SUMIFS(OpenedNSustained, OpenedMSSO, $A109, OpenedComplaintSource, G$108, OpenedInternalDisposition, "Sustained", OpenedCloseDate, "&gt;="&amp;$B$9, OpenedCloseDate, "&lt;="&amp;$B$10) + SUMIFS(PendingNSustained, PendingMSSO, $A109, PendingComplaintSource, G$108, PendingInternalDisposition, "Sustained", PendingCloseDate, "&gt;="&amp;$B$9, PendingCloseDate, "&lt;="&amp;$B$10)) / D109)</f>
        <v/>
      </c>
      <c r="H109" s="35">
        <f t="shared" ref="H109:J117" si="32">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29">
        <f t="shared" si="32"/>
        <v>0</v>
      </c>
      <c r="J109" s="29">
        <f t="shared" si="32"/>
        <v>0</v>
      </c>
      <c r="K109" s="41" t="str">
        <f t="shared" ref="K109:K117" si="33">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42">
        <f t="shared" ref="L109:L117" ca="1" si="34">IF($M92 = 0, "", (SUMIFS(PendingLengthOfCase, PendingMSO,$A109, PendingInternalDisposition, "&lt;&gt;Sustained", PendingCloseDate, "&gt;="&amp;$B$9, PendingCloseDate, "&lt;="&amp;$B$10) + SUMIFS(OpenedLengthOfCase, OpenedMSO,$A109, OpenedInternalDisposition, "&lt;&gt;Sustained", OpenedCloseDate, "&gt;="&amp;$B$9, OpenedCloseDate, "&lt;="&amp;$B$10)) / $M92)</f>
        <v>70</v>
      </c>
      <c r="Q109" s="118"/>
      <c r="R109" s="118"/>
      <c r="S109" s="118"/>
    </row>
    <row r="110" spans="1:19" ht="15" customHeight="1" x14ac:dyDescent="0.25">
      <c r="A110" s="61" t="s">
        <v>651</v>
      </c>
      <c r="B110" s="30">
        <f t="shared" si="28"/>
        <v>0</v>
      </c>
      <c r="C110" s="30">
        <f t="shared" si="28"/>
        <v>0</v>
      </c>
      <c r="D110" s="30">
        <f t="shared" si="28"/>
        <v>0</v>
      </c>
      <c r="E110" s="36" t="str">
        <f t="shared" si="29"/>
        <v/>
      </c>
      <c r="F110" s="30" t="str">
        <f t="shared" si="30"/>
        <v/>
      </c>
      <c r="G110" s="30" t="str">
        <f t="shared" si="31"/>
        <v/>
      </c>
      <c r="H110" s="36">
        <f t="shared" si="32"/>
        <v>0</v>
      </c>
      <c r="I110" s="30">
        <f t="shared" si="32"/>
        <v>0</v>
      </c>
      <c r="J110" s="30">
        <f t="shared" si="32"/>
        <v>0</v>
      </c>
      <c r="K110" s="36" t="str">
        <f t="shared" si="33"/>
        <v/>
      </c>
      <c r="L110" s="30" t="str">
        <f t="shared" si="34"/>
        <v/>
      </c>
    </row>
    <row r="111" spans="1:19" ht="15" customHeight="1" x14ac:dyDescent="0.25">
      <c r="A111" s="62" t="s">
        <v>652</v>
      </c>
      <c r="B111" s="29">
        <f t="shared" si="28"/>
        <v>1</v>
      </c>
      <c r="C111" s="29">
        <f t="shared" si="28"/>
        <v>0</v>
      </c>
      <c r="D111" s="29">
        <f t="shared" si="28"/>
        <v>0</v>
      </c>
      <c r="E111" s="35">
        <f t="shared" si="29"/>
        <v>1</v>
      </c>
      <c r="F111" s="29" t="str">
        <f t="shared" si="30"/>
        <v/>
      </c>
      <c r="G111" s="29" t="str">
        <f t="shared" si="31"/>
        <v/>
      </c>
      <c r="H111" s="35">
        <f t="shared" si="32"/>
        <v>0</v>
      </c>
      <c r="I111" s="29">
        <f t="shared" si="32"/>
        <v>0</v>
      </c>
      <c r="J111" s="29">
        <f t="shared" si="32"/>
        <v>0</v>
      </c>
      <c r="K111" s="35" t="str">
        <f t="shared" si="33"/>
        <v/>
      </c>
      <c r="L111" s="29">
        <f t="shared" ca="1" si="34"/>
        <v>45.52</v>
      </c>
    </row>
    <row r="112" spans="1:19" ht="15" customHeight="1" x14ac:dyDescent="0.25">
      <c r="A112" s="61" t="s">
        <v>653</v>
      </c>
      <c r="B112" s="30">
        <f t="shared" si="28"/>
        <v>0</v>
      </c>
      <c r="C112" s="30">
        <f t="shared" si="28"/>
        <v>0</v>
      </c>
      <c r="D112" s="30">
        <f t="shared" si="28"/>
        <v>0</v>
      </c>
      <c r="E112" s="36" t="str">
        <f t="shared" si="29"/>
        <v/>
      </c>
      <c r="F112" s="30" t="str">
        <f t="shared" si="30"/>
        <v/>
      </c>
      <c r="G112" s="30" t="str">
        <f t="shared" si="31"/>
        <v/>
      </c>
      <c r="H112" s="36">
        <f t="shared" si="32"/>
        <v>0</v>
      </c>
      <c r="I112" s="30">
        <f t="shared" si="32"/>
        <v>0</v>
      </c>
      <c r="J112" s="30">
        <f t="shared" si="32"/>
        <v>0</v>
      </c>
      <c r="K112" s="36" t="str">
        <f t="shared" si="33"/>
        <v/>
      </c>
      <c r="L112" s="30" t="str">
        <f t="shared" si="34"/>
        <v/>
      </c>
    </row>
    <row r="113" spans="1:17" ht="15" customHeight="1" x14ac:dyDescent="0.25">
      <c r="A113" s="62" t="s">
        <v>654</v>
      </c>
      <c r="B113" s="29">
        <f t="shared" si="28"/>
        <v>0</v>
      </c>
      <c r="C113" s="29">
        <f t="shared" si="28"/>
        <v>0</v>
      </c>
      <c r="D113" s="29">
        <f t="shared" si="28"/>
        <v>0</v>
      </c>
      <c r="E113" s="35" t="str">
        <f t="shared" si="29"/>
        <v/>
      </c>
      <c r="F113" s="29" t="str">
        <f t="shared" si="30"/>
        <v/>
      </c>
      <c r="G113" s="29" t="str">
        <f t="shared" si="31"/>
        <v/>
      </c>
      <c r="H113" s="35">
        <f t="shared" si="32"/>
        <v>0</v>
      </c>
      <c r="I113" s="29">
        <f t="shared" si="32"/>
        <v>0</v>
      </c>
      <c r="J113" s="29">
        <f t="shared" si="32"/>
        <v>0</v>
      </c>
      <c r="K113" s="35" t="str">
        <f t="shared" si="33"/>
        <v/>
      </c>
      <c r="L113" s="29" t="str">
        <f t="shared" si="34"/>
        <v/>
      </c>
    </row>
    <row r="114" spans="1:17" x14ac:dyDescent="0.25">
      <c r="A114" s="61" t="s">
        <v>655</v>
      </c>
      <c r="B114" s="30">
        <f t="shared" si="28"/>
        <v>0</v>
      </c>
      <c r="C114" s="30">
        <f t="shared" si="28"/>
        <v>0</v>
      </c>
      <c r="D114" s="30">
        <f t="shared" si="28"/>
        <v>0</v>
      </c>
      <c r="E114" s="36" t="str">
        <f t="shared" si="29"/>
        <v/>
      </c>
      <c r="F114" s="30" t="str">
        <f t="shared" si="30"/>
        <v/>
      </c>
      <c r="G114" s="30" t="str">
        <f t="shared" si="31"/>
        <v/>
      </c>
      <c r="H114" s="36">
        <f t="shared" si="32"/>
        <v>0</v>
      </c>
      <c r="I114" s="30">
        <f t="shared" si="32"/>
        <v>0</v>
      </c>
      <c r="J114" s="30">
        <f t="shared" si="32"/>
        <v>0</v>
      </c>
      <c r="K114" s="36" t="str">
        <f t="shared" si="33"/>
        <v/>
      </c>
      <c r="L114" s="30" t="str">
        <f t="shared" si="34"/>
        <v/>
      </c>
    </row>
    <row r="115" spans="1:17" x14ac:dyDescent="0.25">
      <c r="A115" s="62" t="s">
        <v>656</v>
      </c>
      <c r="B115" s="29">
        <f t="shared" si="28"/>
        <v>0</v>
      </c>
      <c r="C115" s="29">
        <f t="shared" si="28"/>
        <v>0</v>
      </c>
      <c r="D115" s="29">
        <f t="shared" si="28"/>
        <v>0</v>
      </c>
      <c r="E115" s="35" t="str">
        <f t="shared" si="29"/>
        <v/>
      </c>
      <c r="F115" s="29" t="str">
        <f t="shared" si="30"/>
        <v/>
      </c>
      <c r="G115" s="29" t="str">
        <f t="shared" si="31"/>
        <v/>
      </c>
      <c r="H115" s="35">
        <f t="shared" si="32"/>
        <v>0</v>
      </c>
      <c r="I115" s="29">
        <f t="shared" si="32"/>
        <v>0</v>
      </c>
      <c r="J115" s="29">
        <f t="shared" si="32"/>
        <v>0</v>
      </c>
      <c r="K115" s="35">
        <f t="shared" ca="1" si="33"/>
        <v>102</v>
      </c>
      <c r="L115" s="29">
        <f t="shared" ca="1" si="34"/>
        <v>129.5</v>
      </c>
    </row>
    <row r="116" spans="1:17" x14ac:dyDescent="0.25">
      <c r="A116" s="61" t="s">
        <v>5</v>
      </c>
      <c r="B116" s="30">
        <f t="shared" si="28"/>
        <v>0</v>
      </c>
      <c r="C116" s="30">
        <f t="shared" si="28"/>
        <v>0</v>
      </c>
      <c r="D116" s="30">
        <f t="shared" si="28"/>
        <v>0</v>
      </c>
      <c r="E116" s="36" t="str">
        <f t="shared" si="29"/>
        <v/>
      </c>
      <c r="F116" s="30" t="str">
        <f t="shared" si="30"/>
        <v/>
      </c>
      <c r="G116" s="30" t="str">
        <f t="shared" si="31"/>
        <v/>
      </c>
      <c r="H116" s="36">
        <f t="shared" si="32"/>
        <v>0</v>
      </c>
      <c r="I116" s="30">
        <f t="shared" si="32"/>
        <v>0</v>
      </c>
      <c r="J116" s="30">
        <f t="shared" si="32"/>
        <v>0</v>
      </c>
      <c r="K116" s="36">
        <f t="shared" si="33"/>
        <v>0</v>
      </c>
      <c r="L116" s="30">
        <f t="shared" ca="1" si="34"/>
        <v>78.75</v>
      </c>
    </row>
    <row r="117" spans="1:17" x14ac:dyDescent="0.25">
      <c r="A117" s="47" t="s">
        <v>657</v>
      </c>
      <c r="B117" s="29">
        <f t="shared" si="28"/>
        <v>21</v>
      </c>
      <c r="C117" s="29">
        <f t="shared" si="28"/>
        <v>0</v>
      </c>
      <c r="D117" s="29">
        <f t="shared" si="28"/>
        <v>0</v>
      </c>
      <c r="E117" s="58">
        <f t="shared" si="29"/>
        <v>1.4285714285714286</v>
      </c>
      <c r="F117" s="66" t="str">
        <f t="shared" si="30"/>
        <v/>
      </c>
      <c r="G117" s="66" t="str">
        <f t="shared" si="31"/>
        <v/>
      </c>
      <c r="H117" s="35">
        <f t="shared" si="32"/>
        <v>0</v>
      </c>
      <c r="I117" s="29">
        <f t="shared" si="32"/>
        <v>0</v>
      </c>
      <c r="J117" s="29">
        <f t="shared" si="32"/>
        <v>0</v>
      </c>
      <c r="K117" s="35">
        <f t="shared" ca="1" si="33"/>
        <v>1115.25</v>
      </c>
      <c r="L117" s="29">
        <f t="shared" ca="1" si="34"/>
        <v>42.444444444444443</v>
      </c>
    </row>
    <row r="118" spans="1:17" x14ac:dyDescent="0.25">
      <c r="A118" s="71" t="s">
        <v>615</v>
      </c>
      <c r="B118" s="43">
        <f>SUM(B109:B117)</f>
        <v>22</v>
      </c>
      <c r="C118" s="43">
        <f t="shared" ref="C118:D118" si="35">SUM(C109:C117)</f>
        <v>0</v>
      </c>
      <c r="D118" s="43">
        <f t="shared" si="35"/>
        <v>0</v>
      </c>
      <c r="E118" s="36">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1.4090909090909092</v>
      </c>
      <c r="F118" s="30" t="str">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
      </c>
      <c r="G118" s="30"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39">
        <f t="shared" ref="H118:J118" si="36">SUM(H109:H117)</f>
        <v>0</v>
      </c>
      <c r="I118" s="43">
        <f t="shared" si="36"/>
        <v>0</v>
      </c>
      <c r="J118" s="43">
        <f t="shared" si="36"/>
        <v>0</v>
      </c>
      <c r="K118" s="59">
        <f ca="1">IF(B101-M101 = 0, "", (SUMIFS(PendingLengthOfCase, PendingInternalDisposition, "Sustained", PendingCloseDate, "&gt;="&amp;$B$9, PendingCloseDate, "&lt;="&amp;$B$10) + SUMIFS(OpenedLengthOfCase, OpenedInternalDisposition, "Sustained", OpenedCloseDate, "&gt;="&amp;$B$9, OpenedCloseDate, "&lt;="&amp;$B$10)) / (B101-M101))</f>
        <v>1140.75</v>
      </c>
      <c r="L118" s="60">
        <f ca="1">IF(M101=0, "", (SUMIFS(PendingLengthOfCase, PendingInternalDisposition, "&lt;&gt;Sustained", PendingCloseDate, "&gt;="&amp;$B$9, PendingCloseDate, "&lt;="&amp;$B$10) + SUMIFS(OpenedLengthOfCase, OpenedInternalDisposition, "&lt;&gt;Sustained", OpenedCloseDate, "&gt;="&amp;$B$9, OpenedCloseDate, "&lt;="&amp;$B$10)) / M101)</f>
        <v>54.68333333333333</v>
      </c>
    </row>
    <row r="120" spans="1:17" x14ac:dyDescent="0.25">
      <c r="A120" s="240" t="str">
        <f>$B$8&amp;": Cases Opened and Closed, Alleged Other Rule Violations"</f>
        <v>2022: Cases Opened and Closed, Alleged Other Rule Violations</v>
      </c>
      <c r="B120" s="240"/>
      <c r="C120" s="240"/>
      <c r="D120" s="240"/>
      <c r="E120" s="240"/>
      <c r="F120" s="240"/>
      <c r="G120" s="240"/>
      <c r="H120" s="240"/>
      <c r="I120" s="240"/>
      <c r="J120" s="240"/>
      <c r="K120" s="240"/>
      <c r="L120" s="240"/>
      <c r="M120" s="240"/>
      <c r="N120" s="240"/>
      <c r="O120" s="240"/>
      <c r="P120" s="240"/>
      <c r="Q120" s="240"/>
    </row>
    <row r="121" spans="1:17" x14ac:dyDescent="0.25">
      <c r="A121" s="240"/>
      <c r="B121" s="240"/>
      <c r="C121" s="240"/>
      <c r="D121" s="240"/>
      <c r="E121" s="240"/>
      <c r="F121" s="240"/>
      <c r="G121" s="240"/>
      <c r="H121" s="240"/>
      <c r="I121" s="240"/>
      <c r="J121" s="240"/>
      <c r="K121" s="240"/>
      <c r="L121" s="240"/>
      <c r="M121" s="240"/>
      <c r="N121" s="240"/>
      <c r="O121" s="240"/>
      <c r="P121" s="240"/>
      <c r="Q121" s="240"/>
    </row>
    <row r="122" spans="1:17" ht="21" x14ac:dyDescent="0.25">
      <c r="A122" s="175" t="s">
        <v>718</v>
      </c>
      <c r="B122" s="175"/>
      <c r="C122" s="175"/>
      <c r="D122" s="175"/>
      <c r="E122" s="175"/>
      <c r="F122" s="175"/>
      <c r="G122" s="175"/>
      <c r="H122" s="175"/>
      <c r="I122" s="175"/>
      <c r="J122" s="175"/>
      <c r="K122" s="175"/>
      <c r="L122" s="175"/>
      <c r="M122" s="156" t="s">
        <v>33</v>
      </c>
      <c r="N122" s="156"/>
      <c r="O122" s="157">
        <f>'Start Here'!E$13</f>
        <v>0</v>
      </c>
      <c r="P122" s="157"/>
      <c r="Q122" s="157"/>
    </row>
    <row r="123" spans="1:17" x14ac:dyDescent="0.25">
      <c r="D123" s="221" t="s">
        <v>25</v>
      </c>
      <c r="E123" s="221"/>
      <c r="F123" s="221"/>
      <c r="G123" s="221"/>
      <c r="H123" s="221"/>
      <c r="I123" s="221"/>
      <c r="J123" s="221"/>
      <c r="K123" s="221"/>
      <c r="L123" s="221"/>
      <c r="M123" s="156" t="s">
        <v>34</v>
      </c>
      <c r="N123" s="156"/>
      <c r="O123" s="12">
        <f>'Start Here'!$C$16</f>
        <v>2023</v>
      </c>
    </row>
    <row r="124" spans="1:17" x14ac:dyDescent="0.25">
      <c r="C124" s="74"/>
      <c r="D124" s="230" t="s">
        <v>32</v>
      </c>
      <c r="E124" s="230"/>
      <c r="F124" s="230"/>
      <c r="G124" s="241" t="s">
        <v>624</v>
      </c>
      <c r="H124" s="230"/>
      <c r="I124" s="230"/>
      <c r="J124" s="247" t="s">
        <v>646</v>
      </c>
      <c r="K124" s="227"/>
      <c r="L124" s="227"/>
    </row>
    <row r="125" spans="1:17" ht="16.5" customHeight="1" x14ac:dyDescent="0.25">
      <c r="A125" s="242" t="s">
        <v>735</v>
      </c>
      <c r="B125" s="242"/>
      <c r="C125" s="243"/>
      <c r="D125" s="67" t="s">
        <v>28</v>
      </c>
      <c r="E125" s="52" t="s">
        <v>27</v>
      </c>
      <c r="F125" s="55" t="s">
        <v>26</v>
      </c>
      <c r="G125" s="53" t="s">
        <v>28</v>
      </c>
      <c r="H125" s="52" t="s">
        <v>27</v>
      </c>
      <c r="I125" s="55" t="s">
        <v>26</v>
      </c>
      <c r="J125" s="53" t="s">
        <v>28</v>
      </c>
      <c r="K125" s="52" t="s">
        <v>27</v>
      </c>
      <c r="L125" s="52" t="s">
        <v>26</v>
      </c>
    </row>
    <row r="126" spans="1:17" ht="15.75" thickBot="1" x14ac:dyDescent="0.3">
      <c r="A126" s="81" t="s">
        <v>660</v>
      </c>
      <c r="B126" s="82"/>
      <c r="C126" s="83"/>
      <c r="D126" s="42">
        <f t="shared" ref="D126:D141" si="37">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29">
        <f t="shared" ref="E126:E141" si="38">COUNTIFS(PendingRuleViolation, $A126, PendingComplaintSource, C$57, PendingStatus, "Pending") + COUNTIFS(PendingRuleViolation, $A126, PendingComplaintSource, C$57, PendingStatus, "Closed", PendingCloseDate, "&gt;"&amp;$B$9 - 1) + COUNTIFS(OpenedRuleViolation, $A126, OpenedComplaintSource, C$57, OpenedStatus, "Pending", OpenedComplaintReceived, "&lt;"&amp;$B$9) + COUNTIFS(OpenedRuleViolation, $A126, OpenedComplaintSource, C$57, OpenedStatus, "Closed", OpenedComplaintReceived, "&lt;"&amp;$B$9, OpenedCloseDate, "&gt;="&amp;$B$9)</f>
        <v>0</v>
      </c>
      <c r="F126" s="73">
        <f t="shared" ref="F126:F141" si="39">COUNTIFS(PendingRuleViolation, $A126, PendingComplaintSource, D$57, PendingStatus, "Pending") + COUNTIFS(PendingRuleViolation, $A126, PendingComplaintSource, D$57, PendingStatus, "Closed", PendingCloseDate, "&gt;"&amp;$B$9 - 1) + COUNTIFS(OpenedRuleViolation, $A126, OpenedComplaintSource, D$57, OpenedStatus, "Pending", OpenedComplaintReceived, "&lt;"&amp;$B$9) + COUNTIFS(OpenedRuleViolation, $A126, OpenedComplaintSource, D$57, OpenedStatus, "Closed", OpenedComplaintReceived, "&lt;"&amp;$B$9, OpenedCloseDate, "&gt;="&amp;$B$9)</f>
        <v>0</v>
      </c>
      <c r="G126" s="29">
        <f t="shared" ref="G126:G141" si="40">COUNTIFS(OpenedRuleViolation, $A126, OpenedComplaintSource, E$57, OpenedComplaintReceived, "&gt;="&amp;$B$9, OpenedComplaintReceived,"&lt;="&amp;$B$10)</f>
        <v>0</v>
      </c>
      <c r="H126" s="29">
        <f t="shared" ref="H126:H141" si="41">COUNTIFS(OpenedRuleViolation, $A126, OpenedComplaintSource, F$57, OpenedComplaintReceived, "&gt;="&amp;$B$9, OpenedComplaintReceived,"&lt;="&amp;$B$10)</f>
        <v>0</v>
      </c>
      <c r="I126" s="73">
        <f t="shared" ref="I126:I141" si="42">COUNTIFS(OpenedRuleViolation, $A126, OpenedComplaintSource, G$57, OpenedComplaintReceived, "&gt;="&amp;$B$9, OpenedComplaintReceived,"&lt;="&amp;$B$10)</f>
        <v>0</v>
      </c>
      <c r="J126" s="29" t="str">
        <f t="shared" ref="J126:J141" si="43">IF(G126=0,"",(SUMIFS(OpenedNInitial,OpenedRuleViolation,$A126,OpenedComplaintSource,H$57,OpenedComplaintReceived,"&gt;="&amp;$B$9,OpenedComplaintReceived,"&lt;="&amp;$B$10)/G126))</f>
        <v/>
      </c>
      <c r="K126" s="29" t="str">
        <f t="shared" ref="K126:K141" si="44">IF(H126=0,"",(SUMIFS(OpenedNInitial,OpenedRuleViolation,$A126,OpenedComplaintSource,I$57,OpenedComplaintReceived,"&gt;="&amp;$B$9,OpenedComplaintReceived,"&lt;="&amp;$B$10)/H126))</f>
        <v/>
      </c>
      <c r="L126" s="29" t="str">
        <f t="shared" ref="L126:L141" si="45">IF(I126=0,"",(SUMIFS(OpenedNInitial,OpenedRuleViolation,$A126,OpenedComplaintSource,J$57,OpenedComplaintReceived,"&gt;="&amp;$B$9,OpenedComplaintReceived,"&lt;="&amp;$B$10)/I126))</f>
        <v/>
      </c>
    </row>
    <row r="127" spans="1:17" x14ac:dyDescent="0.25">
      <c r="A127" s="2" t="s">
        <v>649</v>
      </c>
      <c r="B127" s="76"/>
      <c r="C127" s="80"/>
      <c r="D127" s="30">
        <f t="shared" si="37"/>
        <v>0</v>
      </c>
      <c r="E127" s="30">
        <f t="shared" si="38"/>
        <v>0</v>
      </c>
      <c r="F127" s="31">
        <f t="shared" si="39"/>
        <v>0</v>
      </c>
      <c r="G127" s="30">
        <f t="shared" si="40"/>
        <v>0</v>
      </c>
      <c r="H127" s="30">
        <f t="shared" si="41"/>
        <v>0</v>
      </c>
      <c r="I127" s="31">
        <f t="shared" si="42"/>
        <v>0</v>
      </c>
      <c r="J127" s="30" t="str">
        <f t="shared" si="43"/>
        <v/>
      </c>
      <c r="K127" s="30" t="str">
        <f t="shared" si="44"/>
        <v/>
      </c>
      <c r="L127" s="30" t="str">
        <f t="shared" si="45"/>
        <v/>
      </c>
      <c r="N127" s="164" t="s">
        <v>719</v>
      </c>
      <c r="O127" s="165"/>
      <c r="P127" s="166"/>
    </row>
    <row r="128" spans="1:17" x14ac:dyDescent="0.25">
      <c r="A128" s="1" t="s">
        <v>650</v>
      </c>
      <c r="C128" s="74"/>
      <c r="D128" s="29">
        <f t="shared" si="37"/>
        <v>0</v>
      </c>
      <c r="E128" s="29">
        <f t="shared" si="38"/>
        <v>0</v>
      </c>
      <c r="F128" s="51">
        <f t="shared" si="39"/>
        <v>0</v>
      </c>
      <c r="G128" s="29">
        <f t="shared" si="40"/>
        <v>0</v>
      </c>
      <c r="H128" s="29">
        <f t="shared" si="41"/>
        <v>0</v>
      </c>
      <c r="I128" s="51">
        <f t="shared" si="42"/>
        <v>0</v>
      </c>
      <c r="J128" s="29" t="str">
        <f t="shared" si="43"/>
        <v/>
      </c>
      <c r="K128" s="29" t="str">
        <f t="shared" si="44"/>
        <v/>
      </c>
      <c r="L128" s="29" t="str">
        <f t="shared" si="45"/>
        <v/>
      </c>
      <c r="N128" s="167"/>
      <c r="O128" s="168"/>
      <c r="P128" s="169"/>
    </row>
    <row r="129" spans="1:23" x14ac:dyDescent="0.25">
      <c r="A129" s="2" t="s">
        <v>686</v>
      </c>
      <c r="B129" s="76"/>
      <c r="C129" s="80"/>
      <c r="D129" s="30">
        <f t="shared" si="37"/>
        <v>0</v>
      </c>
      <c r="E129" s="30">
        <f t="shared" si="38"/>
        <v>0</v>
      </c>
      <c r="F129" s="31">
        <f t="shared" si="39"/>
        <v>0</v>
      </c>
      <c r="G129" s="30">
        <f t="shared" si="40"/>
        <v>0</v>
      </c>
      <c r="H129" s="30">
        <f t="shared" si="41"/>
        <v>0</v>
      </c>
      <c r="I129" s="31">
        <f t="shared" si="42"/>
        <v>0</v>
      </c>
      <c r="J129" s="30" t="str">
        <f t="shared" si="43"/>
        <v/>
      </c>
      <c r="K129" s="30" t="str">
        <f t="shared" si="44"/>
        <v/>
      </c>
      <c r="L129" s="30" t="str">
        <f t="shared" si="45"/>
        <v/>
      </c>
      <c r="N129" s="167"/>
      <c r="O129" s="168"/>
      <c r="P129" s="169"/>
    </row>
    <row r="130" spans="1:23" x14ac:dyDescent="0.25">
      <c r="A130" s="1" t="s">
        <v>661</v>
      </c>
      <c r="C130" s="74"/>
      <c r="D130" s="29">
        <f t="shared" si="37"/>
        <v>0</v>
      </c>
      <c r="E130" s="29">
        <f t="shared" si="38"/>
        <v>0</v>
      </c>
      <c r="F130" s="51">
        <f t="shared" si="39"/>
        <v>0</v>
      </c>
      <c r="G130" s="29">
        <f t="shared" si="40"/>
        <v>3</v>
      </c>
      <c r="H130" s="29">
        <f t="shared" si="41"/>
        <v>0</v>
      </c>
      <c r="I130" s="51">
        <f t="shared" si="42"/>
        <v>0</v>
      </c>
      <c r="J130" s="29">
        <f t="shared" si="43"/>
        <v>1</v>
      </c>
      <c r="K130" s="29" t="str">
        <f t="shared" si="44"/>
        <v/>
      </c>
      <c r="L130" s="29" t="str">
        <f t="shared" si="45"/>
        <v/>
      </c>
      <c r="N130" s="167"/>
      <c r="O130" s="168"/>
      <c r="P130" s="169"/>
    </row>
    <row r="131" spans="1:23" x14ac:dyDescent="0.25">
      <c r="A131" s="2" t="s">
        <v>687</v>
      </c>
      <c r="B131" s="76"/>
      <c r="C131" s="80"/>
      <c r="D131" s="30">
        <f t="shared" si="37"/>
        <v>0</v>
      </c>
      <c r="E131" s="30">
        <f t="shared" si="38"/>
        <v>0</v>
      </c>
      <c r="F131" s="31">
        <f t="shared" si="39"/>
        <v>0</v>
      </c>
      <c r="G131" s="30">
        <f t="shared" si="40"/>
        <v>6</v>
      </c>
      <c r="H131" s="30">
        <f t="shared" si="41"/>
        <v>0</v>
      </c>
      <c r="I131" s="31">
        <f t="shared" si="42"/>
        <v>0</v>
      </c>
      <c r="J131" s="30">
        <f t="shared" si="43"/>
        <v>1</v>
      </c>
      <c r="K131" s="30" t="str">
        <f t="shared" si="44"/>
        <v/>
      </c>
      <c r="L131" s="30" t="str">
        <f t="shared" si="45"/>
        <v/>
      </c>
      <c r="N131" s="167"/>
      <c r="O131" s="168"/>
      <c r="P131" s="169"/>
    </row>
    <row r="132" spans="1:23" x14ac:dyDescent="0.25">
      <c r="A132" s="1" t="s">
        <v>688</v>
      </c>
      <c r="C132" s="74"/>
      <c r="D132" s="29">
        <f t="shared" si="37"/>
        <v>0</v>
      </c>
      <c r="E132" s="29">
        <f t="shared" si="38"/>
        <v>0</v>
      </c>
      <c r="F132" s="51">
        <f t="shared" si="39"/>
        <v>0</v>
      </c>
      <c r="G132" s="29">
        <f t="shared" si="40"/>
        <v>0</v>
      </c>
      <c r="H132" s="29">
        <f t="shared" si="41"/>
        <v>0</v>
      </c>
      <c r="I132" s="51">
        <f t="shared" si="42"/>
        <v>0</v>
      </c>
      <c r="J132" s="29" t="str">
        <f t="shared" si="43"/>
        <v/>
      </c>
      <c r="K132" s="29" t="str">
        <f t="shared" si="44"/>
        <v/>
      </c>
      <c r="L132" s="29" t="str">
        <f t="shared" si="45"/>
        <v/>
      </c>
      <c r="N132" s="167"/>
      <c r="O132" s="168"/>
      <c r="P132" s="169"/>
    </row>
    <row r="133" spans="1:23" x14ac:dyDescent="0.25">
      <c r="A133" s="2" t="s">
        <v>662</v>
      </c>
      <c r="B133" s="76"/>
      <c r="C133" s="80"/>
      <c r="D133" s="30">
        <f t="shared" si="37"/>
        <v>1</v>
      </c>
      <c r="E133" s="30">
        <f t="shared" si="38"/>
        <v>0</v>
      </c>
      <c r="F133" s="31">
        <f t="shared" si="39"/>
        <v>0</v>
      </c>
      <c r="G133" s="30">
        <f t="shared" si="40"/>
        <v>1</v>
      </c>
      <c r="H133" s="30">
        <f t="shared" si="41"/>
        <v>0</v>
      </c>
      <c r="I133" s="31">
        <f t="shared" si="42"/>
        <v>0</v>
      </c>
      <c r="J133" s="30">
        <f t="shared" si="43"/>
        <v>1</v>
      </c>
      <c r="K133" s="30" t="str">
        <f t="shared" si="44"/>
        <v/>
      </c>
      <c r="L133" s="30" t="str">
        <f t="shared" si="45"/>
        <v/>
      </c>
      <c r="N133" s="167"/>
      <c r="O133" s="168"/>
      <c r="P133" s="169"/>
    </row>
    <row r="134" spans="1:23" x14ac:dyDescent="0.25">
      <c r="A134" s="1" t="s">
        <v>672</v>
      </c>
      <c r="C134" s="74"/>
      <c r="D134" s="29">
        <f t="shared" si="37"/>
        <v>0</v>
      </c>
      <c r="E134" s="29">
        <f t="shared" si="38"/>
        <v>0</v>
      </c>
      <c r="F134" s="51">
        <f t="shared" si="39"/>
        <v>0</v>
      </c>
      <c r="G134" s="29">
        <f t="shared" si="40"/>
        <v>0</v>
      </c>
      <c r="H134" s="29">
        <f t="shared" si="41"/>
        <v>0</v>
      </c>
      <c r="I134" s="51">
        <f t="shared" si="42"/>
        <v>0</v>
      </c>
      <c r="J134" s="29" t="str">
        <f t="shared" si="43"/>
        <v/>
      </c>
      <c r="K134" s="29" t="str">
        <f t="shared" si="44"/>
        <v/>
      </c>
      <c r="L134" s="29" t="str">
        <f t="shared" si="45"/>
        <v/>
      </c>
      <c r="N134" s="167"/>
      <c r="O134" s="168"/>
      <c r="P134" s="169"/>
    </row>
    <row r="135" spans="1:23" ht="15.75" thickBot="1" x14ac:dyDescent="0.3">
      <c r="A135" s="2" t="s">
        <v>676</v>
      </c>
      <c r="B135" s="76"/>
      <c r="C135" s="80"/>
      <c r="D135" s="30">
        <f t="shared" si="37"/>
        <v>0</v>
      </c>
      <c r="E135" s="30">
        <f t="shared" si="38"/>
        <v>0</v>
      </c>
      <c r="F135" s="31">
        <f t="shared" si="39"/>
        <v>0</v>
      </c>
      <c r="G135" s="30">
        <f t="shared" si="40"/>
        <v>1</v>
      </c>
      <c r="H135" s="30">
        <f t="shared" si="41"/>
        <v>0</v>
      </c>
      <c r="I135" s="31">
        <f t="shared" si="42"/>
        <v>0</v>
      </c>
      <c r="J135" s="76">
        <f t="shared" si="43"/>
        <v>1</v>
      </c>
      <c r="K135" s="76" t="str">
        <f t="shared" si="44"/>
        <v/>
      </c>
      <c r="L135" s="76" t="str">
        <f t="shared" si="45"/>
        <v/>
      </c>
      <c r="N135" s="170"/>
      <c r="O135" s="171"/>
      <c r="P135" s="172"/>
    </row>
    <row r="136" spans="1:23" x14ac:dyDescent="0.25">
      <c r="A136" s="1" t="s">
        <v>677</v>
      </c>
      <c r="C136" s="74"/>
      <c r="D136" s="29">
        <f t="shared" si="37"/>
        <v>0</v>
      </c>
      <c r="E136" s="29">
        <f t="shared" si="38"/>
        <v>0</v>
      </c>
      <c r="F136" s="51">
        <f t="shared" si="39"/>
        <v>0</v>
      </c>
      <c r="G136" s="29">
        <f t="shared" si="40"/>
        <v>0</v>
      </c>
      <c r="H136" s="29">
        <f t="shared" si="41"/>
        <v>0</v>
      </c>
      <c r="I136" s="51">
        <f t="shared" si="42"/>
        <v>0</v>
      </c>
      <c r="J136" t="str">
        <f t="shared" si="43"/>
        <v/>
      </c>
      <c r="K136" t="str">
        <f t="shared" si="44"/>
        <v/>
      </c>
      <c r="L136" t="str">
        <f t="shared" si="45"/>
        <v/>
      </c>
    </row>
    <row r="137" spans="1:23" x14ac:dyDescent="0.25">
      <c r="A137" s="2" t="s">
        <v>689</v>
      </c>
      <c r="B137" s="76"/>
      <c r="C137" s="80"/>
      <c r="D137" s="30">
        <f t="shared" si="37"/>
        <v>0</v>
      </c>
      <c r="E137" s="30">
        <f t="shared" si="38"/>
        <v>0</v>
      </c>
      <c r="F137" s="31">
        <f t="shared" si="39"/>
        <v>0</v>
      </c>
      <c r="G137" s="30">
        <f t="shared" si="40"/>
        <v>4</v>
      </c>
      <c r="H137" s="30">
        <f t="shared" si="41"/>
        <v>0</v>
      </c>
      <c r="I137" s="31">
        <f t="shared" si="42"/>
        <v>0</v>
      </c>
      <c r="J137" s="76">
        <f t="shared" si="43"/>
        <v>1.75</v>
      </c>
      <c r="K137" s="76" t="str">
        <f t="shared" si="44"/>
        <v/>
      </c>
      <c r="L137" s="76" t="str">
        <f t="shared" si="45"/>
        <v/>
      </c>
    </row>
    <row r="138" spans="1:23" x14ac:dyDescent="0.25">
      <c r="A138" s="1" t="s">
        <v>678</v>
      </c>
      <c r="C138" s="74"/>
      <c r="D138" s="29">
        <f t="shared" si="37"/>
        <v>0</v>
      </c>
      <c r="E138" s="29">
        <f t="shared" si="38"/>
        <v>0</v>
      </c>
      <c r="F138" s="51">
        <f t="shared" si="39"/>
        <v>0</v>
      </c>
      <c r="G138" s="29">
        <f t="shared" si="40"/>
        <v>0</v>
      </c>
      <c r="H138" s="29">
        <f t="shared" si="41"/>
        <v>0</v>
      </c>
      <c r="I138" s="51">
        <f t="shared" si="42"/>
        <v>0</v>
      </c>
      <c r="J138" t="str">
        <f t="shared" si="43"/>
        <v/>
      </c>
      <c r="K138" t="str">
        <f t="shared" si="44"/>
        <v/>
      </c>
      <c r="L138" t="str">
        <f t="shared" si="45"/>
        <v/>
      </c>
    </row>
    <row r="139" spans="1:23" x14ac:dyDescent="0.25">
      <c r="A139" s="2" t="s">
        <v>690</v>
      </c>
      <c r="B139" s="76"/>
      <c r="C139" s="80"/>
      <c r="D139" s="30">
        <f t="shared" si="37"/>
        <v>0</v>
      </c>
      <c r="E139" s="30">
        <f t="shared" si="38"/>
        <v>0</v>
      </c>
      <c r="F139" s="31">
        <f t="shared" si="39"/>
        <v>0</v>
      </c>
      <c r="G139" s="30">
        <f t="shared" si="40"/>
        <v>0</v>
      </c>
      <c r="H139" s="30">
        <f t="shared" si="41"/>
        <v>0</v>
      </c>
      <c r="I139" s="31">
        <f t="shared" si="42"/>
        <v>0</v>
      </c>
      <c r="J139" s="76" t="str">
        <f t="shared" si="43"/>
        <v/>
      </c>
      <c r="K139" s="76" t="str">
        <f t="shared" si="44"/>
        <v/>
      </c>
      <c r="L139" s="76" t="str">
        <f t="shared" si="45"/>
        <v/>
      </c>
    </row>
    <row r="140" spans="1:23" x14ac:dyDescent="0.25">
      <c r="A140" s="1" t="s">
        <v>679</v>
      </c>
      <c r="C140" s="74"/>
      <c r="D140" s="29">
        <f t="shared" si="37"/>
        <v>0</v>
      </c>
      <c r="E140" s="29">
        <f t="shared" si="38"/>
        <v>0</v>
      </c>
      <c r="F140" s="51">
        <f t="shared" si="39"/>
        <v>0</v>
      </c>
      <c r="G140" s="29">
        <f t="shared" si="40"/>
        <v>0</v>
      </c>
      <c r="H140" s="29">
        <f t="shared" si="41"/>
        <v>0</v>
      </c>
      <c r="I140" s="51">
        <f t="shared" si="42"/>
        <v>0</v>
      </c>
      <c r="J140" t="str">
        <f t="shared" si="43"/>
        <v/>
      </c>
      <c r="K140" t="str">
        <f t="shared" si="44"/>
        <v/>
      </c>
      <c r="L140" t="str">
        <f t="shared" si="45"/>
        <v/>
      </c>
    </row>
    <row r="141" spans="1:23" x14ac:dyDescent="0.25">
      <c r="A141" s="84" t="s">
        <v>680</v>
      </c>
      <c r="B141" s="85"/>
      <c r="C141" s="86"/>
      <c r="D141" s="30">
        <f t="shared" si="37"/>
        <v>5</v>
      </c>
      <c r="E141" s="30">
        <f t="shared" si="38"/>
        <v>0</v>
      </c>
      <c r="F141" s="77">
        <f t="shared" si="39"/>
        <v>0</v>
      </c>
      <c r="G141" s="30">
        <f t="shared" si="40"/>
        <v>27</v>
      </c>
      <c r="H141" s="30">
        <f t="shared" si="41"/>
        <v>0</v>
      </c>
      <c r="I141" s="77">
        <f t="shared" si="42"/>
        <v>0</v>
      </c>
      <c r="J141" s="76">
        <f t="shared" si="43"/>
        <v>1.5185185185185186</v>
      </c>
      <c r="K141" s="76" t="str">
        <f t="shared" si="44"/>
        <v/>
      </c>
      <c r="L141" s="76" t="str">
        <f t="shared" si="45"/>
        <v/>
      </c>
    </row>
    <row r="142" spans="1:23" x14ac:dyDescent="0.25">
      <c r="D142" s="79">
        <f t="shared" ref="D142" si="46">SUM(D126:D141)</f>
        <v>6</v>
      </c>
      <c r="E142" s="78">
        <f>SUM(E126:E141)</f>
        <v>0</v>
      </c>
      <c r="F142" s="78">
        <f>SUM(F126:F141)</f>
        <v>0</v>
      </c>
      <c r="G142" s="79">
        <f t="shared" ref="G142:H142" si="47">SUM(G126:G141)</f>
        <v>42</v>
      </c>
      <c r="H142" s="78">
        <f t="shared" si="47"/>
        <v>0</v>
      </c>
      <c r="I142" s="78">
        <f>SUM(I126:I141)</f>
        <v>0</v>
      </c>
      <c r="J142" s="79">
        <f>IF(G142=0,"",(SUMIFS(OpenedNInitial,OpenedComplaintSource,H$57,OpenedComplaintReceived,"&gt;="&amp;$B$9,OpenedComplaintReceived,"&lt;="&amp;$B$10)/G142))</f>
        <v>2.7380952380952381</v>
      </c>
      <c r="K142" s="78" t="str">
        <f>IF(H142=0,"",(SUMIFS(OpenedNInitial,OpenedComplaintSource,I$57,OpenedComplaintReceived,"&gt;="&amp;$B$9,OpenedComplaintReceived,"&lt;="&amp;$B$10)/H142))</f>
        <v/>
      </c>
      <c r="L142" s="78" t="str">
        <f>IF(I142=0,"",(SUMIFS(OpenedNInitial,OpenedComplaintSource,J$57,OpenedComplaintReceived,"&gt;="&amp;$B$9,OpenedComplaintReceived,"&lt;="&amp;$B$10)/I142))</f>
        <v/>
      </c>
    </row>
    <row r="143" spans="1:23" x14ac:dyDescent="0.25">
      <c r="O143" s="69"/>
      <c r="P143" s="69"/>
      <c r="Q143" s="69"/>
      <c r="R143" s="72"/>
      <c r="S143" s="72"/>
      <c r="T143" s="72"/>
      <c r="U143" s="72"/>
      <c r="V143" s="72"/>
      <c r="W143" s="72"/>
    </row>
    <row r="144" spans="1:23" ht="21" x14ac:dyDescent="0.25">
      <c r="A144" s="175" t="s">
        <v>692</v>
      </c>
      <c r="B144" s="175"/>
      <c r="C144" s="175"/>
      <c r="D144" s="175"/>
      <c r="E144" s="175"/>
      <c r="F144" s="175"/>
      <c r="G144" s="175"/>
      <c r="H144" s="175"/>
      <c r="I144" s="175"/>
      <c r="J144" s="175"/>
      <c r="K144" s="175"/>
      <c r="L144" s="175"/>
      <c r="M144" s="175"/>
      <c r="N144" s="175"/>
      <c r="O144" s="175"/>
      <c r="P144" s="175"/>
      <c r="Q144" s="175"/>
    </row>
    <row r="145" spans="1:17" x14ac:dyDescent="0.25">
      <c r="D145" s="220" t="s">
        <v>634</v>
      </c>
      <c r="E145" s="221"/>
      <c r="F145" s="222"/>
      <c r="G145" s="220" t="s">
        <v>25</v>
      </c>
      <c r="H145" s="221"/>
      <c r="I145" s="222"/>
      <c r="J145" s="220" t="s">
        <v>614</v>
      </c>
      <c r="K145" s="221"/>
      <c r="L145" s="221"/>
      <c r="M145" s="222"/>
      <c r="N145" s="220" t="s">
        <v>605</v>
      </c>
      <c r="O145" s="221"/>
      <c r="P145" s="221"/>
      <c r="Q145" s="221"/>
    </row>
    <row r="146" spans="1:17" ht="45" x14ac:dyDescent="0.25">
      <c r="A146" s="242" t="s">
        <v>735</v>
      </c>
      <c r="B146" s="242"/>
      <c r="C146" s="243"/>
      <c r="D146" s="48" t="s">
        <v>642</v>
      </c>
      <c r="E146" s="52" t="s">
        <v>730</v>
      </c>
      <c r="F146" s="52" t="s">
        <v>633</v>
      </c>
      <c r="G146" s="53" t="s">
        <v>28</v>
      </c>
      <c r="H146" s="52" t="s">
        <v>27</v>
      </c>
      <c r="I146" s="52" t="s">
        <v>26</v>
      </c>
      <c r="J146" s="53" t="s">
        <v>12</v>
      </c>
      <c r="K146" s="52" t="s">
        <v>13</v>
      </c>
      <c r="L146" s="52" t="s">
        <v>14</v>
      </c>
      <c r="M146" s="54" t="s">
        <v>15</v>
      </c>
      <c r="N146" s="53" t="s">
        <v>16</v>
      </c>
      <c r="O146" s="52" t="s">
        <v>17</v>
      </c>
      <c r="P146" s="52" t="s">
        <v>18</v>
      </c>
      <c r="Q146" s="52" t="s">
        <v>19</v>
      </c>
    </row>
    <row r="147" spans="1:17" x14ac:dyDescent="0.25">
      <c r="A147" s="81" t="s">
        <v>660</v>
      </c>
      <c r="B147" s="82"/>
      <c r="C147" s="83"/>
      <c r="D147" s="42">
        <f t="shared" ref="D147:D162" si="48">COUNTIFS(PendingRuleViolation,$A147,PendingCloseDate,"&gt;="&amp;$B$9,PendingCloseDate,"&lt;="&amp;$B$10) + COUNTIFS(OpenedRuleViolation,$A147,OpenedCloseDate,"&gt;="&amp;$B$9,OpenedCloseDate,"&lt;="&amp;$B$10)</f>
        <v>0</v>
      </c>
      <c r="E147" s="29" t="str">
        <f t="shared" ref="E147:E162" si="49">IF(D147=0, "", (SUMIFS(PendingLengthOfCase,PendingRuleViolation,$A147,PendingCloseDate,"&gt;="&amp;$B$9,PendingCloseDate,"&lt;="&amp;$B$10) + SUMIFS(OpenedLengthOfCase,OpenedRuleViolation,$A147,OpenedCloseDate,"&gt;="&amp;$B$9,OpenedCloseDate,"&lt;="&amp;$B$10)) / D147)</f>
        <v/>
      </c>
      <c r="F147" s="73">
        <f t="shared" ref="F147:F162" si="50">COUNTIFS(PendingRuleViolation,$A147,PendingCloseDate,"&gt;="&amp;$B$9,PendingCloseDate,"&lt;="&amp;$B$10, PendingAppealPending, "Yes") + COUNTIFS(OpenedRuleViolation,$A147,OpenedCloseDate,"&gt;="&amp;$B$9,OpenedCloseDate,"&lt;="&amp;$B$10, OpenedAppealPending, "Yes")</f>
        <v>0</v>
      </c>
      <c r="G147" s="29">
        <f t="shared" ref="G147:G162" si="51">COUNTIFS(OpenedRuleViolation, $A147, OpenedComplaintSource, E$72, OpenedCloseDate, "&gt;="&amp;$B$9, OpenedCloseDate, "&lt;="&amp;$B$10, OpenedStatus,"Closed")+COUNTIFS(PendingRuleViolation, $A147, PendingComplaintSource,E$72, PendingCloseDate, "&gt;="&amp;$B$9, PendingCloseDate, "&lt;="&amp;$B$10, PendingStatus, "Closed")</f>
        <v>0</v>
      </c>
      <c r="H147" s="29">
        <f t="shared" ref="H147:H162" si="52">COUNTIFS(OpenedRuleViolation, $A147, OpenedComplaintSource, F$72, OpenedCloseDate, "&gt;="&amp;$B$9, OpenedCloseDate, "&lt;="&amp;$B$10, OpenedStatus,"Closed")+COUNTIFS(PendingRuleViolation, $A147, PendingComplaintSource,F$72, PendingCloseDate, "&gt;="&amp;$B$9, PendingCloseDate, "&lt;="&amp;$B$10, PendingStatus, "Closed")</f>
        <v>0</v>
      </c>
      <c r="I147" s="73">
        <f t="shared" ref="I147:I162" si="53">COUNTIFS(OpenedRuleViolation, $A147, OpenedComplaintSource, G$72, OpenedCloseDate, "&gt;="&amp;$B$9, OpenedCloseDate, "&lt;="&amp;$B$10, OpenedStatus,"Closed")+COUNTIFS(PendingRuleViolation, $A147, PendingComplaintSource,G$72, PendingCloseDate, "&gt;="&amp;$B$9, PendingCloseDate, "&lt;="&amp;$B$10, PendingStatus, "Closed")</f>
        <v>0</v>
      </c>
      <c r="J147" s="42">
        <f t="shared" ref="J147:J162" si="54">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42">
        <f t="shared" ref="K147:K162" si="55">COUNTIFS(OpenedRuleViolation, $A147, OpenedCriminalDisposition, I$72, OpenedCloseDate, "&gt;="&amp;$B$9, OpenedCloseDate, "&lt;="&amp;$B$10, OpenedStatus, "Closed")+COUNTIFS(PendingRuleViolation, $A147, PendingCriminalDisposition, I$72, PendingCloseDate, "&gt;="&amp;$B$9, PendingCloseDate, "&lt;="&amp;$B$10, PendingStatus, "Closed")</f>
        <v>0</v>
      </c>
      <c r="L147" s="42">
        <f t="shared" ref="L147:L162" si="56">COUNTIFS(OpenedRuleViolation, $A147, OpenedCriminalDisposition, J$72, OpenedCloseDate, "&gt;="&amp;$B$9, OpenedCloseDate, "&lt;="&amp;$B$10, OpenedStatus, "Closed")+COUNTIFS(PendingRuleViolation, $A147, PendingCriminalDisposition, J$72, PendingCloseDate, "&gt;="&amp;$B$9, PendingCloseDate, "&lt;="&amp;$B$10, PendingStatus, "Closed")</f>
        <v>0</v>
      </c>
      <c r="M147" s="73">
        <f t="shared" ref="M147:M162" si="57">COUNTIFS(OpenedRuleViolation, $A147, OpenedCriminalDisposition, K$72, OpenedCloseDate, "&gt;="&amp;$B$9, OpenedCloseDate, "&lt;="&amp;$B$10, OpenedStatus, "Closed")+COUNTIFS(PendingRuleViolation, $A147, PendingCriminalDisposition, K$72, PendingCloseDate, "&gt;="&amp;$B$9, PendingCloseDate, "&lt;="&amp;$B$10, PendingStatus, "Closed")</f>
        <v>0</v>
      </c>
      <c r="N147" s="29">
        <f t="shared" ref="N147:N162" si="58">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29">
        <f t="shared" ref="O147:O162" si="59">COUNTIFS(OpenedRuleViolation, $A147, OpenedInternalDisposition, M$72, OpenedCloseDate, "&gt;="&amp;$B$9, OpenedCloseDate, "&lt;="&amp;$B$10, OpenedStatus, "Closed")+COUNTIFS(PendingRuleViolation, $A147, PendingInternalDisposition, L$57, PendingCloseDate, "&gt;="&amp;$B$9, PendingCloseDate, "&lt;="&amp;$B$10, PendingStatus, "Closed")</f>
        <v>0</v>
      </c>
      <c r="P147" s="29">
        <f t="shared" ref="P147:P162" si="60">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29">
        <f t="shared" ref="Q147:Q162" si="61">COUNTIFS(OpenedRuleViolation, $A147, OpenedInternalDisposition, O$72, OpenedCloseDate, "&gt;="&amp;$B$9, OpenedCloseDate, "&lt;="&amp;$B$10, OpenedStatus, "Closed")+COUNTIFS(PendingRuleViolation, $A147, PendingInternalDisposition, N$35, PendingCloseDate, "&gt;="&amp;$B$9, PendingCloseDate, "&lt;="&amp;$B$10, PendingStatus, "Closed")</f>
        <v>0</v>
      </c>
    </row>
    <row r="148" spans="1:17" x14ac:dyDescent="0.25">
      <c r="A148" s="2" t="s">
        <v>649</v>
      </c>
      <c r="B148" s="76"/>
      <c r="C148" s="80"/>
      <c r="D148" s="30">
        <f t="shared" si="48"/>
        <v>0</v>
      </c>
      <c r="E148" s="30" t="str">
        <f t="shared" si="49"/>
        <v/>
      </c>
      <c r="F148" s="31">
        <f t="shared" si="50"/>
        <v>0</v>
      </c>
      <c r="G148" s="30">
        <f t="shared" si="51"/>
        <v>0</v>
      </c>
      <c r="H148" s="30">
        <f t="shared" si="52"/>
        <v>0</v>
      </c>
      <c r="I148" s="31">
        <f t="shared" si="53"/>
        <v>0</v>
      </c>
      <c r="J148" s="30">
        <f t="shared" si="54"/>
        <v>0</v>
      </c>
      <c r="K148" s="30">
        <f t="shared" si="55"/>
        <v>0</v>
      </c>
      <c r="L148" s="30">
        <f t="shared" si="56"/>
        <v>0</v>
      </c>
      <c r="M148" s="31">
        <f t="shared" si="57"/>
        <v>0</v>
      </c>
      <c r="N148" s="30">
        <f t="shared" si="58"/>
        <v>0</v>
      </c>
      <c r="O148" s="30">
        <f t="shared" si="59"/>
        <v>0</v>
      </c>
      <c r="P148" s="30">
        <f t="shared" si="60"/>
        <v>0</v>
      </c>
      <c r="Q148" s="30">
        <f t="shared" si="61"/>
        <v>0</v>
      </c>
    </row>
    <row r="149" spans="1:17" x14ac:dyDescent="0.25">
      <c r="A149" s="1" t="s">
        <v>650</v>
      </c>
      <c r="C149" s="74"/>
      <c r="D149" s="29">
        <f t="shared" si="48"/>
        <v>0</v>
      </c>
      <c r="E149" s="29" t="str">
        <f t="shared" si="49"/>
        <v/>
      </c>
      <c r="F149" s="51">
        <f t="shared" si="50"/>
        <v>0</v>
      </c>
      <c r="G149" s="29">
        <f t="shared" si="51"/>
        <v>0</v>
      </c>
      <c r="H149" s="29">
        <f t="shared" si="52"/>
        <v>0</v>
      </c>
      <c r="I149" s="51">
        <f t="shared" si="53"/>
        <v>0</v>
      </c>
      <c r="J149" s="29">
        <f t="shared" si="54"/>
        <v>0</v>
      </c>
      <c r="K149" s="29">
        <f t="shared" si="55"/>
        <v>0</v>
      </c>
      <c r="L149" s="29">
        <f t="shared" si="56"/>
        <v>0</v>
      </c>
      <c r="M149" s="51">
        <f t="shared" si="57"/>
        <v>0</v>
      </c>
      <c r="N149" s="29">
        <f t="shared" si="58"/>
        <v>0</v>
      </c>
      <c r="O149" s="29">
        <f t="shared" si="59"/>
        <v>0</v>
      </c>
      <c r="P149" s="29">
        <f t="shared" si="60"/>
        <v>0</v>
      </c>
      <c r="Q149" s="29">
        <f t="shared" si="61"/>
        <v>0</v>
      </c>
    </row>
    <row r="150" spans="1:17" x14ac:dyDescent="0.25">
      <c r="A150" s="2" t="s">
        <v>686</v>
      </c>
      <c r="B150" s="76"/>
      <c r="C150" s="80"/>
      <c r="D150" s="30">
        <f t="shared" si="48"/>
        <v>0</v>
      </c>
      <c r="E150" s="30" t="str">
        <f t="shared" si="49"/>
        <v/>
      </c>
      <c r="F150" s="31">
        <f t="shared" si="50"/>
        <v>0</v>
      </c>
      <c r="G150" s="30">
        <f t="shared" si="51"/>
        <v>0</v>
      </c>
      <c r="H150" s="30">
        <f t="shared" si="52"/>
        <v>0</v>
      </c>
      <c r="I150" s="31">
        <f t="shared" si="53"/>
        <v>0</v>
      </c>
      <c r="J150" s="30">
        <f t="shared" si="54"/>
        <v>0</v>
      </c>
      <c r="K150" s="30">
        <f t="shared" si="55"/>
        <v>0</v>
      </c>
      <c r="L150" s="30">
        <f t="shared" si="56"/>
        <v>0</v>
      </c>
      <c r="M150" s="31">
        <f t="shared" si="57"/>
        <v>0</v>
      </c>
      <c r="N150" s="30">
        <f t="shared" si="58"/>
        <v>0</v>
      </c>
      <c r="O150" s="30">
        <f t="shared" si="59"/>
        <v>0</v>
      </c>
      <c r="P150" s="30">
        <f t="shared" si="60"/>
        <v>0</v>
      </c>
      <c r="Q150" s="30">
        <f t="shared" si="61"/>
        <v>0</v>
      </c>
    </row>
    <row r="151" spans="1:17" x14ac:dyDescent="0.25">
      <c r="A151" s="1" t="s">
        <v>661</v>
      </c>
      <c r="C151" s="74"/>
      <c r="D151" s="29">
        <f t="shared" si="48"/>
        <v>2</v>
      </c>
      <c r="E151" s="29">
        <f t="shared" ca="1" si="49"/>
        <v>80</v>
      </c>
      <c r="F151" s="51">
        <f t="shared" si="50"/>
        <v>0</v>
      </c>
      <c r="G151" s="29">
        <f t="shared" si="51"/>
        <v>2</v>
      </c>
      <c r="H151" s="29">
        <f t="shared" si="52"/>
        <v>0</v>
      </c>
      <c r="I151" s="51">
        <f t="shared" si="53"/>
        <v>0</v>
      </c>
      <c r="J151" s="29">
        <f t="shared" si="54"/>
        <v>0</v>
      </c>
      <c r="K151" s="29">
        <f t="shared" si="55"/>
        <v>0</v>
      </c>
      <c r="L151" s="29">
        <f t="shared" si="56"/>
        <v>0</v>
      </c>
      <c r="M151" s="51">
        <f t="shared" si="57"/>
        <v>0</v>
      </c>
      <c r="N151" s="29">
        <f t="shared" si="58"/>
        <v>0</v>
      </c>
      <c r="O151" s="29">
        <f t="shared" si="59"/>
        <v>0</v>
      </c>
      <c r="P151" s="29">
        <f t="shared" si="60"/>
        <v>2</v>
      </c>
      <c r="Q151" s="29">
        <f t="shared" si="61"/>
        <v>0</v>
      </c>
    </row>
    <row r="152" spans="1:17" x14ac:dyDescent="0.25">
      <c r="A152" s="2" t="s">
        <v>687</v>
      </c>
      <c r="B152" s="76"/>
      <c r="C152" s="80"/>
      <c r="D152" s="30">
        <f t="shared" si="48"/>
        <v>4</v>
      </c>
      <c r="E152" s="30">
        <f t="shared" ca="1" si="49"/>
        <v>169.75</v>
      </c>
      <c r="F152" s="31">
        <f t="shared" si="50"/>
        <v>0</v>
      </c>
      <c r="G152" s="30">
        <f t="shared" si="51"/>
        <v>1</v>
      </c>
      <c r="H152" s="30">
        <f t="shared" si="52"/>
        <v>0</v>
      </c>
      <c r="I152" s="31">
        <f t="shared" si="53"/>
        <v>0</v>
      </c>
      <c r="J152" s="30">
        <f t="shared" si="54"/>
        <v>0</v>
      </c>
      <c r="K152" s="30">
        <f t="shared" si="55"/>
        <v>0</v>
      </c>
      <c r="L152" s="30">
        <f t="shared" si="56"/>
        <v>0</v>
      </c>
      <c r="M152" s="31">
        <f t="shared" si="57"/>
        <v>0</v>
      </c>
      <c r="N152" s="30">
        <f t="shared" si="58"/>
        <v>0</v>
      </c>
      <c r="O152" s="30">
        <f t="shared" si="59"/>
        <v>0</v>
      </c>
      <c r="P152" s="30">
        <f t="shared" si="60"/>
        <v>0</v>
      </c>
      <c r="Q152" s="30">
        <f t="shared" si="61"/>
        <v>0</v>
      </c>
    </row>
    <row r="153" spans="1:17" x14ac:dyDescent="0.25">
      <c r="A153" s="1" t="s">
        <v>688</v>
      </c>
      <c r="C153" s="74"/>
      <c r="D153" s="29">
        <f t="shared" si="48"/>
        <v>0</v>
      </c>
      <c r="E153" s="29" t="str">
        <f t="shared" si="49"/>
        <v/>
      </c>
      <c r="F153" s="51">
        <f t="shared" si="50"/>
        <v>0</v>
      </c>
      <c r="G153" s="29">
        <f t="shared" si="51"/>
        <v>0</v>
      </c>
      <c r="H153" s="29">
        <f t="shared" si="52"/>
        <v>0</v>
      </c>
      <c r="I153" s="51">
        <f t="shared" si="53"/>
        <v>0</v>
      </c>
      <c r="J153" s="29">
        <f t="shared" si="54"/>
        <v>0</v>
      </c>
      <c r="K153" s="29">
        <f t="shared" si="55"/>
        <v>0</v>
      </c>
      <c r="L153" s="29">
        <f t="shared" si="56"/>
        <v>0</v>
      </c>
      <c r="M153" s="51">
        <f t="shared" si="57"/>
        <v>0</v>
      </c>
      <c r="N153" s="29">
        <f t="shared" si="58"/>
        <v>0</v>
      </c>
      <c r="O153" s="29">
        <f t="shared" si="59"/>
        <v>0</v>
      </c>
      <c r="P153" s="29">
        <f t="shared" si="60"/>
        <v>0</v>
      </c>
      <c r="Q153" s="29">
        <f t="shared" si="61"/>
        <v>0</v>
      </c>
    </row>
    <row r="154" spans="1:17" x14ac:dyDescent="0.25">
      <c r="A154" s="2" t="s">
        <v>662</v>
      </c>
      <c r="B154" s="76"/>
      <c r="C154" s="80"/>
      <c r="D154" s="30">
        <f t="shared" si="48"/>
        <v>0</v>
      </c>
      <c r="E154" s="30" t="str">
        <f t="shared" si="49"/>
        <v/>
      </c>
      <c r="F154" s="31">
        <f t="shared" si="50"/>
        <v>0</v>
      </c>
      <c r="G154" s="30">
        <f t="shared" si="51"/>
        <v>0</v>
      </c>
      <c r="H154" s="30">
        <f t="shared" si="52"/>
        <v>0</v>
      </c>
      <c r="I154" s="31">
        <f t="shared" si="53"/>
        <v>0</v>
      </c>
      <c r="J154" s="30">
        <f t="shared" si="54"/>
        <v>0</v>
      </c>
      <c r="K154" s="30">
        <f t="shared" si="55"/>
        <v>0</v>
      </c>
      <c r="L154" s="30">
        <f t="shared" si="56"/>
        <v>0</v>
      </c>
      <c r="M154" s="31">
        <f t="shared" si="57"/>
        <v>0</v>
      </c>
      <c r="N154" s="30">
        <f t="shared" si="58"/>
        <v>0</v>
      </c>
      <c r="O154" s="30">
        <f t="shared" si="59"/>
        <v>0</v>
      </c>
      <c r="P154" s="30">
        <f t="shared" si="60"/>
        <v>0</v>
      </c>
      <c r="Q154" s="30">
        <f t="shared" si="61"/>
        <v>0</v>
      </c>
    </row>
    <row r="155" spans="1:17" x14ac:dyDescent="0.25">
      <c r="A155" s="1" t="s">
        <v>672</v>
      </c>
      <c r="C155" s="74"/>
      <c r="D155" s="29">
        <f t="shared" si="48"/>
        <v>0</v>
      </c>
      <c r="E155" s="29" t="str">
        <f t="shared" si="49"/>
        <v/>
      </c>
      <c r="F155" s="51">
        <f t="shared" si="50"/>
        <v>0</v>
      </c>
      <c r="G155" s="29">
        <f t="shared" si="51"/>
        <v>0</v>
      </c>
      <c r="H155" s="29">
        <f t="shared" si="52"/>
        <v>0</v>
      </c>
      <c r="I155" s="51">
        <f t="shared" si="53"/>
        <v>0</v>
      </c>
      <c r="J155" s="29">
        <f t="shared" si="54"/>
        <v>0</v>
      </c>
      <c r="K155" s="29">
        <f t="shared" si="55"/>
        <v>0</v>
      </c>
      <c r="L155" s="29">
        <f t="shared" si="56"/>
        <v>0</v>
      </c>
      <c r="M155" s="51">
        <f t="shared" si="57"/>
        <v>0</v>
      </c>
      <c r="N155" s="29">
        <f t="shared" si="58"/>
        <v>0</v>
      </c>
      <c r="O155" s="29">
        <f t="shared" si="59"/>
        <v>0</v>
      </c>
      <c r="P155" s="29">
        <f t="shared" si="60"/>
        <v>0</v>
      </c>
      <c r="Q155" s="29">
        <f t="shared" si="61"/>
        <v>0</v>
      </c>
    </row>
    <row r="156" spans="1:17" x14ac:dyDescent="0.25">
      <c r="A156" s="2" t="s">
        <v>676</v>
      </c>
      <c r="B156" s="76"/>
      <c r="C156" s="80"/>
      <c r="D156" s="30">
        <f t="shared" si="48"/>
        <v>1</v>
      </c>
      <c r="E156" s="76">
        <f t="shared" ca="1" si="49"/>
        <v>344</v>
      </c>
      <c r="F156" s="31">
        <f t="shared" si="50"/>
        <v>0</v>
      </c>
      <c r="G156" s="30">
        <f t="shared" si="51"/>
        <v>0</v>
      </c>
      <c r="H156" s="30">
        <f t="shared" si="52"/>
        <v>0</v>
      </c>
      <c r="I156" s="31">
        <f t="shared" si="53"/>
        <v>0</v>
      </c>
      <c r="J156" s="30">
        <f t="shared" si="54"/>
        <v>0</v>
      </c>
      <c r="K156" s="30">
        <f t="shared" si="55"/>
        <v>0</v>
      </c>
      <c r="L156" s="30">
        <f t="shared" si="56"/>
        <v>0</v>
      </c>
      <c r="M156" s="31">
        <f t="shared" si="57"/>
        <v>0</v>
      </c>
      <c r="N156" s="30">
        <f t="shared" si="58"/>
        <v>0</v>
      </c>
      <c r="O156" s="30">
        <f t="shared" si="59"/>
        <v>0</v>
      </c>
      <c r="P156" s="30">
        <f t="shared" si="60"/>
        <v>0</v>
      </c>
      <c r="Q156" s="30">
        <f t="shared" si="61"/>
        <v>0</v>
      </c>
    </row>
    <row r="157" spans="1:17" x14ac:dyDescent="0.25">
      <c r="A157" s="1" t="s">
        <v>677</v>
      </c>
      <c r="C157" s="74"/>
      <c r="D157" s="29">
        <f t="shared" si="48"/>
        <v>0</v>
      </c>
      <c r="E157" t="str">
        <f t="shared" si="49"/>
        <v/>
      </c>
      <c r="F157" s="51">
        <f t="shared" si="50"/>
        <v>0</v>
      </c>
      <c r="G157" s="29">
        <f t="shared" si="51"/>
        <v>0</v>
      </c>
      <c r="H157" s="29">
        <f t="shared" si="52"/>
        <v>0</v>
      </c>
      <c r="I157" s="51">
        <f t="shared" si="53"/>
        <v>0</v>
      </c>
      <c r="J157" s="29">
        <f t="shared" si="54"/>
        <v>0</v>
      </c>
      <c r="K157" s="29">
        <f t="shared" si="55"/>
        <v>0</v>
      </c>
      <c r="L157" s="29">
        <f t="shared" si="56"/>
        <v>0</v>
      </c>
      <c r="M157" s="51">
        <f t="shared" si="57"/>
        <v>0</v>
      </c>
      <c r="N157" s="29">
        <f t="shared" si="58"/>
        <v>0</v>
      </c>
      <c r="O157" s="29">
        <f t="shared" si="59"/>
        <v>0</v>
      </c>
      <c r="P157" s="29">
        <f t="shared" si="60"/>
        <v>0</v>
      </c>
      <c r="Q157" s="29">
        <f t="shared" si="61"/>
        <v>0</v>
      </c>
    </row>
    <row r="158" spans="1:17" x14ac:dyDescent="0.25">
      <c r="A158" s="2" t="s">
        <v>689</v>
      </c>
      <c r="B158" s="76"/>
      <c r="C158" s="80"/>
      <c r="D158" s="30">
        <f t="shared" si="48"/>
        <v>4</v>
      </c>
      <c r="E158" s="76">
        <f t="shared" ca="1" si="49"/>
        <v>51.5</v>
      </c>
      <c r="F158" s="31">
        <f t="shared" si="50"/>
        <v>0</v>
      </c>
      <c r="G158" s="30">
        <f t="shared" si="51"/>
        <v>3</v>
      </c>
      <c r="H158" s="30">
        <f t="shared" si="52"/>
        <v>0</v>
      </c>
      <c r="I158" s="31">
        <f t="shared" si="53"/>
        <v>0</v>
      </c>
      <c r="J158" s="30">
        <f t="shared" si="54"/>
        <v>0</v>
      </c>
      <c r="K158" s="30">
        <f t="shared" si="55"/>
        <v>0</v>
      </c>
      <c r="L158" s="30">
        <f t="shared" si="56"/>
        <v>0</v>
      </c>
      <c r="M158" s="31">
        <f t="shared" si="57"/>
        <v>0</v>
      </c>
      <c r="N158" s="30">
        <f t="shared" si="58"/>
        <v>0</v>
      </c>
      <c r="O158" s="30">
        <f t="shared" si="59"/>
        <v>0</v>
      </c>
      <c r="P158" s="30">
        <f t="shared" si="60"/>
        <v>3</v>
      </c>
      <c r="Q158" s="30">
        <f t="shared" si="61"/>
        <v>0</v>
      </c>
    </row>
    <row r="159" spans="1:17" x14ac:dyDescent="0.25">
      <c r="A159" s="1" t="s">
        <v>678</v>
      </c>
      <c r="C159" s="74"/>
      <c r="D159" s="29">
        <f t="shared" si="48"/>
        <v>0</v>
      </c>
      <c r="E159" t="str">
        <f t="shared" si="49"/>
        <v/>
      </c>
      <c r="F159" s="51">
        <f t="shared" si="50"/>
        <v>0</v>
      </c>
      <c r="G159" s="29">
        <f t="shared" si="51"/>
        <v>0</v>
      </c>
      <c r="H159" s="29">
        <f t="shared" si="52"/>
        <v>0</v>
      </c>
      <c r="I159" s="51">
        <f t="shared" si="53"/>
        <v>0</v>
      </c>
      <c r="J159" s="29">
        <f t="shared" si="54"/>
        <v>0</v>
      </c>
      <c r="K159" s="29">
        <f t="shared" si="55"/>
        <v>0</v>
      </c>
      <c r="L159" s="29">
        <f t="shared" si="56"/>
        <v>0</v>
      </c>
      <c r="M159" s="51">
        <f t="shared" si="57"/>
        <v>0</v>
      </c>
      <c r="N159" s="29">
        <f t="shared" si="58"/>
        <v>0</v>
      </c>
      <c r="O159" s="29">
        <f t="shared" si="59"/>
        <v>0</v>
      </c>
      <c r="P159" s="29">
        <f t="shared" si="60"/>
        <v>0</v>
      </c>
      <c r="Q159" s="29">
        <f t="shared" si="61"/>
        <v>0</v>
      </c>
    </row>
    <row r="160" spans="1:17" x14ac:dyDescent="0.25">
      <c r="A160" s="2" t="s">
        <v>690</v>
      </c>
      <c r="B160" s="76"/>
      <c r="C160" s="80"/>
      <c r="D160" s="30">
        <f t="shared" si="48"/>
        <v>0</v>
      </c>
      <c r="E160" s="76" t="str">
        <f t="shared" si="49"/>
        <v/>
      </c>
      <c r="F160" s="31">
        <f t="shared" si="50"/>
        <v>0</v>
      </c>
      <c r="G160" s="30">
        <f t="shared" si="51"/>
        <v>0</v>
      </c>
      <c r="H160" s="30">
        <f t="shared" si="52"/>
        <v>0</v>
      </c>
      <c r="I160" s="31">
        <f t="shared" si="53"/>
        <v>0</v>
      </c>
      <c r="J160" s="30">
        <f t="shared" si="54"/>
        <v>0</v>
      </c>
      <c r="K160" s="30">
        <f t="shared" si="55"/>
        <v>0</v>
      </c>
      <c r="L160" s="30">
        <f t="shared" si="56"/>
        <v>0</v>
      </c>
      <c r="M160" s="31">
        <f t="shared" si="57"/>
        <v>0</v>
      </c>
      <c r="N160" s="30">
        <f t="shared" si="58"/>
        <v>0</v>
      </c>
      <c r="O160" s="30">
        <f t="shared" si="59"/>
        <v>0</v>
      </c>
      <c r="P160" s="30">
        <f t="shared" si="60"/>
        <v>0</v>
      </c>
      <c r="Q160" s="30">
        <f t="shared" si="61"/>
        <v>0</v>
      </c>
    </row>
    <row r="161" spans="1:17" x14ac:dyDescent="0.25">
      <c r="A161" s="1" t="s">
        <v>679</v>
      </c>
      <c r="C161" s="74"/>
      <c r="D161" s="29">
        <f t="shared" si="48"/>
        <v>0</v>
      </c>
      <c r="E161" t="str">
        <f t="shared" si="49"/>
        <v/>
      </c>
      <c r="F161" s="51">
        <f t="shared" si="50"/>
        <v>0</v>
      </c>
      <c r="G161" s="29">
        <f t="shared" si="51"/>
        <v>0</v>
      </c>
      <c r="H161" s="29">
        <f t="shared" si="52"/>
        <v>0</v>
      </c>
      <c r="I161" s="51">
        <f t="shared" si="53"/>
        <v>0</v>
      </c>
      <c r="J161" s="29">
        <f t="shared" si="54"/>
        <v>0</v>
      </c>
      <c r="K161" s="29">
        <f t="shared" si="55"/>
        <v>0</v>
      </c>
      <c r="L161" s="29">
        <f t="shared" si="56"/>
        <v>0</v>
      </c>
      <c r="M161" s="51">
        <f t="shared" si="57"/>
        <v>0</v>
      </c>
      <c r="N161" s="29">
        <f t="shared" si="58"/>
        <v>0</v>
      </c>
      <c r="O161" s="29">
        <f t="shared" si="59"/>
        <v>0</v>
      </c>
      <c r="P161" s="29">
        <f t="shared" si="60"/>
        <v>0</v>
      </c>
      <c r="Q161" s="29">
        <f t="shared" si="61"/>
        <v>0</v>
      </c>
    </row>
    <row r="162" spans="1:17" x14ac:dyDescent="0.25">
      <c r="A162" s="84" t="s">
        <v>680</v>
      </c>
      <c r="B162" s="85"/>
      <c r="C162" s="86"/>
      <c r="D162" s="30">
        <f t="shared" si="48"/>
        <v>25</v>
      </c>
      <c r="E162" s="76">
        <f t="shared" ca="1" si="49"/>
        <v>143</v>
      </c>
      <c r="F162" s="77">
        <f t="shared" si="50"/>
        <v>0</v>
      </c>
      <c r="G162" s="30">
        <f t="shared" si="51"/>
        <v>13</v>
      </c>
      <c r="H162" s="30">
        <f t="shared" si="52"/>
        <v>0</v>
      </c>
      <c r="I162" s="77">
        <f t="shared" si="53"/>
        <v>0</v>
      </c>
      <c r="J162" s="30">
        <f t="shared" si="54"/>
        <v>0</v>
      </c>
      <c r="K162" s="30">
        <f t="shared" si="55"/>
        <v>0</v>
      </c>
      <c r="L162" s="30">
        <f t="shared" si="56"/>
        <v>0</v>
      </c>
      <c r="M162" s="77">
        <f t="shared" si="57"/>
        <v>0</v>
      </c>
      <c r="N162" s="30">
        <f t="shared" si="58"/>
        <v>0</v>
      </c>
      <c r="O162" s="30">
        <f t="shared" si="59"/>
        <v>0</v>
      </c>
      <c r="P162" s="30">
        <f t="shared" si="60"/>
        <v>11</v>
      </c>
      <c r="Q162" s="30">
        <f t="shared" si="61"/>
        <v>0</v>
      </c>
    </row>
    <row r="163" spans="1:17" x14ac:dyDescent="0.25">
      <c r="D163" s="79">
        <f>SUM(D147:D162)</f>
        <v>36</v>
      </c>
      <c r="E163" s="78">
        <f t="shared" ref="E163:Q163" ca="1" si="62">SUM(E147:E162)</f>
        <v>788.25</v>
      </c>
      <c r="F163" s="78">
        <f t="shared" si="62"/>
        <v>0</v>
      </c>
      <c r="G163" s="79">
        <f t="shared" si="62"/>
        <v>19</v>
      </c>
      <c r="H163" s="78">
        <f>SUM(H147:H162)</f>
        <v>0</v>
      </c>
      <c r="I163" s="78">
        <f t="shared" si="62"/>
        <v>0</v>
      </c>
      <c r="J163" s="79">
        <f t="shared" si="62"/>
        <v>0</v>
      </c>
      <c r="K163" s="78">
        <f t="shared" si="62"/>
        <v>0</v>
      </c>
      <c r="L163" s="78">
        <f t="shared" si="62"/>
        <v>0</v>
      </c>
      <c r="M163" s="78">
        <f t="shared" si="62"/>
        <v>0</v>
      </c>
      <c r="N163" s="79">
        <f t="shared" si="62"/>
        <v>0</v>
      </c>
      <c r="O163" s="78">
        <f>SUM(O147:O162)</f>
        <v>0</v>
      </c>
      <c r="P163" s="78">
        <f t="shared" si="62"/>
        <v>16</v>
      </c>
      <c r="Q163" s="78">
        <f t="shared" si="62"/>
        <v>0</v>
      </c>
    </row>
    <row r="164" spans="1:17" x14ac:dyDescent="0.25">
      <c r="D164" s="69"/>
      <c r="E164" s="69"/>
      <c r="F164" s="69"/>
      <c r="G164" s="69"/>
      <c r="H164" s="69"/>
      <c r="I164" s="69"/>
      <c r="J164" s="69"/>
      <c r="K164" s="69"/>
      <c r="L164" s="69"/>
      <c r="M164" s="69"/>
      <c r="N164" s="69"/>
      <c r="O164" s="69"/>
      <c r="P164" s="69"/>
      <c r="Q164" s="69"/>
    </row>
    <row r="165" spans="1:17" x14ac:dyDescent="0.25">
      <c r="A165" s="246" t="str">
        <f>$B$8&amp;": Cases Closed, Alleged Other Rule Violations"</f>
        <v>2022: Cases Closed, Alleged Other Rule Violations</v>
      </c>
      <c r="B165" s="246"/>
      <c r="C165" s="246"/>
      <c r="D165" s="246"/>
      <c r="E165" s="246"/>
      <c r="F165" s="246"/>
      <c r="G165" s="246"/>
      <c r="H165" s="246"/>
      <c r="I165" s="246"/>
      <c r="J165" s="246"/>
      <c r="K165" s="246"/>
      <c r="L165" s="246"/>
      <c r="M165" s="246"/>
      <c r="N165" s="246"/>
      <c r="O165" s="246"/>
      <c r="P165" s="246"/>
      <c r="Q165" s="246"/>
    </row>
    <row r="166" spans="1:17" x14ac:dyDescent="0.25">
      <c r="A166" s="246"/>
      <c r="B166" s="246"/>
      <c r="C166" s="246"/>
      <c r="D166" s="246"/>
      <c r="E166" s="246"/>
      <c r="F166" s="246"/>
      <c r="G166" s="246"/>
      <c r="H166" s="246"/>
      <c r="I166" s="246"/>
      <c r="J166" s="246"/>
      <c r="K166" s="246"/>
      <c r="L166" s="246"/>
      <c r="M166" s="246"/>
      <c r="N166" s="246"/>
      <c r="O166" s="246"/>
      <c r="P166" s="246"/>
      <c r="Q166" s="246"/>
    </row>
    <row r="167" spans="1:17" ht="21" customHeight="1" x14ac:dyDescent="0.25">
      <c r="A167" s="175" t="s">
        <v>736</v>
      </c>
      <c r="B167" s="175"/>
      <c r="C167" s="175"/>
      <c r="D167" s="175"/>
      <c r="E167" s="175"/>
      <c r="F167" s="175"/>
      <c r="G167" s="175"/>
      <c r="H167" s="175"/>
      <c r="I167" s="175"/>
      <c r="J167" s="175"/>
      <c r="K167" s="175"/>
      <c r="L167" s="175"/>
      <c r="M167" s="156" t="s">
        <v>33</v>
      </c>
      <c r="N167" s="156"/>
      <c r="O167" s="157">
        <f>'Start Here'!E$13</f>
        <v>0</v>
      </c>
      <c r="P167" s="157"/>
      <c r="Q167" s="157"/>
    </row>
    <row r="168" spans="1:17" ht="36" customHeight="1" x14ac:dyDescent="0.25">
      <c r="C168" s="74"/>
      <c r="D168" s="160" t="s">
        <v>645</v>
      </c>
      <c r="E168" s="160"/>
      <c r="F168" s="161"/>
      <c r="G168" s="173" t="s">
        <v>635</v>
      </c>
      <c r="H168" s="160"/>
      <c r="I168" s="161"/>
      <c r="J168" s="173" t="s">
        <v>631</v>
      </c>
      <c r="K168" s="160"/>
      <c r="L168" s="160"/>
      <c r="M168" s="156" t="s">
        <v>34</v>
      </c>
      <c r="N168" s="156"/>
      <c r="O168" s="12">
        <f>'Start Here'!$C$16</f>
        <v>2023</v>
      </c>
    </row>
    <row r="169" spans="1:17" x14ac:dyDescent="0.25">
      <c r="D169" s="220" t="s">
        <v>25</v>
      </c>
      <c r="E169" s="221"/>
      <c r="F169" s="222"/>
      <c r="G169" s="220" t="s">
        <v>25</v>
      </c>
      <c r="H169" s="221"/>
      <c r="I169" s="222"/>
      <c r="J169" s="220" t="s">
        <v>25</v>
      </c>
      <c r="K169" s="221"/>
      <c r="L169" s="221"/>
    </row>
    <row r="170" spans="1:17" ht="15.75" customHeight="1" x14ac:dyDescent="0.25">
      <c r="A170" s="227" t="s">
        <v>732</v>
      </c>
      <c r="B170" s="227"/>
      <c r="C170" s="228"/>
      <c r="D170" s="53" t="s">
        <v>28</v>
      </c>
      <c r="E170" s="52" t="s">
        <v>27</v>
      </c>
      <c r="F170" s="52" t="s">
        <v>26</v>
      </c>
      <c r="G170" s="56" t="s">
        <v>28</v>
      </c>
      <c r="H170" s="57" t="s">
        <v>27</v>
      </c>
      <c r="I170" s="57" t="s">
        <v>26</v>
      </c>
      <c r="J170" s="53" t="s">
        <v>28</v>
      </c>
      <c r="K170" s="52" t="s">
        <v>27</v>
      </c>
      <c r="L170" s="52" t="s">
        <v>26</v>
      </c>
      <c r="N170" s="120"/>
      <c r="O170" s="120"/>
      <c r="P170" s="120"/>
      <c r="Q170" s="120"/>
    </row>
    <row r="171" spans="1:17" ht="15.75" thickBot="1" x14ac:dyDescent="0.3">
      <c r="A171" s="63" t="s">
        <v>660</v>
      </c>
      <c r="B171" s="82"/>
      <c r="C171" s="83"/>
      <c r="D171" s="29">
        <f t="shared" ref="D171:F186" si="63">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29">
        <f t="shared" si="63"/>
        <v>0</v>
      </c>
      <c r="F171" s="73">
        <f t="shared" si="63"/>
        <v>0</v>
      </c>
      <c r="G171" s="29" t="str">
        <f t="shared" ref="G171:G186" si="64">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29" t="str">
        <f t="shared" ref="H171:H186" si="65">IF(E171=0, "", (SUMIFS(OpenedNSustained, OpenedMSSO, "Other rule violation", OpenedSustainedRuleViolation, $A171, OpenedComplaintSource, H$170, OpenedInternalDisposition, "Sustained", OpenedCloseDate, "&gt;="&amp;$B$9, OpenedCloseDate, "&lt;="&amp;$B$10) + SUMIFS(PendingNSustained, PendingMSSO, "Other rule violation", PendingSustainedRuleViolation, $A171, PendingComplaintSource, H$170, PendingInternalDisposition, "Sustained", PendingCloseDate, "&gt;="&amp;$B$9, PendingCloseDate, "&lt;="&amp;$B$10)) / E171)</f>
        <v/>
      </c>
      <c r="I171" s="73" t="str">
        <f t="shared" ref="I171:I186" si="66">IF(F171=0, "", (SUMIFS(OpenedNSustained, OpenedMSSO, "Other rule violation", OpenedSustainedRuleViolation, $A171, OpenedComplaintSource, I$170, OpenedInternalDisposition, "Sustained", OpenedCloseDate, "&gt;="&amp;$B$9, OpenedCloseDate, "&lt;="&amp;$B$10) + SUMIFS(PendingNSustained, PendingMSSO, "Other rule violation", PendingSustainedRuleViolation, $A171, PendingComplaintSource, I$170, PendingInternalDisposition, "Sustained", PendingCloseDate, "&gt;="&amp;$B$9, PendingCloseDate, "&lt;="&amp;$B$10)) / F171)</f>
        <v/>
      </c>
      <c r="J171" s="29">
        <f t="shared" ref="J171:L186" si="67">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29">
        <f t="shared" si="67"/>
        <v>0</v>
      </c>
      <c r="L171" s="29">
        <f t="shared" si="67"/>
        <v>0</v>
      </c>
      <c r="N171" s="120"/>
      <c r="O171" s="120"/>
      <c r="P171" s="120"/>
      <c r="Q171" s="120"/>
    </row>
    <row r="172" spans="1:17" ht="15" customHeight="1" x14ac:dyDescent="0.25">
      <c r="A172" s="32" t="s">
        <v>649</v>
      </c>
      <c r="B172" s="76"/>
      <c r="C172" s="80"/>
      <c r="D172" s="30">
        <f t="shared" si="63"/>
        <v>0</v>
      </c>
      <c r="E172" s="30">
        <f t="shared" si="63"/>
        <v>0</v>
      </c>
      <c r="F172" s="31">
        <f t="shared" si="63"/>
        <v>0</v>
      </c>
      <c r="G172" s="30" t="str">
        <f t="shared" si="64"/>
        <v/>
      </c>
      <c r="H172" s="30" t="str">
        <f t="shared" si="65"/>
        <v/>
      </c>
      <c r="I172" s="31" t="str">
        <f t="shared" si="66"/>
        <v/>
      </c>
      <c r="J172" s="30">
        <f t="shared" si="67"/>
        <v>0</v>
      </c>
      <c r="K172" s="30">
        <f t="shared" si="67"/>
        <v>0</v>
      </c>
      <c r="L172" s="30">
        <f t="shared" si="67"/>
        <v>0</v>
      </c>
      <c r="N172" s="164" t="s">
        <v>723</v>
      </c>
      <c r="O172" s="165"/>
      <c r="P172" s="166"/>
    </row>
    <row r="173" spans="1:17" x14ac:dyDescent="0.25">
      <c r="A173" s="33" t="s">
        <v>650</v>
      </c>
      <c r="C173" s="74"/>
      <c r="D173" s="29">
        <f t="shared" si="63"/>
        <v>0</v>
      </c>
      <c r="E173" s="29">
        <f t="shared" si="63"/>
        <v>0</v>
      </c>
      <c r="F173" s="51">
        <f t="shared" si="63"/>
        <v>0</v>
      </c>
      <c r="G173" s="29" t="str">
        <f t="shared" si="64"/>
        <v/>
      </c>
      <c r="H173" s="29" t="str">
        <f t="shared" si="65"/>
        <v/>
      </c>
      <c r="I173" s="51" t="str">
        <f t="shared" si="66"/>
        <v/>
      </c>
      <c r="J173" s="29">
        <f t="shared" si="67"/>
        <v>0</v>
      </c>
      <c r="K173" s="29">
        <f t="shared" si="67"/>
        <v>0</v>
      </c>
      <c r="L173" s="29">
        <f t="shared" si="67"/>
        <v>0</v>
      </c>
      <c r="N173" s="167"/>
      <c r="O173" s="168"/>
      <c r="P173" s="169"/>
    </row>
    <row r="174" spans="1:17" x14ac:dyDescent="0.25">
      <c r="A174" s="32" t="s">
        <v>686</v>
      </c>
      <c r="B174" s="76"/>
      <c r="C174" s="80"/>
      <c r="D174" s="30">
        <f t="shared" si="63"/>
        <v>0</v>
      </c>
      <c r="E174" s="30">
        <f t="shared" si="63"/>
        <v>0</v>
      </c>
      <c r="F174" s="31">
        <f t="shared" si="63"/>
        <v>0</v>
      </c>
      <c r="G174" s="30" t="str">
        <f t="shared" si="64"/>
        <v/>
      </c>
      <c r="H174" s="30" t="str">
        <f t="shared" si="65"/>
        <v/>
      </c>
      <c r="I174" s="31" t="str">
        <f t="shared" si="66"/>
        <v/>
      </c>
      <c r="J174" s="30">
        <f t="shared" si="67"/>
        <v>0</v>
      </c>
      <c r="K174" s="30">
        <f t="shared" si="67"/>
        <v>0</v>
      </c>
      <c r="L174" s="30">
        <f t="shared" si="67"/>
        <v>0</v>
      </c>
      <c r="N174" s="167"/>
      <c r="O174" s="168"/>
      <c r="P174" s="169"/>
    </row>
    <row r="175" spans="1:17" x14ac:dyDescent="0.25">
      <c r="A175" s="33" t="s">
        <v>661</v>
      </c>
      <c r="C175" s="74"/>
      <c r="D175" s="29">
        <f t="shared" si="63"/>
        <v>0</v>
      </c>
      <c r="E175" s="29">
        <f t="shared" si="63"/>
        <v>0</v>
      </c>
      <c r="F175" s="51">
        <f t="shared" si="63"/>
        <v>0</v>
      </c>
      <c r="G175" s="29" t="str">
        <f t="shared" si="64"/>
        <v/>
      </c>
      <c r="H175" s="29" t="str">
        <f t="shared" si="65"/>
        <v/>
      </c>
      <c r="I175" s="51" t="str">
        <f t="shared" si="66"/>
        <v/>
      </c>
      <c r="J175" s="29">
        <f t="shared" si="67"/>
        <v>0</v>
      </c>
      <c r="K175" s="29">
        <f t="shared" si="67"/>
        <v>0</v>
      </c>
      <c r="L175" s="29">
        <f t="shared" si="67"/>
        <v>0</v>
      </c>
      <c r="N175" s="167"/>
      <c r="O175" s="168"/>
      <c r="P175" s="169"/>
    </row>
    <row r="176" spans="1:17" x14ac:dyDescent="0.25">
      <c r="A176" s="32" t="s">
        <v>687</v>
      </c>
      <c r="B176" s="76"/>
      <c r="C176" s="80"/>
      <c r="D176" s="30">
        <f t="shared" si="63"/>
        <v>4</v>
      </c>
      <c r="E176" s="30">
        <f t="shared" si="63"/>
        <v>0</v>
      </c>
      <c r="F176" s="31">
        <f t="shared" si="63"/>
        <v>0</v>
      </c>
      <c r="G176" s="30">
        <f t="shared" si="64"/>
        <v>0.75</v>
      </c>
      <c r="H176" s="30" t="str">
        <f t="shared" si="65"/>
        <v/>
      </c>
      <c r="I176" s="31" t="str">
        <f t="shared" si="66"/>
        <v/>
      </c>
      <c r="J176" s="30">
        <f t="shared" si="67"/>
        <v>0</v>
      </c>
      <c r="K176" s="30">
        <f t="shared" si="67"/>
        <v>0</v>
      </c>
      <c r="L176" s="30">
        <f t="shared" si="67"/>
        <v>0</v>
      </c>
      <c r="N176" s="167"/>
      <c r="O176" s="168"/>
      <c r="P176" s="169"/>
    </row>
    <row r="177" spans="1:17" x14ac:dyDescent="0.25">
      <c r="A177" s="33" t="s">
        <v>688</v>
      </c>
      <c r="C177" s="74"/>
      <c r="D177" s="29">
        <f t="shared" si="63"/>
        <v>0</v>
      </c>
      <c r="E177" s="29">
        <f t="shared" si="63"/>
        <v>0</v>
      </c>
      <c r="F177" s="51">
        <f t="shared" si="63"/>
        <v>0</v>
      </c>
      <c r="G177" s="29" t="str">
        <f t="shared" si="64"/>
        <v/>
      </c>
      <c r="H177" s="29" t="str">
        <f t="shared" si="65"/>
        <v/>
      </c>
      <c r="I177" s="51" t="str">
        <f t="shared" si="66"/>
        <v/>
      </c>
      <c r="J177" s="29">
        <f t="shared" si="67"/>
        <v>0</v>
      </c>
      <c r="K177" s="29">
        <f t="shared" si="67"/>
        <v>0</v>
      </c>
      <c r="L177" s="29">
        <f t="shared" si="67"/>
        <v>0</v>
      </c>
      <c r="N177" s="167"/>
      <c r="O177" s="168"/>
      <c r="P177" s="169"/>
    </row>
    <row r="178" spans="1:17" x14ac:dyDescent="0.25">
      <c r="A178" s="32" t="s">
        <v>662</v>
      </c>
      <c r="B178" s="76"/>
      <c r="C178" s="80"/>
      <c r="D178" s="30">
        <f t="shared" si="63"/>
        <v>0</v>
      </c>
      <c r="E178" s="30">
        <f t="shared" si="63"/>
        <v>0</v>
      </c>
      <c r="F178" s="31">
        <f t="shared" si="63"/>
        <v>0</v>
      </c>
      <c r="G178" s="30" t="str">
        <f t="shared" si="64"/>
        <v/>
      </c>
      <c r="H178" s="30" t="str">
        <f t="shared" si="65"/>
        <v/>
      </c>
      <c r="I178" s="31" t="str">
        <f t="shared" si="66"/>
        <v/>
      </c>
      <c r="J178" s="30">
        <f t="shared" si="67"/>
        <v>0</v>
      </c>
      <c r="K178" s="30">
        <f t="shared" si="67"/>
        <v>0</v>
      </c>
      <c r="L178" s="30">
        <f t="shared" si="67"/>
        <v>0</v>
      </c>
      <c r="N178" s="167"/>
      <c r="O178" s="168"/>
      <c r="P178" s="169"/>
    </row>
    <row r="179" spans="1:17" x14ac:dyDescent="0.25">
      <c r="A179" s="33" t="s">
        <v>672</v>
      </c>
      <c r="C179" s="74"/>
      <c r="D179" s="29">
        <f t="shared" si="63"/>
        <v>0</v>
      </c>
      <c r="E179" s="29">
        <f t="shared" si="63"/>
        <v>0</v>
      </c>
      <c r="F179" s="51">
        <f t="shared" si="63"/>
        <v>0</v>
      </c>
      <c r="G179" s="29" t="str">
        <f t="shared" si="64"/>
        <v/>
      </c>
      <c r="H179" s="29" t="str">
        <f t="shared" si="65"/>
        <v/>
      </c>
      <c r="I179" s="51" t="str">
        <f t="shared" si="66"/>
        <v/>
      </c>
      <c r="J179" s="29">
        <f t="shared" si="67"/>
        <v>0</v>
      </c>
      <c r="K179" s="29">
        <f t="shared" si="67"/>
        <v>0</v>
      </c>
      <c r="L179" s="29">
        <f t="shared" si="67"/>
        <v>0</v>
      </c>
      <c r="N179" s="167"/>
      <c r="O179" s="168"/>
      <c r="P179" s="169"/>
    </row>
    <row r="180" spans="1:17" x14ac:dyDescent="0.25">
      <c r="A180" s="32" t="s">
        <v>676</v>
      </c>
      <c r="B180" s="76"/>
      <c r="C180" s="80"/>
      <c r="D180" s="30">
        <f t="shared" si="63"/>
        <v>1</v>
      </c>
      <c r="E180" s="30">
        <f t="shared" si="63"/>
        <v>0</v>
      </c>
      <c r="F180" s="31">
        <f t="shared" si="63"/>
        <v>0</v>
      </c>
      <c r="G180" s="30">
        <f t="shared" si="64"/>
        <v>1</v>
      </c>
      <c r="H180" s="30" t="str">
        <f t="shared" si="65"/>
        <v/>
      </c>
      <c r="I180" s="31" t="str">
        <f t="shared" si="66"/>
        <v/>
      </c>
      <c r="J180" s="30">
        <f t="shared" si="67"/>
        <v>0</v>
      </c>
      <c r="K180" s="30">
        <f t="shared" si="67"/>
        <v>0</v>
      </c>
      <c r="L180" s="30">
        <f t="shared" si="67"/>
        <v>0</v>
      </c>
      <c r="N180" s="167"/>
      <c r="O180" s="168"/>
      <c r="P180" s="169"/>
    </row>
    <row r="181" spans="1:17" x14ac:dyDescent="0.25">
      <c r="A181" s="1" t="s">
        <v>677</v>
      </c>
      <c r="C181" s="74"/>
      <c r="D181" s="29">
        <f t="shared" si="63"/>
        <v>0</v>
      </c>
      <c r="E181" s="29">
        <f t="shared" si="63"/>
        <v>0</v>
      </c>
      <c r="F181" s="51">
        <f t="shared" si="63"/>
        <v>0</v>
      </c>
      <c r="G181" s="29" t="str">
        <f t="shared" si="64"/>
        <v/>
      </c>
      <c r="H181" s="29" t="str">
        <f t="shared" si="65"/>
        <v/>
      </c>
      <c r="I181" s="51" t="str">
        <f t="shared" si="66"/>
        <v/>
      </c>
      <c r="J181" s="29">
        <f t="shared" si="67"/>
        <v>0</v>
      </c>
      <c r="K181" s="29">
        <f t="shared" si="67"/>
        <v>0</v>
      </c>
      <c r="L181" s="29">
        <f t="shared" si="67"/>
        <v>0</v>
      </c>
      <c r="N181" s="167"/>
      <c r="O181" s="168"/>
      <c r="P181" s="169"/>
    </row>
    <row r="182" spans="1:17" x14ac:dyDescent="0.25">
      <c r="A182" s="2" t="s">
        <v>689</v>
      </c>
      <c r="B182" s="76"/>
      <c r="C182" s="80"/>
      <c r="D182" s="30">
        <f t="shared" si="63"/>
        <v>0</v>
      </c>
      <c r="E182" s="30">
        <f t="shared" si="63"/>
        <v>0</v>
      </c>
      <c r="F182" s="31">
        <f t="shared" si="63"/>
        <v>0</v>
      </c>
      <c r="G182" s="30" t="str">
        <f t="shared" si="64"/>
        <v/>
      </c>
      <c r="H182" s="30" t="str">
        <f t="shared" si="65"/>
        <v/>
      </c>
      <c r="I182" s="31" t="str">
        <f t="shared" si="66"/>
        <v/>
      </c>
      <c r="J182" s="30">
        <f t="shared" si="67"/>
        <v>0</v>
      </c>
      <c r="K182" s="30">
        <f t="shared" si="67"/>
        <v>0</v>
      </c>
      <c r="L182" s="30">
        <f t="shared" si="67"/>
        <v>0</v>
      </c>
      <c r="N182" s="167"/>
      <c r="O182" s="168"/>
      <c r="P182" s="169"/>
    </row>
    <row r="183" spans="1:17" x14ac:dyDescent="0.25">
      <c r="A183" s="1" t="s">
        <v>678</v>
      </c>
      <c r="C183" s="74"/>
      <c r="D183" s="29">
        <f t="shared" si="63"/>
        <v>0</v>
      </c>
      <c r="E183" s="29">
        <f t="shared" si="63"/>
        <v>0</v>
      </c>
      <c r="F183" s="51">
        <f t="shared" si="63"/>
        <v>0</v>
      </c>
      <c r="G183" s="29" t="str">
        <f t="shared" si="64"/>
        <v/>
      </c>
      <c r="H183" s="29" t="str">
        <f t="shared" si="65"/>
        <v/>
      </c>
      <c r="I183" s="51" t="str">
        <f t="shared" si="66"/>
        <v/>
      </c>
      <c r="J183" s="29">
        <f t="shared" si="67"/>
        <v>0</v>
      </c>
      <c r="K183" s="29">
        <f t="shared" si="67"/>
        <v>0</v>
      </c>
      <c r="L183" s="29">
        <f t="shared" si="67"/>
        <v>0</v>
      </c>
      <c r="N183" s="167"/>
      <c r="O183" s="168"/>
      <c r="P183" s="169"/>
    </row>
    <row r="184" spans="1:17" x14ac:dyDescent="0.25">
      <c r="A184" s="2" t="s">
        <v>690</v>
      </c>
      <c r="B184" s="76"/>
      <c r="C184" s="80"/>
      <c r="D184" s="30">
        <f t="shared" si="63"/>
        <v>0</v>
      </c>
      <c r="E184" s="30">
        <f t="shared" si="63"/>
        <v>0</v>
      </c>
      <c r="F184" s="31">
        <f t="shared" si="63"/>
        <v>0</v>
      </c>
      <c r="G184" s="30" t="str">
        <f t="shared" si="64"/>
        <v/>
      </c>
      <c r="H184" s="30" t="str">
        <f t="shared" si="65"/>
        <v/>
      </c>
      <c r="I184" s="31" t="str">
        <f t="shared" si="66"/>
        <v/>
      </c>
      <c r="J184" s="30">
        <f t="shared" si="67"/>
        <v>0</v>
      </c>
      <c r="K184" s="30">
        <f t="shared" si="67"/>
        <v>0</v>
      </c>
      <c r="L184" s="30">
        <f t="shared" si="67"/>
        <v>0</v>
      </c>
      <c r="N184" s="167"/>
      <c r="O184" s="168"/>
      <c r="P184" s="169"/>
    </row>
    <row r="185" spans="1:17" x14ac:dyDescent="0.25">
      <c r="A185" s="1" t="s">
        <v>679</v>
      </c>
      <c r="C185" s="74"/>
      <c r="D185" s="29">
        <f t="shared" si="63"/>
        <v>0</v>
      </c>
      <c r="E185" s="29">
        <f t="shared" si="63"/>
        <v>0</v>
      </c>
      <c r="F185" s="51">
        <f t="shared" si="63"/>
        <v>0</v>
      </c>
      <c r="G185" s="29" t="str">
        <f t="shared" si="64"/>
        <v/>
      </c>
      <c r="H185" s="29" t="str">
        <f t="shared" si="65"/>
        <v/>
      </c>
      <c r="I185" s="51" t="str">
        <f t="shared" si="66"/>
        <v/>
      </c>
      <c r="J185" s="29">
        <f t="shared" si="67"/>
        <v>0</v>
      </c>
      <c r="K185" s="29">
        <f t="shared" si="67"/>
        <v>0</v>
      </c>
      <c r="L185" s="29">
        <f t="shared" si="67"/>
        <v>0</v>
      </c>
      <c r="N185" s="167"/>
      <c r="O185" s="168"/>
      <c r="P185" s="169"/>
    </row>
    <row r="186" spans="1:17" ht="15.75" thickBot="1" x14ac:dyDescent="0.3">
      <c r="A186" s="2" t="s">
        <v>680</v>
      </c>
      <c r="B186" s="76"/>
      <c r="C186" s="80"/>
      <c r="D186" s="30">
        <f t="shared" si="63"/>
        <v>15</v>
      </c>
      <c r="E186" s="30">
        <f t="shared" si="63"/>
        <v>0</v>
      </c>
      <c r="F186" s="31">
        <f t="shared" si="63"/>
        <v>0</v>
      </c>
      <c r="G186" s="30">
        <f t="shared" si="64"/>
        <v>1.6666666666666667</v>
      </c>
      <c r="H186" s="30" t="str">
        <f t="shared" si="65"/>
        <v/>
      </c>
      <c r="I186" s="31" t="str">
        <f t="shared" si="66"/>
        <v/>
      </c>
      <c r="J186" s="30">
        <f t="shared" si="67"/>
        <v>0</v>
      </c>
      <c r="K186" s="30">
        <f t="shared" si="67"/>
        <v>0</v>
      </c>
      <c r="L186" s="30">
        <f t="shared" si="67"/>
        <v>0</v>
      </c>
      <c r="N186" s="170"/>
      <c r="O186" s="171"/>
      <c r="P186" s="172"/>
    </row>
    <row r="187" spans="1:17" x14ac:dyDescent="0.25">
      <c r="A187" s="82"/>
      <c r="B187" s="82"/>
      <c r="C187" s="83"/>
      <c r="D187" s="78">
        <f>SUM(D171:D186)</f>
        <v>20</v>
      </c>
      <c r="E187" s="78">
        <f t="shared" ref="E187:F187" si="68">SUM(E171:E186)</f>
        <v>0</v>
      </c>
      <c r="F187" s="93">
        <f t="shared" si="68"/>
        <v>0</v>
      </c>
      <c r="G187" s="78">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1.5</v>
      </c>
      <c r="H187" s="78"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93"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78">
        <f t="shared" ref="J187:L187" si="69">SUM(J171:J186)</f>
        <v>0</v>
      </c>
      <c r="K187" s="78">
        <f t="shared" si="69"/>
        <v>0</v>
      </c>
      <c r="L187" s="78">
        <f t="shared" si="69"/>
        <v>0</v>
      </c>
      <c r="M187" s="33"/>
      <c r="N187" s="69"/>
      <c r="P187" s="69"/>
      <c r="Q187" s="69"/>
    </row>
    <row r="188" spans="1:17" x14ac:dyDescent="0.25">
      <c r="D188" s="69"/>
      <c r="E188" s="69"/>
      <c r="F188" s="69"/>
      <c r="G188" s="69"/>
      <c r="H188" s="69"/>
      <c r="I188" s="69"/>
      <c r="J188" s="69"/>
      <c r="K188" s="69"/>
      <c r="M188" s="33"/>
      <c r="N188" s="69"/>
      <c r="P188" s="69"/>
      <c r="Q188" s="69"/>
    </row>
    <row r="189" spans="1:17" ht="21" customHeight="1" x14ac:dyDescent="0.25">
      <c r="A189" s="162" t="s">
        <v>720</v>
      </c>
      <c r="B189" s="162"/>
      <c r="C189" s="162"/>
      <c r="D189" s="162"/>
      <c r="E189" s="162"/>
      <c r="F189" s="162"/>
      <c r="G189" s="162"/>
      <c r="H189" s="162"/>
      <c r="I189" s="162"/>
      <c r="J189" s="162"/>
      <c r="K189" s="162"/>
      <c r="L189" s="162"/>
      <c r="M189" s="113"/>
      <c r="N189" s="113"/>
      <c r="O189" s="113"/>
      <c r="Q189" s="69"/>
    </row>
    <row r="190" spans="1:17" ht="40.5" customHeight="1" x14ac:dyDescent="0.25">
      <c r="A190" s="113"/>
      <c r="B190" s="113"/>
      <c r="C190" s="114"/>
      <c r="D190" s="160" t="s">
        <v>721</v>
      </c>
      <c r="E190" s="161"/>
      <c r="F190" s="160" t="s">
        <v>731</v>
      </c>
      <c r="G190" s="160"/>
      <c r="H190" s="113"/>
      <c r="I190" s="113"/>
      <c r="J190" s="113"/>
      <c r="K190" s="113"/>
      <c r="L190" s="113"/>
      <c r="M190" s="113"/>
      <c r="N190" s="113"/>
      <c r="O190" s="113"/>
      <c r="Q190" s="69"/>
    </row>
    <row r="191" spans="1:17" ht="33" customHeight="1" x14ac:dyDescent="0.25">
      <c r="D191" s="158" t="s">
        <v>722</v>
      </c>
      <c r="E191" s="229"/>
      <c r="F191" s="158" t="s">
        <v>722</v>
      </c>
      <c r="G191" s="159"/>
      <c r="H191" s="117"/>
      <c r="Q191" s="69"/>
    </row>
    <row r="192" spans="1:17" ht="45" customHeight="1" x14ac:dyDescent="0.25">
      <c r="A192" s="225" t="s">
        <v>724</v>
      </c>
      <c r="B192" s="225"/>
      <c r="C192" s="226"/>
      <c r="D192" s="109" t="s">
        <v>24</v>
      </c>
      <c r="E192" s="110" t="s">
        <v>636</v>
      </c>
      <c r="F192" s="67" t="s">
        <v>24</v>
      </c>
      <c r="G192" s="67" t="s">
        <v>636</v>
      </c>
      <c r="H192" s="117"/>
      <c r="Q192" s="69"/>
    </row>
    <row r="193" spans="1:17" x14ac:dyDescent="0.25">
      <c r="A193" s="63" t="s">
        <v>660</v>
      </c>
      <c r="B193" s="63"/>
      <c r="C193" s="83"/>
      <c r="D193" s="126">
        <f t="shared" ref="D193:D208" si="70">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127">
        <f t="shared" ref="E193:E208" si="71">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42" t="str">
        <f>IF($D193 = 0, "", (SUMIFS(PendingLengthOfCase, PendingMSO, "Other rule violation", PendingRuleViolation, $I193, PendingInternalDisposition, "Sustained", PendingCloseDate, "&gt;="&amp;$B$9, PendingCloseDate, "&lt;="&amp;$B$10) + SUMIFS(OpenedLengthOfCase, OpenedMSO, "Other rule violation", OpenedRuleViolation, $I193, OpenedInternalDisposition, "Sustained", OpenedCloseDate, "&gt;="&amp;$B$9, OpenedCloseDate, "&lt;="&amp;$B$10)) / ($D193))</f>
        <v/>
      </c>
      <c r="G193" s="42" t="str">
        <f t="shared" ref="G193:G208" si="72">IF($E193 = 0, "", (SUMIFS(PendingLengthOfCase, PendingMSO, "Other rule violation", PendingRuleViolation, $I193, PendingInternalDisposition, "&lt;&gt;Sustained", PendingCloseDate, "&gt;="&amp;$B$9, PendingCloseDate, "&lt;="&amp;$B$10) + SUMIFS(OpenedLengthOfCase, OpenedMSO, "Other rule violation", OpenedRuleViolation, $I193, OpenedInternalDisposition, "&lt;&gt;Sustained", OpenedCloseDate, "&gt;="&amp;$B$9, OpenedCloseDate, "&lt;="&amp;$B$10)) / $E193)</f>
        <v/>
      </c>
      <c r="H193" s="69"/>
      <c r="Q193" s="69"/>
    </row>
    <row r="194" spans="1:17" x14ac:dyDescent="0.25">
      <c r="A194" s="32" t="s">
        <v>649</v>
      </c>
      <c r="B194" s="32"/>
      <c r="C194" s="80"/>
      <c r="D194" s="128">
        <f t="shared" si="70"/>
        <v>0</v>
      </c>
      <c r="E194" s="129">
        <f t="shared" si="71"/>
        <v>0</v>
      </c>
      <c r="F194" s="30" t="str">
        <f t="shared" ref="F194:F208" si="73">IF(D194 = 0, "", (SUMIFS(PendingLengthOfCase, PendingMSO, "Other rule violation", PendingRuleViolation, $I194, PendingInternalDisposition, "Sustained", PendingCloseDate, "&gt;="&amp;$B$9, PendingCloseDate, "&lt;="&amp;$B$10) + SUMIFS(OpenedLengthOfCase, OpenedMSO, "Other rule violation", OpenedRuleViolation, $I194, OpenedInternalDisposition, "Sustained", OpenedCloseDate, "&gt;="&amp;$B$9, OpenedCloseDate, "&lt;="&amp;$B$10)) / (D194))</f>
        <v/>
      </c>
      <c r="G194" s="30" t="str">
        <f t="shared" si="72"/>
        <v/>
      </c>
      <c r="H194" s="69"/>
      <c r="Q194" s="69"/>
    </row>
    <row r="195" spans="1:17" x14ac:dyDescent="0.25">
      <c r="A195" s="33" t="s">
        <v>650</v>
      </c>
      <c r="B195" s="33"/>
      <c r="C195" s="74"/>
      <c r="D195" s="130">
        <f t="shared" si="70"/>
        <v>0</v>
      </c>
      <c r="E195" s="131">
        <f t="shared" si="71"/>
        <v>0</v>
      </c>
      <c r="F195" s="29" t="str">
        <f t="shared" si="73"/>
        <v/>
      </c>
      <c r="G195" s="29" t="str">
        <f t="shared" si="72"/>
        <v/>
      </c>
      <c r="H195" s="69"/>
      <c r="Q195" s="69"/>
    </row>
    <row r="196" spans="1:17" x14ac:dyDescent="0.25">
      <c r="A196" s="32" t="s">
        <v>686</v>
      </c>
      <c r="B196" s="32"/>
      <c r="C196" s="80"/>
      <c r="D196" s="128">
        <f t="shared" si="70"/>
        <v>0</v>
      </c>
      <c r="E196" s="129">
        <f t="shared" si="71"/>
        <v>0</v>
      </c>
      <c r="F196" s="30" t="str">
        <f t="shared" si="73"/>
        <v/>
      </c>
      <c r="G196" s="30" t="str">
        <f t="shared" si="72"/>
        <v/>
      </c>
      <c r="H196" s="69"/>
      <c r="Q196" s="69"/>
    </row>
    <row r="197" spans="1:17" x14ac:dyDescent="0.25">
      <c r="A197" s="33" t="s">
        <v>661</v>
      </c>
      <c r="B197" s="33"/>
      <c r="C197" s="74"/>
      <c r="D197" s="130">
        <f t="shared" si="70"/>
        <v>0</v>
      </c>
      <c r="E197" s="131">
        <f t="shared" si="71"/>
        <v>2</v>
      </c>
      <c r="F197" s="29" t="str">
        <f t="shared" si="73"/>
        <v/>
      </c>
      <c r="G197" s="29">
        <f t="shared" si="72"/>
        <v>0</v>
      </c>
      <c r="H197" s="69"/>
      <c r="Q197" s="69"/>
    </row>
    <row r="198" spans="1:17" x14ac:dyDescent="0.25">
      <c r="A198" s="32" t="s">
        <v>687</v>
      </c>
      <c r="B198" s="32"/>
      <c r="C198" s="80"/>
      <c r="D198" s="128">
        <f t="shared" si="70"/>
        <v>1</v>
      </c>
      <c r="E198" s="129">
        <f t="shared" si="71"/>
        <v>0</v>
      </c>
      <c r="F198" s="30">
        <f t="shared" si="73"/>
        <v>0</v>
      </c>
      <c r="G198" s="30" t="str">
        <f t="shared" si="72"/>
        <v/>
      </c>
      <c r="H198" s="69"/>
      <c r="Q198" s="69"/>
    </row>
    <row r="199" spans="1:17" x14ac:dyDescent="0.25">
      <c r="A199" s="33" t="s">
        <v>688</v>
      </c>
      <c r="B199" s="33"/>
      <c r="C199" s="74"/>
      <c r="D199" s="130">
        <f t="shared" si="70"/>
        <v>0</v>
      </c>
      <c r="E199" s="131">
        <f t="shared" si="71"/>
        <v>0</v>
      </c>
      <c r="F199" s="29" t="str">
        <f t="shared" si="73"/>
        <v/>
      </c>
      <c r="G199" s="29" t="str">
        <f t="shared" si="72"/>
        <v/>
      </c>
      <c r="H199" s="69"/>
      <c r="Q199" s="69"/>
    </row>
    <row r="200" spans="1:17" x14ac:dyDescent="0.25">
      <c r="A200" s="32" t="s">
        <v>662</v>
      </c>
      <c r="B200" s="32"/>
      <c r="C200" s="80"/>
      <c r="D200" s="128">
        <f t="shared" si="70"/>
        <v>0</v>
      </c>
      <c r="E200" s="129">
        <f t="shared" si="71"/>
        <v>0</v>
      </c>
      <c r="F200" s="30" t="str">
        <f t="shared" si="73"/>
        <v/>
      </c>
      <c r="G200" s="30" t="str">
        <f t="shared" si="72"/>
        <v/>
      </c>
      <c r="H200" s="69"/>
      <c r="Q200" s="69"/>
    </row>
    <row r="201" spans="1:17" x14ac:dyDescent="0.25">
      <c r="A201" s="33" t="s">
        <v>672</v>
      </c>
      <c r="B201" s="33"/>
      <c r="C201" s="74"/>
      <c r="D201" s="130">
        <f t="shared" si="70"/>
        <v>0</v>
      </c>
      <c r="E201" s="131">
        <f t="shared" si="71"/>
        <v>0</v>
      </c>
      <c r="F201" s="29" t="str">
        <f t="shared" si="73"/>
        <v/>
      </c>
      <c r="G201" s="29" t="str">
        <f t="shared" si="72"/>
        <v/>
      </c>
      <c r="H201" s="69"/>
      <c r="Q201" s="69"/>
    </row>
    <row r="202" spans="1:17" x14ac:dyDescent="0.25">
      <c r="A202" s="32" t="s">
        <v>676</v>
      </c>
      <c r="B202" s="32"/>
      <c r="C202" s="80"/>
      <c r="D202" s="128">
        <f t="shared" si="70"/>
        <v>0</v>
      </c>
      <c r="E202" s="129">
        <f t="shared" si="71"/>
        <v>0</v>
      </c>
      <c r="F202" s="30" t="str">
        <f t="shared" si="73"/>
        <v/>
      </c>
      <c r="G202" s="30" t="str">
        <f t="shared" si="72"/>
        <v/>
      </c>
      <c r="H202" s="69"/>
      <c r="Q202" s="69"/>
    </row>
    <row r="203" spans="1:17" x14ac:dyDescent="0.25">
      <c r="A203" s="33" t="s">
        <v>677</v>
      </c>
      <c r="B203" s="69"/>
      <c r="C203" s="74"/>
      <c r="D203" s="130">
        <f t="shared" si="70"/>
        <v>0</v>
      </c>
      <c r="E203" s="131">
        <f t="shared" si="71"/>
        <v>0</v>
      </c>
      <c r="F203" s="69" t="str">
        <f t="shared" si="73"/>
        <v/>
      </c>
      <c r="G203" s="69" t="str">
        <f t="shared" si="72"/>
        <v/>
      </c>
      <c r="H203" s="69"/>
      <c r="Q203" s="69"/>
    </row>
    <row r="204" spans="1:17" x14ac:dyDescent="0.25">
      <c r="A204" s="32" t="s">
        <v>689</v>
      </c>
      <c r="B204" s="70"/>
      <c r="C204" s="80"/>
      <c r="D204" s="128">
        <f t="shared" si="70"/>
        <v>0</v>
      </c>
      <c r="E204" s="129">
        <f t="shared" si="71"/>
        <v>0</v>
      </c>
      <c r="F204" s="70" t="str">
        <f t="shared" si="73"/>
        <v/>
      </c>
      <c r="G204" s="70" t="str">
        <f t="shared" si="72"/>
        <v/>
      </c>
      <c r="H204" s="69"/>
      <c r="Q204" s="69"/>
    </row>
    <row r="205" spans="1:17" x14ac:dyDescent="0.25">
      <c r="A205" s="33" t="s">
        <v>678</v>
      </c>
      <c r="B205" s="69"/>
      <c r="C205" s="74"/>
      <c r="D205" s="130">
        <f t="shared" si="70"/>
        <v>0</v>
      </c>
      <c r="E205" s="131">
        <f t="shared" si="71"/>
        <v>0</v>
      </c>
      <c r="F205" s="69" t="str">
        <f t="shared" si="73"/>
        <v/>
      </c>
      <c r="G205" s="69" t="str">
        <f t="shared" si="72"/>
        <v/>
      </c>
      <c r="H205" s="69"/>
      <c r="Q205" s="69"/>
    </row>
    <row r="206" spans="1:17" x14ac:dyDescent="0.25">
      <c r="A206" s="32" t="s">
        <v>690</v>
      </c>
      <c r="B206" s="70"/>
      <c r="C206" s="80"/>
      <c r="D206" s="128">
        <f t="shared" si="70"/>
        <v>0</v>
      </c>
      <c r="E206" s="129">
        <f t="shared" si="71"/>
        <v>0</v>
      </c>
      <c r="F206" s="70" t="str">
        <f t="shared" si="73"/>
        <v/>
      </c>
      <c r="G206" s="70" t="str">
        <f t="shared" si="72"/>
        <v/>
      </c>
      <c r="H206" s="69"/>
      <c r="Q206" s="69"/>
    </row>
    <row r="207" spans="1:17" x14ac:dyDescent="0.25">
      <c r="A207" s="33" t="s">
        <v>679</v>
      </c>
      <c r="B207" s="69"/>
      <c r="C207" s="74"/>
      <c r="D207" s="130">
        <f t="shared" si="70"/>
        <v>0</v>
      </c>
      <c r="E207" s="131">
        <f t="shared" si="71"/>
        <v>0</v>
      </c>
      <c r="F207" s="69" t="str">
        <f t="shared" si="73"/>
        <v/>
      </c>
      <c r="G207" s="69" t="str">
        <f t="shared" si="72"/>
        <v/>
      </c>
      <c r="H207" s="69"/>
      <c r="Q207" s="69"/>
    </row>
    <row r="208" spans="1:17" x14ac:dyDescent="0.25">
      <c r="A208" s="32" t="s">
        <v>680</v>
      </c>
      <c r="B208" s="70"/>
      <c r="C208" s="80"/>
      <c r="D208" s="128">
        <f t="shared" si="70"/>
        <v>2</v>
      </c>
      <c r="E208" s="129">
        <f t="shared" si="71"/>
        <v>10</v>
      </c>
      <c r="F208" s="70">
        <f t="shared" si="73"/>
        <v>0</v>
      </c>
      <c r="G208" s="70">
        <f t="shared" si="72"/>
        <v>0</v>
      </c>
      <c r="H208" s="69"/>
      <c r="Q208" s="69"/>
    </row>
    <row r="209" spans="1:17" x14ac:dyDescent="0.25">
      <c r="A209" s="82"/>
      <c r="B209" s="82"/>
      <c r="C209" s="83"/>
      <c r="D209" s="132">
        <f>SUM(D193:D208)</f>
        <v>3</v>
      </c>
      <c r="E209" s="133">
        <f>SUM(E193:E208)</f>
        <v>12</v>
      </c>
      <c r="F209" s="78">
        <f ca="1">IF(D209 = 0, "", (SUMIFS(PendingLengthOfCase, PendingMSO, "Other rule violation", PendingInternalDisposition, "Sustained", PendingCloseDate, "&gt;="&amp;$B$9, PendingCloseDate, "&lt;="&amp;$B$10) + SUMIFS(OpenedLengthOfCase, OpenedMSO, "Other rule violation", OpenedInternalDisposition, "Sustained", OpenedCloseDate, "&gt;="&amp;$B$9, OpenedCloseDate, "&lt;="&amp;$B$10)) / D209)</f>
        <v>1487</v>
      </c>
      <c r="G209" s="78">
        <f ca="1">IF(E209 = 0, "", (SUMIFS(PendingLengthOfCase, PendingMSO, "Other rule violation", PendingInternalDisposition, "&lt;&gt;Sustained", PendingCloseDate, "&gt;="&amp;$B$9, PendingCloseDate, "&lt;="&amp;$B$10) + SUMIFS(OpenedLengthOfCase, OpenedMSO, "Other rule violation", OpenedInternalDisposition, "&lt;&gt;Sustained", OpenedCloseDate, "&gt;="&amp;$B$9, OpenedCloseDate, "&lt;="&amp;$B$10)) / E209)</f>
        <v>63.666666666666664</v>
      </c>
      <c r="H209" s="69"/>
      <c r="Q209" s="69"/>
    </row>
    <row r="210" spans="1:17" x14ac:dyDescent="0.25">
      <c r="A210" s="246" t="str">
        <f>$B$8&amp;": Cases Opened and Closed, Alleged Criminal Violations"</f>
        <v>2022: Cases Opened and Closed, Alleged Criminal Violations</v>
      </c>
      <c r="B210" s="246"/>
      <c r="C210" s="246"/>
      <c r="D210" s="246"/>
      <c r="E210" s="246"/>
      <c r="F210" s="246"/>
      <c r="G210" s="246"/>
      <c r="H210" s="246"/>
      <c r="I210" s="246"/>
      <c r="J210" s="246"/>
      <c r="K210" s="246"/>
      <c r="L210" s="246"/>
      <c r="M210" s="246"/>
      <c r="N210" s="246"/>
      <c r="O210" s="246"/>
      <c r="P210" s="246"/>
      <c r="Q210" s="246"/>
    </row>
    <row r="211" spans="1:17" x14ac:dyDescent="0.25">
      <c r="A211" s="246"/>
      <c r="B211" s="246"/>
      <c r="C211" s="246"/>
      <c r="D211" s="246"/>
      <c r="E211" s="246"/>
      <c r="F211" s="246"/>
      <c r="G211" s="246"/>
      <c r="H211" s="246"/>
      <c r="I211" s="246"/>
      <c r="J211" s="246"/>
      <c r="K211" s="246"/>
      <c r="L211" s="246"/>
      <c r="M211" s="246"/>
      <c r="N211" s="246"/>
      <c r="O211" s="246"/>
      <c r="P211" s="246"/>
      <c r="Q211" s="246"/>
    </row>
    <row r="212" spans="1:17" ht="21" x14ac:dyDescent="0.25">
      <c r="A212" s="175" t="s">
        <v>693</v>
      </c>
      <c r="B212" s="175"/>
      <c r="C212" s="175"/>
      <c r="D212" s="175"/>
      <c r="E212" s="175"/>
      <c r="F212" s="175"/>
      <c r="G212" s="175"/>
      <c r="H212" s="175"/>
      <c r="I212" s="175"/>
      <c r="J212" s="175"/>
      <c r="K212" s="175"/>
      <c r="L212" s="175"/>
      <c r="M212" s="175"/>
      <c r="N212" s="175"/>
      <c r="O212" s="175"/>
      <c r="P212" s="175"/>
      <c r="Q212" s="175"/>
    </row>
    <row r="213" spans="1:17" x14ac:dyDescent="0.25">
      <c r="D213" s="221" t="s">
        <v>25</v>
      </c>
      <c r="E213" s="221"/>
      <c r="F213" s="221"/>
      <c r="G213" s="221"/>
      <c r="H213" s="221"/>
      <c r="I213" s="221"/>
      <c r="J213" s="221"/>
      <c r="K213" s="221"/>
      <c r="L213" s="221"/>
      <c r="M213" s="156" t="s">
        <v>33</v>
      </c>
      <c r="N213" s="156"/>
      <c r="O213" s="157">
        <f>'Start Here'!E$13</f>
        <v>0</v>
      </c>
      <c r="P213" s="157"/>
      <c r="Q213" s="157"/>
    </row>
    <row r="214" spans="1:17" ht="15" customHeight="1" x14ac:dyDescent="0.25">
      <c r="C214" s="230" t="s">
        <v>32</v>
      </c>
      <c r="D214" s="230"/>
      <c r="E214" s="231"/>
      <c r="F214" s="241" t="s">
        <v>624</v>
      </c>
      <c r="G214" s="230"/>
      <c r="H214" s="231"/>
      <c r="I214" s="247" t="s">
        <v>646</v>
      </c>
      <c r="J214" s="227"/>
      <c r="K214" s="227"/>
      <c r="M214" s="156" t="s">
        <v>34</v>
      </c>
      <c r="N214" s="156"/>
      <c r="O214" s="12">
        <f>'Start Here'!$C$16</f>
        <v>2023</v>
      </c>
    </row>
    <row r="215" spans="1:17" ht="16.5" customHeight="1" x14ac:dyDescent="0.25">
      <c r="A215" s="242" t="s">
        <v>737</v>
      </c>
      <c r="B215" s="242"/>
      <c r="C215" s="67" t="s">
        <v>28</v>
      </c>
      <c r="D215" s="52" t="s">
        <v>27</v>
      </c>
      <c r="E215" s="55" t="s">
        <v>26</v>
      </c>
      <c r="F215" s="53" t="s">
        <v>28</v>
      </c>
      <c r="G215" s="52" t="s">
        <v>27</v>
      </c>
      <c r="H215" s="55" t="s">
        <v>26</v>
      </c>
      <c r="I215" s="53" t="s">
        <v>28</v>
      </c>
      <c r="J215" s="52" t="s">
        <v>27</v>
      </c>
      <c r="K215" s="52" t="s">
        <v>26</v>
      </c>
    </row>
    <row r="216" spans="1:17" ht="15.75" thickBot="1" x14ac:dyDescent="0.3">
      <c r="A216" s="81" t="s">
        <v>659</v>
      </c>
      <c r="B216" s="83"/>
      <c r="C216" s="42">
        <f t="shared" ref="C216:E222" si="74">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29">
        <f t="shared" si="74"/>
        <v>0</v>
      </c>
      <c r="E216" s="73">
        <f t="shared" si="74"/>
        <v>0</v>
      </c>
      <c r="F216" s="29">
        <f t="shared" ref="F216:H222" si="75">COUNTIFS(OpenedCriminalViolation, $A216, OpenedComplaintSource, E$57, OpenedComplaintReceived, "&gt;="&amp;$B$9, OpenedComplaintReceived,"&lt;="&amp;$B$10)</f>
        <v>0</v>
      </c>
      <c r="G216" s="29">
        <f t="shared" si="75"/>
        <v>0</v>
      </c>
      <c r="H216" s="73">
        <f t="shared" si="75"/>
        <v>0</v>
      </c>
      <c r="I216" s="29" t="str">
        <f t="shared" ref="I216:K222" si="76">IF(F216=0,"",(SUMIFS(OpenedNInitial,OpenedCriminalViolation,$A216,OpenedComplaintSource,H$57,OpenedComplaintReceived,"&gt;="&amp;$B$9,OpenedComplaintReceived,"&lt;="&amp;$B$10)/F216))</f>
        <v/>
      </c>
      <c r="J216" s="29" t="str">
        <f t="shared" si="76"/>
        <v/>
      </c>
      <c r="K216" s="29" t="str">
        <f t="shared" si="76"/>
        <v/>
      </c>
    </row>
    <row r="217" spans="1:17" ht="15" customHeight="1" x14ac:dyDescent="0.25">
      <c r="A217" s="2" t="s">
        <v>681</v>
      </c>
      <c r="B217" s="80"/>
      <c r="C217" s="30">
        <f t="shared" si="74"/>
        <v>0</v>
      </c>
      <c r="D217" s="30">
        <f t="shared" si="74"/>
        <v>0</v>
      </c>
      <c r="E217" s="31">
        <f t="shared" si="74"/>
        <v>0</v>
      </c>
      <c r="F217" s="30">
        <f t="shared" si="75"/>
        <v>0</v>
      </c>
      <c r="G217" s="30">
        <f t="shared" si="75"/>
        <v>0</v>
      </c>
      <c r="H217" s="31">
        <f t="shared" si="75"/>
        <v>0</v>
      </c>
      <c r="I217" s="30" t="str">
        <f t="shared" si="76"/>
        <v/>
      </c>
      <c r="J217" s="30" t="str">
        <f t="shared" si="76"/>
        <v/>
      </c>
      <c r="K217" s="30" t="str">
        <f t="shared" si="76"/>
        <v/>
      </c>
      <c r="N217" s="164" t="s">
        <v>725</v>
      </c>
      <c r="O217" s="165"/>
      <c r="P217" s="166"/>
    </row>
    <row r="218" spans="1:17" x14ac:dyDescent="0.25">
      <c r="A218" s="1" t="s">
        <v>682</v>
      </c>
      <c r="B218" s="74"/>
      <c r="C218" s="29">
        <f t="shared" si="74"/>
        <v>0</v>
      </c>
      <c r="D218" s="29">
        <f t="shared" si="74"/>
        <v>0</v>
      </c>
      <c r="E218" s="51">
        <f t="shared" si="74"/>
        <v>0</v>
      </c>
      <c r="F218" s="29">
        <f t="shared" si="75"/>
        <v>0</v>
      </c>
      <c r="G218" s="29">
        <f t="shared" si="75"/>
        <v>0</v>
      </c>
      <c r="H218" s="51">
        <f t="shared" si="75"/>
        <v>0</v>
      </c>
      <c r="I218" s="29" t="str">
        <f t="shared" si="76"/>
        <v/>
      </c>
      <c r="J218" s="29" t="str">
        <f t="shared" si="76"/>
        <v/>
      </c>
      <c r="K218" s="29" t="str">
        <f t="shared" si="76"/>
        <v/>
      </c>
      <c r="N218" s="167"/>
      <c r="O218" s="168"/>
      <c r="P218" s="169"/>
    </row>
    <row r="219" spans="1:17" x14ac:dyDescent="0.25">
      <c r="A219" s="2" t="s">
        <v>683</v>
      </c>
      <c r="B219" s="80"/>
      <c r="C219" s="30">
        <f t="shared" si="74"/>
        <v>0</v>
      </c>
      <c r="D219" s="30">
        <f t="shared" si="74"/>
        <v>0</v>
      </c>
      <c r="E219" s="31">
        <f t="shared" si="74"/>
        <v>0</v>
      </c>
      <c r="F219" s="30">
        <f t="shared" si="75"/>
        <v>0</v>
      </c>
      <c r="G219" s="30">
        <f t="shared" si="75"/>
        <v>0</v>
      </c>
      <c r="H219" s="31">
        <f t="shared" si="75"/>
        <v>0</v>
      </c>
      <c r="I219" s="30" t="str">
        <f t="shared" si="76"/>
        <v/>
      </c>
      <c r="J219" s="30" t="str">
        <f t="shared" si="76"/>
        <v/>
      </c>
      <c r="K219" s="30" t="str">
        <f t="shared" si="76"/>
        <v/>
      </c>
      <c r="N219" s="167"/>
      <c r="O219" s="168"/>
      <c r="P219" s="169"/>
    </row>
    <row r="220" spans="1:17" x14ac:dyDescent="0.25">
      <c r="A220" s="1" t="s">
        <v>648</v>
      </c>
      <c r="B220" s="74"/>
      <c r="C220" s="29">
        <f t="shared" si="74"/>
        <v>0</v>
      </c>
      <c r="D220" s="29">
        <f t="shared" si="74"/>
        <v>0</v>
      </c>
      <c r="E220" s="51">
        <f t="shared" si="74"/>
        <v>0</v>
      </c>
      <c r="F220" s="29">
        <f t="shared" si="75"/>
        <v>0</v>
      </c>
      <c r="G220" s="29">
        <f t="shared" si="75"/>
        <v>0</v>
      </c>
      <c r="H220" s="51">
        <f t="shared" si="75"/>
        <v>0</v>
      </c>
      <c r="I220" s="29" t="str">
        <f t="shared" si="76"/>
        <v/>
      </c>
      <c r="J220" s="29" t="str">
        <f t="shared" si="76"/>
        <v/>
      </c>
      <c r="K220" s="29" t="str">
        <f t="shared" si="76"/>
        <v/>
      </c>
      <c r="N220" s="167"/>
      <c r="O220" s="168"/>
      <c r="P220" s="169"/>
    </row>
    <row r="221" spans="1:17" x14ac:dyDescent="0.25">
      <c r="A221" s="2" t="s">
        <v>684</v>
      </c>
      <c r="B221" s="80"/>
      <c r="C221" s="30">
        <f t="shared" si="74"/>
        <v>0</v>
      </c>
      <c r="D221" s="30">
        <f t="shared" si="74"/>
        <v>0</v>
      </c>
      <c r="E221" s="31">
        <f t="shared" si="74"/>
        <v>0</v>
      </c>
      <c r="F221" s="30">
        <f t="shared" si="75"/>
        <v>0</v>
      </c>
      <c r="G221" s="30">
        <f t="shared" si="75"/>
        <v>0</v>
      </c>
      <c r="H221" s="31">
        <f t="shared" si="75"/>
        <v>0</v>
      </c>
      <c r="I221" s="30" t="str">
        <f t="shared" si="76"/>
        <v/>
      </c>
      <c r="J221" s="30" t="str">
        <f t="shared" si="76"/>
        <v/>
      </c>
      <c r="K221" s="30" t="str">
        <f t="shared" si="76"/>
        <v/>
      </c>
      <c r="N221" s="167"/>
      <c r="O221" s="168"/>
      <c r="P221" s="169"/>
    </row>
    <row r="222" spans="1:17" x14ac:dyDescent="0.25">
      <c r="A222" s="1" t="s">
        <v>685</v>
      </c>
      <c r="B222" s="75"/>
      <c r="C222" s="29">
        <f t="shared" si="74"/>
        <v>0</v>
      </c>
      <c r="D222" s="29">
        <f t="shared" si="74"/>
        <v>0</v>
      </c>
      <c r="E222" s="51">
        <f t="shared" si="74"/>
        <v>0</v>
      </c>
      <c r="F222" s="29">
        <f t="shared" si="75"/>
        <v>0</v>
      </c>
      <c r="G222" s="29">
        <f t="shared" si="75"/>
        <v>0</v>
      </c>
      <c r="H222" s="51">
        <f t="shared" si="75"/>
        <v>0</v>
      </c>
      <c r="I222" s="29" t="str">
        <f t="shared" si="76"/>
        <v/>
      </c>
      <c r="J222" s="29" t="str">
        <f t="shared" si="76"/>
        <v/>
      </c>
      <c r="K222" s="29" t="str">
        <f t="shared" si="76"/>
        <v/>
      </c>
      <c r="N222" s="167"/>
      <c r="O222" s="168"/>
      <c r="P222" s="169"/>
    </row>
    <row r="223" spans="1:17" ht="15.75" thickBot="1" x14ac:dyDescent="0.3">
      <c r="A223" s="82"/>
      <c r="B223" s="82"/>
      <c r="C223" s="79">
        <f t="shared" ref="C223:H223" si="77">SUM(C216:C222)</f>
        <v>0</v>
      </c>
      <c r="D223" s="78">
        <f t="shared" si="77"/>
        <v>0</v>
      </c>
      <c r="E223" s="78">
        <f t="shared" si="77"/>
        <v>0</v>
      </c>
      <c r="F223" s="79">
        <f t="shared" si="77"/>
        <v>0</v>
      </c>
      <c r="G223" s="78">
        <f t="shared" si="77"/>
        <v>0</v>
      </c>
      <c r="H223" s="78">
        <f t="shared" si="77"/>
        <v>0</v>
      </c>
      <c r="I223" s="79" t="str">
        <f>IF(F223=0,"",(SUMIFS(OpenedNInitial,OpenedComplaintSource,H$57,OpenedComplaintReceived,"&gt;="&amp;$B$9,OpenedComplaintReceived,"&lt;="&amp;$B$10)/F223))</f>
        <v/>
      </c>
      <c r="J223" s="78" t="str">
        <f>IF(G223=0,"",(SUMIFS(OpenedNInitial,OpenedComplaintSource,I$57,OpenedComplaintReceived,"&gt;="&amp;$B$9,OpenedComplaintReceived,"&lt;="&amp;$B$10)/G223))</f>
        <v/>
      </c>
      <c r="K223" s="78" t="str">
        <f>IF(H223=0,"",(SUMIFS(OpenedNInitial,OpenedComplaintSource,J$57,OpenedComplaintReceived,"&gt;="&amp;$B$9,OpenedComplaintReceived,"&lt;="&amp;$B$10)/H223))</f>
        <v/>
      </c>
      <c r="N223" s="170"/>
      <c r="O223" s="171"/>
      <c r="P223" s="172"/>
    </row>
    <row r="224" spans="1:17" x14ac:dyDescent="0.25">
      <c r="O224" s="69"/>
      <c r="P224" s="69"/>
      <c r="Q224" s="69"/>
    </row>
    <row r="225" spans="1:17" ht="21" x14ac:dyDescent="0.25">
      <c r="A225" s="175" t="s">
        <v>694</v>
      </c>
      <c r="B225" s="175"/>
      <c r="C225" s="175"/>
      <c r="D225" s="175"/>
      <c r="E225" s="175"/>
      <c r="F225" s="175"/>
      <c r="G225" s="175"/>
      <c r="H225" s="175"/>
      <c r="I225" s="175"/>
      <c r="J225" s="175"/>
      <c r="K225" s="175"/>
      <c r="L225" s="175"/>
      <c r="M225" s="175"/>
      <c r="N225" s="175"/>
      <c r="O225" s="175"/>
      <c r="P225" s="175"/>
      <c r="Q225" s="175"/>
    </row>
    <row r="226" spans="1:17" x14ac:dyDescent="0.25">
      <c r="C226" s="220" t="s">
        <v>634</v>
      </c>
      <c r="D226" s="221"/>
      <c r="E226" s="222"/>
      <c r="F226" s="220" t="s">
        <v>25</v>
      </c>
      <c r="G226" s="221"/>
      <c r="H226" s="222"/>
      <c r="I226" s="220" t="s">
        <v>614</v>
      </c>
      <c r="J226" s="221"/>
      <c r="K226" s="221"/>
      <c r="L226" s="222"/>
      <c r="M226" s="220" t="s">
        <v>605</v>
      </c>
      <c r="N226" s="221"/>
      <c r="O226" s="221"/>
      <c r="P226" s="221"/>
    </row>
    <row r="227" spans="1:17" ht="32.25" customHeight="1" x14ac:dyDescent="0.25">
      <c r="A227" s="242" t="s">
        <v>737</v>
      </c>
      <c r="B227" s="243"/>
      <c r="C227" s="48" t="s">
        <v>642</v>
      </c>
      <c r="D227" s="52" t="s">
        <v>730</v>
      </c>
      <c r="E227" s="52" t="s">
        <v>633</v>
      </c>
      <c r="F227" s="53" t="s">
        <v>28</v>
      </c>
      <c r="G227" s="52" t="s">
        <v>27</v>
      </c>
      <c r="H227" s="52" t="s">
        <v>26</v>
      </c>
      <c r="I227" s="53" t="s">
        <v>12</v>
      </c>
      <c r="J227" s="52" t="s">
        <v>13</v>
      </c>
      <c r="K227" s="52" t="s">
        <v>14</v>
      </c>
      <c r="L227" s="54" t="s">
        <v>15</v>
      </c>
      <c r="M227" s="53" t="s">
        <v>16</v>
      </c>
      <c r="N227" s="52" t="s">
        <v>17</v>
      </c>
      <c r="O227" s="52" t="s">
        <v>18</v>
      </c>
      <c r="P227" s="52" t="s">
        <v>19</v>
      </c>
    </row>
    <row r="228" spans="1:17" x14ac:dyDescent="0.25">
      <c r="A228" s="81" t="s">
        <v>659</v>
      </c>
      <c r="B228" s="83"/>
      <c r="C228" s="42">
        <f t="shared" ref="C228:C234" si="78">COUNTIFS(PendingCriminalViolation,$A228,PendingCloseDate,"&gt;="&amp;$B$9,PendingCloseDate,"&lt;="&amp;$B$10) + COUNTIFS(OpenedCriminalViolation,$A228,OpenedCloseDate,"&gt;="&amp;$B$9,OpenedCloseDate,"&lt;="&amp;$B$10)</f>
        <v>0</v>
      </c>
      <c r="D228" s="29" t="str">
        <f t="shared" ref="D228:D234" si="79">IF(C228=0, "", (SUMIFS(PendingLengthOfCase,PendingCriminalViolation,$A228,PendingCloseDate,"&gt;="&amp;$B$9,PendingCloseDate,"&lt;="&amp;$B$10) + SUMIFS(OpenedLengthOfCase,OpenedCriminalViolation,$A228,OpenedCloseDate,"&gt;="&amp;$B$9,OpenedCloseDate,"&lt;="&amp;$B$10)) / C228)</f>
        <v/>
      </c>
      <c r="E228" s="73">
        <f t="shared" ref="E228:E234" si="80">COUNTIFS(PendingCriminalViolation,$A228,PendingCloseDate,"&gt;="&amp;$B$9,PendingCloseDate,"&lt;="&amp;$B$10, PendingAppealPending, "Yes") + COUNTIFS(OpenedCriminalViolation,$A228,OpenedCloseDate,"&gt;="&amp;$B$9,OpenedCloseDate,"&lt;="&amp;$B$10, OpenedAppealPending, "Yes")</f>
        <v>0</v>
      </c>
      <c r="F228" s="29">
        <f t="shared" ref="F228:H234" si="81">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29">
        <f t="shared" si="81"/>
        <v>0</v>
      </c>
      <c r="H228" s="73">
        <f t="shared" si="81"/>
        <v>0</v>
      </c>
      <c r="I228" s="42">
        <f t="shared" ref="I228:L234" si="82">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42">
        <f t="shared" si="82"/>
        <v>0</v>
      </c>
      <c r="K228" s="42">
        <f t="shared" si="82"/>
        <v>0</v>
      </c>
      <c r="L228" s="73">
        <f t="shared" si="82"/>
        <v>0</v>
      </c>
      <c r="M228" s="29">
        <f t="shared" ref="M228:N234" si="83">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29">
        <f t="shared" si="83"/>
        <v>0</v>
      </c>
      <c r="O228" s="29">
        <f t="shared" ref="O228:P234" si="84">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29">
        <f t="shared" si="84"/>
        <v>0</v>
      </c>
    </row>
    <row r="229" spans="1:17" x14ac:dyDescent="0.25">
      <c r="A229" s="2" t="s">
        <v>681</v>
      </c>
      <c r="B229" s="80"/>
      <c r="C229" s="30">
        <f t="shared" si="78"/>
        <v>0</v>
      </c>
      <c r="D229" s="30" t="str">
        <f t="shared" si="79"/>
        <v/>
      </c>
      <c r="E229" s="31">
        <f t="shared" si="80"/>
        <v>0</v>
      </c>
      <c r="F229" s="30">
        <f t="shared" si="81"/>
        <v>0</v>
      </c>
      <c r="G229" s="30">
        <f t="shared" si="81"/>
        <v>0</v>
      </c>
      <c r="H229" s="31">
        <f t="shared" si="81"/>
        <v>0</v>
      </c>
      <c r="I229" s="30">
        <f t="shared" si="82"/>
        <v>0</v>
      </c>
      <c r="J229" s="30">
        <f t="shared" si="82"/>
        <v>0</v>
      </c>
      <c r="K229" s="30">
        <f t="shared" si="82"/>
        <v>0</v>
      </c>
      <c r="L229" s="31">
        <f t="shared" si="82"/>
        <v>0</v>
      </c>
      <c r="M229" s="30">
        <f t="shared" si="83"/>
        <v>0</v>
      </c>
      <c r="N229" s="30">
        <f t="shared" si="83"/>
        <v>0</v>
      </c>
      <c r="O229" s="30">
        <f t="shared" si="84"/>
        <v>0</v>
      </c>
      <c r="P229" s="30">
        <f t="shared" si="84"/>
        <v>0</v>
      </c>
    </row>
    <row r="230" spans="1:17" x14ac:dyDescent="0.25">
      <c r="A230" s="1" t="s">
        <v>682</v>
      </c>
      <c r="B230" s="74"/>
      <c r="C230" s="29">
        <f t="shared" si="78"/>
        <v>0</v>
      </c>
      <c r="D230" s="29" t="str">
        <f t="shared" si="79"/>
        <v/>
      </c>
      <c r="E230" s="51">
        <f t="shared" si="80"/>
        <v>0</v>
      </c>
      <c r="F230" s="29">
        <f t="shared" si="81"/>
        <v>0</v>
      </c>
      <c r="G230" s="29">
        <f t="shared" si="81"/>
        <v>0</v>
      </c>
      <c r="H230" s="51">
        <f t="shared" si="81"/>
        <v>0</v>
      </c>
      <c r="I230" s="29">
        <f t="shared" si="82"/>
        <v>0</v>
      </c>
      <c r="J230" s="29">
        <f t="shared" si="82"/>
        <v>0</v>
      </c>
      <c r="K230" s="29">
        <f t="shared" si="82"/>
        <v>0</v>
      </c>
      <c r="L230" s="51">
        <f t="shared" si="82"/>
        <v>0</v>
      </c>
      <c r="M230" s="29">
        <f t="shared" si="83"/>
        <v>0</v>
      </c>
      <c r="N230" s="29">
        <f t="shared" si="83"/>
        <v>0</v>
      </c>
      <c r="O230" s="29">
        <f t="shared" si="84"/>
        <v>0</v>
      </c>
      <c r="P230" s="29">
        <f t="shared" si="84"/>
        <v>0</v>
      </c>
    </row>
    <row r="231" spans="1:17" x14ac:dyDescent="0.25">
      <c r="A231" s="2" t="s">
        <v>683</v>
      </c>
      <c r="B231" s="80"/>
      <c r="C231" s="30">
        <f t="shared" si="78"/>
        <v>0</v>
      </c>
      <c r="D231" s="30" t="str">
        <f t="shared" si="79"/>
        <v/>
      </c>
      <c r="E231" s="31">
        <f t="shared" si="80"/>
        <v>0</v>
      </c>
      <c r="F231" s="30">
        <f t="shared" si="81"/>
        <v>0</v>
      </c>
      <c r="G231" s="30">
        <f t="shared" si="81"/>
        <v>0</v>
      </c>
      <c r="H231" s="31">
        <f t="shared" si="81"/>
        <v>0</v>
      </c>
      <c r="I231" s="30">
        <f t="shared" si="82"/>
        <v>0</v>
      </c>
      <c r="J231" s="30">
        <f t="shared" si="82"/>
        <v>0</v>
      </c>
      <c r="K231" s="30">
        <f t="shared" si="82"/>
        <v>0</v>
      </c>
      <c r="L231" s="31">
        <f t="shared" si="82"/>
        <v>0</v>
      </c>
      <c r="M231" s="30">
        <f t="shared" si="83"/>
        <v>0</v>
      </c>
      <c r="N231" s="30">
        <f t="shared" si="83"/>
        <v>0</v>
      </c>
      <c r="O231" s="30">
        <f t="shared" si="84"/>
        <v>0</v>
      </c>
      <c r="P231" s="30">
        <f t="shared" si="84"/>
        <v>0</v>
      </c>
    </row>
    <row r="232" spans="1:17" x14ac:dyDescent="0.25">
      <c r="A232" s="1" t="s">
        <v>648</v>
      </c>
      <c r="B232" s="74"/>
      <c r="C232" s="29">
        <f t="shared" si="78"/>
        <v>0</v>
      </c>
      <c r="D232" s="29" t="str">
        <f t="shared" si="79"/>
        <v/>
      </c>
      <c r="E232" s="51">
        <f t="shared" si="80"/>
        <v>0</v>
      </c>
      <c r="F232" s="29">
        <f t="shared" si="81"/>
        <v>0</v>
      </c>
      <c r="G232" s="29">
        <f t="shared" si="81"/>
        <v>0</v>
      </c>
      <c r="H232" s="51">
        <f t="shared" si="81"/>
        <v>0</v>
      </c>
      <c r="I232" s="29">
        <f t="shared" si="82"/>
        <v>0</v>
      </c>
      <c r="J232" s="29">
        <f t="shared" si="82"/>
        <v>0</v>
      </c>
      <c r="K232" s="29">
        <f t="shared" si="82"/>
        <v>0</v>
      </c>
      <c r="L232" s="51">
        <f t="shared" si="82"/>
        <v>0</v>
      </c>
      <c r="M232" s="29">
        <f t="shared" si="83"/>
        <v>0</v>
      </c>
      <c r="N232" s="29">
        <f t="shared" si="83"/>
        <v>0</v>
      </c>
      <c r="O232" s="29">
        <f t="shared" si="84"/>
        <v>0</v>
      </c>
      <c r="P232" s="29">
        <f t="shared" si="84"/>
        <v>0</v>
      </c>
    </row>
    <row r="233" spans="1:17" x14ac:dyDescent="0.25">
      <c r="A233" s="2" t="s">
        <v>684</v>
      </c>
      <c r="B233" s="80"/>
      <c r="C233" s="30">
        <f t="shared" si="78"/>
        <v>0</v>
      </c>
      <c r="D233" s="30" t="str">
        <f t="shared" si="79"/>
        <v/>
      </c>
      <c r="E233" s="31">
        <f t="shared" si="80"/>
        <v>0</v>
      </c>
      <c r="F233" s="30">
        <f t="shared" si="81"/>
        <v>0</v>
      </c>
      <c r="G233" s="30">
        <f t="shared" si="81"/>
        <v>0</v>
      </c>
      <c r="H233" s="31">
        <f t="shared" si="81"/>
        <v>0</v>
      </c>
      <c r="I233" s="30">
        <f t="shared" si="82"/>
        <v>0</v>
      </c>
      <c r="J233" s="30">
        <f t="shared" si="82"/>
        <v>0</v>
      </c>
      <c r="K233" s="30">
        <f t="shared" si="82"/>
        <v>0</v>
      </c>
      <c r="L233" s="31">
        <f t="shared" si="82"/>
        <v>0</v>
      </c>
      <c r="M233" s="30">
        <f t="shared" si="83"/>
        <v>0</v>
      </c>
      <c r="N233" s="30">
        <f t="shared" si="83"/>
        <v>0</v>
      </c>
      <c r="O233" s="30">
        <f t="shared" si="84"/>
        <v>0</v>
      </c>
      <c r="P233" s="30">
        <f t="shared" si="84"/>
        <v>0</v>
      </c>
    </row>
    <row r="234" spans="1:17" x14ac:dyDescent="0.25">
      <c r="A234" s="1" t="s">
        <v>685</v>
      </c>
      <c r="B234" s="75"/>
      <c r="C234" s="29">
        <f t="shared" si="78"/>
        <v>0</v>
      </c>
      <c r="D234" s="29" t="str">
        <f t="shared" si="79"/>
        <v/>
      </c>
      <c r="E234" s="51">
        <f t="shared" si="80"/>
        <v>0</v>
      </c>
      <c r="F234" s="29">
        <f t="shared" si="81"/>
        <v>0</v>
      </c>
      <c r="G234" s="29">
        <f t="shared" si="81"/>
        <v>0</v>
      </c>
      <c r="H234" s="51">
        <f t="shared" si="81"/>
        <v>0</v>
      </c>
      <c r="I234" s="29">
        <f t="shared" si="82"/>
        <v>0</v>
      </c>
      <c r="J234" s="29">
        <f t="shared" si="82"/>
        <v>0</v>
      </c>
      <c r="K234" s="29">
        <f t="shared" si="82"/>
        <v>0</v>
      </c>
      <c r="L234" s="51">
        <f t="shared" si="82"/>
        <v>0</v>
      </c>
      <c r="M234" s="29">
        <f t="shared" si="83"/>
        <v>0</v>
      </c>
      <c r="N234" s="29">
        <f t="shared" si="83"/>
        <v>0</v>
      </c>
      <c r="O234" s="29">
        <f t="shared" si="84"/>
        <v>0</v>
      </c>
      <c r="P234" s="29">
        <f t="shared" si="84"/>
        <v>0</v>
      </c>
    </row>
    <row r="235" spans="1:17" x14ac:dyDescent="0.25">
      <c r="A235" s="82"/>
      <c r="B235" s="82"/>
      <c r="C235" s="79">
        <f>SUM(C228:C234)</f>
        <v>0</v>
      </c>
      <c r="D235" s="78" t="str">
        <f>IF(C235=0, "", SUM(D228:D234) / C235)</f>
        <v/>
      </c>
      <c r="E235" s="78">
        <f t="shared" ref="E235:P235" si="85">SUM(E228:E234)</f>
        <v>0</v>
      </c>
      <c r="F235" s="79">
        <f t="shared" si="85"/>
        <v>0</v>
      </c>
      <c r="G235" s="78">
        <f t="shared" si="85"/>
        <v>0</v>
      </c>
      <c r="H235" s="78">
        <f t="shared" si="85"/>
        <v>0</v>
      </c>
      <c r="I235" s="79">
        <f t="shared" si="85"/>
        <v>0</v>
      </c>
      <c r="J235" s="78">
        <f t="shared" si="85"/>
        <v>0</v>
      </c>
      <c r="K235" s="78">
        <f t="shared" si="85"/>
        <v>0</v>
      </c>
      <c r="L235" s="78">
        <f t="shared" si="85"/>
        <v>0</v>
      </c>
      <c r="M235" s="79">
        <f t="shared" si="85"/>
        <v>0</v>
      </c>
      <c r="N235" s="78">
        <f t="shared" si="85"/>
        <v>0</v>
      </c>
      <c r="O235" s="78">
        <f t="shared" si="85"/>
        <v>0</v>
      </c>
      <c r="P235" s="78">
        <f t="shared" si="85"/>
        <v>0</v>
      </c>
    </row>
    <row r="237" spans="1:17" x14ac:dyDescent="0.25">
      <c r="A237" s="246" t="str">
        <f>$B$8&amp;": Cases Closed, Alleged Criminal Violations"</f>
        <v>2022: Cases Closed, Alleged Criminal Violations</v>
      </c>
      <c r="B237" s="246"/>
      <c r="C237" s="246"/>
      <c r="D237" s="246"/>
      <c r="E237" s="246"/>
      <c r="F237" s="246"/>
      <c r="G237" s="246"/>
      <c r="H237" s="246"/>
      <c r="I237" s="246"/>
      <c r="J237" s="246"/>
      <c r="K237" s="246"/>
      <c r="L237" s="246"/>
      <c r="M237" s="246"/>
      <c r="N237" s="246"/>
      <c r="O237" s="246"/>
      <c r="P237" s="246"/>
      <c r="Q237" s="246"/>
    </row>
    <row r="238" spans="1:17" x14ac:dyDescent="0.25">
      <c r="A238" s="246"/>
      <c r="B238" s="246"/>
      <c r="C238" s="246"/>
      <c r="D238" s="246"/>
      <c r="E238" s="246"/>
      <c r="F238" s="246"/>
      <c r="G238" s="246"/>
      <c r="H238" s="246"/>
      <c r="I238" s="246"/>
      <c r="J238" s="246"/>
      <c r="K238" s="246"/>
      <c r="L238" s="246"/>
      <c r="M238" s="246"/>
      <c r="N238" s="246"/>
      <c r="O238" s="246"/>
      <c r="P238" s="246"/>
      <c r="Q238" s="246"/>
    </row>
    <row r="239" spans="1:17" ht="21" x14ac:dyDescent="0.25">
      <c r="A239" s="175" t="s">
        <v>703</v>
      </c>
      <c r="B239" s="175"/>
      <c r="C239" s="175"/>
      <c r="D239" s="175"/>
      <c r="E239" s="175"/>
      <c r="F239" s="175"/>
      <c r="G239" s="175"/>
      <c r="H239" s="175"/>
      <c r="I239" s="175"/>
      <c r="J239" s="175"/>
      <c r="K239" s="175"/>
      <c r="L239" s="175"/>
      <c r="M239" s="156" t="s">
        <v>33</v>
      </c>
      <c r="N239" s="156"/>
      <c r="O239" s="157">
        <f>'Start Here'!E$13</f>
        <v>0</v>
      </c>
      <c r="P239" s="157"/>
      <c r="Q239" s="157"/>
    </row>
    <row r="240" spans="1:17" ht="43.15" customHeight="1" x14ac:dyDescent="0.25">
      <c r="C240" s="74"/>
      <c r="D240" s="160" t="s">
        <v>645</v>
      </c>
      <c r="E240" s="160"/>
      <c r="F240" s="161"/>
      <c r="G240" s="173" t="s">
        <v>635</v>
      </c>
      <c r="H240" s="160"/>
      <c r="I240" s="161"/>
      <c r="J240" s="173" t="s">
        <v>631</v>
      </c>
      <c r="K240" s="160"/>
      <c r="L240" s="160"/>
      <c r="M240" s="156" t="s">
        <v>34</v>
      </c>
      <c r="N240" s="156"/>
      <c r="O240" s="12">
        <f>'Start Here'!$C$16</f>
        <v>2023</v>
      </c>
    </row>
    <row r="241" spans="1:17" x14ac:dyDescent="0.25">
      <c r="D241" s="220" t="s">
        <v>25</v>
      </c>
      <c r="E241" s="221"/>
      <c r="F241" s="222"/>
      <c r="G241" s="220" t="s">
        <v>25</v>
      </c>
      <c r="H241" s="221"/>
      <c r="I241" s="222"/>
      <c r="J241" s="220" t="s">
        <v>25</v>
      </c>
      <c r="K241" s="221"/>
      <c r="L241" s="221"/>
    </row>
    <row r="242" spans="1:17" ht="30" x14ac:dyDescent="0.25">
      <c r="A242" s="227" t="s">
        <v>738</v>
      </c>
      <c r="B242" s="227"/>
      <c r="C242" s="228"/>
      <c r="D242" s="53" t="s">
        <v>28</v>
      </c>
      <c r="E242" s="52" t="s">
        <v>27</v>
      </c>
      <c r="F242" s="52" t="s">
        <v>26</v>
      </c>
      <c r="G242" s="56" t="s">
        <v>28</v>
      </c>
      <c r="H242" s="57" t="s">
        <v>27</v>
      </c>
      <c r="I242" s="57" t="s">
        <v>26</v>
      </c>
      <c r="J242" s="53" t="s">
        <v>28</v>
      </c>
      <c r="K242" s="52" t="s">
        <v>27</v>
      </c>
      <c r="L242" s="52" t="s">
        <v>26</v>
      </c>
    </row>
    <row r="243" spans="1:17" ht="15.75" thickBot="1" x14ac:dyDescent="0.3">
      <c r="A243" s="63" t="s">
        <v>659</v>
      </c>
      <c r="B243" s="82"/>
      <c r="C243" s="83"/>
      <c r="D243" s="29">
        <f t="shared" ref="D243:F249" si="86">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29">
        <f t="shared" si="86"/>
        <v>0</v>
      </c>
      <c r="F243" s="73">
        <f t="shared" si="86"/>
        <v>0</v>
      </c>
      <c r="G243" s="29" t="str">
        <f t="shared" ref="G243:I249" si="87">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29" t="str">
        <f t="shared" si="87"/>
        <v/>
      </c>
      <c r="I243" s="73" t="str">
        <f t="shared" si="87"/>
        <v/>
      </c>
      <c r="J243" s="29">
        <f t="shared" ref="J243:L249" si="88">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29">
        <f t="shared" si="88"/>
        <v>0</v>
      </c>
      <c r="L243" s="29">
        <f t="shared" si="88"/>
        <v>0</v>
      </c>
    </row>
    <row r="244" spans="1:17" ht="15" customHeight="1" x14ac:dyDescent="0.25">
      <c r="A244" s="32" t="s">
        <v>681</v>
      </c>
      <c r="B244" s="76"/>
      <c r="C244" s="80"/>
      <c r="D244" s="30">
        <f t="shared" si="86"/>
        <v>0</v>
      </c>
      <c r="E244" s="30">
        <f t="shared" si="86"/>
        <v>0</v>
      </c>
      <c r="F244" s="31">
        <f t="shared" si="86"/>
        <v>0</v>
      </c>
      <c r="G244" s="30" t="str">
        <f t="shared" si="87"/>
        <v/>
      </c>
      <c r="H244" s="30" t="str">
        <f t="shared" si="87"/>
        <v/>
      </c>
      <c r="I244" s="31" t="str">
        <f t="shared" si="87"/>
        <v/>
      </c>
      <c r="J244" s="30">
        <f t="shared" si="88"/>
        <v>0</v>
      </c>
      <c r="K244" s="30">
        <f t="shared" si="88"/>
        <v>0</v>
      </c>
      <c r="L244" s="30">
        <f t="shared" si="88"/>
        <v>0</v>
      </c>
      <c r="N244" s="164" t="s">
        <v>726</v>
      </c>
      <c r="O244" s="165"/>
      <c r="P244" s="166"/>
    </row>
    <row r="245" spans="1:17" x14ac:dyDescent="0.25">
      <c r="A245" s="33" t="s">
        <v>682</v>
      </c>
      <c r="C245" s="74"/>
      <c r="D245" s="29">
        <f t="shared" si="86"/>
        <v>0</v>
      </c>
      <c r="E245" s="29">
        <f t="shared" si="86"/>
        <v>0</v>
      </c>
      <c r="F245" s="51">
        <f t="shared" si="86"/>
        <v>0</v>
      </c>
      <c r="G245" s="29" t="str">
        <f t="shared" si="87"/>
        <v/>
      </c>
      <c r="H245" s="29" t="str">
        <f t="shared" si="87"/>
        <v/>
      </c>
      <c r="I245" s="51" t="str">
        <f t="shared" si="87"/>
        <v/>
      </c>
      <c r="J245" s="29">
        <f t="shared" si="88"/>
        <v>0</v>
      </c>
      <c r="K245" s="29">
        <f t="shared" si="88"/>
        <v>0</v>
      </c>
      <c r="L245" s="29">
        <f t="shared" si="88"/>
        <v>0</v>
      </c>
      <c r="N245" s="167"/>
      <c r="O245" s="168"/>
      <c r="P245" s="169"/>
    </row>
    <row r="246" spans="1:17" x14ac:dyDescent="0.25">
      <c r="A246" s="32" t="s">
        <v>683</v>
      </c>
      <c r="B246" s="76"/>
      <c r="C246" s="80"/>
      <c r="D246" s="30">
        <f t="shared" si="86"/>
        <v>0</v>
      </c>
      <c r="E246" s="30">
        <f t="shared" si="86"/>
        <v>0</v>
      </c>
      <c r="F246" s="31">
        <f t="shared" si="86"/>
        <v>0</v>
      </c>
      <c r="G246" s="30" t="str">
        <f t="shared" si="87"/>
        <v/>
      </c>
      <c r="H246" s="30" t="str">
        <f t="shared" si="87"/>
        <v/>
      </c>
      <c r="I246" s="31" t="str">
        <f t="shared" si="87"/>
        <v/>
      </c>
      <c r="J246" s="30">
        <f t="shared" si="88"/>
        <v>0</v>
      </c>
      <c r="K246" s="30">
        <f t="shared" si="88"/>
        <v>0</v>
      </c>
      <c r="L246" s="30">
        <f t="shared" si="88"/>
        <v>0</v>
      </c>
      <c r="N246" s="167"/>
      <c r="O246" s="168"/>
      <c r="P246" s="169"/>
    </row>
    <row r="247" spans="1:17" x14ac:dyDescent="0.25">
      <c r="A247" s="33" t="s">
        <v>648</v>
      </c>
      <c r="C247" s="74"/>
      <c r="D247" s="29">
        <f t="shared" si="86"/>
        <v>0</v>
      </c>
      <c r="E247" s="29">
        <f t="shared" si="86"/>
        <v>0</v>
      </c>
      <c r="F247" s="51">
        <f t="shared" si="86"/>
        <v>0</v>
      </c>
      <c r="G247" s="29" t="str">
        <f t="shared" si="87"/>
        <v/>
      </c>
      <c r="H247" s="29" t="str">
        <f t="shared" si="87"/>
        <v/>
      </c>
      <c r="I247" s="51" t="str">
        <f t="shared" si="87"/>
        <v/>
      </c>
      <c r="J247" s="29">
        <f t="shared" si="88"/>
        <v>0</v>
      </c>
      <c r="K247" s="29">
        <f t="shared" si="88"/>
        <v>0</v>
      </c>
      <c r="L247" s="29">
        <f t="shared" si="88"/>
        <v>0</v>
      </c>
      <c r="N247" s="167"/>
      <c r="O247" s="168"/>
      <c r="P247" s="169"/>
    </row>
    <row r="248" spans="1:17" x14ac:dyDescent="0.25">
      <c r="A248" s="32" t="s">
        <v>684</v>
      </c>
      <c r="B248" s="76"/>
      <c r="C248" s="80"/>
      <c r="D248" s="30">
        <f t="shared" si="86"/>
        <v>0</v>
      </c>
      <c r="E248" s="30">
        <f t="shared" si="86"/>
        <v>0</v>
      </c>
      <c r="F248" s="31">
        <f t="shared" si="86"/>
        <v>0</v>
      </c>
      <c r="G248" s="30" t="str">
        <f t="shared" si="87"/>
        <v/>
      </c>
      <c r="H248" s="30" t="str">
        <f t="shared" si="87"/>
        <v/>
      </c>
      <c r="I248" s="31" t="str">
        <f t="shared" si="87"/>
        <v/>
      </c>
      <c r="J248" s="30">
        <f t="shared" si="88"/>
        <v>0</v>
      </c>
      <c r="K248" s="30">
        <f t="shared" si="88"/>
        <v>0</v>
      </c>
      <c r="L248" s="30">
        <f t="shared" si="88"/>
        <v>0</v>
      </c>
      <c r="N248" s="167"/>
      <c r="O248" s="168"/>
      <c r="P248" s="169"/>
    </row>
    <row r="249" spans="1:17" x14ac:dyDescent="0.25">
      <c r="A249" s="33" t="s">
        <v>685</v>
      </c>
      <c r="C249" s="74"/>
      <c r="D249" s="29">
        <f t="shared" si="86"/>
        <v>0</v>
      </c>
      <c r="E249" s="29">
        <f t="shared" si="86"/>
        <v>0</v>
      </c>
      <c r="F249" s="51">
        <f t="shared" si="86"/>
        <v>0</v>
      </c>
      <c r="G249" s="29" t="str">
        <f t="shared" si="87"/>
        <v/>
      </c>
      <c r="H249" s="29" t="str">
        <f t="shared" si="87"/>
        <v/>
      </c>
      <c r="I249" s="51" t="str">
        <f t="shared" si="87"/>
        <v/>
      </c>
      <c r="J249" s="29">
        <f t="shared" si="88"/>
        <v>0</v>
      </c>
      <c r="K249" s="29">
        <f t="shared" si="88"/>
        <v>0</v>
      </c>
      <c r="L249" s="29">
        <f t="shared" si="88"/>
        <v>0</v>
      </c>
      <c r="N249" s="167"/>
      <c r="O249" s="168"/>
      <c r="P249" s="169"/>
    </row>
    <row r="250" spans="1:17" x14ac:dyDescent="0.25">
      <c r="A250" s="82"/>
      <c r="B250" s="82"/>
      <c r="C250" s="83"/>
      <c r="D250" s="78">
        <f>SUM(D243:D249)</f>
        <v>0</v>
      </c>
      <c r="E250" s="78">
        <f>SUM(E243:E249)</f>
        <v>0</v>
      </c>
      <c r="F250" s="93">
        <f>SUM(F243:F249)</f>
        <v>0</v>
      </c>
      <c r="G250" s="78"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78"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93"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78">
        <f>SUM(J243:J249)</f>
        <v>0</v>
      </c>
      <c r="K250" s="78">
        <f>SUM(K243:K249)</f>
        <v>0</v>
      </c>
      <c r="L250" s="78">
        <f>SUM(L243:L249)</f>
        <v>0</v>
      </c>
      <c r="M250" s="33"/>
      <c r="N250" s="167"/>
      <c r="O250" s="168"/>
      <c r="P250" s="169"/>
      <c r="Q250" s="69"/>
    </row>
    <row r="251" spans="1:17" x14ac:dyDescent="0.25">
      <c r="D251" s="69"/>
      <c r="E251" s="69"/>
      <c r="F251" s="69"/>
      <c r="G251" s="69"/>
      <c r="H251" s="69"/>
      <c r="I251" s="69"/>
      <c r="J251" s="69"/>
      <c r="K251" s="69"/>
      <c r="M251" s="33"/>
      <c r="N251" s="167"/>
      <c r="O251" s="168"/>
      <c r="P251" s="169"/>
      <c r="Q251" s="69"/>
    </row>
    <row r="252" spans="1:17" ht="48" customHeight="1" x14ac:dyDescent="0.25">
      <c r="A252" s="162" t="s">
        <v>739</v>
      </c>
      <c r="B252" s="162"/>
      <c r="C252" s="162"/>
      <c r="D252" s="162"/>
      <c r="E252" s="162"/>
      <c r="F252" s="162"/>
      <c r="G252" s="162"/>
      <c r="H252" s="117"/>
      <c r="N252" s="167"/>
      <c r="O252" s="168"/>
      <c r="P252" s="169"/>
      <c r="Q252" s="69"/>
    </row>
    <row r="253" spans="1:17" ht="47.25" customHeight="1" thickBot="1" x14ac:dyDescent="0.3">
      <c r="A253" s="113"/>
      <c r="B253" s="113"/>
      <c r="C253" s="114"/>
      <c r="D253" s="173" t="s">
        <v>721</v>
      </c>
      <c r="E253" s="161"/>
      <c r="F253" s="160" t="s">
        <v>731</v>
      </c>
      <c r="G253" s="160"/>
      <c r="H253" s="117"/>
      <c r="N253" s="170"/>
      <c r="O253" s="171"/>
      <c r="P253" s="172"/>
      <c r="Q253" s="69"/>
    </row>
    <row r="254" spans="1:17" ht="32.25" customHeight="1" x14ac:dyDescent="0.25">
      <c r="D254" s="158" t="s">
        <v>637</v>
      </c>
      <c r="E254" s="229"/>
      <c r="F254" s="159" t="s">
        <v>637</v>
      </c>
      <c r="G254" s="159"/>
      <c r="H254" s="117"/>
      <c r="N254" s="123"/>
      <c r="O254" s="123"/>
      <c r="P254" s="123"/>
      <c r="Q254" s="69"/>
    </row>
    <row r="255" spans="1:17" ht="45" customHeight="1" x14ac:dyDescent="0.25">
      <c r="A255" s="225" t="s">
        <v>737</v>
      </c>
      <c r="B255" s="225"/>
      <c r="C255" s="226"/>
      <c r="D255" s="109" t="s">
        <v>24</v>
      </c>
      <c r="E255" s="110" t="s">
        <v>636</v>
      </c>
      <c r="F255" s="67" t="s">
        <v>24</v>
      </c>
      <c r="G255" s="67" t="s">
        <v>636</v>
      </c>
      <c r="H255" s="69"/>
      <c r="Q255" s="69"/>
    </row>
    <row r="256" spans="1:17" x14ac:dyDescent="0.25">
      <c r="A256" s="63" t="s">
        <v>659</v>
      </c>
      <c r="B256" s="63"/>
      <c r="C256" s="83"/>
      <c r="D256" s="90">
        <f t="shared" ref="D256:D262" si="89">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83">
        <f t="shared" ref="E256:E262" si="90">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42" t="str">
        <f t="shared" ref="F256:F262" si="91">IF(D256 = 0, "", (SUMIFS(PendingLengthOfCase, PendingMSO, "Criminal violation", PendingCriminalViolation, $I256, PendingInternalDisposition, "Sustained", PendingCloseDate, "&gt;="&amp;$B$9, PendingCloseDate, "&lt;="&amp;$B$10) + SUMIFS(OpenedLengthOfCase, OpenedMSO, "Criminal violation", OpenedCriminalViolation, $I256, OpenedInternalDisposition, "Sustained", OpenedCloseDate, "&gt;="&amp;$B$9, OpenedCloseDate, "&lt;="&amp;$B$10)) / (D256))</f>
        <v/>
      </c>
      <c r="G256" s="42" t="str">
        <f t="shared" ref="G256:G262" si="92">IF($E256 = 0, "", (SUMIFS(PendingLengthOfCase, PendingMSO, "Criminal violation", PendingCriminalViolation, $I256, PendingInternalDisposition, "&lt;&gt;Sustained", PendingCloseDate, "&gt;="&amp;$B$9, PendingCloseDate, "&lt;="&amp;$B$10) + SUMIFS(OpenedLengthOfCase, OpenedMSO, "Criminal violation", OpenedCriminalViolation, $I256, OpenedInternalDisposition, "&lt;&gt;Sustained", OpenedCloseDate, "&gt;="&amp;$B$9, OpenedCloseDate, "&lt;="&amp;$B$10)) / $E256)</f>
        <v/>
      </c>
      <c r="H256" s="69"/>
      <c r="Q256" s="69"/>
    </row>
    <row r="257" spans="1:17" x14ac:dyDescent="0.25">
      <c r="A257" s="32" t="s">
        <v>681</v>
      </c>
      <c r="B257" s="32"/>
      <c r="C257" s="80"/>
      <c r="D257" s="124">
        <f t="shared" si="89"/>
        <v>0</v>
      </c>
      <c r="E257" s="80">
        <f t="shared" si="90"/>
        <v>0</v>
      </c>
      <c r="F257" s="30" t="str">
        <f t="shared" si="91"/>
        <v/>
      </c>
      <c r="G257" s="30" t="str">
        <f t="shared" si="92"/>
        <v/>
      </c>
      <c r="H257" s="69"/>
      <c r="Q257" s="69"/>
    </row>
    <row r="258" spans="1:17" x14ac:dyDescent="0.25">
      <c r="A258" s="33" t="s">
        <v>682</v>
      </c>
      <c r="B258" s="33"/>
      <c r="C258" s="74"/>
      <c r="D258" s="49">
        <f t="shared" si="89"/>
        <v>0</v>
      </c>
      <c r="E258" s="74">
        <f t="shared" si="90"/>
        <v>0</v>
      </c>
      <c r="F258" s="29" t="str">
        <f t="shared" si="91"/>
        <v/>
      </c>
      <c r="G258" s="29" t="str">
        <f t="shared" si="92"/>
        <v/>
      </c>
      <c r="H258" s="69"/>
      <c r="Q258" s="69"/>
    </row>
    <row r="259" spans="1:17" x14ac:dyDescent="0.25">
      <c r="A259" s="32" t="s">
        <v>683</v>
      </c>
      <c r="B259" s="32"/>
      <c r="C259" s="80"/>
      <c r="D259" s="124">
        <f t="shared" si="89"/>
        <v>0</v>
      </c>
      <c r="E259" s="80">
        <f t="shared" si="90"/>
        <v>0</v>
      </c>
      <c r="F259" s="30" t="str">
        <f t="shared" si="91"/>
        <v/>
      </c>
      <c r="G259" s="30" t="str">
        <f t="shared" si="92"/>
        <v/>
      </c>
      <c r="H259" s="69"/>
      <c r="Q259" s="69"/>
    </row>
    <row r="260" spans="1:17" x14ac:dyDescent="0.25">
      <c r="A260" s="33" t="s">
        <v>648</v>
      </c>
      <c r="B260" s="33"/>
      <c r="C260" s="74"/>
      <c r="D260" s="49">
        <f t="shared" si="89"/>
        <v>0</v>
      </c>
      <c r="E260" s="74">
        <f t="shared" si="90"/>
        <v>0</v>
      </c>
      <c r="F260" s="29" t="str">
        <f t="shared" si="91"/>
        <v/>
      </c>
      <c r="G260" s="29" t="str">
        <f t="shared" si="92"/>
        <v/>
      </c>
      <c r="H260" s="69"/>
      <c r="Q260" s="69"/>
    </row>
    <row r="261" spans="1:17" x14ac:dyDescent="0.25">
      <c r="A261" s="32" t="s">
        <v>684</v>
      </c>
      <c r="B261" s="32"/>
      <c r="C261" s="80"/>
      <c r="D261" s="124">
        <f t="shared" si="89"/>
        <v>0</v>
      </c>
      <c r="E261" s="80">
        <f t="shared" si="90"/>
        <v>0</v>
      </c>
      <c r="F261" s="30" t="str">
        <f t="shared" si="91"/>
        <v/>
      </c>
      <c r="G261" s="30" t="str">
        <f t="shared" si="92"/>
        <v/>
      </c>
      <c r="H261" s="69"/>
      <c r="Q261" s="69"/>
    </row>
    <row r="262" spans="1:17" x14ac:dyDescent="0.25">
      <c r="A262" s="33" t="s">
        <v>685</v>
      </c>
      <c r="B262" s="33"/>
      <c r="C262" s="74"/>
      <c r="D262" s="49">
        <f t="shared" si="89"/>
        <v>0</v>
      </c>
      <c r="E262" s="74">
        <f t="shared" si="90"/>
        <v>0</v>
      </c>
      <c r="F262" s="29" t="str">
        <f t="shared" si="91"/>
        <v/>
      </c>
      <c r="G262" s="29" t="str">
        <f t="shared" si="92"/>
        <v/>
      </c>
      <c r="H262" s="69"/>
      <c r="Q262" s="69"/>
    </row>
    <row r="263" spans="1:17" x14ac:dyDescent="0.25">
      <c r="A263" s="82"/>
      <c r="B263" s="82"/>
      <c r="C263" s="83"/>
      <c r="D263" s="125">
        <f>SUM(D256:D262)</f>
        <v>0</v>
      </c>
      <c r="E263" s="97">
        <f>SUM(E256:E262)</f>
        <v>0</v>
      </c>
      <c r="F263" s="78" t="str">
        <f>IF(D263 = 0, "", (SUMIFS(PendingLengthOfCase, PendingMSO, "Criminal violation", PendingInternalDisposition, "Sustained", PendingCloseDate, "&gt;="&amp;$B$9, PendingCloseDate, "&lt;="&amp;$B$10) + SUMIFS(OpenedLengthOfCase, OpenedMSO, "Criminal violation", OpenedInternalDisposition, "Sustained", OpenedCloseDate, "&gt;="&amp;$B$9, OpenedCloseDate, "&lt;="&amp;$B$10)) / D263)</f>
        <v/>
      </c>
      <c r="G263" s="78" t="str">
        <f>IF(E263 = 0, "", (SUMIFS(PendingLengthOfCase, PendingMSO, "Criminal violation", PendingInternalDisposition, "&lt;&gt;Sustained", PendingCloseDate, "&gt;="&amp;$B$9, PendingCloseDate, "&lt;="&amp;$B$10) + SUMIFS(OpenedLengthOfCase, OpenedMSO, "Criminal violation", OpenedInternalDisposition, "&lt;&gt;Sustained", OpenedCloseDate, "&gt;="&amp;$B$9, OpenedCloseDate, "&lt;="&amp;$B$10)) / E263)</f>
        <v/>
      </c>
      <c r="H263" s="69"/>
      <c r="Q263" s="69"/>
    </row>
    <row r="264" spans="1:17" x14ac:dyDescent="0.25">
      <c r="F264" s="69"/>
      <c r="G264" s="69"/>
      <c r="H264" s="69"/>
      <c r="I264" s="69"/>
      <c r="J264" s="69"/>
      <c r="K264" s="69"/>
      <c r="L264" s="33"/>
      <c r="M264" s="69"/>
      <c r="N264" s="69"/>
      <c r="O264" s="69"/>
      <c r="P264" s="69"/>
      <c r="Q264" s="69"/>
    </row>
    <row r="265" spans="1:17" x14ac:dyDescent="0.25">
      <c r="A265" s="246" t="str">
        <f>$B$8&amp;": Discipline Issued"</f>
        <v>2022: Discipline Issued</v>
      </c>
      <c r="B265" s="246"/>
      <c r="C265" s="246"/>
      <c r="D265" s="246"/>
      <c r="E265" s="246"/>
      <c r="F265" s="246"/>
      <c r="G265" s="246"/>
      <c r="H265" s="246"/>
      <c r="I265" s="246"/>
      <c r="J265" s="246"/>
      <c r="K265" s="246"/>
      <c r="L265" s="246"/>
      <c r="M265" s="246"/>
      <c r="N265" s="246"/>
      <c r="O265" s="246"/>
      <c r="P265" s="246"/>
      <c r="Q265" s="246"/>
    </row>
    <row r="266" spans="1:17" x14ac:dyDescent="0.25">
      <c r="A266" s="246"/>
      <c r="B266" s="246"/>
      <c r="C266" s="246"/>
      <c r="D266" s="246"/>
      <c r="E266" s="246"/>
      <c r="F266" s="246"/>
      <c r="G266" s="246"/>
      <c r="H266" s="246"/>
      <c r="I266" s="246"/>
      <c r="J266" s="246"/>
      <c r="K266" s="246"/>
      <c r="L266" s="246"/>
      <c r="M266" s="246"/>
      <c r="N266" s="246"/>
      <c r="O266" s="246"/>
      <c r="P266" s="246"/>
      <c r="Q266" s="246"/>
    </row>
    <row r="267" spans="1:17" ht="21" customHeight="1" x14ac:dyDescent="0.25">
      <c r="A267" s="175" t="s">
        <v>727</v>
      </c>
      <c r="B267" s="175"/>
      <c r="C267" s="175"/>
      <c r="D267" s="175"/>
      <c r="E267" s="175"/>
      <c r="F267" s="175"/>
      <c r="G267" s="175"/>
      <c r="H267" s="175"/>
      <c r="I267" s="175"/>
      <c r="J267" s="175"/>
      <c r="K267" s="175"/>
      <c r="L267" s="175"/>
      <c r="M267" s="175"/>
      <c r="N267" s="175"/>
      <c r="O267" s="175"/>
      <c r="P267" s="175"/>
      <c r="Q267" s="175"/>
    </row>
    <row r="268" spans="1:17" ht="75" x14ac:dyDescent="0.25">
      <c r="A268" s="223" t="s">
        <v>700</v>
      </c>
      <c r="B268" s="223"/>
      <c r="C268" s="224"/>
      <c r="D268" s="7" t="s">
        <v>663</v>
      </c>
      <c r="E268" s="7" t="s">
        <v>664</v>
      </c>
      <c r="F268" s="7" t="s">
        <v>665</v>
      </c>
      <c r="G268" s="7" t="s">
        <v>666</v>
      </c>
      <c r="H268" s="7" t="s">
        <v>667</v>
      </c>
      <c r="I268" s="7" t="s">
        <v>668</v>
      </c>
      <c r="J268" s="7" t="s">
        <v>669</v>
      </c>
      <c r="K268" s="7" t="s">
        <v>670</v>
      </c>
      <c r="L268" s="89" t="s">
        <v>671</v>
      </c>
      <c r="M268" s="7" t="s">
        <v>701</v>
      </c>
      <c r="N268" s="156" t="s">
        <v>33</v>
      </c>
      <c r="O268" s="156"/>
      <c r="P268" s="157">
        <f>'Start Here'!F$13</f>
        <v>0</v>
      </c>
      <c r="Q268" s="157"/>
    </row>
    <row r="269" spans="1:17" x14ac:dyDescent="0.25">
      <c r="A269" s="81" t="s">
        <v>658</v>
      </c>
      <c r="B269" s="82"/>
      <c r="C269" s="83"/>
      <c r="D269" s="82">
        <f t="shared" ref="D269:L277" si="93">COUNTIFS(PendingMSSO, $A269, PendingDiscipline, D$268, PendingStatus, "Closed", PendingCloseDate, "&gt;="&amp;$B$9, PendingCloseDate, "&lt;="&amp;$B$10) + COUNTIFS(OpenedMSSO, $A269, OpenedDiscipline, D$268, OpenedStatus, "Closed", OpenedCloseDate, "&gt;="&amp;$B$9, OpenedCloseDate, "&lt;="&amp;$B$10)</f>
        <v>0</v>
      </c>
      <c r="E269" s="82">
        <f t="shared" si="93"/>
        <v>0</v>
      </c>
      <c r="F269" s="82">
        <f t="shared" si="93"/>
        <v>0</v>
      </c>
      <c r="G269" s="82">
        <f t="shared" si="93"/>
        <v>0</v>
      </c>
      <c r="H269" s="82">
        <f t="shared" si="93"/>
        <v>0</v>
      </c>
      <c r="I269" s="82">
        <f t="shared" si="93"/>
        <v>0</v>
      </c>
      <c r="J269" s="82">
        <f t="shared" si="93"/>
        <v>0</v>
      </c>
      <c r="K269" s="82">
        <f t="shared" si="93"/>
        <v>0</v>
      </c>
      <c r="L269" s="83">
        <f t="shared" si="93"/>
        <v>0</v>
      </c>
      <c r="M269" s="90">
        <f>SUM(D269:L269)</f>
        <v>0</v>
      </c>
      <c r="N269" s="156" t="s">
        <v>34</v>
      </c>
      <c r="O269" s="156"/>
      <c r="P269" s="12">
        <f>'Start Here'!$C$16</f>
        <v>2023</v>
      </c>
    </row>
    <row r="270" spans="1:17" x14ac:dyDescent="0.25">
      <c r="A270" s="2" t="s">
        <v>651</v>
      </c>
      <c r="B270" s="76"/>
      <c r="C270" s="80"/>
      <c r="D270" s="76">
        <f t="shared" si="93"/>
        <v>0</v>
      </c>
      <c r="E270" s="76">
        <f t="shared" si="93"/>
        <v>0</v>
      </c>
      <c r="F270" s="76">
        <f t="shared" si="93"/>
        <v>0</v>
      </c>
      <c r="G270" s="76">
        <f t="shared" si="93"/>
        <v>0</v>
      </c>
      <c r="H270" s="76">
        <f t="shared" si="93"/>
        <v>0</v>
      </c>
      <c r="I270" s="76">
        <f t="shared" si="93"/>
        <v>0</v>
      </c>
      <c r="J270" s="76">
        <f t="shared" si="93"/>
        <v>0</v>
      </c>
      <c r="K270" s="76">
        <f t="shared" si="93"/>
        <v>0</v>
      </c>
      <c r="L270" s="80">
        <f t="shared" si="93"/>
        <v>0</v>
      </c>
      <c r="M270" s="76">
        <f t="shared" ref="M270:M278" si="94">SUM(D270:L270)</f>
        <v>0</v>
      </c>
    </row>
    <row r="271" spans="1:17" x14ac:dyDescent="0.25">
      <c r="A271" s="1" t="s">
        <v>652</v>
      </c>
      <c r="C271" s="74"/>
      <c r="D271">
        <f t="shared" si="93"/>
        <v>0</v>
      </c>
      <c r="E271">
        <f t="shared" si="93"/>
        <v>0</v>
      </c>
      <c r="F271">
        <f t="shared" si="93"/>
        <v>0</v>
      </c>
      <c r="G271">
        <f t="shared" si="93"/>
        <v>0</v>
      </c>
      <c r="H271">
        <f t="shared" si="93"/>
        <v>0</v>
      </c>
      <c r="I271">
        <f t="shared" si="93"/>
        <v>0</v>
      </c>
      <c r="J271">
        <f t="shared" si="93"/>
        <v>0</v>
      </c>
      <c r="K271">
        <f t="shared" si="93"/>
        <v>0</v>
      </c>
      <c r="L271" s="74">
        <f t="shared" si="93"/>
        <v>0</v>
      </c>
      <c r="M271">
        <f t="shared" si="94"/>
        <v>0</v>
      </c>
    </row>
    <row r="272" spans="1:17" x14ac:dyDescent="0.25">
      <c r="A272" s="2" t="s">
        <v>653</v>
      </c>
      <c r="B272" s="76"/>
      <c r="C272" s="80"/>
      <c r="D272" s="76">
        <f t="shared" si="93"/>
        <v>0</v>
      </c>
      <c r="E272" s="76">
        <f t="shared" si="93"/>
        <v>0</v>
      </c>
      <c r="F272" s="76">
        <f t="shared" si="93"/>
        <v>0</v>
      </c>
      <c r="G272" s="76">
        <f t="shared" si="93"/>
        <v>0</v>
      </c>
      <c r="H272" s="76">
        <f t="shared" si="93"/>
        <v>0</v>
      </c>
      <c r="I272" s="76">
        <f t="shared" si="93"/>
        <v>0</v>
      </c>
      <c r="J272" s="76">
        <f t="shared" si="93"/>
        <v>0</v>
      </c>
      <c r="K272" s="76">
        <f t="shared" si="93"/>
        <v>0</v>
      </c>
      <c r="L272" s="80">
        <f t="shared" si="93"/>
        <v>0</v>
      </c>
      <c r="M272" s="76">
        <f t="shared" si="94"/>
        <v>0</v>
      </c>
    </row>
    <row r="273" spans="1:13" x14ac:dyDescent="0.25">
      <c r="A273" s="1" t="s">
        <v>654</v>
      </c>
      <c r="C273" s="74"/>
      <c r="D273">
        <f t="shared" si="93"/>
        <v>0</v>
      </c>
      <c r="E273">
        <f t="shared" si="93"/>
        <v>0</v>
      </c>
      <c r="F273">
        <f t="shared" si="93"/>
        <v>0</v>
      </c>
      <c r="G273">
        <f t="shared" si="93"/>
        <v>0</v>
      </c>
      <c r="H273">
        <f t="shared" si="93"/>
        <v>0</v>
      </c>
      <c r="I273">
        <f t="shared" si="93"/>
        <v>0</v>
      </c>
      <c r="J273">
        <f t="shared" si="93"/>
        <v>0</v>
      </c>
      <c r="K273">
        <f t="shared" si="93"/>
        <v>0</v>
      </c>
      <c r="L273" s="74">
        <f t="shared" si="93"/>
        <v>0</v>
      </c>
      <c r="M273">
        <f t="shared" si="94"/>
        <v>0</v>
      </c>
    </row>
    <row r="274" spans="1:13" x14ac:dyDescent="0.25">
      <c r="A274" s="2" t="s">
        <v>655</v>
      </c>
      <c r="B274" s="76"/>
      <c r="C274" s="80"/>
      <c r="D274" s="76">
        <f t="shared" si="93"/>
        <v>0</v>
      </c>
      <c r="E274" s="76">
        <f t="shared" si="93"/>
        <v>0</v>
      </c>
      <c r="F274" s="76">
        <f t="shared" si="93"/>
        <v>0</v>
      </c>
      <c r="G274" s="76">
        <f t="shared" si="93"/>
        <v>0</v>
      </c>
      <c r="H274" s="76">
        <f t="shared" si="93"/>
        <v>0</v>
      </c>
      <c r="I274" s="76">
        <f t="shared" si="93"/>
        <v>0</v>
      </c>
      <c r="J274" s="76">
        <f t="shared" si="93"/>
        <v>0</v>
      </c>
      <c r="K274" s="76">
        <f t="shared" si="93"/>
        <v>0</v>
      </c>
      <c r="L274" s="80">
        <f t="shared" si="93"/>
        <v>0</v>
      </c>
      <c r="M274" s="76">
        <f t="shared" si="94"/>
        <v>0</v>
      </c>
    </row>
    <row r="275" spans="1:13" x14ac:dyDescent="0.25">
      <c r="A275" s="1" t="s">
        <v>656</v>
      </c>
      <c r="C275" s="74"/>
      <c r="D275">
        <f t="shared" si="93"/>
        <v>0</v>
      </c>
      <c r="E275">
        <f t="shared" si="93"/>
        <v>0</v>
      </c>
      <c r="F275">
        <f t="shared" si="93"/>
        <v>0</v>
      </c>
      <c r="G275">
        <f t="shared" si="93"/>
        <v>0</v>
      </c>
      <c r="H275">
        <f t="shared" si="93"/>
        <v>0</v>
      </c>
      <c r="I275">
        <f t="shared" si="93"/>
        <v>0</v>
      </c>
      <c r="J275">
        <f t="shared" si="93"/>
        <v>0</v>
      </c>
      <c r="K275">
        <f t="shared" si="93"/>
        <v>0</v>
      </c>
      <c r="L275" s="74">
        <f t="shared" si="93"/>
        <v>0</v>
      </c>
      <c r="M275">
        <f t="shared" si="94"/>
        <v>0</v>
      </c>
    </row>
    <row r="276" spans="1:13" x14ac:dyDescent="0.25">
      <c r="A276" s="2" t="s">
        <v>5</v>
      </c>
      <c r="B276" s="76"/>
      <c r="C276" s="80"/>
      <c r="D276" s="76">
        <f t="shared" si="93"/>
        <v>0</v>
      </c>
      <c r="E276" s="76">
        <f t="shared" si="93"/>
        <v>0</v>
      </c>
      <c r="F276" s="76">
        <f t="shared" si="93"/>
        <v>0</v>
      </c>
      <c r="G276" s="76">
        <f t="shared" si="93"/>
        <v>0</v>
      </c>
      <c r="H276" s="76">
        <f t="shared" si="93"/>
        <v>0</v>
      </c>
      <c r="I276" s="76">
        <f t="shared" si="93"/>
        <v>0</v>
      </c>
      <c r="J276" s="76">
        <f t="shared" si="93"/>
        <v>0</v>
      </c>
      <c r="K276" s="76">
        <f t="shared" si="93"/>
        <v>0</v>
      </c>
      <c r="L276" s="80">
        <f t="shared" si="93"/>
        <v>0</v>
      </c>
      <c r="M276" s="76">
        <f t="shared" si="94"/>
        <v>0</v>
      </c>
    </row>
    <row r="277" spans="1:13" x14ac:dyDescent="0.25">
      <c r="A277" s="1" t="s">
        <v>657</v>
      </c>
      <c r="C277" s="74"/>
      <c r="D277">
        <f t="shared" si="93"/>
        <v>0</v>
      </c>
      <c r="E277">
        <f t="shared" si="93"/>
        <v>1</v>
      </c>
      <c r="F277">
        <f t="shared" si="93"/>
        <v>0</v>
      </c>
      <c r="G277">
        <f t="shared" si="93"/>
        <v>1</v>
      </c>
      <c r="H277">
        <f t="shared" si="93"/>
        <v>1</v>
      </c>
      <c r="I277">
        <f t="shared" si="93"/>
        <v>0</v>
      </c>
      <c r="J277">
        <f t="shared" si="93"/>
        <v>0</v>
      </c>
      <c r="K277">
        <f t="shared" si="93"/>
        <v>0</v>
      </c>
      <c r="L277" s="74">
        <f t="shared" si="93"/>
        <v>1</v>
      </c>
      <c r="M277">
        <f t="shared" si="94"/>
        <v>4</v>
      </c>
    </row>
    <row r="278" spans="1:13" x14ac:dyDescent="0.25">
      <c r="A278" s="28" t="s">
        <v>695</v>
      </c>
      <c r="B278" s="87"/>
      <c r="C278" s="88"/>
      <c r="D278" s="87">
        <f>SUM(D269:D277)</f>
        <v>0</v>
      </c>
      <c r="E278" s="87">
        <f t="shared" ref="E278:L278" si="95">SUM(E269:E277)</f>
        <v>1</v>
      </c>
      <c r="F278" s="87">
        <f t="shared" si="95"/>
        <v>0</v>
      </c>
      <c r="G278" s="87">
        <f t="shared" si="95"/>
        <v>1</v>
      </c>
      <c r="H278" s="87">
        <f t="shared" si="95"/>
        <v>1</v>
      </c>
      <c r="I278" s="87">
        <f t="shared" si="95"/>
        <v>0</v>
      </c>
      <c r="J278" s="87">
        <f t="shared" si="95"/>
        <v>0</v>
      </c>
      <c r="K278" s="87">
        <f t="shared" si="95"/>
        <v>0</v>
      </c>
      <c r="L278" s="88">
        <f t="shared" si="95"/>
        <v>1</v>
      </c>
      <c r="M278" s="91">
        <f t="shared" si="94"/>
        <v>4</v>
      </c>
    </row>
    <row r="280" spans="1:13" x14ac:dyDescent="0.25">
      <c r="A280" s="223" t="s">
        <v>698</v>
      </c>
      <c r="B280" s="223"/>
      <c r="C280" s="224"/>
      <c r="D280" s="3"/>
      <c r="E280" s="3"/>
      <c r="F280" s="3"/>
      <c r="G280" s="3"/>
      <c r="H280" s="3"/>
      <c r="I280" s="3"/>
      <c r="J280" s="3"/>
      <c r="K280" s="3"/>
      <c r="L280" s="75"/>
    </row>
    <row r="281" spans="1:13" x14ac:dyDescent="0.25">
      <c r="A281" s="2" t="s">
        <v>660</v>
      </c>
      <c r="B281" s="76"/>
      <c r="C281" s="80"/>
      <c r="D281" s="76">
        <f t="shared" ref="D281:L290" si="96">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76">
        <f t="shared" si="96"/>
        <v>0</v>
      </c>
      <c r="F281" s="76">
        <f t="shared" si="96"/>
        <v>0</v>
      </c>
      <c r="G281" s="76">
        <f t="shared" si="96"/>
        <v>0</v>
      </c>
      <c r="H281" s="76">
        <f t="shared" si="96"/>
        <v>0</v>
      </c>
      <c r="I281" s="76">
        <f t="shared" si="96"/>
        <v>0</v>
      </c>
      <c r="J281" s="76">
        <f t="shared" si="96"/>
        <v>0</v>
      </c>
      <c r="K281" s="76">
        <f t="shared" si="96"/>
        <v>0</v>
      </c>
      <c r="L281" s="80">
        <f t="shared" si="96"/>
        <v>0</v>
      </c>
      <c r="M281" s="91">
        <f t="shared" ref="M281:M297" si="97">SUM(D281:L281)</f>
        <v>0</v>
      </c>
    </row>
    <row r="282" spans="1:13" x14ac:dyDescent="0.25">
      <c r="A282" s="1" t="s">
        <v>649</v>
      </c>
      <c r="C282" s="74"/>
      <c r="D282">
        <f t="shared" si="96"/>
        <v>0</v>
      </c>
      <c r="E282">
        <f t="shared" si="96"/>
        <v>0</v>
      </c>
      <c r="F282">
        <f t="shared" si="96"/>
        <v>0</v>
      </c>
      <c r="G282">
        <f t="shared" si="96"/>
        <v>0</v>
      </c>
      <c r="H282">
        <f t="shared" si="96"/>
        <v>0</v>
      </c>
      <c r="I282">
        <f t="shared" si="96"/>
        <v>0</v>
      </c>
      <c r="J282">
        <f t="shared" si="96"/>
        <v>0</v>
      </c>
      <c r="K282">
        <f t="shared" si="96"/>
        <v>0</v>
      </c>
      <c r="L282" s="74">
        <f t="shared" si="96"/>
        <v>0</v>
      </c>
      <c r="M282">
        <f t="shared" si="97"/>
        <v>0</v>
      </c>
    </row>
    <row r="283" spans="1:13" x14ac:dyDescent="0.25">
      <c r="A283" s="2" t="s">
        <v>650</v>
      </c>
      <c r="B283" s="76"/>
      <c r="C283" s="80"/>
      <c r="D283" s="76">
        <f t="shared" si="96"/>
        <v>0</v>
      </c>
      <c r="E283" s="76">
        <f t="shared" si="96"/>
        <v>0</v>
      </c>
      <c r="F283" s="76">
        <f t="shared" si="96"/>
        <v>0</v>
      </c>
      <c r="G283" s="76">
        <f t="shared" si="96"/>
        <v>0</v>
      </c>
      <c r="H283" s="76">
        <f t="shared" si="96"/>
        <v>0</v>
      </c>
      <c r="I283" s="76">
        <f t="shared" si="96"/>
        <v>0</v>
      </c>
      <c r="J283" s="76">
        <f t="shared" si="96"/>
        <v>0</v>
      </c>
      <c r="K283" s="76">
        <f t="shared" si="96"/>
        <v>0</v>
      </c>
      <c r="L283" s="80">
        <f t="shared" si="96"/>
        <v>0</v>
      </c>
      <c r="M283" s="76">
        <f t="shared" si="97"/>
        <v>0</v>
      </c>
    </row>
    <row r="284" spans="1:13" x14ac:dyDescent="0.25">
      <c r="A284" s="1" t="s">
        <v>686</v>
      </c>
      <c r="C284" s="74"/>
      <c r="D284">
        <f t="shared" si="96"/>
        <v>0</v>
      </c>
      <c r="E284">
        <f t="shared" si="96"/>
        <v>0</v>
      </c>
      <c r="F284">
        <f t="shared" si="96"/>
        <v>0</v>
      </c>
      <c r="G284">
        <f t="shared" si="96"/>
        <v>0</v>
      </c>
      <c r="H284">
        <f t="shared" si="96"/>
        <v>0</v>
      </c>
      <c r="I284">
        <f t="shared" si="96"/>
        <v>0</v>
      </c>
      <c r="J284">
        <f t="shared" si="96"/>
        <v>0</v>
      </c>
      <c r="K284">
        <f t="shared" si="96"/>
        <v>0</v>
      </c>
      <c r="L284" s="74">
        <f t="shared" si="96"/>
        <v>0</v>
      </c>
      <c r="M284">
        <f t="shared" si="97"/>
        <v>0</v>
      </c>
    </row>
    <row r="285" spans="1:13" x14ac:dyDescent="0.25">
      <c r="A285" s="2" t="s">
        <v>661</v>
      </c>
      <c r="B285" s="76"/>
      <c r="C285" s="80"/>
      <c r="D285" s="76">
        <f t="shared" si="96"/>
        <v>0</v>
      </c>
      <c r="E285" s="76">
        <f t="shared" si="96"/>
        <v>0</v>
      </c>
      <c r="F285" s="76">
        <f t="shared" si="96"/>
        <v>0</v>
      </c>
      <c r="G285" s="76">
        <f t="shared" si="96"/>
        <v>0</v>
      </c>
      <c r="H285" s="76">
        <f t="shared" si="96"/>
        <v>0</v>
      </c>
      <c r="I285" s="76">
        <f t="shared" si="96"/>
        <v>0</v>
      </c>
      <c r="J285" s="76">
        <f t="shared" si="96"/>
        <v>0</v>
      </c>
      <c r="K285" s="76">
        <f t="shared" si="96"/>
        <v>0</v>
      </c>
      <c r="L285" s="80">
        <f t="shared" si="96"/>
        <v>0</v>
      </c>
      <c r="M285" s="76">
        <f t="shared" si="97"/>
        <v>0</v>
      </c>
    </row>
    <row r="286" spans="1:13" x14ac:dyDescent="0.25">
      <c r="A286" s="1" t="s">
        <v>687</v>
      </c>
      <c r="C286" s="74"/>
      <c r="D286">
        <f t="shared" si="96"/>
        <v>0</v>
      </c>
      <c r="E286">
        <f t="shared" si="96"/>
        <v>0</v>
      </c>
      <c r="F286">
        <f t="shared" si="96"/>
        <v>0</v>
      </c>
      <c r="G286">
        <f t="shared" si="96"/>
        <v>0</v>
      </c>
      <c r="H286">
        <f t="shared" si="96"/>
        <v>1</v>
      </c>
      <c r="I286">
        <f t="shared" si="96"/>
        <v>0</v>
      </c>
      <c r="J286">
        <f t="shared" si="96"/>
        <v>0</v>
      </c>
      <c r="K286">
        <f t="shared" si="96"/>
        <v>0</v>
      </c>
      <c r="L286" s="74">
        <f t="shared" si="96"/>
        <v>0</v>
      </c>
      <c r="M286">
        <f t="shared" si="97"/>
        <v>1</v>
      </c>
    </row>
    <row r="287" spans="1:13" x14ac:dyDescent="0.25">
      <c r="A287" s="2" t="s">
        <v>688</v>
      </c>
      <c r="B287" s="76"/>
      <c r="C287" s="80"/>
      <c r="D287" s="76">
        <f t="shared" si="96"/>
        <v>0</v>
      </c>
      <c r="E287" s="76">
        <f t="shared" si="96"/>
        <v>0</v>
      </c>
      <c r="F287" s="76">
        <f t="shared" si="96"/>
        <v>0</v>
      </c>
      <c r="G287" s="76">
        <f t="shared" si="96"/>
        <v>0</v>
      </c>
      <c r="H287" s="76">
        <f t="shared" si="96"/>
        <v>0</v>
      </c>
      <c r="I287" s="76">
        <f t="shared" si="96"/>
        <v>0</v>
      </c>
      <c r="J287" s="76">
        <f t="shared" si="96"/>
        <v>0</v>
      </c>
      <c r="K287" s="76">
        <f t="shared" si="96"/>
        <v>0</v>
      </c>
      <c r="L287" s="80">
        <f t="shared" si="96"/>
        <v>0</v>
      </c>
      <c r="M287" s="76">
        <f t="shared" si="97"/>
        <v>0</v>
      </c>
    </row>
    <row r="288" spans="1:13" x14ac:dyDescent="0.25">
      <c r="A288" s="1" t="s">
        <v>662</v>
      </c>
      <c r="C288" s="74"/>
      <c r="D288">
        <f t="shared" si="96"/>
        <v>0</v>
      </c>
      <c r="E288">
        <f t="shared" si="96"/>
        <v>0</v>
      </c>
      <c r="F288">
        <f t="shared" si="96"/>
        <v>0</v>
      </c>
      <c r="G288">
        <f t="shared" si="96"/>
        <v>0</v>
      </c>
      <c r="H288">
        <f t="shared" si="96"/>
        <v>0</v>
      </c>
      <c r="I288">
        <f t="shared" si="96"/>
        <v>0</v>
      </c>
      <c r="J288">
        <f t="shared" si="96"/>
        <v>0</v>
      </c>
      <c r="K288">
        <f t="shared" si="96"/>
        <v>0</v>
      </c>
      <c r="L288" s="74">
        <f t="shared" si="96"/>
        <v>0</v>
      </c>
      <c r="M288">
        <f t="shared" si="97"/>
        <v>0</v>
      </c>
    </row>
    <row r="289" spans="1:13" x14ac:dyDescent="0.25">
      <c r="A289" s="2" t="s">
        <v>672</v>
      </c>
      <c r="B289" s="76"/>
      <c r="C289" s="80"/>
      <c r="D289" s="76">
        <f t="shared" si="96"/>
        <v>0</v>
      </c>
      <c r="E289" s="76">
        <f t="shared" si="96"/>
        <v>0</v>
      </c>
      <c r="F289" s="76">
        <f t="shared" si="96"/>
        <v>0</v>
      </c>
      <c r="G289" s="76">
        <f t="shared" si="96"/>
        <v>0</v>
      </c>
      <c r="H289" s="76">
        <f t="shared" si="96"/>
        <v>0</v>
      </c>
      <c r="I289" s="76">
        <f t="shared" si="96"/>
        <v>0</v>
      </c>
      <c r="J289" s="76">
        <f t="shared" si="96"/>
        <v>0</v>
      </c>
      <c r="K289" s="76">
        <f t="shared" si="96"/>
        <v>0</v>
      </c>
      <c r="L289" s="80">
        <f t="shared" si="96"/>
        <v>0</v>
      </c>
      <c r="M289" s="76">
        <f t="shared" si="97"/>
        <v>0</v>
      </c>
    </row>
    <row r="290" spans="1:13" x14ac:dyDescent="0.25">
      <c r="A290" s="1" t="s">
        <v>676</v>
      </c>
      <c r="C290" s="74"/>
      <c r="D290">
        <f t="shared" si="96"/>
        <v>0</v>
      </c>
      <c r="E290">
        <f t="shared" si="96"/>
        <v>0</v>
      </c>
      <c r="F290">
        <f t="shared" si="96"/>
        <v>0</v>
      </c>
      <c r="G290">
        <f t="shared" si="96"/>
        <v>0</v>
      </c>
      <c r="H290">
        <f t="shared" si="96"/>
        <v>0</v>
      </c>
      <c r="I290">
        <f t="shared" si="96"/>
        <v>0</v>
      </c>
      <c r="J290">
        <f t="shared" si="96"/>
        <v>0</v>
      </c>
      <c r="K290">
        <f t="shared" si="96"/>
        <v>0</v>
      </c>
      <c r="L290" s="74">
        <f t="shared" si="96"/>
        <v>0</v>
      </c>
      <c r="M290">
        <f t="shared" si="97"/>
        <v>0</v>
      </c>
    </row>
    <row r="291" spans="1:13" x14ac:dyDescent="0.25">
      <c r="A291" s="2" t="s">
        <v>677</v>
      </c>
      <c r="B291" s="76"/>
      <c r="C291" s="80"/>
      <c r="D291" s="76">
        <f t="shared" ref="D291:L296" si="98">COUNTIFS(PendingMSSO, "Other rule violation", PendingSustainedRuleViolation, $A291, PendingDiscipline, D$268, PendingStatus, "Closed", PendingCloseDate, "&gt;="&amp;$B$9, PendingCloseDate, "&lt;="&amp;$B$10) + COUNTIFS(OpenedMSSO, "Other rule violation", OpenedSustainedRuleViolation, $A291, OpenedDiscipline, D$268, OpenedStatus, "Closed", OpenedCloseDate, "&gt;="&amp;$B$9, OpenedCloseDate, "&lt;="&amp;$B$10)</f>
        <v>0</v>
      </c>
      <c r="E291" s="76">
        <f t="shared" si="98"/>
        <v>0</v>
      </c>
      <c r="F291" s="76">
        <f t="shared" si="98"/>
        <v>0</v>
      </c>
      <c r="G291" s="76">
        <f t="shared" si="98"/>
        <v>0</v>
      </c>
      <c r="H291" s="76">
        <f t="shared" si="98"/>
        <v>0</v>
      </c>
      <c r="I291" s="76">
        <f t="shared" si="98"/>
        <v>0</v>
      </c>
      <c r="J291" s="76">
        <f t="shared" si="98"/>
        <v>0</v>
      </c>
      <c r="K291" s="76">
        <f t="shared" si="98"/>
        <v>0</v>
      </c>
      <c r="L291" s="80">
        <f t="shared" si="98"/>
        <v>0</v>
      </c>
      <c r="M291" s="76">
        <f t="shared" si="97"/>
        <v>0</v>
      </c>
    </row>
    <row r="292" spans="1:13" x14ac:dyDescent="0.25">
      <c r="A292" s="1" t="s">
        <v>689</v>
      </c>
      <c r="C292" s="74"/>
      <c r="D292">
        <f t="shared" si="98"/>
        <v>0</v>
      </c>
      <c r="E292">
        <f t="shared" si="98"/>
        <v>0</v>
      </c>
      <c r="F292">
        <f t="shared" si="98"/>
        <v>0</v>
      </c>
      <c r="G292">
        <f t="shared" si="98"/>
        <v>0</v>
      </c>
      <c r="H292">
        <f t="shared" si="98"/>
        <v>0</v>
      </c>
      <c r="I292">
        <f t="shared" si="98"/>
        <v>0</v>
      </c>
      <c r="J292">
        <f t="shared" si="98"/>
        <v>0</v>
      </c>
      <c r="K292">
        <f t="shared" si="98"/>
        <v>0</v>
      </c>
      <c r="L292" s="74">
        <f t="shared" si="98"/>
        <v>0</v>
      </c>
      <c r="M292">
        <f t="shared" si="97"/>
        <v>0</v>
      </c>
    </row>
    <row r="293" spans="1:13" x14ac:dyDescent="0.25">
      <c r="A293" s="2" t="s">
        <v>678</v>
      </c>
      <c r="B293" s="76"/>
      <c r="C293" s="80"/>
      <c r="D293" s="76">
        <f t="shared" si="98"/>
        <v>0</v>
      </c>
      <c r="E293" s="76">
        <f t="shared" si="98"/>
        <v>0</v>
      </c>
      <c r="F293" s="76">
        <f t="shared" si="98"/>
        <v>0</v>
      </c>
      <c r="G293" s="76">
        <f t="shared" si="98"/>
        <v>0</v>
      </c>
      <c r="H293" s="76">
        <f t="shared" si="98"/>
        <v>0</v>
      </c>
      <c r="I293" s="76">
        <f t="shared" si="98"/>
        <v>0</v>
      </c>
      <c r="J293" s="76">
        <f t="shared" si="98"/>
        <v>0</v>
      </c>
      <c r="K293" s="76">
        <f t="shared" si="98"/>
        <v>0</v>
      </c>
      <c r="L293" s="80">
        <f t="shared" si="98"/>
        <v>0</v>
      </c>
      <c r="M293" s="76">
        <f t="shared" si="97"/>
        <v>0</v>
      </c>
    </row>
    <row r="294" spans="1:13" x14ac:dyDescent="0.25">
      <c r="A294" s="1" t="s">
        <v>690</v>
      </c>
      <c r="C294" s="74"/>
      <c r="D294">
        <f t="shared" si="98"/>
        <v>0</v>
      </c>
      <c r="E294">
        <f t="shared" si="98"/>
        <v>0</v>
      </c>
      <c r="F294">
        <f t="shared" si="98"/>
        <v>0</v>
      </c>
      <c r="G294">
        <f t="shared" si="98"/>
        <v>0</v>
      </c>
      <c r="H294">
        <f t="shared" si="98"/>
        <v>0</v>
      </c>
      <c r="I294">
        <f t="shared" si="98"/>
        <v>0</v>
      </c>
      <c r="J294">
        <f t="shared" si="98"/>
        <v>0</v>
      </c>
      <c r="K294">
        <f t="shared" si="98"/>
        <v>0</v>
      </c>
      <c r="L294" s="74">
        <f t="shared" si="98"/>
        <v>0</v>
      </c>
      <c r="M294">
        <f t="shared" si="97"/>
        <v>0</v>
      </c>
    </row>
    <row r="295" spans="1:13" x14ac:dyDescent="0.25">
      <c r="A295" s="2" t="s">
        <v>679</v>
      </c>
      <c r="B295" s="76"/>
      <c r="C295" s="80"/>
      <c r="D295" s="76">
        <f t="shared" si="98"/>
        <v>0</v>
      </c>
      <c r="E295" s="76">
        <f t="shared" si="98"/>
        <v>0</v>
      </c>
      <c r="F295" s="76">
        <f t="shared" si="98"/>
        <v>0</v>
      </c>
      <c r="G295" s="76">
        <f t="shared" si="98"/>
        <v>0</v>
      </c>
      <c r="H295" s="76">
        <f t="shared" si="98"/>
        <v>0</v>
      </c>
      <c r="I295" s="76">
        <f t="shared" si="98"/>
        <v>0</v>
      </c>
      <c r="J295" s="76">
        <f t="shared" si="98"/>
        <v>0</v>
      </c>
      <c r="K295" s="76">
        <f t="shared" si="98"/>
        <v>0</v>
      </c>
      <c r="L295" s="80">
        <f t="shared" si="98"/>
        <v>0</v>
      </c>
      <c r="M295" s="76">
        <f t="shared" si="97"/>
        <v>0</v>
      </c>
    </row>
    <row r="296" spans="1:13" x14ac:dyDescent="0.25">
      <c r="A296" s="1" t="s">
        <v>680</v>
      </c>
      <c r="C296" s="74"/>
      <c r="D296">
        <f t="shared" si="98"/>
        <v>0</v>
      </c>
      <c r="E296">
        <f t="shared" si="98"/>
        <v>1</v>
      </c>
      <c r="F296">
        <f t="shared" si="98"/>
        <v>0</v>
      </c>
      <c r="G296">
        <f t="shared" si="98"/>
        <v>1</v>
      </c>
      <c r="H296">
        <f t="shared" si="98"/>
        <v>0</v>
      </c>
      <c r="I296">
        <f t="shared" si="98"/>
        <v>0</v>
      </c>
      <c r="J296">
        <f t="shared" si="98"/>
        <v>0</v>
      </c>
      <c r="K296">
        <f t="shared" si="98"/>
        <v>0</v>
      </c>
      <c r="L296" s="74">
        <f t="shared" si="98"/>
        <v>1</v>
      </c>
      <c r="M296">
        <f t="shared" si="97"/>
        <v>3</v>
      </c>
    </row>
    <row r="297" spans="1:13" x14ac:dyDescent="0.25">
      <c r="A297" s="28" t="s">
        <v>696</v>
      </c>
      <c r="B297" s="87"/>
      <c r="C297" s="88"/>
      <c r="D297" s="87">
        <f>SUM(D281:D296)</f>
        <v>0</v>
      </c>
      <c r="E297" s="87">
        <f t="shared" ref="E297:L297" si="99">SUM(E281:E296)</f>
        <v>1</v>
      </c>
      <c r="F297" s="87">
        <f t="shared" si="99"/>
        <v>0</v>
      </c>
      <c r="G297" s="87">
        <f t="shared" si="99"/>
        <v>1</v>
      </c>
      <c r="H297" s="87">
        <f t="shared" si="99"/>
        <v>1</v>
      </c>
      <c r="I297" s="87">
        <f t="shared" si="99"/>
        <v>0</v>
      </c>
      <c r="J297" s="87">
        <f t="shared" si="99"/>
        <v>0</v>
      </c>
      <c r="K297" s="87">
        <f t="shared" si="99"/>
        <v>0</v>
      </c>
      <c r="L297" s="88">
        <f t="shared" si="99"/>
        <v>1</v>
      </c>
      <c r="M297" s="91">
        <f t="shared" si="97"/>
        <v>4</v>
      </c>
    </row>
    <row r="299" spans="1:13" x14ac:dyDescent="0.25">
      <c r="A299" s="221" t="s">
        <v>699</v>
      </c>
      <c r="B299" s="221"/>
      <c r="C299" s="222"/>
      <c r="L299" s="74"/>
      <c r="M299">
        <f t="shared" ref="M299:M307" si="100">SUM(D299:L299)</f>
        <v>0</v>
      </c>
    </row>
    <row r="300" spans="1:13" x14ac:dyDescent="0.25">
      <c r="A300" s="28" t="s">
        <v>659</v>
      </c>
      <c r="B300" s="87"/>
      <c r="C300" s="88"/>
      <c r="D300" s="87">
        <f t="shared" ref="D300:L306" si="101">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87">
        <f t="shared" si="101"/>
        <v>0</v>
      </c>
      <c r="F300" s="87">
        <f t="shared" si="101"/>
        <v>0</v>
      </c>
      <c r="G300" s="87">
        <f t="shared" si="101"/>
        <v>0</v>
      </c>
      <c r="H300" s="87">
        <f t="shared" si="101"/>
        <v>0</v>
      </c>
      <c r="I300" s="87">
        <f t="shared" si="101"/>
        <v>0</v>
      </c>
      <c r="J300" s="87">
        <f t="shared" si="101"/>
        <v>0</v>
      </c>
      <c r="K300" s="87">
        <f t="shared" si="101"/>
        <v>0</v>
      </c>
      <c r="L300" s="88">
        <f t="shared" si="101"/>
        <v>0</v>
      </c>
      <c r="M300" s="91">
        <f t="shared" si="100"/>
        <v>0</v>
      </c>
    </row>
    <row r="301" spans="1:13" x14ac:dyDescent="0.25">
      <c r="A301" s="1" t="s">
        <v>681</v>
      </c>
      <c r="C301" s="74"/>
      <c r="D301">
        <f t="shared" si="101"/>
        <v>0</v>
      </c>
      <c r="E301">
        <f t="shared" si="101"/>
        <v>0</v>
      </c>
      <c r="F301">
        <f t="shared" si="101"/>
        <v>0</v>
      </c>
      <c r="G301">
        <f t="shared" si="101"/>
        <v>0</v>
      </c>
      <c r="H301">
        <f t="shared" si="101"/>
        <v>0</v>
      </c>
      <c r="I301">
        <f t="shared" si="101"/>
        <v>0</v>
      </c>
      <c r="J301">
        <f t="shared" si="101"/>
        <v>0</v>
      </c>
      <c r="K301">
        <f t="shared" si="101"/>
        <v>0</v>
      </c>
      <c r="L301" s="74">
        <f t="shared" si="101"/>
        <v>0</v>
      </c>
      <c r="M301">
        <f t="shared" si="100"/>
        <v>0</v>
      </c>
    </row>
    <row r="302" spans="1:13" x14ac:dyDescent="0.25">
      <c r="A302" s="2" t="s">
        <v>682</v>
      </c>
      <c r="B302" s="76"/>
      <c r="C302" s="80"/>
      <c r="D302" s="76">
        <f t="shared" si="101"/>
        <v>0</v>
      </c>
      <c r="E302" s="76">
        <f t="shared" si="101"/>
        <v>0</v>
      </c>
      <c r="F302" s="76">
        <f t="shared" si="101"/>
        <v>0</v>
      </c>
      <c r="G302" s="76">
        <f t="shared" si="101"/>
        <v>0</v>
      </c>
      <c r="H302" s="76">
        <f t="shared" si="101"/>
        <v>0</v>
      </c>
      <c r="I302" s="76">
        <f t="shared" si="101"/>
        <v>0</v>
      </c>
      <c r="J302" s="76">
        <f t="shared" si="101"/>
        <v>0</v>
      </c>
      <c r="K302" s="76">
        <f t="shared" si="101"/>
        <v>0</v>
      </c>
      <c r="L302" s="80">
        <f t="shared" si="101"/>
        <v>0</v>
      </c>
      <c r="M302" s="76">
        <f t="shared" si="100"/>
        <v>0</v>
      </c>
    </row>
    <row r="303" spans="1:13" x14ac:dyDescent="0.25">
      <c r="A303" s="1" t="s">
        <v>683</v>
      </c>
      <c r="C303" s="74"/>
      <c r="D303">
        <f t="shared" si="101"/>
        <v>0</v>
      </c>
      <c r="E303">
        <f t="shared" si="101"/>
        <v>0</v>
      </c>
      <c r="F303">
        <f t="shared" si="101"/>
        <v>0</v>
      </c>
      <c r="G303">
        <f t="shared" si="101"/>
        <v>0</v>
      </c>
      <c r="H303">
        <f t="shared" si="101"/>
        <v>0</v>
      </c>
      <c r="I303">
        <f t="shared" si="101"/>
        <v>0</v>
      </c>
      <c r="J303">
        <f t="shared" si="101"/>
        <v>0</v>
      </c>
      <c r="K303">
        <f t="shared" si="101"/>
        <v>0</v>
      </c>
      <c r="L303" s="74">
        <f t="shared" si="101"/>
        <v>0</v>
      </c>
      <c r="M303">
        <f t="shared" si="100"/>
        <v>0</v>
      </c>
    </row>
    <row r="304" spans="1:13" x14ac:dyDescent="0.25">
      <c r="A304" s="2" t="s">
        <v>648</v>
      </c>
      <c r="B304" s="76"/>
      <c r="C304" s="80"/>
      <c r="D304" s="76">
        <f t="shared" si="101"/>
        <v>0</v>
      </c>
      <c r="E304" s="76">
        <f t="shared" si="101"/>
        <v>0</v>
      </c>
      <c r="F304" s="76">
        <f t="shared" si="101"/>
        <v>0</v>
      </c>
      <c r="G304" s="76">
        <f t="shared" si="101"/>
        <v>0</v>
      </c>
      <c r="H304" s="76">
        <f t="shared" si="101"/>
        <v>0</v>
      </c>
      <c r="I304" s="76">
        <f t="shared" si="101"/>
        <v>0</v>
      </c>
      <c r="J304" s="76">
        <f t="shared" si="101"/>
        <v>0</v>
      </c>
      <c r="K304" s="76">
        <f t="shared" si="101"/>
        <v>0</v>
      </c>
      <c r="L304" s="80">
        <f t="shared" si="101"/>
        <v>0</v>
      </c>
      <c r="M304" s="76">
        <f t="shared" si="100"/>
        <v>0</v>
      </c>
    </row>
    <row r="305" spans="1:13" x14ac:dyDescent="0.25">
      <c r="A305" s="1" t="s">
        <v>684</v>
      </c>
      <c r="C305" s="74"/>
      <c r="D305">
        <f t="shared" si="101"/>
        <v>0</v>
      </c>
      <c r="E305">
        <f t="shared" si="101"/>
        <v>0</v>
      </c>
      <c r="F305">
        <f t="shared" si="101"/>
        <v>0</v>
      </c>
      <c r="G305">
        <f t="shared" si="101"/>
        <v>0</v>
      </c>
      <c r="H305">
        <f t="shared" si="101"/>
        <v>0</v>
      </c>
      <c r="I305">
        <f t="shared" si="101"/>
        <v>0</v>
      </c>
      <c r="J305">
        <f t="shared" si="101"/>
        <v>0</v>
      </c>
      <c r="K305">
        <f t="shared" si="101"/>
        <v>0</v>
      </c>
      <c r="L305" s="74">
        <f t="shared" si="101"/>
        <v>0</v>
      </c>
      <c r="M305">
        <f t="shared" si="100"/>
        <v>0</v>
      </c>
    </row>
    <row r="306" spans="1:13" x14ac:dyDescent="0.25">
      <c r="A306" s="2" t="s">
        <v>685</v>
      </c>
      <c r="B306" s="76"/>
      <c r="C306" s="80"/>
      <c r="D306" s="76">
        <f t="shared" si="101"/>
        <v>0</v>
      </c>
      <c r="E306" s="76">
        <f t="shared" si="101"/>
        <v>0</v>
      </c>
      <c r="F306" s="76">
        <f t="shared" si="101"/>
        <v>0</v>
      </c>
      <c r="G306" s="76">
        <f t="shared" si="101"/>
        <v>0</v>
      </c>
      <c r="H306" s="76">
        <f t="shared" si="101"/>
        <v>0</v>
      </c>
      <c r="I306" s="76">
        <f t="shared" si="101"/>
        <v>0</v>
      </c>
      <c r="J306" s="76">
        <f t="shared" si="101"/>
        <v>0</v>
      </c>
      <c r="K306" s="76">
        <f t="shared" si="101"/>
        <v>0</v>
      </c>
      <c r="L306" s="80">
        <f t="shared" si="101"/>
        <v>0</v>
      </c>
      <c r="M306" s="76">
        <f t="shared" si="100"/>
        <v>0</v>
      </c>
    </row>
    <row r="307" spans="1:13" x14ac:dyDescent="0.25">
      <c r="A307" s="81" t="s">
        <v>697</v>
      </c>
      <c r="B307" s="82"/>
      <c r="C307" s="83"/>
      <c r="D307" s="82">
        <f>SUM(D300:D306)</f>
        <v>0</v>
      </c>
      <c r="E307" s="82">
        <f t="shared" ref="E307:L307" si="102">SUM(E300:E306)</f>
        <v>0</v>
      </c>
      <c r="F307" s="82">
        <f t="shared" si="102"/>
        <v>0</v>
      </c>
      <c r="G307" s="82">
        <f t="shared" si="102"/>
        <v>0</v>
      </c>
      <c r="H307" s="82">
        <f t="shared" si="102"/>
        <v>0</v>
      </c>
      <c r="I307" s="82">
        <f t="shared" si="102"/>
        <v>0</v>
      </c>
      <c r="J307" s="82">
        <f t="shared" si="102"/>
        <v>0</v>
      </c>
      <c r="K307" s="82">
        <f t="shared" si="102"/>
        <v>0</v>
      </c>
      <c r="L307" s="83">
        <f t="shared" si="102"/>
        <v>0</v>
      </c>
      <c r="M307" s="90">
        <f t="shared" si="100"/>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N269:O269"/>
    <mergeCell ref="A280:C280"/>
    <mergeCell ref="A299:C299"/>
    <mergeCell ref="D254:E254"/>
    <mergeCell ref="F254:G254"/>
    <mergeCell ref="A255:C255"/>
    <mergeCell ref="A265:Q266"/>
    <mergeCell ref="A267:Q267"/>
    <mergeCell ref="A268:C268"/>
    <mergeCell ref="N268:O268"/>
    <mergeCell ref="P268:Q268"/>
    <mergeCell ref="D241:F241"/>
    <mergeCell ref="G241:I241"/>
    <mergeCell ref="J241:L241"/>
    <mergeCell ref="A242:C242"/>
    <mergeCell ref="N244:P253"/>
    <mergeCell ref="A252:G252"/>
    <mergeCell ref="D253:E253"/>
    <mergeCell ref="F253:G253"/>
    <mergeCell ref="A227:B227"/>
    <mergeCell ref="A237:Q238"/>
    <mergeCell ref="A239:L239"/>
    <mergeCell ref="M239:N239"/>
    <mergeCell ref="O239:Q239"/>
    <mergeCell ref="D240:F240"/>
    <mergeCell ref="G240:I240"/>
    <mergeCell ref="J240:L240"/>
    <mergeCell ref="M240:N240"/>
    <mergeCell ref="A215:B215"/>
    <mergeCell ref="N217:P223"/>
    <mergeCell ref="A225:Q225"/>
    <mergeCell ref="C226:E226"/>
    <mergeCell ref="F226:H226"/>
    <mergeCell ref="I226:L226"/>
    <mergeCell ref="M226:P226"/>
    <mergeCell ref="A212:Q212"/>
    <mergeCell ref="D213:L213"/>
    <mergeCell ref="M213:N213"/>
    <mergeCell ref="O213:Q213"/>
    <mergeCell ref="C214:E214"/>
    <mergeCell ref="F214:H214"/>
    <mergeCell ref="I214:K214"/>
    <mergeCell ref="M214:N214"/>
    <mergeCell ref="D190:E190"/>
    <mergeCell ref="F190:G190"/>
    <mergeCell ref="D191:E191"/>
    <mergeCell ref="F191:G191"/>
    <mergeCell ref="A192:C192"/>
    <mergeCell ref="A210:Q211"/>
    <mergeCell ref="D169:F169"/>
    <mergeCell ref="G169:I169"/>
    <mergeCell ref="J169:L169"/>
    <mergeCell ref="A170:C170"/>
    <mergeCell ref="N172:P186"/>
    <mergeCell ref="A189:L189"/>
    <mergeCell ref="A167:L167"/>
    <mergeCell ref="M167:N167"/>
    <mergeCell ref="O167:Q167"/>
    <mergeCell ref="D168:F168"/>
    <mergeCell ref="G168:I168"/>
    <mergeCell ref="J168:L168"/>
    <mergeCell ref="M168:N168"/>
    <mergeCell ref="D145:F145"/>
    <mergeCell ref="G145:I145"/>
    <mergeCell ref="J145:M145"/>
    <mergeCell ref="N145:Q145"/>
    <mergeCell ref="A146:C146"/>
    <mergeCell ref="A165:Q166"/>
    <mergeCell ref="D124:F124"/>
    <mergeCell ref="G124:I124"/>
    <mergeCell ref="J124:L124"/>
    <mergeCell ref="A125:C125"/>
    <mergeCell ref="N127:P135"/>
    <mergeCell ref="A144:Q144"/>
    <mergeCell ref="A120:Q121"/>
    <mergeCell ref="A122:L122"/>
    <mergeCell ref="M122:N122"/>
    <mergeCell ref="O122:Q122"/>
    <mergeCell ref="D123:L123"/>
    <mergeCell ref="M123:N123"/>
    <mergeCell ref="B106:D106"/>
    <mergeCell ref="E106:G106"/>
    <mergeCell ref="H106:J106"/>
    <mergeCell ref="K106:L106"/>
    <mergeCell ref="B107:D107"/>
    <mergeCell ref="E107:G107"/>
    <mergeCell ref="K107:L107"/>
    <mergeCell ref="B98:C98"/>
    <mergeCell ref="B99:C99"/>
    <mergeCell ref="B100:C100"/>
    <mergeCell ref="B101:C101"/>
    <mergeCell ref="A102:Q102"/>
    <mergeCell ref="A103:Q103"/>
    <mergeCell ref="B92:C92"/>
    <mergeCell ref="B93:C93"/>
    <mergeCell ref="B94:C94"/>
    <mergeCell ref="B95:C95"/>
    <mergeCell ref="B96:C96"/>
    <mergeCell ref="B97:C97"/>
    <mergeCell ref="A88:M89"/>
    <mergeCell ref="N88:O88"/>
    <mergeCell ref="P88:Q88"/>
    <mergeCell ref="N89:O89"/>
    <mergeCell ref="A90:A91"/>
    <mergeCell ref="B90:C91"/>
    <mergeCell ref="D90:L90"/>
    <mergeCell ref="M90:M91"/>
    <mergeCell ref="A86:Q87"/>
    <mergeCell ref="M48:Q48"/>
    <mergeCell ref="K49:L49"/>
    <mergeCell ref="A52:Q53"/>
    <mergeCell ref="A54:J54"/>
    <mergeCell ref="B55:J55"/>
    <mergeCell ref="B56:D56"/>
    <mergeCell ref="E56:G56"/>
    <mergeCell ref="H56:J56"/>
    <mergeCell ref="N56:P66"/>
    <mergeCell ref="K48:L48"/>
    <mergeCell ref="A70:Q70"/>
    <mergeCell ref="B71:D71"/>
    <mergeCell ref="E71:G71"/>
    <mergeCell ref="H71:K71"/>
    <mergeCell ref="L71:O71"/>
    <mergeCell ref="M34:P44"/>
    <mergeCell ref="I35:J36"/>
    <mergeCell ref="K35:K36"/>
    <mergeCell ref="I37:J37"/>
    <mergeCell ref="I38:J38"/>
    <mergeCell ref="I41:J41"/>
    <mergeCell ref="I42:J43"/>
    <mergeCell ref="K42:K43"/>
    <mergeCell ref="F28:K28"/>
    <mergeCell ref="F30:G30"/>
    <mergeCell ref="H30:I30"/>
    <mergeCell ref="J30:K30"/>
    <mergeCell ref="F31:G31"/>
    <mergeCell ref="H31:I31"/>
    <mergeCell ref="J31:K31"/>
    <mergeCell ref="I39:J39"/>
    <mergeCell ref="I40:J40"/>
    <mergeCell ref="F32:G32"/>
    <mergeCell ref="H32:I32"/>
    <mergeCell ref="J32:K32"/>
    <mergeCell ref="C34:F34"/>
    <mergeCell ref="I34:K34"/>
    <mergeCell ref="F24:G24"/>
    <mergeCell ref="H24:I24"/>
    <mergeCell ref="J24:K24"/>
    <mergeCell ref="L24:M24"/>
    <mergeCell ref="F25:G25"/>
    <mergeCell ref="H25:I25"/>
    <mergeCell ref="J25:K25"/>
    <mergeCell ref="L25:M25"/>
    <mergeCell ref="F22:G22"/>
    <mergeCell ref="H22:I22"/>
    <mergeCell ref="J22:K22"/>
    <mergeCell ref="L22:M22"/>
    <mergeCell ref="F23:G23"/>
    <mergeCell ref="H23:I23"/>
    <mergeCell ref="J23:K23"/>
    <mergeCell ref="L23:M23"/>
    <mergeCell ref="F20:G20"/>
    <mergeCell ref="H20:I20"/>
    <mergeCell ref="J20:K20"/>
    <mergeCell ref="L20:M20"/>
    <mergeCell ref="F21:G21"/>
    <mergeCell ref="H21:I21"/>
    <mergeCell ref="J21:K21"/>
    <mergeCell ref="L21:M21"/>
    <mergeCell ref="F18:G18"/>
    <mergeCell ref="H18:I18"/>
    <mergeCell ref="J18:K18"/>
    <mergeCell ref="L18:M18"/>
    <mergeCell ref="F19:G19"/>
    <mergeCell ref="H19:I19"/>
    <mergeCell ref="J19:K19"/>
    <mergeCell ref="L19:M19"/>
    <mergeCell ref="F17:G17"/>
    <mergeCell ref="H17:I17"/>
    <mergeCell ref="J17:K17"/>
    <mergeCell ref="L17:M17"/>
    <mergeCell ref="A12:Q12"/>
    <mergeCell ref="A13:Q13"/>
    <mergeCell ref="F15:G15"/>
    <mergeCell ref="H15:I15"/>
    <mergeCell ref="J15:K15"/>
    <mergeCell ref="L15:M15"/>
    <mergeCell ref="A3:Q3"/>
    <mergeCell ref="A4:Q4"/>
    <mergeCell ref="A5:Q6"/>
    <mergeCell ref="C8:O8"/>
    <mergeCell ref="C9:O9"/>
    <mergeCell ref="C10:O10"/>
    <mergeCell ref="F16:G16"/>
    <mergeCell ref="H16:I16"/>
    <mergeCell ref="J16:K16"/>
    <mergeCell ref="L16:M16"/>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K65"/>
  <sheetViews>
    <sheetView topLeftCell="A34" workbookViewId="0">
      <selection activeCell="N11" sqref="N11"/>
    </sheetView>
  </sheetViews>
  <sheetFormatPr defaultRowHeight="15" x14ac:dyDescent="0.25"/>
  <sheetData>
    <row r="2" spans="2:11" ht="21" x14ac:dyDescent="0.25">
      <c r="B2" s="155" t="s">
        <v>746</v>
      </c>
      <c r="C2" s="155"/>
      <c r="D2" s="155"/>
      <c r="E2" s="155"/>
      <c r="F2" s="155"/>
      <c r="G2" s="155"/>
      <c r="H2" s="155"/>
      <c r="I2" s="155"/>
      <c r="J2" s="155"/>
      <c r="K2" s="155"/>
    </row>
    <row r="4" spans="2:11" x14ac:dyDescent="0.25">
      <c r="B4" s="154" t="s">
        <v>745</v>
      </c>
      <c r="C4" s="154"/>
      <c r="D4" s="154"/>
      <c r="E4" s="154"/>
      <c r="F4" s="154"/>
      <c r="G4" s="154"/>
      <c r="H4" s="154"/>
      <c r="I4" s="154"/>
      <c r="J4" s="154"/>
      <c r="K4" s="154"/>
    </row>
    <row r="5" spans="2:11" x14ac:dyDescent="0.25">
      <c r="B5" s="154"/>
      <c r="C5" s="154"/>
      <c r="D5" s="154"/>
      <c r="E5" s="154"/>
      <c r="F5" s="154"/>
      <c r="G5" s="154"/>
      <c r="H5" s="154"/>
      <c r="I5" s="154"/>
      <c r="J5" s="154"/>
      <c r="K5" s="154"/>
    </row>
    <row r="6" spans="2:11" x14ac:dyDescent="0.25">
      <c r="B6" s="154"/>
      <c r="C6" s="154"/>
      <c r="D6" s="154"/>
      <c r="E6" s="154"/>
      <c r="F6" s="154"/>
      <c r="G6" s="154"/>
      <c r="H6" s="154"/>
      <c r="I6" s="154"/>
      <c r="J6" s="154"/>
      <c r="K6" s="154"/>
    </row>
    <row r="7" spans="2:11" x14ac:dyDescent="0.25">
      <c r="B7" s="154"/>
      <c r="C7" s="154"/>
      <c r="D7" s="154"/>
      <c r="E7" s="154"/>
      <c r="F7" s="154"/>
      <c r="G7" s="154"/>
      <c r="H7" s="154"/>
      <c r="I7" s="154"/>
      <c r="J7" s="154"/>
      <c r="K7" s="154"/>
    </row>
    <row r="8" spans="2:11" x14ac:dyDescent="0.25">
      <c r="B8" s="154"/>
      <c r="C8" s="154"/>
      <c r="D8" s="154"/>
      <c r="E8" s="154"/>
      <c r="F8" s="154"/>
      <c r="G8" s="154"/>
      <c r="H8" s="154"/>
      <c r="I8" s="154"/>
      <c r="J8" s="154"/>
      <c r="K8" s="154"/>
    </row>
    <row r="9" spans="2:11" x14ac:dyDescent="0.25">
      <c r="B9" s="154"/>
      <c r="C9" s="154"/>
      <c r="D9" s="154"/>
      <c r="E9" s="154"/>
      <c r="F9" s="154"/>
      <c r="G9" s="154"/>
      <c r="H9" s="154"/>
      <c r="I9" s="154"/>
      <c r="J9" s="154"/>
      <c r="K9" s="154"/>
    </row>
    <row r="10" spans="2:11" x14ac:dyDescent="0.25">
      <c r="B10" s="154"/>
      <c r="C10" s="154"/>
      <c r="D10" s="154"/>
      <c r="E10" s="154"/>
      <c r="F10" s="154"/>
      <c r="G10" s="154"/>
      <c r="H10" s="154"/>
      <c r="I10" s="154"/>
      <c r="J10" s="154"/>
      <c r="K10" s="154"/>
    </row>
    <row r="11" spans="2:11" x14ac:dyDescent="0.25">
      <c r="B11" s="154"/>
      <c r="C11" s="154"/>
      <c r="D11" s="154"/>
      <c r="E11" s="154"/>
      <c r="F11" s="154"/>
      <c r="G11" s="154"/>
      <c r="H11" s="154"/>
      <c r="I11" s="154"/>
      <c r="J11" s="154"/>
      <c r="K11" s="154"/>
    </row>
    <row r="12" spans="2:11" x14ac:dyDescent="0.25">
      <c r="B12" s="154"/>
      <c r="C12" s="154"/>
      <c r="D12" s="154"/>
      <c r="E12" s="154"/>
      <c r="F12" s="154"/>
      <c r="G12" s="154"/>
      <c r="H12" s="154"/>
      <c r="I12" s="154"/>
      <c r="J12" s="154"/>
      <c r="K12" s="154"/>
    </row>
    <row r="13" spans="2:11" x14ac:dyDescent="0.25">
      <c r="B13" s="154"/>
      <c r="C13" s="154"/>
      <c r="D13" s="154"/>
      <c r="E13" s="154"/>
      <c r="F13" s="154"/>
      <c r="G13" s="154"/>
      <c r="H13" s="154"/>
      <c r="I13" s="154"/>
      <c r="J13" s="154"/>
      <c r="K13" s="154"/>
    </row>
    <row r="14" spans="2:11" x14ac:dyDescent="0.25">
      <c r="B14" s="154"/>
      <c r="C14" s="154"/>
      <c r="D14" s="154"/>
      <c r="E14" s="154"/>
      <c r="F14" s="154"/>
      <c r="G14" s="154"/>
      <c r="H14" s="154"/>
      <c r="I14" s="154"/>
      <c r="J14" s="154"/>
      <c r="K14" s="154"/>
    </row>
    <row r="15" spans="2:11" x14ac:dyDescent="0.25">
      <c r="B15" s="154"/>
      <c r="C15" s="154"/>
      <c r="D15" s="154"/>
      <c r="E15" s="154"/>
      <c r="F15" s="154"/>
      <c r="G15" s="154"/>
      <c r="H15" s="154"/>
      <c r="I15" s="154"/>
      <c r="J15" s="154"/>
      <c r="K15" s="154"/>
    </row>
    <row r="16" spans="2:11" x14ac:dyDescent="0.25">
      <c r="B16" s="154"/>
      <c r="C16" s="154"/>
      <c r="D16" s="154"/>
      <c r="E16" s="154"/>
      <c r="F16" s="154"/>
      <c r="G16" s="154"/>
      <c r="H16" s="154"/>
      <c r="I16" s="154"/>
      <c r="J16" s="154"/>
      <c r="K16" s="154"/>
    </row>
    <row r="17" spans="2:11" x14ac:dyDescent="0.25">
      <c r="B17" s="154"/>
      <c r="C17" s="154"/>
      <c r="D17" s="154"/>
      <c r="E17" s="154"/>
      <c r="F17" s="154"/>
      <c r="G17" s="154"/>
      <c r="H17" s="154"/>
      <c r="I17" s="154"/>
      <c r="J17" s="154"/>
      <c r="K17" s="154"/>
    </row>
    <row r="18" spans="2:11" x14ac:dyDescent="0.25">
      <c r="B18" s="154"/>
      <c r="C18" s="154"/>
      <c r="D18" s="154"/>
      <c r="E18" s="154"/>
      <c r="F18" s="154"/>
      <c r="G18" s="154"/>
      <c r="H18" s="154"/>
      <c r="I18" s="154"/>
      <c r="J18" s="154"/>
      <c r="K18" s="154"/>
    </row>
    <row r="19" spans="2:11" x14ac:dyDescent="0.25">
      <c r="B19" s="154"/>
      <c r="C19" s="154"/>
      <c r="D19" s="154"/>
      <c r="E19" s="154"/>
      <c r="F19" s="154"/>
      <c r="G19" s="154"/>
      <c r="H19" s="154"/>
      <c r="I19" s="154"/>
      <c r="J19" s="154"/>
      <c r="K19" s="154"/>
    </row>
    <row r="20" spans="2:11" x14ac:dyDescent="0.25">
      <c r="B20" s="154"/>
      <c r="C20" s="154"/>
      <c r="D20" s="154"/>
      <c r="E20" s="154"/>
      <c r="F20" s="154"/>
      <c r="G20" s="154"/>
      <c r="H20" s="154"/>
      <c r="I20" s="154"/>
      <c r="J20" s="154"/>
      <c r="K20" s="154"/>
    </row>
    <row r="21" spans="2:11" x14ac:dyDescent="0.25">
      <c r="B21" s="154"/>
      <c r="C21" s="154"/>
      <c r="D21" s="154"/>
      <c r="E21" s="154"/>
      <c r="F21" s="154"/>
      <c r="G21" s="154"/>
      <c r="H21" s="154"/>
      <c r="I21" s="154"/>
      <c r="J21" s="154"/>
      <c r="K21" s="154"/>
    </row>
    <row r="22" spans="2:11" x14ac:dyDescent="0.25">
      <c r="B22" s="154"/>
      <c r="C22" s="154"/>
      <c r="D22" s="154"/>
      <c r="E22" s="154"/>
      <c r="F22" s="154"/>
      <c r="G22" s="154"/>
      <c r="H22" s="154"/>
      <c r="I22" s="154"/>
      <c r="J22" s="154"/>
      <c r="K22" s="154"/>
    </row>
    <row r="23" spans="2:11" x14ac:dyDescent="0.25">
      <c r="B23" s="154"/>
      <c r="C23" s="154"/>
      <c r="D23" s="154"/>
      <c r="E23" s="154"/>
      <c r="F23" s="154"/>
      <c r="G23" s="154"/>
      <c r="H23" s="154"/>
      <c r="I23" s="154"/>
      <c r="J23" s="154"/>
      <c r="K23" s="154"/>
    </row>
    <row r="24" spans="2:11" x14ac:dyDescent="0.25">
      <c r="B24" s="154"/>
      <c r="C24" s="154"/>
      <c r="D24" s="154"/>
      <c r="E24" s="154"/>
      <c r="F24" s="154"/>
      <c r="G24" s="154"/>
      <c r="H24" s="154"/>
      <c r="I24" s="154"/>
      <c r="J24" s="154"/>
      <c r="K24" s="154"/>
    </row>
    <row r="25" spans="2:11" x14ac:dyDescent="0.25">
      <c r="B25" s="154"/>
      <c r="C25" s="154"/>
      <c r="D25" s="154"/>
      <c r="E25" s="154"/>
      <c r="F25" s="154"/>
      <c r="G25" s="154"/>
      <c r="H25" s="154"/>
      <c r="I25" s="154"/>
      <c r="J25" s="154"/>
      <c r="K25" s="154"/>
    </row>
    <row r="26" spans="2:11" x14ac:dyDescent="0.25">
      <c r="B26" s="154"/>
      <c r="C26" s="154"/>
      <c r="D26" s="154"/>
      <c r="E26" s="154"/>
      <c r="F26" s="154"/>
      <c r="G26" s="154"/>
      <c r="H26" s="154"/>
      <c r="I26" s="154"/>
      <c r="J26" s="154"/>
      <c r="K26" s="154"/>
    </row>
    <row r="27" spans="2:11" x14ac:dyDescent="0.25">
      <c r="B27" s="154"/>
      <c r="C27" s="154"/>
      <c r="D27" s="154"/>
      <c r="E27" s="154"/>
      <c r="F27" s="154"/>
      <c r="G27" s="154"/>
      <c r="H27" s="154"/>
      <c r="I27" s="154"/>
      <c r="J27" s="154"/>
      <c r="K27" s="154"/>
    </row>
    <row r="28" spans="2:11" x14ac:dyDescent="0.25">
      <c r="B28" s="154"/>
      <c r="C28" s="154"/>
      <c r="D28" s="154"/>
      <c r="E28" s="154"/>
      <c r="F28" s="154"/>
      <c r="G28" s="154"/>
      <c r="H28" s="154"/>
      <c r="I28" s="154"/>
      <c r="J28" s="154"/>
      <c r="K28" s="154"/>
    </row>
    <row r="29" spans="2:11" x14ac:dyDescent="0.25">
      <c r="B29" s="154"/>
      <c r="C29" s="154"/>
      <c r="D29" s="154"/>
      <c r="E29" s="154"/>
      <c r="F29" s="154"/>
      <c r="G29" s="154"/>
      <c r="H29" s="154"/>
      <c r="I29" s="154"/>
      <c r="J29" s="154"/>
      <c r="K29" s="154"/>
    </row>
    <row r="30" spans="2:11" x14ac:dyDescent="0.25">
      <c r="B30" s="154"/>
      <c r="C30" s="154"/>
      <c r="D30" s="154"/>
      <c r="E30" s="154"/>
      <c r="F30" s="154"/>
      <c r="G30" s="154"/>
      <c r="H30" s="154"/>
      <c r="I30" s="154"/>
      <c r="J30" s="154"/>
      <c r="K30" s="154"/>
    </row>
    <row r="31" spans="2:11" x14ac:dyDescent="0.25">
      <c r="B31" s="154"/>
      <c r="C31" s="154"/>
      <c r="D31" s="154"/>
      <c r="E31" s="154"/>
      <c r="F31" s="154"/>
      <c r="G31" s="154"/>
      <c r="H31" s="154"/>
      <c r="I31" s="154"/>
      <c r="J31" s="154"/>
      <c r="K31" s="154"/>
    </row>
    <row r="32" spans="2:11" x14ac:dyDescent="0.25">
      <c r="B32" s="154"/>
      <c r="C32" s="154"/>
      <c r="D32" s="154"/>
      <c r="E32" s="154"/>
      <c r="F32" s="154"/>
      <c r="G32" s="154"/>
      <c r="H32" s="154"/>
      <c r="I32" s="154"/>
      <c r="J32" s="154"/>
      <c r="K32" s="154"/>
    </row>
    <row r="33" spans="2:11" x14ac:dyDescent="0.25">
      <c r="B33" s="154"/>
      <c r="C33" s="154"/>
      <c r="D33" s="154"/>
      <c r="E33" s="154"/>
      <c r="F33" s="154"/>
      <c r="G33" s="154"/>
      <c r="H33" s="154"/>
      <c r="I33" s="154"/>
      <c r="J33" s="154"/>
      <c r="K33" s="154"/>
    </row>
    <row r="34" spans="2:11" x14ac:dyDescent="0.25">
      <c r="B34" s="154"/>
      <c r="C34" s="154"/>
      <c r="D34" s="154"/>
      <c r="E34" s="154"/>
      <c r="F34" s="154"/>
      <c r="G34" s="154"/>
      <c r="H34" s="154"/>
      <c r="I34" s="154"/>
      <c r="J34" s="154"/>
      <c r="K34" s="154"/>
    </row>
    <row r="35" spans="2:11" x14ac:dyDescent="0.25">
      <c r="B35" s="154"/>
      <c r="C35" s="154"/>
      <c r="D35" s="154"/>
      <c r="E35" s="154"/>
      <c r="F35" s="154"/>
      <c r="G35" s="154"/>
      <c r="H35" s="154"/>
      <c r="I35" s="154"/>
      <c r="J35" s="154"/>
      <c r="K35" s="154"/>
    </row>
    <row r="36" spans="2:11" x14ac:dyDescent="0.25">
      <c r="B36" s="154"/>
      <c r="C36" s="154"/>
      <c r="D36" s="154"/>
      <c r="E36" s="154"/>
      <c r="F36" s="154"/>
      <c r="G36" s="154"/>
      <c r="H36" s="154"/>
      <c r="I36" s="154"/>
      <c r="J36" s="154"/>
      <c r="K36" s="154"/>
    </row>
    <row r="37" spans="2:11" x14ac:dyDescent="0.25">
      <c r="B37" s="154"/>
      <c r="C37" s="154"/>
      <c r="D37" s="154"/>
      <c r="E37" s="154"/>
      <c r="F37" s="154"/>
      <c r="G37" s="154"/>
      <c r="H37" s="154"/>
      <c r="I37" s="154"/>
      <c r="J37" s="154"/>
      <c r="K37" s="154"/>
    </row>
    <row r="38" spans="2:11" x14ac:dyDescent="0.25">
      <c r="B38" s="154"/>
      <c r="C38" s="154"/>
      <c r="D38" s="154"/>
      <c r="E38" s="154"/>
      <c r="F38" s="154"/>
      <c r="G38" s="154"/>
      <c r="H38" s="154"/>
      <c r="I38" s="154"/>
      <c r="J38" s="154"/>
      <c r="K38" s="154"/>
    </row>
    <row r="39" spans="2:11" x14ac:dyDescent="0.25">
      <c r="B39" s="154"/>
      <c r="C39" s="154"/>
      <c r="D39" s="154"/>
      <c r="E39" s="154"/>
      <c r="F39" s="154"/>
      <c r="G39" s="154"/>
      <c r="H39" s="154"/>
      <c r="I39" s="154"/>
      <c r="J39" s="154"/>
      <c r="K39" s="154"/>
    </row>
    <row r="40" spans="2:11" x14ac:dyDescent="0.25">
      <c r="B40" s="154"/>
      <c r="C40" s="154"/>
      <c r="D40" s="154"/>
      <c r="E40" s="154"/>
      <c r="F40" s="154"/>
      <c r="G40" s="154"/>
      <c r="H40" s="154"/>
      <c r="I40" s="154"/>
      <c r="J40" s="154"/>
      <c r="K40" s="154"/>
    </row>
    <row r="41" spans="2:11" x14ac:dyDescent="0.25">
      <c r="B41" s="154"/>
      <c r="C41" s="154"/>
      <c r="D41" s="154"/>
      <c r="E41" s="154"/>
      <c r="F41" s="154"/>
      <c r="G41" s="154"/>
      <c r="H41" s="154"/>
      <c r="I41" s="154"/>
      <c r="J41" s="154"/>
      <c r="K41" s="154"/>
    </row>
    <row r="42" spans="2:11" x14ac:dyDescent="0.25">
      <c r="B42" s="154"/>
      <c r="C42" s="154"/>
      <c r="D42" s="154"/>
      <c r="E42" s="154"/>
      <c r="F42" s="154"/>
      <c r="G42" s="154"/>
      <c r="H42" s="154"/>
      <c r="I42" s="154"/>
      <c r="J42" s="154"/>
      <c r="K42" s="154"/>
    </row>
    <row r="43" spans="2:11" x14ac:dyDescent="0.25">
      <c r="B43" s="154"/>
      <c r="C43" s="154"/>
      <c r="D43" s="154"/>
      <c r="E43" s="154"/>
      <c r="F43" s="154"/>
      <c r="G43" s="154"/>
      <c r="H43" s="154"/>
      <c r="I43" s="154"/>
      <c r="J43" s="154"/>
      <c r="K43" s="154"/>
    </row>
    <row r="44" spans="2:11" x14ac:dyDescent="0.25">
      <c r="B44" s="154"/>
      <c r="C44" s="154"/>
      <c r="D44" s="154"/>
      <c r="E44" s="154"/>
      <c r="F44" s="154"/>
      <c r="G44" s="154"/>
      <c r="H44" s="154"/>
      <c r="I44" s="154"/>
      <c r="J44" s="154"/>
      <c r="K44" s="154"/>
    </row>
    <row r="45" spans="2:11" x14ac:dyDescent="0.25">
      <c r="B45" s="154"/>
      <c r="C45" s="154"/>
      <c r="D45" s="154"/>
      <c r="E45" s="154"/>
      <c r="F45" s="154"/>
      <c r="G45" s="154"/>
      <c r="H45" s="154"/>
      <c r="I45" s="154"/>
      <c r="J45" s="154"/>
      <c r="K45" s="154"/>
    </row>
    <row r="46" spans="2:11" x14ac:dyDescent="0.25">
      <c r="B46" s="154"/>
      <c r="C46" s="154"/>
      <c r="D46" s="154"/>
      <c r="E46" s="154"/>
      <c r="F46" s="154"/>
      <c r="G46" s="154"/>
      <c r="H46" s="154"/>
      <c r="I46" s="154"/>
      <c r="J46" s="154"/>
      <c r="K46" s="154"/>
    </row>
    <row r="47" spans="2:11" x14ac:dyDescent="0.25">
      <c r="B47" s="154"/>
      <c r="C47" s="154"/>
      <c r="D47" s="154"/>
      <c r="E47" s="154"/>
      <c r="F47" s="154"/>
      <c r="G47" s="154"/>
      <c r="H47" s="154"/>
      <c r="I47" s="154"/>
      <c r="J47" s="154"/>
      <c r="K47" s="154"/>
    </row>
    <row r="48" spans="2:11" x14ac:dyDescent="0.25">
      <c r="B48" s="154"/>
      <c r="C48" s="154"/>
      <c r="D48" s="154"/>
      <c r="E48" s="154"/>
      <c r="F48" s="154"/>
      <c r="G48" s="154"/>
      <c r="H48" s="154"/>
      <c r="I48" s="154"/>
      <c r="J48" s="154"/>
      <c r="K48" s="154"/>
    </row>
    <row r="49" spans="2:11" x14ac:dyDescent="0.25">
      <c r="B49" s="154"/>
      <c r="C49" s="154"/>
      <c r="D49" s="154"/>
      <c r="E49" s="154"/>
      <c r="F49" s="154"/>
      <c r="G49" s="154"/>
      <c r="H49" s="154"/>
      <c r="I49" s="154"/>
      <c r="J49" s="154"/>
      <c r="K49" s="154"/>
    </row>
    <row r="50" spans="2:11" x14ac:dyDescent="0.25">
      <c r="B50" s="154"/>
      <c r="C50" s="154"/>
      <c r="D50" s="154"/>
      <c r="E50" s="154"/>
      <c r="F50" s="154"/>
      <c r="G50" s="154"/>
      <c r="H50" s="154"/>
      <c r="I50" s="154"/>
      <c r="J50" s="154"/>
      <c r="K50" s="154"/>
    </row>
    <row r="51" spans="2:11" x14ac:dyDescent="0.25">
      <c r="B51" s="154"/>
      <c r="C51" s="154"/>
      <c r="D51" s="154"/>
      <c r="E51" s="154"/>
      <c r="F51" s="154"/>
      <c r="G51" s="154"/>
      <c r="H51" s="154"/>
      <c r="I51" s="154"/>
      <c r="J51" s="154"/>
      <c r="K51" s="154"/>
    </row>
    <row r="52" spans="2:11" x14ac:dyDescent="0.25">
      <c r="B52" s="154"/>
      <c r="C52" s="154"/>
      <c r="D52" s="154"/>
      <c r="E52" s="154"/>
      <c r="F52" s="154"/>
      <c r="G52" s="154"/>
      <c r="H52" s="154"/>
      <c r="I52" s="154"/>
      <c r="J52" s="154"/>
      <c r="K52" s="154"/>
    </row>
    <row r="53" spans="2:11" x14ac:dyDescent="0.25">
      <c r="B53" s="154"/>
      <c r="C53" s="154"/>
      <c r="D53" s="154"/>
      <c r="E53" s="154"/>
      <c r="F53" s="154"/>
      <c r="G53" s="154"/>
      <c r="H53" s="154"/>
      <c r="I53" s="154"/>
      <c r="J53" s="154"/>
      <c r="K53" s="154"/>
    </row>
    <row r="54" spans="2:11" x14ac:dyDescent="0.25">
      <c r="B54" s="154"/>
      <c r="C54" s="154"/>
      <c r="D54" s="154"/>
      <c r="E54" s="154"/>
      <c r="F54" s="154"/>
      <c r="G54" s="154"/>
      <c r="H54" s="154"/>
      <c r="I54" s="154"/>
      <c r="J54" s="154"/>
      <c r="K54" s="154"/>
    </row>
    <row r="55" spans="2:11" x14ac:dyDescent="0.25">
      <c r="B55" s="154"/>
      <c r="C55" s="154"/>
      <c r="D55" s="154"/>
      <c r="E55" s="154"/>
      <c r="F55" s="154"/>
      <c r="G55" s="154"/>
      <c r="H55" s="154"/>
      <c r="I55" s="154"/>
      <c r="J55" s="154"/>
      <c r="K55" s="154"/>
    </row>
    <row r="56" spans="2:11" x14ac:dyDescent="0.25">
      <c r="B56" s="154"/>
      <c r="C56" s="154"/>
      <c r="D56" s="154"/>
      <c r="E56" s="154"/>
      <c r="F56" s="154"/>
      <c r="G56" s="154"/>
      <c r="H56" s="154"/>
      <c r="I56" s="154"/>
      <c r="J56" s="154"/>
      <c r="K56" s="154"/>
    </row>
    <row r="57" spans="2:11" x14ac:dyDescent="0.25">
      <c r="B57" s="154"/>
      <c r="C57" s="154"/>
      <c r="D57" s="154"/>
      <c r="E57" s="154"/>
      <c r="F57" s="154"/>
      <c r="G57" s="154"/>
      <c r="H57" s="154"/>
      <c r="I57" s="154"/>
      <c r="J57" s="154"/>
      <c r="K57" s="154"/>
    </row>
    <row r="58" spans="2:11" x14ac:dyDescent="0.25">
      <c r="B58" s="154"/>
      <c r="C58" s="154"/>
      <c r="D58" s="154"/>
      <c r="E58" s="154"/>
      <c r="F58" s="154"/>
      <c r="G58" s="154"/>
      <c r="H58" s="154"/>
      <c r="I58" s="154"/>
      <c r="J58" s="154"/>
      <c r="K58" s="154"/>
    </row>
    <row r="59" spans="2:11" x14ac:dyDescent="0.25">
      <c r="B59" s="154"/>
      <c r="C59" s="154"/>
      <c r="D59" s="154"/>
      <c r="E59" s="154"/>
      <c r="F59" s="154"/>
      <c r="G59" s="154"/>
      <c r="H59" s="154"/>
      <c r="I59" s="154"/>
      <c r="J59" s="154"/>
      <c r="K59" s="154"/>
    </row>
    <row r="60" spans="2:11" x14ac:dyDescent="0.25">
      <c r="B60" s="154"/>
      <c r="C60" s="154"/>
      <c r="D60" s="154"/>
      <c r="E60" s="154"/>
      <c r="F60" s="154"/>
      <c r="G60" s="154"/>
      <c r="H60" s="154"/>
      <c r="I60" s="154"/>
      <c r="J60" s="154"/>
      <c r="K60" s="154"/>
    </row>
    <row r="61" spans="2:11" x14ac:dyDescent="0.25">
      <c r="B61" s="154"/>
      <c r="C61" s="154"/>
      <c r="D61" s="154"/>
      <c r="E61" s="154"/>
      <c r="F61" s="154"/>
      <c r="G61" s="154"/>
      <c r="H61" s="154"/>
      <c r="I61" s="154"/>
      <c r="J61" s="154"/>
      <c r="K61" s="154"/>
    </row>
    <row r="62" spans="2:11" x14ac:dyDescent="0.25">
      <c r="B62" s="154"/>
      <c r="C62" s="154"/>
      <c r="D62" s="154"/>
      <c r="E62" s="154"/>
      <c r="F62" s="154"/>
      <c r="G62" s="154"/>
      <c r="H62" s="154"/>
      <c r="I62" s="154"/>
      <c r="J62" s="154"/>
      <c r="K62" s="154"/>
    </row>
    <row r="63" spans="2:11" x14ac:dyDescent="0.25">
      <c r="B63" s="154"/>
      <c r="C63" s="154"/>
      <c r="D63" s="154"/>
      <c r="E63" s="154"/>
      <c r="F63" s="154"/>
      <c r="G63" s="154"/>
      <c r="H63" s="154"/>
      <c r="I63" s="154"/>
      <c r="J63" s="154"/>
      <c r="K63" s="154"/>
    </row>
    <row r="64" spans="2:11" x14ac:dyDescent="0.25">
      <c r="B64" s="154"/>
      <c r="C64" s="154"/>
      <c r="D64" s="154"/>
      <c r="E64" s="154"/>
      <c r="F64" s="154"/>
      <c r="G64" s="154"/>
      <c r="H64" s="154"/>
      <c r="I64" s="154"/>
      <c r="J64" s="154"/>
      <c r="K64" s="154"/>
    </row>
    <row r="65" spans="2:11" x14ac:dyDescent="0.25">
      <c r="B65" s="154"/>
      <c r="C65" s="154"/>
      <c r="D65" s="154"/>
      <c r="E65" s="154"/>
      <c r="F65" s="154"/>
      <c r="G65" s="154"/>
      <c r="H65" s="154"/>
      <c r="I65" s="154"/>
      <c r="J65" s="154"/>
      <c r="K65" s="154"/>
    </row>
  </sheetData>
  <mergeCells count="2">
    <mergeCell ref="B4:K65"/>
    <mergeCell ref="B2:K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sheetPr>
  <dimension ref="A1:L562"/>
  <sheetViews>
    <sheetView zoomScale="96" zoomScaleNormal="96" workbookViewId="0">
      <selection activeCell="B1" sqref="B1:C16"/>
    </sheetView>
  </sheetViews>
  <sheetFormatPr defaultRowHeight="15" x14ac:dyDescent="0.25"/>
  <cols>
    <col min="5" max="5" width="19.85546875" bestFit="1" customWidth="1"/>
    <col min="7" max="7" width="9.7109375" bestFit="1" customWidth="1"/>
  </cols>
  <sheetData>
    <row r="1" spans="1:12" x14ac:dyDescent="0.25">
      <c r="A1" t="s">
        <v>658</v>
      </c>
      <c r="B1" t="s">
        <v>748</v>
      </c>
      <c r="C1" t="s">
        <v>660</v>
      </c>
      <c r="D1" t="s">
        <v>663</v>
      </c>
      <c r="E1" t="s">
        <v>11</v>
      </c>
      <c r="F1" t="s">
        <v>20</v>
      </c>
      <c r="G1" t="s">
        <v>23</v>
      </c>
      <c r="H1" t="s">
        <v>26</v>
      </c>
      <c r="I1" t="s">
        <v>16</v>
      </c>
      <c r="K1" t="s">
        <v>11</v>
      </c>
      <c r="L1" t="s">
        <v>36</v>
      </c>
    </row>
    <row r="2" spans="1:12" x14ac:dyDescent="0.25">
      <c r="A2" t="s">
        <v>651</v>
      </c>
      <c r="B2" t="s">
        <v>681</v>
      </c>
      <c r="C2" t="s">
        <v>649</v>
      </c>
      <c r="D2" t="s">
        <v>664</v>
      </c>
      <c r="E2" t="s">
        <v>10</v>
      </c>
      <c r="F2" t="s">
        <v>21</v>
      </c>
      <c r="G2" t="s">
        <v>12</v>
      </c>
      <c r="H2" t="s">
        <v>27</v>
      </c>
      <c r="I2" t="s">
        <v>17</v>
      </c>
      <c r="K2" t="s">
        <v>10</v>
      </c>
      <c r="L2" t="s">
        <v>37</v>
      </c>
    </row>
    <row r="3" spans="1:12" x14ac:dyDescent="0.25">
      <c r="A3" t="s">
        <v>652</v>
      </c>
      <c r="B3" t="s">
        <v>682</v>
      </c>
      <c r="C3" t="s">
        <v>650</v>
      </c>
      <c r="D3" t="s">
        <v>665</v>
      </c>
      <c r="E3" t="s">
        <v>9</v>
      </c>
      <c r="G3" t="s">
        <v>13</v>
      </c>
      <c r="H3" t="s">
        <v>28</v>
      </c>
      <c r="I3" t="s">
        <v>18</v>
      </c>
      <c r="K3" t="s">
        <v>9</v>
      </c>
      <c r="L3" t="s">
        <v>38</v>
      </c>
    </row>
    <row r="4" spans="1:12" x14ac:dyDescent="0.25">
      <c r="A4" t="s">
        <v>653</v>
      </c>
      <c r="B4" t="s">
        <v>683</v>
      </c>
      <c r="C4" t="s">
        <v>750</v>
      </c>
      <c r="D4" t="s">
        <v>666</v>
      </c>
      <c r="E4" t="s">
        <v>8</v>
      </c>
      <c r="G4" t="s">
        <v>14</v>
      </c>
      <c r="I4" t="s">
        <v>19</v>
      </c>
      <c r="K4" t="s">
        <v>8</v>
      </c>
      <c r="L4" t="s">
        <v>39</v>
      </c>
    </row>
    <row r="5" spans="1:12" x14ac:dyDescent="0.25">
      <c r="A5" t="s">
        <v>654</v>
      </c>
      <c r="B5" t="s">
        <v>648</v>
      </c>
      <c r="C5" t="s">
        <v>661</v>
      </c>
      <c r="D5" t="s">
        <v>667</v>
      </c>
      <c r="E5" t="s">
        <v>7</v>
      </c>
      <c r="G5" t="s">
        <v>15</v>
      </c>
      <c r="I5" t="s">
        <v>24</v>
      </c>
      <c r="K5" t="s">
        <v>7</v>
      </c>
      <c r="L5" t="s">
        <v>40</v>
      </c>
    </row>
    <row r="6" spans="1:12" x14ac:dyDescent="0.25">
      <c r="A6" t="s">
        <v>655</v>
      </c>
      <c r="B6" t="s">
        <v>684</v>
      </c>
      <c r="C6" t="s">
        <v>687</v>
      </c>
      <c r="D6" t="s">
        <v>668</v>
      </c>
      <c r="E6" t="s">
        <v>6</v>
      </c>
      <c r="K6" t="s">
        <v>6</v>
      </c>
      <c r="L6" t="s">
        <v>41</v>
      </c>
    </row>
    <row r="7" spans="1:12" x14ac:dyDescent="0.25">
      <c r="A7" t="s">
        <v>656</v>
      </c>
      <c r="B7" t="s">
        <v>749</v>
      </c>
      <c r="C7" t="s">
        <v>688</v>
      </c>
      <c r="D7" t="s">
        <v>691</v>
      </c>
      <c r="E7" t="s">
        <v>5</v>
      </c>
      <c r="K7" t="s">
        <v>5</v>
      </c>
      <c r="L7" t="s">
        <v>42</v>
      </c>
    </row>
    <row r="8" spans="1:12" x14ac:dyDescent="0.25">
      <c r="A8" t="s">
        <v>5</v>
      </c>
      <c r="B8" t="s">
        <v>685</v>
      </c>
      <c r="C8" t="s">
        <v>662</v>
      </c>
      <c r="D8" t="s">
        <v>669</v>
      </c>
      <c r="E8" t="s">
        <v>4</v>
      </c>
      <c r="K8" t="s">
        <v>4</v>
      </c>
      <c r="L8" t="s">
        <v>43</v>
      </c>
    </row>
    <row r="9" spans="1:12" x14ac:dyDescent="0.25">
      <c r="A9" t="s">
        <v>657</v>
      </c>
      <c r="C9" t="s">
        <v>672</v>
      </c>
      <c r="D9" t="s">
        <v>670</v>
      </c>
      <c r="E9" t="s">
        <v>647</v>
      </c>
      <c r="K9" t="s">
        <v>3</v>
      </c>
      <c r="L9" t="s">
        <v>44</v>
      </c>
    </row>
    <row r="10" spans="1:12" x14ac:dyDescent="0.25">
      <c r="C10" t="s">
        <v>676</v>
      </c>
      <c r="D10" t="s">
        <v>671</v>
      </c>
      <c r="G10" s="26">
        <f ca="1">(YEAR(TODAY())-1)</f>
        <v>2023</v>
      </c>
      <c r="L10" t="s">
        <v>45</v>
      </c>
    </row>
    <row r="11" spans="1:12" x14ac:dyDescent="0.25">
      <c r="C11" t="s">
        <v>677</v>
      </c>
      <c r="F11" t="s">
        <v>628</v>
      </c>
      <c r="L11" t="s">
        <v>46</v>
      </c>
    </row>
    <row r="12" spans="1:12" x14ac:dyDescent="0.25">
      <c r="C12" t="s">
        <v>689</v>
      </c>
      <c r="F12" t="s">
        <v>629</v>
      </c>
      <c r="L12" t="s">
        <v>586</v>
      </c>
    </row>
    <row r="13" spans="1:12" x14ac:dyDescent="0.25">
      <c r="C13" t="s">
        <v>678</v>
      </c>
      <c r="L13" t="s">
        <v>47</v>
      </c>
    </row>
    <row r="14" spans="1:12" x14ac:dyDescent="0.25">
      <c r="C14" t="s">
        <v>690</v>
      </c>
      <c r="L14" t="s">
        <v>48</v>
      </c>
    </row>
    <row r="15" spans="1:12" x14ac:dyDescent="0.25">
      <c r="C15" t="s">
        <v>679</v>
      </c>
      <c r="L15" t="s">
        <v>49</v>
      </c>
    </row>
    <row r="16" spans="1:12" x14ac:dyDescent="0.25">
      <c r="C16" t="s">
        <v>680</v>
      </c>
      <c r="L16" t="s">
        <v>50</v>
      </c>
    </row>
    <row r="17" spans="12:12" x14ac:dyDescent="0.25">
      <c r="L17" t="s">
        <v>51</v>
      </c>
    </row>
    <row r="18" spans="12:12" x14ac:dyDescent="0.25">
      <c r="L18" t="s">
        <v>52</v>
      </c>
    </row>
    <row r="19" spans="12:12" x14ac:dyDescent="0.25">
      <c r="L19" t="s">
        <v>53</v>
      </c>
    </row>
    <row r="20" spans="12:12" x14ac:dyDescent="0.25">
      <c r="L20" t="s">
        <v>54</v>
      </c>
    </row>
    <row r="21" spans="12:12" x14ac:dyDescent="0.25">
      <c r="L21" t="s">
        <v>55</v>
      </c>
    </row>
    <row r="22" spans="12:12" x14ac:dyDescent="0.25">
      <c r="L22" t="s">
        <v>56</v>
      </c>
    </row>
    <row r="23" spans="12:12" x14ac:dyDescent="0.25">
      <c r="L23" t="s">
        <v>57</v>
      </c>
    </row>
    <row r="24" spans="12:12" x14ac:dyDescent="0.25">
      <c r="L24" t="s">
        <v>58</v>
      </c>
    </row>
    <row r="25" spans="12:12" x14ac:dyDescent="0.25">
      <c r="L25" t="s">
        <v>59</v>
      </c>
    </row>
    <row r="26" spans="12:12" x14ac:dyDescent="0.25">
      <c r="L26" t="s">
        <v>60</v>
      </c>
    </row>
    <row r="27" spans="12:12" x14ac:dyDescent="0.25">
      <c r="L27" t="s">
        <v>61</v>
      </c>
    </row>
    <row r="28" spans="12:12" x14ac:dyDescent="0.25">
      <c r="L28" t="s">
        <v>62</v>
      </c>
    </row>
    <row r="29" spans="12:12" x14ac:dyDescent="0.25">
      <c r="L29" t="s">
        <v>63</v>
      </c>
    </row>
    <row r="30" spans="12:12" x14ac:dyDescent="0.25">
      <c r="L30" t="s">
        <v>587</v>
      </c>
    </row>
    <row r="31" spans="12:12" x14ac:dyDescent="0.25">
      <c r="L31" t="s">
        <v>64</v>
      </c>
    </row>
    <row r="32" spans="12:12" x14ac:dyDescent="0.25">
      <c r="L32" t="s">
        <v>65</v>
      </c>
    </row>
    <row r="33" spans="12:12" x14ac:dyDescent="0.25">
      <c r="L33" t="s">
        <v>66</v>
      </c>
    </row>
    <row r="34" spans="12:12" x14ac:dyDescent="0.25">
      <c r="L34" t="s">
        <v>67</v>
      </c>
    </row>
    <row r="35" spans="12:12" x14ac:dyDescent="0.25">
      <c r="L35" t="s">
        <v>68</v>
      </c>
    </row>
    <row r="36" spans="12:12" x14ac:dyDescent="0.25">
      <c r="L36" t="s">
        <v>69</v>
      </c>
    </row>
    <row r="37" spans="12:12" x14ac:dyDescent="0.25">
      <c r="L37" t="s">
        <v>70</v>
      </c>
    </row>
    <row r="38" spans="12:12" x14ac:dyDescent="0.25">
      <c r="L38" t="s">
        <v>71</v>
      </c>
    </row>
    <row r="39" spans="12:12" x14ac:dyDescent="0.25">
      <c r="L39" t="s">
        <v>72</v>
      </c>
    </row>
    <row r="40" spans="12:12" x14ac:dyDescent="0.25">
      <c r="L40" t="s">
        <v>73</v>
      </c>
    </row>
    <row r="41" spans="12:12" x14ac:dyDescent="0.25">
      <c r="L41" t="s">
        <v>74</v>
      </c>
    </row>
    <row r="42" spans="12:12" x14ac:dyDescent="0.25">
      <c r="L42" t="s">
        <v>75</v>
      </c>
    </row>
    <row r="43" spans="12:12" x14ac:dyDescent="0.25">
      <c r="L43" t="s">
        <v>76</v>
      </c>
    </row>
    <row r="44" spans="12:12" x14ac:dyDescent="0.25">
      <c r="L44" t="s">
        <v>77</v>
      </c>
    </row>
    <row r="45" spans="12:12" x14ac:dyDescent="0.25">
      <c r="L45" t="s">
        <v>78</v>
      </c>
    </row>
    <row r="46" spans="12:12" x14ac:dyDescent="0.25">
      <c r="L46" t="s">
        <v>79</v>
      </c>
    </row>
    <row r="47" spans="12:12" x14ac:dyDescent="0.25">
      <c r="L47" t="s">
        <v>80</v>
      </c>
    </row>
    <row r="48" spans="12:12" x14ac:dyDescent="0.25">
      <c r="L48" t="s">
        <v>81</v>
      </c>
    </row>
    <row r="49" spans="12:12" x14ac:dyDescent="0.25">
      <c r="L49" t="s">
        <v>82</v>
      </c>
    </row>
    <row r="50" spans="12:12" x14ac:dyDescent="0.25">
      <c r="L50" t="s">
        <v>83</v>
      </c>
    </row>
    <row r="51" spans="12:12" x14ac:dyDescent="0.25">
      <c r="L51" t="s">
        <v>84</v>
      </c>
    </row>
    <row r="52" spans="12:12" x14ac:dyDescent="0.25">
      <c r="L52" t="s">
        <v>85</v>
      </c>
    </row>
    <row r="53" spans="12:12" x14ac:dyDescent="0.25">
      <c r="L53" t="s">
        <v>86</v>
      </c>
    </row>
    <row r="54" spans="12:12" x14ac:dyDescent="0.25">
      <c r="L54" t="s">
        <v>87</v>
      </c>
    </row>
    <row r="55" spans="12:12" x14ac:dyDescent="0.25">
      <c r="L55" t="s">
        <v>88</v>
      </c>
    </row>
    <row r="56" spans="12:12" x14ac:dyDescent="0.25">
      <c r="L56" t="s">
        <v>89</v>
      </c>
    </row>
    <row r="57" spans="12:12" x14ac:dyDescent="0.25">
      <c r="L57" t="s">
        <v>90</v>
      </c>
    </row>
    <row r="58" spans="12:12" x14ac:dyDescent="0.25">
      <c r="L58" t="s">
        <v>91</v>
      </c>
    </row>
    <row r="59" spans="12:12" x14ac:dyDescent="0.25">
      <c r="L59" t="s">
        <v>588</v>
      </c>
    </row>
    <row r="60" spans="12:12" x14ac:dyDescent="0.25">
      <c r="L60" t="s">
        <v>92</v>
      </c>
    </row>
    <row r="61" spans="12:12" x14ac:dyDescent="0.25">
      <c r="L61" t="s">
        <v>93</v>
      </c>
    </row>
    <row r="62" spans="12:12" x14ac:dyDescent="0.25">
      <c r="L62" t="s">
        <v>94</v>
      </c>
    </row>
    <row r="63" spans="12:12" x14ac:dyDescent="0.25">
      <c r="L63" t="s">
        <v>95</v>
      </c>
    </row>
    <row r="64" spans="12:12" x14ac:dyDescent="0.25">
      <c r="L64" t="s">
        <v>96</v>
      </c>
    </row>
    <row r="65" spans="12:12" x14ac:dyDescent="0.25">
      <c r="L65" t="s">
        <v>97</v>
      </c>
    </row>
    <row r="66" spans="12:12" x14ac:dyDescent="0.25">
      <c r="L66" t="s">
        <v>98</v>
      </c>
    </row>
    <row r="67" spans="12:12" x14ac:dyDescent="0.25">
      <c r="L67" t="s">
        <v>99</v>
      </c>
    </row>
    <row r="68" spans="12:12" x14ac:dyDescent="0.25">
      <c r="L68" t="s">
        <v>100</v>
      </c>
    </row>
    <row r="69" spans="12:12" x14ac:dyDescent="0.25">
      <c r="L69" t="s">
        <v>589</v>
      </c>
    </row>
    <row r="70" spans="12:12" x14ac:dyDescent="0.25">
      <c r="L70" t="s">
        <v>101</v>
      </c>
    </row>
    <row r="71" spans="12:12" x14ac:dyDescent="0.25">
      <c r="L71" t="s">
        <v>102</v>
      </c>
    </row>
    <row r="72" spans="12:12" x14ac:dyDescent="0.25">
      <c r="L72" t="s">
        <v>103</v>
      </c>
    </row>
    <row r="73" spans="12:12" x14ac:dyDescent="0.25">
      <c r="L73" t="s">
        <v>104</v>
      </c>
    </row>
    <row r="74" spans="12:12" x14ac:dyDescent="0.25">
      <c r="L74" t="s">
        <v>105</v>
      </c>
    </row>
    <row r="75" spans="12:12" x14ac:dyDescent="0.25">
      <c r="L75" t="s">
        <v>106</v>
      </c>
    </row>
    <row r="76" spans="12:12" x14ac:dyDescent="0.25">
      <c r="L76" t="s">
        <v>107</v>
      </c>
    </row>
    <row r="77" spans="12:12" x14ac:dyDescent="0.25">
      <c r="L77" t="s">
        <v>108</v>
      </c>
    </row>
    <row r="78" spans="12:12" x14ac:dyDescent="0.25">
      <c r="L78" t="s">
        <v>109</v>
      </c>
    </row>
    <row r="79" spans="12:12" x14ac:dyDescent="0.25">
      <c r="L79" t="s">
        <v>110</v>
      </c>
    </row>
    <row r="80" spans="12:12" x14ac:dyDescent="0.25">
      <c r="L80" s="4" t="s">
        <v>111</v>
      </c>
    </row>
    <row r="81" spans="12:12" x14ac:dyDescent="0.25">
      <c r="L81" s="4" t="s">
        <v>112</v>
      </c>
    </row>
    <row r="82" spans="12:12" x14ac:dyDescent="0.25">
      <c r="L82" t="s">
        <v>113</v>
      </c>
    </row>
    <row r="83" spans="12:12" x14ac:dyDescent="0.25">
      <c r="L83" t="s">
        <v>114</v>
      </c>
    </row>
    <row r="84" spans="12:12" x14ac:dyDescent="0.25">
      <c r="L84" t="s">
        <v>115</v>
      </c>
    </row>
    <row r="85" spans="12:12" x14ac:dyDescent="0.25">
      <c r="L85" t="s">
        <v>116</v>
      </c>
    </row>
    <row r="86" spans="12:12" x14ac:dyDescent="0.25">
      <c r="L86" t="s">
        <v>117</v>
      </c>
    </row>
    <row r="87" spans="12:12" x14ac:dyDescent="0.25">
      <c r="L87" t="s">
        <v>118</v>
      </c>
    </row>
    <row r="88" spans="12:12" x14ac:dyDescent="0.25">
      <c r="L88" t="s">
        <v>119</v>
      </c>
    </row>
    <row r="89" spans="12:12" x14ac:dyDescent="0.25">
      <c r="L89" t="s">
        <v>120</v>
      </c>
    </row>
    <row r="90" spans="12:12" x14ac:dyDescent="0.25">
      <c r="L90" t="s">
        <v>121</v>
      </c>
    </row>
    <row r="91" spans="12:12" x14ac:dyDescent="0.25">
      <c r="L91" t="s">
        <v>122</v>
      </c>
    </row>
    <row r="92" spans="12:12" x14ac:dyDescent="0.25">
      <c r="L92" t="s">
        <v>123</v>
      </c>
    </row>
    <row r="93" spans="12:12" x14ac:dyDescent="0.25">
      <c r="L93" t="s">
        <v>124</v>
      </c>
    </row>
    <row r="94" spans="12:12" x14ac:dyDescent="0.25">
      <c r="L94" t="s">
        <v>125</v>
      </c>
    </row>
    <row r="95" spans="12:12" x14ac:dyDescent="0.25">
      <c r="L95" t="s">
        <v>126</v>
      </c>
    </row>
    <row r="96" spans="12:12" x14ac:dyDescent="0.25">
      <c r="L96" t="s">
        <v>127</v>
      </c>
    </row>
    <row r="97" spans="12:12" x14ac:dyDescent="0.25">
      <c r="L97" t="s">
        <v>128</v>
      </c>
    </row>
    <row r="98" spans="12:12" x14ac:dyDescent="0.25">
      <c r="L98" t="s">
        <v>129</v>
      </c>
    </row>
    <row r="99" spans="12:12" x14ac:dyDescent="0.25">
      <c r="L99" t="s">
        <v>130</v>
      </c>
    </row>
    <row r="100" spans="12:12" x14ac:dyDescent="0.25">
      <c r="L100" t="s">
        <v>131</v>
      </c>
    </row>
    <row r="101" spans="12:12" x14ac:dyDescent="0.25">
      <c r="L101" t="s">
        <v>132</v>
      </c>
    </row>
    <row r="102" spans="12:12" x14ac:dyDescent="0.25">
      <c r="L102" t="s">
        <v>133</v>
      </c>
    </row>
    <row r="103" spans="12:12" x14ac:dyDescent="0.25">
      <c r="L103" t="s">
        <v>134</v>
      </c>
    </row>
    <row r="104" spans="12:12" x14ac:dyDescent="0.25">
      <c r="L104" t="s">
        <v>135</v>
      </c>
    </row>
    <row r="105" spans="12:12" x14ac:dyDescent="0.25">
      <c r="L105" t="s">
        <v>136</v>
      </c>
    </row>
    <row r="106" spans="12:12" x14ac:dyDescent="0.25">
      <c r="L106" t="s">
        <v>137</v>
      </c>
    </row>
    <row r="107" spans="12:12" x14ac:dyDescent="0.25">
      <c r="L107" t="s">
        <v>138</v>
      </c>
    </row>
    <row r="108" spans="12:12" x14ac:dyDescent="0.25">
      <c r="L108" t="s">
        <v>139</v>
      </c>
    </row>
    <row r="109" spans="12:12" x14ac:dyDescent="0.25">
      <c r="L109" t="s">
        <v>140</v>
      </c>
    </row>
    <row r="110" spans="12:12" x14ac:dyDescent="0.25">
      <c r="L110" t="s">
        <v>141</v>
      </c>
    </row>
    <row r="111" spans="12:12" x14ac:dyDescent="0.25">
      <c r="L111" t="s">
        <v>142</v>
      </c>
    </row>
    <row r="112" spans="12:12" x14ac:dyDescent="0.25">
      <c r="L112" t="s">
        <v>143</v>
      </c>
    </row>
    <row r="113" spans="12:12" x14ac:dyDescent="0.25">
      <c r="L113" t="s">
        <v>144</v>
      </c>
    </row>
    <row r="114" spans="12:12" x14ac:dyDescent="0.25">
      <c r="L114" t="s">
        <v>145</v>
      </c>
    </row>
    <row r="115" spans="12:12" x14ac:dyDescent="0.25">
      <c r="L115" t="s">
        <v>146</v>
      </c>
    </row>
    <row r="116" spans="12:12" x14ac:dyDescent="0.25">
      <c r="L116" t="s">
        <v>147</v>
      </c>
    </row>
    <row r="117" spans="12:12" x14ac:dyDescent="0.25">
      <c r="L117" t="s">
        <v>148</v>
      </c>
    </row>
    <row r="118" spans="12:12" x14ac:dyDescent="0.25">
      <c r="L118" t="s">
        <v>149</v>
      </c>
    </row>
    <row r="119" spans="12:12" x14ac:dyDescent="0.25">
      <c r="L119" s="4" t="s">
        <v>150</v>
      </c>
    </row>
    <row r="120" spans="12:12" x14ac:dyDescent="0.25">
      <c r="L120" t="s">
        <v>151</v>
      </c>
    </row>
    <row r="121" spans="12:12" x14ac:dyDescent="0.25">
      <c r="L121" t="s">
        <v>152</v>
      </c>
    </row>
    <row r="122" spans="12:12" x14ac:dyDescent="0.25">
      <c r="L122" t="s">
        <v>153</v>
      </c>
    </row>
    <row r="123" spans="12:12" x14ac:dyDescent="0.25">
      <c r="L123" t="s">
        <v>154</v>
      </c>
    </row>
    <row r="124" spans="12:12" x14ac:dyDescent="0.25">
      <c r="L124" t="s">
        <v>155</v>
      </c>
    </row>
    <row r="125" spans="12:12" x14ac:dyDescent="0.25">
      <c r="L125" t="s">
        <v>156</v>
      </c>
    </row>
    <row r="126" spans="12:12" x14ac:dyDescent="0.25">
      <c r="L126" t="s">
        <v>157</v>
      </c>
    </row>
    <row r="127" spans="12:12" x14ac:dyDescent="0.25">
      <c r="L127" t="s">
        <v>158</v>
      </c>
    </row>
    <row r="128" spans="12:12" x14ac:dyDescent="0.25">
      <c r="L128" t="s">
        <v>159</v>
      </c>
    </row>
    <row r="129" spans="12:12" x14ac:dyDescent="0.25">
      <c r="L129" t="s">
        <v>160</v>
      </c>
    </row>
    <row r="130" spans="12:12" x14ac:dyDescent="0.25">
      <c r="L130" t="s">
        <v>161</v>
      </c>
    </row>
    <row r="131" spans="12:12" x14ac:dyDescent="0.25">
      <c r="L131" t="s">
        <v>162</v>
      </c>
    </row>
    <row r="132" spans="12:12" x14ac:dyDescent="0.25">
      <c r="L132" t="s">
        <v>163</v>
      </c>
    </row>
    <row r="133" spans="12:12" x14ac:dyDescent="0.25">
      <c r="L133" t="s">
        <v>591</v>
      </c>
    </row>
    <row r="134" spans="12:12" x14ac:dyDescent="0.25">
      <c r="L134" t="s">
        <v>164</v>
      </c>
    </row>
    <row r="135" spans="12:12" x14ac:dyDescent="0.25">
      <c r="L135" t="s">
        <v>165</v>
      </c>
    </row>
    <row r="136" spans="12:12" x14ac:dyDescent="0.25">
      <c r="L136" t="s">
        <v>166</v>
      </c>
    </row>
    <row r="137" spans="12:12" x14ac:dyDescent="0.25">
      <c r="L137" t="s">
        <v>167</v>
      </c>
    </row>
    <row r="138" spans="12:12" x14ac:dyDescent="0.25">
      <c r="L138" t="s">
        <v>168</v>
      </c>
    </row>
    <row r="139" spans="12:12" x14ac:dyDescent="0.25">
      <c r="L139" t="s">
        <v>169</v>
      </c>
    </row>
    <row r="140" spans="12:12" x14ac:dyDescent="0.25">
      <c r="L140" t="s">
        <v>170</v>
      </c>
    </row>
    <row r="141" spans="12:12" x14ac:dyDescent="0.25">
      <c r="L141" t="s">
        <v>171</v>
      </c>
    </row>
    <row r="142" spans="12:12" x14ac:dyDescent="0.25">
      <c r="L142" t="s">
        <v>172</v>
      </c>
    </row>
    <row r="143" spans="12:12" x14ac:dyDescent="0.25">
      <c r="L143" t="s">
        <v>173</v>
      </c>
    </row>
    <row r="144" spans="12:12" x14ac:dyDescent="0.25">
      <c r="L144" t="s">
        <v>174</v>
      </c>
    </row>
    <row r="145" spans="12:12" x14ac:dyDescent="0.25">
      <c r="L145" t="s">
        <v>175</v>
      </c>
    </row>
    <row r="146" spans="12:12" x14ac:dyDescent="0.25">
      <c r="L146" t="s">
        <v>176</v>
      </c>
    </row>
    <row r="147" spans="12:12" x14ac:dyDescent="0.25">
      <c r="L147" t="s">
        <v>177</v>
      </c>
    </row>
    <row r="148" spans="12:12" x14ac:dyDescent="0.25">
      <c r="L148" t="s">
        <v>178</v>
      </c>
    </row>
    <row r="149" spans="12:12" x14ac:dyDescent="0.25">
      <c r="L149" t="s">
        <v>179</v>
      </c>
    </row>
    <row r="150" spans="12:12" x14ac:dyDescent="0.25">
      <c r="L150" t="s">
        <v>180</v>
      </c>
    </row>
    <row r="151" spans="12:12" x14ac:dyDescent="0.25">
      <c r="L151" t="s">
        <v>181</v>
      </c>
    </row>
    <row r="152" spans="12:12" x14ac:dyDescent="0.25">
      <c r="L152" t="s">
        <v>182</v>
      </c>
    </row>
    <row r="153" spans="12:12" x14ac:dyDescent="0.25">
      <c r="L153" t="s">
        <v>183</v>
      </c>
    </row>
    <row r="154" spans="12:12" x14ac:dyDescent="0.25">
      <c r="L154" t="s">
        <v>184</v>
      </c>
    </row>
    <row r="155" spans="12:12" x14ac:dyDescent="0.25">
      <c r="L155" t="s">
        <v>185</v>
      </c>
    </row>
    <row r="156" spans="12:12" x14ac:dyDescent="0.25">
      <c r="L156" t="s">
        <v>186</v>
      </c>
    </row>
    <row r="157" spans="12:12" x14ac:dyDescent="0.25">
      <c r="L157" t="s">
        <v>187</v>
      </c>
    </row>
    <row r="158" spans="12:12" x14ac:dyDescent="0.25">
      <c r="L158" t="s">
        <v>188</v>
      </c>
    </row>
    <row r="159" spans="12:12" x14ac:dyDescent="0.25">
      <c r="L159" t="s">
        <v>189</v>
      </c>
    </row>
    <row r="160" spans="12:12" x14ac:dyDescent="0.25">
      <c r="L160" t="s">
        <v>190</v>
      </c>
    </row>
    <row r="161" spans="12:12" x14ac:dyDescent="0.25">
      <c r="L161" t="s">
        <v>191</v>
      </c>
    </row>
    <row r="162" spans="12:12" x14ac:dyDescent="0.25">
      <c r="L162" t="s">
        <v>192</v>
      </c>
    </row>
    <row r="163" spans="12:12" x14ac:dyDescent="0.25">
      <c r="L163" t="s">
        <v>193</v>
      </c>
    </row>
    <row r="164" spans="12:12" x14ac:dyDescent="0.25">
      <c r="L164" t="s">
        <v>194</v>
      </c>
    </row>
    <row r="165" spans="12:12" x14ac:dyDescent="0.25">
      <c r="L165" t="s">
        <v>592</v>
      </c>
    </row>
    <row r="166" spans="12:12" x14ac:dyDescent="0.25">
      <c r="L166" t="s">
        <v>195</v>
      </c>
    </row>
    <row r="167" spans="12:12" x14ac:dyDescent="0.25">
      <c r="L167" t="s">
        <v>196</v>
      </c>
    </row>
    <row r="168" spans="12:12" x14ac:dyDescent="0.25">
      <c r="L168" t="s">
        <v>197</v>
      </c>
    </row>
    <row r="169" spans="12:12" x14ac:dyDescent="0.25">
      <c r="L169" t="s">
        <v>198</v>
      </c>
    </row>
    <row r="170" spans="12:12" x14ac:dyDescent="0.25">
      <c r="L170" t="s">
        <v>199</v>
      </c>
    </row>
    <row r="171" spans="12:12" x14ac:dyDescent="0.25">
      <c r="L171" t="s">
        <v>200</v>
      </c>
    </row>
    <row r="172" spans="12:12" x14ac:dyDescent="0.25">
      <c r="L172" t="s">
        <v>201</v>
      </c>
    </row>
    <row r="173" spans="12:12" x14ac:dyDescent="0.25">
      <c r="L173" t="s">
        <v>202</v>
      </c>
    </row>
    <row r="174" spans="12:12" x14ac:dyDescent="0.25">
      <c r="L174" t="s">
        <v>203</v>
      </c>
    </row>
    <row r="175" spans="12:12" x14ac:dyDescent="0.25">
      <c r="L175" t="s">
        <v>204</v>
      </c>
    </row>
    <row r="176" spans="12:12" x14ac:dyDescent="0.25">
      <c r="L176" t="s">
        <v>205</v>
      </c>
    </row>
    <row r="177" spans="12:12" x14ac:dyDescent="0.25">
      <c r="L177" t="s">
        <v>206</v>
      </c>
    </row>
    <row r="178" spans="12:12" x14ac:dyDescent="0.25">
      <c r="L178" t="s">
        <v>207</v>
      </c>
    </row>
    <row r="179" spans="12:12" x14ac:dyDescent="0.25">
      <c r="L179" t="s">
        <v>208</v>
      </c>
    </row>
    <row r="180" spans="12:12" x14ac:dyDescent="0.25">
      <c r="L180" t="s">
        <v>209</v>
      </c>
    </row>
    <row r="181" spans="12:12" x14ac:dyDescent="0.25">
      <c r="L181" t="s">
        <v>210</v>
      </c>
    </row>
    <row r="182" spans="12:12" x14ac:dyDescent="0.25">
      <c r="L182" t="s">
        <v>211</v>
      </c>
    </row>
    <row r="183" spans="12:12" x14ac:dyDescent="0.25">
      <c r="L183" t="s">
        <v>212</v>
      </c>
    </row>
    <row r="184" spans="12:12" x14ac:dyDescent="0.25">
      <c r="L184" t="s">
        <v>213</v>
      </c>
    </row>
    <row r="185" spans="12:12" x14ac:dyDescent="0.25">
      <c r="L185" t="s">
        <v>214</v>
      </c>
    </row>
    <row r="186" spans="12:12" x14ac:dyDescent="0.25">
      <c r="L186" t="s">
        <v>215</v>
      </c>
    </row>
    <row r="187" spans="12:12" x14ac:dyDescent="0.25">
      <c r="L187" t="s">
        <v>216</v>
      </c>
    </row>
    <row r="188" spans="12:12" x14ac:dyDescent="0.25">
      <c r="L188" t="s">
        <v>217</v>
      </c>
    </row>
    <row r="189" spans="12:12" x14ac:dyDescent="0.25">
      <c r="L189" t="s">
        <v>218</v>
      </c>
    </row>
    <row r="190" spans="12:12" x14ac:dyDescent="0.25">
      <c r="L190" t="s">
        <v>219</v>
      </c>
    </row>
    <row r="191" spans="12:12" x14ac:dyDescent="0.25">
      <c r="L191" t="s">
        <v>220</v>
      </c>
    </row>
    <row r="192" spans="12:12" x14ac:dyDescent="0.25">
      <c r="L192" t="s">
        <v>221</v>
      </c>
    </row>
    <row r="193" spans="12:12" x14ac:dyDescent="0.25">
      <c r="L193" t="s">
        <v>222</v>
      </c>
    </row>
    <row r="194" spans="12:12" x14ac:dyDescent="0.25">
      <c r="L194" t="s">
        <v>223</v>
      </c>
    </row>
    <row r="195" spans="12:12" x14ac:dyDescent="0.25">
      <c r="L195" t="s">
        <v>224</v>
      </c>
    </row>
    <row r="196" spans="12:12" x14ac:dyDescent="0.25">
      <c r="L196" t="s">
        <v>225</v>
      </c>
    </row>
    <row r="197" spans="12:12" x14ac:dyDescent="0.25">
      <c r="L197" t="s">
        <v>226</v>
      </c>
    </row>
    <row r="198" spans="12:12" x14ac:dyDescent="0.25">
      <c r="L198" t="s">
        <v>227</v>
      </c>
    </row>
    <row r="199" spans="12:12" x14ac:dyDescent="0.25">
      <c r="L199" t="s">
        <v>228</v>
      </c>
    </row>
    <row r="200" spans="12:12" x14ac:dyDescent="0.25">
      <c r="L200" t="s">
        <v>229</v>
      </c>
    </row>
    <row r="201" spans="12:12" x14ac:dyDescent="0.25">
      <c r="L201" t="s">
        <v>230</v>
      </c>
    </row>
    <row r="202" spans="12:12" x14ac:dyDescent="0.25">
      <c r="L202" t="s">
        <v>231</v>
      </c>
    </row>
    <row r="203" spans="12:12" x14ac:dyDescent="0.25">
      <c r="L203" t="s">
        <v>232</v>
      </c>
    </row>
    <row r="204" spans="12:12" x14ac:dyDescent="0.25">
      <c r="L204" t="s">
        <v>233</v>
      </c>
    </row>
    <row r="205" spans="12:12" x14ac:dyDescent="0.25">
      <c r="L205" t="s">
        <v>234</v>
      </c>
    </row>
    <row r="206" spans="12:12" x14ac:dyDescent="0.25">
      <c r="L206" t="s">
        <v>235</v>
      </c>
    </row>
    <row r="207" spans="12:12" x14ac:dyDescent="0.25">
      <c r="L207" t="s">
        <v>236</v>
      </c>
    </row>
    <row r="208" spans="12:12" x14ac:dyDescent="0.25">
      <c r="L208" t="s">
        <v>237</v>
      </c>
    </row>
    <row r="209" spans="12:12" x14ac:dyDescent="0.25">
      <c r="L209" t="s">
        <v>593</v>
      </c>
    </row>
    <row r="210" spans="12:12" x14ac:dyDescent="0.25">
      <c r="L210" t="s">
        <v>238</v>
      </c>
    </row>
    <row r="211" spans="12:12" x14ac:dyDescent="0.25">
      <c r="L211" t="s">
        <v>594</v>
      </c>
    </row>
    <row r="212" spans="12:12" x14ac:dyDescent="0.25">
      <c r="L212" t="s">
        <v>239</v>
      </c>
    </row>
    <row r="213" spans="12:12" x14ac:dyDescent="0.25">
      <c r="L213" t="s">
        <v>240</v>
      </c>
    </row>
    <row r="214" spans="12:12" x14ac:dyDescent="0.25">
      <c r="L214" t="s">
        <v>241</v>
      </c>
    </row>
    <row r="215" spans="12:12" x14ac:dyDescent="0.25">
      <c r="L215" t="s">
        <v>242</v>
      </c>
    </row>
    <row r="216" spans="12:12" x14ac:dyDescent="0.25">
      <c r="L216" t="s">
        <v>243</v>
      </c>
    </row>
    <row r="217" spans="12:12" x14ac:dyDescent="0.25">
      <c r="L217" t="s">
        <v>244</v>
      </c>
    </row>
    <row r="218" spans="12:12" x14ac:dyDescent="0.25">
      <c r="L218" t="s">
        <v>245</v>
      </c>
    </row>
    <row r="219" spans="12:12" x14ac:dyDescent="0.25">
      <c r="L219" t="s">
        <v>246</v>
      </c>
    </row>
    <row r="220" spans="12:12" x14ac:dyDescent="0.25">
      <c r="L220" t="s">
        <v>247</v>
      </c>
    </row>
    <row r="221" spans="12:12" x14ac:dyDescent="0.25">
      <c r="L221" t="s">
        <v>248</v>
      </c>
    </row>
    <row r="222" spans="12:12" x14ac:dyDescent="0.25">
      <c r="L222" t="s">
        <v>249</v>
      </c>
    </row>
    <row r="223" spans="12:12" x14ac:dyDescent="0.25">
      <c r="L223" t="s">
        <v>250</v>
      </c>
    </row>
    <row r="224" spans="12:12" x14ac:dyDescent="0.25">
      <c r="L224" t="s">
        <v>251</v>
      </c>
    </row>
    <row r="225" spans="12:12" x14ac:dyDescent="0.25">
      <c r="L225" t="s">
        <v>252</v>
      </c>
    </row>
    <row r="226" spans="12:12" x14ac:dyDescent="0.25">
      <c r="L226" t="s">
        <v>253</v>
      </c>
    </row>
    <row r="227" spans="12:12" x14ac:dyDescent="0.25">
      <c r="L227" t="s">
        <v>254</v>
      </c>
    </row>
    <row r="228" spans="12:12" x14ac:dyDescent="0.25">
      <c r="L228" t="s">
        <v>255</v>
      </c>
    </row>
    <row r="229" spans="12:12" x14ac:dyDescent="0.25">
      <c r="L229" t="s">
        <v>256</v>
      </c>
    </row>
    <row r="230" spans="12:12" x14ac:dyDescent="0.25">
      <c r="L230" t="s">
        <v>257</v>
      </c>
    </row>
    <row r="231" spans="12:12" x14ac:dyDescent="0.25">
      <c r="L231" t="s">
        <v>258</v>
      </c>
    </row>
    <row r="232" spans="12:12" x14ac:dyDescent="0.25">
      <c r="L232" t="s">
        <v>259</v>
      </c>
    </row>
    <row r="233" spans="12:12" x14ac:dyDescent="0.25">
      <c r="L233" t="s">
        <v>260</v>
      </c>
    </row>
    <row r="234" spans="12:12" x14ac:dyDescent="0.25">
      <c r="L234" t="s">
        <v>261</v>
      </c>
    </row>
    <row r="235" spans="12:12" x14ac:dyDescent="0.25">
      <c r="L235" t="s">
        <v>262</v>
      </c>
    </row>
    <row r="236" spans="12:12" x14ac:dyDescent="0.25">
      <c r="L236" t="s">
        <v>263</v>
      </c>
    </row>
    <row r="237" spans="12:12" x14ac:dyDescent="0.25">
      <c r="L237" t="s">
        <v>264</v>
      </c>
    </row>
    <row r="238" spans="12:12" x14ac:dyDescent="0.25">
      <c r="L238" t="s">
        <v>265</v>
      </c>
    </row>
    <row r="239" spans="12:12" x14ac:dyDescent="0.25">
      <c r="L239" t="s">
        <v>266</v>
      </c>
    </row>
    <row r="240" spans="12:12" x14ac:dyDescent="0.25">
      <c r="L240" t="s">
        <v>267</v>
      </c>
    </row>
    <row r="241" spans="12:12" x14ac:dyDescent="0.25">
      <c r="L241" t="s">
        <v>268</v>
      </c>
    </row>
    <row r="242" spans="12:12" x14ac:dyDescent="0.25">
      <c r="L242" t="s">
        <v>269</v>
      </c>
    </row>
    <row r="243" spans="12:12" x14ac:dyDescent="0.25">
      <c r="L243" t="s">
        <v>270</v>
      </c>
    </row>
    <row r="244" spans="12:12" x14ac:dyDescent="0.25">
      <c r="L244" t="s">
        <v>271</v>
      </c>
    </row>
    <row r="245" spans="12:12" x14ac:dyDescent="0.25">
      <c r="L245" t="s">
        <v>272</v>
      </c>
    </row>
    <row r="246" spans="12:12" x14ac:dyDescent="0.25">
      <c r="L246" t="s">
        <v>273</v>
      </c>
    </row>
    <row r="247" spans="12:12" x14ac:dyDescent="0.25">
      <c r="L247" t="s">
        <v>274</v>
      </c>
    </row>
    <row r="248" spans="12:12" x14ac:dyDescent="0.25">
      <c r="L248" t="s">
        <v>275</v>
      </c>
    </row>
    <row r="249" spans="12:12" x14ac:dyDescent="0.25">
      <c r="L249" t="s">
        <v>276</v>
      </c>
    </row>
    <row r="250" spans="12:12" x14ac:dyDescent="0.25">
      <c r="L250" t="s">
        <v>277</v>
      </c>
    </row>
    <row r="251" spans="12:12" x14ac:dyDescent="0.25">
      <c r="L251" t="s">
        <v>278</v>
      </c>
    </row>
    <row r="252" spans="12:12" x14ac:dyDescent="0.25">
      <c r="L252" t="s">
        <v>279</v>
      </c>
    </row>
    <row r="253" spans="12:12" x14ac:dyDescent="0.25">
      <c r="L253" t="s">
        <v>280</v>
      </c>
    </row>
    <row r="254" spans="12:12" x14ac:dyDescent="0.25">
      <c r="L254" t="s">
        <v>281</v>
      </c>
    </row>
    <row r="255" spans="12:12" x14ac:dyDescent="0.25">
      <c r="L255" t="s">
        <v>282</v>
      </c>
    </row>
    <row r="256" spans="12:12" x14ac:dyDescent="0.25">
      <c r="L256" t="s">
        <v>283</v>
      </c>
    </row>
    <row r="257" spans="12:12" x14ac:dyDescent="0.25">
      <c r="L257" t="s">
        <v>284</v>
      </c>
    </row>
    <row r="258" spans="12:12" x14ac:dyDescent="0.25">
      <c r="L258" t="s">
        <v>285</v>
      </c>
    </row>
    <row r="259" spans="12:12" x14ac:dyDescent="0.25">
      <c r="L259" t="s">
        <v>286</v>
      </c>
    </row>
    <row r="260" spans="12:12" x14ac:dyDescent="0.25">
      <c r="L260" t="s">
        <v>287</v>
      </c>
    </row>
    <row r="261" spans="12:12" x14ac:dyDescent="0.25">
      <c r="L261" t="s">
        <v>288</v>
      </c>
    </row>
    <row r="262" spans="12:12" x14ac:dyDescent="0.25">
      <c r="L262" t="s">
        <v>289</v>
      </c>
    </row>
    <row r="263" spans="12:12" x14ac:dyDescent="0.25">
      <c r="L263" t="s">
        <v>290</v>
      </c>
    </row>
    <row r="264" spans="12:12" x14ac:dyDescent="0.25">
      <c r="L264" t="s">
        <v>291</v>
      </c>
    </row>
    <row r="265" spans="12:12" x14ac:dyDescent="0.25">
      <c r="L265" t="s">
        <v>292</v>
      </c>
    </row>
    <row r="266" spans="12:12" x14ac:dyDescent="0.25">
      <c r="L266" t="s">
        <v>293</v>
      </c>
    </row>
    <row r="267" spans="12:12" x14ac:dyDescent="0.25">
      <c r="L267" t="s">
        <v>294</v>
      </c>
    </row>
    <row r="268" spans="12:12" x14ac:dyDescent="0.25">
      <c r="L268" t="s">
        <v>295</v>
      </c>
    </row>
    <row r="269" spans="12:12" x14ac:dyDescent="0.25">
      <c r="L269" t="s">
        <v>296</v>
      </c>
    </row>
    <row r="270" spans="12:12" x14ac:dyDescent="0.25">
      <c r="L270" t="s">
        <v>297</v>
      </c>
    </row>
    <row r="271" spans="12:12" x14ac:dyDescent="0.25">
      <c r="L271" t="s">
        <v>298</v>
      </c>
    </row>
    <row r="272" spans="12:12" x14ac:dyDescent="0.25">
      <c r="L272" t="s">
        <v>299</v>
      </c>
    </row>
    <row r="273" spans="12:12" x14ac:dyDescent="0.25">
      <c r="L273" t="s">
        <v>300</v>
      </c>
    </row>
    <row r="274" spans="12:12" x14ac:dyDescent="0.25">
      <c r="L274" t="s">
        <v>301</v>
      </c>
    </row>
    <row r="275" spans="12:12" x14ac:dyDescent="0.25">
      <c r="L275" t="s">
        <v>302</v>
      </c>
    </row>
    <row r="276" spans="12:12" x14ac:dyDescent="0.25">
      <c r="L276" t="s">
        <v>303</v>
      </c>
    </row>
    <row r="277" spans="12:12" x14ac:dyDescent="0.25">
      <c r="L277" t="s">
        <v>304</v>
      </c>
    </row>
    <row r="278" spans="12:12" x14ac:dyDescent="0.25">
      <c r="L278" t="s">
        <v>595</v>
      </c>
    </row>
    <row r="279" spans="12:12" x14ac:dyDescent="0.25">
      <c r="L279" t="s">
        <v>305</v>
      </c>
    </row>
    <row r="280" spans="12:12" x14ac:dyDescent="0.25">
      <c r="L280" t="s">
        <v>306</v>
      </c>
    </row>
    <row r="281" spans="12:12" x14ac:dyDescent="0.25">
      <c r="L281" t="s">
        <v>307</v>
      </c>
    </row>
    <row r="282" spans="12:12" x14ac:dyDescent="0.25">
      <c r="L282" t="s">
        <v>308</v>
      </c>
    </row>
    <row r="283" spans="12:12" x14ac:dyDescent="0.25">
      <c r="L283" t="s">
        <v>309</v>
      </c>
    </row>
    <row r="284" spans="12:12" x14ac:dyDescent="0.25">
      <c r="L284" t="s">
        <v>310</v>
      </c>
    </row>
    <row r="285" spans="12:12" x14ac:dyDescent="0.25">
      <c r="L285" t="s">
        <v>596</v>
      </c>
    </row>
    <row r="286" spans="12:12" x14ac:dyDescent="0.25">
      <c r="L286" t="s">
        <v>311</v>
      </c>
    </row>
    <row r="287" spans="12:12" x14ac:dyDescent="0.25">
      <c r="L287" t="s">
        <v>312</v>
      </c>
    </row>
    <row r="288" spans="12:12" x14ac:dyDescent="0.25">
      <c r="L288" t="s">
        <v>313</v>
      </c>
    </row>
    <row r="289" spans="12:12" x14ac:dyDescent="0.25">
      <c r="L289" t="s">
        <v>314</v>
      </c>
    </row>
    <row r="290" spans="12:12" x14ac:dyDescent="0.25">
      <c r="L290" t="s">
        <v>315</v>
      </c>
    </row>
    <row r="291" spans="12:12" x14ac:dyDescent="0.25">
      <c r="L291" t="s">
        <v>316</v>
      </c>
    </row>
    <row r="292" spans="12:12" x14ac:dyDescent="0.25">
      <c r="L292" t="s">
        <v>317</v>
      </c>
    </row>
    <row r="293" spans="12:12" x14ac:dyDescent="0.25">
      <c r="L293" t="s">
        <v>318</v>
      </c>
    </row>
    <row r="294" spans="12:12" x14ac:dyDescent="0.25">
      <c r="L294" t="s">
        <v>319</v>
      </c>
    </row>
    <row r="295" spans="12:12" x14ac:dyDescent="0.25">
      <c r="L295" t="s">
        <v>320</v>
      </c>
    </row>
    <row r="296" spans="12:12" x14ac:dyDescent="0.25">
      <c r="L296" t="s">
        <v>321</v>
      </c>
    </row>
    <row r="297" spans="12:12" x14ac:dyDescent="0.25">
      <c r="L297" t="s">
        <v>322</v>
      </c>
    </row>
    <row r="298" spans="12:12" x14ac:dyDescent="0.25">
      <c r="L298" t="s">
        <v>323</v>
      </c>
    </row>
    <row r="299" spans="12:12" x14ac:dyDescent="0.25">
      <c r="L299" t="s">
        <v>324</v>
      </c>
    </row>
    <row r="300" spans="12:12" x14ac:dyDescent="0.25">
      <c r="L300" t="s">
        <v>325</v>
      </c>
    </row>
    <row r="301" spans="12:12" x14ac:dyDescent="0.25">
      <c r="L301" t="s">
        <v>326</v>
      </c>
    </row>
    <row r="302" spans="12:12" x14ac:dyDescent="0.25">
      <c r="L302" t="s">
        <v>327</v>
      </c>
    </row>
    <row r="303" spans="12:12" x14ac:dyDescent="0.25">
      <c r="L303" t="s">
        <v>328</v>
      </c>
    </row>
    <row r="304" spans="12:12" x14ac:dyDescent="0.25">
      <c r="L304" t="s">
        <v>329</v>
      </c>
    </row>
    <row r="305" spans="12:12" x14ac:dyDescent="0.25">
      <c r="L305" t="s">
        <v>330</v>
      </c>
    </row>
    <row r="306" spans="12:12" x14ac:dyDescent="0.25">
      <c r="L306" t="s">
        <v>331</v>
      </c>
    </row>
    <row r="307" spans="12:12" x14ac:dyDescent="0.25">
      <c r="L307" t="s">
        <v>332</v>
      </c>
    </row>
    <row r="308" spans="12:12" x14ac:dyDescent="0.25">
      <c r="L308" t="s">
        <v>333</v>
      </c>
    </row>
    <row r="309" spans="12:12" x14ac:dyDescent="0.25">
      <c r="L309" t="s">
        <v>597</v>
      </c>
    </row>
    <row r="310" spans="12:12" x14ac:dyDescent="0.25">
      <c r="L310" t="s">
        <v>334</v>
      </c>
    </row>
    <row r="311" spans="12:12" x14ac:dyDescent="0.25">
      <c r="L311" t="s">
        <v>335</v>
      </c>
    </row>
    <row r="312" spans="12:12" x14ac:dyDescent="0.25">
      <c r="L312" t="s">
        <v>336</v>
      </c>
    </row>
    <row r="313" spans="12:12" x14ac:dyDescent="0.25">
      <c r="L313" t="s">
        <v>337</v>
      </c>
    </row>
    <row r="314" spans="12:12" x14ac:dyDescent="0.25">
      <c r="L314" t="s">
        <v>338</v>
      </c>
    </row>
    <row r="315" spans="12:12" x14ac:dyDescent="0.25">
      <c r="L315" t="s">
        <v>339</v>
      </c>
    </row>
    <row r="316" spans="12:12" x14ac:dyDescent="0.25">
      <c r="L316" t="s">
        <v>340</v>
      </c>
    </row>
    <row r="317" spans="12:12" x14ac:dyDescent="0.25">
      <c r="L317" t="s">
        <v>341</v>
      </c>
    </row>
    <row r="318" spans="12:12" x14ac:dyDescent="0.25">
      <c r="L318" t="s">
        <v>342</v>
      </c>
    </row>
    <row r="319" spans="12:12" x14ac:dyDescent="0.25">
      <c r="L319" t="s">
        <v>343</v>
      </c>
    </row>
    <row r="320" spans="12:12" x14ac:dyDescent="0.25">
      <c r="L320" t="s">
        <v>344</v>
      </c>
    </row>
    <row r="321" spans="12:12" x14ac:dyDescent="0.25">
      <c r="L321" t="s">
        <v>345</v>
      </c>
    </row>
    <row r="322" spans="12:12" x14ac:dyDescent="0.25">
      <c r="L322" t="s">
        <v>346</v>
      </c>
    </row>
    <row r="323" spans="12:12" x14ac:dyDescent="0.25">
      <c r="L323" t="s">
        <v>347</v>
      </c>
    </row>
    <row r="324" spans="12:12" x14ac:dyDescent="0.25">
      <c r="L324" t="s">
        <v>348</v>
      </c>
    </row>
    <row r="325" spans="12:12" x14ac:dyDescent="0.25">
      <c r="L325" t="s">
        <v>349</v>
      </c>
    </row>
    <row r="326" spans="12:12" x14ac:dyDescent="0.25">
      <c r="L326" t="s">
        <v>350</v>
      </c>
    </row>
    <row r="327" spans="12:12" x14ac:dyDescent="0.25">
      <c r="L327" t="s">
        <v>351</v>
      </c>
    </row>
    <row r="328" spans="12:12" x14ac:dyDescent="0.25">
      <c r="L328" t="s">
        <v>352</v>
      </c>
    </row>
    <row r="329" spans="12:12" x14ac:dyDescent="0.25">
      <c r="L329" t="s">
        <v>353</v>
      </c>
    </row>
    <row r="330" spans="12:12" x14ac:dyDescent="0.25">
      <c r="L330" t="s">
        <v>354</v>
      </c>
    </row>
    <row r="331" spans="12:12" x14ac:dyDescent="0.25">
      <c r="L331" t="s">
        <v>355</v>
      </c>
    </row>
    <row r="332" spans="12:12" x14ac:dyDescent="0.25">
      <c r="L332" t="s">
        <v>356</v>
      </c>
    </row>
    <row r="333" spans="12:12" x14ac:dyDescent="0.25">
      <c r="L333" t="s">
        <v>357</v>
      </c>
    </row>
    <row r="334" spans="12:12" x14ac:dyDescent="0.25">
      <c r="L334" t="s">
        <v>358</v>
      </c>
    </row>
    <row r="335" spans="12:12" x14ac:dyDescent="0.25">
      <c r="L335" t="s">
        <v>359</v>
      </c>
    </row>
    <row r="336" spans="12:12" x14ac:dyDescent="0.25">
      <c r="L336" t="s">
        <v>360</v>
      </c>
    </row>
    <row r="337" spans="12:12" x14ac:dyDescent="0.25">
      <c r="L337" t="s">
        <v>361</v>
      </c>
    </row>
    <row r="338" spans="12:12" x14ac:dyDescent="0.25">
      <c r="L338" t="s">
        <v>362</v>
      </c>
    </row>
    <row r="339" spans="12:12" x14ac:dyDescent="0.25">
      <c r="L339" t="s">
        <v>363</v>
      </c>
    </row>
    <row r="340" spans="12:12" x14ac:dyDescent="0.25">
      <c r="L340" t="s">
        <v>364</v>
      </c>
    </row>
    <row r="341" spans="12:12" x14ac:dyDescent="0.25">
      <c r="L341" t="s">
        <v>365</v>
      </c>
    </row>
    <row r="342" spans="12:12" x14ac:dyDescent="0.25">
      <c r="L342" t="s">
        <v>366</v>
      </c>
    </row>
    <row r="343" spans="12:12" x14ac:dyDescent="0.25">
      <c r="L343" t="s">
        <v>367</v>
      </c>
    </row>
    <row r="344" spans="12:12" x14ac:dyDescent="0.25">
      <c r="L344" t="s">
        <v>368</v>
      </c>
    </row>
    <row r="345" spans="12:12" x14ac:dyDescent="0.25">
      <c r="L345" t="s">
        <v>369</v>
      </c>
    </row>
    <row r="346" spans="12:12" x14ac:dyDescent="0.25">
      <c r="L346" t="s">
        <v>370</v>
      </c>
    </row>
    <row r="347" spans="12:12" x14ac:dyDescent="0.25">
      <c r="L347" t="s">
        <v>371</v>
      </c>
    </row>
    <row r="348" spans="12:12" x14ac:dyDescent="0.25">
      <c r="L348" t="s">
        <v>372</v>
      </c>
    </row>
    <row r="349" spans="12:12" x14ac:dyDescent="0.25">
      <c r="L349" t="s">
        <v>373</v>
      </c>
    </row>
    <row r="350" spans="12:12" x14ac:dyDescent="0.25">
      <c r="L350" t="s">
        <v>374</v>
      </c>
    </row>
    <row r="351" spans="12:12" x14ac:dyDescent="0.25">
      <c r="L351" t="s">
        <v>375</v>
      </c>
    </row>
    <row r="352" spans="12:12" x14ac:dyDescent="0.25">
      <c r="L352" t="s">
        <v>376</v>
      </c>
    </row>
    <row r="353" spans="12:12" x14ac:dyDescent="0.25">
      <c r="L353" t="s">
        <v>377</v>
      </c>
    </row>
    <row r="354" spans="12:12" x14ac:dyDescent="0.25">
      <c r="L354" t="s">
        <v>378</v>
      </c>
    </row>
    <row r="355" spans="12:12" x14ac:dyDescent="0.25">
      <c r="L355" t="s">
        <v>379</v>
      </c>
    </row>
    <row r="356" spans="12:12" x14ac:dyDescent="0.25">
      <c r="L356" t="s">
        <v>380</v>
      </c>
    </row>
    <row r="357" spans="12:12" x14ac:dyDescent="0.25">
      <c r="L357" t="s">
        <v>381</v>
      </c>
    </row>
    <row r="358" spans="12:12" x14ac:dyDescent="0.25">
      <c r="L358" t="s">
        <v>382</v>
      </c>
    </row>
    <row r="359" spans="12:12" x14ac:dyDescent="0.25">
      <c r="L359" t="s">
        <v>383</v>
      </c>
    </row>
    <row r="360" spans="12:12" x14ac:dyDescent="0.25">
      <c r="L360" t="s">
        <v>384</v>
      </c>
    </row>
    <row r="361" spans="12:12" x14ac:dyDescent="0.25">
      <c r="L361" t="s">
        <v>385</v>
      </c>
    </row>
    <row r="362" spans="12:12" x14ac:dyDescent="0.25">
      <c r="L362" t="s">
        <v>386</v>
      </c>
    </row>
    <row r="363" spans="12:12" x14ac:dyDescent="0.25">
      <c r="L363" t="s">
        <v>387</v>
      </c>
    </row>
    <row r="364" spans="12:12" x14ac:dyDescent="0.25">
      <c r="L364" t="s">
        <v>388</v>
      </c>
    </row>
    <row r="365" spans="12:12" x14ac:dyDescent="0.25">
      <c r="L365" t="s">
        <v>389</v>
      </c>
    </row>
    <row r="366" spans="12:12" x14ac:dyDescent="0.25">
      <c r="L366" t="s">
        <v>390</v>
      </c>
    </row>
    <row r="367" spans="12:12" x14ac:dyDescent="0.25">
      <c r="L367" t="s">
        <v>391</v>
      </c>
    </row>
    <row r="368" spans="12:12" x14ac:dyDescent="0.25">
      <c r="L368" t="s">
        <v>392</v>
      </c>
    </row>
    <row r="369" spans="12:12" x14ac:dyDescent="0.25">
      <c r="L369" t="s">
        <v>393</v>
      </c>
    </row>
    <row r="370" spans="12:12" x14ac:dyDescent="0.25">
      <c r="L370" t="s">
        <v>394</v>
      </c>
    </row>
    <row r="371" spans="12:12" x14ac:dyDescent="0.25">
      <c r="L371" t="s">
        <v>395</v>
      </c>
    </row>
    <row r="372" spans="12:12" x14ac:dyDescent="0.25">
      <c r="L372" t="s">
        <v>396</v>
      </c>
    </row>
    <row r="373" spans="12:12" x14ac:dyDescent="0.25">
      <c r="L373" t="s">
        <v>397</v>
      </c>
    </row>
    <row r="374" spans="12:12" x14ac:dyDescent="0.25">
      <c r="L374" t="s">
        <v>398</v>
      </c>
    </row>
    <row r="375" spans="12:12" x14ac:dyDescent="0.25">
      <c r="L375" t="s">
        <v>399</v>
      </c>
    </row>
    <row r="376" spans="12:12" x14ac:dyDescent="0.25">
      <c r="L376" t="s">
        <v>400</v>
      </c>
    </row>
    <row r="377" spans="12:12" x14ac:dyDescent="0.25">
      <c r="L377" t="s">
        <v>401</v>
      </c>
    </row>
    <row r="378" spans="12:12" x14ac:dyDescent="0.25">
      <c r="L378" t="s">
        <v>402</v>
      </c>
    </row>
    <row r="379" spans="12:12" x14ac:dyDescent="0.25">
      <c r="L379" t="s">
        <v>403</v>
      </c>
    </row>
    <row r="380" spans="12:12" x14ac:dyDescent="0.25">
      <c r="L380" t="s">
        <v>404</v>
      </c>
    </row>
    <row r="381" spans="12:12" x14ac:dyDescent="0.25">
      <c r="L381" t="s">
        <v>405</v>
      </c>
    </row>
    <row r="382" spans="12:12" x14ac:dyDescent="0.25">
      <c r="L382" t="s">
        <v>406</v>
      </c>
    </row>
    <row r="383" spans="12:12" x14ac:dyDescent="0.25">
      <c r="L383" t="s">
        <v>407</v>
      </c>
    </row>
    <row r="384" spans="12:12" x14ac:dyDescent="0.25">
      <c r="L384" t="s">
        <v>408</v>
      </c>
    </row>
    <row r="385" spans="12:12" x14ac:dyDescent="0.25">
      <c r="L385" t="s">
        <v>409</v>
      </c>
    </row>
    <row r="386" spans="12:12" x14ac:dyDescent="0.25">
      <c r="L386" t="s">
        <v>410</v>
      </c>
    </row>
    <row r="387" spans="12:12" x14ac:dyDescent="0.25">
      <c r="L387" t="s">
        <v>411</v>
      </c>
    </row>
    <row r="388" spans="12:12" x14ac:dyDescent="0.25">
      <c r="L388" t="s">
        <v>412</v>
      </c>
    </row>
    <row r="389" spans="12:12" x14ac:dyDescent="0.25">
      <c r="L389" t="s">
        <v>413</v>
      </c>
    </row>
    <row r="390" spans="12:12" x14ac:dyDescent="0.25">
      <c r="L390" t="s">
        <v>414</v>
      </c>
    </row>
    <row r="391" spans="12:12" x14ac:dyDescent="0.25">
      <c r="L391" t="s">
        <v>415</v>
      </c>
    </row>
    <row r="392" spans="12:12" x14ac:dyDescent="0.25">
      <c r="L392" t="s">
        <v>416</v>
      </c>
    </row>
    <row r="393" spans="12:12" x14ac:dyDescent="0.25">
      <c r="L393" t="s">
        <v>417</v>
      </c>
    </row>
    <row r="394" spans="12:12" x14ac:dyDescent="0.25">
      <c r="L394" t="s">
        <v>418</v>
      </c>
    </row>
    <row r="395" spans="12:12" x14ac:dyDescent="0.25">
      <c r="L395" t="s">
        <v>419</v>
      </c>
    </row>
    <row r="396" spans="12:12" x14ac:dyDescent="0.25">
      <c r="L396" t="s">
        <v>420</v>
      </c>
    </row>
    <row r="397" spans="12:12" x14ac:dyDescent="0.25">
      <c r="L397" t="s">
        <v>421</v>
      </c>
    </row>
    <row r="398" spans="12:12" x14ac:dyDescent="0.25">
      <c r="L398" t="s">
        <v>422</v>
      </c>
    </row>
    <row r="399" spans="12:12" x14ac:dyDescent="0.25">
      <c r="L399" t="s">
        <v>423</v>
      </c>
    </row>
    <row r="400" spans="12:12" x14ac:dyDescent="0.25">
      <c r="L400" t="s">
        <v>424</v>
      </c>
    </row>
    <row r="401" spans="12:12" x14ac:dyDescent="0.25">
      <c r="L401" t="s">
        <v>425</v>
      </c>
    </row>
    <row r="402" spans="12:12" x14ac:dyDescent="0.25">
      <c r="L402" t="s">
        <v>426</v>
      </c>
    </row>
    <row r="403" spans="12:12" x14ac:dyDescent="0.25">
      <c r="L403" t="s">
        <v>427</v>
      </c>
    </row>
    <row r="404" spans="12:12" x14ac:dyDescent="0.25">
      <c r="L404" t="s">
        <v>428</v>
      </c>
    </row>
    <row r="405" spans="12:12" x14ac:dyDescent="0.25">
      <c r="L405" t="s">
        <v>429</v>
      </c>
    </row>
    <row r="406" spans="12:12" x14ac:dyDescent="0.25">
      <c r="L406" t="s">
        <v>430</v>
      </c>
    </row>
    <row r="407" spans="12:12" x14ac:dyDescent="0.25">
      <c r="L407" t="s">
        <v>431</v>
      </c>
    </row>
    <row r="408" spans="12:12" x14ac:dyDescent="0.25">
      <c r="L408" t="s">
        <v>432</v>
      </c>
    </row>
    <row r="409" spans="12:12" x14ac:dyDescent="0.25">
      <c r="L409" t="s">
        <v>433</v>
      </c>
    </row>
    <row r="410" spans="12:12" x14ac:dyDescent="0.25">
      <c r="L410" t="s">
        <v>434</v>
      </c>
    </row>
    <row r="411" spans="12:12" x14ac:dyDescent="0.25">
      <c r="L411" t="s">
        <v>435</v>
      </c>
    </row>
    <row r="412" spans="12:12" x14ac:dyDescent="0.25">
      <c r="L412" t="s">
        <v>436</v>
      </c>
    </row>
    <row r="413" spans="12:12" x14ac:dyDescent="0.25">
      <c r="L413" t="s">
        <v>437</v>
      </c>
    </row>
    <row r="414" spans="12:12" x14ac:dyDescent="0.25">
      <c r="L414" t="s">
        <v>438</v>
      </c>
    </row>
    <row r="415" spans="12:12" x14ac:dyDescent="0.25">
      <c r="L415" t="s">
        <v>439</v>
      </c>
    </row>
    <row r="416" spans="12:12" x14ac:dyDescent="0.25">
      <c r="L416" t="s">
        <v>440</v>
      </c>
    </row>
    <row r="417" spans="12:12" x14ac:dyDescent="0.25">
      <c r="L417" t="s">
        <v>441</v>
      </c>
    </row>
    <row r="418" spans="12:12" x14ac:dyDescent="0.25">
      <c r="L418" t="s">
        <v>442</v>
      </c>
    </row>
    <row r="419" spans="12:12" x14ac:dyDescent="0.25">
      <c r="L419" t="s">
        <v>443</v>
      </c>
    </row>
    <row r="420" spans="12:12" x14ac:dyDescent="0.25">
      <c r="L420" t="s">
        <v>444</v>
      </c>
    </row>
    <row r="421" spans="12:12" x14ac:dyDescent="0.25">
      <c r="L421" t="s">
        <v>445</v>
      </c>
    </row>
    <row r="422" spans="12:12" x14ac:dyDescent="0.25">
      <c r="L422" t="s">
        <v>446</v>
      </c>
    </row>
    <row r="423" spans="12:12" x14ac:dyDescent="0.25">
      <c r="L423" t="s">
        <v>447</v>
      </c>
    </row>
    <row r="424" spans="12:12" x14ac:dyDescent="0.25">
      <c r="L424" t="s">
        <v>448</v>
      </c>
    </row>
    <row r="425" spans="12:12" x14ac:dyDescent="0.25">
      <c r="L425" t="s">
        <v>449</v>
      </c>
    </row>
    <row r="426" spans="12:12" x14ac:dyDescent="0.25">
      <c r="L426" t="s">
        <v>450</v>
      </c>
    </row>
    <row r="427" spans="12:12" x14ac:dyDescent="0.25">
      <c r="L427" t="s">
        <v>451</v>
      </c>
    </row>
    <row r="428" spans="12:12" x14ac:dyDescent="0.25">
      <c r="L428" t="s">
        <v>452</v>
      </c>
    </row>
    <row r="429" spans="12:12" x14ac:dyDescent="0.25">
      <c r="L429" t="s">
        <v>453</v>
      </c>
    </row>
    <row r="430" spans="12:12" x14ac:dyDescent="0.25">
      <c r="L430" t="s">
        <v>454</v>
      </c>
    </row>
    <row r="431" spans="12:12" x14ac:dyDescent="0.25">
      <c r="L431" t="s">
        <v>598</v>
      </c>
    </row>
    <row r="432" spans="12:12" x14ac:dyDescent="0.25">
      <c r="L432" t="s">
        <v>455</v>
      </c>
    </row>
    <row r="433" spans="12:12" x14ac:dyDescent="0.25">
      <c r="L433" t="s">
        <v>456</v>
      </c>
    </row>
    <row r="434" spans="12:12" x14ac:dyDescent="0.25">
      <c r="L434" t="s">
        <v>457</v>
      </c>
    </row>
    <row r="435" spans="12:12" x14ac:dyDescent="0.25">
      <c r="L435" t="s">
        <v>458</v>
      </c>
    </row>
    <row r="436" spans="12:12" x14ac:dyDescent="0.25">
      <c r="L436" t="s">
        <v>459</v>
      </c>
    </row>
    <row r="437" spans="12:12" x14ac:dyDescent="0.25">
      <c r="L437" t="s">
        <v>460</v>
      </c>
    </row>
    <row r="438" spans="12:12" x14ac:dyDescent="0.25">
      <c r="L438" t="s">
        <v>461</v>
      </c>
    </row>
    <row r="439" spans="12:12" x14ac:dyDescent="0.25">
      <c r="L439" t="s">
        <v>462</v>
      </c>
    </row>
    <row r="440" spans="12:12" x14ac:dyDescent="0.25">
      <c r="L440" t="s">
        <v>463</v>
      </c>
    </row>
    <row r="441" spans="12:12" x14ac:dyDescent="0.25">
      <c r="L441" t="s">
        <v>464</v>
      </c>
    </row>
    <row r="442" spans="12:12" x14ac:dyDescent="0.25">
      <c r="L442" t="s">
        <v>465</v>
      </c>
    </row>
    <row r="443" spans="12:12" x14ac:dyDescent="0.25">
      <c r="L443" t="s">
        <v>466</v>
      </c>
    </row>
    <row r="444" spans="12:12" x14ac:dyDescent="0.25">
      <c r="L444" t="s">
        <v>467</v>
      </c>
    </row>
    <row r="445" spans="12:12" x14ac:dyDescent="0.25">
      <c r="L445" t="s">
        <v>468</v>
      </c>
    </row>
    <row r="446" spans="12:12" x14ac:dyDescent="0.25">
      <c r="L446" t="s">
        <v>599</v>
      </c>
    </row>
    <row r="447" spans="12:12" x14ac:dyDescent="0.25">
      <c r="L447" t="s">
        <v>469</v>
      </c>
    </row>
    <row r="448" spans="12:12" x14ac:dyDescent="0.25">
      <c r="L448" t="s">
        <v>470</v>
      </c>
    </row>
    <row r="449" spans="12:12" x14ac:dyDescent="0.25">
      <c r="L449" t="s">
        <v>471</v>
      </c>
    </row>
    <row r="450" spans="12:12" x14ac:dyDescent="0.25">
      <c r="L450" t="s">
        <v>472</v>
      </c>
    </row>
    <row r="451" spans="12:12" x14ac:dyDescent="0.25">
      <c r="L451" t="s">
        <v>473</v>
      </c>
    </row>
    <row r="452" spans="12:12" x14ac:dyDescent="0.25">
      <c r="L452" t="s">
        <v>474</v>
      </c>
    </row>
    <row r="453" spans="12:12" x14ac:dyDescent="0.25">
      <c r="L453" t="s">
        <v>475</v>
      </c>
    </row>
    <row r="454" spans="12:12" x14ac:dyDescent="0.25">
      <c r="L454" t="s">
        <v>476</v>
      </c>
    </row>
    <row r="455" spans="12:12" x14ac:dyDescent="0.25">
      <c r="L455" t="s">
        <v>477</v>
      </c>
    </row>
    <row r="456" spans="12:12" x14ac:dyDescent="0.25">
      <c r="L456" t="s">
        <v>478</v>
      </c>
    </row>
    <row r="457" spans="12:12" x14ac:dyDescent="0.25">
      <c r="L457" t="s">
        <v>479</v>
      </c>
    </row>
    <row r="458" spans="12:12" x14ac:dyDescent="0.25">
      <c r="L458" t="s">
        <v>480</v>
      </c>
    </row>
    <row r="459" spans="12:12" x14ac:dyDescent="0.25">
      <c r="L459" t="s">
        <v>481</v>
      </c>
    </row>
    <row r="460" spans="12:12" x14ac:dyDescent="0.25">
      <c r="L460" t="s">
        <v>482</v>
      </c>
    </row>
    <row r="461" spans="12:12" x14ac:dyDescent="0.25">
      <c r="L461" t="s">
        <v>483</v>
      </c>
    </row>
    <row r="462" spans="12:12" x14ac:dyDescent="0.25">
      <c r="L462" t="s">
        <v>484</v>
      </c>
    </row>
    <row r="463" spans="12:12" x14ac:dyDescent="0.25">
      <c r="L463" t="s">
        <v>485</v>
      </c>
    </row>
    <row r="464" spans="12:12" x14ac:dyDescent="0.25">
      <c r="L464" t="s">
        <v>486</v>
      </c>
    </row>
    <row r="465" spans="12:12" x14ac:dyDescent="0.25">
      <c r="L465" t="s">
        <v>487</v>
      </c>
    </row>
    <row r="466" spans="12:12" x14ac:dyDescent="0.25">
      <c r="L466" t="s">
        <v>488</v>
      </c>
    </row>
    <row r="467" spans="12:12" x14ac:dyDescent="0.25">
      <c r="L467" t="s">
        <v>489</v>
      </c>
    </row>
    <row r="468" spans="12:12" x14ac:dyDescent="0.25">
      <c r="L468" t="s">
        <v>490</v>
      </c>
    </row>
    <row r="469" spans="12:12" x14ac:dyDescent="0.25">
      <c r="L469" t="s">
        <v>491</v>
      </c>
    </row>
    <row r="470" spans="12:12" x14ac:dyDescent="0.25">
      <c r="L470" t="s">
        <v>492</v>
      </c>
    </row>
    <row r="471" spans="12:12" x14ac:dyDescent="0.25">
      <c r="L471" t="s">
        <v>493</v>
      </c>
    </row>
    <row r="472" spans="12:12" x14ac:dyDescent="0.25">
      <c r="L472" t="s">
        <v>600</v>
      </c>
    </row>
    <row r="473" spans="12:12" x14ac:dyDescent="0.25">
      <c r="L473" t="s">
        <v>494</v>
      </c>
    </row>
    <row r="474" spans="12:12" x14ac:dyDescent="0.25">
      <c r="L474" t="s">
        <v>495</v>
      </c>
    </row>
    <row r="475" spans="12:12" x14ac:dyDescent="0.25">
      <c r="L475" t="s">
        <v>496</v>
      </c>
    </row>
    <row r="476" spans="12:12" x14ac:dyDescent="0.25">
      <c r="L476" t="s">
        <v>497</v>
      </c>
    </row>
    <row r="477" spans="12:12" x14ac:dyDescent="0.25">
      <c r="L477" t="s">
        <v>498</v>
      </c>
    </row>
    <row r="478" spans="12:12" x14ac:dyDescent="0.25">
      <c r="L478" t="s">
        <v>499</v>
      </c>
    </row>
    <row r="479" spans="12:12" x14ac:dyDescent="0.25">
      <c r="L479" t="s">
        <v>500</v>
      </c>
    </row>
    <row r="480" spans="12:12" x14ac:dyDescent="0.25">
      <c r="L480" t="s">
        <v>501</v>
      </c>
    </row>
    <row r="481" spans="12:12" x14ac:dyDescent="0.25">
      <c r="L481" t="s">
        <v>502</v>
      </c>
    </row>
    <row r="482" spans="12:12" x14ac:dyDescent="0.25">
      <c r="L482" t="s">
        <v>503</v>
      </c>
    </row>
    <row r="483" spans="12:12" x14ac:dyDescent="0.25">
      <c r="L483" t="s">
        <v>504</v>
      </c>
    </row>
    <row r="484" spans="12:12" x14ac:dyDescent="0.25">
      <c r="L484" t="s">
        <v>505</v>
      </c>
    </row>
    <row r="485" spans="12:12" x14ac:dyDescent="0.25">
      <c r="L485" t="s">
        <v>601</v>
      </c>
    </row>
    <row r="486" spans="12:12" x14ac:dyDescent="0.25">
      <c r="L486" t="s">
        <v>506</v>
      </c>
    </row>
    <row r="487" spans="12:12" x14ac:dyDescent="0.25">
      <c r="L487" t="s">
        <v>507</v>
      </c>
    </row>
    <row r="488" spans="12:12" x14ac:dyDescent="0.25">
      <c r="L488" t="s">
        <v>508</v>
      </c>
    </row>
    <row r="489" spans="12:12" x14ac:dyDescent="0.25">
      <c r="L489" t="s">
        <v>509</v>
      </c>
    </row>
    <row r="490" spans="12:12" x14ac:dyDescent="0.25">
      <c r="L490" t="s">
        <v>510</v>
      </c>
    </row>
    <row r="491" spans="12:12" x14ac:dyDescent="0.25">
      <c r="L491" t="s">
        <v>511</v>
      </c>
    </row>
    <row r="492" spans="12:12" x14ac:dyDescent="0.25">
      <c r="L492" t="s">
        <v>512</v>
      </c>
    </row>
    <row r="493" spans="12:12" x14ac:dyDescent="0.25">
      <c r="L493" t="s">
        <v>513</v>
      </c>
    </row>
    <row r="494" spans="12:12" x14ac:dyDescent="0.25">
      <c r="L494" t="s">
        <v>514</v>
      </c>
    </row>
    <row r="495" spans="12:12" x14ac:dyDescent="0.25">
      <c r="L495" t="s">
        <v>515</v>
      </c>
    </row>
    <row r="496" spans="12:12" x14ac:dyDescent="0.25">
      <c r="L496" t="s">
        <v>516</v>
      </c>
    </row>
    <row r="497" spans="12:12" x14ac:dyDescent="0.25">
      <c r="L497" t="s">
        <v>517</v>
      </c>
    </row>
    <row r="498" spans="12:12" x14ac:dyDescent="0.25">
      <c r="L498" t="s">
        <v>602</v>
      </c>
    </row>
    <row r="499" spans="12:12" x14ac:dyDescent="0.25">
      <c r="L499" t="s">
        <v>518</v>
      </c>
    </row>
    <row r="500" spans="12:12" x14ac:dyDescent="0.25">
      <c r="L500" t="s">
        <v>519</v>
      </c>
    </row>
    <row r="501" spans="12:12" x14ac:dyDescent="0.25">
      <c r="L501" t="s">
        <v>520</v>
      </c>
    </row>
    <row r="502" spans="12:12" x14ac:dyDescent="0.25">
      <c r="L502" t="s">
        <v>521</v>
      </c>
    </row>
    <row r="503" spans="12:12" x14ac:dyDescent="0.25">
      <c r="L503" t="s">
        <v>522</v>
      </c>
    </row>
    <row r="504" spans="12:12" x14ac:dyDescent="0.25">
      <c r="L504" t="s">
        <v>523</v>
      </c>
    </row>
    <row r="505" spans="12:12" x14ac:dyDescent="0.25">
      <c r="L505" t="s">
        <v>524</v>
      </c>
    </row>
    <row r="506" spans="12:12" x14ac:dyDescent="0.25">
      <c r="L506" t="s">
        <v>525</v>
      </c>
    </row>
    <row r="507" spans="12:12" x14ac:dyDescent="0.25">
      <c r="L507" t="s">
        <v>526</v>
      </c>
    </row>
    <row r="508" spans="12:12" x14ac:dyDescent="0.25">
      <c r="L508" t="s">
        <v>527</v>
      </c>
    </row>
    <row r="509" spans="12:12" x14ac:dyDescent="0.25">
      <c r="L509" t="s">
        <v>528</v>
      </c>
    </row>
    <row r="510" spans="12:12" x14ac:dyDescent="0.25">
      <c r="L510" t="s">
        <v>529</v>
      </c>
    </row>
    <row r="511" spans="12:12" x14ac:dyDescent="0.25">
      <c r="L511" t="s">
        <v>530</v>
      </c>
    </row>
    <row r="512" spans="12:12" x14ac:dyDescent="0.25">
      <c r="L512" t="s">
        <v>531</v>
      </c>
    </row>
    <row r="513" spans="12:12" x14ac:dyDescent="0.25">
      <c r="L513" t="s">
        <v>532</v>
      </c>
    </row>
    <row r="514" spans="12:12" x14ac:dyDescent="0.25">
      <c r="L514" t="s">
        <v>533</v>
      </c>
    </row>
    <row r="515" spans="12:12" x14ac:dyDescent="0.25">
      <c r="L515" t="s">
        <v>534</v>
      </c>
    </row>
    <row r="516" spans="12:12" x14ac:dyDescent="0.25">
      <c r="L516" t="s">
        <v>535</v>
      </c>
    </row>
    <row r="517" spans="12:12" x14ac:dyDescent="0.25">
      <c r="L517" t="s">
        <v>536</v>
      </c>
    </row>
    <row r="518" spans="12:12" x14ac:dyDescent="0.25">
      <c r="L518" t="s">
        <v>537</v>
      </c>
    </row>
    <row r="519" spans="12:12" x14ac:dyDescent="0.25">
      <c r="L519" t="s">
        <v>537</v>
      </c>
    </row>
    <row r="520" spans="12:12" x14ac:dyDescent="0.25">
      <c r="L520" t="s">
        <v>538</v>
      </c>
    </row>
    <row r="521" spans="12:12" x14ac:dyDescent="0.25">
      <c r="L521" t="s">
        <v>539</v>
      </c>
    </row>
    <row r="522" spans="12:12" x14ac:dyDescent="0.25">
      <c r="L522" t="s">
        <v>540</v>
      </c>
    </row>
    <row r="523" spans="12:12" x14ac:dyDescent="0.25">
      <c r="L523" t="s">
        <v>541</v>
      </c>
    </row>
    <row r="524" spans="12:12" x14ac:dyDescent="0.25">
      <c r="L524" t="s">
        <v>542</v>
      </c>
    </row>
    <row r="525" spans="12:12" x14ac:dyDescent="0.25">
      <c r="L525" t="s">
        <v>543</v>
      </c>
    </row>
    <row r="526" spans="12:12" x14ac:dyDescent="0.25">
      <c r="L526" t="s">
        <v>544</v>
      </c>
    </row>
    <row r="527" spans="12:12" x14ac:dyDescent="0.25">
      <c r="L527" t="s">
        <v>545</v>
      </c>
    </row>
    <row r="528" spans="12:12" x14ac:dyDescent="0.25">
      <c r="L528" t="s">
        <v>546</v>
      </c>
    </row>
    <row r="529" spans="12:12" x14ac:dyDescent="0.25">
      <c r="L529" t="s">
        <v>547</v>
      </c>
    </row>
    <row r="530" spans="12:12" x14ac:dyDescent="0.25">
      <c r="L530" t="s">
        <v>548</v>
      </c>
    </row>
    <row r="531" spans="12:12" x14ac:dyDescent="0.25">
      <c r="L531" t="s">
        <v>549</v>
      </c>
    </row>
    <row r="532" spans="12:12" x14ac:dyDescent="0.25">
      <c r="L532" t="s">
        <v>550</v>
      </c>
    </row>
    <row r="533" spans="12:12" x14ac:dyDescent="0.25">
      <c r="L533" t="s">
        <v>551</v>
      </c>
    </row>
    <row r="534" spans="12:12" x14ac:dyDescent="0.25">
      <c r="L534" t="s">
        <v>552</v>
      </c>
    </row>
    <row r="535" spans="12:12" x14ac:dyDescent="0.25">
      <c r="L535" t="s">
        <v>553</v>
      </c>
    </row>
    <row r="536" spans="12:12" x14ac:dyDescent="0.25">
      <c r="L536" t="s">
        <v>554</v>
      </c>
    </row>
    <row r="537" spans="12:12" x14ac:dyDescent="0.25">
      <c r="L537" t="s">
        <v>555</v>
      </c>
    </row>
    <row r="538" spans="12:12" x14ac:dyDescent="0.25">
      <c r="L538" t="s">
        <v>556</v>
      </c>
    </row>
    <row r="539" spans="12:12" x14ac:dyDescent="0.25">
      <c r="L539" t="s">
        <v>557</v>
      </c>
    </row>
    <row r="540" spans="12:12" x14ac:dyDescent="0.25">
      <c r="L540" t="s">
        <v>558</v>
      </c>
    </row>
    <row r="541" spans="12:12" x14ac:dyDescent="0.25">
      <c r="L541" t="s">
        <v>559</v>
      </c>
    </row>
    <row r="542" spans="12:12" x14ac:dyDescent="0.25">
      <c r="L542" t="s">
        <v>560</v>
      </c>
    </row>
    <row r="543" spans="12:12" x14ac:dyDescent="0.25">
      <c r="L543" t="s">
        <v>561</v>
      </c>
    </row>
    <row r="544" spans="12:12" x14ac:dyDescent="0.25">
      <c r="L544" t="s">
        <v>573</v>
      </c>
    </row>
    <row r="545" spans="12:12" x14ac:dyDescent="0.25">
      <c r="L545" t="s">
        <v>579</v>
      </c>
    </row>
    <row r="546" spans="12:12" x14ac:dyDescent="0.25">
      <c r="L546" t="s">
        <v>562</v>
      </c>
    </row>
    <row r="547" spans="12:12" x14ac:dyDescent="0.25">
      <c r="L547" t="s">
        <v>563</v>
      </c>
    </row>
    <row r="548" spans="12:12" x14ac:dyDescent="0.25">
      <c r="L548" t="s">
        <v>564</v>
      </c>
    </row>
    <row r="549" spans="12:12" x14ac:dyDescent="0.25">
      <c r="L549" t="s">
        <v>565</v>
      </c>
    </row>
    <row r="550" spans="12:12" x14ac:dyDescent="0.25">
      <c r="L550" t="s">
        <v>566</v>
      </c>
    </row>
    <row r="551" spans="12:12" x14ac:dyDescent="0.25">
      <c r="L551" t="s">
        <v>568</v>
      </c>
    </row>
    <row r="552" spans="12:12" x14ac:dyDescent="0.25">
      <c r="L552" t="s">
        <v>567</v>
      </c>
    </row>
    <row r="553" spans="12:12" x14ac:dyDescent="0.25">
      <c r="L553" t="s">
        <v>578</v>
      </c>
    </row>
    <row r="554" spans="12:12" x14ac:dyDescent="0.25">
      <c r="L554" t="s">
        <v>577</v>
      </c>
    </row>
    <row r="555" spans="12:12" x14ac:dyDescent="0.25">
      <c r="L555" t="s">
        <v>570</v>
      </c>
    </row>
    <row r="556" spans="12:12" x14ac:dyDescent="0.25">
      <c r="L556" t="s">
        <v>569</v>
      </c>
    </row>
    <row r="557" spans="12:12" x14ac:dyDescent="0.25">
      <c r="L557" t="s">
        <v>574</v>
      </c>
    </row>
    <row r="558" spans="12:12" x14ac:dyDescent="0.25">
      <c r="L558" t="s">
        <v>572</v>
      </c>
    </row>
    <row r="559" spans="12:12" x14ac:dyDescent="0.25">
      <c r="L559" t="s">
        <v>571</v>
      </c>
    </row>
    <row r="560" spans="12:12" x14ac:dyDescent="0.25">
      <c r="L560" t="s">
        <v>576</v>
      </c>
    </row>
    <row r="561" spans="12:12" x14ac:dyDescent="0.25">
      <c r="L561" t="s">
        <v>575</v>
      </c>
    </row>
    <row r="562" spans="12:12" x14ac:dyDescent="0.25">
      <c r="L562" t="s">
        <v>603</v>
      </c>
    </row>
  </sheetData>
  <conditionalFormatting sqref="L1:L1048576">
    <cfRule type="containsText" dxfId="28" priority="1" operator="containsText" text="Sheriff">
      <formula>NOT(ISERROR(SEARCH("Sheriff",L1)))</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autoPageBreaks="0"/>
  </sheetPr>
  <dimension ref="A1:AC8000"/>
  <sheetViews>
    <sheetView topLeftCell="O1" zoomScale="96" zoomScaleNormal="96" workbookViewId="0">
      <pane ySplit="7" topLeftCell="A8" activePane="bottomLeft" state="frozen"/>
      <selection pane="bottomLeft" activeCell="AB15" sqref="AB15"/>
    </sheetView>
  </sheetViews>
  <sheetFormatPr defaultRowHeight="15" x14ac:dyDescent="0.25"/>
  <cols>
    <col min="1" max="1" width="14.7109375" customWidth="1"/>
    <col min="2" max="2" width="14.7109375" style="11" customWidth="1"/>
    <col min="3" max="9" width="14.7109375" customWidth="1"/>
    <col min="10" max="10" width="26.28515625" customWidth="1"/>
    <col min="11" max="11" width="32.42578125" customWidth="1"/>
    <col min="12" max="12" width="30.85546875" customWidth="1"/>
    <col min="13" max="15" width="14.7109375" customWidth="1"/>
    <col min="16" max="16" width="14.7109375" style="11" customWidth="1"/>
    <col min="17" max="17" width="14.7109375" style="12" customWidth="1"/>
    <col min="18" max="21" width="14.7109375" customWidth="1"/>
    <col min="22" max="22" width="28.140625" customWidth="1"/>
    <col min="23" max="23" width="0.42578125" customWidth="1"/>
    <col min="24" max="24" width="32.7109375" customWidth="1"/>
    <col min="25" max="25" width="31.85546875" customWidth="1"/>
    <col min="26" max="26" width="29.5703125" customWidth="1"/>
    <col min="27" max="28" width="14.7109375" customWidth="1"/>
    <col min="29" max="29" width="18.5703125" customWidth="1"/>
  </cols>
  <sheetData>
    <row r="1" spans="1:29" ht="48" customHeight="1" x14ac:dyDescent="0.25">
      <c r="A1" s="22" t="s">
        <v>0</v>
      </c>
      <c r="B1" s="23" t="s">
        <v>580</v>
      </c>
      <c r="C1" s="22" t="s">
        <v>1</v>
      </c>
      <c r="D1" s="22" t="s">
        <v>606</v>
      </c>
      <c r="E1" s="24" t="s">
        <v>640</v>
      </c>
      <c r="F1" s="24" t="s">
        <v>25</v>
      </c>
      <c r="G1" s="24" t="s">
        <v>610</v>
      </c>
      <c r="H1" s="46" t="s">
        <v>641</v>
      </c>
      <c r="I1" s="46" t="s">
        <v>626</v>
      </c>
      <c r="J1" s="24" t="s">
        <v>612</v>
      </c>
      <c r="K1" s="24" t="s">
        <v>673</v>
      </c>
      <c r="L1" s="24" t="s">
        <v>674</v>
      </c>
      <c r="M1" s="24" t="s">
        <v>607</v>
      </c>
      <c r="N1" s="24" t="s">
        <v>609</v>
      </c>
      <c r="O1" s="24" t="s">
        <v>608</v>
      </c>
      <c r="P1" s="23" t="s">
        <v>581</v>
      </c>
      <c r="Q1" s="14" t="s">
        <v>582</v>
      </c>
      <c r="R1" s="22" t="s">
        <v>2</v>
      </c>
      <c r="S1" s="24" t="s">
        <v>29</v>
      </c>
      <c r="T1" s="22" t="s">
        <v>30</v>
      </c>
      <c r="U1" s="46" t="s">
        <v>630</v>
      </c>
      <c r="V1" s="24" t="s">
        <v>611</v>
      </c>
      <c r="W1" s="46" t="s">
        <v>613</v>
      </c>
      <c r="X1" s="46" t="s">
        <v>673</v>
      </c>
      <c r="Y1" s="46" t="s">
        <v>674</v>
      </c>
      <c r="Z1" s="22" t="s">
        <v>22</v>
      </c>
      <c r="AA1" s="65" t="s">
        <v>675</v>
      </c>
      <c r="AB1" s="46" t="s">
        <v>627</v>
      </c>
      <c r="AC1" s="46" t="s">
        <v>639</v>
      </c>
    </row>
    <row r="2" spans="1:29" x14ac:dyDescent="0.25">
      <c r="A2" s="6" t="s">
        <v>752</v>
      </c>
      <c r="B2" s="10">
        <v>44565</v>
      </c>
      <c r="C2" s="6" t="s">
        <v>753</v>
      </c>
      <c r="D2" s="6" t="s">
        <v>754</v>
      </c>
      <c r="E2" s="6" t="s">
        <v>755</v>
      </c>
      <c r="F2" s="6" t="s">
        <v>28</v>
      </c>
      <c r="G2" s="6" t="s">
        <v>754</v>
      </c>
      <c r="H2" s="6" t="s">
        <v>755</v>
      </c>
      <c r="I2" s="6">
        <v>1</v>
      </c>
      <c r="J2" s="6" t="s">
        <v>657</v>
      </c>
      <c r="K2" s="6"/>
      <c r="L2" s="6" t="s">
        <v>661</v>
      </c>
      <c r="M2" s="21"/>
      <c r="N2" s="6"/>
      <c r="O2" s="21"/>
      <c r="P2" s="10">
        <v>44601</v>
      </c>
      <c r="Q2" s="15">
        <f t="shared" ref="Q2:Q9" ca="1" si="0">IF(B2&gt;1/1/1900, (IF(R2="Closed",(DATEDIF(B2,P2,"d"))-(DATEDIF(M2,O2,"d")),IF(OR(R2="Pending",ISBLANK(P2)),TODAY()-B2))),"-")</f>
        <v>36</v>
      </c>
      <c r="R2" s="6" t="s">
        <v>21</v>
      </c>
      <c r="S2" s="6"/>
      <c r="T2" s="6" t="s">
        <v>24</v>
      </c>
      <c r="U2" s="6">
        <v>2</v>
      </c>
      <c r="V2" s="6" t="s">
        <v>5</v>
      </c>
      <c r="W2" s="6"/>
      <c r="X2" s="6"/>
      <c r="Y2" s="6" t="s">
        <v>661</v>
      </c>
      <c r="Z2" s="6" t="s">
        <v>667</v>
      </c>
      <c r="AA2" s="6"/>
      <c r="AB2" s="6" t="s">
        <v>629</v>
      </c>
      <c r="AC2" s="6"/>
    </row>
    <row r="3" spans="1:29" x14ac:dyDescent="0.25">
      <c r="A3" t="s">
        <v>757</v>
      </c>
      <c r="B3" s="11">
        <v>44609</v>
      </c>
      <c r="C3" t="s">
        <v>756</v>
      </c>
      <c r="D3" t="s">
        <v>754</v>
      </c>
      <c r="E3" t="s">
        <v>755</v>
      </c>
      <c r="F3" t="s">
        <v>28</v>
      </c>
      <c r="G3" t="s">
        <v>754</v>
      </c>
      <c r="H3" t="s">
        <v>755</v>
      </c>
      <c r="I3">
        <v>1</v>
      </c>
      <c r="J3" t="s">
        <v>657</v>
      </c>
      <c r="L3" t="s">
        <v>662</v>
      </c>
      <c r="M3" s="20"/>
      <c r="O3" s="20"/>
      <c r="P3" s="11">
        <v>44642</v>
      </c>
      <c r="Q3" s="12">
        <f t="shared" ca="1" si="0"/>
        <v>733</v>
      </c>
      <c r="R3" t="s">
        <v>20</v>
      </c>
      <c r="T3" t="s">
        <v>24</v>
      </c>
      <c r="U3">
        <v>1</v>
      </c>
      <c r="V3" t="s">
        <v>657</v>
      </c>
      <c r="Y3" t="s">
        <v>662</v>
      </c>
    </row>
    <row r="4" spans="1:29" x14ac:dyDescent="0.25">
      <c r="A4" s="6" t="s">
        <v>758</v>
      </c>
      <c r="B4" s="10">
        <v>44733</v>
      </c>
      <c r="C4" s="6" t="s">
        <v>759</v>
      </c>
      <c r="D4" s="6" t="s">
        <v>603</v>
      </c>
      <c r="E4" s="6" t="s">
        <v>760</v>
      </c>
      <c r="F4" s="6" t="s">
        <v>28</v>
      </c>
      <c r="G4" s="6" t="s">
        <v>754</v>
      </c>
      <c r="H4" s="6" t="s">
        <v>760</v>
      </c>
      <c r="I4" s="6">
        <v>1</v>
      </c>
      <c r="J4" s="6" t="s">
        <v>657</v>
      </c>
      <c r="K4" s="6"/>
      <c r="L4" s="6" t="s">
        <v>680</v>
      </c>
      <c r="M4" s="21"/>
      <c r="N4" s="6"/>
      <c r="O4" s="21"/>
      <c r="P4" s="10">
        <v>44770</v>
      </c>
      <c r="Q4" s="15">
        <f t="shared" ca="1" si="0"/>
        <v>37</v>
      </c>
      <c r="R4" s="6" t="s">
        <v>21</v>
      </c>
      <c r="S4" s="6"/>
      <c r="T4" s="6" t="s">
        <v>24</v>
      </c>
      <c r="U4" s="6">
        <v>1</v>
      </c>
      <c r="V4" s="6" t="s">
        <v>657</v>
      </c>
      <c r="W4" s="6"/>
      <c r="X4" s="6"/>
      <c r="Y4" s="6" t="s">
        <v>680</v>
      </c>
      <c r="Z4" s="6" t="s">
        <v>666</v>
      </c>
      <c r="AA4" s="6"/>
      <c r="AB4" s="6" t="s">
        <v>629</v>
      </c>
      <c r="AC4" s="6"/>
    </row>
    <row r="5" spans="1:29" x14ac:dyDescent="0.25">
      <c r="A5" t="s">
        <v>761</v>
      </c>
      <c r="B5" s="11">
        <v>44749</v>
      </c>
      <c r="C5" t="s">
        <v>762</v>
      </c>
      <c r="D5" t="s">
        <v>754</v>
      </c>
      <c r="E5" t="s">
        <v>760</v>
      </c>
      <c r="F5" t="s">
        <v>28</v>
      </c>
      <c r="G5" t="s">
        <v>754</v>
      </c>
      <c r="H5" t="s">
        <v>760</v>
      </c>
      <c r="I5">
        <v>1</v>
      </c>
      <c r="J5" t="s">
        <v>657</v>
      </c>
      <c r="L5" t="s">
        <v>680</v>
      </c>
      <c r="M5" s="20"/>
      <c r="O5" s="20"/>
      <c r="P5" s="11">
        <v>44795</v>
      </c>
      <c r="Q5" s="12">
        <f t="shared" ca="1" si="0"/>
        <v>593</v>
      </c>
      <c r="R5" t="s">
        <v>20</v>
      </c>
      <c r="T5" t="s">
        <v>24</v>
      </c>
      <c r="U5">
        <v>1</v>
      </c>
      <c r="V5" t="s">
        <v>657</v>
      </c>
      <c r="Y5" t="s">
        <v>687</v>
      </c>
      <c r="AB5" t="s">
        <v>628</v>
      </c>
    </row>
    <row r="6" spans="1:29" x14ac:dyDescent="0.25">
      <c r="A6" s="6" t="s">
        <v>763</v>
      </c>
      <c r="B6" s="10">
        <v>44712</v>
      </c>
      <c r="C6" s="6" t="s">
        <v>764</v>
      </c>
      <c r="D6" s="6" t="s">
        <v>754</v>
      </c>
      <c r="E6" s="6" t="s">
        <v>755</v>
      </c>
      <c r="F6" s="6" t="s">
        <v>28</v>
      </c>
      <c r="G6" s="6" t="s">
        <v>765</v>
      </c>
      <c r="H6" s="6" t="s">
        <v>755</v>
      </c>
      <c r="I6" s="6">
        <v>1</v>
      </c>
      <c r="J6" s="6" t="s">
        <v>5</v>
      </c>
      <c r="K6" s="6"/>
      <c r="L6" s="6"/>
      <c r="M6" s="6"/>
      <c r="N6" s="6"/>
      <c r="O6" s="6"/>
      <c r="P6" s="10">
        <v>44753</v>
      </c>
      <c r="Q6" s="15">
        <f t="shared" ca="1" si="0"/>
        <v>630</v>
      </c>
      <c r="R6" s="6" t="s">
        <v>20</v>
      </c>
      <c r="S6" s="6"/>
      <c r="T6" s="6" t="s">
        <v>24</v>
      </c>
      <c r="U6" s="6">
        <v>1</v>
      </c>
      <c r="V6" s="6" t="s">
        <v>657</v>
      </c>
      <c r="W6" s="6"/>
      <c r="X6" s="6"/>
      <c r="Y6" s="6" t="s">
        <v>661</v>
      </c>
      <c r="Z6" s="6"/>
      <c r="AA6" s="6"/>
      <c r="AB6" s="6"/>
      <c r="AC6" s="6"/>
    </row>
    <row r="7" spans="1:29" x14ac:dyDescent="0.25">
      <c r="A7" t="s">
        <v>766</v>
      </c>
      <c r="B7" s="11">
        <v>44712</v>
      </c>
      <c r="C7" t="s">
        <v>767</v>
      </c>
      <c r="D7" t="s">
        <v>754</v>
      </c>
      <c r="E7" t="s">
        <v>755</v>
      </c>
      <c r="F7" t="s">
        <v>28</v>
      </c>
      <c r="G7" t="s">
        <v>765</v>
      </c>
      <c r="H7" t="s">
        <v>755</v>
      </c>
      <c r="I7">
        <v>1</v>
      </c>
      <c r="J7" t="s">
        <v>657</v>
      </c>
      <c r="L7" t="s">
        <v>680</v>
      </c>
      <c r="P7" s="11">
        <v>44753</v>
      </c>
      <c r="Q7" s="12">
        <f t="shared" ca="1" si="0"/>
        <v>630</v>
      </c>
      <c r="R7" t="s">
        <v>20</v>
      </c>
      <c r="T7" t="s">
        <v>24</v>
      </c>
      <c r="U7">
        <v>1</v>
      </c>
      <c r="V7" t="s">
        <v>657</v>
      </c>
      <c r="Y7" t="s">
        <v>661</v>
      </c>
    </row>
    <row r="8" spans="1:29" x14ac:dyDescent="0.25">
      <c r="A8" s="6" t="s">
        <v>768</v>
      </c>
      <c r="B8" s="10">
        <v>44749</v>
      </c>
      <c r="C8" s="6" t="s">
        <v>769</v>
      </c>
      <c r="D8" s="6" t="s">
        <v>754</v>
      </c>
      <c r="E8" s="6" t="s">
        <v>755</v>
      </c>
      <c r="F8" s="6" t="s">
        <v>28</v>
      </c>
      <c r="G8" s="6" t="s">
        <v>754</v>
      </c>
      <c r="H8" s="6" t="s">
        <v>755</v>
      </c>
      <c r="I8" s="6">
        <v>1</v>
      </c>
      <c r="J8" s="6" t="s">
        <v>657</v>
      </c>
      <c r="K8" s="6"/>
      <c r="L8" s="6" t="s">
        <v>680</v>
      </c>
      <c r="M8" s="6"/>
      <c r="N8" s="6"/>
      <c r="O8" s="6"/>
      <c r="P8" s="10">
        <v>44795</v>
      </c>
      <c r="Q8" s="15">
        <f t="shared" ca="1" si="0"/>
        <v>593</v>
      </c>
      <c r="R8" s="6" t="s">
        <v>20</v>
      </c>
      <c r="S8" s="6"/>
      <c r="T8" s="6" t="s">
        <v>24</v>
      </c>
      <c r="U8" s="6">
        <v>1</v>
      </c>
      <c r="V8" s="6" t="s">
        <v>657</v>
      </c>
      <c r="W8" s="6"/>
      <c r="X8" s="6"/>
      <c r="Y8" s="6" t="s">
        <v>687</v>
      </c>
      <c r="Z8" s="6"/>
      <c r="AA8" s="6"/>
      <c r="AB8" s="6" t="s">
        <v>628</v>
      </c>
      <c r="AC8" s="6"/>
    </row>
    <row r="9" spans="1:29" x14ac:dyDescent="0.25">
      <c r="A9" t="s">
        <v>770</v>
      </c>
      <c r="B9" s="11">
        <v>44804</v>
      </c>
      <c r="C9" t="s">
        <v>771</v>
      </c>
      <c r="D9" t="s">
        <v>765</v>
      </c>
      <c r="E9" t="s">
        <v>755</v>
      </c>
      <c r="F9" t="s">
        <v>28</v>
      </c>
      <c r="G9" t="s">
        <v>754</v>
      </c>
      <c r="H9" t="s">
        <v>755</v>
      </c>
      <c r="I9">
        <v>1</v>
      </c>
      <c r="J9" t="s">
        <v>657</v>
      </c>
      <c r="L9" t="s">
        <v>680</v>
      </c>
      <c r="P9" s="11">
        <v>44804</v>
      </c>
      <c r="Q9" s="12">
        <f t="shared" ca="1" si="0"/>
        <v>538</v>
      </c>
      <c r="R9" t="s">
        <v>20</v>
      </c>
      <c r="U9">
        <v>1</v>
      </c>
      <c r="V9" t="s">
        <v>657</v>
      </c>
      <c r="Y9" t="s">
        <v>672</v>
      </c>
    </row>
    <row r="10" spans="1:29" x14ac:dyDescent="0.25">
      <c r="A10" s="6" t="s">
        <v>772</v>
      </c>
      <c r="B10" s="10">
        <v>44808</v>
      </c>
      <c r="C10" s="6" t="s">
        <v>773</v>
      </c>
      <c r="D10" s="6" t="s">
        <v>754</v>
      </c>
      <c r="E10" s="6" t="s">
        <v>755</v>
      </c>
      <c r="F10" s="6" t="s">
        <v>28</v>
      </c>
      <c r="G10" s="6" t="s">
        <v>754</v>
      </c>
      <c r="H10" s="6" t="s">
        <v>755</v>
      </c>
      <c r="I10" s="6">
        <v>1</v>
      </c>
      <c r="J10" s="6" t="s">
        <v>656</v>
      </c>
      <c r="K10" s="6"/>
      <c r="L10" s="6"/>
      <c r="M10" s="6"/>
      <c r="N10" s="6"/>
      <c r="O10" s="6"/>
      <c r="P10" s="10">
        <v>44929</v>
      </c>
      <c r="Q10" s="15">
        <f t="shared" ref="Q10:Q65" ca="1" si="1">IF(B10&gt;1/1/1900, (IF(R10="Closed",(DATEDIF(B10,P10,"d"))-(DATEDIF(M10,O10,"d")),IF(OR(R10="Pending",ISBLANK(P10)),TODAY()-B10))),"-")</f>
        <v>121</v>
      </c>
      <c r="R10" s="6" t="s">
        <v>21</v>
      </c>
      <c r="S10" s="6"/>
      <c r="T10" s="6" t="s">
        <v>19</v>
      </c>
      <c r="U10" s="6"/>
      <c r="V10" s="6"/>
      <c r="W10" s="6" t="str">
        <f t="shared" ref="W10:W64" si="2">IF(OR(ISBLANK(J10),ISBLANK(V10)),"-",(IF(J10=V10,"Yes","No")))</f>
        <v>-</v>
      </c>
      <c r="X10" s="6"/>
      <c r="Y10" s="6" t="s">
        <v>680</v>
      </c>
      <c r="Z10" s="6" t="s">
        <v>671</v>
      </c>
      <c r="AA10" s="6"/>
      <c r="AB10" s="6" t="s">
        <v>629</v>
      </c>
      <c r="AC10" s="6"/>
    </row>
    <row r="11" spans="1:29" x14ac:dyDescent="0.25">
      <c r="A11" t="s">
        <v>774</v>
      </c>
      <c r="B11" s="11">
        <v>44805</v>
      </c>
      <c r="C11" t="s">
        <v>775</v>
      </c>
      <c r="D11" t="s">
        <v>754</v>
      </c>
      <c r="E11" t="s">
        <v>755</v>
      </c>
      <c r="G11" t="s">
        <v>754</v>
      </c>
      <c r="H11" t="s">
        <v>755</v>
      </c>
      <c r="I11">
        <v>1</v>
      </c>
      <c r="J11" t="s">
        <v>656</v>
      </c>
      <c r="Q11" s="12">
        <f t="shared" ca="1" si="1"/>
        <v>537</v>
      </c>
      <c r="R11" t="s">
        <v>20</v>
      </c>
      <c r="W11" t="str">
        <f t="shared" si="2"/>
        <v>-</v>
      </c>
      <c r="AB11" t="s">
        <v>629</v>
      </c>
    </row>
    <row r="12" spans="1:29" x14ac:dyDescent="0.25">
      <c r="A12" s="6" t="s">
        <v>776</v>
      </c>
      <c r="B12" s="10">
        <v>44725</v>
      </c>
      <c r="C12" s="6" t="s">
        <v>777</v>
      </c>
      <c r="D12" s="6" t="s">
        <v>754</v>
      </c>
      <c r="E12" s="6" t="s">
        <v>755</v>
      </c>
      <c r="F12" s="6"/>
      <c r="G12" s="6" t="s">
        <v>765</v>
      </c>
      <c r="H12" s="6" t="s">
        <v>755</v>
      </c>
      <c r="I12" s="6">
        <v>1</v>
      </c>
      <c r="J12" s="6" t="s">
        <v>657</v>
      </c>
      <c r="K12" s="6"/>
      <c r="L12" s="6" t="s">
        <v>680</v>
      </c>
      <c r="M12" s="6"/>
      <c r="N12" s="6"/>
      <c r="O12" s="6"/>
      <c r="P12" s="10">
        <v>44770</v>
      </c>
      <c r="Q12" s="15">
        <f t="shared" ca="1" si="1"/>
        <v>617</v>
      </c>
      <c r="R12" s="6" t="s">
        <v>20</v>
      </c>
      <c r="S12" s="6"/>
      <c r="T12" s="6" t="s">
        <v>24</v>
      </c>
      <c r="U12" s="6">
        <v>1</v>
      </c>
      <c r="V12" s="6" t="s">
        <v>657</v>
      </c>
      <c r="W12" s="6" t="str">
        <f t="shared" si="2"/>
        <v>Yes</v>
      </c>
      <c r="X12" s="6"/>
      <c r="Y12" s="6" t="s">
        <v>662</v>
      </c>
      <c r="Z12" s="6"/>
      <c r="AA12" s="6"/>
      <c r="AB12" s="6" t="s">
        <v>628</v>
      </c>
      <c r="AC12" s="6"/>
    </row>
    <row r="13" spans="1:29" x14ac:dyDescent="0.25">
      <c r="A13" t="s">
        <v>778</v>
      </c>
      <c r="B13" s="11">
        <v>44698</v>
      </c>
      <c r="C13" t="s">
        <v>779</v>
      </c>
      <c r="D13" t="s">
        <v>754</v>
      </c>
      <c r="E13" t="s">
        <v>755</v>
      </c>
      <c r="G13" t="s">
        <v>765</v>
      </c>
      <c r="H13" t="s">
        <v>755</v>
      </c>
      <c r="I13">
        <v>1</v>
      </c>
      <c r="J13" t="s">
        <v>657</v>
      </c>
      <c r="L13" t="s">
        <v>680</v>
      </c>
      <c r="P13" s="11">
        <v>44740</v>
      </c>
      <c r="Q13" s="12">
        <f t="shared" ca="1" si="1"/>
        <v>644</v>
      </c>
      <c r="R13" t="s">
        <v>20</v>
      </c>
      <c r="T13" t="s">
        <v>24</v>
      </c>
      <c r="U13">
        <v>1</v>
      </c>
      <c r="V13" t="s">
        <v>657</v>
      </c>
      <c r="W13" t="str">
        <f t="shared" si="2"/>
        <v>Yes</v>
      </c>
      <c r="Y13" t="s">
        <v>680</v>
      </c>
    </row>
    <row r="14" spans="1:29" x14ac:dyDescent="0.25">
      <c r="A14" s="6" t="s">
        <v>781</v>
      </c>
      <c r="B14" s="10">
        <v>44881</v>
      </c>
      <c r="C14" s="6" t="s">
        <v>780</v>
      </c>
      <c r="D14" s="6" t="s">
        <v>765</v>
      </c>
      <c r="E14" s="6" t="s">
        <v>755</v>
      </c>
      <c r="F14" s="6" t="s">
        <v>28</v>
      </c>
      <c r="G14" s="6" t="s">
        <v>765</v>
      </c>
      <c r="H14" s="6" t="s">
        <v>755</v>
      </c>
      <c r="I14" s="6">
        <v>1</v>
      </c>
      <c r="J14" s="6" t="s">
        <v>657</v>
      </c>
      <c r="K14" s="6"/>
      <c r="L14" s="6" t="s">
        <v>680</v>
      </c>
      <c r="M14" s="6"/>
      <c r="N14" s="6"/>
      <c r="O14" s="6"/>
      <c r="P14" s="10">
        <v>44924</v>
      </c>
      <c r="Q14" s="15">
        <f t="shared" ca="1" si="1"/>
        <v>43</v>
      </c>
      <c r="R14" s="6" t="s">
        <v>21</v>
      </c>
      <c r="S14" s="6"/>
      <c r="T14" s="6" t="s">
        <v>24</v>
      </c>
      <c r="U14" s="6">
        <v>1</v>
      </c>
      <c r="V14" s="6" t="s">
        <v>657</v>
      </c>
      <c r="W14" s="6" t="str">
        <f t="shared" si="2"/>
        <v>Yes</v>
      </c>
      <c r="X14" s="6"/>
      <c r="Y14" s="6" t="s">
        <v>661</v>
      </c>
      <c r="Z14" s="6" t="s">
        <v>664</v>
      </c>
      <c r="AA14" s="6"/>
      <c r="AB14" s="6" t="s">
        <v>629</v>
      </c>
      <c r="AC14" s="6"/>
    </row>
    <row r="15" spans="1:29" x14ac:dyDescent="0.25">
      <c r="A15" t="s">
        <v>782</v>
      </c>
      <c r="B15" s="11">
        <v>44907</v>
      </c>
      <c r="C15" t="s">
        <v>783</v>
      </c>
      <c r="D15" t="s">
        <v>754</v>
      </c>
      <c r="E15" t="s">
        <v>755</v>
      </c>
      <c r="F15" t="s">
        <v>28</v>
      </c>
      <c r="G15" t="s">
        <v>754</v>
      </c>
      <c r="H15" t="s">
        <v>760</v>
      </c>
      <c r="I15">
        <v>1</v>
      </c>
      <c r="J15" t="s">
        <v>656</v>
      </c>
      <c r="P15" s="11">
        <v>45009</v>
      </c>
      <c r="Q15" s="12">
        <f t="shared" ca="1" si="1"/>
        <v>102</v>
      </c>
      <c r="R15" t="s">
        <v>21</v>
      </c>
      <c r="T15" t="s">
        <v>24</v>
      </c>
      <c r="U15">
        <v>1</v>
      </c>
      <c r="V15" t="s">
        <v>657</v>
      </c>
      <c r="W15" t="str">
        <f t="shared" si="2"/>
        <v>No</v>
      </c>
      <c r="X15" t="s">
        <v>681</v>
      </c>
      <c r="Y15" t="s">
        <v>680</v>
      </c>
      <c r="Z15" t="s">
        <v>671</v>
      </c>
      <c r="AB15" t="s">
        <v>629</v>
      </c>
    </row>
    <row r="16" spans="1:29" x14ac:dyDescent="0.25">
      <c r="A16" t="s">
        <v>784</v>
      </c>
      <c r="B16" s="11">
        <v>44910</v>
      </c>
      <c r="C16" t="s">
        <v>785</v>
      </c>
      <c r="D16" t="s">
        <v>754</v>
      </c>
      <c r="E16" t="s">
        <v>755</v>
      </c>
      <c r="F16" t="s">
        <v>28</v>
      </c>
      <c r="G16" t="s">
        <v>754</v>
      </c>
      <c r="H16" t="s">
        <v>755</v>
      </c>
      <c r="I16">
        <v>2</v>
      </c>
      <c r="J16" t="s">
        <v>657</v>
      </c>
      <c r="L16" t="s">
        <v>680</v>
      </c>
      <c r="Q16" s="12">
        <f t="shared" ca="1" si="1"/>
        <v>432</v>
      </c>
      <c r="R16" t="s">
        <v>20</v>
      </c>
      <c r="W16" t="str">
        <f t="shared" si="2"/>
        <v>-</v>
      </c>
    </row>
    <row r="17" spans="1:29" x14ac:dyDescent="0.25">
      <c r="A17" s="6"/>
      <c r="B17" s="10"/>
      <c r="C17" s="6"/>
      <c r="D17" s="6"/>
      <c r="E17" s="6"/>
      <c r="F17" s="6"/>
      <c r="G17" s="6"/>
      <c r="H17" s="6"/>
      <c r="I17" s="17"/>
      <c r="J17" s="6"/>
      <c r="K17" s="6"/>
      <c r="L17" s="6"/>
      <c r="M17" s="6"/>
      <c r="N17" s="6"/>
      <c r="O17" s="6"/>
      <c r="P17" s="10"/>
      <c r="Q17" s="15" t="str">
        <f t="shared" ca="1" si="1"/>
        <v>-</v>
      </c>
      <c r="R17" s="6"/>
      <c r="S17" s="6"/>
      <c r="T17" s="6"/>
      <c r="U17" s="17"/>
      <c r="V17" s="6"/>
      <c r="W17" s="17" t="str">
        <f t="shared" si="2"/>
        <v>-</v>
      </c>
      <c r="X17" s="17"/>
      <c r="Y17" s="17"/>
      <c r="Z17" s="6"/>
      <c r="AA17" s="6"/>
      <c r="AB17" s="6"/>
      <c r="AC17" s="6"/>
    </row>
    <row r="18" spans="1:29" x14ac:dyDescent="0.25">
      <c r="Q18" s="12" t="str">
        <f t="shared" ca="1" si="1"/>
        <v>-</v>
      </c>
      <c r="W18" t="str">
        <f t="shared" si="2"/>
        <v>-</v>
      </c>
    </row>
    <row r="19" spans="1:29" x14ac:dyDescent="0.25">
      <c r="A19" s="6"/>
      <c r="B19" s="10"/>
      <c r="C19" s="6"/>
      <c r="D19" s="6"/>
      <c r="E19" s="6"/>
      <c r="F19" s="6"/>
      <c r="G19" s="6"/>
      <c r="H19" s="6"/>
      <c r="I19" s="17"/>
      <c r="J19" s="6"/>
      <c r="K19" s="6"/>
      <c r="L19" s="6"/>
      <c r="M19" s="6"/>
      <c r="N19" s="6"/>
      <c r="O19" s="6"/>
      <c r="P19" s="10"/>
      <c r="Q19" s="15" t="str">
        <f t="shared" ca="1" si="1"/>
        <v>-</v>
      </c>
      <c r="R19" s="6"/>
      <c r="S19" s="6"/>
      <c r="T19" s="6"/>
      <c r="U19" s="17"/>
      <c r="V19" s="6"/>
      <c r="W19" s="17" t="str">
        <f t="shared" si="2"/>
        <v>-</v>
      </c>
      <c r="X19" s="17"/>
      <c r="Y19" s="17"/>
      <c r="Z19" s="6"/>
      <c r="AA19" s="6"/>
      <c r="AB19" s="6"/>
      <c r="AC19" s="6"/>
    </row>
    <row r="20" spans="1:29" x14ac:dyDescent="0.25">
      <c r="Q20" s="12" t="str">
        <f t="shared" ca="1" si="1"/>
        <v>-</v>
      </c>
      <c r="W20" t="str">
        <f t="shared" si="2"/>
        <v>-</v>
      </c>
    </row>
    <row r="21" spans="1:29" x14ac:dyDescent="0.25">
      <c r="A21" s="6"/>
      <c r="B21" s="10"/>
      <c r="C21" s="6"/>
      <c r="D21" s="6"/>
      <c r="E21" s="6"/>
      <c r="F21" s="6"/>
      <c r="G21" s="6"/>
      <c r="H21" s="6"/>
      <c r="I21" s="6"/>
      <c r="J21" s="6"/>
      <c r="K21" s="6"/>
      <c r="L21" s="6"/>
      <c r="M21" s="6"/>
      <c r="N21" s="6"/>
      <c r="O21" s="6"/>
      <c r="P21" s="10"/>
      <c r="Q21" s="15" t="str">
        <f t="shared" ca="1" si="1"/>
        <v>-</v>
      </c>
      <c r="R21" s="6"/>
      <c r="S21" s="6"/>
      <c r="T21" s="6"/>
      <c r="U21" s="6"/>
      <c r="V21" s="6"/>
      <c r="W21" s="6" t="str">
        <f t="shared" si="2"/>
        <v>-</v>
      </c>
      <c r="X21" s="6"/>
      <c r="Y21" s="6"/>
      <c r="Z21" s="6"/>
      <c r="AA21" s="6"/>
      <c r="AB21" s="6"/>
      <c r="AC21" s="6"/>
    </row>
    <row r="22" spans="1:29" x14ac:dyDescent="0.25">
      <c r="Q22" s="12" t="str">
        <f t="shared" ca="1" si="1"/>
        <v>-</v>
      </c>
      <c r="W22" t="str">
        <f t="shared" si="2"/>
        <v>-</v>
      </c>
    </row>
    <row r="23" spans="1:29" x14ac:dyDescent="0.25">
      <c r="A23" s="6"/>
      <c r="B23" s="10"/>
      <c r="C23" s="6"/>
      <c r="D23" s="6"/>
      <c r="E23" s="6"/>
      <c r="F23" s="6"/>
      <c r="G23" s="6"/>
      <c r="H23" s="6"/>
      <c r="I23" s="6"/>
      <c r="J23" s="6"/>
      <c r="K23" s="6"/>
      <c r="L23" s="6"/>
      <c r="M23" s="6"/>
      <c r="N23" s="6"/>
      <c r="O23" s="6"/>
      <c r="P23" s="10"/>
      <c r="Q23" s="15" t="str">
        <f t="shared" ca="1" si="1"/>
        <v>-</v>
      </c>
      <c r="R23" s="6"/>
      <c r="S23" s="6"/>
      <c r="T23" s="6"/>
      <c r="U23" s="6"/>
      <c r="V23" s="6"/>
      <c r="W23" s="6" t="str">
        <f t="shared" si="2"/>
        <v>-</v>
      </c>
      <c r="X23" s="6"/>
      <c r="Y23" s="6"/>
      <c r="Z23" s="6"/>
      <c r="AA23" s="6"/>
      <c r="AB23" s="6"/>
      <c r="AC23" s="6"/>
    </row>
    <row r="24" spans="1:29" x14ac:dyDescent="0.25">
      <c r="Q24" s="12" t="str">
        <f t="shared" ca="1" si="1"/>
        <v>-</v>
      </c>
      <c r="W24" t="str">
        <f t="shared" si="2"/>
        <v>-</v>
      </c>
    </row>
    <row r="25" spans="1:29" x14ac:dyDescent="0.25">
      <c r="A25" s="17"/>
      <c r="B25" s="18"/>
      <c r="C25" s="17"/>
      <c r="D25" s="17"/>
      <c r="E25" s="17"/>
      <c r="F25" s="17"/>
      <c r="G25" s="17"/>
      <c r="H25" s="17"/>
      <c r="I25" s="6"/>
      <c r="J25" s="17"/>
      <c r="K25" s="17"/>
      <c r="L25" s="17"/>
      <c r="M25" s="17"/>
      <c r="N25" s="17"/>
      <c r="O25" s="17"/>
      <c r="P25" s="18"/>
      <c r="Q25" s="15" t="str">
        <f t="shared" ca="1" si="1"/>
        <v>-</v>
      </c>
      <c r="R25" s="17"/>
      <c r="S25" s="17"/>
      <c r="T25" s="17"/>
      <c r="U25" s="6"/>
      <c r="V25" s="17"/>
      <c r="W25" s="6" t="str">
        <f t="shared" si="2"/>
        <v>-</v>
      </c>
      <c r="X25" s="6"/>
      <c r="Y25" s="6"/>
      <c r="Z25" s="17"/>
      <c r="AA25" s="17"/>
      <c r="AB25" s="6"/>
      <c r="AC25" s="17"/>
    </row>
    <row r="26" spans="1:29" x14ac:dyDescent="0.25">
      <c r="Q26" s="12" t="str">
        <f t="shared" ca="1" si="1"/>
        <v>-</v>
      </c>
      <c r="W26" t="str">
        <f t="shared" si="2"/>
        <v>-</v>
      </c>
    </row>
    <row r="27" spans="1:29" x14ac:dyDescent="0.25">
      <c r="A27" s="17"/>
      <c r="B27" s="18"/>
      <c r="C27" s="17"/>
      <c r="D27" s="17"/>
      <c r="E27" s="17"/>
      <c r="F27" s="17"/>
      <c r="G27" s="17"/>
      <c r="H27" s="17"/>
      <c r="I27" s="6"/>
      <c r="J27" s="17"/>
      <c r="K27" s="17"/>
      <c r="L27" s="17"/>
      <c r="M27" s="17"/>
      <c r="N27" s="17"/>
      <c r="O27" s="17"/>
      <c r="P27" s="18"/>
      <c r="Q27" s="15" t="str">
        <f t="shared" ca="1" si="1"/>
        <v>-</v>
      </c>
      <c r="R27" s="17"/>
      <c r="S27" s="17"/>
      <c r="T27" s="17"/>
      <c r="U27" s="6"/>
      <c r="V27" s="17"/>
      <c r="W27" s="6" t="str">
        <f t="shared" si="2"/>
        <v>-</v>
      </c>
      <c r="X27" s="6"/>
      <c r="Y27" s="6"/>
      <c r="Z27" s="17"/>
      <c r="AA27" s="17"/>
      <c r="AB27" s="6"/>
      <c r="AC27" s="17"/>
    </row>
    <row r="28" spans="1:29" x14ac:dyDescent="0.25">
      <c r="Q28" s="12" t="str">
        <f t="shared" ca="1" si="1"/>
        <v>-</v>
      </c>
      <c r="W28" t="str">
        <f t="shared" si="2"/>
        <v>-</v>
      </c>
    </row>
    <row r="29" spans="1:29" x14ac:dyDescent="0.25">
      <c r="A29" s="6"/>
      <c r="B29" s="10"/>
      <c r="C29" s="6"/>
      <c r="D29" s="6"/>
      <c r="E29" s="6"/>
      <c r="F29" s="6"/>
      <c r="G29" s="6"/>
      <c r="H29" s="6"/>
      <c r="I29" s="6"/>
      <c r="J29" s="6"/>
      <c r="K29" s="6"/>
      <c r="L29" s="6"/>
      <c r="M29" s="6"/>
      <c r="N29" s="6"/>
      <c r="O29" s="6"/>
      <c r="P29" s="10"/>
      <c r="Q29" s="15" t="str">
        <f t="shared" ca="1" si="1"/>
        <v>-</v>
      </c>
      <c r="R29" s="6"/>
      <c r="S29" s="6"/>
      <c r="T29" s="6"/>
      <c r="U29" s="6"/>
      <c r="V29" s="6"/>
      <c r="W29" s="6" t="str">
        <f t="shared" si="2"/>
        <v>-</v>
      </c>
      <c r="X29" s="6"/>
      <c r="Y29" s="6"/>
      <c r="Z29" s="6"/>
      <c r="AA29" s="6"/>
      <c r="AB29" s="6"/>
      <c r="AC29" s="6"/>
    </row>
    <row r="30" spans="1:29" x14ac:dyDescent="0.25">
      <c r="Q30" s="12" t="str">
        <f t="shared" ca="1" si="1"/>
        <v>-</v>
      </c>
      <c r="W30" t="str">
        <f t="shared" si="2"/>
        <v>-</v>
      </c>
    </row>
    <row r="31" spans="1:29" x14ac:dyDescent="0.25">
      <c r="A31" s="6"/>
      <c r="B31" s="10"/>
      <c r="C31" s="6"/>
      <c r="D31" s="6"/>
      <c r="E31" s="6"/>
      <c r="F31" s="6"/>
      <c r="G31" s="6"/>
      <c r="H31" s="6"/>
      <c r="I31" s="6"/>
      <c r="J31" s="6"/>
      <c r="K31" s="6"/>
      <c r="L31" s="6"/>
      <c r="M31" s="6"/>
      <c r="N31" s="6"/>
      <c r="O31" s="6"/>
      <c r="P31" s="10"/>
      <c r="Q31" s="15" t="str">
        <f t="shared" ca="1" si="1"/>
        <v>-</v>
      </c>
      <c r="R31" s="6"/>
      <c r="S31" s="6"/>
      <c r="T31" s="6"/>
      <c r="U31" s="6"/>
      <c r="V31" s="6"/>
      <c r="W31" s="6" t="str">
        <f t="shared" si="2"/>
        <v>-</v>
      </c>
      <c r="X31" s="6"/>
      <c r="Y31" s="6"/>
      <c r="Z31" s="6"/>
      <c r="AA31" s="6"/>
      <c r="AB31" s="6"/>
      <c r="AC31" s="6"/>
    </row>
    <row r="32" spans="1:29" x14ac:dyDescent="0.25">
      <c r="Q32" s="12" t="str">
        <f t="shared" ca="1" si="1"/>
        <v>-</v>
      </c>
      <c r="W32" t="str">
        <f t="shared" si="2"/>
        <v>-</v>
      </c>
    </row>
    <row r="33" spans="1:29" x14ac:dyDescent="0.25">
      <c r="A33" s="6"/>
      <c r="B33" s="10"/>
      <c r="C33" s="6"/>
      <c r="D33" s="6"/>
      <c r="E33" s="6"/>
      <c r="F33" s="6"/>
      <c r="G33" s="6"/>
      <c r="H33" s="6"/>
      <c r="I33" s="6"/>
      <c r="J33" s="6"/>
      <c r="K33" s="6"/>
      <c r="L33" s="6"/>
      <c r="M33" s="6"/>
      <c r="N33" s="6"/>
      <c r="O33" s="6"/>
      <c r="P33" s="10"/>
      <c r="Q33" s="15" t="str">
        <f t="shared" ca="1" si="1"/>
        <v>-</v>
      </c>
      <c r="R33" s="6"/>
      <c r="S33" s="6"/>
      <c r="T33" s="6"/>
      <c r="U33" s="6"/>
      <c r="V33" s="6"/>
      <c r="W33" s="6" t="str">
        <f t="shared" si="2"/>
        <v>-</v>
      </c>
      <c r="X33" s="6"/>
      <c r="Y33" s="6"/>
      <c r="Z33" s="6"/>
      <c r="AA33" s="6"/>
      <c r="AB33" s="6"/>
      <c r="AC33" s="6"/>
    </row>
    <row r="34" spans="1:29" x14ac:dyDescent="0.25">
      <c r="Q34" s="12" t="str">
        <f t="shared" ca="1" si="1"/>
        <v>-</v>
      </c>
      <c r="W34" t="str">
        <f t="shared" si="2"/>
        <v>-</v>
      </c>
    </row>
    <row r="35" spans="1:29" x14ac:dyDescent="0.25">
      <c r="A35" s="6"/>
      <c r="B35" s="10"/>
      <c r="C35" s="6"/>
      <c r="D35" s="6"/>
      <c r="E35" s="6"/>
      <c r="F35" s="6"/>
      <c r="G35" s="6"/>
      <c r="H35" s="6"/>
      <c r="I35" s="6"/>
      <c r="J35" s="6"/>
      <c r="K35" s="6"/>
      <c r="L35" s="6"/>
      <c r="M35" s="6"/>
      <c r="N35" s="6"/>
      <c r="O35" s="6"/>
      <c r="P35" s="10"/>
      <c r="Q35" s="15" t="str">
        <f t="shared" ca="1" si="1"/>
        <v>-</v>
      </c>
      <c r="R35" s="6"/>
      <c r="S35" s="6"/>
      <c r="T35" s="6"/>
      <c r="U35" s="6"/>
      <c r="V35" s="6"/>
      <c r="W35" s="6" t="str">
        <f t="shared" si="2"/>
        <v>-</v>
      </c>
      <c r="X35" s="6"/>
      <c r="Y35" s="6"/>
      <c r="Z35" s="6"/>
      <c r="AA35" s="6"/>
      <c r="AB35" s="6"/>
      <c r="AC35" s="6"/>
    </row>
    <row r="36" spans="1:29" x14ac:dyDescent="0.25">
      <c r="Q36" s="12" t="str">
        <f t="shared" ca="1" si="1"/>
        <v>-</v>
      </c>
      <c r="W36" t="str">
        <f t="shared" si="2"/>
        <v>-</v>
      </c>
    </row>
    <row r="37" spans="1:29" x14ac:dyDescent="0.25">
      <c r="A37" s="6"/>
      <c r="B37" s="10"/>
      <c r="C37" s="6"/>
      <c r="D37" s="6"/>
      <c r="E37" s="6"/>
      <c r="F37" s="6"/>
      <c r="G37" s="6"/>
      <c r="H37" s="6"/>
      <c r="I37" s="6"/>
      <c r="J37" s="6"/>
      <c r="K37" s="6"/>
      <c r="L37" s="6"/>
      <c r="M37" s="6"/>
      <c r="N37" s="6"/>
      <c r="O37" s="6"/>
      <c r="P37" s="10"/>
      <c r="Q37" s="15" t="str">
        <f t="shared" ca="1" si="1"/>
        <v>-</v>
      </c>
      <c r="R37" s="6"/>
      <c r="S37" s="6"/>
      <c r="T37" s="6"/>
      <c r="U37" s="6"/>
      <c r="V37" s="6"/>
      <c r="W37" s="6" t="str">
        <f t="shared" si="2"/>
        <v>-</v>
      </c>
      <c r="X37" s="6"/>
      <c r="Y37" s="6"/>
      <c r="Z37" s="6"/>
      <c r="AA37" s="6"/>
      <c r="AB37" s="6"/>
      <c r="AC37" s="6"/>
    </row>
    <row r="38" spans="1:29" x14ac:dyDescent="0.25">
      <c r="Q38" s="12" t="str">
        <f t="shared" ca="1" si="1"/>
        <v>-</v>
      </c>
      <c r="W38" t="str">
        <f t="shared" si="2"/>
        <v>-</v>
      </c>
    </row>
    <row r="39" spans="1:29" x14ac:dyDescent="0.25">
      <c r="A39" s="6"/>
      <c r="B39" s="10"/>
      <c r="C39" s="6"/>
      <c r="D39" s="6"/>
      <c r="E39" s="6"/>
      <c r="F39" s="6"/>
      <c r="G39" s="6"/>
      <c r="H39" s="6"/>
      <c r="I39" s="6"/>
      <c r="J39" s="6"/>
      <c r="K39" s="6"/>
      <c r="L39" s="6"/>
      <c r="M39" s="6"/>
      <c r="N39" s="6"/>
      <c r="O39" s="6"/>
      <c r="P39" s="10"/>
      <c r="Q39" s="15" t="str">
        <f t="shared" ca="1" si="1"/>
        <v>-</v>
      </c>
      <c r="R39" s="6"/>
      <c r="S39" s="6"/>
      <c r="T39" s="6"/>
      <c r="U39" s="6"/>
      <c r="V39" s="6"/>
      <c r="W39" s="6" t="str">
        <f t="shared" si="2"/>
        <v>-</v>
      </c>
      <c r="X39" s="6"/>
      <c r="Y39" s="6"/>
      <c r="Z39" s="6"/>
      <c r="AA39" s="6"/>
      <c r="AB39" s="6"/>
      <c r="AC39" s="6"/>
    </row>
    <row r="40" spans="1:29" x14ac:dyDescent="0.25">
      <c r="Q40" s="12" t="str">
        <f t="shared" ca="1" si="1"/>
        <v>-</v>
      </c>
      <c r="W40" t="str">
        <f t="shared" si="2"/>
        <v>-</v>
      </c>
    </row>
    <row r="41" spans="1:29" x14ac:dyDescent="0.25">
      <c r="A41" s="6"/>
      <c r="B41" s="10"/>
      <c r="C41" s="6"/>
      <c r="D41" s="6"/>
      <c r="E41" s="6"/>
      <c r="F41" s="6"/>
      <c r="G41" s="6"/>
      <c r="H41" s="6"/>
      <c r="I41" s="6"/>
      <c r="J41" s="6"/>
      <c r="K41" s="6"/>
      <c r="L41" s="6"/>
      <c r="M41" s="6"/>
      <c r="N41" s="6"/>
      <c r="O41" s="6"/>
      <c r="P41" s="10"/>
      <c r="Q41" s="15" t="str">
        <f t="shared" ca="1" si="1"/>
        <v>-</v>
      </c>
      <c r="R41" s="6"/>
      <c r="S41" s="6"/>
      <c r="T41" s="6"/>
      <c r="U41" s="6"/>
      <c r="V41" s="6"/>
      <c r="W41" s="6" t="str">
        <f t="shared" si="2"/>
        <v>-</v>
      </c>
      <c r="X41" s="6"/>
      <c r="Y41" s="6"/>
      <c r="Z41" s="6"/>
      <c r="AA41" s="6"/>
      <c r="AB41" s="6"/>
      <c r="AC41" s="6"/>
    </row>
    <row r="42" spans="1:29" x14ac:dyDescent="0.25">
      <c r="Q42" s="12" t="str">
        <f t="shared" ca="1" si="1"/>
        <v>-</v>
      </c>
      <c r="W42" t="str">
        <f t="shared" si="2"/>
        <v>-</v>
      </c>
    </row>
    <row r="43" spans="1:29" x14ac:dyDescent="0.25">
      <c r="A43" s="6"/>
      <c r="B43" s="10"/>
      <c r="C43" s="6"/>
      <c r="D43" s="6"/>
      <c r="E43" s="6"/>
      <c r="F43" s="6"/>
      <c r="G43" s="6"/>
      <c r="H43" s="6"/>
      <c r="I43" s="6"/>
      <c r="J43" s="6"/>
      <c r="K43" s="6"/>
      <c r="L43" s="6"/>
      <c r="M43" s="6"/>
      <c r="N43" s="6"/>
      <c r="O43" s="6"/>
      <c r="P43" s="10"/>
      <c r="Q43" s="15" t="str">
        <f t="shared" ca="1" si="1"/>
        <v>-</v>
      </c>
      <c r="R43" s="6"/>
      <c r="S43" s="6"/>
      <c r="T43" s="6"/>
      <c r="U43" s="6"/>
      <c r="V43" s="6"/>
      <c r="W43" s="6" t="str">
        <f t="shared" si="2"/>
        <v>-</v>
      </c>
      <c r="X43" s="6"/>
      <c r="Y43" s="6"/>
      <c r="Z43" s="6"/>
      <c r="AA43" s="6"/>
      <c r="AB43" s="6"/>
      <c r="AC43" s="6"/>
    </row>
    <row r="44" spans="1:29" x14ac:dyDescent="0.25">
      <c r="Q44" s="12" t="str">
        <f t="shared" ca="1" si="1"/>
        <v>-</v>
      </c>
      <c r="W44" t="str">
        <f t="shared" si="2"/>
        <v>-</v>
      </c>
    </row>
    <row r="45" spans="1:29" x14ac:dyDescent="0.25">
      <c r="A45" s="6"/>
      <c r="B45" s="10"/>
      <c r="C45" s="6"/>
      <c r="D45" s="6"/>
      <c r="E45" s="6"/>
      <c r="F45" s="6"/>
      <c r="G45" s="6"/>
      <c r="H45" s="6"/>
      <c r="I45" s="6"/>
      <c r="J45" s="6"/>
      <c r="K45" s="6"/>
      <c r="L45" s="6"/>
      <c r="M45" s="6"/>
      <c r="N45" s="6"/>
      <c r="O45" s="6"/>
      <c r="P45" s="10"/>
      <c r="Q45" s="15" t="str">
        <f t="shared" ca="1" si="1"/>
        <v>-</v>
      </c>
      <c r="R45" s="6"/>
      <c r="S45" s="6"/>
      <c r="T45" s="6"/>
      <c r="U45" s="6"/>
      <c r="V45" s="6"/>
      <c r="W45" s="6" t="str">
        <f t="shared" si="2"/>
        <v>-</v>
      </c>
      <c r="X45" s="6"/>
      <c r="Y45" s="6"/>
      <c r="Z45" s="6"/>
      <c r="AA45" s="6"/>
      <c r="AB45" s="6"/>
      <c r="AC45" s="6"/>
    </row>
    <row r="46" spans="1:29" x14ac:dyDescent="0.25">
      <c r="Q46" s="12" t="str">
        <f t="shared" ca="1" si="1"/>
        <v>-</v>
      </c>
      <c r="W46" t="str">
        <f t="shared" si="2"/>
        <v>-</v>
      </c>
    </row>
    <row r="47" spans="1:29" x14ac:dyDescent="0.25">
      <c r="A47" s="6"/>
      <c r="B47" s="10"/>
      <c r="C47" s="6"/>
      <c r="D47" s="6"/>
      <c r="E47" s="6"/>
      <c r="F47" s="6"/>
      <c r="G47" s="6"/>
      <c r="H47" s="6"/>
      <c r="I47" s="6"/>
      <c r="J47" s="6"/>
      <c r="K47" s="6"/>
      <c r="L47" s="6"/>
      <c r="M47" s="6"/>
      <c r="N47" s="6"/>
      <c r="O47" s="6"/>
      <c r="P47" s="10"/>
      <c r="Q47" s="15" t="str">
        <f t="shared" ca="1" si="1"/>
        <v>-</v>
      </c>
      <c r="R47" s="6"/>
      <c r="S47" s="6"/>
      <c r="T47" s="6"/>
      <c r="U47" s="6"/>
      <c r="V47" s="6"/>
      <c r="W47" s="6" t="str">
        <f t="shared" si="2"/>
        <v>-</v>
      </c>
      <c r="X47" s="6"/>
      <c r="Y47" s="6"/>
      <c r="Z47" s="6"/>
      <c r="AA47" s="6"/>
      <c r="AB47" s="6"/>
      <c r="AC47" s="6"/>
    </row>
    <row r="48" spans="1:29" x14ac:dyDescent="0.25">
      <c r="Q48" s="12" t="str">
        <f t="shared" ca="1" si="1"/>
        <v>-</v>
      </c>
      <c r="W48" t="str">
        <f t="shared" si="2"/>
        <v>-</v>
      </c>
    </row>
    <row r="49" spans="1:29" x14ac:dyDescent="0.25">
      <c r="A49" s="6"/>
      <c r="B49" s="10"/>
      <c r="C49" s="6"/>
      <c r="D49" s="6"/>
      <c r="E49" s="6"/>
      <c r="F49" s="6"/>
      <c r="G49" s="6"/>
      <c r="H49" s="6"/>
      <c r="I49" s="6"/>
      <c r="J49" s="6"/>
      <c r="K49" s="6"/>
      <c r="L49" s="6"/>
      <c r="M49" s="6"/>
      <c r="N49" s="6"/>
      <c r="O49" s="6"/>
      <c r="P49" s="10"/>
      <c r="Q49" s="15" t="str">
        <f t="shared" ca="1" si="1"/>
        <v>-</v>
      </c>
      <c r="R49" s="6"/>
      <c r="S49" s="6"/>
      <c r="T49" s="6"/>
      <c r="U49" s="6"/>
      <c r="V49" s="6"/>
      <c r="W49" s="6" t="str">
        <f t="shared" si="2"/>
        <v>-</v>
      </c>
      <c r="X49" s="6"/>
      <c r="Y49" s="6"/>
      <c r="Z49" s="6"/>
      <c r="AA49" s="6"/>
      <c r="AB49" s="6"/>
      <c r="AC49" s="6"/>
    </row>
    <row r="50" spans="1:29" x14ac:dyDescent="0.25">
      <c r="Q50" s="12" t="str">
        <f t="shared" ca="1" si="1"/>
        <v>-</v>
      </c>
      <c r="W50" t="str">
        <f t="shared" si="2"/>
        <v>-</v>
      </c>
    </row>
    <row r="51" spans="1:29" x14ac:dyDescent="0.25">
      <c r="A51" s="6"/>
      <c r="B51" s="10"/>
      <c r="C51" s="6"/>
      <c r="D51" s="6"/>
      <c r="E51" s="6"/>
      <c r="F51" s="6"/>
      <c r="G51" s="6"/>
      <c r="H51" s="6"/>
      <c r="I51" s="6"/>
      <c r="J51" s="6"/>
      <c r="K51" s="6"/>
      <c r="L51" s="6"/>
      <c r="M51" s="6"/>
      <c r="N51" s="6"/>
      <c r="O51" s="6"/>
      <c r="P51" s="10"/>
      <c r="Q51" s="15" t="str">
        <f t="shared" ca="1" si="1"/>
        <v>-</v>
      </c>
      <c r="R51" s="6"/>
      <c r="S51" s="6"/>
      <c r="T51" s="6"/>
      <c r="U51" s="6"/>
      <c r="V51" s="6"/>
      <c r="W51" s="6" t="str">
        <f t="shared" si="2"/>
        <v>-</v>
      </c>
      <c r="X51" s="6"/>
      <c r="Y51" s="6"/>
      <c r="Z51" s="6"/>
      <c r="AA51" s="6"/>
      <c r="AB51" s="6"/>
      <c r="AC51" s="6"/>
    </row>
    <row r="52" spans="1:29" x14ac:dyDescent="0.25">
      <c r="Q52" s="12" t="str">
        <f t="shared" ca="1" si="1"/>
        <v>-</v>
      </c>
      <c r="W52" t="str">
        <f t="shared" si="2"/>
        <v>-</v>
      </c>
    </row>
    <row r="53" spans="1:29" x14ac:dyDescent="0.25">
      <c r="A53" s="6"/>
      <c r="B53" s="10"/>
      <c r="C53" s="6"/>
      <c r="D53" s="6"/>
      <c r="E53" s="6"/>
      <c r="F53" s="6"/>
      <c r="G53" s="6"/>
      <c r="H53" s="6"/>
      <c r="I53" s="6"/>
      <c r="J53" s="6"/>
      <c r="K53" s="6"/>
      <c r="L53" s="6"/>
      <c r="M53" s="6"/>
      <c r="N53" s="6"/>
      <c r="O53" s="6"/>
      <c r="P53" s="10"/>
      <c r="Q53" s="15" t="str">
        <f t="shared" ca="1" si="1"/>
        <v>-</v>
      </c>
      <c r="R53" s="6"/>
      <c r="S53" s="6"/>
      <c r="T53" s="6"/>
      <c r="U53" s="6"/>
      <c r="V53" s="6"/>
      <c r="W53" s="6" t="str">
        <f t="shared" si="2"/>
        <v>-</v>
      </c>
      <c r="X53" s="6"/>
      <c r="Y53" s="6"/>
      <c r="Z53" s="6"/>
      <c r="AA53" s="6"/>
      <c r="AB53" s="6"/>
      <c r="AC53" s="6"/>
    </row>
    <row r="54" spans="1:29" x14ac:dyDescent="0.25">
      <c r="Q54" s="12" t="str">
        <f t="shared" ca="1" si="1"/>
        <v>-</v>
      </c>
      <c r="W54" t="str">
        <f t="shared" si="2"/>
        <v>-</v>
      </c>
    </row>
    <row r="55" spans="1:29" x14ac:dyDescent="0.25">
      <c r="A55" s="6"/>
      <c r="B55" s="10"/>
      <c r="C55" s="6"/>
      <c r="D55" s="6"/>
      <c r="E55" s="6"/>
      <c r="F55" s="6"/>
      <c r="G55" s="6"/>
      <c r="H55" s="6"/>
      <c r="I55" s="6"/>
      <c r="J55" s="6"/>
      <c r="K55" s="6"/>
      <c r="L55" s="6"/>
      <c r="M55" s="6"/>
      <c r="N55" s="6"/>
      <c r="O55" s="6"/>
      <c r="P55" s="10"/>
      <c r="Q55" s="15" t="str">
        <f t="shared" ca="1" si="1"/>
        <v>-</v>
      </c>
      <c r="R55" s="6"/>
      <c r="S55" s="6"/>
      <c r="T55" s="6"/>
      <c r="U55" s="6"/>
      <c r="V55" s="6"/>
      <c r="W55" s="6" t="str">
        <f t="shared" si="2"/>
        <v>-</v>
      </c>
      <c r="X55" s="6"/>
      <c r="Y55" s="6"/>
      <c r="Z55" s="6"/>
      <c r="AA55" s="6"/>
      <c r="AB55" s="6"/>
      <c r="AC55" s="6"/>
    </row>
    <row r="56" spans="1:29" x14ac:dyDescent="0.25">
      <c r="Q56" s="12" t="str">
        <f t="shared" ca="1" si="1"/>
        <v>-</v>
      </c>
      <c r="W56" t="str">
        <f t="shared" si="2"/>
        <v>-</v>
      </c>
    </row>
    <row r="57" spans="1:29" x14ac:dyDescent="0.25">
      <c r="A57" s="6"/>
      <c r="B57" s="10"/>
      <c r="C57" s="6"/>
      <c r="D57" s="6"/>
      <c r="E57" s="6"/>
      <c r="F57" s="6"/>
      <c r="G57" s="6"/>
      <c r="H57" s="6"/>
      <c r="I57" s="6"/>
      <c r="J57" s="6"/>
      <c r="K57" s="6"/>
      <c r="L57" s="6"/>
      <c r="M57" s="6"/>
      <c r="N57" s="6"/>
      <c r="O57" s="6"/>
      <c r="P57" s="10"/>
      <c r="Q57" s="15" t="str">
        <f t="shared" ca="1" si="1"/>
        <v>-</v>
      </c>
      <c r="R57" s="6"/>
      <c r="S57" s="6"/>
      <c r="T57" s="6"/>
      <c r="U57" s="6"/>
      <c r="V57" s="6"/>
      <c r="W57" s="6" t="str">
        <f t="shared" si="2"/>
        <v>-</v>
      </c>
      <c r="X57" s="6"/>
      <c r="Y57" s="6"/>
      <c r="Z57" s="6"/>
      <c r="AA57" s="6"/>
      <c r="AB57" s="6"/>
      <c r="AC57" s="6"/>
    </row>
    <row r="58" spans="1:29" x14ac:dyDescent="0.25">
      <c r="Q58" s="12" t="str">
        <f t="shared" ca="1" si="1"/>
        <v>-</v>
      </c>
      <c r="W58" t="str">
        <f t="shared" si="2"/>
        <v>-</v>
      </c>
    </row>
    <row r="59" spans="1:29" x14ac:dyDescent="0.25">
      <c r="A59" s="6"/>
      <c r="B59" s="10"/>
      <c r="C59" s="6"/>
      <c r="D59" s="6"/>
      <c r="E59" s="6"/>
      <c r="F59" s="6"/>
      <c r="G59" s="6"/>
      <c r="H59" s="6"/>
      <c r="I59" s="6"/>
      <c r="J59" s="6"/>
      <c r="K59" s="6"/>
      <c r="L59" s="6"/>
      <c r="M59" s="6"/>
      <c r="N59" s="6"/>
      <c r="O59" s="6"/>
      <c r="P59" s="10"/>
      <c r="Q59" s="15" t="str">
        <f t="shared" ca="1" si="1"/>
        <v>-</v>
      </c>
      <c r="R59" s="6"/>
      <c r="S59" s="6"/>
      <c r="T59" s="6"/>
      <c r="U59" s="6"/>
      <c r="V59" s="6"/>
      <c r="W59" s="6" t="str">
        <f t="shared" si="2"/>
        <v>-</v>
      </c>
      <c r="X59" s="6"/>
      <c r="Y59" s="6"/>
      <c r="Z59" s="6"/>
      <c r="AA59" s="6"/>
      <c r="AB59" s="6"/>
      <c r="AC59" s="6"/>
    </row>
    <row r="60" spans="1:29" x14ac:dyDescent="0.25">
      <c r="Q60" s="12" t="str">
        <f t="shared" ca="1" si="1"/>
        <v>-</v>
      </c>
      <c r="W60" t="str">
        <f t="shared" si="2"/>
        <v>-</v>
      </c>
    </row>
    <row r="61" spans="1:29" x14ac:dyDescent="0.25">
      <c r="A61" s="6"/>
      <c r="B61" s="10"/>
      <c r="C61" s="6"/>
      <c r="D61" s="6"/>
      <c r="E61" s="6"/>
      <c r="F61" s="6"/>
      <c r="G61" s="6"/>
      <c r="H61" s="6"/>
      <c r="I61" s="6"/>
      <c r="J61" s="6"/>
      <c r="K61" s="6"/>
      <c r="L61" s="6"/>
      <c r="M61" s="6"/>
      <c r="N61" s="6"/>
      <c r="O61" s="6"/>
      <c r="P61" s="10"/>
      <c r="Q61" s="15" t="str">
        <f t="shared" ca="1" si="1"/>
        <v>-</v>
      </c>
      <c r="R61" s="6"/>
      <c r="S61" s="6"/>
      <c r="T61" s="6"/>
      <c r="U61" s="6"/>
      <c r="V61" s="6"/>
      <c r="W61" s="6" t="str">
        <f t="shared" si="2"/>
        <v>-</v>
      </c>
      <c r="X61" s="6"/>
      <c r="Y61" s="6"/>
      <c r="Z61" s="6"/>
      <c r="AA61" s="6"/>
      <c r="AB61" s="6"/>
      <c r="AC61" s="6"/>
    </row>
    <row r="62" spans="1:29" x14ac:dyDescent="0.25">
      <c r="Q62" s="12" t="str">
        <f t="shared" ca="1" si="1"/>
        <v>-</v>
      </c>
      <c r="W62" t="str">
        <f t="shared" si="2"/>
        <v>-</v>
      </c>
    </row>
    <row r="63" spans="1:29" x14ac:dyDescent="0.25">
      <c r="A63" s="6"/>
      <c r="B63" s="10"/>
      <c r="C63" s="6"/>
      <c r="D63" s="6"/>
      <c r="E63" s="6"/>
      <c r="F63" s="6"/>
      <c r="G63" s="6"/>
      <c r="H63" s="6"/>
      <c r="I63" s="6"/>
      <c r="J63" s="6"/>
      <c r="K63" s="6"/>
      <c r="L63" s="6"/>
      <c r="M63" s="6"/>
      <c r="N63" s="6"/>
      <c r="O63" s="6"/>
      <c r="P63" s="10"/>
      <c r="Q63" s="15" t="str">
        <f t="shared" ca="1" si="1"/>
        <v>-</v>
      </c>
      <c r="R63" s="6"/>
      <c r="S63" s="6"/>
      <c r="T63" s="6"/>
      <c r="U63" s="6"/>
      <c r="V63" s="6"/>
      <c r="W63" s="6" t="str">
        <f t="shared" si="2"/>
        <v>-</v>
      </c>
      <c r="X63" s="6"/>
      <c r="Y63" s="6"/>
      <c r="Z63" s="6"/>
      <c r="AA63" s="6"/>
      <c r="AB63" s="6"/>
      <c r="AC63" s="6"/>
    </row>
    <row r="64" spans="1:29" x14ac:dyDescent="0.25">
      <c r="Q64" s="12" t="str">
        <f t="shared" ca="1" si="1"/>
        <v>-</v>
      </c>
      <c r="W64" t="str">
        <f t="shared" si="2"/>
        <v>-</v>
      </c>
    </row>
    <row r="65" spans="1:29" x14ac:dyDescent="0.25">
      <c r="A65" s="6"/>
      <c r="B65" s="10"/>
      <c r="C65" s="6"/>
      <c r="D65" s="6"/>
      <c r="E65" s="6"/>
      <c r="F65" s="6"/>
      <c r="G65" s="6"/>
      <c r="H65" s="6"/>
      <c r="I65" s="6"/>
      <c r="J65" s="6"/>
      <c r="K65" s="6"/>
      <c r="L65" s="6"/>
      <c r="M65" s="6"/>
      <c r="N65" s="6"/>
      <c r="O65" s="6"/>
      <c r="P65" s="10"/>
      <c r="Q65" s="15" t="str">
        <f t="shared" ca="1" si="1"/>
        <v>-</v>
      </c>
      <c r="R65" s="6"/>
      <c r="S65" s="6"/>
      <c r="T65" s="6"/>
      <c r="U65" s="6"/>
      <c r="V65" s="6"/>
      <c r="W65" s="6" t="str">
        <f t="shared" ref="W65:W128" si="3">IF(OR(ISBLANK(J65),ISBLANK(V65)),"-",(IF(J65=V65,"Yes","No")))</f>
        <v>-</v>
      </c>
      <c r="X65" s="6"/>
      <c r="Y65" s="6"/>
      <c r="Z65" s="6"/>
      <c r="AA65" s="6"/>
      <c r="AB65" s="6"/>
      <c r="AC65" s="6"/>
    </row>
    <row r="66" spans="1:29" x14ac:dyDescent="0.25">
      <c r="Q66" s="12" t="str">
        <f t="shared" ref="Q66:Q129" ca="1" si="4">IF(B66&gt;1/1/1900, (IF(R66="Closed",(DATEDIF(B66,P66,"d"))-(DATEDIF(M66,O66,"d")),IF(OR(R66="Pending",ISBLANK(P66)),TODAY()-B66))),"-")</f>
        <v>-</v>
      </c>
      <c r="W66" t="str">
        <f t="shared" si="3"/>
        <v>-</v>
      </c>
    </row>
    <row r="67" spans="1:29" x14ac:dyDescent="0.25">
      <c r="A67" s="6"/>
      <c r="B67" s="10"/>
      <c r="C67" s="6"/>
      <c r="D67" s="6"/>
      <c r="E67" s="6"/>
      <c r="F67" s="6"/>
      <c r="G67" s="6"/>
      <c r="H67" s="6"/>
      <c r="I67" s="6"/>
      <c r="J67" s="6"/>
      <c r="K67" s="6"/>
      <c r="L67" s="6"/>
      <c r="M67" s="6"/>
      <c r="N67" s="6"/>
      <c r="O67" s="6"/>
      <c r="P67" s="10"/>
      <c r="Q67" s="15" t="str">
        <f t="shared" ca="1" si="4"/>
        <v>-</v>
      </c>
      <c r="R67" s="6"/>
      <c r="S67" s="6"/>
      <c r="T67" s="6"/>
      <c r="U67" s="6"/>
      <c r="V67" s="6"/>
      <c r="W67" s="6" t="str">
        <f t="shared" si="3"/>
        <v>-</v>
      </c>
      <c r="X67" s="6"/>
      <c r="Y67" s="6"/>
      <c r="Z67" s="6"/>
      <c r="AA67" s="6"/>
      <c r="AB67" s="6"/>
      <c r="AC67" s="6"/>
    </row>
    <row r="68" spans="1:29" x14ac:dyDescent="0.25">
      <c r="Q68" s="12" t="str">
        <f t="shared" ca="1" si="4"/>
        <v>-</v>
      </c>
      <c r="W68" t="str">
        <f t="shared" si="3"/>
        <v>-</v>
      </c>
    </row>
    <row r="69" spans="1:29" x14ac:dyDescent="0.25">
      <c r="A69" s="6"/>
      <c r="B69" s="10"/>
      <c r="C69" s="6"/>
      <c r="D69" s="6"/>
      <c r="E69" s="6"/>
      <c r="F69" s="6"/>
      <c r="G69" s="6"/>
      <c r="H69" s="6"/>
      <c r="I69" s="6"/>
      <c r="J69" s="6"/>
      <c r="K69" s="6"/>
      <c r="L69" s="6"/>
      <c r="M69" s="6"/>
      <c r="N69" s="6"/>
      <c r="O69" s="6"/>
      <c r="P69" s="10"/>
      <c r="Q69" s="15" t="str">
        <f t="shared" ca="1" si="4"/>
        <v>-</v>
      </c>
      <c r="R69" s="6"/>
      <c r="S69" s="6"/>
      <c r="T69" s="6"/>
      <c r="U69" s="6"/>
      <c r="V69" s="6"/>
      <c r="W69" s="6" t="str">
        <f t="shared" si="3"/>
        <v>-</v>
      </c>
      <c r="X69" s="6"/>
      <c r="Y69" s="6"/>
      <c r="Z69" s="6"/>
      <c r="AA69" s="6"/>
      <c r="AB69" s="6"/>
      <c r="AC69" s="6"/>
    </row>
    <row r="70" spans="1:29" x14ac:dyDescent="0.25">
      <c r="Q70" s="12" t="str">
        <f t="shared" ca="1" si="4"/>
        <v>-</v>
      </c>
      <c r="W70" t="str">
        <f t="shared" si="3"/>
        <v>-</v>
      </c>
    </row>
    <row r="71" spans="1:29" x14ac:dyDescent="0.25">
      <c r="A71" s="6"/>
      <c r="B71" s="10"/>
      <c r="C71" s="6"/>
      <c r="D71" s="6"/>
      <c r="E71" s="6"/>
      <c r="F71" s="6"/>
      <c r="G71" s="6"/>
      <c r="H71" s="6"/>
      <c r="I71" s="6"/>
      <c r="J71" s="6"/>
      <c r="K71" s="6"/>
      <c r="L71" s="6"/>
      <c r="M71" s="6"/>
      <c r="N71" s="6"/>
      <c r="O71" s="6"/>
      <c r="P71" s="10"/>
      <c r="Q71" s="15" t="str">
        <f t="shared" ca="1" si="4"/>
        <v>-</v>
      </c>
      <c r="R71" s="6"/>
      <c r="S71" s="6"/>
      <c r="T71" s="6"/>
      <c r="U71" s="6"/>
      <c r="V71" s="6"/>
      <c r="W71" s="6" t="str">
        <f t="shared" si="3"/>
        <v>-</v>
      </c>
      <c r="X71" s="6"/>
      <c r="Y71" s="6"/>
      <c r="Z71" s="6"/>
      <c r="AA71" s="6"/>
      <c r="AB71" s="6"/>
      <c r="AC71" s="6"/>
    </row>
    <row r="72" spans="1:29" x14ac:dyDescent="0.25">
      <c r="Q72" s="12" t="str">
        <f t="shared" ca="1" si="4"/>
        <v>-</v>
      </c>
      <c r="W72" t="str">
        <f t="shared" si="3"/>
        <v>-</v>
      </c>
    </row>
    <row r="73" spans="1:29" x14ac:dyDescent="0.25">
      <c r="A73" s="6"/>
      <c r="B73" s="10"/>
      <c r="C73" s="6"/>
      <c r="D73" s="6"/>
      <c r="E73" s="6"/>
      <c r="F73" s="6"/>
      <c r="G73" s="6"/>
      <c r="H73" s="6"/>
      <c r="I73" s="6"/>
      <c r="J73" s="6"/>
      <c r="K73" s="6"/>
      <c r="L73" s="6"/>
      <c r="M73" s="6"/>
      <c r="N73" s="6"/>
      <c r="O73" s="6"/>
      <c r="P73" s="10"/>
      <c r="Q73" s="15" t="str">
        <f t="shared" ca="1" si="4"/>
        <v>-</v>
      </c>
      <c r="R73" s="6"/>
      <c r="S73" s="6"/>
      <c r="T73" s="6"/>
      <c r="U73" s="6"/>
      <c r="V73" s="6"/>
      <c r="W73" s="6" t="str">
        <f t="shared" si="3"/>
        <v>-</v>
      </c>
      <c r="X73" s="6"/>
      <c r="Y73" s="6"/>
      <c r="Z73" s="6"/>
      <c r="AA73" s="6"/>
      <c r="AB73" s="6"/>
      <c r="AC73" s="6"/>
    </row>
    <row r="74" spans="1:29" x14ac:dyDescent="0.25">
      <c r="Q74" s="12" t="str">
        <f t="shared" ca="1" si="4"/>
        <v>-</v>
      </c>
      <c r="W74" t="str">
        <f t="shared" si="3"/>
        <v>-</v>
      </c>
    </row>
    <row r="75" spans="1:29" x14ac:dyDescent="0.25">
      <c r="A75" s="6"/>
      <c r="B75" s="10"/>
      <c r="C75" s="6"/>
      <c r="D75" s="6"/>
      <c r="E75" s="6"/>
      <c r="F75" s="6"/>
      <c r="G75" s="6"/>
      <c r="H75" s="6"/>
      <c r="I75" s="6"/>
      <c r="J75" s="6"/>
      <c r="K75" s="6"/>
      <c r="L75" s="6"/>
      <c r="M75" s="6"/>
      <c r="N75" s="6"/>
      <c r="O75" s="6"/>
      <c r="P75" s="10"/>
      <c r="Q75" s="15" t="str">
        <f t="shared" ca="1" si="4"/>
        <v>-</v>
      </c>
      <c r="R75" s="6"/>
      <c r="S75" s="6"/>
      <c r="T75" s="6"/>
      <c r="U75" s="6"/>
      <c r="V75" s="6"/>
      <c r="W75" s="6" t="str">
        <f t="shared" si="3"/>
        <v>-</v>
      </c>
      <c r="X75" s="6"/>
      <c r="Y75" s="6"/>
      <c r="Z75" s="6"/>
      <c r="AA75" s="6"/>
      <c r="AB75" s="6"/>
      <c r="AC75" s="6"/>
    </row>
    <row r="76" spans="1:29" x14ac:dyDescent="0.25">
      <c r="Q76" s="12" t="str">
        <f t="shared" ca="1" si="4"/>
        <v>-</v>
      </c>
      <c r="W76" t="str">
        <f t="shared" si="3"/>
        <v>-</v>
      </c>
    </row>
    <row r="77" spans="1:29" x14ac:dyDescent="0.25">
      <c r="A77" s="6"/>
      <c r="B77" s="10"/>
      <c r="C77" s="6"/>
      <c r="D77" s="6"/>
      <c r="E77" s="6"/>
      <c r="F77" s="6"/>
      <c r="G77" s="6"/>
      <c r="H77" s="6"/>
      <c r="I77" s="6"/>
      <c r="J77" s="6"/>
      <c r="K77" s="6"/>
      <c r="L77" s="6"/>
      <c r="M77" s="6"/>
      <c r="N77" s="6"/>
      <c r="O77" s="6"/>
      <c r="P77" s="10"/>
      <c r="Q77" s="15" t="str">
        <f t="shared" ca="1" si="4"/>
        <v>-</v>
      </c>
      <c r="R77" s="6"/>
      <c r="S77" s="6"/>
      <c r="T77" s="6"/>
      <c r="U77" s="6"/>
      <c r="V77" s="6"/>
      <c r="W77" s="6" t="str">
        <f t="shared" si="3"/>
        <v>-</v>
      </c>
      <c r="X77" s="6"/>
      <c r="Y77" s="6"/>
      <c r="Z77" s="6"/>
      <c r="AA77" s="6"/>
      <c r="AB77" s="6"/>
      <c r="AC77" s="6"/>
    </row>
    <row r="78" spans="1:29" x14ac:dyDescent="0.25">
      <c r="Q78" s="12" t="str">
        <f t="shared" ca="1" si="4"/>
        <v>-</v>
      </c>
      <c r="W78" t="str">
        <f t="shared" si="3"/>
        <v>-</v>
      </c>
    </row>
    <row r="79" spans="1:29" x14ac:dyDescent="0.25">
      <c r="A79" s="6"/>
      <c r="B79" s="10"/>
      <c r="C79" s="6"/>
      <c r="D79" s="6"/>
      <c r="E79" s="6"/>
      <c r="F79" s="6"/>
      <c r="G79" s="6"/>
      <c r="H79" s="6"/>
      <c r="I79" s="6"/>
      <c r="J79" s="6"/>
      <c r="K79" s="6"/>
      <c r="L79" s="6"/>
      <c r="M79" s="6"/>
      <c r="N79" s="6"/>
      <c r="O79" s="6"/>
      <c r="P79" s="10"/>
      <c r="Q79" s="15" t="str">
        <f t="shared" ca="1" si="4"/>
        <v>-</v>
      </c>
      <c r="R79" s="6"/>
      <c r="S79" s="6"/>
      <c r="T79" s="6"/>
      <c r="U79" s="6"/>
      <c r="V79" s="6"/>
      <c r="W79" s="6" t="str">
        <f t="shared" si="3"/>
        <v>-</v>
      </c>
      <c r="X79" s="6"/>
      <c r="Y79" s="6"/>
      <c r="Z79" s="6"/>
      <c r="AA79" s="6"/>
      <c r="AB79" s="6"/>
      <c r="AC79" s="6"/>
    </row>
    <row r="80" spans="1:29" x14ac:dyDescent="0.25">
      <c r="Q80" s="12" t="str">
        <f t="shared" ca="1" si="4"/>
        <v>-</v>
      </c>
      <c r="W80" t="str">
        <f t="shared" si="3"/>
        <v>-</v>
      </c>
    </row>
    <row r="81" spans="1:29" x14ac:dyDescent="0.25">
      <c r="A81" s="6"/>
      <c r="B81" s="10"/>
      <c r="C81" s="6"/>
      <c r="D81" s="6"/>
      <c r="E81" s="6"/>
      <c r="F81" s="6"/>
      <c r="G81" s="6"/>
      <c r="H81" s="6"/>
      <c r="I81" s="6"/>
      <c r="J81" s="6"/>
      <c r="K81" s="6"/>
      <c r="L81" s="6"/>
      <c r="M81" s="6"/>
      <c r="N81" s="6"/>
      <c r="O81" s="6"/>
      <c r="P81" s="10"/>
      <c r="Q81" s="15" t="str">
        <f t="shared" ca="1" si="4"/>
        <v>-</v>
      </c>
      <c r="R81" s="6"/>
      <c r="S81" s="6"/>
      <c r="T81" s="6"/>
      <c r="U81" s="6"/>
      <c r="V81" s="6"/>
      <c r="W81" s="6" t="str">
        <f t="shared" si="3"/>
        <v>-</v>
      </c>
      <c r="X81" s="6"/>
      <c r="Y81" s="6"/>
      <c r="Z81" s="6"/>
      <c r="AA81" s="6"/>
      <c r="AB81" s="6"/>
      <c r="AC81" s="6"/>
    </row>
    <row r="82" spans="1:29" x14ac:dyDescent="0.25">
      <c r="Q82" s="12" t="str">
        <f t="shared" ca="1" si="4"/>
        <v>-</v>
      </c>
      <c r="W82" t="str">
        <f t="shared" si="3"/>
        <v>-</v>
      </c>
    </row>
    <row r="83" spans="1:29" x14ac:dyDescent="0.25">
      <c r="A83" s="6"/>
      <c r="B83" s="10"/>
      <c r="C83" s="6"/>
      <c r="D83" s="6"/>
      <c r="E83" s="6"/>
      <c r="F83" s="6"/>
      <c r="G83" s="6"/>
      <c r="H83" s="6"/>
      <c r="I83" s="6"/>
      <c r="J83" s="6"/>
      <c r="K83" s="6"/>
      <c r="L83" s="6"/>
      <c r="M83" s="6"/>
      <c r="N83" s="6"/>
      <c r="O83" s="6"/>
      <c r="P83" s="10"/>
      <c r="Q83" s="15" t="str">
        <f t="shared" ca="1" si="4"/>
        <v>-</v>
      </c>
      <c r="R83" s="6"/>
      <c r="S83" s="6"/>
      <c r="T83" s="6"/>
      <c r="U83" s="6"/>
      <c r="V83" s="6"/>
      <c r="W83" s="6" t="str">
        <f t="shared" si="3"/>
        <v>-</v>
      </c>
      <c r="X83" s="6"/>
      <c r="Y83" s="6"/>
      <c r="Z83" s="6"/>
      <c r="AA83" s="6"/>
      <c r="AB83" s="6"/>
      <c r="AC83" s="6"/>
    </row>
    <row r="84" spans="1:29" x14ac:dyDescent="0.25">
      <c r="Q84" s="12" t="str">
        <f t="shared" ca="1" si="4"/>
        <v>-</v>
      </c>
      <c r="W84" t="str">
        <f t="shared" si="3"/>
        <v>-</v>
      </c>
    </row>
    <row r="85" spans="1:29" x14ac:dyDescent="0.25">
      <c r="A85" s="6"/>
      <c r="B85" s="10"/>
      <c r="C85" s="6"/>
      <c r="D85" s="6"/>
      <c r="E85" s="6"/>
      <c r="F85" s="6"/>
      <c r="G85" s="6"/>
      <c r="H85" s="6"/>
      <c r="I85" s="6"/>
      <c r="J85" s="6"/>
      <c r="K85" s="6"/>
      <c r="L85" s="6"/>
      <c r="M85" s="6"/>
      <c r="N85" s="6"/>
      <c r="O85" s="6"/>
      <c r="P85" s="10"/>
      <c r="Q85" s="15" t="str">
        <f t="shared" ca="1" si="4"/>
        <v>-</v>
      </c>
      <c r="R85" s="6"/>
      <c r="S85" s="6"/>
      <c r="T85" s="6"/>
      <c r="U85" s="6"/>
      <c r="V85" s="6"/>
      <c r="W85" s="6" t="str">
        <f t="shared" si="3"/>
        <v>-</v>
      </c>
      <c r="X85" s="6"/>
      <c r="Y85" s="6"/>
      <c r="Z85" s="6"/>
      <c r="AA85" s="6"/>
      <c r="AB85" s="6"/>
      <c r="AC85" s="6"/>
    </row>
    <row r="86" spans="1:29" x14ac:dyDescent="0.25">
      <c r="Q86" s="12" t="str">
        <f t="shared" ca="1" si="4"/>
        <v>-</v>
      </c>
      <c r="W86" t="str">
        <f t="shared" si="3"/>
        <v>-</v>
      </c>
    </row>
    <row r="87" spans="1:29" x14ac:dyDescent="0.25">
      <c r="A87" s="6"/>
      <c r="B87" s="10"/>
      <c r="C87" s="6"/>
      <c r="D87" s="6"/>
      <c r="E87" s="6"/>
      <c r="F87" s="6"/>
      <c r="G87" s="6"/>
      <c r="H87" s="6"/>
      <c r="I87" s="6"/>
      <c r="J87" s="6"/>
      <c r="K87" s="6"/>
      <c r="L87" s="6"/>
      <c r="M87" s="6"/>
      <c r="N87" s="6"/>
      <c r="O87" s="6"/>
      <c r="P87" s="10"/>
      <c r="Q87" s="15" t="str">
        <f t="shared" ca="1" si="4"/>
        <v>-</v>
      </c>
      <c r="R87" s="6"/>
      <c r="S87" s="6"/>
      <c r="T87" s="6"/>
      <c r="U87" s="6"/>
      <c r="V87" s="6"/>
      <c r="W87" s="6" t="str">
        <f t="shared" si="3"/>
        <v>-</v>
      </c>
      <c r="X87" s="6"/>
      <c r="Y87" s="6"/>
      <c r="Z87" s="6"/>
      <c r="AA87" s="6"/>
      <c r="AB87" s="6"/>
      <c r="AC87" s="6"/>
    </row>
    <row r="88" spans="1:29" x14ac:dyDescent="0.25">
      <c r="Q88" s="12" t="str">
        <f t="shared" ca="1" si="4"/>
        <v>-</v>
      </c>
      <c r="W88" t="str">
        <f t="shared" si="3"/>
        <v>-</v>
      </c>
    </row>
    <row r="89" spans="1:29" x14ac:dyDescent="0.25">
      <c r="A89" s="6"/>
      <c r="B89" s="10"/>
      <c r="C89" s="6"/>
      <c r="D89" s="6"/>
      <c r="E89" s="6"/>
      <c r="F89" s="6"/>
      <c r="G89" s="6"/>
      <c r="H89" s="6"/>
      <c r="I89" s="6"/>
      <c r="J89" s="6"/>
      <c r="K89" s="6"/>
      <c r="L89" s="6"/>
      <c r="M89" s="6"/>
      <c r="N89" s="6"/>
      <c r="O89" s="6"/>
      <c r="P89" s="10"/>
      <c r="Q89" s="15" t="str">
        <f t="shared" ca="1" si="4"/>
        <v>-</v>
      </c>
      <c r="R89" s="6"/>
      <c r="S89" s="6"/>
      <c r="T89" s="6"/>
      <c r="U89" s="6"/>
      <c r="V89" s="6"/>
      <c r="W89" s="6" t="str">
        <f t="shared" si="3"/>
        <v>-</v>
      </c>
      <c r="X89" s="6"/>
      <c r="Y89" s="6"/>
      <c r="Z89" s="6"/>
      <c r="AA89" s="6"/>
      <c r="AB89" s="6"/>
      <c r="AC89" s="6"/>
    </row>
    <row r="90" spans="1:29" x14ac:dyDescent="0.25">
      <c r="Q90" s="12" t="str">
        <f t="shared" ca="1" si="4"/>
        <v>-</v>
      </c>
      <c r="W90" t="str">
        <f t="shared" si="3"/>
        <v>-</v>
      </c>
    </row>
    <row r="91" spans="1:29" x14ac:dyDescent="0.25">
      <c r="A91" s="6"/>
      <c r="B91" s="10"/>
      <c r="C91" s="6"/>
      <c r="D91" s="6"/>
      <c r="E91" s="6"/>
      <c r="F91" s="6"/>
      <c r="G91" s="6"/>
      <c r="H91" s="6"/>
      <c r="I91" s="6"/>
      <c r="J91" s="6"/>
      <c r="K91" s="6"/>
      <c r="L91" s="6"/>
      <c r="M91" s="6"/>
      <c r="N91" s="6"/>
      <c r="O91" s="6"/>
      <c r="P91" s="10"/>
      <c r="Q91" s="15" t="str">
        <f t="shared" ca="1" si="4"/>
        <v>-</v>
      </c>
      <c r="R91" s="6"/>
      <c r="S91" s="6"/>
      <c r="T91" s="6"/>
      <c r="U91" s="6"/>
      <c r="V91" s="6"/>
      <c r="W91" s="6" t="str">
        <f t="shared" si="3"/>
        <v>-</v>
      </c>
      <c r="X91" s="6"/>
      <c r="Y91" s="6"/>
      <c r="Z91" s="6"/>
      <c r="AA91" s="6"/>
      <c r="AB91" s="6"/>
      <c r="AC91" s="6"/>
    </row>
    <row r="92" spans="1:29" x14ac:dyDescent="0.25">
      <c r="Q92" s="12" t="str">
        <f t="shared" ca="1" si="4"/>
        <v>-</v>
      </c>
      <c r="W92" t="str">
        <f t="shared" si="3"/>
        <v>-</v>
      </c>
    </row>
    <row r="93" spans="1:29" x14ac:dyDescent="0.25">
      <c r="A93" s="6"/>
      <c r="B93" s="10"/>
      <c r="C93" s="6"/>
      <c r="D93" s="6"/>
      <c r="E93" s="6"/>
      <c r="F93" s="6"/>
      <c r="G93" s="6"/>
      <c r="H93" s="6"/>
      <c r="I93" s="6"/>
      <c r="J93" s="6"/>
      <c r="K93" s="6"/>
      <c r="L93" s="6"/>
      <c r="M93" s="6"/>
      <c r="N93" s="6"/>
      <c r="O93" s="6"/>
      <c r="P93" s="10"/>
      <c r="Q93" s="15" t="str">
        <f t="shared" ca="1" si="4"/>
        <v>-</v>
      </c>
      <c r="R93" s="6"/>
      <c r="S93" s="6"/>
      <c r="T93" s="6"/>
      <c r="U93" s="6"/>
      <c r="V93" s="6"/>
      <c r="W93" s="6" t="str">
        <f t="shared" si="3"/>
        <v>-</v>
      </c>
      <c r="X93" s="6"/>
      <c r="Y93" s="6"/>
      <c r="Z93" s="6"/>
      <c r="AA93" s="6"/>
      <c r="AB93" s="6"/>
      <c r="AC93" s="6"/>
    </row>
    <row r="94" spans="1:29" x14ac:dyDescent="0.25">
      <c r="Q94" s="12" t="str">
        <f t="shared" ca="1" si="4"/>
        <v>-</v>
      </c>
      <c r="W94" t="str">
        <f t="shared" si="3"/>
        <v>-</v>
      </c>
    </row>
    <row r="95" spans="1:29" x14ac:dyDescent="0.25">
      <c r="A95" s="6"/>
      <c r="B95" s="10"/>
      <c r="C95" s="6"/>
      <c r="D95" s="6"/>
      <c r="E95" s="6"/>
      <c r="F95" s="6"/>
      <c r="G95" s="6"/>
      <c r="H95" s="6"/>
      <c r="I95" s="6"/>
      <c r="J95" s="6"/>
      <c r="K95" s="6"/>
      <c r="L95" s="6"/>
      <c r="M95" s="6"/>
      <c r="N95" s="6"/>
      <c r="O95" s="6"/>
      <c r="P95" s="10"/>
      <c r="Q95" s="15" t="str">
        <f t="shared" ca="1" si="4"/>
        <v>-</v>
      </c>
      <c r="R95" s="6"/>
      <c r="S95" s="6"/>
      <c r="T95" s="6"/>
      <c r="U95" s="6"/>
      <c r="V95" s="6"/>
      <c r="W95" s="6" t="str">
        <f t="shared" si="3"/>
        <v>-</v>
      </c>
      <c r="X95" s="6"/>
      <c r="Y95" s="6"/>
      <c r="Z95" s="6"/>
      <c r="AA95" s="6"/>
      <c r="AB95" s="6"/>
      <c r="AC95" s="6"/>
    </row>
    <row r="96" spans="1:29" x14ac:dyDescent="0.25">
      <c r="Q96" s="12" t="str">
        <f t="shared" ca="1" si="4"/>
        <v>-</v>
      </c>
      <c r="W96" t="str">
        <f t="shared" si="3"/>
        <v>-</v>
      </c>
    </row>
    <row r="97" spans="1:29" x14ac:dyDescent="0.25">
      <c r="A97" s="6"/>
      <c r="B97" s="10"/>
      <c r="C97" s="6"/>
      <c r="D97" s="6"/>
      <c r="E97" s="6"/>
      <c r="F97" s="6"/>
      <c r="G97" s="6"/>
      <c r="H97" s="6"/>
      <c r="I97" s="6"/>
      <c r="J97" s="6"/>
      <c r="K97" s="6"/>
      <c r="L97" s="6"/>
      <c r="M97" s="6"/>
      <c r="N97" s="6"/>
      <c r="O97" s="6"/>
      <c r="P97" s="10"/>
      <c r="Q97" s="15" t="str">
        <f t="shared" ca="1" si="4"/>
        <v>-</v>
      </c>
      <c r="R97" s="6"/>
      <c r="S97" s="6"/>
      <c r="T97" s="6"/>
      <c r="U97" s="6"/>
      <c r="V97" s="6"/>
      <c r="W97" s="6" t="str">
        <f t="shared" si="3"/>
        <v>-</v>
      </c>
      <c r="X97" s="6"/>
      <c r="Y97" s="6"/>
      <c r="Z97" s="6"/>
      <c r="AA97" s="6"/>
      <c r="AB97" s="6"/>
      <c r="AC97" s="6"/>
    </row>
    <row r="98" spans="1:29" x14ac:dyDescent="0.25">
      <c r="Q98" s="12" t="str">
        <f t="shared" ca="1" si="4"/>
        <v>-</v>
      </c>
      <c r="W98" t="str">
        <f t="shared" si="3"/>
        <v>-</v>
      </c>
    </row>
    <row r="99" spans="1:29" x14ac:dyDescent="0.25">
      <c r="A99" s="6"/>
      <c r="B99" s="10"/>
      <c r="C99" s="6"/>
      <c r="D99" s="6"/>
      <c r="E99" s="6"/>
      <c r="F99" s="6"/>
      <c r="G99" s="6"/>
      <c r="H99" s="6"/>
      <c r="I99" s="6"/>
      <c r="J99" s="6"/>
      <c r="K99" s="6"/>
      <c r="L99" s="6"/>
      <c r="M99" s="6"/>
      <c r="N99" s="6"/>
      <c r="O99" s="6"/>
      <c r="P99" s="10"/>
      <c r="Q99" s="15" t="str">
        <f t="shared" ca="1" si="4"/>
        <v>-</v>
      </c>
      <c r="R99" s="6"/>
      <c r="S99" s="6"/>
      <c r="T99" s="6"/>
      <c r="U99" s="6"/>
      <c r="V99" s="6"/>
      <c r="W99" s="6" t="str">
        <f t="shared" si="3"/>
        <v>-</v>
      </c>
      <c r="X99" s="6"/>
      <c r="Y99" s="6"/>
      <c r="Z99" s="6"/>
      <c r="AA99" s="6"/>
      <c r="AB99" s="6"/>
      <c r="AC99" s="6"/>
    </row>
    <row r="100" spans="1:29" x14ac:dyDescent="0.25">
      <c r="Q100" s="12" t="str">
        <f t="shared" ca="1" si="4"/>
        <v>-</v>
      </c>
      <c r="W100" t="str">
        <f t="shared" si="3"/>
        <v>-</v>
      </c>
    </row>
    <row r="101" spans="1:29" x14ac:dyDescent="0.25">
      <c r="A101" s="6"/>
      <c r="B101" s="10"/>
      <c r="C101" s="6"/>
      <c r="D101" s="6"/>
      <c r="E101" s="6"/>
      <c r="F101" s="6"/>
      <c r="G101" s="6"/>
      <c r="H101" s="6"/>
      <c r="I101" s="6"/>
      <c r="J101" s="6"/>
      <c r="K101" s="6"/>
      <c r="L101" s="6"/>
      <c r="M101" s="6"/>
      <c r="N101" s="6"/>
      <c r="O101" s="6"/>
      <c r="P101" s="10"/>
      <c r="Q101" s="15" t="str">
        <f t="shared" ca="1" si="4"/>
        <v>-</v>
      </c>
      <c r="R101" s="6"/>
      <c r="S101" s="6"/>
      <c r="T101" s="6"/>
      <c r="U101" s="6"/>
      <c r="V101" s="6"/>
      <c r="W101" s="6" t="str">
        <f t="shared" si="3"/>
        <v>-</v>
      </c>
      <c r="X101" s="6"/>
      <c r="Y101" s="6"/>
      <c r="Z101" s="6"/>
      <c r="AA101" s="6"/>
      <c r="AB101" s="6"/>
      <c r="AC101" s="6"/>
    </row>
    <row r="102" spans="1:29" x14ac:dyDescent="0.25">
      <c r="Q102" s="12" t="str">
        <f t="shared" ca="1" si="4"/>
        <v>-</v>
      </c>
      <c r="W102" t="str">
        <f t="shared" si="3"/>
        <v>-</v>
      </c>
    </row>
    <row r="103" spans="1:29" x14ac:dyDescent="0.25">
      <c r="A103" s="6"/>
      <c r="B103" s="10"/>
      <c r="C103" s="6"/>
      <c r="D103" s="6"/>
      <c r="E103" s="6"/>
      <c r="F103" s="6"/>
      <c r="G103" s="6"/>
      <c r="H103" s="6"/>
      <c r="I103" s="6"/>
      <c r="J103" s="6"/>
      <c r="K103" s="6"/>
      <c r="L103" s="6"/>
      <c r="M103" s="6"/>
      <c r="N103" s="6"/>
      <c r="O103" s="6"/>
      <c r="P103" s="10"/>
      <c r="Q103" s="15" t="str">
        <f t="shared" ca="1" si="4"/>
        <v>-</v>
      </c>
      <c r="R103" s="6"/>
      <c r="S103" s="6"/>
      <c r="T103" s="6"/>
      <c r="U103" s="6"/>
      <c r="V103" s="6"/>
      <c r="W103" s="6" t="str">
        <f t="shared" si="3"/>
        <v>-</v>
      </c>
      <c r="X103" s="6"/>
      <c r="Y103" s="6"/>
      <c r="Z103" s="6"/>
      <c r="AA103" s="6"/>
      <c r="AB103" s="6"/>
      <c r="AC103" s="6"/>
    </row>
    <row r="104" spans="1:29" x14ac:dyDescent="0.25">
      <c r="Q104" s="12" t="str">
        <f t="shared" ca="1" si="4"/>
        <v>-</v>
      </c>
      <c r="W104" t="str">
        <f t="shared" si="3"/>
        <v>-</v>
      </c>
    </row>
    <row r="105" spans="1:29" x14ac:dyDescent="0.25">
      <c r="A105" s="6"/>
      <c r="B105" s="10"/>
      <c r="C105" s="6"/>
      <c r="D105" s="6"/>
      <c r="E105" s="6"/>
      <c r="F105" s="6"/>
      <c r="G105" s="6"/>
      <c r="H105" s="6"/>
      <c r="I105" s="6"/>
      <c r="J105" s="6"/>
      <c r="K105" s="6"/>
      <c r="L105" s="6"/>
      <c r="M105" s="6"/>
      <c r="N105" s="6"/>
      <c r="O105" s="6"/>
      <c r="P105" s="10"/>
      <c r="Q105" s="15" t="str">
        <f t="shared" ca="1" si="4"/>
        <v>-</v>
      </c>
      <c r="R105" s="6"/>
      <c r="S105" s="6"/>
      <c r="T105" s="6"/>
      <c r="U105" s="6"/>
      <c r="V105" s="6"/>
      <c r="W105" s="6" t="str">
        <f t="shared" si="3"/>
        <v>-</v>
      </c>
      <c r="X105" s="6"/>
      <c r="Y105" s="6"/>
      <c r="Z105" s="6"/>
      <c r="AA105" s="6"/>
      <c r="AB105" s="6"/>
      <c r="AC105" s="6"/>
    </row>
    <row r="106" spans="1:29" x14ac:dyDescent="0.25">
      <c r="Q106" s="12" t="str">
        <f t="shared" ca="1" si="4"/>
        <v>-</v>
      </c>
      <c r="W106" t="str">
        <f t="shared" si="3"/>
        <v>-</v>
      </c>
    </row>
    <row r="107" spans="1:29" x14ac:dyDescent="0.25">
      <c r="A107" s="6"/>
      <c r="B107" s="10"/>
      <c r="C107" s="6"/>
      <c r="D107" s="6"/>
      <c r="E107" s="6"/>
      <c r="F107" s="6"/>
      <c r="G107" s="6"/>
      <c r="H107" s="6"/>
      <c r="I107" s="6"/>
      <c r="J107" s="6"/>
      <c r="K107" s="6"/>
      <c r="L107" s="6"/>
      <c r="M107" s="6"/>
      <c r="N107" s="6"/>
      <c r="O107" s="6"/>
      <c r="P107" s="10"/>
      <c r="Q107" s="15" t="str">
        <f t="shared" ca="1" si="4"/>
        <v>-</v>
      </c>
      <c r="R107" s="6"/>
      <c r="S107" s="6"/>
      <c r="T107" s="6"/>
      <c r="U107" s="6"/>
      <c r="V107" s="6"/>
      <c r="W107" s="6" t="str">
        <f t="shared" si="3"/>
        <v>-</v>
      </c>
      <c r="X107" s="6"/>
      <c r="Y107" s="6"/>
      <c r="Z107" s="6"/>
      <c r="AA107" s="6"/>
      <c r="AB107" s="6"/>
      <c r="AC107" s="6"/>
    </row>
    <row r="108" spans="1:29" x14ac:dyDescent="0.25">
      <c r="Q108" s="12" t="str">
        <f t="shared" ca="1" si="4"/>
        <v>-</v>
      </c>
      <c r="W108" t="str">
        <f t="shared" si="3"/>
        <v>-</v>
      </c>
    </row>
    <row r="109" spans="1:29" x14ac:dyDescent="0.25">
      <c r="A109" s="6"/>
      <c r="B109" s="10"/>
      <c r="C109" s="6"/>
      <c r="D109" s="6"/>
      <c r="E109" s="6"/>
      <c r="F109" s="6"/>
      <c r="G109" s="6"/>
      <c r="H109" s="6"/>
      <c r="I109" s="6"/>
      <c r="J109" s="6"/>
      <c r="K109" s="6"/>
      <c r="L109" s="6"/>
      <c r="M109" s="6"/>
      <c r="N109" s="6"/>
      <c r="O109" s="6"/>
      <c r="P109" s="10"/>
      <c r="Q109" s="15" t="str">
        <f t="shared" ca="1" si="4"/>
        <v>-</v>
      </c>
      <c r="R109" s="6"/>
      <c r="S109" s="6"/>
      <c r="T109" s="6"/>
      <c r="U109" s="6"/>
      <c r="V109" s="6"/>
      <c r="W109" s="6" t="str">
        <f t="shared" si="3"/>
        <v>-</v>
      </c>
      <c r="X109" s="6"/>
      <c r="Y109" s="6"/>
      <c r="Z109" s="6"/>
      <c r="AA109" s="6"/>
      <c r="AB109" s="6"/>
      <c r="AC109" s="6"/>
    </row>
    <row r="110" spans="1:29" x14ac:dyDescent="0.25">
      <c r="Q110" s="12" t="str">
        <f t="shared" ca="1" si="4"/>
        <v>-</v>
      </c>
      <c r="W110" t="str">
        <f t="shared" si="3"/>
        <v>-</v>
      </c>
    </row>
    <row r="111" spans="1:29" x14ac:dyDescent="0.25">
      <c r="A111" s="6"/>
      <c r="B111" s="10"/>
      <c r="C111" s="6"/>
      <c r="D111" s="6"/>
      <c r="E111" s="6"/>
      <c r="F111" s="6"/>
      <c r="G111" s="6"/>
      <c r="H111" s="6"/>
      <c r="I111" s="6"/>
      <c r="J111" s="6"/>
      <c r="K111" s="6"/>
      <c r="L111" s="6"/>
      <c r="M111" s="6"/>
      <c r="N111" s="6"/>
      <c r="O111" s="6"/>
      <c r="P111" s="10"/>
      <c r="Q111" s="15" t="str">
        <f t="shared" ca="1" si="4"/>
        <v>-</v>
      </c>
      <c r="R111" s="6"/>
      <c r="S111" s="6"/>
      <c r="T111" s="6"/>
      <c r="U111" s="6"/>
      <c r="V111" s="6"/>
      <c r="W111" s="6" t="str">
        <f t="shared" si="3"/>
        <v>-</v>
      </c>
      <c r="X111" s="6"/>
      <c r="Y111" s="6"/>
      <c r="Z111" s="6"/>
      <c r="AA111" s="6"/>
      <c r="AB111" s="6"/>
      <c r="AC111" s="6"/>
    </row>
    <row r="112" spans="1:29" x14ac:dyDescent="0.25">
      <c r="Q112" s="12" t="str">
        <f t="shared" ca="1" si="4"/>
        <v>-</v>
      </c>
      <c r="W112" t="str">
        <f t="shared" si="3"/>
        <v>-</v>
      </c>
    </row>
    <row r="113" spans="1:29" x14ac:dyDescent="0.25">
      <c r="A113" s="6"/>
      <c r="B113" s="10"/>
      <c r="C113" s="6"/>
      <c r="D113" s="6"/>
      <c r="E113" s="6"/>
      <c r="F113" s="6"/>
      <c r="G113" s="6"/>
      <c r="H113" s="6"/>
      <c r="I113" s="6"/>
      <c r="J113" s="6"/>
      <c r="K113" s="6"/>
      <c r="L113" s="6"/>
      <c r="M113" s="6"/>
      <c r="N113" s="6"/>
      <c r="O113" s="6"/>
      <c r="P113" s="10"/>
      <c r="Q113" s="15" t="str">
        <f t="shared" ca="1" si="4"/>
        <v>-</v>
      </c>
      <c r="R113" s="6"/>
      <c r="S113" s="6"/>
      <c r="T113" s="6"/>
      <c r="U113" s="6"/>
      <c r="V113" s="6"/>
      <c r="W113" s="6" t="str">
        <f t="shared" si="3"/>
        <v>-</v>
      </c>
      <c r="X113" s="6"/>
      <c r="Y113" s="6"/>
      <c r="Z113" s="6"/>
      <c r="AA113" s="6"/>
      <c r="AB113" s="6"/>
      <c r="AC113" s="6"/>
    </row>
    <row r="114" spans="1:29" x14ac:dyDescent="0.25">
      <c r="Q114" s="12" t="str">
        <f t="shared" ca="1" si="4"/>
        <v>-</v>
      </c>
      <c r="W114" t="str">
        <f t="shared" si="3"/>
        <v>-</v>
      </c>
    </row>
    <row r="115" spans="1:29" x14ac:dyDescent="0.25">
      <c r="A115" s="6"/>
      <c r="B115" s="10"/>
      <c r="C115" s="6"/>
      <c r="D115" s="6"/>
      <c r="E115" s="6"/>
      <c r="F115" s="6"/>
      <c r="G115" s="6"/>
      <c r="H115" s="6"/>
      <c r="I115" s="6"/>
      <c r="J115" s="6"/>
      <c r="K115" s="6"/>
      <c r="L115" s="6"/>
      <c r="M115" s="6"/>
      <c r="N115" s="6"/>
      <c r="O115" s="6"/>
      <c r="P115" s="10"/>
      <c r="Q115" s="15" t="str">
        <f t="shared" ca="1" si="4"/>
        <v>-</v>
      </c>
      <c r="R115" s="6"/>
      <c r="S115" s="6"/>
      <c r="T115" s="6"/>
      <c r="U115" s="6"/>
      <c r="V115" s="6"/>
      <c r="W115" s="6" t="str">
        <f t="shared" si="3"/>
        <v>-</v>
      </c>
      <c r="X115" s="6"/>
      <c r="Y115" s="6"/>
      <c r="Z115" s="6"/>
      <c r="AA115" s="6"/>
      <c r="AB115" s="6"/>
      <c r="AC115" s="6"/>
    </row>
    <row r="116" spans="1:29" x14ac:dyDescent="0.25">
      <c r="Q116" s="12" t="str">
        <f t="shared" ca="1" si="4"/>
        <v>-</v>
      </c>
      <c r="W116" t="str">
        <f t="shared" si="3"/>
        <v>-</v>
      </c>
    </row>
    <row r="117" spans="1:29" x14ac:dyDescent="0.25">
      <c r="A117" s="6"/>
      <c r="B117" s="10"/>
      <c r="C117" s="6"/>
      <c r="D117" s="6"/>
      <c r="E117" s="6"/>
      <c r="F117" s="6"/>
      <c r="G117" s="6"/>
      <c r="H117" s="6"/>
      <c r="I117" s="6"/>
      <c r="J117" s="6"/>
      <c r="K117" s="6"/>
      <c r="L117" s="6"/>
      <c r="M117" s="6"/>
      <c r="N117" s="6"/>
      <c r="O117" s="6"/>
      <c r="P117" s="10"/>
      <c r="Q117" s="15" t="str">
        <f t="shared" ca="1" si="4"/>
        <v>-</v>
      </c>
      <c r="R117" s="6"/>
      <c r="S117" s="6"/>
      <c r="T117" s="6"/>
      <c r="U117" s="6"/>
      <c r="V117" s="6"/>
      <c r="W117" s="6" t="str">
        <f t="shared" si="3"/>
        <v>-</v>
      </c>
      <c r="X117" s="6"/>
      <c r="Y117" s="6"/>
      <c r="Z117" s="6"/>
      <c r="AA117" s="6"/>
      <c r="AB117" s="6"/>
      <c r="AC117" s="6"/>
    </row>
    <row r="118" spans="1:29" x14ac:dyDescent="0.25">
      <c r="Q118" s="12" t="str">
        <f t="shared" ca="1" si="4"/>
        <v>-</v>
      </c>
      <c r="W118" t="str">
        <f t="shared" si="3"/>
        <v>-</v>
      </c>
    </row>
    <row r="119" spans="1:29" x14ac:dyDescent="0.25">
      <c r="A119" s="6"/>
      <c r="B119" s="10"/>
      <c r="C119" s="6"/>
      <c r="D119" s="6"/>
      <c r="E119" s="6"/>
      <c r="F119" s="6"/>
      <c r="G119" s="6"/>
      <c r="H119" s="6"/>
      <c r="I119" s="6"/>
      <c r="J119" s="6"/>
      <c r="K119" s="6"/>
      <c r="L119" s="6"/>
      <c r="M119" s="6"/>
      <c r="N119" s="6"/>
      <c r="O119" s="6"/>
      <c r="P119" s="10"/>
      <c r="Q119" s="15" t="str">
        <f t="shared" ca="1" si="4"/>
        <v>-</v>
      </c>
      <c r="R119" s="6"/>
      <c r="S119" s="6"/>
      <c r="T119" s="6"/>
      <c r="U119" s="6"/>
      <c r="V119" s="6"/>
      <c r="W119" s="6" t="str">
        <f t="shared" si="3"/>
        <v>-</v>
      </c>
      <c r="X119" s="6"/>
      <c r="Y119" s="6"/>
      <c r="Z119" s="6"/>
      <c r="AA119" s="6"/>
      <c r="AB119" s="6"/>
      <c r="AC119" s="6"/>
    </row>
    <row r="120" spans="1:29" x14ac:dyDescent="0.25">
      <c r="Q120" s="12" t="str">
        <f t="shared" ca="1" si="4"/>
        <v>-</v>
      </c>
      <c r="W120" t="str">
        <f t="shared" si="3"/>
        <v>-</v>
      </c>
    </row>
    <row r="121" spans="1:29" x14ac:dyDescent="0.25">
      <c r="A121" s="6"/>
      <c r="B121" s="10"/>
      <c r="C121" s="6"/>
      <c r="D121" s="6"/>
      <c r="E121" s="6"/>
      <c r="F121" s="6"/>
      <c r="G121" s="6"/>
      <c r="H121" s="6"/>
      <c r="I121" s="6"/>
      <c r="J121" s="6"/>
      <c r="K121" s="6"/>
      <c r="L121" s="6"/>
      <c r="M121" s="6"/>
      <c r="N121" s="6"/>
      <c r="O121" s="6"/>
      <c r="P121" s="10"/>
      <c r="Q121" s="15" t="str">
        <f t="shared" ca="1" si="4"/>
        <v>-</v>
      </c>
      <c r="R121" s="6"/>
      <c r="S121" s="6"/>
      <c r="T121" s="6"/>
      <c r="U121" s="6"/>
      <c r="V121" s="6"/>
      <c r="W121" s="6" t="str">
        <f t="shared" si="3"/>
        <v>-</v>
      </c>
      <c r="X121" s="6"/>
      <c r="Y121" s="6"/>
      <c r="Z121" s="6"/>
      <c r="AA121" s="6"/>
      <c r="AB121" s="6"/>
      <c r="AC121" s="6"/>
    </row>
    <row r="122" spans="1:29" x14ac:dyDescent="0.25">
      <c r="Q122" s="12" t="str">
        <f t="shared" ca="1" si="4"/>
        <v>-</v>
      </c>
      <c r="W122" t="str">
        <f t="shared" si="3"/>
        <v>-</v>
      </c>
    </row>
    <row r="123" spans="1:29" x14ac:dyDescent="0.25">
      <c r="A123" s="6"/>
      <c r="B123" s="10"/>
      <c r="C123" s="6"/>
      <c r="D123" s="6"/>
      <c r="E123" s="6"/>
      <c r="F123" s="6"/>
      <c r="G123" s="6"/>
      <c r="H123" s="6"/>
      <c r="I123" s="6"/>
      <c r="J123" s="6"/>
      <c r="K123" s="6"/>
      <c r="L123" s="6"/>
      <c r="M123" s="6"/>
      <c r="N123" s="6"/>
      <c r="O123" s="6"/>
      <c r="P123" s="10"/>
      <c r="Q123" s="15" t="str">
        <f t="shared" ca="1" si="4"/>
        <v>-</v>
      </c>
      <c r="R123" s="6"/>
      <c r="S123" s="6"/>
      <c r="T123" s="6"/>
      <c r="U123" s="6"/>
      <c r="V123" s="6"/>
      <c r="W123" s="6" t="str">
        <f t="shared" si="3"/>
        <v>-</v>
      </c>
      <c r="X123" s="6"/>
      <c r="Y123" s="6"/>
      <c r="Z123" s="6"/>
      <c r="AA123" s="6"/>
      <c r="AB123" s="6"/>
      <c r="AC123" s="6"/>
    </row>
    <row r="124" spans="1:29" x14ac:dyDescent="0.25">
      <c r="Q124" s="12" t="str">
        <f t="shared" ca="1" si="4"/>
        <v>-</v>
      </c>
      <c r="W124" t="str">
        <f t="shared" si="3"/>
        <v>-</v>
      </c>
    </row>
    <row r="125" spans="1:29" x14ac:dyDescent="0.25">
      <c r="A125" s="6"/>
      <c r="B125" s="10"/>
      <c r="C125" s="6"/>
      <c r="D125" s="6"/>
      <c r="E125" s="6"/>
      <c r="F125" s="6"/>
      <c r="G125" s="6"/>
      <c r="H125" s="6"/>
      <c r="I125" s="6"/>
      <c r="J125" s="6"/>
      <c r="K125" s="6"/>
      <c r="L125" s="6"/>
      <c r="M125" s="6"/>
      <c r="N125" s="6"/>
      <c r="O125" s="6"/>
      <c r="P125" s="10"/>
      <c r="Q125" s="15" t="str">
        <f t="shared" ca="1" si="4"/>
        <v>-</v>
      </c>
      <c r="R125" s="6"/>
      <c r="S125" s="6"/>
      <c r="T125" s="6"/>
      <c r="U125" s="6"/>
      <c r="V125" s="6"/>
      <c r="W125" s="6" t="str">
        <f t="shared" si="3"/>
        <v>-</v>
      </c>
      <c r="X125" s="6"/>
      <c r="Y125" s="6"/>
      <c r="Z125" s="6"/>
      <c r="AA125" s="6"/>
      <c r="AB125" s="6"/>
      <c r="AC125" s="6"/>
    </row>
    <row r="126" spans="1:29" x14ac:dyDescent="0.25">
      <c r="Q126" s="12" t="str">
        <f t="shared" ca="1" si="4"/>
        <v>-</v>
      </c>
      <c r="W126" t="str">
        <f t="shared" si="3"/>
        <v>-</v>
      </c>
    </row>
    <row r="127" spans="1:29" x14ac:dyDescent="0.25">
      <c r="A127" s="6"/>
      <c r="B127" s="10"/>
      <c r="C127" s="6"/>
      <c r="D127" s="6"/>
      <c r="E127" s="6"/>
      <c r="F127" s="6"/>
      <c r="G127" s="6"/>
      <c r="H127" s="6"/>
      <c r="I127" s="6"/>
      <c r="J127" s="6"/>
      <c r="K127" s="6"/>
      <c r="L127" s="6"/>
      <c r="M127" s="6"/>
      <c r="N127" s="6"/>
      <c r="O127" s="6"/>
      <c r="P127" s="10"/>
      <c r="Q127" s="15" t="str">
        <f t="shared" ca="1" si="4"/>
        <v>-</v>
      </c>
      <c r="R127" s="6"/>
      <c r="S127" s="6"/>
      <c r="T127" s="6"/>
      <c r="U127" s="6"/>
      <c r="V127" s="6"/>
      <c r="W127" s="6" t="str">
        <f t="shared" si="3"/>
        <v>-</v>
      </c>
      <c r="X127" s="6"/>
      <c r="Y127" s="6"/>
      <c r="Z127" s="6"/>
      <c r="AA127" s="6"/>
      <c r="AB127" s="6"/>
      <c r="AC127" s="6"/>
    </row>
    <row r="128" spans="1:29" x14ac:dyDescent="0.25">
      <c r="Q128" s="12" t="str">
        <f t="shared" ca="1" si="4"/>
        <v>-</v>
      </c>
      <c r="W128" t="str">
        <f t="shared" si="3"/>
        <v>-</v>
      </c>
    </row>
    <row r="129" spans="1:29" x14ac:dyDescent="0.25">
      <c r="A129" s="6"/>
      <c r="B129" s="10"/>
      <c r="C129" s="6"/>
      <c r="D129" s="6"/>
      <c r="E129" s="6"/>
      <c r="F129" s="6"/>
      <c r="G129" s="6"/>
      <c r="H129" s="6"/>
      <c r="I129" s="6"/>
      <c r="J129" s="6"/>
      <c r="K129" s="6"/>
      <c r="L129" s="6"/>
      <c r="M129" s="6"/>
      <c r="N129" s="6"/>
      <c r="O129" s="6"/>
      <c r="P129" s="10"/>
      <c r="Q129" s="15" t="str">
        <f t="shared" ca="1" si="4"/>
        <v>-</v>
      </c>
      <c r="R129" s="6"/>
      <c r="S129" s="6"/>
      <c r="T129" s="6"/>
      <c r="U129" s="6"/>
      <c r="V129" s="6"/>
      <c r="W129" s="6" t="str">
        <f t="shared" ref="W129:W192" si="5">IF(OR(ISBLANK(J129),ISBLANK(V129)),"-",(IF(J129=V129,"Yes","No")))</f>
        <v>-</v>
      </c>
      <c r="X129" s="6"/>
      <c r="Y129" s="6"/>
      <c r="Z129" s="6"/>
      <c r="AA129" s="6"/>
      <c r="AB129" s="6"/>
      <c r="AC129" s="6"/>
    </row>
    <row r="130" spans="1:29" x14ac:dyDescent="0.25">
      <c r="Q130" s="12" t="str">
        <f t="shared" ref="Q130:Q193" ca="1" si="6">IF(B130&gt;1/1/1900, (IF(R130="Closed",(DATEDIF(B130,P130,"d"))-(DATEDIF(M130,O130,"d")),IF(OR(R130="Pending",ISBLANK(P130)),TODAY()-B130))),"-")</f>
        <v>-</v>
      </c>
      <c r="W130" t="str">
        <f t="shared" si="5"/>
        <v>-</v>
      </c>
    </row>
    <row r="131" spans="1:29" x14ac:dyDescent="0.25">
      <c r="A131" s="6"/>
      <c r="B131" s="10"/>
      <c r="C131" s="6"/>
      <c r="D131" s="6"/>
      <c r="E131" s="6"/>
      <c r="F131" s="6"/>
      <c r="G131" s="6"/>
      <c r="H131" s="6"/>
      <c r="I131" s="6"/>
      <c r="J131" s="6"/>
      <c r="K131" s="6"/>
      <c r="L131" s="6"/>
      <c r="M131" s="6"/>
      <c r="N131" s="6"/>
      <c r="O131" s="6"/>
      <c r="P131" s="10"/>
      <c r="Q131" s="15" t="str">
        <f t="shared" ca="1" si="6"/>
        <v>-</v>
      </c>
      <c r="R131" s="6"/>
      <c r="S131" s="6"/>
      <c r="T131" s="6"/>
      <c r="U131" s="6"/>
      <c r="V131" s="6"/>
      <c r="W131" s="6" t="str">
        <f t="shared" si="5"/>
        <v>-</v>
      </c>
      <c r="X131" s="6"/>
      <c r="Y131" s="6"/>
      <c r="Z131" s="6"/>
      <c r="AA131" s="6"/>
      <c r="AB131" s="6"/>
      <c r="AC131" s="6"/>
    </row>
    <row r="132" spans="1:29" x14ac:dyDescent="0.25">
      <c r="Q132" s="12" t="str">
        <f t="shared" ca="1" si="6"/>
        <v>-</v>
      </c>
      <c r="W132" t="str">
        <f t="shared" si="5"/>
        <v>-</v>
      </c>
    </row>
    <row r="133" spans="1:29" x14ac:dyDescent="0.25">
      <c r="A133" s="6"/>
      <c r="B133" s="10"/>
      <c r="C133" s="6"/>
      <c r="D133" s="6"/>
      <c r="E133" s="6"/>
      <c r="F133" s="6"/>
      <c r="G133" s="6"/>
      <c r="H133" s="6"/>
      <c r="I133" s="6"/>
      <c r="J133" s="6"/>
      <c r="K133" s="6"/>
      <c r="L133" s="6"/>
      <c r="M133" s="6"/>
      <c r="N133" s="6"/>
      <c r="O133" s="6"/>
      <c r="P133" s="10"/>
      <c r="Q133" s="15" t="str">
        <f t="shared" ca="1" si="6"/>
        <v>-</v>
      </c>
      <c r="R133" s="6"/>
      <c r="S133" s="6"/>
      <c r="T133" s="6"/>
      <c r="U133" s="6"/>
      <c r="V133" s="6"/>
      <c r="W133" s="6" t="str">
        <f t="shared" si="5"/>
        <v>-</v>
      </c>
      <c r="X133" s="6"/>
      <c r="Y133" s="6"/>
      <c r="Z133" s="6"/>
      <c r="AA133" s="6"/>
      <c r="AB133" s="6"/>
      <c r="AC133" s="6"/>
    </row>
    <row r="134" spans="1:29" x14ac:dyDescent="0.25">
      <c r="Q134" s="12" t="str">
        <f t="shared" ca="1" si="6"/>
        <v>-</v>
      </c>
      <c r="W134" t="str">
        <f t="shared" si="5"/>
        <v>-</v>
      </c>
    </row>
    <row r="135" spans="1:29" x14ac:dyDescent="0.25">
      <c r="A135" s="6"/>
      <c r="B135" s="10"/>
      <c r="C135" s="6"/>
      <c r="D135" s="6"/>
      <c r="E135" s="6"/>
      <c r="F135" s="6"/>
      <c r="G135" s="6"/>
      <c r="H135" s="6"/>
      <c r="I135" s="6"/>
      <c r="J135" s="6"/>
      <c r="K135" s="6"/>
      <c r="L135" s="6"/>
      <c r="M135" s="6"/>
      <c r="N135" s="6"/>
      <c r="O135" s="6"/>
      <c r="P135" s="10"/>
      <c r="Q135" s="15" t="str">
        <f t="shared" ca="1" si="6"/>
        <v>-</v>
      </c>
      <c r="R135" s="6"/>
      <c r="S135" s="6"/>
      <c r="T135" s="6"/>
      <c r="U135" s="6"/>
      <c r="V135" s="6"/>
      <c r="W135" s="6" t="str">
        <f t="shared" si="5"/>
        <v>-</v>
      </c>
      <c r="X135" s="6"/>
      <c r="Y135" s="6"/>
      <c r="Z135" s="6"/>
      <c r="AA135" s="6"/>
      <c r="AB135" s="6"/>
      <c r="AC135" s="6"/>
    </row>
    <row r="136" spans="1:29" x14ac:dyDescent="0.25">
      <c r="Q136" s="12" t="str">
        <f t="shared" ca="1" si="6"/>
        <v>-</v>
      </c>
      <c r="W136" t="str">
        <f t="shared" si="5"/>
        <v>-</v>
      </c>
    </row>
    <row r="137" spans="1:29" x14ac:dyDescent="0.25">
      <c r="A137" s="6"/>
      <c r="B137" s="10"/>
      <c r="C137" s="6"/>
      <c r="D137" s="6"/>
      <c r="E137" s="6"/>
      <c r="F137" s="6"/>
      <c r="G137" s="6"/>
      <c r="H137" s="6"/>
      <c r="I137" s="6"/>
      <c r="J137" s="6"/>
      <c r="K137" s="6"/>
      <c r="L137" s="6"/>
      <c r="M137" s="6"/>
      <c r="N137" s="6"/>
      <c r="O137" s="6"/>
      <c r="P137" s="10"/>
      <c r="Q137" s="15" t="str">
        <f t="shared" ca="1" si="6"/>
        <v>-</v>
      </c>
      <c r="R137" s="6"/>
      <c r="S137" s="6"/>
      <c r="T137" s="6"/>
      <c r="U137" s="6"/>
      <c r="V137" s="6"/>
      <c r="W137" s="6" t="str">
        <f t="shared" si="5"/>
        <v>-</v>
      </c>
      <c r="X137" s="6"/>
      <c r="Y137" s="6"/>
      <c r="Z137" s="6"/>
      <c r="AA137" s="6"/>
      <c r="AB137" s="6"/>
      <c r="AC137" s="6"/>
    </row>
    <row r="138" spans="1:29" x14ac:dyDescent="0.25">
      <c r="Q138" s="12" t="str">
        <f t="shared" ca="1" si="6"/>
        <v>-</v>
      </c>
      <c r="W138" t="str">
        <f t="shared" si="5"/>
        <v>-</v>
      </c>
    </row>
    <row r="139" spans="1:29" x14ac:dyDescent="0.25">
      <c r="A139" s="6"/>
      <c r="B139" s="10"/>
      <c r="C139" s="6"/>
      <c r="D139" s="6"/>
      <c r="E139" s="6"/>
      <c r="F139" s="6"/>
      <c r="G139" s="6"/>
      <c r="H139" s="6"/>
      <c r="I139" s="6"/>
      <c r="J139" s="6"/>
      <c r="K139" s="6"/>
      <c r="L139" s="6"/>
      <c r="M139" s="6"/>
      <c r="N139" s="6"/>
      <c r="O139" s="6"/>
      <c r="P139" s="10"/>
      <c r="Q139" s="15" t="str">
        <f t="shared" ca="1" si="6"/>
        <v>-</v>
      </c>
      <c r="R139" s="6"/>
      <c r="S139" s="6"/>
      <c r="T139" s="6"/>
      <c r="U139" s="6"/>
      <c r="V139" s="6"/>
      <c r="W139" s="6" t="str">
        <f t="shared" si="5"/>
        <v>-</v>
      </c>
      <c r="X139" s="6"/>
      <c r="Y139" s="6"/>
      <c r="Z139" s="6"/>
      <c r="AA139" s="6"/>
      <c r="AB139" s="6"/>
      <c r="AC139" s="6"/>
    </row>
    <row r="140" spans="1:29" x14ac:dyDescent="0.25">
      <c r="Q140" s="12" t="str">
        <f t="shared" ca="1" si="6"/>
        <v>-</v>
      </c>
      <c r="W140" t="str">
        <f t="shared" si="5"/>
        <v>-</v>
      </c>
    </row>
    <row r="141" spans="1:29" x14ac:dyDescent="0.25">
      <c r="A141" s="6"/>
      <c r="B141" s="10"/>
      <c r="C141" s="6"/>
      <c r="D141" s="6"/>
      <c r="E141" s="6"/>
      <c r="F141" s="6"/>
      <c r="G141" s="6"/>
      <c r="H141" s="6"/>
      <c r="I141" s="6"/>
      <c r="J141" s="6"/>
      <c r="K141" s="6"/>
      <c r="L141" s="6"/>
      <c r="M141" s="6"/>
      <c r="N141" s="6"/>
      <c r="O141" s="6"/>
      <c r="P141" s="10"/>
      <c r="Q141" s="15" t="str">
        <f t="shared" ca="1" si="6"/>
        <v>-</v>
      </c>
      <c r="R141" s="6"/>
      <c r="S141" s="6"/>
      <c r="T141" s="6"/>
      <c r="U141" s="6"/>
      <c r="V141" s="6"/>
      <c r="W141" s="6" t="str">
        <f t="shared" si="5"/>
        <v>-</v>
      </c>
      <c r="X141" s="6"/>
      <c r="Y141" s="6"/>
      <c r="Z141" s="6"/>
      <c r="AA141" s="6"/>
      <c r="AB141" s="6"/>
      <c r="AC141" s="6"/>
    </row>
    <row r="142" spans="1:29" x14ac:dyDescent="0.25">
      <c r="Q142" s="12" t="str">
        <f t="shared" ca="1" si="6"/>
        <v>-</v>
      </c>
      <c r="W142" t="str">
        <f t="shared" si="5"/>
        <v>-</v>
      </c>
    </row>
    <row r="143" spans="1:29" x14ac:dyDescent="0.25">
      <c r="A143" s="6"/>
      <c r="B143" s="10"/>
      <c r="C143" s="6"/>
      <c r="D143" s="6"/>
      <c r="E143" s="6"/>
      <c r="F143" s="6"/>
      <c r="G143" s="6"/>
      <c r="H143" s="6"/>
      <c r="I143" s="6"/>
      <c r="J143" s="6"/>
      <c r="K143" s="6"/>
      <c r="L143" s="6"/>
      <c r="M143" s="6"/>
      <c r="N143" s="6"/>
      <c r="O143" s="6"/>
      <c r="P143" s="10"/>
      <c r="Q143" s="15" t="str">
        <f t="shared" ca="1" si="6"/>
        <v>-</v>
      </c>
      <c r="R143" s="6"/>
      <c r="S143" s="6"/>
      <c r="T143" s="6"/>
      <c r="U143" s="6"/>
      <c r="V143" s="6"/>
      <c r="W143" s="6" t="str">
        <f t="shared" si="5"/>
        <v>-</v>
      </c>
      <c r="X143" s="6"/>
      <c r="Y143" s="6"/>
      <c r="Z143" s="6"/>
      <c r="AA143" s="6"/>
      <c r="AB143" s="6"/>
      <c r="AC143" s="6"/>
    </row>
    <row r="144" spans="1:29" x14ac:dyDescent="0.25">
      <c r="Q144" s="12" t="str">
        <f t="shared" ca="1" si="6"/>
        <v>-</v>
      </c>
      <c r="W144" t="str">
        <f t="shared" si="5"/>
        <v>-</v>
      </c>
    </row>
    <row r="145" spans="1:29" x14ac:dyDescent="0.25">
      <c r="A145" s="6"/>
      <c r="B145" s="10"/>
      <c r="C145" s="6"/>
      <c r="D145" s="6"/>
      <c r="E145" s="6"/>
      <c r="F145" s="6"/>
      <c r="G145" s="6"/>
      <c r="H145" s="6"/>
      <c r="I145" s="6"/>
      <c r="J145" s="6"/>
      <c r="K145" s="6"/>
      <c r="L145" s="6"/>
      <c r="M145" s="6"/>
      <c r="N145" s="6"/>
      <c r="O145" s="6"/>
      <c r="P145" s="10"/>
      <c r="Q145" s="15" t="str">
        <f t="shared" ca="1" si="6"/>
        <v>-</v>
      </c>
      <c r="R145" s="6"/>
      <c r="S145" s="6"/>
      <c r="T145" s="6"/>
      <c r="U145" s="6"/>
      <c r="V145" s="6"/>
      <c r="W145" s="6" t="str">
        <f t="shared" si="5"/>
        <v>-</v>
      </c>
      <c r="X145" s="6"/>
      <c r="Y145" s="6"/>
      <c r="Z145" s="6"/>
      <c r="AA145" s="6"/>
      <c r="AB145" s="6"/>
      <c r="AC145" s="6"/>
    </row>
    <row r="146" spans="1:29" x14ac:dyDescent="0.25">
      <c r="Q146" s="12" t="str">
        <f t="shared" ca="1" si="6"/>
        <v>-</v>
      </c>
      <c r="W146" t="str">
        <f t="shared" si="5"/>
        <v>-</v>
      </c>
    </row>
    <row r="147" spans="1:29" x14ac:dyDescent="0.25">
      <c r="A147" s="6"/>
      <c r="B147" s="10"/>
      <c r="C147" s="6"/>
      <c r="D147" s="6"/>
      <c r="E147" s="6"/>
      <c r="F147" s="6"/>
      <c r="G147" s="6"/>
      <c r="H147" s="6"/>
      <c r="I147" s="6"/>
      <c r="J147" s="6"/>
      <c r="K147" s="6"/>
      <c r="L147" s="6"/>
      <c r="M147" s="6"/>
      <c r="N147" s="6"/>
      <c r="O147" s="6"/>
      <c r="P147" s="10"/>
      <c r="Q147" s="15" t="str">
        <f t="shared" ca="1" si="6"/>
        <v>-</v>
      </c>
      <c r="R147" s="6"/>
      <c r="S147" s="6"/>
      <c r="T147" s="6"/>
      <c r="U147" s="6"/>
      <c r="V147" s="6"/>
      <c r="W147" s="6" t="str">
        <f t="shared" si="5"/>
        <v>-</v>
      </c>
      <c r="X147" s="6"/>
      <c r="Y147" s="6"/>
      <c r="Z147" s="6"/>
      <c r="AA147" s="6"/>
      <c r="AB147" s="6"/>
      <c r="AC147" s="6"/>
    </row>
    <row r="148" spans="1:29" x14ac:dyDescent="0.25">
      <c r="Q148" s="12" t="str">
        <f t="shared" ca="1" si="6"/>
        <v>-</v>
      </c>
      <c r="W148" t="str">
        <f t="shared" si="5"/>
        <v>-</v>
      </c>
    </row>
    <row r="149" spans="1:29" x14ac:dyDescent="0.25">
      <c r="A149" s="6"/>
      <c r="B149" s="10"/>
      <c r="C149" s="6"/>
      <c r="D149" s="6"/>
      <c r="E149" s="6"/>
      <c r="F149" s="6"/>
      <c r="G149" s="6"/>
      <c r="H149" s="6"/>
      <c r="I149" s="6"/>
      <c r="J149" s="6"/>
      <c r="K149" s="6"/>
      <c r="L149" s="6"/>
      <c r="M149" s="6"/>
      <c r="N149" s="6"/>
      <c r="O149" s="6"/>
      <c r="P149" s="10"/>
      <c r="Q149" s="15" t="str">
        <f t="shared" ca="1" si="6"/>
        <v>-</v>
      </c>
      <c r="R149" s="6"/>
      <c r="S149" s="6"/>
      <c r="T149" s="6"/>
      <c r="U149" s="6"/>
      <c r="V149" s="6"/>
      <c r="W149" s="6" t="str">
        <f t="shared" si="5"/>
        <v>-</v>
      </c>
      <c r="X149" s="6"/>
      <c r="Y149" s="6"/>
      <c r="Z149" s="6"/>
      <c r="AA149" s="6"/>
      <c r="AB149" s="6"/>
      <c r="AC149" s="6"/>
    </row>
    <row r="150" spans="1:29" x14ac:dyDescent="0.25">
      <c r="Q150" s="12" t="str">
        <f t="shared" ca="1" si="6"/>
        <v>-</v>
      </c>
      <c r="W150" t="str">
        <f t="shared" si="5"/>
        <v>-</v>
      </c>
    </row>
    <row r="151" spans="1:29" x14ac:dyDescent="0.25">
      <c r="A151" s="6"/>
      <c r="B151" s="10"/>
      <c r="C151" s="6"/>
      <c r="D151" s="6"/>
      <c r="E151" s="6"/>
      <c r="F151" s="6"/>
      <c r="G151" s="6"/>
      <c r="H151" s="6"/>
      <c r="I151" s="6"/>
      <c r="J151" s="6"/>
      <c r="K151" s="6"/>
      <c r="L151" s="6"/>
      <c r="M151" s="6"/>
      <c r="N151" s="6"/>
      <c r="O151" s="6"/>
      <c r="P151" s="10"/>
      <c r="Q151" s="15" t="str">
        <f t="shared" ca="1" si="6"/>
        <v>-</v>
      </c>
      <c r="R151" s="6"/>
      <c r="S151" s="6"/>
      <c r="T151" s="6"/>
      <c r="U151" s="6"/>
      <c r="V151" s="6"/>
      <c r="W151" s="6" t="str">
        <f t="shared" si="5"/>
        <v>-</v>
      </c>
      <c r="X151" s="6"/>
      <c r="Y151" s="6"/>
      <c r="Z151" s="6"/>
      <c r="AA151" s="6"/>
      <c r="AB151" s="6"/>
      <c r="AC151" s="6"/>
    </row>
    <row r="152" spans="1:29" x14ac:dyDescent="0.25">
      <c r="Q152" s="12" t="str">
        <f t="shared" ca="1" si="6"/>
        <v>-</v>
      </c>
      <c r="W152" t="str">
        <f t="shared" si="5"/>
        <v>-</v>
      </c>
    </row>
    <row r="153" spans="1:29" x14ac:dyDescent="0.25">
      <c r="A153" s="6"/>
      <c r="B153" s="10"/>
      <c r="C153" s="6"/>
      <c r="D153" s="6"/>
      <c r="E153" s="6"/>
      <c r="F153" s="6"/>
      <c r="G153" s="6"/>
      <c r="H153" s="6"/>
      <c r="I153" s="6"/>
      <c r="J153" s="6"/>
      <c r="K153" s="6"/>
      <c r="L153" s="6"/>
      <c r="M153" s="6"/>
      <c r="N153" s="6"/>
      <c r="O153" s="6"/>
      <c r="P153" s="10"/>
      <c r="Q153" s="15" t="str">
        <f t="shared" ca="1" si="6"/>
        <v>-</v>
      </c>
      <c r="R153" s="6"/>
      <c r="S153" s="6"/>
      <c r="T153" s="6"/>
      <c r="U153" s="6"/>
      <c r="V153" s="6"/>
      <c r="W153" s="6" t="str">
        <f t="shared" si="5"/>
        <v>-</v>
      </c>
      <c r="X153" s="6"/>
      <c r="Y153" s="6"/>
      <c r="Z153" s="6"/>
      <c r="AA153" s="6"/>
      <c r="AB153" s="6"/>
      <c r="AC153" s="6"/>
    </row>
    <row r="154" spans="1:29" x14ac:dyDescent="0.25">
      <c r="Q154" s="12" t="str">
        <f t="shared" ca="1" si="6"/>
        <v>-</v>
      </c>
      <c r="W154" t="str">
        <f t="shared" si="5"/>
        <v>-</v>
      </c>
    </row>
    <row r="155" spans="1:29" x14ac:dyDescent="0.25">
      <c r="A155" s="6"/>
      <c r="B155" s="10"/>
      <c r="C155" s="6"/>
      <c r="D155" s="6"/>
      <c r="E155" s="6"/>
      <c r="F155" s="6"/>
      <c r="G155" s="6"/>
      <c r="H155" s="6"/>
      <c r="I155" s="6"/>
      <c r="J155" s="6"/>
      <c r="K155" s="6"/>
      <c r="L155" s="6"/>
      <c r="M155" s="6"/>
      <c r="N155" s="6"/>
      <c r="O155" s="6"/>
      <c r="P155" s="10"/>
      <c r="Q155" s="15" t="str">
        <f t="shared" ca="1" si="6"/>
        <v>-</v>
      </c>
      <c r="R155" s="6"/>
      <c r="S155" s="6"/>
      <c r="T155" s="6"/>
      <c r="U155" s="6"/>
      <c r="V155" s="6"/>
      <c r="W155" s="6" t="str">
        <f t="shared" si="5"/>
        <v>-</v>
      </c>
      <c r="X155" s="6"/>
      <c r="Y155" s="6"/>
      <c r="Z155" s="6"/>
      <c r="AA155" s="6"/>
      <c r="AB155" s="6"/>
      <c r="AC155" s="6"/>
    </row>
    <row r="156" spans="1:29" x14ac:dyDescent="0.25">
      <c r="Q156" s="12" t="str">
        <f t="shared" ca="1" si="6"/>
        <v>-</v>
      </c>
      <c r="W156" t="str">
        <f t="shared" si="5"/>
        <v>-</v>
      </c>
    </row>
    <row r="157" spans="1:29" x14ac:dyDescent="0.25">
      <c r="A157" s="6"/>
      <c r="B157" s="10"/>
      <c r="C157" s="6"/>
      <c r="D157" s="6"/>
      <c r="E157" s="6"/>
      <c r="F157" s="6"/>
      <c r="G157" s="6"/>
      <c r="H157" s="6"/>
      <c r="I157" s="6"/>
      <c r="J157" s="6"/>
      <c r="K157" s="6"/>
      <c r="L157" s="6"/>
      <c r="M157" s="6"/>
      <c r="N157" s="6"/>
      <c r="O157" s="6"/>
      <c r="P157" s="10"/>
      <c r="Q157" s="15" t="str">
        <f t="shared" ca="1" si="6"/>
        <v>-</v>
      </c>
      <c r="R157" s="6"/>
      <c r="S157" s="6"/>
      <c r="T157" s="6"/>
      <c r="U157" s="6"/>
      <c r="V157" s="6"/>
      <c r="W157" s="6" t="str">
        <f t="shared" si="5"/>
        <v>-</v>
      </c>
      <c r="X157" s="6"/>
      <c r="Y157" s="6"/>
      <c r="Z157" s="6"/>
      <c r="AA157" s="6"/>
      <c r="AB157" s="6"/>
      <c r="AC157" s="6"/>
    </row>
    <row r="158" spans="1:29" x14ac:dyDescent="0.25">
      <c r="Q158" s="12" t="str">
        <f t="shared" ca="1" si="6"/>
        <v>-</v>
      </c>
      <c r="W158" t="str">
        <f t="shared" si="5"/>
        <v>-</v>
      </c>
    </row>
    <row r="159" spans="1:29" x14ac:dyDescent="0.25">
      <c r="A159" s="6"/>
      <c r="B159" s="10"/>
      <c r="C159" s="6"/>
      <c r="D159" s="6"/>
      <c r="E159" s="6"/>
      <c r="F159" s="6"/>
      <c r="G159" s="6"/>
      <c r="H159" s="6"/>
      <c r="I159" s="6"/>
      <c r="J159" s="6"/>
      <c r="K159" s="6"/>
      <c r="L159" s="6"/>
      <c r="M159" s="6"/>
      <c r="N159" s="6"/>
      <c r="O159" s="6"/>
      <c r="P159" s="10"/>
      <c r="Q159" s="15" t="str">
        <f t="shared" ca="1" si="6"/>
        <v>-</v>
      </c>
      <c r="R159" s="6"/>
      <c r="S159" s="6"/>
      <c r="T159" s="6"/>
      <c r="U159" s="6"/>
      <c r="V159" s="6"/>
      <c r="W159" s="6" t="str">
        <f t="shared" si="5"/>
        <v>-</v>
      </c>
      <c r="X159" s="6"/>
      <c r="Y159" s="6"/>
      <c r="Z159" s="6"/>
      <c r="AA159" s="6"/>
      <c r="AB159" s="6"/>
      <c r="AC159" s="6"/>
    </row>
    <row r="160" spans="1:29" x14ac:dyDescent="0.25">
      <c r="Q160" s="12" t="str">
        <f t="shared" ca="1" si="6"/>
        <v>-</v>
      </c>
      <c r="W160" t="str">
        <f t="shared" si="5"/>
        <v>-</v>
      </c>
    </row>
    <row r="161" spans="1:29" x14ac:dyDescent="0.25">
      <c r="A161" s="6"/>
      <c r="B161" s="10"/>
      <c r="C161" s="6"/>
      <c r="D161" s="6"/>
      <c r="E161" s="6"/>
      <c r="F161" s="6"/>
      <c r="G161" s="6"/>
      <c r="H161" s="6"/>
      <c r="I161" s="6"/>
      <c r="J161" s="6"/>
      <c r="K161" s="6"/>
      <c r="L161" s="6"/>
      <c r="M161" s="6"/>
      <c r="N161" s="6"/>
      <c r="O161" s="6"/>
      <c r="P161" s="10"/>
      <c r="Q161" s="15" t="str">
        <f t="shared" ca="1" si="6"/>
        <v>-</v>
      </c>
      <c r="R161" s="6"/>
      <c r="S161" s="6"/>
      <c r="T161" s="6"/>
      <c r="U161" s="6"/>
      <c r="V161" s="6"/>
      <c r="W161" s="6" t="str">
        <f t="shared" si="5"/>
        <v>-</v>
      </c>
      <c r="X161" s="6"/>
      <c r="Y161" s="6"/>
      <c r="Z161" s="6"/>
      <c r="AA161" s="6"/>
      <c r="AB161" s="6"/>
      <c r="AC161" s="6"/>
    </row>
    <row r="162" spans="1:29" x14ac:dyDescent="0.25">
      <c r="Q162" s="12" t="str">
        <f t="shared" ca="1" si="6"/>
        <v>-</v>
      </c>
      <c r="W162" t="str">
        <f t="shared" si="5"/>
        <v>-</v>
      </c>
    </row>
    <row r="163" spans="1:29" x14ac:dyDescent="0.25">
      <c r="A163" s="6"/>
      <c r="B163" s="10"/>
      <c r="C163" s="6"/>
      <c r="D163" s="6"/>
      <c r="E163" s="6"/>
      <c r="F163" s="6"/>
      <c r="G163" s="6"/>
      <c r="H163" s="6"/>
      <c r="I163" s="6"/>
      <c r="J163" s="6"/>
      <c r="K163" s="6"/>
      <c r="L163" s="6"/>
      <c r="M163" s="6"/>
      <c r="N163" s="6"/>
      <c r="O163" s="6"/>
      <c r="P163" s="10"/>
      <c r="Q163" s="15" t="str">
        <f t="shared" ca="1" si="6"/>
        <v>-</v>
      </c>
      <c r="R163" s="6"/>
      <c r="S163" s="6"/>
      <c r="T163" s="6"/>
      <c r="U163" s="6"/>
      <c r="V163" s="6"/>
      <c r="W163" s="6" t="str">
        <f t="shared" si="5"/>
        <v>-</v>
      </c>
      <c r="X163" s="6"/>
      <c r="Y163" s="6"/>
      <c r="Z163" s="6"/>
      <c r="AA163" s="6"/>
      <c r="AB163" s="6"/>
      <c r="AC163" s="6"/>
    </row>
    <row r="164" spans="1:29" x14ac:dyDescent="0.25">
      <c r="Q164" s="12" t="str">
        <f t="shared" ca="1" si="6"/>
        <v>-</v>
      </c>
      <c r="W164" t="str">
        <f t="shared" si="5"/>
        <v>-</v>
      </c>
    </row>
    <row r="165" spans="1:29" x14ac:dyDescent="0.25">
      <c r="A165" s="6"/>
      <c r="B165" s="10"/>
      <c r="C165" s="6"/>
      <c r="D165" s="6"/>
      <c r="E165" s="6"/>
      <c r="F165" s="6"/>
      <c r="G165" s="6"/>
      <c r="H165" s="6"/>
      <c r="I165" s="6"/>
      <c r="J165" s="6"/>
      <c r="K165" s="6"/>
      <c r="L165" s="6"/>
      <c r="M165" s="6"/>
      <c r="N165" s="6"/>
      <c r="O165" s="6"/>
      <c r="P165" s="10"/>
      <c r="Q165" s="15" t="str">
        <f t="shared" ca="1" si="6"/>
        <v>-</v>
      </c>
      <c r="R165" s="6"/>
      <c r="S165" s="6"/>
      <c r="T165" s="6"/>
      <c r="U165" s="6"/>
      <c r="V165" s="6"/>
      <c r="W165" s="6" t="str">
        <f t="shared" si="5"/>
        <v>-</v>
      </c>
      <c r="X165" s="6"/>
      <c r="Y165" s="6"/>
      <c r="Z165" s="6"/>
      <c r="AA165" s="6"/>
      <c r="AB165" s="6"/>
      <c r="AC165" s="6"/>
    </row>
    <row r="166" spans="1:29" x14ac:dyDescent="0.25">
      <c r="Q166" s="12" t="str">
        <f t="shared" ca="1" si="6"/>
        <v>-</v>
      </c>
      <c r="W166" t="str">
        <f t="shared" si="5"/>
        <v>-</v>
      </c>
    </row>
    <row r="167" spans="1:29" x14ac:dyDescent="0.25">
      <c r="A167" s="6"/>
      <c r="B167" s="10"/>
      <c r="C167" s="6"/>
      <c r="D167" s="6"/>
      <c r="E167" s="6"/>
      <c r="F167" s="6"/>
      <c r="G167" s="6"/>
      <c r="H167" s="6"/>
      <c r="I167" s="6"/>
      <c r="J167" s="6"/>
      <c r="K167" s="6"/>
      <c r="L167" s="6"/>
      <c r="M167" s="6"/>
      <c r="N167" s="6"/>
      <c r="O167" s="6"/>
      <c r="P167" s="10"/>
      <c r="Q167" s="15" t="str">
        <f t="shared" ca="1" si="6"/>
        <v>-</v>
      </c>
      <c r="R167" s="6"/>
      <c r="S167" s="6"/>
      <c r="T167" s="6"/>
      <c r="U167" s="6"/>
      <c r="V167" s="6"/>
      <c r="W167" s="6" t="str">
        <f t="shared" si="5"/>
        <v>-</v>
      </c>
      <c r="X167" s="6"/>
      <c r="Y167" s="6"/>
      <c r="Z167" s="6"/>
      <c r="AA167" s="6"/>
      <c r="AB167" s="6"/>
      <c r="AC167" s="6"/>
    </row>
    <row r="168" spans="1:29" x14ac:dyDescent="0.25">
      <c r="Q168" s="12" t="str">
        <f t="shared" ca="1" si="6"/>
        <v>-</v>
      </c>
      <c r="W168" t="str">
        <f t="shared" si="5"/>
        <v>-</v>
      </c>
    </row>
    <row r="169" spans="1:29" x14ac:dyDescent="0.25">
      <c r="A169" s="6"/>
      <c r="B169" s="10"/>
      <c r="C169" s="6"/>
      <c r="D169" s="6"/>
      <c r="E169" s="6"/>
      <c r="F169" s="6"/>
      <c r="G169" s="6"/>
      <c r="H169" s="6"/>
      <c r="I169" s="6"/>
      <c r="J169" s="6"/>
      <c r="K169" s="6"/>
      <c r="L169" s="6"/>
      <c r="M169" s="6"/>
      <c r="N169" s="6"/>
      <c r="O169" s="6"/>
      <c r="P169" s="10"/>
      <c r="Q169" s="15" t="str">
        <f t="shared" ca="1" si="6"/>
        <v>-</v>
      </c>
      <c r="R169" s="6"/>
      <c r="S169" s="6"/>
      <c r="T169" s="6"/>
      <c r="U169" s="6"/>
      <c r="V169" s="6"/>
      <c r="W169" s="6" t="str">
        <f t="shared" si="5"/>
        <v>-</v>
      </c>
      <c r="X169" s="6"/>
      <c r="Y169" s="6"/>
      <c r="Z169" s="6"/>
      <c r="AA169" s="6"/>
      <c r="AB169" s="6"/>
      <c r="AC169" s="6"/>
    </row>
    <row r="170" spans="1:29" x14ac:dyDescent="0.25">
      <c r="Q170" s="12" t="str">
        <f t="shared" ca="1" si="6"/>
        <v>-</v>
      </c>
      <c r="W170" t="str">
        <f t="shared" si="5"/>
        <v>-</v>
      </c>
    </row>
    <row r="171" spans="1:29" x14ac:dyDescent="0.25">
      <c r="A171" s="6"/>
      <c r="B171" s="10"/>
      <c r="C171" s="6"/>
      <c r="D171" s="6"/>
      <c r="E171" s="6"/>
      <c r="F171" s="6"/>
      <c r="G171" s="6"/>
      <c r="H171" s="6"/>
      <c r="I171" s="6"/>
      <c r="J171" s="6"/>
      <c r="K171" s="6"/>
      <c r="L171" s="6"/>
      <c r="M171" s="6"/>
      <c r="N171" s="6"/>
      <c r="O171" s="6"/>
      <c r="P171" s="10"/>
      <c r="Q171" s="15" t="str">
        <f t="shared" ca="1" si="6"/>
        <v>-</v>
      </c>
      <c r="R171" s="6"/>
      <c r="S171" s="6"/>
      <c r="T171" s="6"/>
      <c r="U171" s="6"/>
      <c r="V171" s="6"/>
      <c r="W171" s="6" t="str">
        <f t="shared" si="5"/>
        <v>-</v>
      </c>
      <c r="X171" s="6"/>
      <c r="Y171" s="6"/>
      <c r="Z171" s="6"/>
      <c r="AA171" s="6"/>
      <c r="AB171" s="6"/>
      <c r="AC171" s="6"/>
    </row>
    <row r="172" spans="1:29" x14ac:dyDescent="0.25">
      <c r="Q172" s="12" t="str">
        <f t="shared" ca="1" si="6"/>
        <v>-</v>
      </c>
      <c r="W172" t="str">
        <f t="shared" si="5"/>
        <v>-</v>
      </c>
    </row>
    <row r="173" spans="1:29" x14ac:dyDescent="0.25">
      <c r="A173" s="6"/>
      <c r="B173" s="10"/>
      <c r="C173" s="6"/>
      <c r="D173" s="6"/>
      <c r="E173" s="6"/>
      <c r="F173" s="6"/>
      <c r="G173" s="6"/>
      <c r="H173" s="6"/>
      <c r="I173" s="6"/>
      <c r="J173" s="6"/>
      <c r="K173" s="6"/>
      <c r="L173" s="6"/>
      <c r="M173" s="6"/>
      <c r="N173" s="6"/>
      <c r="O173" s="6"/>
      <c r="P173" s="10"/>
      <c r="Q173" s="15" t="str">
        <f t="shared" ca="1" si="6"/>
        <v>-</v>
      </c>
      <c r="R173" s="6"/>
      <c r="S173" s="6"/>
      <c r="T173" s="6"/>
      <c r="U173" s="6"/>
      <c r="V173" s="6"/>
      <c r="W173" s="6" t="str">
        <f t="shared" si="5"/>
        <v>-</v>
      </c>
      <c r="X173" s="6"/>
      <c r="Y173" s="6"/>
      <c r="Z173" s="6"/>
      <c r="AA173" s="6"/>
      <c r="AB173" s="6"/>
      <c r="AC173" s="6"/>
    </row>
    <row r="174" spans="1:29" x14ac:dyDescent="0.25">
      <c r="Q174" s="12" t="str">
        <f t="shared" ca="1" si="6"/>
        <v>-</v>
      </c>
      <c r="W174" t="str">
        <f t="shared" si="5"/>
        <v>-</v>
      </c>
    </row>
    <row r="175" spans="1:29" x14ac:dyDescent="0.25">
      <c r="A175" s="6"/>
      <c r="B175" s="10"/>
      <c r="C175" s="6"/>
      <c r="D175" s="6"/>
      <c r="E175" s="6"/>
      <c r="F175" s="6"/>
      <c r="G175" s="6"/>
      <c r="H175" s="6"/>
      <c r="I175" s="6"/>
      <c r="J175" s="6"/>
      <c r="K175" s="6"/>
      <c r="L175" s="6"/>
      <c r="M175" s="6"/>
      <c r="N175" s="6"/>
      <c r="O175" s="6"/>
      <c r="P175" s="10"/>
      <c r="Q175" s="15" t="str">
        <f t="shared" ca="1" si="6"/>
        <v>-</v>
      </c>
      <c r="R175" s="6"/>
      <c r="S175" s="6"/>
      <c r="T175" s="6"/>
      <c r="U175" s="6"/>
      <c r="V175" s="6"/>
      <c r="W175" s="6" t="str">
        <f t="shared" si="5"/>
        <v>-</v>
      </c>
      <c r="X175" s="6"/>
      <c r="Y175" s="6"/>
      <c r="Z175" s="6"/>
      <c r="AA175" s="6"/>
      <c r="AB175" s="6"/>
      <c r="AC175" s="6"/>
    </row>
    <row r="176" spans="1:29" x14ac:dyDescent="0.25">
      <c r="Q176" s="12" t="str">
        <f t="shared" ca="1" si="6"/>
        <v>-</v>
      </c>
      <c r="W176" t="str">
        <f t="shared" si="5"/>
        <v>-</v>
      </c>
    </row>
    <row r="177" spans="1:29" x14ac:dyDescent="0.25">
      <c r="A177" s="6"/>
      <c r="B177" s="10"/>
      <c r="C177" s="6"/>
      <c r="D177" s="6"/>
      <c r="E177" s="6"/>
      <c r="F177" s="6"/>
      <c r="G177" s="6"/>
      <c r="H177" s="6"/>
      <c r="I177" s="6"/>
      <c r="J177" s="6"/>
      <c r="K177" s="6"/>
      <c r="L177" s="6"/>
      <c r="M177" s="6"/>
      <c r="N177" s="6"/>
      <c r="O177" s="6"/>
      <c r="P177" s="10"/>
      <c r="Q177" s="15" t="str">
        <f t="shared" ca="1" si="6"/>
        <v>-</v>
      </c>
      <c r="R177" s="6"/>
      <c r="S177" s="6"/>
      <c r="T177" s="6"/>
      <c r="U177" s="6"/>
      <c r="V177" s="6"/>
      <c r="W177" s="6" t="str">
        <f t="shared" si="5"/>
        <v>-</v>
      </c>
      <c r="X177" s="6"/>
      <c r="Y177" s="6"/>
      <c r="Z177" s="6"/>
      <c r="AA177" s="6"/>
      <c r="AB177" s="6"/>
      <c r="AC177" s="6"/>
    </row>
    <row r="178" spans="1:29" x14ac:dyDescent="0.25">
      <c r="Q178" s="12" t="str">
        <f t="shared" ca="1" si="6"/>
        <v>-</v>
      </c>
      <c r="W178" t="str">
        <f t="shared" si="5"/>
        <v>-</v>
      </c>
    </row>
    <row r="179" spans="1:29" x14ac:dyDescent="0.25">
      <c r="A179" s="6"/>
      <c r="B179" s="10"/>
      <c r="C179" s="6"/>
      <c r="D179" s="6"/>
      <c r="E179" s="6"/>
      <c r="F179" s="6"/>
      <c r="G179" s="6"/>
      <c r="H179" s="6"/>
      <c r="I179" s="6"/>
      <c r="J179" s="6"/>
      <c r="K179" s="6"/>
      <c r="L179" s="6"/>
      <c r="M179" s="6"/>
      <c r="N179" s="6"/>
      <c r="O179" s="6"/>
      <c r="P179" s="10"/>
      <c r="Q179" s="15" t="str">
        <f t="shared" ca="1" si="6"/>
        <v>-</v>
      </c>
      <c r="R179" s="6"/>
      <c r="S179" s="6"/>
      <c r="T179" s="6"/>
      <c r="U179" s="6"/>
      <c r="V179" s="6"/>
      <c r="W179" s="6" t="str">
        <f t="shared" si="5"/>
        <v>-</v>
      </c>
      <c r="X179" s="6"/>
      <c r="Y179" s="6"/>
      <c r="Z179" s="6"/>
      <c r="AA179" s="6"/>
      <c r="AB179" s="6"/>
      <c r="AC179" s="6"/>
    </row>
    <row r="180" spans="1:29" x14ac:dyDescent="0.25">
      <c r="Q180" s="12" t="str">
        <f t="shared" ca="1" si="6"/>
        <v>-</v>
      </c>
      <c r="W180" t="str">
        <f t="shared" si="5"/>
        <v>-</v>
      </c>
    </row>
    <row r="181" spans="1:29" x14ac:dyDescent="0.25">
      <c r="A181" s="6"/>
      <c r="B181" s="10"/>
      <c r="C181" s="6"/>
      <c r="D181" s="6"/>
      <c r="E181" s="6"/>
      <c r="F181" s="6"/>
      <c r="G181" s="6"/>
      <c r="H181" s="6"/>
      <c r="I181" s="6"/>
      <c r="J181" s="6"/>
      <c r="K181" s="6"/>
      <c r="L181" s="6"/>
      <c r="M181" s="6"/>
      <c r="N181" s="6"/>
      <c r="O181" s="6"/>
      <c r="P181" s="10"/>
      <c r="Q181" s="15" t="str">
        <f t="shared" ca="1" si="6"/>
        <v>-</v>
      </c>
      <c r="R181" s="6"/>
      <c r="S181" s="6"/>
      <c r="T181" s="6"/>
      <c r="U181" s="6"/>
      <c r="V181" s="6"/>
      <c r="W181" s="6" t="str">
        <f t="shared" si="5"/>
        <v>-</v>
      </c>
      <c r="X181" s="6"/>
      <c r="Y181" s="6"/>
      <c r="Z181" s="6"/>
      <c r="AA181" s="6"/>
      <c r="AB181" s="6"/>
      <c r="AC181" s="6"/>
    </row>
    <row r="182" spans="1:29" x14ac:dyDescent="0.25">
      <c r="Q182" s="12" t="str">
        <f t="shared" ca="1" si="6"/>
        <v>-</v>
      </c>
      <c r="W182" t="str">
        <f t="shared" si="5"/>
        <v>-</v>
      </c>
    </row>
    <row r="183" spans="1:29" x14ac:dyDescent="0.25">
      <c r="A183" s="6"/>
      <c r="B183" s="10"/>
      <c r="C183" s="6"/>
      <c r="D183" s="6"/>
      <c r="E183" s="6"/>
      <c r="F183" s="6"/>
      <c r="G183" s="6"/>
      <c r="H183" s="6"/>
      <c r="I183" s="6"/>
      <c r="J183" s="6"/>
      <c r="K183" s="6"/>
      <c r="L183" s="6"/>
      <c r="M183" s="6"/>
      <c r="N183" s="6"/>
      <c r="O183" s="6"/>
      <c r="P183" s="10"/>
      <c r="Q183" s="15" t="str">
        <f t="shared" ca="1" si="6"/>
        <v>-</v>
      </c>
      <c r="R183" s="6"/>
      <c r="S183" s="6"/>
      <c r="T183" s="6"/>
      <c r="U183" s="6"/>
      <c r="V183" s="6"/>
      <c r="W183" s="6" t="str">
        <f t="shared" si="5"/>
        <v>-</v>
      </c>
      <c r="X183" s="6"/>
      <c r="Y183" s="6"/>
      <c r="Z183" s="6"/>
      <c r="AA183" s="6"/>
      <c r="AB183" s="6"/>
      <c r="AC183" s="6"/>
    </row>
    <row r="184" spans="1:29" x14ac:dyDescent="0.25">
      <c r="Q184" s="12" t="str">
        <f t="shared" ca="1" si="6"/>
        <v>-</v>
      </c>
      <c r="W184" t="str">
        <f t="shared" si="5"/>
        <v>-</v>
      </c>
    </row>
    <row r="185" spans="1:29" x14ac:dyDescent="0.25">
      <c r="A185" s="6"/>
      <c r="B185" s="10"/>
      <c r="C185" s="6"/>
      <c r="D185" s="6"/>
      <c r="E185" s="6"/>
      <c r="F185" s="6"/>
      <c r="G185" s="6"/>
      <c r="H185" s="6"/>
      <c r="I185" s="6"/>
      <c r="J185" s="6"/>
      <c r="K185" s="6"/>
      <c r="L185" s="6"/>
      <c r="M185" s="6"/>
      <c r="N185" s="6"/>
      <c r="O185" s="6"/>
      <c r="P185" s="10"/>
      <c r="Q185" s="15" t="str">
        <f t="shared" ca="1" si="6"/>
        <v>-</v>
      </c>
      <c r="R185" s="6"/>
      <c r="S185" s="6"/>
      <c r="T185" s="6"/>
      <c r="U185" s="6"/>
      <c r="V185" s="6"/>
      <c r="W185" s="6" t="str">
        <f t="shared" si="5"/>
        <v>-</v>
      </c>
      <c r="X185" s="6"/>
      <c r="Y185" s="6"/>
      <c r="Z185" s="6"/>
      <c r="AA185" s="6"/>
      <c r="AB185" s="6"/>
      <c r="AC185" s="6"/>
    </row>
    <row r="186" spans="1:29" x14ac:dyDescent="0.25">
      <c r="Q186" s="12" t="str">
        <f t="shared" ca="1" si="6"/>
        <v>-</v>
      </c>
      <c r="W186" t="str">
        <f t="shared" si="5"/>
        <v>-</v>
      </c>
    </row>
    <row r="187" spans="1:29" x14ac:dyDescent="0.25">
      <c r="A187" s="6"/>
      <c r="B187" s="10"/>
      <c r="C187" s="6"/>
      <c r="D187" s="6"/>
      <c r="E187" s="6"/>
      <c r="F187" s="6"/>
      <c r="G187" s="6"/>
      <c r="H187" s="6"/>
      <c r="I187" s="6"/>
      <c r="J187" s="6"/>
      <c r="K187" s="6"/>
      <c r="L187" s="6"/>
      <c r="M187" s="6"/>
      <c r="N187" s="6"/>
      <c r="O187" s="6"/>
      <c r="P187" s="10"/>
      <c r="Q187" s="15" t="str">
        <f t="shared" ca="1" si="6"/>
        <v>-</v>
      </c>
      <c r="R187" s="6"/>
      <c r="S187" s="6"/>
      <c r="T187" s="6"/>
      <c r="U187" s="6"/>
      <c r="V187" s="6"/>
      <c r="W187" s="6" t="str">
        <f t="shared" si="5"/>
        <v>-</v>
      </c>
      <c r="X187" s="6"/>
      <c r="Y187" s="6"/>
      <c r="Z187" s="6"/>
      <c r="AA187" s="6"/>
      <c r="AB187" s="6"/>
      <c r="AC187" s="6"/>
    </row>
    <row r="188" spans="1:29" x14ac:dyDescent="0.25">
      <c r="Q188" s="12" t="str">
        <f t="shared" ca="1" si="6"/>
        <v>-</v>
      </c>
      <c r="W188" t="str">
        <f t="shared" si="5"/>
        <v>-</v>
      </c>
    </row>
    <row r="189" spans="1:29" x14ac:dyDescent="0.25">
      <c r="A189" s="6"/>
      <c r="B189" s="10"/>
      <c r="C189" s="6"/>
      <c r="D189" s="6"/>
      <c r="E189" s="6"/>
      <c r="F189" s="6"/>
      <c r="G189" s="6"/>
      <c r="H189" s="6"/>
      <c r="I189" s="6"/>
      <c r="J189" s="6"/>
      <c r="K189" s="6"/>
      <c r="L189" s="6"/>
      <c r="M189" s="6"/>
      <c r="N189" s="6"/>
      <c r="O189" s="6"/>
      <c r="P189" s="10"/>
      <c r="Q189" s="15" t="str">
        <f t="shared" ca="1" si="6"/>
        <v>-</v>
      </c>
      <c r="R189" s="6"/>
      <c r="S189" s="6"/>
      <c r="T189" s="6"/>
      <c r="U189" s="6"/>
      <c r="V189" s="6"/>
      <c r="W189" s="6" t="str">
        <f t="shared" si="5"/>
        <v>-</v>
      </c>
      <c r="X189" s="6"/>
      <c r="Y189" s="6"/>
      <c r="Z189" s="6"/>
      <c r="AA189" s="6"/>
      <c r="AB189" s="6"/>
      <c r="AC189" s="6"/>
    </row>
    <row r="190" spans="1:29" x14ac:dyDescent="0.25">
      <c r="Q190" s="12" t="str">
        <f t="shared" ca="1" si="6"/>
        <v>-</v>
      </c>
      <c r="W190" t="str">
        <f t="shared" si="5"/>
        <v>-</v>
      </c>
    </row>
    <row r="191" spans="1:29" x14ac:dyDescent="0.25">
      <c r="A191" s="6"/>
      <c r="B191" s="10"/>
      <c r="C191" s="6"/>
      <c r="D191" s="6"/>
      <c r="E191" s="6"/>
      <c r="F191" s="6"/>
      <c r="G191" s="6"/>
      <c r="H191" s="6"/>
      <c r="I191" s="6"/>
      <c r="J191" s="6"/>
      <c r="K191" s="6"/>
      <c r="L191" s="6"/>
      <c r="M191" s="6"/>
      <c r="N191" s="6"/>
      <c r="O191" s="6"/>
      <c r="P191" s="10"/>
      <c r="Q191" s="15" t="str">
        <f t="shared" ca="1" si="6"/>
        <v>-</v>
      </c>
      <c r="R191" s="6"/>
      <c r="S191" s="6"/>
      <c r="T191" s="6"/>
      <c r="U191" s="6"/>
      <c r="V191" s="6"/>
      <c r="W191" s="6" t="str">
        <f t="shared" si="5"/>
        <v>-</v>
      </c>
      <c r="X191" s="6"/>
      <c r="Y191" s="6"/>
      <c r="Z191" s="6"/>
      <c r="AA191" s="6"/>
      <c r="AB191" s="6"/>
      <c r="AC191" s="6"/>
    </row>
    <row r="192" spans="1:29" x14ac:dyDescent="0.25">
      <c r="Q192" s="12" t="str">
        <f t="shared" ca="1" si="6"/>
        <v>-</v>
      </c>
      <c r="W192" t="str">
        <f t="shared" si="5"/>
        <v>-</v>
      </c>
    </row>
    <row r="193" spans="1:29" x14ac:dyDescent="0.25">
      <c r="A193" s="6"/>
      <c r="B193" s="10"/>
      <c r="C193" s="6"/>
      <c r="D193" s="6"/>
      <c r="E193" s="6"/>
      <c r="F193" s="6"/>
      <c r="G193" s="6"/>
      <c r="H193" s="6"/>
      <c r="I193" s="6"/>
      <c r="J193" s="6"/>
      <c r="K193" s="6"/>
      <c r="L193" s="6"/>
      <c r="M193" s="6"/>
      <c r="N193" s="6"/>
      <c r="O193" s="6"/>
      <c r="P193" s="10"/>
      <c r="Q193" s="15" t="str">
        <f t="shared" ca="1" si="6"/>
        <v>-</v>
      </c>
      <c r="R193" s="6"/>
      <c r="S193" s="6"/>
      <c r="T193" s="6"/>
      <c r="U193" s="6"/>
      <c r="V193" s="6"/>
      <c r="W193" s="6" t="str">
        <f t="shared" ref="W193:W256" si="7">IF(OR(ISBLANK(J193),ISBLANK(V193)),"-",(IF(J193=V193,"Yes","No")))</f>
        <v>-</v>
      </c>
      <c r="X193" s="6"/>
      <c r="Y193" s="6"/>
      <c r="Z193" s="6"/>
      <c r="AA193" s="6"/>
      <c r="AB193" s="6"/>
      <c r="AC193" s="6"/>
    </row>
    <row r="194" spans="1:29" x14ac:dyDescent="0.25">
      <c r="Q194" s="12" t="str">
        <f t="shared" ref="Q194:Q257" ca="1" si="8">IF(B194&gt;1/1/1900, (IF(R194="Closed",(DATEDIF(B194,P194,"d"))-(DATEDIF(M194,O194,"d")),IF(OR(R194="Pending",ISBLANK(P194)),TODAY()-B194))),"-")</f>
        <v>-</v>
      </c>
      <c r="W194" t="str">
        <f t="shared" si="7"/>
        <v>-</v>
      </c>
    </row>
    <row r="195" spans="1:29" x14ac:dyDescent="0.25">
      <c r="A195" s="6"/>
      <c r="B195" s="10"/>
      <c r="C195" s="6"/>
      <c r="D195" s="6"/>
      <c r="E195" s="6"/>
      <c r="F195" s="6"/>
      <c r="G195" s="6"/>
      <c r="H195" s="6"/>
      <c r="I195" s="6"/>
      <c r="J195" s="6"/>
      <c r="K195" s="6"/>
      <c r="L195" s="6"/>
      <c r="M195" s="6"/>
      <c r="N195" s="6"/>
      <c r="O195" s="6"/>
      <c r="P195" s="10"/>
      <c r="Q195" s="15" t="str">
        <f t="shared" ca="1" si="8"/>
        <v>-</v>
      </c>
      <c r="R195" s="6"/>
      <c r="S195" s="6"/>
      <c r="T195" s="6"/>
      <c r="U195" s="6"/>
      <c r="V195" s="6"/>
      <c r="W195" s="6" t="str">
        <f t="shared" si="7"/>
        <v>-</v>
      </c>
      <c r="X195" s="6"/>
      <c r="Y195" s="6"/>
      <c r="Z195" s="6"/>
      <c r="AA195" s="6"/>
      <c r="AB195" s="6"/>
      <c r="AC195" s="6"/>
    </row>
    <row r="196" spans="1:29" x14ac:dyDescent="0.25">
      <c r="Q196" s="12" t="str">
        <f t="shared" ca="1" si="8"/>
        <v>-</v>
      </c>
      <c r="W196" t="str">
        <f t="shared" si="7"/>
        <v>-</v>
      </c>
    </row>
    <row r="197" spans="1:29" x14ac:dyDescent="0.25">
      <c r="A197" s="6"/>
      <c r="B197" s="10"/>
      <c r="C197" s="6"/>
      <c r="D197" s="6"/>
      <c r="E197" s="6"/>
      <c r="F197" s="6"/>
      <c r="G197" s="6"/>
      <c r="H197" s="6"/>
      <c r="I197" s="6"/>
      <c r="J197" s="6"/>
      <c r="K197" s="6"/>
      <c r="L197" s="6"/>
      <c r="M197" s="6"/>
      <c r="N197" s="6"/>
      <c r="O197" s="6"/>
      <c r="P197" s="10"/>
      <c r="Q197" s="15" t="str">
        <f t="shared" ca="1" si="8"/>
        <v>-</v>
      </c>
      <c r="R197" s="6"/>
      <c r="S197" s="6"/>
      <c r="T197" s="6"/>
      <c r="U197" s="6"/>
      <c r="V197" s="6"/>
      <c r="W197" s="6" t="str">
        <f t="shared" si="7"/>
        <v>-</v>
      </c>
      <c r="X197" s="6"/>
      <c r="Y197" s="6"/>
      <c r="Z197" s="6"/>
      <c r="AA197" s="6"/>
      <c r="AB197" s="6"/>
      <c r="AC197" s="6"/>
    </row>
    <row r="198" spans="1:29" x14ac:dyDescent="0.25">
      <c r="Q198" s="12" t="str">
        <f t="shared" ca="1" si="8"/>
        <v>-</v>
      </c>
      <c r="W198" t="str">
        <f t="shared" si="7"/>
        <v>-</v>
      </c>
    </row>
    <row r="199" spans="1:29" x14ac:dyDescent="0.25">
      <c r="A199" s="6"/>
      <c r="B199" s="10"/>
      <c r="C199" s="6"/>
      <c r="D199" s="6"/>
      <c r="E199" s="6"/>
      <c r="F199" s="6"/>
      <c r="G199" s="6"/>
      <c r="H199" s="6"/>
      <c r="I199" s="6"/>
      <c r="J199" s="6"/>
      <c r="K199" s="6"/>
      <c r="L199" s="6"/>
      <c r="M199" s="6"/>
      <c r="N199" s="6"/>
      <c r="O199" s="6"/>
      <c r="P199" s="10"/>
      <c r="Q199" s="15" t="str">
        <f t="shared" ca="1" si="8"/>
        <v>-</v>
      </c>
      <c r="R199" s="6"/>
      <c r="S199" s="6"/>
      <c r="T199" s="6"/>
      <c r="U199" s="6"/>
      <c r="V199" s="6"/>
      <c r="W199" s="6" t="str">
        <f t="shared" si="7"/>
        <v>-</v>
      </c>
      <c r="X199" s="6"/>
      <c r="Y199" s="6"/>
      <c r="Z199" s="6"/>
      <c r="AA199" s="6"/>
      <c r="AB199" s="6"/>
      <c r="AC199" s="6"/>
    </row>
    <row r="200" spans="1:29" x14ac:dyDescent="0.25">
      <c r="Q200" s="12" t="str">
        <f t="shared" ca="1" si="8"/>
        <v>-</v>
      </c>
      <c r="W200" t="str">
        <f t="shared" si="7"/>
        <v>-</v>
      </c>
    </row>
    <row r="201" spans="1:29" x14ac:dyDescent="0.25">
      <c r="A201" s="6"/>
      <c r="B201" s="10"/>
      <c r="C201" s="6"/>
      <c r="D201" s="6"/>
      <c r="E201" s="6"/>
      <c r="F201" s="6"/>
      <c r="G201" s="6"/>
      <c r="H201" s="6"/>
      <c r="I201" s="6"/>
      <c r="J201" s="6"/>
      <c r="K201" s="6"/>
      <c r="L201" s="6"/>
      <c r="M201" s="6"/>
      <c r="N201" s="6"/>
      <c r="O201" s="6"/>
      <c r="P201" s="10"/>
      <c r="Q201" s="15" t="str">
        <f t="shared" ca="1" si="8"/>
        <v>-</v>
      </c>
      <c r="R201" s="6"/>
      <c r="S201" s="6"/>
      <c r="T201" s="6"/>
      <c r="U201" s="6"/>
      <c r="V201" s="6"/>
      <c r="W201" s="6" t="str">
        <f t="shared" si="7"/>
        <v>-</v>
      </c>
      <c r="X201" s="6"/>
      <c r="Y201" s="6"/>
      <c r="Z201" s="6"/>
      <c r="AA201" s="6"/>
      <c r="AB201" s="6"/>
      <c r="AC201" s="6"/>
    </row>
    <row r="202" spans="1:29" x14ac:dyDescent="0.25">
      <c r="Q202" s="12" t="str">
        <f t="shared" ca="1" si="8"/>
        <v>-</v>
      </c>
      <c r="W202" t="str">
        <f t="shared" si="7"/>
        <v>-</v>
      </c>
    </row>
    <row r="203" spans="1:29" x14ac:dyDescent="0.25">
      <c r="A203" s="6"/>
      <c r="B203" s="10"/>
      <c r="C203" s="6"/>
      <c r="D203" s="6"/>
      <c r="E203" s="6"/>
      <c r="F203" s="6"/>
      <c r="G203" s="6"/>
      <c r="H203" s="6"/>
      <c r="I203" s="6"/>
      <c r="J203" s="6"/>
      <c r="K203" s="6"/>
      <c r="L203" s="6"/>
      <c r="M203" s="6"/>
      <c r="N203" s="6"/>
      <c r="O203" s="6"/>
      <c r="P203" s="10"/>
      <c r="Q203" s="15" t="str">
        <f t="shared" ca="1" si="8"/>
        <v>-</v>
      </c>
      <c r="R203" s="6"/>
      <c r="S203" s="6"/>
      <c r="T203" s="6"/>
      <c r="U203" s="6"/>
      <c r="V203" s="6"/>
      <c r="W203" s="6" t="str">
        <f t="shared" si="7"/>
        <v>-</v>
      </c>
      <c r="X203" s="6"/>
      <c r="Y203" s="6"/>
      <c r="Z203" s="6"/>
      <c r="AA203" s="6"/>
      <c r="AB203" s="6"/>
      <c r="AC203" s="6"/>
    </row>
    <row r="204" spans="1:29" x14ac:dyDescent="0.25">
      <c r="Q204" s="12" t="str">
        <f t="shared" ca="1" si="8"/>
        <v>-</v>
      </c>
      <c r="W204" t="str">
        <f t="shared" si="7"/>
        <v>-</v>
      </c>
    </row>
    <row r="205" spans="1:29" x14ac:dyDescent="0.25">
      <c r="A205" s="6"/>
      <c r="B205" s="10"/>
      <c r="C205" s="6"/>
      <c r="D205" s="6"/>
      <c r="E205" s="6"/>
      <c r="F205" s="6"/>
      <c r="G205" s="6"/>
      <c r="H205" s="6"/>
      <c r="I205" s="6"/>
      <c r="J205" s="6"/>
      <c r="K205" s="6"/>
      <c r="L205" s="6"/>
      <c r="M205" s="6"/>
      <c r="N205" s="6"/>
      <c r="O205" s="6"/>
      <c r="P205" s="10"/>
      <c r="Q205" s="15" t="str">
        <f t="shared" ca="1" si="8"/>
        <v>-</v>
      </c>
      <c r="R205" s="6"/>
      <c r="S205" s="6"/>
      <c r="T205" s="6"/>
      <c r="U205" s="6"/>
      <c r="V205" s="6"/>
      <c r="W205" s="6" t="str">
        <f t="shared" si="7"/>
        <v>-</v>
      </c>
      <c r="X205" s="6"/>
      <c r="Y205" s="6"/>
      <c r="Z205" s="6"/>
      <c r="AA205" s="6"/>
      <c r="AB205" s="6"/>
      <c r="AC205" s="6"/>
    </row>
    <row r="206" spans="1:29" x14ac:dyDescent="0.25">
      <c r="Q206" s="12" t="str">
        <f t="shared" ca="1" si="8"/>
        <v>-</v>
      </c>
      <c r="W206" t="str">
        <f t="shared" si="7"/>
        <v>-</v>
      </c>
    </row>
    <row r="207" spans="1:29" x14ac:dyDescent="0.25">
      <c r="A207" s="6"/>
      <c r="B207" s="10"/>
      <c r="C207" s="6"/>
      <c r="D207" s="6"/>
      <c r="E207" s="6"/>
      <c r="F207" s="6"/>
      <c r="G207" s="6"/>
      <c r="H207" s="6"/>
      <c r="I207" s="6"/>
      <c r="J207" s="6"/>
      <c r="K207" s="6"/>
      <c r="L207" s="6"/>
      <c r="M207" s="6"/>
      <c r="N207" s="6"/>
      <c r="O207" s="6"/>
      <c r="P207" s="10"/>
      <c r="Q207" s="15" t="str">
        <f t="shared" ca="1" si="8"/>
        <v>-</v>
      </c>
      <c r="R207" s="6"/>
      <c r="S207" s="6"/>
      <c r="T207" s="6"/>
      <c r="U207" s="6"/>
      <c r="V207" s="6"/>
      <c r="W207" s="6" t="str">
        <f t="shared" si="7"/>
        <v>-</v>
      </c>
      <c r="X207" s="6"/>
      <c r="Y207" s="6"/>
      <c r="Z207" s="6"/>
      <c r="AA207" s="6"/>
      <c r="AB207" s="6"/>
      <c r="AC207" s="6"/>
    </row>
    <row r="208" spans="1:29" x14ac:dyDescent="0.25">
      <c r="Q208" s="12" t="str">
        <f t="shared" ca="1" si="8"/>
        <v>-</v>
      </c>
      <c r="W208" t="str">
        <f t="shared" si="7"/>
        <v>-</v>
      </c>
    </row>
    <row r="209" spans="1:29" x14ac:dyDescent="0.25">
      <c r="A209" s="6"/>
      <c r="B209" s="10"/>
      <c r="C209" s="6"/>
      <c r="D209" s="6"/>
      <c r="E209" s="6"/>
      <c r="F209" s="6"/>
      <c r="G209" s="6"/>
      <c r="H209" s="6"/>
      <c r="I209" s="6"/>
      <c r="J209" s="6"/>
      <c r="K209" s="6"/>
      <c r="L209" s="6"/>
      <c r="M209" s="6"/>
      <c r="N209" s="6"/>
      <c r="O209" s="6"/>
      <c r="P209" s="10"/>
      <c r="Q209" s="15" t="str">
        <f t="shared" ca="1" si="8"/>
        <v>-</v>
      </c>
      <c r="R209" s="6"/>
      <c r="S209" s="6"/>
      <c r="T209" s="6"/>
      <c r="U209" s="6"/>
      <c r="V209" s="6"/>
      <c r="W209" s="6" t="str">
        <f t="shared" si="7"/>
        <v>-</v>
      </c>
      <c r="X209" s="6"/>
      <c r="Y209" s="6"/>
      <c r="Z209" s="6"/>
      <c r="AA209" s="6"/>
      <c r="AB209" s="6"/>
      <c r="AC209" s="6"/>
    </row>
    <row r="210" spans="1:29" x14ac:dyDescent="0.25">
      <c r="Q210" s="12" t="str">
        <f t="shared" ca="1" si="8"/>
        <v>-</v>
      </c>
      <c r="W210" t="str">
        <f t="shared" si="7"/>
        <v>-</v>
      </c>
    </row>
    <row r="211" spans="1:29" x14ac:dyDescent="0.25">
      <c r="A211" s="6"/>
      <c r="B211" s="10"/>
      <c r="C211" s="6"/>
      <c r="D211" s="6"/>
      <c r="E211" s="6"/>
      <c r="F211" s="6"/>
      <c r="G211" s="6"/>
      <c r="H211" s="6"/>
      <c r="I211" s="6"/>
      <c r="J211" s="6"/>
      <c r="K211" s="6"/>
      <c r="L211" s="6"/>
      <c r="M211" s="6"/>
      <c r="N211" s="6"/>
      <c r="O211" s="6"/>
      <c r="P211" s="10"/>
      <c r="Q211" s="15" t="str">
        <f t="shared" ca="1" si="8"/>
        <v>-</v>
      </c>
      <c r="R211" s="6"/>
      <c r="S211" s="6"/>
      <c r="T211" s="6"/>
      <c r="U211" s="6"/>
      <c r="V211" s="6"/>
      <c r="W211" s="6" t="str">
        <f t="shared" si="7"/>
        <v>-</v>
      </c>
      <c r="X211" s="6"/>
      <c r="Y211" s="6"/>
      <c r="Z211" s="6"/>
      <c r="AA211" s="6"/>
      <c r="AB211" s="6"/>
      <c r="AC211" s="6"/>
    </row>
    <row r="212" spans="1:29" x14ac:dyDescent="0.25">
      <c r="Q212" s="12" t="str">
        <f t="shared" ca="1" si="8"/>
        <v>-</v>
      </c>
      <c r="W212" t="str">
        <f t="shared" si="7"/>
        <v>-</v>
      </c>
    </row>
    <row r="213" spans="1:29" x14ac:dyDescent="0.25">
      <c r="A213" s="6"/>
      <c r="B213" s="10"/>
      <c r="C213" s="6"/>
      <c r="D213" s="6"/>
      <c r="E213" s="6"/>
      <c r="F213" s="6"/>
      <c r="G213" s="6"/>
      <c r="H213" s="6"/>
      <c r="I213" s="6"/>
      <c r="J213" s="6"/>
      <c r="K213" s="6"/>
      <c r="L213" s="6"/>
      <c r="M213" s="6"/>
      <c r="N213" s="6"/>
      <c r="O213" s="6"/>
      <c r="P213" s="10"/>
      <c r="Q213" s="15" t="str">
        <f t="shared" ca="1" si="8"/>
        <v>-</v>
      </c>
      <c r="R213" s="6"/>
      <c r="S213" s="6"/>
      <c r="T213" s="6"/>
      <c r="U213" s="6"/>
      <c r="V213" s="6"/>
      <c r="W213" s="6" t="str">
        <f t="shared" si="7"/>
        <v>-</v>
      </c>
      <c r="X213" s="6"/>
      <c r="Y213" s="6"/>
      <c r="Z213" s="6"/>
      <c r="AA213" s="6"/>
      <c r="AB213" s="6"/>
      <c r="AC213" s="6"/>
    </row>
    <row r="214" spans="1:29" x14ac:dyDescent="0.25">
      <c r="Q214" s="12" t="str">
        <f t="shared" ca="1" si="8"/>
        <v>-</v>
      </c>
      <c r="W214" t="str">
        <f t="shared" si="7"/>
        <v>-</v>
      </c>
    </row>
    <row r="215" spans="1:29" x14ac:dyDescent="0.25">
      <c r="A215" s="6"/>
      <c r="B215" s="10"/>
      <c r="C215" s="6"/>
      <c r="D215" s="6"/>
      <c r="E215" s="6"/>
      <c r="F215" s="6"/>
      <c r="G215" s="6"/>
      <c r="H215" s="6"/>
      <c r="I215" s="6"/>
      <c r="J215" s="6"/>
      <c r="K215" s="6"/>
      <c r="L215" s="6"/>
      <c r="M215" s="6"/>
      <c r="N215" s="6"/>
      <c r="O215" s="6"/>
      <c r="P215" s="10"/>
      <c r="Q215" s="15" t="str">
        <f t="shared" ca="1" si="8"/>
        <v>-</v>
      </c>
      <c r="R215" s="6"/>
      <c r="S215" s="6"/>
      <c r="T215" s="6"/>
      <c r="U215" s="6"/>
      <c r="V215" s="6"/>
      <c r="W215" s="6" t="str">
        <f t="shared" si="7"/>
        <v>-</v>
      </c>
      <c r="X215" s="6"/>
      <c r="Y215" s="6"/>
      <c r="Z215" s="6"/>
      <c r="AA215" s="6"/>
      <c r="AB215" s="6"/>
      <c r="AC215" s="6"/>
    </row>
    <row r="216" spans="1:29" x14ac:dyDescent="0.25">
      <c r="Q216" s="12" t="str">
        <f t="shared" ca="1" si="8"/>
        <v>-</v>
      </c>
      <c r="W216" t="str">
        <f t="shared" si="7"/>
        <v>-</v>
      </c>
    </row>
    <row r="217" spans="1:29" x14ac:dyDescent="0.25">
      <c r="A217" s="6"/>
      <c r="B217" s="10"/>
      <c r="C217" s="6"/>
      <c r="D217" s="6"/>
      <c r="E217" s="6"/>
      <c r="F217" s="6"/>
      <c r="G217" s="6"/>
      <c r="H217" s="6"/>
      <c r="I217" s="6"/>
      <c r="J217" s="6"/>
      <c r="K217" s="6"/>
      <c r="L217" s="6"/>
      <c r="M217" s="6"/>
      <c r="N217" s="6"/>
      <c r="O217" s="6"/>
      <c r="P217" s="10"/>
      <c r="Q217" s="15" t="str">
        <f t="shared" ca="1" si="8"/>
        <v>-</v>
      </c>
      <c r="R217" s="6"/>
      <c r="S217" s="6"/>
      <c r="T217" s="6"/>
      <c r="U217" s="6"/>
      <c r="V217" s="6"/>
      <c r="W217" s="6" t="str">
        <f t="shared" si="7"/>
        <v>-</v>
      </c>
      <c r="X217" s="6"/>
      <c r="Y217" s="6"/>
      <c r="Z217" s="6"/>
      <c r="AA217" s="6"/>
      <c r="AB217" s="6"/>
      <c r="AC217" s="6"/>
    </row>
    <row r="218" spans="1:29" x14ac:dyDescent="0.25">
      <c r="Q218" s="12" t="str">
        <f t="shared" ca="1" si="8"/>
        <v>-</v>
      </c>
      <c r="W218" t="str">
        <f t="shared" si="7"/>
        <v>-</v>
      </c>
    </row>
    <row r="219" spans="1:29" x14ac:dyDescent="0.25">
      <c r="A219" s="6"/>
      <c r="B219" s="10"/>
      <c r="C219" s="6"/>
      <c r="D219" s="6"/>
      <c r="E219" s="6"/>
      <c r="F219" s="6"/>
      <c r="G219" s="6"/>
      <c r="H219" s="6"/>
      <c r="I219" s="6"/>
      <c r="J219" s="6"/>
      <c r="K219" s="6"/>
      <c r="L219" s="6"/>
      <c r="M219" s="6"/>
      <c r="N219" s="6"/>
      <c r="O219" s="6"/>
      <c r="P219" s="10"/>
      <c r="Q219" s="15" t="str">
        <f t="shared" ca="1" si="8"/>
        <v>-</v>
      </c>
      <c r="R219" s="6"/>
      <c r="S219" s="6"/>
      <c r="T219" s="6"/>
      <c r="U219" s="6"/>
      <c r="V219" s="6"/>
      <c r="W219" s="6" t="str">
        <f t="shared" si="7"/>
        <v>-</v>
      </c>
      <c r="X219" s="6"/>
      <c r="Y219" s="6"/>
      <c r="Z219" s="6"/>
      <c r="AA219" s="6"/>
      <c r="AB219" s="6"/>
      <c r="AC219" s="6"/>
    </row>
    <row r="220" spans="1:29" x14ac:dyDescent="0.25">
      <c r="Q220" s="12" t="str">
        <f t="shared" ca="1" si="8"/>
        <v>-</v>
      </c>
      <c r="W220" t="str">
        <f t="shared" si="7"/>
        <v>-</v>
      </c>
    </row>
    <row r="221" spans="1:29" x14ac:dyDescent="0.25">
      <c r="A221" s="6"/>
      <c r="B221" s="10"/>
      <c r="C221" s="6"/>
      <c r="D221" s="6"/>
      <c r="E221" s="6"/>
      <c r="F221" s="6"/>
      <c r="G221" s="6"/>
      <c r="H221" s="6"/>
      <c r="I221" s="6"/>
      <c r="J221" s="6"/>
      <c r="K221" s="6"/>
      <c r="L221" s="6"/>
      <c r="M221" s="6"/>
      <c r="N221" s="6"/>
      <c r="O221" s="6"/>
      <c r="P221" s="10"/>
      <c r="Q221" s="15" t="str">
        <f t="shared" ca="1" si="8"/>
        <v>-</v>
      </c>
      <c r="R221" s="6"/>
      <c r="S221" s="6"/>
      <c r="T221" s="6"/>
      <c r="U221" s="6"/>
      <c r="V221" s="6"/>
      <c r="W221" s="6" t="str">
        <f t="shared" si="7"/>
        <v>-</v>
      </c>
      <c r="X221" s="6"/>
      <c r="Y221" s="6"/>
      <c r="Z221" s="6"/>
      <c r="AA221" s="6"/>
      <c r="AB221" s="6"/>
      <c r="AC221" s="6"/>
    </row>
    <row r="222" spans="1:29" x14ac:dyDescent="0.25">
      <c r="Q222" s="12" t="str">
        <f t="shared" ca="1" si="8"/>
        <v>-</v>
      </c>
      <c r="W222" t="str">
        <f t="shared" si="7"/>
        <v>-</v>
      </c>
    </row>
    <row r="223" spans="1:29" x14ac:dyDescent="0.25">
      <c r="A223" s="6"/>
      <c r="B223" s="10"/>
      <c r="C223" s="6"/>
      <c r="D223" s="6"/>
      <c r="E223" s="6"/>
      <c r="F223" s="6"/>
      <c r="G223" s="6"/>
      <c r="H223" s="6"/>
      <c r="I223" s="6"/>
      <c r="J223" s="6"/>
      <c r="K223" s="6"/>
      <c r="L223" s="6"/>
      <c r="M223" s="6"/>
      <c r="N223" s="6"/>
      <c r="O223" s="6"/>
      <c r="P223" s="10"/>
      <c r="Q223" s="15" t="str">
        <f t="shared" ca="1" si="8"/>
        <v>-</v>
      </c>
      <c r="R223" s="6"/>
      <c r="S223" s="6"/>
      <c r="T223" s="6"/>
      <c r="U223" s="6"/>
      <c r="V223" s="6"/>
      <c r="W223" s="6" t="str">
        <f t="shared" si="7"/>
        <v>-</v>
      </c>
      <c r="X223" s="6"/>
      <c r="Y223" s="6"/>
      <c r="Z223" s="6"/>
      <c r="AA223" s="6"/>
      <c r="AB223" s="6"/>
      <c r="AC223" s="6"/>
    </row>
    <row r="224" spans="1:29" x14ac:dyDescent="0.25">
      <c r="Q224" s="12" t="str">
        <f t="shared" ca="1" si="8"/>
        <v>-</v>
      </c>
      <c r="W224" t="str">
        <f t="shared" si="7"/>
        <v>-</v>
      </c>
    </row>
    <row r="225" spans="1:29" x14ac:dyDescent="0.25">
      <c r="A225" s="6"/>
      <c r="B225" s="10"/>
      <c r="C225" s="6"/>
      <c r="D225" s="6"/>
      <c r="E225" s="6"/>
      <c r="F225" s="6"/>
      <c r="G225" s="6"/>
      <c r="H225" s="6"/>
      <c r="I225" s="6"/>
      <c r="J225" s="6"/>
      <c r="K225" s="6"/>
      <c r="L225" s="6"/>
      <c r="M225" s="6"/>
      <c r="N225" s="6"/>
      <c r="O225" s="6"/>
      <c r="P225" s="10"/>
      <c r="Q225" s="15" t="str">
        <f t="shared" ca="1" si="8"/>
        <v>-</v>
      </c>
      <c r="R225" s="6"/>
      <c r="S225" s="6"/>
      <c r="T225" s="6"/>
      <c r="U225" s="6"/>
      <c r="V225" s="6"/>
      <c r="W225" s="6" t="str">
        <f t="shared" si="7"/>
        <v>-</v>
      </c>
      <c r="X225" s="6"/>
      <c r="Y225" s="6"/>
      <c r="Z225" s="6"/>
      <c r="AA225" s="6"/>
      <c r="AB225" s="6"/>
      <c r="AC225" s="6"/>
    </row>
    <row r="226" spans="1:29" x14ac:dyDescent="0.25">
      <c r="Q226" s="12" t="str">
        <f t="shared" ca="1" si="8"/>
        <v>-</v>
      </c>
      <c r="W226" t="str">
        <f t="shared" si="7"/>
        <v>-</v>
      </c>
    </row>
    <row r="227" spans="1:29" x14ac:dyDescent="0.25">
      <c r="A227" s="6"/>
      <c r="B227" s="10"/>
      <c r="C227" s="6"/>
      <c r="D227" s="6"/>
      <c r="E227" s="6"/>
      <c r="F227" s="6"/>
      <c r="G227" s="6"/>
      <c r="H227" s="6"/>
      <c r="I227" s="6"/>
      <c r="J227" s="6"/>
      <c r="K227" s="6"/>
      <c r="L227" s="6"/>
      <c r="M227" s="6"/>
      <c r="N227" s="6"/>
      <c r="O227" s="6"/>
      <c r="P227" s="10"/>
      <c r="Q227" s="15" t="str">
        <f t="shared" ca="1" si="8"/>
        <v>-</v>
      </c>
      <c r="R227" s="6"/>
      <c r="S227" s="6"/>
      <c r="T227" s="6"/>
      <c r="U227" s="6"/>
      <c r="V227" s="6"/>
      <c r="W227" s="6" t="str">
        <f t="shared" si="7"/>
        <v>-</v>
      </c>
      <c r="X227" s="6"/>
      <c r="Y227" s="6"/>
      <c r="Z227" s="6"/>
      <c r="AA227" s="6"/>
      <c r="AB227" s="6"/>
      <c r="AC227" s="6"/>
    </row>
    <row r="228" spans="1:29" x14ac:dyDescent="0.25">
      <c r="Q228" s="12" t="str">
        <f t="shared" ca="1" si="8"/>
        <v>-</v>
      </c>
      <c r="W228" t="str">
        <f t="shared" si="7"/>
        <v>-</v>
      </c>
    </row>
    <row r="229" spans="1:29" x14ac:dyDescent="0.25">
      <c r="A229" s="6"/>
      <c r="B229" s="10"/>
      <c r="C229" s="6"/>
      <c r="D229" s="6"/>
      <c r="E229" s="6"/>
      <c r="F229" s="6"/>
      <c r="G229" s="6"/>
      <c r="H229" s="6"/>
      <c r="I229" s="6"/>
      <c r="J229" s="6"/>
      <c r="K229" s="6"/>
      <c r="L229" s="6"/>
      <c r="M229" s="6"/>
      <c r="N229" s="6"/>
      <c r="O229" s="6"/>
      <c r="P229" s="10"/>
      <c r="Q229" s="15" t="str">
        <f t="shared" ca="1" si="8"/>
        <v>-</v>
      </c>
      <c r="R229" s="6"/>
      <c r="S229" s="6"/>
      <c r="T229" s="6"/>
      <c r="U229" s="6"/>
      <c r="V229" s="6"/>
      <c r="W229" s="6" t="str">
        <f t="shared" si="7"/>
        <v>-</v>
      </c>
      <c r="X229" s="6"/>
      <c r="Y229" s="6"/>
      <c r="Z229" s="6"/>
      <c r="AA229" s="6"/>
      <c r="AB229" s="6"/>
      <c r="AC229" s="6"/>
    </row>
    <row r="230" spans="1:29" x14ac:dyDescent="0.25">
      <c r="Q230" s="12" t="str">
        <f t="shared" ca="1" si="8"/>
        <v>-</v>
      </c>
      <c r="W230" t="str">
        <f t="shared" si="7"/>
        <v>-</v>
      </c>
    </row>
    <row r="231" spans="1:29" x14ac:dyDescent="0.25">
      <c r="A231" s="6"/>
      <c r="B231" s="10"/>
      <c r="C231" s="6"/>
      <c r="D231" s="6"/>
      <c r="E231" s="6"/>
      <c r="F231" s="6"/>
      <c r="G231" s="6"/>
      <c r="H231" s="6"/>
      <c r="I231" s="6"/>
      <c r="J231" s="6"/>
      <c r="K231" s="6"/>
      <c r="L231" s="6"/>
      <c r="M231" s="6"/>
      <c r="N231" s="6"/>
      <c r="O231" s="6"/>
      <c r="P231" s="10"/>
      <c r="Q231" s="15" t="str">
        <f t="shared" ca="1" si="8"/>
        <v>-</v>
      </c>
      <c r="R231" s="6"/>
      <c r="S231" s="6"/>
      <c r="T231" s="6"/>
      <c r="U231" s="6"/>
      <c r="V231" s="6"/>
      <c r="W231" s="6" t="str">
        <f t="shared" si="7"/>
        <v>-</v>
      </c>
      <c r="X231" s="6"/>
      <c r="Y231" s="6"/>
      <c r="Z231" s="6"/>
      <c r="AA231" s="6"/>
      <c r="AB231" s="6"/>
      <c r="AC231" s="6"/>
    </row>
    <row r="232" spans="1:29" x14ac:dyDescent="0.25">
      <c r="Q232" s="12" t="str">
        <f t="shared" ca="1" si="8"/>
        <v>-</v>
      </c>
      <c r="W232" t="str">
        <f t="shared" si="7"/>
        <v>-</v>
      </c>
    </row>
    <row r="233" spans="1:29" x14ac:dyDescent="0.25">
      <c r="A233" s="6"/>
      <c r="B233" s="10"/>
      <c r="C233" s="6"/>
      <c r="D233" s="6"/>
      <c r="E233" s="6"/>
      <c r="F233" s="6"/>
      <c r="G233" s="6"/>
      <c r="H233" s="6"/>
      <c r="I233" s="6"/>
      <c r="J233" s="6"/>
      <c r="K233" s="6"/>
      <c r="L233" s="6"/>
      <c r="M233" s="6"/>
      <c r="N233" s="6"/>
      <c r="O233" s="6"/>
      <c r="P233" s="10"/>
      <c r="Q233" s="15" t="str">
        <f t="shared" ca="1" si="8"/>
        <v>-</v>
      </c>
      <c r="R233" s="6"/>
      <c r="S233" s="6"/>
      <c r="T233" s="6"/>
      <c r="U233" s="6"/>
      <c r="V233" s="6"/>
      <c r="W233" s="6" t="str">
        <f t="shared" si="7"/>
        <v>-</v>
      </c>
      <c r="X233" s="6"/>
      <c r="Y233" s="6"/>
      <c r="Z233" s="6"/>
      <c r="AA233" s="6"/>
      <c r="AB233" s="6"/>
      <c r="AC233" s="6"/>
    </row>
    <row r="234" spans="1:29" x14ac:dyDescent="0.25">
      <c r="Q234" s="12" t="str">
        <f t="shared" ca="1" si="8"/>
        <v>-</v>
      </c>
      <c r="W234" t="str">
        <f t="shared" si="7"/>
        <v>-</v>
      </c>
    </row>
    <row r="235" spans="1:29" x14ac:dyDescent="0.25">
      <c r="A235" s="6"/>
      <c r="B235" s="10"/>
      <c r="C235" s="6"/>
      <c r="D235" s="6"/>
      <c r="E235" s="6"/>
      <c r="F235" s="6"/>
      <c r="G235" s="6"/>
      <c r="H235" s="6"/>
      <c r="I235" s="6"/>
      <c r="J235" s="6"/>
      <c r="K235" s="6"/>
      <c r="L235" s="6"/>
      <c r="M235" s="6"/>
      <c r="N235" s="6"/>
      <c r="O235" s="6"/>
      <c r="P235" s="10"/>
      <c r="Q235" s="15" t="str">
        <f t="shared" ca="1" si="8"/>
        <v>-</v>
      </c>
      <c r="R235" s="6"/>
      <c r="S235" s="6"/>
      <c r="T235" s="6"/>
      <c r="U235" s="6"/>
      <c r="V235" s="6"/>
      <c r="W235" s="6" t="str">
        <f t="shared" si="7"/>
        <v>-</v>
      </c>
      <c r="X235" s="6"/>
      <c r="Y235" s="6"/>
      <c r="Z235" s="6"/>
      <c r="AA235" s="6"/>
      <c r="AB235" s="6"/>
      <c r="AC235" s="6"/>
    </row>
    <row r="236" spans="1:29" x14ac:dyDescent="0.25">
      <c r="Q236" s="12" t="str">
        <f t="shared" ca="1" si="8"/>
        <v>-</v>
      </c>
      <c r="W236" t="str">
        <f t="shared" si="7"/>
        <v>-</v>
      </c>
    </row>
    <row r="237" spans="1:29" x14ac:dyDescent="0.25">
      <c r="A237" s="6"/>
      <c r="B237" s="10"/>
      <c r="C237" s="6"/>
      <c r="D237" s="6"/>
      <c r="E237" s="6"/>
      <c r="F237" s="6"/>
      <c r="G237" s="6"/>
      <c r="H237" s="6"/>
      <c r="I237" s="6"/>
      <c r="J237" s="6"/>
      <c r="K237" s="6"/>
      <c r="L237" s="6"/>
      <c r="M237" s="6"/>
      <c r="N237" s="6"/>
      <c r="O237" s="6"/>
      <c r="P237" s="10"/>
      <c r="Q237" s="15" t="str">
        <f t="shared" ca="1" si="8"/>
        <v>-</v>
      </c>
      <c r="R237" s="6"/>
      <c r="S237" s="6"/>
      <c r="T237" s="6"/>
      <c r="U237" s="6"/>
      <c r="V237" s="6"/>
      <c r="W237" s="6" t="str">
        <f t="shared" si="7"/>
        <v>-</v>
      </c>
      <c r="X237" s="6"/>
      <c r="Y237" s="6"/>
      <c r="Z237" s="6"/>
      <c r="AA237" s="6"/>
      <c r="AB237" s="6"/>
      <c r="AC237" s="6"/>
    </row>
    <row r="238" spans="1:29" x14ac:dyDescent="0.25">
      <c r="Q238" s="12" t="str">
        <f t="shared" ca="1" si="8"/>
        <v>-</v>
      </c>
      <c r="W238" t="str">
        <f t="shared" si="7"/>
        <v>-</v>
      </c>
    </row>
    <row r="239" spans="1:29" x14ac:dyDescent="0.25">
      <c r="A239" s="6"/>
      <c r="B239" s="10"/>
      <c r="C239" s="6"/>
      <c r="D239" s="6"/>
      <c r="E239" s="6"/>
      <c r="F239" s="6"/>
      <c r="G239" s="6"/>
      <c r="H239" s="6"/>
      <c r="I239" s="6"/>
      <c r="J239" s="6"/>
      <c r="K239" s="6"/>
      <c r="L239" s="6"/>
      <c r="M239" s="6"/>
      <c r="N239" s="6"/>
      <c r="O239" s="6"/>
      <c r="P239" s="10"/>
      <c r="Q239" s="15" t="str">
        <f t="shared" ca="1" si="8"/>
        <v>-</v>
      </c>
      <c r="R239" s="6"/>
      <c r="S239" s="6"/>
      <c r="T239" s="6"/>
      <c r="U239" s="6"/>
      <c r="V239" s="6"/>
      <c r="W239" s="6" t="str">
        <f t="shared" si="7"/>
        <v>-</v>
      </c>
      <c r="X239" s="6"/>
      <c r="Y239" s="6"/>
      <c r="Z239" s="6"/>
      <c r="AA239" s="6"/>
      <c r="AB239" s="6"/>
      <c r="AC239" s="6"/>
    </row>
    <row r="240" spans="1:29" x14ac:dyDescent="0.25">
      <c r="Q240" s="12" t="str">
        <f t="shared" ca="1" si="8"/>
        <v>-</v>
      </c>
      <c r="W240" t="str">
        <f t="shared" si="7"/>
        <v>-</v>
      </c>
    </row>
    <row r="241" spans="1:29" x14ac:dyDescent="0.25">
      <c r="A241" s="6"/>
      <c r="B241" s="10"/>
      <c r="C241" s="6"/>
      <c r="D241" s="6"/>
      <c r="E241" s="6"/>
      <c r="F241" s="6"/>
      <c r="G241" s="6"/>
      <c r="H241" s="6"/>
      <c r="I241" s="6"/>
      <c r="J241" s="6"/>
      <c r="K241" s="6"/>
      <c r="L241" s="6"/>
      <c r="M241" s="6"/>
      <c r="N241" s="6"/>
      <c r="O241" s="6"/>
      <c r="P241" s="10"/>
      <c r="Q241" s="15" t="str">
        <f t="shared" ca="1" si="8"/>
        <v>-</v>
      </c>
      <c r="R241" s="6"/>
      <c r="S241" s="6"/>
      <c r="T241" s="6"/>
      <c r="U241" s="6"/>
      <c r="V241" s="6"/>
      <c r="W241" s="6" t="str">
        <f t="shared" si="7"/>
        <v>-</v>
      </c>
      <c r="X241" s="6"/>
      <c r="Y241" s="6"/>
      <c r="Z241" s="6"/>
      <c r="AA241" s="6"/>
      <c r="AB241" s="6"/>
      <c r="AC241" s="6"/>
    </row>
    <row r="242" spans="1:29" x14ac:dyDescent="0.25">
      <c r="Q242" s="12" t="str">
        <f t="shared" ca="1" si="8"/>
        <v>-</v>
      </c>
      <c r="W242" t="str">
        <f t="shared" si="7"/>
        <v>-</v>
      </c>
    </row>
    <row r="243" spans="1:29" x14ac:dyDescent="0.25">
      <c r="A243" s="6"/>
      <c r="B243" s="10"/>
      <c r="C243" s="6"/>
      <c r="D243" s="6"/>
      <c r="E243" s="6"/>
      <c r="F243" s="6"/>
      <c r="G243" s="6"/>
      <c r="H243" s="6"/>
      <c r="I243" s="6"/>
      <c r="J243" s="6"/>
      <c r="K243" s="6"/>
      <c r="L243" s="6"/>
      <c r="M243" s="6"/>
      <c r="N243" s="6"/>
      <c r="O243" s="6"/>
      <c r="P243" s="10"/>
      <c r="Q243" s="15" t="str">
        <f t="shared" ca="1" si="8"/>
        <v>-</v>
      </c>
      <c r="R243" s="6"/>
      <c r="S243" s="6"/>
      <c r="T243" s="6"/>
      <c r="U243" s="6"/>
      <c r="V243" s="6"/>
      <c r="W243" s="6" t="str">
        <f t="shared" si="7"/>
        <v>-</v>
      </c>
      <c r="X243" s="6"/>
      <c r="Y243" s="6"/>
      <c r="Z243" s="6"/>
      <c r="AA243" s="6"/>
      <c r="AB243" s="6"/>
      <c r="AC243" s="6"/>
    </row>
    <row r="244" spans="1:29" x14ac:dyDescent="0.25">
      <c r="Q244" s="12" t="str">
        <f t="shared" ca="1" si="8"/>
        <v>-</v>
      </c>
      <c r="W244" t="str">
        <f t="shared" si="7"/>
        <v>-</v>
      </c>
    </row>
    <row r="245" spans="1:29" x14ac:dyDescent="0.25">
      <c r="A245" s="6"/>
      <c r="B245" s="10"/>
      <c r="C245" s="6"/>
      <c r="D245" s="6"/>
      <c r="E245" s="6"/>
      <c r="F245" s="6"/>
      <c r="G245" s="6"/>
      <c r="H245" s="6"/>
      <c r="I245" s="6"/>
      <c r="J245" s="6"/>
      <c r="K245" s="6"/>
      <c r="L245" s="6"/>
      <c r="M245" s="6"/>
      <c r="N245" s="6"/>
      <c r="O245" s="6"/>
      <c r="P245" s="10"/>
      <c r="Q245" s="15" t="str">
        <f t="shared" ca="1" si="8"/>
        <v>-</v>
      </c>
      <c r="R245" s="6"/>
      <c r="S245" s="6"/>
      <c r="T245" s="6"/>
      <c r="U245" s="6"/>
      <c r="V245" s="6"/>
      <c r="W245" s="6" t="str">
        <f t="shared" si="7"/>
        <v>-</v>
      </c>
      <c r="X245" s="6"/>
      <c r="Y245" s="6"/>
      <c r="Z245" s="6"/>
      <c r="AA245" s="6"/>
      <c r="AB245" s="6"/>
      <c r="AC245" s="6"/>
    </row>
    <row r="246" spans="1:29" x14ac:dyDescent="0.25">
      <c r="Q246" s="12" t="str">
        <f t="shared" ca="1" si="8"/>
        <v>-</v>
      </c>
      <c r="W246" t="str">
        <f t="shared" si="7"/>
        <v>-</v>
      </c>
    </row>
    <row r="247" spans="1:29" x14ac:dyDescent="0.25">
      <c r="A247" s="6"/>
      <c r="B247" s="10"/>
      <c r="C247" s="6"/>
      <c r="D247" s="6"/>
      <c r="E247" s="6"/>
      <c r="F247" s="6"/>
      <c r="G247" s="6"/>
      <c r="H247" s="6"/>
      <c r="I247" s="6"/>
      <c r="J247" s="6"/>
      <c r="K247" s="6"/>
      <c r="L247" s="6"/>
      <c r="M247" s="6"/>
      <c r="N247" s="6"/>
      <c r="O247" s="6"/>
      <c r="P247" s="10"/>
      <c r="Q247" s="15" t="str">
        <f t="shared" ca="1" si="8"/>
        <v>-</v>
      </c>
      <c r="R247" s="6"/>
      <c r="S247" s="6"/>
      <c r="T247" s="6"/>
      <c r="U247" s="6"/>
      <c r="V247" s="6"/>
      <c r="W247" s="6" t="str">
        <f t="shared" si="7"/>
        <v>-</v>
      </c>
      <c r="X247" s="6"/>
      <c r="Y247" s="6"/>
      <c r="Z247" s="6"/>
      <c r="AA247" s="6"/>
      <c r="AB247" s="6"/>
      <c r="AC247" s="6"/>
    </row>
    <row r="248" spans="1:29" x14ac:dyDescent="0.25">
      <c r="Q248" s="12" t="str">
        <f t="shared" ca="1" si="8"/>
        <v>-</v>
      </c>
      <c r="W248" t="str">
        <f t="shared" si="7"/>
        <v>-</v>
      </c>
    </row>
    <row r="249" spans="1:29" x14ac:dyDescent="0.25">
      <c r="A249" s="6"/>
      <c r="B249" s="10"/>
      <c r="C249" s="6"/>
      <c r="D249" s="6"/>
      <c r="E249" s="6"/>
      <c r="F249" s="6"/>
      <c r="G249" s="6"/>
      <c r="H249" s="6"/>
      <c r="I249" s="6"/>
      <c r="J249" s="6"/>
      <c r="K249" s="6"/>
      <c r="L249" s="6"/>
      <c r="M249" s="6"/>
      <c r="N249" s="6"/>
      <c r="O249" s="6"/>
      <c r="P249" s="10"/>
      <c r="Q249" s="15" t="str">
        <f t="shared" ca="1" si="8"/>
        <v>-</v>
      </c>
      <c r="R249" s="6"/>
      <c r="S249" s="6"/>
      <c r="T249" s="6"/>
      <c r="U249" s="6"/>
      <c r="V249" s="6"/>
      <c r="W249" s="6" t="str">
        <f t="shared" si="7"/>
        <v>-</v>
      </c>
      <c r="X249" s="6"/>
      <c r="Y249" s="6"/>
      <c r="Z249" s="6"/>
      <c r="AA249" s="6"/>
      <c r="AB249" s="6"/>
      <c r="AC249" s="6"/>
    </row>
    <row r="250" spans="1:29" x14ac:dyDescent="0.25">
      <c r="Q250" s="12" t="str">
        <f t="shared" ca="1" si="8"/>
        <v>-</v>
      </c>
      <c r="W250" t="str">
        <f t="shared" si="7"/>
        <v>-</v>
      </c>
    </row>
    <row r="251" spans="1:29" x14ac:dyDescent="0.25">
      <c r="A251" s="6"/>
      <c r="B251" s="10"/>
      <c r="C251" s="6"/>
      <c r="D251" s="6"/>
      <c r="E251" s="6"/>
      <c r="F251" s="6"/>
      <c r="G251" s="6"/>
      <c r="H251" s="6"/>
      <c r="I251" s="6"/>
      <c r="J251" s="6"/>
      <c r="K251" s="6"/>
      <c r="L251" s="6"/>
      <c r="M251" s="6"/>
      <c r="N251" s="6"/>
      <c r="O251" s="6"/>
      <c r="P251" s="10"/>
      <c r="Q251" s="15" t="str">
        <f t="shared" ca="1" si="8"/>
        <v>-</v>
      </c>
      <c r="R251" s="6"/>
      <c r="S251" s="6"/>
      <c r="T251" s="6"/>
      <c r="U251" s="6"/>
      <c r="V251" s="6"/>
      <c r="W251" s="6" t="str">
        <f t="shared" si="7"/>
        <v>-</v>
      </c>
      <c r="X251" s="6"/>
      <c r="Y251" s="6"/>
      <c r="Z251" s="6"/>
      <c r="AA251" s="6"/>
      <c r="AB251" s="6"/>
      <c r="AC251" s="6"/>
    </row>
    <row r="252" spans="1:29" x14ac:dyDescent="0.25">
      <c r="Q252" s="12" t="str">
        <f t="shared" ca="1" si="8"/>
        <v>-</v>
      </c>
      <c r="W252" t="str">
        <f t="shared" si="7"/>
        <v>-</v>
      </c>
    </row>
    <row r="253" spans="1:29" x14ac:dyDescent="0.25">
      <c r="A253" s="6"/>
      <c r="B253" s="10"/>
      <c r="C253" s="6"/>
      <c r="D253" s="6"/>
      <c r="E253" s="6"/>
      <c r="F253" s="6"/>
      <c r="G253" s="6"/>
      <c r="H253" s="6"/>
      <c r="I253" s="6"/>
      <c r="J253" s="6"/>
      <c r="K253" s="6"/>
      <c r="L253" s="6"/>
      <c r="M253" s="6"/>
      <c r="N253" s="6"/>
      <c r="O253" s="6"/>
      <c r="P253" s="10"/>
      <c r="Q253" s="15" t="str">
        <f t="shared" ca="1" si="8"/>
        <v>-</v>
      </c>
      <c r="R253" s="6"/>
      <c r="S253" s="6"/>
      <c r="T253" s="6"/>
      <c r="U253" s="6"/>
      <c r="V253" s="6"/>
      <c r="W253" s="6" t="str">
        <f t="shared" si="7"/>
        <v>-</v>
      </c>
      <c r="X253" s="6"/>
      <c r="Y253" s="6"/>
      <c r="Z253" s="6"/>
      <c r="AA253" s="6"/>
      <c r="AB253" s="6"/>
      <c r="AC253" s="6"/>
    </row>
    <row r="254" spans="1:29" x14ac:dyDescent="0.25">
      <c r="Q254" s="12" t="str">
        <f t="shared" ca="1" si="8"/>
        <v>-</v>
      </c>
      <c r="W254" t="str">
        <f t="shared" si="7"/>
        <v>-</v>
      </c>
    </row>
    <row r="255" spans="1:29" x14ac:dyDescent="0.25">
      <c r="A255" s="6"/>
      <c r="B255" s="10"/>
      <c r="C255" s="6"/>
      <c r="D255" s="6"/>
      <c r="E255" s="6"/>
      <c r="F255" s="6"/>
      <c r="G255" s="6"/>
      <c r="H255" s="6"/>
      <c r="I255" s="6"/>
      <c r="J255" s="6"/>
      <c r="K255" s="6"/>
      <c r="L255" s="6"/>
      <c r="M255" s="6"/>
      <c r="N255" s="6"/>
      <c r="O255" s="6"/>
      <c r="P255" s="10"/>
      <c r="Q255" s="15" t="str">
        <f t="shared" ca="1" si="8"/>
        <v>-</v>
      </c>
      <c r="R255" s="6"/>
      <c r="S255" s="6"/>
      <c r="T255" s="6"/>
      <c r="U255" s="6"/>
      <c r="V255" s="6"/>
      <c r="W255" s="6" t="str">
        <f t="shared" si="7"/>
        <v>-</v>
      </c>
      <c r="X255" s="6"/>
      <c r="Y255" s="6"/>
      <c r="Z255" s="6"/>
      <c r="AA255" s="6"/>
      <c r="AB255" s="6"/>
      <c r="AC255" s="6"/>
    </row>
    <row r="256" spans="1:29" x14ac:dyDescent="0.25">
      <c r="Q256" s="12" t="str">
        <f t="shared" ca="1" si="8"/>
        <v>-</v>
      </c>
      <c r="W256" t="str">
        <f t="shared" si="7"/>
        <v>-</v>
      </c>
    </row>
    <row r="257" spans="1:29" x14ac:dyDescent="0.25">
      <c r="A257" s="6"/>
      <c r="B257" s="10"/>
      <c r="C257" s="6"/>
      <c r="D257" s="6"/>
      <c r="E257" s="6"/>
      <c r="F257" s="6"/>
      <c r="G257" s="6"/>
      <c r="H257" s="6"/>
      <c r="I257" s="6"/>
      <c r="J257" s="6"/>
      <c r="K257" s="6"/>
      <c r="L257" s="6"/>
      <c r="M257" s="6"/>
      <c r="N257" s="6"/>
      <c r="O257" s="6"/>
      <c r="P257" s="10"/>
      <c r="Q257" s="15" t="str">
        <f t="shared" ca="1" si="8"/>
        <v>-</v>
      </c>
      <c r="R257" s="6"/>
      <c r="S257" s="6"/>
      <c r="T257" s="6"/>
      <c r="U257" s="6"/>
      <c r="V257" s="6"/>
      <c r="W257" s="6" t="str">
        <f t="shared" ref="W257:W320" si="9">IF(OR(ISBLANK(J257),ISBLANK(V257)),"-",(IF(J257=V257,"Yes","No")))</f>
        <v>-</v>
      </c>
      <c r="X257" s="6"/>
      <c r="Y257" s="6"/>
      <c r="Z257" s="6"/>
      <c r="AA257" s="6"/>
      <c r="AB257" s="6"/>
      <c r="AC257" s="6"/>
    </row>
    <row r="258" spans="1:29" x14ac:dyDescent="0.25">
      <c r="Q258" s="12" t="str">
        <f t="shared" ref="Q258:Q321" ca="1" si="10">IF(B258&gt;1/1/1900, (IF(R258="Closed",(DATEDIF(B258,P258,"d"))-(DATEDIF(M258,O258,"d")),IF(OR(R258="Pending",ISBLANK(P258)),TODAY()-B258))),"-")</f>
        <v>-</v>
      </c>
      <c r="W258" t="str">
        <f t="shared" si="9"/>
        <v>-</v>
      </c>
    </row>
    <row r="259" spans="1:29" x14ac:dyDescent="0.25">
      <c r="A259" s="6"/>
      <c r="B259" s="10"/>
      <c r="C259" s="6"/>
      <c r="D259" s="6"/>
      <c r="E259" s="6"/>
      <c r="F259" s="6"/>
      <c r="G259" s="6"/>
      <c r="H259" s="6"/>
      <c r="I259" s="6"/>
      <c r="J259" s="6"/>
      <c r="K259" s="6"/>
      <c r="L259" s="6"/>
      <c r="M259" s="6"/>
      <c r="N259" s="6"/>
      <c r="O259" s="6"/>
      <c r="P259" s="10"/>
      <c r="Q259" s="15" t="str">
        <f t="shared" ca="1" si="10"/>
        <v>-</v>
      </c>
      <c r="R259" s="6"/>
      <c r="S259" s="6"/>
      <c r="T259" s="6"/>
      <c r="U259" s="6"/>
      <c r="V259" s="6"/>
      <c r="W259" s="6" t="str">
        <f t="shared" si="9"/>
        <v>-</v>
      </c>
      <c r="X259" s="6"/>
      <c r="Y259" s="6"/>
      <c r="Z259" s="6"/>
      <c r="AA259" s="6"/>
      <c r="AB259" s="6"/>
      <c r="AC259" s="6"/>
    </row>
    <row r="260" spans="1:29" x14ac:dyDescent="0.25">
      <c r="Q260" s="12" t="str">
        <f t="shared" ca="1" si="10"/>
        <v>-</v>
      </c>
      <c r="W260" t="str">
        <f t="shared" si="9"/>
        <v>-</v>
      </c>
    </row>
    <row r="261" spans="1:29" x14ac:dyDescent="0.25">
      <c r="A261" s="6"/>
      <c r="B261" s="10"/>
      <c r="C261" s="6"/>
      <c r="D261" s="6"/>
      <c r="E261" s="6"/>
      <c r="F261" s="6"/>
      <c r="G261" s="6"/>
      <c r="H261" s="6"/>
      <c r="I261" s="6"/>
      <c r="J261" s="6"/>
      <c r="K261" s="6"/>
      <c r="L261" s="6"/>
      <c r="M261" s="6"/>
      <c r="N261" s="6"/>
      <c r="O261" s="6"/>
      <c r="P261" s="10"/>
      <c r="Q261" s="15" t="str">
        <f t="shared" ca="1" si="10"/>
        <v>-</v>
      </c>
      <c r="R261" s="6"/>
      <c r="S261" s="6"/>
      <c r="T261" s="6"/>
      <c r="U261" s="6"/>
      <c r="V261" s="6"/>
      <c r="W261" s="6" t="str">
        <f t="shared" si="9"/>
        <v>-</v>
      </c>
      <c r="X261" s="6"/>
      <c r="Y261" s="6"/>
      <c r="Z261" s="6"/>
      <c r="AA261" s="6"/>
      <c r="AB261" s="6"/>
      <c r="AC261" s="6"/>
    </row>
    <row r="262" spans="1:29" x14ac:dyDescent="0.25">
      <c r="Q262" s="12" t="str">
        <f t="shared" ca="1" si="10"/>
        <v>-</v>
      </c>
      <c r="W262" t="str">
        <f t="shared" si="9"/>
        <v>-</v>
      </c>
    </row>
    <row r="263" spans="1:29" x14ac:dyDescent="0.25">
      <c r="A263" s="6"/>
      <c r="B263" s="10"/>
      <c r="C263" s="6"/>
      <c r="D263" s="6"/>
      <c r="E263" s="6"/>
      <c r="F263" s="6"/>
      <c r="G263" s="6"/>
      <c r="H263" s="6"/>
      <c r="I263" s="6"/>
      <c r="J263" s="6"/>
      <c r="K263" s="6"/>
      <c r="L263" s="6"/>
      <c r="M263" s="6"/>
      <c r="N263" s="6"/>
      <c r="O263" s="6"/>
      <c r="P263" s="10"/>
      <c r="Q263" s="15" t="str">
        <f t="shared" ca="1" si="10"/>
        <v>-</v>
      </c>
      <c r="R263" s="6"/>
      <c r="S263" s="6"/>
      <c r="T263" s="6"/>
      <c r="U263" s="6"/>
      <c r="V263" s="6"/>
      <c r="W263" s="6" t="str">
        <f t="shared" si="9"/>
        <v>-</v>
      </c>
      <c r="X263" s="6"/>
      <c r="Y263" s="6"/>
      <c r="Z263" s="6"/>
      <c r="AA263" s="6"/>
      <c r="AB263" s="6"/>
      <c r="AC263" s="6"/>
    </row>
    <row r="264" spans="1:29" x14ac:dyDescent="0.25">
      <c r="Q264" s="12" t="str">
        <f t="shared" ca="1" si="10"/>
        <v>-</v>
      </c>
      <c r="W264" t="str">
        <f t="shared" si="9"/>
        <v>-</v>
      </c>
    </row>
    <row r="265" spans="1:29" x14ac:dyDescent="0.25">
      <c r="A265" s="6"/>
      <c r="B265" s="10"/>
      <c r="C265" s="6"/>
      <c r="D265" s="6"/>
      <c r="E265" s="6"/>
      <c r="F265" s="6"/>
      <c r="G265" s="6"/>
      <c r="H265" s="6"/>
      <c r="I265" s="6"/>
      <c r="J265" s="6"/>
      <c r="K265" s="6"/>
      <c r="L265" s="6"/>
      <c r="M265" s="6"/>
      <c r="N265" s="6"/>
      <c r="O265" s="6"/>
      <c r="P265" s="10"/>
      <c r="Q265" s="15" t="str">
        <f t="shared" ca="1" si="10"/>
        <v>-</v>
      </c>
      <c r="R265" s="6"/>
      <c r="S265" s="6"/>
      <c r="T265" s="6"/>
      <c r="U265" s="6"/>
      <c r="V265" s="6"/>
      <c r="W265" s="6" t="str">
        <f t="shared" si="9"/>
        <v>-</v>
      </c>
      <c r="X265" s="6"/>
      <c r="Y265" s="6"/>
      <c r="Z265" s="6"/>
      <c r="AA265" s="6"/>
      <c r="AB265" s="6"/>
      <c r="AC265" s="6"/>
    </row>
    <row r="266" spans="1:29" x14ac:dyDescent="0.25">
      <c r="Q266" s="12" t="str">
        <f t="shared" ca="1" si="10"/>
        <v>-</v>
      </c>
      <c r="W266" t="str">
        <f t="shared" si="9"/>
        <v>-</v>
      </c>
    </row>
    <row r="267" spans="1:29" x14ac:dyDescent="0.25">
      <c r="A267" s="6"/>
      <c r="B267" s="10"/>
      <c r="C267" s="6"/>
      <c r="D267" s="6"/>
      <c r="E267" s="6"/>
      <c r="F267" s="6"/>
      <c r="G267" s="6"/>
      <c r="H267" s="6"/>
      <c r="I267" s="6"/>
      <c r="J267" s="6"/>
      <c r="K267" s="6"/>
      <c r="L267" s="6"/>
      <c r="M267" s="6"/>
      <c r="N267" s="6"/>
      <c r="O267" s="6"/>
      <c r="P267" s="10"/>
      <c r="Q267" s="15" t="str">
        <f t="shared" ca="1" si="10"/>
        <v>-</v>
      </c>
      <c r="R267" s="6"/>
      <c r="S267" s="6"/>
      <c r="T267" s="6"/>
      <c r="U267" s="6"/>
      <c r="V267" s="6"/>
      <c r="W267" s="6" t="str">
        <f t="shared" si="9"/>
        <v>-</v>
      </c>
      <c r="X267" s="6"/>
      <c r="Y267" s="6"/>
      <c r="Z267" s="6"/>
      <c r="AA267" s="6"/>
      <c r="AB267" s="6"/>
      <c r="AC267" s="6"/>
    </row>
    <row r="268" spans="1:29" x14ac:dyDescent="0.25">
      <c r="Q268" s="12" t="str">
        <f t="shared" ca="1" si="10"/>
        <v>-</v>
      </c>
      <c r="W268" t="str">
        <f t="shared" si="9"/>
        <v>-</v>
      </c>
    </row>
    <row r="269" spans="1:29" x14ac:dyDescent="0.25">
      <c r="A269" s="6"/>
      <c r="B269" s="10"/>
      <c r="C269" s="6"/>
      <c r="D269" s="6"/>
      <c r="E269" s="6"/>
      <c r="F269" s="6"/>
      <c r="G269" s="6"/>
      <c r="H269" s="6"/>
      <c r="I269" s="6"/>
      <c r="J269" s="6"/>
      <c r="K269" s="6"/>
      <c r="L269" s="6"/>
      <c r="M269" s="6"/>
      <c r="N269" s="6"/>
      <c r="O269" s="6"/>
      <c r="P269" s="10"/>
      <c r="Q269" s="15" t="str">
        <f t="shared" ca="1" si="10"/>
        <v>-</v>
      </c>
      <c r="R269" s="6"/>
      <c r="S269" s="6"/>
      <c r="T269" s="6"/>
      <c r="U269" s="6"/>
      <c r="V269" s="6"/>
      <c r="W269" s="6" t="str">
        <f t="shared" si="9"/>
        <v>-</v>
      </c>
      <c r="X269" s="6"/>
      <c r="Y269" s="6"/>
      <c r="Z269" s="6"/>
      <c r="AA269" s="6"/>
      <c r="AB269" s="6"/>
      <c r="AC269" s="6"/>
    </row>
    <row r="270" spans="1:29" x14ac:dyDescent="0.25">
      <c r="Q270" s="12" t="str">
        <f t="shared" ca="1" si="10"/>
        <v>-</v>
      </c>
      <c r="W270" t="str">
        <f t="shared" si="9"/>
        <v>-</v>
      </c>
    </row>
    <row r="271" spans="1:29" x14ac:dyDescent="0.25">
      <c r="A271" s="6"/>
      <c r="B271" s="10"/>
      <c r="C271" s="6"/>
      <c r="D271" s="6"/>
      <c r="E271" s="6"/>
      <c r="F271" s="6"/>
      <c r="G271" s="6"/>
      <c r="H271" s="6"/>
      <c r="I271" s="6"/>
      <c r="J271" s="6"/>
      <c r="K271" s="6"/>
      <c r="L271" s="6"/>
      <c r="M271" s="6"/>
      <c r="N271" s="6"/>
      <c r="O271" s="6"/>
      <c r="P271" s="10"/>
      <c r="Q271" s="15" t="str">
        <f t="shared" ca="1" si="10"/>
        <v>-</v>
      </c>
      <c r="R271" s="6"/>
      <c r="S271" s="6"/>
      <c r="T271" s="6"/>
      <c r="U271" s="6"/>
      <c r="V271" s="6"/>
      <c r="W271" s="6" t="str">
        <f t="shared" si="9"/>
        <v>-</v>
      </c>
      <c r="X271" s="6"/>
      <c r="Y271" s="6"/>
      <c r="Z271" s="6"/>
      <c r="AA271" s="6"/>
      <c r="AB271" s="6"/>
      <c r="AC271" s="6"/>
    </row>
    <row r="272" spans="1:29" x14ac:dyDescent="0.25">
      <c r="Q272" s="12" t="str">
        <f t="shared" ca="1" si="10"/>
        <v>-</v>
      </c>
      <c r="W272" t="str">
        <f t="shared" si="9"/>
        <v>-</v>
      </c>
    </row>
    <row r="273" spans="1:29" x14ac:dyDescent="0.25">
      <c r="A273" s="6"/>
      <c r="B273" s="10"/>
      <c r="C273" s="6"/>
      <c r="D273" s="6"/>
      <c r="E273" s="6"/>
      <c r="F273" s="6"/>
      <c r="G273" s="6"/>
      <c r="H273" s="6"/>
      <c r="I273" s="6"/>
      <c r="J273" s="6"/>
      <c r="K273" s="6"/>
      <c r="L273" s="6"/>
      <c r="M273" s="6"/>
      <c r="N273" s="6"/>
      <c r="O273" s="6"/>
      <c r="P273" s="10"/>
      <c r="Q273" s="15" t="str">
        <f t="shared" ca="1" si="10"/>
        <v>-</v>
      </c>
      <c r="R273" s="6"/>
      <c r="S273" s="6"/>
      <c r="T273" s="6"/>
      <c r="U273" s="6"/>
      <c r="V273" s="6"/>
      <c r="W273" s="6" t="str">
        <f t="shared" si="9"/>
        <v>-</v>
      </c>
      <c r="X273" s="6"/>
      <c r="Y273" s="6"/>
      <c r="Z273" s="6"/>
      <c r="AA273" s="6"/>
      <c r="AB273" s="6"/>
      <c r="AC273" s="6"/>
    </row>
    <row r="274" spans="1:29" x14ac:dyDescent="0.25">
      <c r="Q274" s="12" t="str">
        <f t="shared" ca="1" si="10"/>
        <v>-</v>
      </c>
      <c r="W274" t="str">
        <f t="shared" si="9"/>
        <v>-</v>
      </c>
    </row>
    <row r="275" spans="1:29" x14ac:dyDescent="0.25">
      <c r="A275" s="6"/>
      <c r="B275" s="10"/>
      <c r="C275" s="6"/>
      <c r="D275" s="6"/>
      <c r="E275" s="6"/>
      <c r="F275" s="6"/>
      <c r="G275" s="6"/>
      <c r="H275" s="6"/>
      <c r="I275" s="6"/>
      <c r="J275" s="6"/>
      <c r="K275" s="6"/>
      <c r="L275" s="6"/>
      <c r="M275" s="6"/>
      <c r="N275" s="6"/>
      <c r="O275" s="6"/>
      <c r="P275" s="10"/>
      <c r="Q275" s="15" t="str">
        <f t="shared" ca="1" si="10"/>
        <v>-</v>
      </c>
      <c r="R275" s="6"/>
      <c r="S275" s="6"/>
      <c r="T275" s="6"/>
      <c r="U275" s="6"/>
      <c r="V275" s="6"/>
      <c r="W275" s="6" t="str">
        <f t="shared" si="9"/>
        <v>-</v>
      </c>
      <c r="X275" s="6"/>
      <c r="Y275" s="6"/>
      <c r="Z275" s="6"/>
      <c r="AA275" s="6"/>
      <c r="AB275" s="6"/>
      <c r="AC275" s="6"/>
    </row>
    <row r="276" spans="1:29" x14ac:dyDescent="0.25">
      <c r="Q276" s="12" t="str">
        <f t="shared" ca="1" si="10"/>
        <v>-</v>
      </c>
      <c r="W276" t="str">
        <f t="shared" si="9"/>
        <v>-</v>
      </c>
    </row>
    <row r="277" spans="1:29" x14ac:dyDescent="0.25">
      <c r="A277" s="6"/>
      <c r="B277" s="10"/>
      <c r="C277" s="6"/>
      <c r="D277" s="6"/>
      <c r="E277" s="6"/>
      <c r="F277" s="6"/>
      <c r="G277" s="6"/>
      <c r="H277" s="6"/>
      <c r="I277" s="6"/>
      <c r="J277" s="6"/>
      <c r="K277" s="6"/>
      <c r="L277" s="6"/>
      <c r="M277" s="6"/>
      <c r="N277" s="6"/>
      <c r="O277" s="6"/>
      <c r="P277" s="10"/>
      <c r="Q277" s="15" t="str">
        <f t="shared" ca="1" si="10"/>
        <v>-</v>
      </c>
      <c r="R277" s="6"/>
      <c r="S277" s="6"/>
      <c r="T277" s="6"/>
      <c r="U277" s="6"/>
      <c r="V277" s="6"/>
      <c r="W277" s="6" t="str">
        <f t="shared" si="9"/>
        <v>-</v>
      </c>
      <c r="X277" s="6"/>
      <c r="Y277" s="6"/>
      <c r="Z277" s="6"/>
      <c r="AA277" s="6"/>
      <c r="AB277" s="6"/>
      <c r="AC277" s="6"/>
    </row>
    <row r="278" spans="1:29" x14ac:dyDescent="0.25">
      <c r="Q278" s="12" t="str">
        <f t="shared" ca="1" si="10"/>
        <v>-</v>
      </c>
      <c r="W278" t="str">
        <f t="shared" si="9"/>
        <v>-</v>
      </c>
    </row>
    <row r="279" spans="1:29" x14ac:dyDescent="0.25">
      <c r="A279" s="6"/>
      <c r="B279" s="10"/>
      <c r="C279" s="6"/>
      <c r="D279" s="6"/>
      <c r="E279" s="6"/>
      <c r="F279" s="6"/>
      <c r="G279" s="6"/>
      <c r="H279" s="6"/>
      <c r="I279" s="6"/>
      <c r="J279" s="6"/>
      <c r="K279" s="6"/>
      <c r="L279" s="6"/>
      <c r="M279" s="6"/>
      <c r="N279" s="6"/>
      <c r="O279" s="6"/>
      <c r="P279" s="10"/>
      <c r="Q279" s="15" t="str">
        <f t="shared" ca="1" si="10"/>
        <v>-</v>
      </c>
      <c r="R279" s="6"/>
      <c r="S279" s="6"/>
      <c r="T279" s="6"/>
      <c r="U279" s="6"/>
      <c r="V279" s="6"/>
      <c r="W279" s="6" t="str">
        <f t="shared" si="9"/>
        <v>-</v>
      </c>
      <c r="X279" s="6"/>
      <c r="Y279" s="6"/>
      <c r="Z279" s="6"/>
      <c r="AA279" s="6"/>
      <c r="AB279" s="6"/>
      <c r="AC279" s="6"/>
    </row>
    <row r="280" spans="1:29" x14ac:dyDescent="0.25">
      <c r="Q280" s="12" t="str">
        <f t="shared" ca="1" si="10"/>
        <v>-</v>
      </c>
      <c r="W280" t="str">
        <f t="shared" si="9"/>
        <v>-</v>
      </c>
    </row>
    <row r="281" spans="1:29" x14ac:dyDescent="0.25">
      <c r="A281" s="6"/>
      <c r="B281" s="10"/>
      <c r="C281" s="6"/>
      <c r="D281" s="6"/>
      <c r="E281" s="6"/>
      <c r="F281" s="6"/>
      <c r="G281" s="6"/>
      <c r="H281" s="6"/>
      <c r="I281" s="6"/>
      <c r="J281" s="6"/>
      <c r="K281" s="6"/>
      <c r="L281" s="6"/>
      <c r="M281" s="6"/>
      <c r="N281" s="6"/>
      <c r="O281" s="6"/>
      <c r="P281" s="10"/>
      <c r="Q281" s="15" t="str">
        <f t="shared" ca="1" si="10"/>
        <v>-</v>
      </c>
      <c r="R281" s="6"/>
      <c r="S281" s="6"/>
      <c r="T281" s="6"/>
      <c r="U281" s="6"/>
      <c r="V281" s="6"/>
      <c r="W281" s="6" t="str">
        <f t="shared" si="9"/>
        <v>-</v>
      </c>
      <c r="X281" s="6"/>
      <c r="Y281" s="6"/>
      <c r="Z281" s="6"/>
      <c r="AA281" s="6"/>
      <c r="AB281" s="6"/>
      <c r="AC281" s="6"/>
    </row>
    <row r="282" spans="1:29" x14ac:dyDescent="0.25">
      <c r="Q282" s="12" t="str">
        <f t="shared" ca="1" si="10"/>
        <v>-</v>
      </c>
      <c r="W282" t="str">
        <f t="shared" si="9"/>
        <v>-</v>
      </c>
    </row>
    <row r="283" spans="1:29" x14ac:dyDescent="0.25">
      <c r="A283" s="6"/>
      <c r="B283" s="10"/>
      <c r="C283" s="6"/>
      <c r="D283" s="6"/>
      <c r="E283" s="6"/>
      <c r="F283" s="6"/>
      <c r="G283" s="6"/>
      <c r="H283" s="6"/>
      <c r="I283" s="6"/>
      <c r="J283" s="6"/>
      <c r="K283" s="6"/>
      <c r="L283" s="6"/>
      <c r="M283" s="6"/>
      <c r="N283" s="6"/>
      <c r="O283" s="6"/>
      <c r="P283" s="10"/>
      <c r="Q283" s="15" t="str">
        <f t="shared" ca="1" si="10"/>
        <v>-</v>
      </c>
      <c r="R283" s="6"/>
      <c r="S283" s="6"/>
      <c r="T283" s="6"/>
      <c r="U283" s="6"/>
      <c r="V283" s="6"/>
      <c r="W283" s="6" t="str">
        <f t="shared" si="9"/>
        <v>-</v>
      </c>
      <c r="X283" s="6"/>
      <c r="Y283" s="6"/>
      <c r="Z283" s="6"/>
      <c r="AA283" s="6"/>
      <c r="AB283" s="6"/>
      <c r="AC283" s="6"/>
    </row>
    <row r="284" spans="1:29" x14ac:dyDescent="0.25">
      <c r="Q284" s="12" t="str">
        <f t="shared" ca="1" si="10"/>
        <v>-</v>
      </c>
      <c r="W284" t="str">
        <f t="shared" si="9"/>
        <v>-</v>
      </c>
    </row>
    <row r="285" spans="1:29" x14ac:dyDescent="0.25">
      <c r="A285" s="6"/>
      <c r="B285" s="10"/>
      <c r="C285" s="6"/>
      <c r="D285" s="6"/>
      <c r="E285" s="6"/>
      <c r="F285" s="6"/>
      <c r="G285" s="6"/>
      <c r="H285" s="6"/>
      <c r="I285" s="6"/>
      <c r="J285" s="6"/>
      <c r="K285" s="6"/>
      <c r="L285" s="6"/>
      <c r="M285" s="6"/>
      <c r="N285" s="6"/>
      <c r="O285" s="6"/>
      <c r="P285" s="10"/>
      <c r="Q285" s="15" t="str">
        <f t="shared" ca="1" si="10"/>
        <v>-</v>
      </c>
      <c r="R285" s="6"/>
      <c r="S285" s="6"/>
      <c r="T285" s="6"/>
      <c r="U285" s="6"/>
      <c r="V285" s="6"/>
      <c r="W285" s="6" t="str">
        <f t="shared" si="9"/>
        <v>-</v>
      </c>
      <c r="X285" s="6"/>
      <c r="Y285" s="6"/>
      <c r="Z285" s="6"/>
      <c r="AA285" s="6"/>
      <c r="AB285" s="6"/>
      <c r="AC285" s="6"/>
    </row>
    <row r="286" spans="1:29" x14ac:dyDescent="0.25">
      <c r="Q286" s="12" t="str">
        <f t="shared" ca="1" si="10"/>
        <v>-</v>
      </c>
      <c r="W286" t="str">
        <f t="shared" si="9"/>
        <v>-</v>
      </c>
    </row>
    <row r="287" spans="1:29" x14ac:dyDescent="0.25">
      <c r="A287" s="6"/>
      <c r="B287" s="10"/>
      <c r="C287" s="6"/>
      <c r="D287" s="6"/>
      <c r="E287" s="6"/>
      <c r="F287" s="6"/>
      <c r="G287" s="6"/>
      <c r="H287" s="6"/>
      <c r="I287" s="6"/>
      <c r="J287" s="6"/>
      <c r="K287" s="6"/>
      <c r="L287" s="6"/>
      <c r="M287" s="6"/>
      <c r="N287" s="6"/>
      <c r="O287" s="6"/>
      <c r="P287" s="10"/>
      <c r="Q287" s="15" t="str">
        <f t="shared" ca="1" si="10"/>
        <v>-</v>
      </c>
      <c r="R287" s="6"/>
      <c r="S287" s="6"/>
      <c r="T287" s="6"/>
      <c r="U287" s="6"/>
      <c r="V287" s="6"/>
      <c r="W287" s="6" t="str">
        <f t="shared" si="9"/>
        <v>-</v>
      </c>
      <c r="X287" s="6"/>
      <c r="Y287" s="6"/>
      <c r="Z287" s="6"/>
      <c r="AA287" s="6"/>
      <c r="AB287" s="6"/>
      <c r="AC287" s="6"/>
    </row>
    <row r="288" spans="1:29" x14ac:dyDescent="0.25">
      <c r="Q288" s="12" t="str">
        <f t="shared" ca="1" si="10"/>
        <v>-</v>
      </c>
      <c r="W288" t="str">
        <f t="shared" si="9"/>
        <v>-</v>
      </c>
    </row>
    <row r="289" spans="1:29" x14ac:dyDescent="0.25">
      <c r="A289" s="6"/>
      <c r="B289" s="10"/>
      <c r="C289" s="6"/>
      <c r="D289" s="6"/>
      <c r="E289" s="6"/>
      <c r="F289" s="6"/>
      <c r="G289" s="6"/>
      <c r="H289" s="6"/>
      <c r="I289" s="6"/>
      <c r="J289" s="6"/>
      <c r="K289" s="6"/>
      <c r="L289" s="6"/>
      <c r="M289" s="6"/>
      <c r="N289" s="6"/>
      <c r="O289" s="6"/>
      <c r="P289" s="10"/>
      <c r="Q289" s="15" t="str">
        <f t="shared" ca="1" si="10"/>
        <v>-</v>
      </c>
      <c r="R289" s="6"/>
      <c r="S289" s="6"/>
      <c r="T289" s="6"/>
      <c r="U289" s="6"/>
      <c r="V289" s="6"/>
      <c r="W289" s="6" t="str">
        <f t="shared" si="9"/>
        <v>-</v>
      </c>
      <c r="X289" s="6"/>
      <c r="Y289" s="6"/>
      <c r="Z289" s="6"/>
      <c r="AA289" s="6"/>
      <c r="AB289" s="6"/>
      <c r="AC289" s="6"/>
    </row>
    <row r="290" spans="1:29" x14ac:dyDescent="0.25">
      <c r="Q290" s="12" t="str">
        <f t="shared" ca="1" si="10"/>
        <v>-</v>
      </c>
      <c r="W290" t="str">
        <f t="shared" si="9"/>
        <v>-</v>
      </c>
    </row>
    <row r="291" spans="1:29" x14ac:dyDescent="0.25">
      <c r="A291" s="6"/>
      <c r="B291" s="10"/>
      <c r="C291" s="6"/>
      <c r="D291" s="6"/>
      <c r="E291" s="6"/>
      <c r="F291" s="6"/>
      <c r="G291" s="6"/>
      <c r="H291" s="6"/>
      <c r="I291" s="6"/>
      <c r="J291" s="6"/>
      <c r="K291" s="6"/>
      <c r="L291" s="6"/>
      <c r="M291" s="6"/>
      <c r="N291" s="6"/>
      <c r="O291" s="6"/>
      <c r="P291" s="10"/>
      <c r="Q291" s="15" t="str">
        <f t="shared" ca="1" si="10"/>
        <v>-</v>
      </c>
      <c r="R291" s="6"/>
      <c r="S291" s="6"/>
      <c r="T291" s="6"/>
      <c r="U291" s="6"/>
      <c r="V291" s="6"/>
      <c r="W291" s="6" t="str">
        <f t="shared" si="9"/>
        <v>-</v>
      </c>
      <c r="X291" s="6"/>
      <c r="Y291" s="6"/>
      <c r="Z291" s="6"/>
      <c r="AA291" s="6"/>
      <c r="AB291" s="6"/>
      <c r="AC291" s="6"/>
    </row>
    <row r="292" spans="1:29" x14ac:dyDescent="0.25">
      <c r="Q292" s="12" t="str">
        <f t="shared" ca="1" si="10"/>
        <v>-</v>
      </c>
      <c r="W292" t="str">
        <f t="shared" si="9"/>
        <v>-</v>
      </c>
    </row>
    <row r="293" spans="1:29" x14ac:dyDescent="0.25">
      <c r="A293" s="6"/>
      <c r="B293" s="10"/>
      <c r="C293" s="6"/>
      <c r="D293" s="6"/>
      <c r="E293" s="6"/>
      <c r="F293" s="6"/>
      <c r="G293" s="6"/>
      <c r="H293" s="6"/>
      <c r="I293" s="6"/>
      <c r="J293" s="6"/>
      <c r="K293" s="6"/>
      <c r="L293" s="6"/>
      <c r="M293" s="6"/>
      <c r="N293" s="6"/>
      <c r="O293" s="6"/>
      <c r="P293" s="10"/>
      <c r="Q293" s="15" t="str">
        <f t="shared" ca="1" si="10"/>
        <v>-</v>
      </c>
      <c r="R293" s="6"/>
      <c r="S293" s="6"/>
      <c r="T293" s="6"/>
      <c r="U293" s="6"/>
      <c r="V293" s="6"/>
      <c r="W293" s="6" t="str">
        <f t="shared" si="9"/>
        <v>-</v>
      </c>
      <c r="X293" s="6"/>
      <c r="Y293" s="6"/>
      <c r="Z293" s="6"/>
      <c r="AA293" s="6"/>
      <c r="AB293" s="6"/>
      <c r="AC293" s="6"/>
    </row>
    <row r="294" spans="1:29" x14ac:dyDescent="0.25">
      <c r="Q294" s="12" t="str">
        <f t="shared" ca="1" si="10"/>
        <v>-</v>
      </c>
      <c r="W294" t="str">
        <f t="shared" si="9"/>
        <v>-</v>
      </c>
    </row>
    <row r="295" spans="1:29" x14ac:dyDescent="0.25">
      <c r="A295" s="6"/>
      <c r="B295" s="10"/>
      <c r="C295" s="6"/>
      <c r="D295" s="6"/>
      <c r="E295" s="6"/>
      <c r="F295" s="6"/>
      <c r="G295" s="6"/>
      <c r="H295" s="6"/>
      <c r="I295" s="6"/>
      <c r="J295" s="6"/>
      <c r="K295" s="6"/>
      <c r="L295" s="6"/>
      <c r="M295" s="6"/>
      <c r="N295" s="6"/>
      <c r="O295" s="6"/>
      <c r="P295" s="10"/>
      <c r="Q295" s="15" t="str">
        <f t="shared" ca="1" si="10"/>
        <v>-</v>
      </c>
      <c r="R295" s="6"/>
      <c r="S295" s="6"/>
      <c r="T295" s="6"/>
      <c r="U295" s="6"/>
      <c r="V295" s="6"/>
      <c r="W295" s="6" t="str">
        <f t="shared" si="9"/>
        <v>-</v>
      </c>
      <c r="X295" s="6"/>
      <c r="Y295" s="6"/>
      <c r="Z295" s="6"/>
      <c r="AA295" s="6"/>
      <c r="AB295" s="6"/>
      <c r="AC295" s="6"/>
    </row>
    <row r="296" spans="1:29" x14ac:dyDescent="0.25">
      <c r="Q296" s="12" t="str">
        <f t="shared" ca="1" si="10"/>
        <v>-</v>
      </c>
      <c r="W296" t="str">
        <f t="shared" si="9"/>
        <v>-</v>
      </c>
    </row>
    <row r="297" spans="1:29" x14ac:dyDescent="0.25">
      <c r="A297" s="6"/>
      <c r="B297" s="10"/>
      <c r="C297" s="6"/>
      <c r="D297" s="6"/>
      <c r="E297" s="6"/>
      <c r="F297" s="6"/>
      <c r="G297" s="6"/>
      <c r="H297" s="6"/>
      <c r="I297" s="6"/>
      <c r="J297" s="6"/>
      <c r="K297" s="6"/>
      <c r="L297" s="6"/>
      <c r="M297" s="6"/>
      <c r="N297" s="6"/>
      <c r="O297" s="6"/>
      <c r="P297" s="10"/>
      <c r="Q297" s="15" t="str">
        <f t="shared" ca="1" si="10"/>
        <v>-</v>
      </c>
      <c r="R297" s="6"/>
      <c r="S297" s="6"/>
      <c r="T297" s="6"/>
      <c r="U297" s="6"/>
      <c r="V297" s="6"/>
      <c r="W297" s="6" t="str">
        <f t="shared" si="9"/>
        <v>-</v>
      </c>
      <c r="X297" s="6"/>
      <c r="Y297" s="6"/>
      <c r="Z297" s="6"/>
      <c r="AA297" s="6"/>
      <c r="AB297" s="6"/>
      <c r="AC297" s="6"/>
    </row>
    <row r="298" spans="1:29" x14ac:dyDescent="0.25">
      <c r="Q298" s="12" t="str">
        <f t="shared" ca="1" si="10"/>
        <v>-</v>
      </c>
      <c r="W298" t="str">
        <f t="shared" si="9"/>
        <v>-</v>
      </c>
    </row>
    <row r="299" spans="1:29" x14ac:dyDescent="0.25">
      <c r="A299" s="6"/>
      <c r="B299" s="10"/>
      <c r="C299" s="6"/>
      <c r="D299" s="6"/>
      <c r="E299" s="6"/>
      <c r="F299" s="6"/>
      <c r="G299" s="6"/>
      <c r="H299" s="6"/>
      <c r="I299" s="6"/>
      <c r="J299" s="6"/>
      <c r="K299" s="6"/>
      <c r="L299" s="6"/>
      <c r="M299" s="6"/>
      <c r="N299" s="6"/>
      <c r="O299" s="6"/>
      <c r="P299" s="10"/>
      <c r="Q299" s="15" t="str">
        <f t="shared" ca="1" si="10"/>
        <v>-</v>
      </c>
      <c r="R299" s="6"/>
      <c r="S299" s="6"/>
      <c r="T299" s="6"/>
      <c r="U299" s="6"/>
      <c r="V299" s="6"/>
      <c r="W299" s="6" t="str">
        <f t="shared" si="9"/>
        <v>-</v>
      </c>
      <c r="X299" s="6"/>
      <c r="Y299" s="6"/>
      <c r="Z299" s="6"/>
      <c r="AA299" s="6"/>
      <c r="AB299" s="6"/>
      <c r="AC299" s="6"/>
    </row>
    <row r="300" spans="1:29" x14ac:dyDescent="0.25">
      <c r="Q300" s="12" t="str">
        <f t="shared" ca="1" si="10"/>
        <v>-</v>
      </c>
      <c r="W300" t="str">
        <f t="shared" si="9"/>
        <v>-</v>
      </c>
    </row>
    <row r="301" spans="1:29" x14ac:dyDescent="0.25">
      <c r="A301" s="6"/>
      <c r="B301" s="10"/>
      <c r="C301" s="6"/>
      <c r="D301" s="6"/>
      <c r="E301" s="6"/>
      <c r="F301" s="6"/>
      <c r="G301" s="6"/>
      <c r="H301" s="6"/>
      <c r="I301" s="6"/>
      <c r="J301" s="6"/>
      <c r="K301" s="6"/>
      <c r="L301" s="6"/>
      <c r="M301" s="6"/>
      <c r="N301" s="6"/>
      <c r="O301" s="6"/>
      <c r="P301" s="10"/>
      <c r="Q301" s="15" t="str">
        <f t="shared" ca="1" si="10"/>
        <v>-</v>
      </c>
      <c r="R301" s="6"/>
      <c r="S301" s="6"/>
      <c r="T301" s="6"/>
      <c r="U301" s="6"/>
      <c r="V301" s="6"/>
      <c r="W301" s="6" t="str">
        <f t="shared" si="9"/>
        <v>-</v>
      </c>
      <c r="X301" s="6"/>
      <c r="Y301" s="6"/>
      <c r="Z301" s="6"/>
      <c r="AA301" s="6"/>
      <c r="AB301" s="6"/>
      <c r="AC301" s="6"/>
    </row>
    <row r="302" spans="1:29" x14ac:dyDescent="0.25">
      <c r="Q302" s="12" t="str">
        <f t="shared" ca="1" si="10"/>
        <v>-</v>
      </c>
      <c r="W302" t="str">
        <f t="shared" si="9"/>
        <v>-</v>
      </c>
    </row>
    <row r="303" spans="1:29" x14ac:dyDescent="0.25">
      <c r="A303" s="6"/>
      <c r="B303" s="10"/>
      <c r="C303" s="6"/>
      <c r="D303" s="6"/>
      <c r="E303" s="6"/>
      <c r="F303" s="6"/>
      <c r="G303" s="6"/>
      <c r="H303" s="6"/>
      <c r="I303" s="6"/>
      <c r="J303" s="6"/>
      <c r="K303" s="6"/>
      <c r="L303" s="6"/>
      <c r="M303" s="6"/>
      <c r="N303" s="6"/>
      <c r="O303" s="6"/>
      <c r="P303" s="10"/>
      <c r="Q303" s="15" t="str">
        <f t="shared" ca="1" si="10"/>
        <v>-</v>
      </c>
      <c r="R303" s="6"/>
      <c r="S303" s="6"/>
      <c r="T303" s="6"/>
      <c r="U303" s="6"/>
      <c r="V303" s="6"/>
      <c r="W303" s="6" t="str">
        <f t="shared" si="9"/>
        <v>-</v>
      </c>
      <c r="X303" s="6"/>
      <c r="Y303" s="6"/>
      <c r="Z303" s="6"/>
      <c r="AA303" s="6"/>
      <c r="AB303" s="6"/>
      <c r="AC303" s="6"/>
    </row>
    <row r="304" spans="1:29" x14ac:dyDescent="0.25">
      <c r="Q304" s="12" t="str">
        <f t="shared" ca="1" si="10"/>
        <v>-</v>
      </c>
      <c r="W304" t="str">
        <f t="shared" si="9"/>
        <v>-</v>
      </c>
    </row>
    <row r="305" spans="1:29" x14ac:dyDescent="0.25">
      <c r="A305" s="6"/>
      <c r="B305" s="10"/>
      <c r="C305" s="6"/>
      <c r="D305" s="6"/>
      <c r="E305" s="6"/>
      <c r="F305" s="6"/>
      <c r="G305" s="6"/>
      <c r="H305" s="6"/>
      <c r="I305" s="6"/>
      <c r="J305" s="6"/>
      <c r="K305" s="6"/>
      <c r="L305" s="6"/>
      <c r="M305" s="6"/>
      <c r="N305" s="6"/>
      <c r="O305" s="6"/>
      <c r="P305" s="10"/>
      <c r="Q305" s="15" t="str">
        <f t="shared" ca="1" si="10"/>
        <v>-</v>
      </c>
      <c r="R305" s="6"/>
      <c r="S305" s="6"/>
      <c r="T305" s="6"/>
      <c r="U305" s="6"/>
      <c r="V305" s="6"/>
      <c r="W305" s="6" t="str">
        <f t="shared" si="9"/>
        <v>-</v>
      </c>
      <c r="X305" s="6"/>
      <c r="Y305" s="6"/>
      <c r="Z305" s="6"/>
      <c r="AA305" s="6"/>
      <c r="AB305" s="6"/>
      <c r="AC305" s="6"/>
    </row>
    <row r="306" spans="1:29" x14ac:dyDescent="0.25">
      <c r="Q306" s="12" t="str">
        <f t="shared" ca="1" si="10"/>
        <v>-</v>
      </c>
      <c r="W306" t="str">
        <f t="shared" si="9"/>
        <v>-</v>
      </c>
    </row>
    <row r="307" spans="1:29" x14ac:dyDescent="0.25">
      <c r="A307" s="6"/>
      <c r="B307" s="10"/>
      <c r="C307" s="6"/>
      <c r="D307" s="6"/>
      <c r="E307" s="6"/>
      <c r="F307" s="6"/>
      <c r="G307" s="6"/>
      <c r="H307" s="6"/>
      <c r="I307" s="6"/>
      <c r="J307" s="6"/>
      <c r="K307" s="6"/>
      <c r="L307" s="6"/>
      <c r="M307" s="6"/>
      <c r="N307" s="6"/>
      <c r="O307" s="6"/>
      <c r="P307" s="10"/>
      <c r="Q307" s="15" t="str">
        <f t="shared" ca="1" si="10"/>
        <v>-</v>
      </c>
      <c r="R307" s="6"/>
      <c r="S307" s="6"/>
      <c r="T307" s="6"/>
      <c r="U307" s="6"/>
      <c r="V307" s="6"/>
      <c r="W307" s="6" t="str">
        <f t="shared" si="9"/>
        <v>-</v>
      </c>
      <c r="X307" s="6"/>
      <c r="Y307" s="6"/>
      <c r="Z307" s="6"/>
      <c r="AA307" s="6"/>
      <c r="AB307" s="6"/>
      <c r="AC307" s="6"/>
    </row>
    <row r="308" spans="1:29" x14ac:dyDescent="0.25">
      <c r="Q308" s="12" t="str">
        <f t="shared" ca="1" si="10"/>
        <v>-</v>
      </c>
      <c r="W308" t="str">
        <f t="shared" si="9"/>
        <v>-</v>
      </c>
    </row>
    <row r="309" spans="1:29" x14ac:dyDescent="0.25">
      <c r="A309" s="6"/>
      <c r="B309" s="10"/>
      <c r="C309" s="6"/>
      <c r="D309" s="6"/>
      <c r="E309" s="6"/>
      <c r="F309" s="6"/>
      <c r="G309" s="6"/>
      <c r="H309" s="6"/>
      <c r="I309" s="6"/>
      <c r="J309" s="6"/>
      <c r="K309" s="6"/>
      <c r="L309" s="6"/>
      <c r="M309" s="6"/>
      <c r="N309" s="6"/>
      <c r="O309" s="6"/>
      <c r="P309" s="10"/>
      <c r="Q309" s="15" t="str">
        <f t="shared" ca="1" si="10"/>
        <v>-</v>
      </c>
      <c r="R309" s="6"/>
      <c r="S309" s="6"/>
      <c r="T309" s="6"/>
      <c r="U309" s="6"/>
      <c r="V309" s="6"/>
      <c r="W309" s="6" t="str">
        <f t="shared" si="9"/>
        <v>-</v>
      </c>
      <c r="X309" s="6"/>
      <c r="Y309" s="6"/>
      <c r="Z309" s="6"/>
      <c r="AA309" s="6"/>
      <c r="AB309" s="6"/>
      <c r="AC309" s="6"/>
    </row>
    <row r="310" spans="1:29" x14ac:dyDescent="0.25">
      <c r="Q310" s="12" t="str">
        <f t="shared" ca="1" si="10"/>
        <v>-</v>
      </c>
      <c r="W310" t="str">
        <f t="shared" si="9"/>
        <v>-</v>
      </c>
    </row>
    <row r="311" spans="1:29" x14ac:dyDescent="0.25">
      <c r="A311" s="6"/>
      <c r="B311" s="10"/>
      <c r="C311" s="6"/>
      <c r="D311" s="6"/>
      <c r="E311" s="6"/>
      <c r="F311" s="6"/>
      <c r="G311" s="6"/>
      <c r="H311" s="6"/>
      <c r="I311" s="6"/>
      <c r="J311" s="6"/>
      <c r="K311" s="6"/>
      <c r="L311" s="6"/>
      <c r="M311" s="6"/>
      <c r="N311" s="6"/>
      <c r="O311" s="6"/>
      <c r="P311" s="10"/>
      <c r="Q311" s="15" t="str">
        <f t="shared" ca="1" si="10"/>
        <v>-</v>
      </c>
      <c r="R311" s="6"/>
      <c r="S311" s="6"/>
      <c r="T311" s="6"/>
      <c r="U311" s="6"/>
      <c r="V311" s="6"/>
      <c r="W311" s="6" t="str">
        <f t="shared" si="9"/>
        <v>-</v>
      </c>
      <c r="X311" s="6"/>
      <c r="Y311" s="6"/>
      <c r="Z311" s="6"/>
      <c r="AA311" s="6"/>
      <c r="AB311" s="6"/>
      <c r="AC311" s="6"/>
    </row>
    <row r="312" spans="1:29" x14ac:dyDescent="0.25">
      <c r="Q312" s="12" t="str">
        <f t="shared" ca="1" si="10"/>
        <v>-</v>
      </c>
      <c r="W312" t="str">
        <f t="shared" si="9"/>
        <v>-</v>
      </c>
    </row>
    <row r="313" spans="1:29" x14ac:dyDescent="0.25">
      <c r="A313" s="6"/>
      <c r="B313" s="10"/>
      <c r="C313" s="6"/>
      <c r="D313" s="6"/>
      <c r="E313" s="6"/>
      <c r="F313" s="6"/>
      <c r="G313" s="6"/>
      <c r="H313" s="6"/>
      <c r="I313" s="6"/>
      <c r="J313" s="6"/>
      <c r="K313" s="6"/>
      <c r="L313" s="6"/>
      <c r="M313" s="6"/>
      <c r="N313" s="6"/>
      <c r="O313" s="6"/>
      <c r="P313" s="10"/>
      <c r="Q313" s="15" t="str">
        <f t="shared" ca="1" si="10"/>
        <v>-</v>
      </c>
      <c r="R313" s="6"/>
      <c r="S313" s="6"/>
      <c r="T313" s="6"/>
      <c r="U313" s="6"/>
      <c r="V313" s="6"/>
      <c r="W313" s="6" t="str">
        <f t="shared" si="9"/>
        <v>-</v>
      </c>
      <c r="X313" s="6"/>
      <c r="Y313" s="6"/>
      <c r="Z313" s="6"/>
      <c r="AA313" s="6"/>
      <c r="AB313" s="6"/>
      <c r="AC313" s="6"/>
    </row>
    <row r="314" spans="1:29" x14ac:dyDescent="0.25">
      <c r="Q314" s="12" t="str">
        <f t="shared" ca="1" si="10"/>
        <v>-</v>
      </c>
      <c r="W314" t="str">
        <f t="shared" si="9"/>
        <v>-</v>
      </c>
    </row>
    <row r="315" spans="1:29" x14ac:dyDescent="0.25">
      <c r="A315" s="6"/>
      <c r="B315" s="10"/>
      <c r="C315" s="6"/>
      <c r="D315" s="6"/>
      <c r="E315" s="6"/>
      <c r="F315" s="6"/>
      <c r="G315" s="6"/>
      <c r="H315" s="6"/>
      <c r="I315" s="6"/>
      <c r="J315" s="6"/>
      <c r="K315" s="6"/>
      <c r="L315" s="6"/>
      <c r="M315" s="6"/>
      <c r="N315" s="6"/>
      <c r="O315" s="6"/>
      <c r="P315" s="10"/>
      <c r="Q315" s="15" t="str">
        <f t="shared" ca="1" si="10"/>
        <v>-</v>
      </c>
      <c r="R315" s="6"/>
      <c r="S315" s="6"/>
      <c r="T315" s="6"/>
      <c r="U315" s="6"/>
      <c r="V315" s="6"/>
      <c r="W315" s="6" t="str">
        <f t="shared" si="9"/>
        <v>-</v>
      </c>
      <c r="X315" s="6"/>
      <c r="Y315" s="6"/>
      <c r="Z315" s="6"/>
      <c r="AA315" s="6"/>
      <c r="AB315" s="6"/>
      <c r="AC315" s="6"/>
    </row>
    <row r="316" spans="1:29" x14ac:dyDescent="0.25">
      <c r="Q316" s="12" t="str">
        <f t="shared" ca="1" si="10"/>
        <v>-</v>
      </c>
      <c r="W316" t="str">
        <f t="shared" si="9"/>
        <v>-</v>
      </c>
    </row>
    <row r="317" spans="1:29" x14ac:dyDescent="0.25">
      <c r="A317" s="6"/>
      <c r="B317" s="10"/>
      <c r="C317" s="6"/>
      <c r="D317" s="6"/>
      <c r="E317" s="6"/>
      <c r="F317" s="6"/>
      <c r="G317" s="6"/>
      <c r="H317" s="6"/>
      <c r="I317" s="6"/>
      <c r="J317" s="6"/>
      <c r="K317" s="6"/>
      <c r="L317" s="6"/>
      <c r="M317" s="6"/>
      <c r="N317" s="6"/>
      <c r="O317" s="6"/>
      <c r="P317" s="10"/>
      <c r="Q317" s="15" t="str">
        <f t="shared" ca="1" si="10"/>
        <v>-</v>
      </c>
      <c r="R317" s="6"/>
      <c r="S317" s="6"/>
      <c r="T317" s="6"/>
      <c r="U317" s="6"/>
      <c r="V317" s="6"/>
      <c r="W317" s="6" t="str">
        <f t="shared" si="9"/>
        <v>-</v>
      </c>
      <c r="X317" s="6"/>
      <c r="Y317" s="6"/>
      <c r="Z317" s="6"/>
      <c r="AA317" s="6"/>
      <c r="AB317" s="6"/>
      <c r="AC317" s="6"/>
    </row>
    <row r="318" spans="1:29" x14ac:dyDescent="0.25">
      <c r="Q318" s="12" t="str">
        <f t="shared" ca="1" si="10"/>
        <v>-</v>
      </c>
      <c r="W318" t="str">
        <f t="shared" si="9"/>
        <v>-</v>
      </c>
    </row>
    <row r="319" spans="1:29" x14ac:dyDescent="0.25">
      <c r="A319" s="6"/>
      <c r="B319" s="10"/>
      <c r="C319" s="6"/>
      <c r="D319" s="6"/>
      <c r="E319" s="6"/>
      <c r="F319" s="6"/>
      <c r="G319" s="6"/>
      <c r="H319" s="6"/>
      <c r="I319" s="6"/>
      <c r="J319" s="6"/>
      <c r="K319" s="6"/>
      <c r="L319" s="6"/>
      <c r="M319" s="6"/>
      <c r="N319" s="6"/>
      <c r="O319" s="6"/>
      <c r="P319" s="10"/>
      <c r="Q319" s="15" t="str">
        <f t="shared" ca="1" si="10"/>
        <v>-</v>
      </c>
      <c r="R319" s="6"/>
      <c r="S319" s="6"/>
      <c r="T319" s="6"/>
      <c r="U319" s="6"/>
      <c r="V319" s="6"/>
      <c r="W319" s="6" t="str">
        <f t="shared" si="9"/>
        <v>-</v>
      </c>
      <c r="X319" s="6"/>
      <c r="Y319" s="6"/>
      <c r="Z319" s="6"/>
      <c r="AA319" s="6"/>
      <c r="AB319" s="6"/>
      <c r="AC319" s="6"/>
    </row>
    <row r="320" spans="1:29" x14ac:dyDescent="0.25">
      <c r="Q320" s="12" t="str">
        <f t="shared" ca="1" si="10"/>
        <v>-</v>
      </c>
      <c r="W320" t="str">
        <f t="shared" si="9"/>
        <v>-</v>
      </c>
    </row>
    <row r="321" spans="1:29" x14ac:dyDescent="0.25">
      <c r="A321" s="6"/>
      <c r="B321" s="10"/>
      <c r="C321" s="6"/>
      <c r="D321" s="6"/>
      <c r="E321" s="6"/>
      <c r="F321" s="6"/>
      <c r="G321" s="6"/>
      <c r="H321" s="6"/>
      <c r="I321" s="6"/>
      <c r="J321" s="6"/>
      <c r="K321" s="6"/>
      <c r="L321" s="6"/>
      <c r="M321" s="6"/>
      <c r="N321" s="6"/>
      <c r="O321" s="6"/>
      <c r="P321" s="10"/>
      <c r="Q321" s="15" t="str">
        <f t="shared" ca="1" si="10"/>
        <v>-</v>
      </c>
      <c r="R321" s="6"/>
      <c r="S321" s="6"/>
      <c r="T321" s="6"/>
      <c r="U321" s="6"/>
      <c r="V321" s="6"/>
      <c r="W321" s="6" t="str">
        <f t="shared" ref="W321:W384" si="11">IF(OR(ISBLANK(J321),ISBLANK(V321)),"-",(IF(J321=V321,"Yes","No")))</f>
        <v>-</v>
      </c>
      <c r="X321" s="6"/>
      <c r="Y321" s="6"/>
      <c r="Z321" s="6"/>
      <c r="AA321" s="6"/>
      <c r="AB321" s="6"/>
      <c r="AC321" s="6"/>
    </row>
    <row r="322" spans="1:29" x14ac:dyDescent="0.25">
      <c r="Q322" s="12" t="str">
        <f t="shared" ref="Q322:Q385" ca="1" si="12">IF(B322&gt;1/1/1900, (IF(R322="Closed",(DATEDIF(B322,P322,"d"))-(DATEDIF(M322,O322,"d")),IF(OR(R322="Pending",ISBLANK(P322)),TODAY()-B322))),"-")</f>
        <v>-</v>
      </c>
      <c r="W322" t="str">
        <f t="shared" si="11"/>
        <v>-</v>
      </c>
    </row>
    <row r="323" spans="1:29" x14ac:dyDescent="0.25">
      <c r="A323" s="6"/>
      <c r="B323" s="10"/>
      <c r="C323" s="6"/>
      <c r="D323" s="6"/>
      <c r="E323" s="6"/>
      <c r="F323" s="6"/>
      <c r="G323" s="6"/>
      <c r="H323" s="6"/>
      <c r="I323" s="6"/>
      <c r="J323" s="6"/>
      <c r="K323" s="6"/>
      <c r="L323" s="6"/>
      <c r="M323" s="6"/>
      <c r="N323" s="6"/>
      <c r="O323" s="6"/>
      <c r="P323" s="10"/>
      <c r="Q323" s="15" t="str">
        <f t="shared" ca="1" si="12"/>
        <v>-</v>
      </c>
      <c r="R323" s="6"/>
      <c r="S323" s="6"/>
      <c r="T323" s="6"/>
      <c r="U323" s="6"/>
      <c r="V323" s="6"/>
      <c r="W323" s="6" t="str">
        <f t="shared" si="11"/>
        <v>-</v>
      </c>
      <c r="X323" s="6"/>
      <c r="Y323" s="6"/>
      <c r="Z323" s="6"/>
      <c r="AA323" s="6"/>
      <c r="AB323" s="6"/>
      <c r="AC323" s="6"/>
    </row>
    <row r="324" spans="1:29" x14ac:dyDescent="0.25">
      <c r="Q324" s="12" t="str">
        <f t="shared" ca="1" si="12"/>
        <v>-</v>
      </c>
      <c r="W324" t="str">
        <f t="shared" si="11"/>
        <v>-</v>
      </c>
    </row>
    <row r="325" spans="1:29" x14ac:dyDescent="0.25">
      <c r="A325" s="6"/>
      <c r="B325" s="10"/>
      <c r="C325" s="6"/>
      <c r="D325" s="6"/>
      <c r="E325" s="6"/>
      <c r="F325" s="6"/>
      <c r="G325" s="6"/>
      <c r="H325" s="6"/>
      <c r="I325" s="6"/>
      <c r="J325" s="6"/>
      <c r="K325" s="6"/>
      <c r="L325" s="6"/>
      <c r="M325" s="6"/>
      <c r="N325" s="6"/>
      <c r="O325" s="6"/>
      <c r="P325" s="10"/>
      <c r="Q325" s="15" t="str">
        <f t="shared" ca="1" si="12"/>
        <v>-</v>
      </c>
      <c r="R325" s="6"/>
      <c r="S325" s="6"/>
      <c r="T325" s="6"/>
      <c r="U325" s="6"/>
      <c r="V325" s="6"/>
      <c r="W325" s="6" t="str">
        <f t="shared" si="11"/>
        <v>-</v>
      </c>
      <c r="X325" s="6"/>
      <c r="Y325" s="6"/>
      <c r="Z325" s="6"/>
      <c r="AA325" s="6"/>
      <c r="AB325" s="6"/>
      <c r="AC325" s="6"/>
    </row>
    <row r="326" spans="1:29" x14ac:dyDescent="0.25">
      <c r="Q326" s="12" t="str">
        <f t="shared" ca="1" si="12"/>
        <v>-</v>
      </c>
      <c r="W326" t="str">
        <f t="shared" si="11"/>
        <v>-</v>
      </c>
    </row>
    <row r="327" spans="1:29" x14ac:dyDescent="0.25">
      <c r="A327" s="6"/>
      <c r="B327" s="10"/>
      <c r="C327" s="6"/>
      <c r="D327" s="6"/>
      <c r="E327" s="6"/>
      <c r="F327" s="6"/>
      <c r="G327" s="6"/>
      <c r="H327" s="6"/>
      <c r="I327" s="6"/>
      <c r="J327" s="6"/>
      <c r="K327" s="6"/>
      <c r="L327" s="6"/>
      <c r="M327" s="6"/>
      <c r="N327" s="6"/>
      <c r="O327" s="6"/>
      <c r="P327" s="10"/>
      <c r="Q327" s="15" t="str">
        <f t="shared" ca="1" si="12"/>
        <v>-</v>
      </c>
      <c r="R327" s="6"/>
      <c r="S327" s="6"/>
      <c r="T327" s="6"/>
      <c r="U327" s="6"/>
      <c r="V327" s="6"/>
      <c r="W327" s="6" t="str">
        <f t="shared" si="11"/>
        <v>-</v>
      </c>
      <c r="X327" s="6"/>
      <c r="Y327" s="6"/>
      <c r="Z327" s="6"/>
      <c r="AA327" s="6"/>
      <c r="AB327" s="6"/>
      <c r="AC327" s="6"/>
    </row>
    <row r="328" spans="1:29" x14ac:dyDescent="0.25">
      <c r="Q328" s="12" t="str">
        <f t="shared" ca="1" si="12"/>
        <v>-</v>
      </c>
      <c r="W328" t="str">
        <f t="shared" si="11"/>
        <v>-</v>
      </c>
    </row>
    <row r="329" spans="1:29" x14ac:dyDescent="0.25">
      <c r="A329" s="6"/>
      <c r="B329" s="10"/>
      <c r="C329" s="6"/>
      <c r="D329" s="6"/>
      <c r="E329" s="6"/>
      <c r="F329" s="6"/>
      <c r="G329" s="6"/>
      <c r="H329" s="6"/>
      <c r="I329" s="6"/>
      <c r="J329" s="6"/>
      <c r="K329" s="6"/>
      <c r="L329" s="6"/>
      <c r="M329" s="6"/>
      <c r="N329" s="6"/>
      <c r="O329" s="6"/>
      <c r="P329" s="10"/>
      <c r="Q329" s="15" t="str">
        <f t="shared" ca="1" si="12"/>
        <v>-</v>
      </c>
      <c r="R329" s="6"/>
      <c r="S329" s="6"/>
      <c r="T329" s="6"/>
      <c r="U329" s="6"/>
      <c r="V329" s="6"/>
      <c r="W329" s="6" t="str">
        <f t="shared" si="11"/>
        <v>-</v>
      </c>
      <c r="X329" s="6"/>
      <c r="Y329" s="6"/>
      <c r="Z329" s="6"/>
      <c r="AA329" s="6"/>
      <c r="AB329" s="6"/>
      <c r="AC329" s="6"/>
    </row>
    <row r="330" spans="1:29" x14ac:dyDescent="0.25">
      <c r="Q330" s="12" t="str">
        <f t="shared" ca="1" si="12"/>
        <v>-</v>
      </c>
      <c r="W330" t="str">
        <f t="shared" si="11"/>
        <v>-</v>
      </c>
    </row>
    <row r="331" spans="1:29" x14ac:dyDescent="0.25">
      <c r="A331" s="6"/>
      <c r="B331" s="10"/>
      <c r="C331" s="6"/>
      <c r="D331" s="6"/>
      <c r="E331" s="6"/>
      <c r="F331" s="6"/>
      <c r="G331" s="6"/>
      <c r="H331" s="6"/>
      <c r="I331" s="6"/>
      <c r="J331" s="6"/>
      <c r="K331" s="6"/>
      <c r="L331" s="6"/>
      <c r="M331" s="6"/>
      <c r="N331" s="6"/>
      <c r="O331" s="6"/>
      <c r="P331" s="10"/>
      <c r="Q331" s="15" t="str">
        <f t="shared" ca="1" si="12"/>
        <v>-</v>
      </c>
      <c r="R331" s="6"/>
      <c r="S331" s="6"/>
      <c r="T331" s="6"/>
      <c r="U331" s="6"/>
      <c r="V331" s="6"/>
      <c r="W331" s="6" t="str">
        <f t="shared" si="11"/>
        <v>-</v>
      </c>
      <c r="X331" s="6"/>
      <c r="Y331" s="6"/>
      <c r="Z331" s="6"/>
      <c r="AA331" s="6"/>
      <c r="AB331" s="6"/>
      <c r="AC331" s="6"/>
    </row>
    <row r="332" spans="1:29" x14ac:dyDescent="0.25">
      <c r="Q332" s="12" t="str">
        <f t="shared" ca="1" si="12"/>
        <v>-</v>
      </c>
      <c r="W332" t="str">
        <f t="shared" si="11"/>
        <v>-</v>
      </c>
    </row>
    <row r="333" spans="1:29" x14ac:dyDescent="0.25">
      <c r="A333" s="6"/>
      <c r="B333" s="10"/>
      <c r="C333" s="6"/>
      <c r="D333" s="6"/>
      <c r="E333" s="6"/>
      <c r="F333" s="6"/>
      <c r="G333" s="6"/>
      <c r="H333" s="6"/>
      <c r="I333" s="6"/>
      <c r="J333" s="6"/>
      <c r="K333" s="6"/>
      <c r="L333" s="6"/>
      <c r="M333" s="6"/>
      <c r="N333" s="6"/>
      <c r="O333" s="6"/>
      <c r="P333" s="10"/>
      <c r="Q333" s="15" t="str">
        <f t="shared" ca="1" si="12"/>
        <v>-</v>
      </c>
      <c r="R333" s="6"/>
      <c r="S333" s="6"/>
      <c r="T333" s="6"/>
      <c r="U333" s="6"/>
      <c r="V333" s="6"/>
      <c r="W333" s="6" t="str">
        <f t="shared" si="11"/>
        <v>-</v>
      </c>
      <c r="X333" s="6"/>
      <c r="Y333" s="6"/>
      <c r="Z333" s="6"/>
      <c r="AA333" s="6"/>
      <c r="AB333" s="6"/>
      <c r="AC333" s="6"/>
    </row>
    <row r="334" spans="1:29" x14ac:dyDescent="0.25">
      <c r="Q334" s="12" t="str">
        <f t="shared" ca="1" si="12"/>
        <v>-</v>
      </c>
      <c r="W334" t="str">
        <f t="shared" si="11"/>
        <v>-</v>
      </c>
    </row>
    <row r="335" spans="1:29" x14ac:dyDescent="0.25">
      <c r="A335" s="6"/>
      <c r="B335" s="10"/>
      <c r="C335" s="6"/>
      <c r="D335" s="6"/>
      <c r="E335" s="6"/>
      <c r="F335" s="6"/>
      <c r="G335" s="6"/>
      <c r="H335" s="6"/>
      <c r="I335" s="6"/>
      <c r="J335" s="6"/>
      <c r="K335" s="6"/>
      <c r="L335" s="6"/>
      <c r="M335" s="6"/>
      <c r="N335" s="6"/>
      <c r="O335" s="6"/>
      <c r="P335" s="10"/>
      <c r="Q335" s="15" t="str">
        <f t="shared" ca="1" si="12"/>
        <v>-</v>
      </c>
      <c r="R335" s="6"/>
      <c r="S335" s="6"/>
      <c r="T335" s="6"/>
      <c r="U335" s="6"/>
      <c r="V335" s="6"/>
      <c r="W335" s="6" t="str">
        <f t="shared" si="11"/>
        <v>-</v>
      </c>
      <c r="X335" s="6"/>
      <c r="Y335" s="6"/>
      <c r="Z335" s="6"/>
      <c r="AA335" s="6"/>
      <c r="AB335" s="6"/>
      <c r="AC335" s="6"/>
    </row>
    <row r="336" spans="1:29" x14ac:dyDescent="0.25">
      <c r="Q336" s="12" t="str">
        <f t="shared" ca="1" si="12"/>
        <v>-</v>
      </c>
      <c r="W336" t="str">
        <f t="shared" si="11"/>
        <v>-</v>
      </c>
    </row>
    <row r="337" spans="1:29" x14ac:dyDescent="0.25">
      <c r="A337" s="6"/>
      <c r="B337" s="10"/>
      <c r="C337" s="6"/>
      <c r="D337" s="6"/>
      <c r="E337" s="6"/>
      <c r="F337" s="6"/>
      <c r="G337" s="6"/>
      <c r="H337" s="6"/>
      <c r="I337" s="6"/>
      <c r="J337" s="6"/>
      <c r="K337" s="6"/>
      <c r="L337" s="6"/>
      <c r="M337" s="6"/>
      <c r="N337" s="6"/>
      <c r="O337" s="6"/>
      <c r="P337" s="10"/>
      <c r="Q337" s="15" t="str">
        <f t="shared" ca="1" si="12"/>
        <v>-</v>
      </c>
      <c r="R337" s="6"/>
      <c r="S337" s="6"/>
      <c r="T337" s="6"/>
      <c r="U337" s="6"/>
      <c r="V337" s="6"/>
      <c r="W337" s="6" t="str">
        <f t="shared" si="11"/>
        <v>-</v>
      </c>
      <c r="X337" s="6"/>
      <c r="Y337" s="6"/>
      <c r="Z337" s="6"/>
      <c r="AA337" s="6"/>
      <c r="AB337" s="6"/>
      <c r="AC337" s="6"/>
    </row>
    <row r="338" spans="1:29" x14ac:dyDescent="0.25">
      <c r="Q338" s="12" t="str">
        <f t="shared" ca="1" si="12"/>
        <v>-</v>
      </c>
      <c r="W338" t="str">
        <f t="shared" si="11"/>
        <v>-</v>
      </c>
    </row>
    <row r="339" spans="1:29" x14ac:dyDescent="0.25">
      <c r="A339" s="6"/>
      <c r="B339" s="10"/>
      <c r="C339" s="6"/>
      <c r="D339" s="6"/>
      <c r="E339" s="6"/>
      <c r="F339" s="6"/>
      <c r="G339" s="6"/>
      <c r="H339" s="6"/>
      <c r="I339" s="6"/>
      <c r="J339" s="6"/>
      <c r="K339" s="6"/>
      <c r="L339" s="6"/>
      <c r="M339" s="6"/>
      <c r="N339" s="6"/>
      <c r="O339" s="6"/>
      <c r="P339" s="10"/>
      <c r="Q339" s="15" t="str">
        <f t="shared" ca="1" si="12"/>
        <v>-</v>
      </c>
      <c r="R339" s="6"/>
      <c r="S339" s="6"/>
      <c r="T339" s="6"/>
      <c r="U339" s="6"/>
      <c r="V339" s="6"/>
      <c r="W339" s="6" t="str">
        <f t="shared" si="11"/>
        <v>-</v>
      </c>
      <c r="X339" s="6"/>
      <c r="Y339" s="6"/>
      <c r="Z339" s="6"/>
      <c r="AA339" s="6"/>
      <c r="AB339" s="6"/>
      <c r="AC339" s="6"/>
    </row>
    <row r="340" spans="1:29" x14ac:dyDescent="0.25">
      <c r="Q340" s="12" t="str">
        <f t="shared" ca="1" si="12"/>
        <v>-</v>
      </c>
      <c r="W340" t="str">
        <f t="shared" si="11"/>
        <v>-</v>
      </c>
    </row>
    <row r="341" spans="1:29" x14ac:dyDescent="0.25">
      <c r="A341" s="6"/>
      <c r="B341" s="10"/>
      <c r="C341" s="6"/>
      <c r="D341" s="6"/>
      <c r="E341" s="6"/>
      <c r="F341" s="6"/>
      <c r="G341" s="6"/>
      <c r="H341" s="6"/>
      <c r="I341" s="6"/>
      <c r="J341" s="6"/>
      <c r="K341" s="6"/>
      <c r="L341" s="6"/>
      <c r="M341" s="6"/>
      <c r="N341" s="6"/>
      <c r="O341" s="6"/>
      <c r="P341" s="10"/>
      <c r="Q341" s="15" t="str">
        <f t="shared" ca="1" si="12"/>
        <v>-</v>
      </c>
      <c r="R341" s="6"/>
      <c r="S341" s="6"/>
      <c r="T341" s="6"/>
      <c r="U341" s="6"/>
      <c r="V341" s="6"/>
      <c r="W341" s="6" t="str">
        <f t="shared" si="11"/>
        <v>-</v>
      </c>
      <c r="X341" s="6"/>
      <c r="Y341" s="6"/>
      <c r="Z341" s="6"/>
      <c r="AA341" s="6"/>
      <c r="AB341" s="6"/>
      <c r="AC341" s="6"/>
    </row>
    <row r="342" spans="1:29" x14ac:dyDescent="0.25">
      <c r="Q342" s="12" t="str">
        <f t="shared" ca="1" si="12"/>
        <v>-</v>
      </c>
      <c r="W342" t="str">
        <f t="shared" si="11"/>
        <v>-</v>
      </c>
    </row>
    <row r="343" spans="1:29" x14ac:dyDescent="0.25">
      <c r="A343" s="6"/>
      <c r="B343" s="10"/>
      <c r="C343" s="6"/>
      <c r="D343" s="6"/>
      <c r="E343" s="6"/>
      <c r="F343" s="6"/>
      <c r="G343" s="6"/>
      <c r="H343" s="6"/>
      <c r="I343" s="6"/>
      <c r="J343" s="6"/>
      <c r="K343" s="6"/>
      <c r="L343" s="6"/>
      <c r="M343" s="6"/>
      <c r="N343" s="6"/>
      <c r="O343" s="6"/>
      <c r="P343" s="10"/>
      <c r="Q343" s="15" t="str">
        <f t="shared" ca="1" si="12"/>
        <v>-</v>
      </c>
      <c r="R343" s="6"/>
      <c r="S343" s="6"/>
      <c r="T343" s="6"/>
      <c r="U343" s="6"/>
      <c r="V343" s="6"/>
      <c r="W343" s="6" t="str">
        <f t="shared" si="11"/>
        <v>-</v>
      </c>
      <c r="X343" s="6"/>
      <c r="Y343" s="6"/>
      <c r="Z343" s="6"/>
      <c r="AA343" s="6"/>
      <c r="AB343" s="6"/>
      <c r="AC343" s="6"/>
    </row>
    <row r="344" spans="1:29" x14ac:dyDescent="0.25">
      <c r="Q344" s="12" t="str">
        <f t="shared" ca="1" si="12"/>
        <v>-</v>
      </c>
      <c r="W344" t="str">
        <f t="shared" si="11"/>
        <v>-</v>
      </c>
    </row>
    <row r="345" spans="1:29" x14ac:dyDescent="0.25">
      <c r="A345" s="6"/>
      <c r="B345" s="10"/>
      <c r="C345" s="6"/>
      <c r="D345" s="6"/>
      <c r="E345" s="6"/>
      <c r="F345" s="6"/>
      <c r="G345" s="6"/>
      <c r="H345" s="6"/>
      <c r="I345" s="6"/>
      <c r="J345" s="6"/>
      <c r="K345" s="6"/>
      <c r="L345" s="6"/>
      <c r="M345" s="6"/>
      <c r="N345" s="6"/>
      <c r="O345" s="6"/>
      <c r="P345" s="10"/>
      <c r="Q345" s="15" t="str">
        <f t="shared" ca="1" si="12"/>
        <v>-</v>
      </c>
      <c r="R345" s="6"/>
      <c r="S345" s="6"/>
      <c r="T345" s="6"/>
      <c r="U345" s="6"/>
      <c r="V345" s="6"/>
      <c r="W345" s="6" t="str">
        <f t="shared" si="11"/>
        <v>-</v>
      </c>
      <c r="X345" s="6"/>
      <c r="Y345" s="6"/>
      <c r="Z345" s="6"/>
      <c r="AA345" s="6"/>
      <c r="AB345" s="6"/>
      <c r="AC345" s="6"/>
    </row>
    <row r="346" spans="1:29" x14ac:dyDescent="0.25">
      <c r="Q346" s="12" t="str">
        <f t="shared" ca="1" si="12"/>
        <v>-</v>
      </c>
      <c r="W346" t="str">
        <f t="shared" si="11"/>
        <v>-</v>
      </c>
    </row>
    <row r="347" spans="1:29" x14ac:dyDescent="0.25">
      <c r="A347" s="6"/>
      <c r="B347" s="10"/>
      <c r="C347" s="6"/>
      <c r="D347" s="6"/>
      <c r="E347" s="6"/>
      <c r="F347" s="6"/>
      <c r="G347" s="6"/>
      <c r="H347" s="6"/>
      <c r="I347" s="6"/>
      <c r="J347" s="6"/>
      <c r="K347" s="6"/>
      <c r="L347" s="6"/>
      <c r="M347" s="6"/>
      <c r="N347" s="6"/>
      <c r="O347" s="6"/>
      <c r="P347" s="10"/>
      <c r="Q347" s="15" t="str">
        <f t="shared" ca="1" si="12"/>
        <v>-</v>
      </c>
      <c r="R347" s="6"/>
      <c r="S347" s="6"/>
      <c r="T347" s="6"/>
      <c r="U347" s="6"/>
      <c r="V347" s="6"/>
      <c r="W347" s="6" t="str">
        <f t="shared" si="11"/>
        <v>-</v>
      </c>
      <c r="X347" s="6"/>
      <c r="Y347" s="6"/>
      <c r="Z347" s="6"/>
      <c r="AA347" s="6"/>
      <c r="AB347" s="6"/>
      <c r="AC347" s="6"/>
    </row>
    <row r="348" spans="1:29" x14ac:dyDescent="0.25">
      <c r="Q348" s="12" t="str">
        <f t="shared" ca="1" si="12"/>
        <v>-</v>
      </c>
      <c r="W348" t="str">
        <f t="shared" si="11"/>
        <v>-</v>
      </c>
    </row>
    <row r="349" spans="1:29" x14ac:dyDescent="0.25">
      <c r="A349" s="6"/>
      <c r="B349" s="10"/>
      <c r="C349" s="6"/>
      <c r="D349" s="6"/>
      <c r="E349" s="6"/>
      <c r="F349" s="6"/>
      <c r="G349" s="6"/>
      <c r="H349" s="6"/>
      <c r="I349" s="6"/>
      <c r="J349" s="6"/>
      <c r="K349" s="6"/>
      <c r="L349" s="6"/>
      <c r="M349" s="6"/>
      <c r="N349" s="6"/>
      <c r="O349" s="6"/>
      <c r="P349" s="10"/>
      <c r="Q349" s="15" t="str">
        <f t="shared" ca="1" si="12"/>
        <v>-</v>
      </c>
      <c r="R349" s="6"/>
      <c r="S349" s="6"/>
      <c r="T349" s="6"/>
      <c r="U349" s="6"/>
      <c r="V349" s="6"/>
      <c r="W349" s="6" t="str">
        <f t="shared" si="11"/>
        <v>-</v>
      </c>
      <c r="X349" s="6"/>
      <c r="Y349" s="6"/>
      <c r="Z349" s="6"/>
      <c r="AA349" s="6"/>
      <c r="AB349" s="6"/>
      <c r="AC349" s="6"/>
    </row>
    <row r="350" spans="1:29" x14ac:dyDescent="0.25">
      <c r="Q350" s="12" t="str">
        <f t="shared" ca="1" si="12"/>
        <v>-</v>
      </c>
      <c r="W350" t="str">
        <f t="shared" si="11"/>
        <v>-</v>
      </c>
    </row>
    <row r="351" spans="1:29" x14ac:dyDescent="0.25">
      <c r="A351" s="6"/>
      <c r="B351" s="10"/>
      <c r="C351" s="6"/>
      <c r="D351" s="6"/>
      <c r="E351" s="6"/>
      <c r="F351" s="6"/>
      <c r="G351" s="6"/>
      <c r="H351" s="6"/>
      <c r="I351" s="6"/>
      <c r="J351" s="6"/>
      <c r="K351" s="6"/>
      <c r="L351" s="6"/>
      <c r="M351" s="6"/>
      <c r="N351" s="6"/>
      <c r="O351" s="6"/>
      <c r="P351" s="10"/>
      <c r="Q351" s="15" t="str">
        <f t="shared" ca="1" si="12"/>
        <v>-</v>
      </c>
      <c r="R351" s="6"/>
      <c r="S351" s="6"/>
      <c r="T351" s="6"/>
      <c r="U351" s="6"/>
      <c r="V351" s="6"/>
      <c r="W351" s="6" t="str">
        <f t="shared" si="11"/>
        <v>-</v>
      </c>
      <c r="X351" s="6"/>
      <c r="Y351" s="6"/>
      <c r="Z351" s="6"/>
      <c r="AA351" s="6"/>
      <c r="AB351" s="6"/>
      <c r="AC351" s="6"/>
    </row>
    <row r="352" spans="1:29" x14ac:dyDescent="0.25">
      <c r="Q352" s="12" t="str">
        <f t="shared" ca="1" si="12"/>
        <v>-</v>
      </c>
      <c r="W352" t="str">
        <f t="shared" si="11"/>
        <v>-</v>
      </c>
    </row>
    <row r="353" spans="1:29" x14ac:dyDescent="0.25">
      <c r="A353" s="6"/>
      <c r="B353" s="10"/>
      <c r="C353" s="6"/>
      <c r="D353" s="6"/>
      <c r="E353" s="6"/>
      <c r="F353" s="6"/>
      <c r="G353" s="6"/>
      <c r="H353" s="6"/>
      <c r="I353" s="6"/>
      <c r="J353" s="6"/>
      <c r="K353" s="6"/>
      <c r="L353" s="6"/>
      <c r="M353" s="6"/>
      <c r="N353" s="6"/>
      <c r="O353" s="6"/>
      <c r="P353" s="10"/>
      <c r="Q353" s="15" t="str">
        <f t="shared" ca="1" si="12"/>
        <v>-</v>
      </c>
      <c r="R353" s="6"/>
      <c r="S353" s="6"/>
      <c r="T353" s="6"/>
      <c r="U353" s="6"/>
      <c r="V353" s="6"/>
      <c r="W353" s="6" t="str">
        <f t="shared" si="11"/>
        <v>-</v>
      </c>
      <c r="X353" s="6"/>
      <c r="Y353" s="6"/>
      <c r="Z353" s="6"/>
      <c r="AA353" s="6"/>
      <c r="AB353" s="6"/>
      <c r="AC353" s="6"/>
    </row>
    <row r="354" spans="1:29" x14ac:dyDescent="0.25">
      <c r="Q354" s="12" t="str">
        <f t="shared" ca="1" si="12"/>
        <v>-</v>
      </c>
      <c r="W354" t="str">
        <f t="shared" si="11"/>
        <v>-</v>
      </c>
    </row>
    <row r="355" spans="1:29" x14ac:dyDescent="0.25">
      <c r="A355" s="6"/>
      <c r="B355" s="10"/>
      <c r="C355" s="6"/>
      <c r="D355" s="6"/>
      <c r="E355" s="6"/>
      <c r="F355" s="6"/>
      <c r="G355" s="6"/>
      <c r="H355" s="6"/>
      <c r="I355" s="6"/>
      <c r="J355" s="6"/>
      <c r="K355" s="6"/>
      <c r="L355" s="6"/>
      <c r="M355" s="6"/>
      <c r="N355" s="6"/>
      <c r="O355" s="6"/>
      <c r="P355" s="10"/>
      <c r="Q355" s="15" t="str">
        <f t="shared" ca="1" si="12"/>
        <v>-</v>
      </c>
      <c r="R355" s="6"/>
      <c r="S355" s="6"/>
      <c r="T355" s="6"/>
      <c r="U355" s="6"/>
      <c r="V355" s="6"/>
      <c r="W355" s="6" t="str">
        <f t="shared" si="11"/>
        <v>-</v>
      </c>
      <c r="X355" s="6"/>
      <c r="Y355" s="6"/>
      <c r="Z355" s="6"/>
      <c r="AA355" s="6"/>
      <c r="AB355" s="6"/>
      <c r="AC355" s="6"/>
    </row>
    <row r="356" spans="1:29" x14ac:dyDescent="0.25">
      <c r="Q356" s="12" t="str">
        <f t="shared" ca="1" si="12"/>
        <v>-</v>
      </c>
      <c r="W356" t="str">
        <f t="shared" si="11"/>
        <v>-</v>
      </c>
    </row>
    <row r="357" spans="1:29" x14ac:dyDescent="0.25">
      <c r="A357" s="6"/>
      <c r="B357" s="10"/>
      <c r="C357" s="6"/>
      <c r="D357" s="6"/>
      <c r="E357" s="6"/>
      <c r="F357" s="6"/>
      <c r="G357" s="6"/>
      <c r="H357" s="6"/>
      <c r="I357" s="6"/>
      <c r="J357" s="6"/>
      <c r="K357" s="6"/>
      <c r="L357" s="6"/>
      <c r="M357" s="6"/>
      <c r="N357" s="6"/>
      <c r="O357" s="6"/>
      <c r="P357" s="10"/>
      <c r="Q357" s="15" t="str">
        <f t="shared" ca="1" si="12"/>
        <v>-</v>
      </c>
      <c r="R357" s="6"/>
      <c r="S357" s="6"/>
      <c r="T357" s="6"/>
      <c r="U357" s="6"/>
      <c r="V357" s="6"/>
      <c r="W357" s="6" t="str">
        <f t="shared" si="11"/>
        <v>-</v>
      </c>
      <c r="X357" s="6"/>
      <c r="Y357" s="6"/>
      <c r="Z357" s="6"/>
      <c r="AA357" s="6"/>
      <c r="AB357" s="6"/>
      <c r="AC357" s="6"/>
    </row>
    <row r="358" spans="1:29" x14ac:dyDescent="0.25">
      <c r="Q358" s="12" t="str">
        <f t="shared" ca="1" si="12"/>
        <v>-</v>
      </c>
      <c r="W358" t="str">
        <f t="shared" si="11"/>
        <v>-</v>
      </c>
    </row>
    <row r="359" spans="1:29" x14ac:dyDescent="0.25">
      <c r="A359" s="6"/>
      <c r="B359" s="10"/>
      <c r="C359" s="6"/>
      <c r="D359" s="6"/>
      <c r="E359" s="6"/>
      <c r="F359" s="6"/>
      <c r="G359" s="6"/>
      <c r="H359" s="6"/>
      <c r="I359" s="6"/>
      <c r="J359" s="6"/>
      <c r="K359" s="6"/>
      <c r="L359" s="6"/>
      <c r="M359" s="6"/>
      <c r="N359" s="6"/>
      <c r="O359" s="6"/>
      <c r="P359" s="10"/>
      <c r="Q359" s="15" t="str">
        <f t="shared" ca="1" si="12"/>
        <v>-</v>
      </c>
      <c r="R359" s="6"/>
      <c r="S359" s="6"/>
      <c r="T359" s="6"/>
      <c r="U359" s="6"/>
      <c r="V359" s="6"/>
      <c r="W359" s="6" t="str">
        <f t="shared" si="11"/>
        <v>-</v>
      </c>
      <c r="X359" s="6"/>
      <c r="Y359" s="6"/>
      <c r="Z359" s="6"/>
      <c r="AA359" s="6"/>
      <c r="AB359" s="6"/>
      <c r="AC359" s="6"/>
    </row>
    <row r="360" spans="1:29" x14ac:dyDescent="0.25">
      <c r="Q360" s="12" t="str">
        <f t="shared" ca="1" si="12"/>
        <v>-</v>
      </c>
      <c r="W360" t="str">
        <f t="shared" si="11"/>
        <v>-</v>
      </c>
    </row>
    <row r="361" spans="1:29" x14ac:dyDescent="0.25">
      <c r="A361" s="6"/>
      <c r="B361" s="10"/>
      <c r="C361" s="6"/>
      <c r="D361" s="6"/>
      <c r="E361" s="6"/>
      <c r="F361" s="6"/>
      <c r="G361" s="6"/>
      <c r="H361" s="6"/>
      <c r="I361" s="6"/>
      <c r="J361" s="6"/>
      <c r="K361" s="6"/>
      <c r="L361" s="6"/>
      <c r="M361" s="6"/>
      <c r="N361" s="6"/>
      <c r="O361" s="6"/>
      <c r="P361" s="10"/>
      <c r="Q361" s="15" t="str">
        <f t="shared" ca="1" si="12"/>
        <v>-</v>
      </c>
      <c r="R361" s="6"/>
      <c r="S361" s="6"/>
      <c r="T361" s="6"/>
      <c r="U361" s="6"/>
      <c r="V361" s="6"/>
      <c r="W361" s="6" t="str">
        <f t="shared" si="11"/>
        <v>-</v>
      </c>
      <c r="X361" s="6"/>
      <c r="Y361" s="6"/>
      <c r="Z361" s="6"/>
      <c r="AA361" s="6"/>
      <c r="AB361" s="6"/>
      <c r="AC361" s="6"/>
    </row>
    <row r="362" spans="1:29" x14ac:dyDescent="0.25">
      <c r="Q362" s="12" t="str">
        <f t="shared" ca="1" si="12"/>
        <v>-</v>
      </c>
      <c r="W362" t="str">
        <f t="shared" si="11"/>
        <v>-</v>
      </c>
    </row>
    <row r="363" spans="1:29" x14ac:dyDescent="0.25">
      <c r="A363" s="6"/>
      <c r="B363" s="10"/>
      <c r="C363" s="6"/>
      <c r="D363" s="6"/>
      <c r="E363" s="6"/>
      <c r="F363" s="6"/>
      <c r="G363" s="6"/>
      <c r="H363" s="6"/>
      <c r="I363" s="6"/>
      <c r="J363" s="6"/>
      <c r="K363" s="6"/>
      <c r="L363" s="6"/>
      <c r="M363" s="6"/>
      <c r="N363" s="6"/>
      <c r="O363" s="6"/>
      <c r="P363" s="10"/>
      <c r="Q363" s="15" t="str">
        <f t="shared" ca="1" si="12"/>
        <v>-</v>
      </c>
      <c r="R363" s="6"/>
      <c r="S363" s="6"/>
      <c r="T363" s="6"/>
      <c r="U363" s="6"/>
      <c r="V363" s="6"/>
      <c r="W363" s="6" t="str">
        <f t="shared" si="11"/>
        <v>-</v>
      </c>
      <c r="X363" s="6"/>
      <c r="Y363" s="6"/>
      <c r="Z363" s="6"/>
      <c r="AA363" s="6"/>
      <c r="AB363" s="6"/>
      <c r="AC363" s="6"/>
    </row>
    <row r="364" spans="1:29" x14ac:dyDescent="0.25">
      <c r="Q364" s="12" t="str">
        <f t="shared" ca="1" si="12"/>
        <v>-</v>
      </c>
      <c r="W364" t="str">
        <f t="shared" si="11"/>
        <v>-</v>
      </c>
    </row>
    <row r="365" spans="1:29" x14ac:dyDescent="0.25">
      <c r="A365" s="6"/>
      <c r="B365" s="10"/>
      <c r="C365" s="6"/>
      <c r="D365" s="6"/>
      <c r="E365" s="6"/>
      <c r="F365" s="6"/>
      <c r="G365" s="6"/>
      <c r="H365" s="6"/>
      <c r="I365" s="6"/>
      <c r="J365" s="6"/>
      <c r="K365" s="6"/>
      <c r="L365" s="6"/>
      <c r="M365" s="6"/>
      <c r="N365" s="6"/>
      <c r="O365" s="6"/>
      <c r="P365" s="10"/>
      <c r="Q365" s="15" t="str">
        <f t="shared" ca="1" si="12"/>
        <v>-</v>
      </c>
      <c r="R365" s="6"/>
      <c r="S365" s="6"/>
      <c r="T365" s="6"/>
      <c r="U365" s="6"/>
      <c r="V365" s="6"/>
      <c r="W365" s="6" t="str">
        <f t="shared" si="11"/>
        <v>-</v>
      </c>
      <c r="X365" s="6"/>
      <c r="Y365" s="6"/>
      <c r="Z365" s="6"/>
      <c r="AA365" s="6"/>
      <c r="AB365" s="6"/>
      <c r="AC365" s="6"/>
    </row>
    <row r="366" spans="1:29" x14ac:dyDescent="0.25">
      <c r="Q366" s="12" t="str">
        <f t="shared" ca="1" si="12"/>
        <v>-</v>
      </c>
      <c r="W366" t="str">
        <f t="shared" si="11"/>
        <v>-</v>
      </c>
    </row>
    <row r="367" spans="1:29" x14ac:dyDescent="0.25">
      <c r="A367" s="6"/>
      <c r="B367" s="10"/>
      <c r="C367" s="6"/>
      <c r="D367" s="6"/>
      <c r="E367" s="6"/>
      <c r="F367" s="6"/>
      <c r="G367" s="6"/>
      <c r="H367" s="6"/>
      <c r="I367" s="6"/>
      <c r="J367" s="6"/>
      <c r="K367" s="6"/>
      <c r="L367" s="6"/>
      <c r="M367" s="6"/>
      <c r="N367" s="6"/>
      <c r="O367" s="6"/>
      <c r="P367" s="10"/>
      <c r="Q367" s="15" t="str">
        <f t="shared" ca="1" si="12"/>
        <v>-</v>
      </c>
      <c r="R367" s="6"/>
      <c r="S367" s="6"/>
      <c r="T367" s="6"/>
      <c r="U367" s="6"/>
      <c r="V367" s="6"/>
      <c r="W367" s="6" t="str">
        <f t="shared" si="11"/>
        <v>-</v>
      </c>
      <c r="X367" s="6"/>
      <c r="Y367" s="6"/>
      <c r="Z367" s="6"/>
      <c r="AA367" s="6"/>
      <c r="AB367" s="6"/>
      <c r="AC367" s="6"/>
    </row>
    <row r="368" spans="1:29" x14ac:dyDescent="0.25">
      <c r="Q368" s="12" t="str">
        <f t="shared" ca="1" si="12"/>
        <v>-</v>
      </c>
      <c r="W368" t="str">
        <f t="shared" si="11"/>
        <v>-</v>
      </c>
    </row>
    <row r="369" spans="1:29" x14ac:dyDescent="0.25">
      <c r="A369" s="6"/>
      <c r="B369" s="10"/>
      <c r="C369" s="6"/>
      <c r="D369" s="6"/>
      <c r="E369" s="6"/>
      <c r="F369" s="6"/>
      <c r="G369" s="6"/>
      <c r="H369" s="6"/>
      <c r="I369" s="6"/>
      <c r="J369" s="6"/>
      <c r="K369" s="6"/>
      <c r="L369" s="6"/>
      <c r="M369" s="6"/>
      <c r="N369" s="6"/>
      <c r="O369" s="6"/>
      <c r="P369" s="10"/>
      <c r="Q369" s="15" t="str">
        <f t="shared" ca="1" si="12"/>
        <v>-</v>
      </c>
      <c r="R369" s="6"/>
      <c r="S369" s="6"/>
      <c r="T369" s="6"/>
      <c r="U369" s="6"/>
      <c r="V369" s="6"/>
      <c r="W369" s="6" t="str">
        <f t="shared" si="11"/>
        <v>-</v>
      </c>
      <c r="X369" s="6"/>
      <c r="Y369" s="6"/>
      <c r="Z369" s="6"/>
      <c r="AA369" s="6"/>
      <c r="AB369" s="6"/>
      <c r="AC369" s="6"/>
    </row>
    <row r="370" spans="1:29" x14ac:dyDescent="0.25">
      <c r="Q370" s="12" t="str">
        <f t="shared" ca="1" si="12"/>
        <v>-</v>
      </c>
      <c r="W370" t="str">
        <f t="shared" si="11"/>
        <v>-</v>
      </c>
    </row>
    <row r="371" spans="1:29" x14ac:dyDescent="0.25">
      <c r="A371" s="6"/>
      <c r="B371" s="10"/>
      <c r="C371" s="6"/>
      <c r="D371" s="6"/>
      <c r="E371" s="6"/>
      <c r="F371" s="6"/>
      <c r="G371" s="6"/>
      <c r="H371" s="6"/>
      <c r="I371" s="6"/>
      <c r="J371" s="6"/>
      <c r="K371" s="6"/>
      <c r="L371" s="6"/>
      <c r="M371" s="6"/>
      <c r="N371" s="6"/>
      <c r="O371" s="6"/>
      <c r="P371" s="10"/>
      <c r="Q371" s="15" t="str">
        <f t="shared" ca="1" si="12"/>
        <v>-</v>
      </c>
      <c r="R371" s="6"/>
      <c r="S371" s="6"/>
      <c r="T371" s="6"/>
      <c r="U371" s="6"/>
      <c r="V371" s="6"/>
      <c r="W371" s="6" t="str">
        <f t="shared" si="11"/>
        <v>-</v>
      </c>
      <c r="X371" s="6"/>
      <c r="Y371" s="6"/>
      <c r="Z371" s="6"/>
      <c r="AA371" s="6"/>
      <c r="AB371" s="6"/>
      <c r="AC371" s="6"/>
    </row>
    <row r="372" spans="1:29" x14ac:dyDescent="0.25">
      <c r="Q372" s="12" t="str">
        <f t="shared" ca="1" si="12"/>
        <v>-</v>
      </c>
      <c r="W372" t="str">
        <f t="shared" si="11"/>
        <v>-</v>
      </c>
    </row>
    <row r="373" spans="1:29" x14ac:dyDescent="0.25">
      <c r="A373" s="6"/>
      <c r="B373" s="10"/>
      <c r="C373" s="6"/>
      <c r="D373" s="6"/>
      <c r="E373" s="6"/>
      <c r="F373" s="6"/>
      <c r="G373" s="6"/>
      <c r="H373" s="6"/>
      <c r="I373" s="6"/>
      <c r="J373" s="6"/>
      <c r="K373" s="6"/>
      <c r="L373" s="6"/>
      <c r="M373" s="6"/>
      <c r="N373" s="6"/>
      <c r="O373" s="6"/>
      <c r="P373" s="10"/>
      <c r="Q373" s="15" t="str">
        <f t="shared" ca="1" si="12"/>
        <v>-</v>
      </c>
      <c r="R373" s="6"/>
      <c r="S373" s="6"/>
      <c r="T373" s="6"/>
      <c r="U373" s="6"/>
      <c r="V373" s="6"/>
      <c r="W373" s="6" t="str">
        <f t="shared" si="11"/>
        <v>-</v>
      </c>
      <c r="X373" s="6"/>
      <c r="Y373" s="6"/>
      <c r="Z373" s="6"/>
      <c r="AA373" s="6"/>
      <c r="AB373" s="6"/>
      <c r="AC373" s="6"/>
    </row>
    <row r="374" spans="1:29" x14ac:dyDescent="0.25">
      <c r="Q374" s="12" t="str">
        <f t="shared" ca="1" si="12"/>
        <v>-</v>
      </c>
      <c r="W374" t="str">
        <f t="shared" si="11"/>
        <v>-</v>
      </c>
    </row>
    <row r="375" spans="1:29" x14ac:dyDescent="0.25">
      <c r="A375" s="6"/>
      <c r="B375" s="10"/>
      <c r="C375" s="6"/>
      <c r="D375" s="6"/>
      <c r="E375" s="6"/>
      <c r="F375" s="6"/>
      <c r="G375" s="6"/>
      <c r="H375" s="6"/>
      <c r="I375" s="6"/>
      <c r="J375" s="6"/>
      <c r="K375" s="6"/>
      <c r="L375" s="6"/>
      <c r="M375" s="6"/>
      <c r="N375" s="6"/>
      <c r="O375" s="6"/>
      <c r="P375" s="10"/>
      <c r="Q375" s="15" t="str">
        <f t="shared" ca="1" si="12"/>
        <v>-</v>
      </c>
      <c r="R375" s="6"/>
      <c r="S375" s="6"/>
      <c r="T375" s="6"/>
      <c r="U375" s="6"/>
      <c r="V375" s="6"/>
      <c r="W375" s="6" t="str">
        <f t="shared" si="11"/>
        <v>-</v>
      </c>
      <c r="X375" s="6"/>
      <c r="Y375" s="6"/>
      <c r="Z375" s="6"/>
      <c r="AA375" s="6"/>
      <c r="AB375" s="6"/>
      <c r="AC375" s="6"/>
    </row>
    <row r="376" spans="1:29" x14ac:dyDescent="0.25">
      <c r="Q376" s="12" t="str">
        <f t="shared" ca="1" si="12"/>
        <v>-</v>
      </c>
      <c r="W376" t="str">
        <f t="shared" si="11"/>
        <v>-</v>
      </c>
    </row>
    <row r="377" spans="1:29" x14ac:dyDescent="0.25">
      <c r="A377" s="6"/>
      <c r="B377" s="10"/>
      <c r="C377" s="6"/>
      <c r="D377" s="6"/>
      <c r="E377" s="6"/>
      <c r="F377" s="6"/>
      <c r="G377" s="6"/>
      <c r="H377" s="6"/>
      <c r="I377" s="6"/>
      <c r="J377" s="6"/>
      <c r="K377" s="6"/>
      <c r="L377" s="6"/>
      <c r="M377" s="6"/>
      <c r="N377" s="6"/>
      <c r="O377" s="6"/>
      <c r="P377" s="10"/>
      <c r="Q377" s="15" t="str">
        <f t="shared" ca="1" si="12"/>
        <v>-</v>
      </c>
      <c r="R377" s="6"/>
      <c r="S377" s="6"/>
      <c r="T377" s="6"/>
      <c r="U377" s="6"/>
      <c r="V377" s="6"/>
      <c r="W377" s="6" t="str">
        <f t="shared" si="11"/>
        <v>-</v>
      </c>
      <c r="X377" s="6"/>
      <c r="Y377" s="6"/>
      <c r="Z377" s="6"/>
      <c r="AA377" s="6"/>
      <c r="AB377" s="6"/>
      <c r="AC377" s="6"/>
    </row>
    <row r="378" spans="1:29" x14ac:dyDescent="0.25">
      <c r="Q378" s="12" t="str">
        <f t="shared" ca="1" si="12"/>
        <v>-</v>
      </c>
      <c r="W378" t="str">
        <f t="shared" si="11"/>
        <v>-</v>
      </c>
    </row>
    <row r="379" spans="1:29" x14ac:dyDescent="0.25">
      <c r="A379" s="6"/>
      <c r="B379" s="10"/>
      <c r="C379" s="6"/>
      <c r="D379" s="6"/>
      <c r="E379" s="6"/>
      <c r="F379" s="6"/>
      <c r="G379" s="6"/>
      <c r="H379" s="6"/>
      <c r="I379" s="6"/>
      <c r="J379" s="6"/>
      <c r="K379" s="6"/>
      <c r="L379" s="6"/>
      <c r="M379" s="6"/>
      <c r="N379" s="6"/>
      <c r="O379" s="6"/>
      <c r="P379" s="10"/>
      <c r="Q379" s="15" t="str">
        <f t="shared" ca="1" si="12"/>
        <v>-</v>
      </c>
      <c r="R379" s="6"/>
      <c r="S379" s="6"/>
      <c r="T379" s="6"/>
      <c r="U379" s="6"/>
      <c r="V379" s="6"/>
      <c r="W379" s="6" t="str">
        <f t="shared" si="11"/>
        <v>-</v>
      </c>
      <c r="X379" s="6"/>
      <c r="Y379" s="6"/>
      <c r="Z379" s="6"/>
      <c r="AA379" s="6"/>
      <c r="AB379" s="6"/>
      <c r="AC379" s="6"/>
    </row>
    <row r="380" spans="1:29" x14ac:dyDescent="0.25">
      <c r="Q380" s="12" t="str">
        <f t="shared" ca="1" si="12"/>
        <v>-</v>
      </c>
      <c r="W380" t="str">
        <f t="shared" si="11"/>
        <v>-</v>
      </c>
    </row>
    <row r="381" spans="1:29" x14ac:dyDescent="0.25">
      <c r="A381" s="6"/>
      <c r="B381" s="10"/>
      <c r="C381" s="6"/>
      <c r="D381" s="6"/>
      <c r="E381" s="6"/>
      <c r="F381" s="6"/>
      <c r="G381" s="6"/>
      <c r="H381" s="6"/>
      <c r="I381" s="6"/>
      <c r="J381" s="6"/>
      <c r="K381" s="6"/>
      <c r="L381" s="6"/>
      <c r="M381" s="6"/>
      <c r="N381" s="6"/>
      <c r="O381" s="6"/>
      <c r="P381" s="10"/>
      <c r="Q381" s="15" t="str">
        <f t="shared" ca="1" si="12"/>
        <v>-</v>
      </c>
      <c r="R381" s="6"/>
      <c r="S381" s="6"/>
      <c r="T381" s="6"/>
      <c r="U381" s="6"/>
      <c r="V381" s="6"/>
      <c r="W381" s="6" t="str">
        <f t="shared" si="11"/>
        <v>-</v>
      </c>
      <c r="X381" s="6"/>
      <c r="Y381" s="6"/>
      <c r="Z381" s="6"/>
      <c r="AA381" s="6"/>
      <c r="AB381" s="6"/>
      <c r="AC381" s="6"/>
    </row>
    <row r="382" spans="1:29" x14ac:dyDescent="0.25">
      <c r="Q382" s="12" t="str">
        <f t="shared" ca="1" si="12"/>
        <v>-</v>
      </c>
      <c r="W382" t="str">
        <f t="shared" si="11"/>
        <v>-</v>
      </c>
    </row>
    <row r="383" spans="1:29" x14ac:dyDescent="0.25">
      <c r="A383" s="6"/>
      <c r="B383" s="10"/>
      <c r="C383" s="6"/>
      <c r="D383" s="6"/>
      <c r="E383" s="6"/>
      <c r="F383" s="6"/>
      <c r="G383" s="6"/>
      <c r="H383" s="6"/>
      <c r="I383" s="6"/>
      <c r="J383" s="6"/>
      <c r="K383" s="6"/>
      <c r="L383" s="6"/>
      <c r="M383" s="6"/>
      <c r="N383" s="6"/>
      <c r="O383" s="6"/>
      <c r="P383" s="10"/>
      <c r="Q383" s="15" t="str">
        <f t="shared" ca="1" si="12"/>
        <v>-</v>
      </c>
      <c r="R383" s="6"/>
      <c r="S383" s="6"/>
      <c r="T383" s="6"/>
      <c r="U383" s="6"/>
      <c r="V383" s="6"/>
      <c r="W383" s="6" t="str">
        <f t="shared" si="11"/>
        <v>-</v>
      </c>
      <c r="X383" s="6"/>
      <c r="Y383" s="6"/>
      <c r="Z383" s="6"/>
      <c r="AA383" s="6"/>
      <c r="AB383" s="6"/>
      <c r="AC383" s="6"/>
    </row>
    <row r="384" spans="1:29" x14ac:dyDescent="0.25">
      <c r="Q384" s="12" t="str">
        <f t="shared" ca="1" si="12"/>
        <v>-</v>
      </c>
      <c r="W384" t="str">
        <f t="shared" si="11"/>
        <v>-</v>
      </c>
    </row>
    <row r="385" spans="1:29" x14ac:dyDescent="0.25">
      <c r="A385" s="6"/>
      <c r="B385" s="10"/>
      <c r="C385" s="6"/>
      <c r="D385" s="6"/>
      <c r="E385" s="6"/>
      <c r="F385" s="6"/>
      <c r="G385" s="6"/>
      <c r="H385" s="6"/>
      <c r="I385" s="6"/>
      <c r="J385" s="6"/>
      <c r="K385" s="6"/>
      <c r="L385" s="6"/>
      <c r="M385" s="6"/>
      <c r="N385" s="6"/>
      <c r="O385" s="6"/>
      <c r="P385" s="10"/>
      <c r="Q385" s="15" t="str">
        <f t="shared" ca="1" si="12"/>
        <v>-</v>
      </c>
      <c r="R385" s="6"/>
      <c r="S385" s="6"/>
      <c r="T385" s="6"/>
      <c r="U385" s="6"/>
      <c r="V385" s="6"/>
      <c r="W385" s="6" t="str">
        <f t="shared" ref="W385:W448" si="13">IF(OR(ISBLANK(J385),ISBLANK(V385)),"-",(IF(J385=V385,"Yes","No")))</f>
        <v>-</v>
      </c>
      <c r="X385" s="6"/>
      <c r="Y385" s="6"/>
      <c r="Z385" s="6"/>
      <c r="AA385" s="6"/>
      <c r="AB385" s="6"/>
      <c r="AC385" s="6"/>
    </row>
    <row r="386" spans="1:29" x14ac:dyDescent="0.25">
      <c r="Q386" s="12" t="str">
        <f t="shared" ref="Q386:Q449" ca="1" si="14">IF(B386&gt;1/1/1900, (IF(R386="Closed",(DATEDIF(B386,P386,"d"))-(DATEDIF(M386,O386,"d")),IF(OR(R386="Pending",ISBLANK(P386)),TODAY()-B386))),"-")</f>
        <v>-</v>
      </c>
      <c r="W386" t="str">
        <f t="shared" si="13"/>
        <v>-</v>
      </c>
    </row>
    <row r="387" spans="1:29" x14ac:dyDescent="0.25">
      <c r="A387" s="6"/>
      <c r="B387" s="10"/>
      <c r="C387" s="6"/>
      <c r="D387" s="6"/>
      <c r="E387" s="6"/>
      <c r="F387" s="6"/>
      <c r="G387" s="6"/>
      <c r="H387" s="6"/>
      <c r="I387" s="6"/>
      <c r="J387" s="6"/>
      <c r="K387" s="6"/>
      <c r="L387" s="6"/>
      <c r="M387" s="6"/>
      <c r="N387" s="6"/>
      <c r="O387" s="6"/>
      <c r="P387" s="10"/>
      <c r="Q387" s="15" t="str">
        <f t="shared" ca="1" si="14"/>
        <v>-</v>
      </c>
      <c r="R387" s="6"/>
      <c r="S387" s="6"/>
      <c r="T387" s="6"/>
      <c r="U387" s="6"/>
      <c r="V387" s="6"/>
      <c r="W387" s="6" t="str">
        <f t="shared" si="13"/>
        <v>-</v>
      </c>
      <c r="X387" s="6"/>
      <c r="Y387" s="6"/>
      <c r="Z387" s="6"/>
      <c r="AA387" s="6"/>
      <c r="AB387" s="6"/>
      <c r="AC387" s="6"/>
    </row>
    <row r="388" spans="1:29" x14ac:dyDescent="0.25">
      <c r="Q388" s="12" t="str">
        <f t="shared" ca="1" si="14"/>
        <v>-</v>
      </c>
      <c r="W388" t="str">
        <f t="shared" si="13"/>
        <v>-</v>
      </c>
    </row>
    <row r="389" spans="1:29" x14ac:dyDescent="0.25">
      <c r="A389" s="6"/>
      <c r="B389" s="10"/>
      <c r="C389" s="6"/>
      <c r="D389" s="6"/>
      <c r="E389" s="6"/>
      <c r="F389" s="6"/>
      <c r="G389" s="6"/>
      <c r="H389" s="6"/>
      <c r="I389" s="6"/>
      <c r="J389" s="6"/>
      <c r="K389" s="6"/>
      <c r="L389" s="6"/>
      <c r="M389" s="6"/>
      <c r="N389" s="6"/>
      <c r="O389" s="6"/>
      <c r="P389" s="10"/>
      <c r="Q389" s="15" t="str">
        <f t="shared" ca="1" si="14"/>
        <v>-</v>
      </c>
      <c r="R389" s="6"/>
      <c r="S389" s="6"/>
      <c r="T389" s="6"/>
      <c r="U389" s="6"/>
      <c r="V389" s="6"/>
      <c r="W389" s="6" t="str">
        <f t="shared" si="13"/>
        <v>-</v>
      </c>
      <c r="X389" s="6"/>
      <c r="Y389" s="6"/>
      <c r="Z389" s="6"/>
      <c r="AA389" s="6"/>
      <c r="AB389" s="6"/>
      <c r="AC389" s="6"/>
    </row>
    <row r="390" spans="1:29" x14ac:dyDescent="0.25">
      <c r="Q390" s="12" t="str">
        <f t="shared" ca="1" si="14"/>
        <v>-</v>
      </c>
      <c r="W390" t="str">
        <f t="shared" si="13"/>
        <v>-</v>
      </c>
    </row>
    <row r="391" spans="1:29" x14ac:dyDescent="0.25">
      <c r="A391" s="6"/>
      <c r="B391" s="10"/>
      <c r="C391" s="6"/>
      <c r="D391" s="6"/>
      <c r="E391" s="6"/>
      <c r="F391" s="6"/>
      <c r="G391" s="6"/>
      <c r="H391" s="6"/>
      <c r="I391" s="6"/>
      <c r="J391" s="6"/>
      <c r="K391" s="6"/>
      <c r="L391" s="6"/>
      <c r="M391" s="6"/>
      <c r="N391" s="6"/>
      <c r="O391" s="6"/>
      <c r="P391" s="10"/>
      <c r="Q391" s="15" t="str">
        <f t="shared" ca="1" si="14"/>
        <v>-</v>
      </c>
      <c r="R391" s="6"/>
      <c r="S391" s="6"/>
      <c r="T391" s="6"/>
      <c r="U391" s="6"/>
      <c r="V391" s="6"/>
      <c r="W391" s="6" t="str">
        <f t="shared" si="13"/>
        <v>-</v>
      </c>
      <c r="X391" s="6"/>
      <c r="Y391" s="6"/>
      <c r="Z391" s="6"/>
      <c r="AA391" s="6"/>
      <c r="AB391" s="6"/>
      <c r="AC391" s="6"/>
    </row>
    <row r="392" spans="1:29" x14ac:dyDescent="0.25">
      <c r="Q392" s="12" t="str">
        <f t="shared" ca="1" si="14"/>
        <v>-</v>
      </c>
      <c r="W392" t="str">
        <f t="shared" si="13"/>
        <v>-</v>
      </c>
    </row>
    <row r="393" spans="1:29" x14ac:dyDescent="0.25">
      <c r="A393" s="6"/>
      <c r="B393" s="10"/>
      <c r="C393" s="6"/>
      <c r="D393" s="6"/>
      <c r="E393" s="6"/>
      <c r="F393" s="6"/>
      <c r="G393" s="6"/>
      <c r="H393" s="6"/>
      <c r="I393" s="6"/>
      <c r="J393" s="6"/>
      <c r="K393" s="6"/>
      <c r="L393" s="6"/>
      <c r="M393" s="6"/>
      <c r="N393" s="6"/>
      <c r="O393" s="6"/>
      <c r="P393" s="10"/>
      <c r="Q393" s="15" t="str">
        <f t="shared" ca="1" si="14"/>
        <v>-</v>
      </c>
      <c r="R393" s="6"/>
      <c r="S393" s="6"/>
      <c r="T393" s="6"/>
      <c r="U393" s="6"/>
      <c r="V393" s="6"/>
      <c r="W393" s="6" t="str">
        <f t="shared" si="13"/>
        <v>-</v>
      </c>
      <c r="X393" s="6"/>
      <c r="Y393" s="6"/>
      <c r="Z393" s="6"/>
      <c r="AA393" s="6"/>
      <c r="AB393" s="6"/>
      <c r="AC393" s="6"/>
    </row>
    <row r="394" spans="1:29" x14ac:dyDescent="0.25">
      <c r="Q394" s="12" t="str">
        <f t="shared" ca="1" si="14"/>
        <v>-</v>
      </c>
      <c r="W394" t="str">
        <f t="shared" si="13"/>
        <v>-</v>
      </c>
    </row>
    <row r="395" spans="1:29" x14ac:dyDescent="0.25">
      <c r="A395" s="6"/>
      <c r="B395" s="10"/>
      <c r="C395" s="6"/>
      <c r="D395" s="6"/>
      <c r="E395" s="6"/>
      <c r="F395" s="6"/>
      <c r="G395" s="6"/>
      <c r="H395" s="6"/>
      <c r="I395" s="6"/>
      <c r="J395" s="6"/>
      <c r="K395" s="6"/>
      <c r="L395" s="6"/>
      <c r="M395" s="6"/>
      <c r="N395" s="6"/>
      <c r="O395" s="6"/>
      <c r="P395" s="10"/>
      <c r="Q395" s="15" t="str">
        <f t="shared" ca="1" si="14"/>
        <v>-</v>
      </c>
      <c r="R395" s="6"/>
      <c r="S395" s="6"/>
      <c r="T395" s="6"/>
      <c r="U395" s="6"/>
      <c r="V395" s="6"/>
      <c r="W395" s="6" t="str">
        <f t="shared" si="13"/>
        <v>-</v>
      </c>
      <c r="X395" s="6"/>
      <c r="Y395" s="6"/>
      <c r="Z395" s="6"/>
      <c r="AA395" s="6"/>
      <c r="AB395" s="6"/>
      <c r="AC395" s="6"/>
    </row>
    <row r="396" spans="1:29" x14ac:dyDescent="0.25">
      <c r="Q396" s="12" t="str">
        <f t="shared" ca="1" si="14"/>
        <v>-</v>
      </c>
      <c r="W396" t="str">
        <f t="shared" si="13"/>
        <v>-</v>
      </c>
    </row>
    <row r="397" spans="1:29" x14ac:dyDescent="0.25">
      <c r="A397" s="6"/>
      <c r="B397" s="10"/>
      <c r="C397" s="6"/>
      <c r="D397" s="6"/>
      <c r="E397" s="6"/>
      <c r="F397" s="6"/>
      <c r="G397" s="6"/>
      <c r="H397" s="6"/>
      <c r="I397" s="6"/>
      <c r="J397" s="6"/>
      <c r="K397" s="6"/>
      <c r="L397" s="6"/>
      <c r="M397" s="6"/>
      <c r="N397" s="6"/>
      <c r="O397" s="6"/>
      <c r="P397" s="10"/>
      <c r="Q397" s="15" t="str">
        <f t="shared" ca="1" si="14"/>
        <v>-</v>
      </c>
      <c r="R397" s="6"/>
      <c r="S397" s="6"/>
      <c r="T397" s="6"/>
      <c r="U397" s="6"/>
      <c r="V397" s="6"/>
      <c r="W397" s="6" t="str">
        <f t="shared" si="13"/>
        <v>-</v>
      </c>
      <c r="X397" s="6"/>
      <c r="Y397" s="6"/>
      <c r="Z397" s="6"/>
      <c r="AA397" s="6"/>
      <c r="AB397" s="6"/>
      <c r="AC397" s="6"/>
    </row>
    <row r="398" spans="1:29" x14ac:dyDescent="0.25">
      <c r="Q398" s="12" t="str">
        <f t="shared" ca="1" si="14"/>
        <v>-</v>
      </c>
      <c r="W398" t="str">
        <f t="shared" si="13"/>
        <v>-</v>
      </c>
    </row>
    <row r="399" spans="1:29" x14ac:dyDescent="0.25">
      <c r="A399" s="6"/>
      <c r="B399" s="10"/>
      <c r="C399" s="6"/>
      <c r="D399" s="6"/>
      <c r="E399" s="6"/>
      <c r="F399" s="6"/>
      <c r="G399" s="6"/>
      <c r="H399" s="6"/>
      <c r="I399" s="6"/>
      <c r="J399" s="6"/>
      <c r="K399" s="6"/>
      <c r="L399" s="6"/>
      <c r="M399" s="6"/>
      <c r="N399" s="6"/>
      <c r="O399" s="6"/>
      <c r="P399" s="10"/>
      <c r="Q399" s="15" t="str">
        <f t="shared" ca="1" si="14"/>
        <v>-</v>
      </c>
      <c r="R399" s="6"/>
      <c r="S399" s="6"/>
      <c r="T399" s="6"/>
      <c r="U399" s="6"/>
      <c r="V399" s="6"/>
      <c r="W399" s="6" t="str">
        <f t="shared" si="13"/>
        <v>-</v>
      </c>
      <c r="X399" s="6"/>
      <c r="Y399" s="6"/>
      <c r="Z399" s="6"/>
      <c r="AA399" s="6"/>
      <c r="AB399" s="6"/>
      <c r="AC399" s="6"/>
    </row>
    <row r="400" spans="1:29" x14ac:dyDescent="0.25">
      <c r="Q400" s="12" t="str">
        <f t="shared" ca="1" si="14"/>
        <v>-</v>
      </c>
      <c r="W400" t="str">
        <f t="shared" si="13"/>
        <v>-</v>
      </c>
    </row>
    <row r="401" spans="1:29" x14ac:dyDescent="0.25">
      <c r="A401" s="6"/>
      <c r="B401" s="10"/>
      <c r="C401" s="6"/>
      <c r="D401" s="6"/>
      <c r="E401" s="6"/>
      <c r="F401" s="6"/>
      <c r="G401" s="6"/>
      <c r="H401" s="6"/>
      <c r="I401" s="6"/>
      <c r="J401" s="6"/>
      <c r="K401" s="6"/>
      <c r="L401" s="6"/>
      <c r="M401" s="6"/>
      <c r="N401" s="6"/>
      <c r="O401" s="6"/>
      <c r="P401" s="10"/>
      <c r="Q401" s="15" t="str">
        <f t="shared" ca="1" si="14"/>
        <v>-</v>
      </c>
      <c r="R401" s="6"/>
      <c r="S401" s="6"/>
      <c r="T401" s="6"/>
      <c r="U401" s="6"/>
      <c r="V401" s="6"/>
      <c r="W401" s="6" t="str">
        <f t="shared" si="13"/>
        <v>-</v>
      </c>
      <c r="X401" s="6"/>
      <c r="Y401" s="6"/>
      <c r="Z401" s="6"/>
      <c r="AA401" s="6"/>
      <c r="AB401" s="6"/>
      <c r="AC401" s="6"/>
    </row>
    <row r="402" spans="1:29" x14ac:dyDescent="0.25">
      <c r="Q402" s="12" t="str">
        <f t="shared" ca="1" si="14"/>
        <v>-</v>
      </c>
      <c r="W402" t="str">
        <f t="shared" si="13"/>
        <v>-</v>
      </c>
    </row>
    <row r="403" spans="1:29" x14ac:dyDescent="0.25">
      <c r="A403" s="6"/>
      <c r="B403" s="10"/>
      <c r="C403" s="6"/>
      <c r="D403" s="6"/>
      <c r="E403" s="6"/>
      <c r="F403" s="6"/>
      <c r="G403" s="6"/>
      <c r="H403" s="6"/>
      <c r="I403" s="6"/>
      <c r="J403" s="6"/>
      <c r="K403" s="6"/>
      <c r="L403" s="6"/>
      <c r="M403" s="6"/>
      <c r="N403" s="6"/>
      <c r="O403" s="6"/>
      <c r="P403" s="10"/>
      <c r="Q403" s="15" t="str">
        <f t="shared" ca="1" si="14"/>
        <v>-</v>
      </c>
      <c r="R403" s="6"/>
      <c r="S403" s="6"/>
      <c r="T403" s="6"/>
      <c r="U403" s="6"/>
      <c r="V403" s="6"/>
      <c r="W403" s="6" t="str">
        <f t="shared" si="13"/>
        <v>-</v>
      </c>
      <c r="X403" s="6"/>
      <c r="Y403" s="6"/>
      <c r="Z403" s="6"/>
      <c r="AA403" s="6"/>
      <c r="AB403" s="6"/>
      <c r="AC403" s="6"/>
    </row>
    <row r="404" spans="1:29" x14ac:dyDescent="0.25">
      <c r="Q404" s="12" t="str">
        <f t="shared" ca="1" si="14"/>
        <v>-</v>
      </c>
      <c r="W404" t="str">
        <f t="shared" si="13"/>
        <v>-</v>
      </c>
    </row>
    <row r="405" spans="1:29" x14ac:dyDescent="0.25">
      <c r="A405" s="6"/>
      <c r="B405" s="10"/>
      <c r="C405" s="6"/>
      <c r="D405" s="6"/>
      <c r="E405" s="6"/>
      <c r="F405" s="6"/>
      <c r="G405" s="6"/>
      <c r="H405" s="6"/>
      <c r="I405" s="6"/>
      <c r="J405" s="6"/>
      <c r="K405" s="6"/>
      <c r="L405" s="6"/>
      <c r="M405" s="6"/>
      <c r="N405" s="6"/>
      <c r="O405" s="6"/>
      <c r="P405" s="10"/>
      <c r="Q405" s="15" t="str">
        <f t="shared" ca="1" si="14"/>
        <v>-</v>
      </c>
      <c r="R405" s="6"/>
      <c r="S405" s="6"/>
      <c r="T405" s="6"/>
      <c r="U405" s="6"/>
      <c r="V405" s="6"/>
      <c r="W405" s="6" t="str">
        <f t="shared" si="13"/>
        <v>-</v>
      </c>
      <c r="X405" s="6"/>
      <c r="Y405" s="6"/>
      <c r="Z405" s="6"/>
      <c r="AA405" s="6"/>
      <c r="AB405" s="6"/>
      <c r="AC405" s="6"/>
    </row>
    <row r="406" spans="1:29" x14ac:dyDescent="0.25">
      <c r="Q406" s="12" t="str">
        <f t="shared" ca="1" si="14"/>
        <v>-</v>
      </c>
      <c r="W406" t="str">
        <f t="shared" si="13"/>
        <v>-</v>
      </c>
    </row>
    <row r="407" spans="1:29" x14ac:dyDescent="0.25">
      <c r="A407" s="6"/>
      <c r="B407" s="10"/>
      <c r="C407" s="6"/>
      <c r="D407" s="6"/>
      <c r="E407" s="6"/>
      <c r="F407" s="6"/>
      <c r="G407" s="6"/>
      <c r="H407" s="6"/>
      <c r="I407" s="6"/>
      <c r="J407" s="6"/>
      <c r="K407" s="6"/>
      <c r="L407" s="6"/>
      <c r="M407" s="6"/>
      <c r="N407" s="6"/>
      <c r="O407" s="6"/>
      <c r="P407" s="10"/>
      <c r="Q407" s="15" t="str">
        <f t="shared" ca="1" si="14"/>
        <v>-</v>
      </c>
      <c r="R407" s="6"/>
      <c r="S407" s="6"/>
      <c r="T407" s="6"/>
      <c r="U407" s="6"/>
      <c r="V407" s="6"/>
      <c r="W407" s="6" t="str">
        <f t="shared" si="13"/>
        <v>-</v>
      </c>
      <c r="X407" s="6"/>
      <c r="Y407" s="6"/>
      <c r="Z407" s="6"/>
      <c r="AA407" s="6"/>
      <c r="AB407" s="6"/>
      <c r="AC407" s="6"/>
    </row>
    <row r="408" spans="1:29" x14ac:dyDescent="0.25">
      <c r="Q408" s="12" t="str">
        <f t="shared" ca="1" si="14"/>
        <v>-</v>
      </c>
      <c r="W408" t="str">
        <f t="shared" si="13"/>
        <v>-</v>
      </c>
    </row>
    <row r="409" spans="1:29" x14ac:dyDescent="0.25">
      <c r="A409" s="6"/>
      <c r="B409" s="10"/>
      <c r="C409" s="6"/>
      <c r="D409" s="6"/>
      <c r="E409" s="6"/>
      <c r="F409" s="6"/>
      <c r="G409" s="6"/>
      <c r="H409" s="6"/>
      <c r="I409" s="6"/>
      <c r="J409" s="6"/>
      <c r="K409" s="6"/>
      <c r="L409" s="6"/>
      <c r="M409" s="6"/>
      <c r="N409" s="6"/>
      <c r="O409" s="6"/>
      <c r="P409" s="10"/>
      <c r="Q409" s="15" t="str">
        <f t="shared" ca="1" si="14"/>
        <v>-</v>
      </c>
      <c r="R409" s="6"/>
      <c r="S409" s="6"/>
      <c r="T409" s="6"/>
      <c r="U409" s="6"/>
      <c r="V409" s="6"/>
      <c r="W409" s="6" t="str">
        <f t="shared" si="13"/>
        <v>-</v>
      </c>
      <c r="X409" s="6"/>
      <c r="Y409" s="6"/>
      <c r="Z409" s="6"/>
      <c r="AA409" s="6"/>
      <c r="AB409" s="6"/>
      <c r="AC409" s="6"/>
    </row>
    <row r="410" spans="1:29" x14ac:dyDescent="0.25">
      <c r="Q410" s="12" t="str">
        <f t="shared" ca="1" si="14"/>
        <v>-</v>
      </c>
      <c r="W410" t="str">
        <f t="shared" si="13"/>
        <v>-</v>
      </c>
    </row>
    <row r="411" spans="1:29" x14ac:dyDescent="0.25">
      <c r="A411" s="6"/>
      <c r="B411" s="10"/>
      <c r="C411" s="6"/>
      <c r="D411" s="6"/>
      <c r="E411" s="6"/>
      <c r="F411" s="6"/>
      <c r="G411" s="6"/>
      <c r="H411" s="6"/>
      <c r="I411" s="6"/>
      <c r="J411" s="6"/>
      <c r="K411" s="6"/>
      <c r="L411" s="6"/>
      <c r="M411" s="6"/>
      <c r="N411" s="6"/>
      <c r="O411" s="6"/>
      <c r="P411" s="10"/>
      <c r="Q411" s="15" t="str">
        <f t="shared" ca="1" si="14"/>
        <v>-</v>
      </c>
      <c r="R411" s="6"/>
      <c r="S411" s="6"/>
      <c r="T411" s="6"/>
      <c r="U411" s="6"/>
      <c r="V411" s="6"/>
      <c r="W411" s="6" t="str">
        <f t="shared" si="13"/>
        <v>-</v>
      </c>
      <c r="X411" s="6"/>
      <c r="Y411" s="6"/>
      <c r="Z411" s="6"/>
      <c r="AA411" s="6"/>
      <c r="AB411" s="6"/>
      <c r="AC411" s="6"/>
    </row>
    <row r="412" spans="1:29" x14ac:dyDescent="0.25">
      <c r="Q412" s="12" t="str">
        <f t="shared" ca="1" si="14"/>
        <v>-</v>
      </c>
      <c r="W412" t="str">
        <f t="shared" si="13"/>
        <v>-</v>
      </c>
    </row>
    <row r="413" spans="1:29" x14ac:dyDescent="0.25">
      <c r="A413" s="6"/>
      <c r="B413" s="10"/>
      <c r="C413" s="6"/>
      <c r="D413" s="6"/>
      <c r="E413" s="6"/>
      <c r="F413" s="6"/>
      <c r="G413" s="6"/>
      <c r="H413" s="6"/>
      <c r="I413" s="6"/>
      <c r="J413" s="6"/>
      <c r="K413" s="6"/>
      <c r="L413" s="6"/>
      <c r="M413" s="6"/>
      <c r="N413" s="6"/>
      <c r="O413" s="6"/>
      <c r="P413" s="10"/>
      <c r="Q413" s="15" t="str">
        <f t="shared" ca="1" si="14"/>
        <v>-</v>
      </c>
      <c r="R413" s="6"/>
      <c r="S413" s="6"/>
      <c r="T413" s="6"/>
      <c r="U413" s="6"/>
      <c r="V413" s="6"/>
      <c r="W413" s="6" t="str">
        <f t="shared" si="13"/>
        <v>-</v>
      </c>
      <c r="X413" s="6"/>
      <c r="Y413" s="6"/>
      <c r="Z413" s="6"/>
      <c r="AA413" s="6"/>
      <c r="AB413" s="6"/>
      <c r="AC413" s="6"/>
    </row>
    <row r="414" spans="1:29" x14ac:dyDescent="0.25">
      <c r="Q414" s="12" t="str">
        <f t="shared" ca="1" si="14"/>
        <v>-</v>
      </c>
      <c r="W414" t="str">
        <f t="shared" si="13"/>
        <v>-</v>
      </c>
    </row>
    <row r="415" spans="1:29" x14ac:dyDescent="0.25">
      <c r="A415" s="6"/>
      <c r="B415" s="10"/>
      <c r="C415" s="6"/>
      <c r="D415" s="6"/>
      <c r="E415" s="6"/>
      <c r="F415" s="6"/>
      <c r="G415" s="6"/>
      <c r="H415" s="6"/>
      <c r="I415" s="6"/>
      <c r="J415" s="6"/>
      <c r="K415" s="6"/>
      <c r="L415" s="6"/>
      <c r="M415" s="6"/>
      <c r="N415" s="6"/>
      <c r="O415" s="6"/>
      <c r="P415" s="10"/>
      <c r="Q415" s="15" t="str">
        <f t="shared" ca="1" si="14"/>
        <v>-</v>
      </c>
      <c r="R415" s="6"/>
      <c r="S415" s="6"/>
      <c r="T415" s="6"/>
      <c r="U415" s="6"/>
      <c r="V415" s="6"/>
      <c r="W415" s="6" t="str">
        <f t="shared" si="13"/>
        <v>-</v>
      </c>
      <c r="X415" s="6"/>
      <c r="Y415" s="6"/>
      <c r="Z415" s="6"/>
      <c r="AA415" s="6"/>
      <c r="AB415" s="6"/>
      <c r="AC415" s="6"/>
    </row>
    <row r="416" spans="1:29" x14ac:dyDescent="0.25">
      <c r="Q416" s="12" t="str">
        <f t="shared" ca="1" si="14"/>
        <v>-</v>
      </c>
      <c r="W416" t="str">
        <f t="shared" si="13"/>
        <v>-</v>
      </c>
    </row>
    <row r="417" spans="1:29" x14ac:dyDescent="0.25">
      <c r="A417" s="6"/>
      <c r="B417" s="10"/>
      <c r="C417" s="6"/>
      <c r="D417" s="6"/>
      <c r="E417" s="6"/>
      <c r="F417" s="6"/>
      <c r="G417" s="6"/>
      <c r="H417" s="6"/>
      <c r="I417" s="6"/>
      <c r="J417" s="6"/>
      <c r="K417" s="6"/>
      <c r="L417" s="6"/>
      <c r="M417" s="6"/>
      <c r="N417" s="6"/>
      <c r="O417" s="6"/>
      <c r="P417" s="10"/>
      <c r="Q417" s="15" t="str">
        <f t="shared" ca="1" si="14"/>
        <v>-</v>
      </c>
      <c r="R417" s="6"/>
      <c r="S417" s="6"/>
      <c r="T417" s="6"/>
      <c r="U417" s="6"/>
      <c r="V417" s="6"/>
      <c r="W417" s="6" t="str">
        <f t="shared" si="13"/>
        <v>-</v>
      </c>
      <c r="X417" s="6"/>
      <c r="Y417" s="6"/>
      <c r="Z417" s="6"/>
      <c r="AA417" s="6"/>
      <c r="AB417" s="6"/>
      <c r="AC417" s="6"/>
    </row>
    <row r="418" spans="1:29" x14ac:dyDescent="0.25">
      <c r="Q418" s="12" t="str">
        <f t="shared" ca="1" si="14"/>
        <v>-</v>
      </c>
      <c r="W418" t="str">
        <f t="shared" si="13"/>
        <v>-</v>
      </c>
    </row>
    <row r="419" spans="1:29" x14ac:dyDescent="0.25">
      <c r="A419" s="6"/>
      <c r="B419" s="10"/>
      <c r="C419" s="6"/>
      <c r="D419" s="6"/>
      <c r="E419" s="6"/>
      <c r="F419" s="6"/>
      <c r="G419" s="6"/>
      <c r="H419" s="6"/>
      <c r="I419" s="6"/>
      <c r="J419" s="6"/>
      <c r="K419" s="6"/>
      <c r="L419" s="6"/>
      <c r="M419" s="6"/>
      <c r="N419" s="6"/>
      <c r="O419" s="6"/>
      <c r="P419" s="10"/>
      <c r="Q419" s="15" t="str">
        <f t="shared" ca="1" si="14"/>
        <v>-</v>
      </c>
      <c r="R419" s="6"/>
      <c r="S419" s="6"/>
      <c r="T419" s="6"/>
      <c r="U419" s="6"/>
      <c r="V419" s="6"/>
      <c r="W419" s="6" t="str">
        <f t="shared" si="13"/>
        <v>-</v>
      </c>
      <c r="X419" s="6"/>
      <c r="Y419" s="6"/>
      <c r="Z419" s="6"/>
      <c r="AA419" s="6"/>
      <c r="AB419" s="6"/>
      <c r="AC419" s="6"/>
    </row>
    <row r="420" spans="1:29" x14ac:dyDescent="0.25">
      <c r="Q420" s="12" t="str">
        <f t="shared" ca="1" si="14"/>
        <v>-</v>
      </c>
      <c r="W420" t="str">
        <f t="shared" si="13"/>
        <v>-</v>
      </c>
    </row>
    <row r="421" spans="1:29" x14ac:dyDescent="0.25">
      <c r="A421" s="6"/>
      <c r="B421" s="10"/>
      <c r="C421" s="6"/>
      <c r="D421" s="6"/>
      <c r="E421" s="6"/>
      <c r="F421" s="6"/>
      <c r="G421" s="6"/>
      <c r="H421" s="6"/>
      <c r="I421" s="6"/>
      <c r="J421" s="6"/>
      <c r="K421" s="6"/>
      <c r="L421" s="6"/>
      <c r="M421" s="6"/>
      <c r="N421" s="6"/>
      <c r="O421" s="6"/>
      <c r="P421" s="10"/>
      <c r="Q421" s="15" t="str">
        <f t="shared" ca="1" si="14"/>
        <v>-</v>
      </c>
      <c r="R421" s="6"/>
      <c r="S421" s="6"/>
      <c r="T421" s="6"/>
      <c r="U421" s="6"/>
      <c r="V421" s="6"/>
      <c r="W421" s="6" t="str">
        <f t="shared" si="13"/>
        <v>-</v>
      </c>
      <c r="X421" s="6"/>
      <c r="Y421" s="6"/>
      <c r="Z421" s="6"/>
      <c r="AA421" s="6"/>
      <c r="AB421" s="6"/>
      <c r="AC421" s="6"/>
    </row>
    <row r="422" spans="1:29" x14ac:dyDescent="0.25">
      <c r="Q422" s="12" t="str">
        <f t="shared" ca="1" si="14"/>
        <v>-</v>
      </c>
      <c r="W422" t="str">
        <f t="shared" si="13"/>
        <v>-</v>
      </c>
    </row>
    <row r="423" spans="1:29" x14ac:dyDescent="0.25">
      <c r="A423" s="6"/>
      <c r="B423" s="10"/>
      <c r="C423" s="6"/>
      <c r="D423" s="6"/>
      <c r="E423" s="6"/>
      <c r="F423" s="6"/>
      <c r="G423" s="6"/>
      <c r="H423" s="6"/>
      <c r="I423" s="6"/>
      <c r="J423" s="6"/>
      <c r="K423" s="6"/>
      <c r="L423" s="6"/>
      <c r="M423" s="6"/>
      <c r="N423" s="6"/>
      <c r="O423" s="6"/>
      <c r="P423" s="10"/>
      <c r="Q423" s="15" t="str">
        <f t="shared" ca="1" si="14"/>
        <v>-</v>
      </c>
      <c r="R423" s="6"/>
      <c r="S423" s="6"/>
      <c r="T423" s="6"/>
      <c r="U423" s="6"/>
      <c r="V423" s="6"/>
      <c r="W423" s="6" t="str">
        <f t="shared" si="13"/>
        <v>-</v>
      </c>
      <c r="X423" s="6"/>
      <c r="Y423" s="6"/>
      <c r="Z423" s="6"/>
      <c r="AA423" s="6"/>
      <c r="AB423" s="6"/>
      <c r="AC423" s="6"/>
    </row>
    <row r="424" spans="1:29" x14ac:dyDescent="0.25">
      <c r="Q424" s="12" t="str">
        <f t="shared" ca="1" si="14"/>
        <v>-</v>
      </c>
      <c r="W424" t="str">
        <f t="shared" si="13"/>
        <v>-</v>
      </c>
    </row>
    <row r="425" spans="1:29" x14ac:dyDescent="0.25">
      <c r="A425" s="6"/>
      <c r="B425" s="10"/>
      <c r="C425" s="6"/>
      <c r="D425" s="6"/>
      <c r="E425" s="6"/>
      <c r="F425" s="6"/>
      <c r="G425" s="6"/>
      <c r="H425" s="6"/>
      <c r="I425" s="6"/>
      <c r="J425" s="6"/>
      <c r="K425" s="6"/>
      <c r="L425" s="6"/>
      <c r="M425" s="6"/>
      <c r="N425" s="6"/>
      <c r="O425" s="6"/>
      <c r="P425" s="10"/>
      <c r="Q425" s="15" t="str">
        <f t="shared" ca="1" si="14"/>
        <v>-</v>
      </c>
      <c r="R425" s="6"/>
      <c r="S425" s="6"/>
      <c r="T425" s="6"/>
      <c r="U425" s="6"/>
      <c r="V425" s="6"/>
      <c r="W425" s="6" t="str">
        <f t="shared" si="13"/>
        <v>-</v>
      </c>
      <c r="X425" s="6"/>
      <c r="Y425" s="6"/>
      <c r="Z425" s="6"/>
      <c r="AA425" s="6"/>
      <c r="AB425" s="6"/>
      <c r="AC425" s="6"/>
    </row>
    <row r="426" spans="1:29" x14ac:dyDescent="0.25">
      <c r="Q426" s="12" t="str">
        <f t="shared" ca="1" si="14"/>
        <v>-</v>
      </c>
      <c r="W426" t="str">
        <f t="shared" si="13"/>
        <v>-</v>
      </c>
    </row>
    <row r="427" spans="1:29" x14ac:dyDescent="0.25">
      <c r="A427" s="6"/>
      <c r="B427" s="10"/>
      <c r="C427" s="6"/>
      <c r="D427" s="6"/>
      <c r="E427" s="6"/>
      <c r="F427" s="6"/>
      <c r="G427" s="6"/>
      <c r="H427" s="6"/>
      <c r="I427" s="6"/>
      <c r="J427" s="6"/>
      <c r="K427" s="6"/>
      <c r="L427" s="6"/>
      <c r="M427" s="6"/>
      <c r="N427" s="6"/>
      <c r="O427" s="6"/>
      <c r="P427" s="10"/>
      <c r="Q427" s="15" t="str">
        <f t="shared" ca="1" si="14"/>
        <v>-</v>
      </c>
      <c r="R427" s="6"/>
      <c r="S427" s="6"/>
      <c r="T427" s="6"/>
      <c r="U427" s="6"/>
      <c r="V427" s="6"/>
      <c r="W427" s="6" t="str">
        <f t="shared" si="13"/>
        <v>-</v>
      </c>
      <c r="X427" s="6"/>
      <c r="Y427" s="6"/>
      <c r="Z427" s="6"/>
      <c r="AA427" s="6"/>
      <c r="AB427" s="6"/>
      <c r="AC427" s="6"/>
    </row>
    <row r="428" spans="1:29" x14ac:dyDescent="0.25">
      <c r="Q428" s="12" t="str">
        <f t="shared" ca="1" si="14"/>
        <v>-</v>
      </c>
      <c r="W428" t="str">
        <f t="shared" si="13"/>
        <v>-</v>
      </c>
    </row>
    <row r="429" spans="1:29" x14ac:dyDescent="0.25">
      <c r="A429" s="6"/>
      <c r="B429" s="10"/>
      <c r="C429" s="6"/>
      <c r="D429" s="6"/>
      <c r="E429" s="6"/>
      <c r="F429" s="6"/>
      <c r="G429" s="6"/>
      <c r="H429" s="6"/>
      <c r="I429" s="6"/>
      <c r="J429" s="6"/>
      <c r="K429" s="6"/>
      <c r="L429" s="6"/>
      <c r="M429" s="6"/>
      <c r="N429" s="6"/>
      <c r="O429" s="6"/>
      <c r="P429" s="10"/>
      <c r="Q429" s="15" t="str">
        <f t="shared" ca="1" si="14"/>
        <v>-</v>
      </c>
      <c r="R429" s="6"/>
      <c r="S429" s="6"/>
      <c r="T429" s="6"/>
      <c r="U429" s="6"/>
      <c r="V429" s="6"/>
      <c r="W429" s="6" t="str">
        <f t="shared" si="13"/>
        <v>-</v>
      </c>
      <c r="X429" s="6"/>
      <c r="Y429" s="6"/>
      <c r="Z429" s="6"/>
      <c r="AA429" s="6"/>
      <c r="AB429" s="6"/>
      <c r="AC429" s="6"/>
    </row>
    <row r="430" spans="1:29" x14ac:dyDescent="0.25">
      <c r="Q430" s="12" t="str">
        <f t="shared" ca="1" si="14"/>
        <v>-</v>
      </c>
      <c r="W430" t="str">
        <f t="shared" si="13"/>
        <v>-</v>
      </c>
    </row>
    <row r="431" spans="1:29" x14ac:dyDescent="0.25">
      <c r="A431" s="6"/>
      <c r="B431" s="10"/>
      <c r="C431" s="6"/>
      <c r="D431" s="6"/>
      <c r="E431" s="6"/>
      <c r="F431" s="6"/>
      <c r="G431" s="6"/>
      <c r="H431" s="6"/>
      <c r="I431" s="6"/>
      <c r="J431" s="6"/>
      <c r="K431" s="6"/>
      <c r="L431" s="6"/>
      <c r="M431" s="6"/>
      <c r="N431" s="6"/>
      <c r="O431" s="6"/>
      <c r="P431" s="10"/>
      <c r="Q431" s="15" t="str">
        <f t="shared" ca="1" si="14"/>
        <v>-</v>
      </c>
      <c r="R431" s="6"/>
      <c r="S431" s="6"/>
      <c r="T431" s="6"/>
      <c r="U431" s="6"/>
      <c r="V431" s="6"/>
      <c r="W431" s="6" t="str">
        <f t="shared" si="13"/>
        <v>-</v>
      </c>
      <c r="X431" s="6"/>
      <c r="Y431" s="6"/>
      <c r="Z431" s="6"/>
      <c r="AA431" s="6"/>
      <c r="AB431" s="6"/>
      <c r="AC431" s="6"/>
    </row>
    <row r="432" spans="1:29" x14ac:dyDescent="0.25">
      <c r="Q432" s="12" t="str">
        <f t="shared" ca="1" si="14"/>
        <v>-</v>
      </c>
      <c r="W432" t="str">
        <f t="shared" si="13"/>
        <v>-</v>
      </c>
    </row>
    <row r="433" spans="1:29" x14ac:dyDescent="0.25">
      <c r="A433" s="6"/>
      <c r="B433" s="10"/>
      <c r="C433" s="6"/>
      <c r="D433" s="6"/>
      <c r="E433" s="6"/>
      <c r="F433" s="6"/>
      <c r="G433" s="6"/>
      <c r="H433" s="6"/>
      <c r="I433" s="6"/>
      <c r="J433" s="6"/>
      <c r="K433" s="6"/>
      <c r="L433" s="6"/>
      <c r="M433" s="6"/>
      <c r="N433" s="6"/>
      <c r="O433" s="6"/>
      <c r="P433" s="10"/>
      <c r="Q433" s="15" t="str">
        <f t="shared" ca="1" si="14"/>
        <v>-</v>
      </c>
      <c r="R433" s="6"/>
      <c r="S433" s="6"/>
      <c r="T433" s="6"/>
      <c r="U433" s="6"/>
      <c r="V433" s="6"/>
      <c r="W433" s="6" t="str">
        <f t="shared" si="13"/>
        <v>-</v>
      </c>
      <c r="X433" s="6"/>
      <c r="Y433" s="6"/>
      <c r="Z433" s="6"/>
      <c r="AA433" s="6"/>
      <c r="AB433" s="6"/>
      <c r="AC433" s="6"/>
    </row>
    <row r="434" spans="1:29" x14ac:dyDescent="0.25">
      <c r="Q434" s="12" t="str">
        <f t="shared" ca="1" si="14"/>
        <v>-</v>
      </c>
      <c r="W434" t="str">
        <f t="shared" si="13"/>
        <v>-</v>
      </c>
    </row>
    <row r="435" spans="1:29" x14ac:dyDescent="0.25">
      <c r="A435" s="6"/>
      <c r="B435" s="10"/>
      <c r="C435" s="6"/>
      <c r="D435" s="6"/>
      <c r="E435" s="6"/>
      <c r="F435" s="6"/>
      <c r="G435" s="6"/>
      <c r="H435" s="6"/>
      <c r="I435" s="6"/>
      <c r="J435" s="6"/>
      <c r="K435" s="6"/>
      <c r="L435" s="6"/>
      <c r="M435" s="6"/>
      <c r="N435" s="6"/>
      <c r="O435" s="6"/>
      <c r="P435" s="10"/>
      <c r="Q435" s="15" t="str">
        <f t="shared" ca="1" si="14"/>
        <v>-</v>
      </c>
      <c r="R435" s="6"/>
      <c r="S435" s="6"/>
      <c r="T435" s="6"/>
      <c r="U435" s="6"/>
      <c r="V435" s="6"/>
      <c r="W435" s="6" t="str">
        <f t="shared" si="13"/>
        <v>-</v>
      </c>
      <c r="X435" s="6"/>
      <c r="Y435" s="6"/>
      <c r="Z435" s="6"/>
      <c r="AA435" s="6"/>
      <c r="AB435" s="6"/>
      <c r="AC435" s="6"/>
    </row>
    <row r="436" spans="1:29" x14ac:dyDescent="0.25">
      <c r="Q436" s="12" t="str">
        <f t="shared" ca="1" si="14"/>
        <v>-</v>
      </c>
      <c r="W436" t="str">
        <f t="shared" si="13"/>
        <v>-</v>
      </c>
    </row>
    <row r="437" spans="1:29" x14ac:dyDescent="0.25">
      <c r="A437" s="6"/>
      <c r="B437" s="10"/>
      <c r="C437" s="6"/>
      <c r="D437" s="6"/>
      <c r="E437" s="6"/>
      <c r="F437" s="6"/>
      <c r="G437" s="6"/>
      <c r="H437" s="6"/>
      <c r="I437" s="6"/>
      <c r="J437" s="6"/>
      <c r="K437" s="6"/>
      <c r="L437" s="6"/>
      <c r="M437" s="6"/>
      <c r="N437" s="6"/>
      <c r="O437" s="6"/>
      <c r="P437" s="10"/>
      <c r="Q437" s="15" t="str">
        <f t="shared" ca="1" si="14"/>
        <v>-</v>
      </c>
      <c r="R437" s="6"/>
      <c r="S437" s="6"/>
      <c r="T437" s="6"/>
      <c r="U437" s="6"/>
      <c r="V437" s="6"/>
      <c r="W437" s="6" t="str">
        <f t="shared" si="13"/>
        <v>-</v>
      </c>
      <c r="X437" s="6"/>
      <c r="Y437" s="6"/>
      <c r="Z437" s="6"/>
      <c r="AA437" s="6"/>
      <c r="AB437" s="6"/>
      <c r="AC437" s="6"/>
    </row>
    <row r="438" spans="1:29" x14ac:dyDescent="0.25">
      <c r="Q438" s="12" t="str">
        <f t="shared" ca="1" si="14"/>
        <v>-</v>
      </c>
      <c r="W438" t="str">
        <f t="shared" si="13"/>
        <v>-</v>
      </c>
    </row>
    <row r="439" spans="1:29" x14ac:dyDescent="0.25">
      <c r="A439" s="6"/>
      <c r="B439" s="10"/>
      <c r="C439" s="6"/>
      <c r="D439" s="6"/>
      <c r="E439" s="6"/>
      <c r="F439" s="6"/>
      <c r="G439" s="6"/>
      <c r="H439" s="6"/>
      <c r="I439" s="6"/>
      <c r="J439" s="6"/>
      <c r="K439" s="6"/>
      <c r="L439" s="6"/>
      <c r="M439" s="6"/>
      <c r="N439" s="6"/>
      <c r="O439" s="6"/>
      <c r="P439" s="10"/>
      <c r="Q439" s="15" t="str">
        <f t="shared" ca="1" si="14"/>
        <v>-</v>
      </c>
      <c r="R439" s="6"/>
      <c r="S439" s="6"/>
      <c r="T439" s="6"/>
      <c r="U439" s="6"/>
      <c r="V439" s="6"/>
      <c r="W439" s="6" t="str">
        <f t="shared" si="13"/>
        <v>-</v>
      </c>
      <c r="X439" s="6"/>
      <c r="Y439" s="6"/>
      <c r="Z439" s="6"/>
      <c r="AA439" s="6"/>
      <c r="AB439" s="6"/>
      <c r="AC439" s="6"/>
    </row>
    <row r="440" spans="1:29" x14ac:dyDescent="0.25">
      <c r="Q440" s="12" t="str">
        <f t="shared" ca="1" si="14"/>
        <v>-</v>
      </c>
      <c r="W440" t="str">
        <f t="shared" si="13"/>
        <v>-</v>
      </c>
    </row>
    <row r="441" spans="1:29" x14ac:dyDescent="0.25">
      <c r="A441" s="6"/>
      <c r="B441" s="10"/>
      <c r="C441" s="6"/>
      <c r="D441" s="6"/>
      <c r="E441" s="6"/>
      <c r="F441" s="6"/>
      <c r="G441" s="6"/>
      <c r="H441" s="6"/>
      <c r="I441" s="6"/>
      <c r="J441" s="6"/>
      <c r="K441" s="6"/>
      <c r="L441" s="6"/>
      <c r="M441" s="6"/>
      <c r="N441" s="6"/>
      <c r="O441" s="6"/>
      <c r="P441" s="10"/>
      <c r="Q441" s="15" t="str">
        <f t="shared" ca="1" si="14"/>
        <v>-</v>
      </c>
      <c r="R441" s="6"/>
      <c r="S441" s="6"/>
      <c r="T441" s="6"/>
      <c r="U441" s="6"/>
      <c r="V441" s="6"/>
      <c r="W441" s="6" t="str">
        <f t="shared" si="13"/>
        <v>-</v>
      </c>
      <c r="X441" s="6"/>
      <c r="Y441" s="6"/>
      <c r="Z441" s="6"/>
      <c r="AA441" s="6"/>
      <c r="AB441" s="6"/>
      <c r="AC441" s="6"/>
    </row>
    <row r="442" spans="1:29" x14ac:dyDescent="0.25">
      <c r="Q442" s="12" t="str">
        <f t="shared" ca="1" si="14"/>
        <v>-</v>
      </c>
      <c r="W442" t="str">
        <f t="shared" si="13"/>
        <v>-</v>
      </c>
    </row>
    <row r="443" spans="1:29" x14ac:dyDescent="0.25">
      <c r="A443" s="6"/>
      <c r="B443" s="10"/>
      <c r="C443" s="6"/>
      <c r="D443" s="6"/>
      <c r="E443" s="6"/>
      <c r="F443" s="6"/>
      <c r="G443" s="6"/>
      <c r="H443" s="6"/>
      <c r="I443" s="6"/>
      <c r="J443" s="6"/>
      <c r="K443" s="6"/>
      <c r="L443" s="6"/>
      <c r="M443" s="6"/>
      <c r="N443" s="6"/>
      <c r="O443" s="6"/>
      <c r="P443" s="10"/>
      <c r="Q443" s="15" t="str">
        <f t="shared" ca="1" si="14"/>
        <v>-</v>
      </c>
      <c r="R443" s="6"/>
      <c r="S443" s="6"/>
      <c r="T443" s="6"/>
      <c r="U443" s="6"/>
      <c r="V443" s="6"/>
      <c r="W443" s="6" t="str">
        <f t="shared" si="13"/>
        <v>-</v>
      </c>
      <c r="X443" s="6"/>
      <c r="Y443" s="6"/>
      <c r="Z443" s="6"/>
      <c r="AA443" s="6"/>
      <c r="AB443" s="6"/>
      <c r="AC443" s="6"/>
    </row>
    <row r="444" spans="1:29" x14ac:dyDescent="0.25">
      <c r="Q444" s="12" t="str">
        <f t="shared" ca="1" si="14"/>
        <v>-</v>
      </c>
      <c r="W444" t="str">
        <f t="shared" si="13"/>
        <v>-</v>
      </c>
    </row>
    <row r="445" spans="1:29" x14ac:dyDescent="0.25">
      <c r="A445" s="6"/>
      <c r="B445" s="10"/>
      <c r="C445" s="6"/>
      <c r="D445" s="6"/>
      <c r="E445" s="6"/>
      <c r="F445" s="6"/>
      <c r="G445" s="6"/>
      <c r="H445" s="6"/>
      <c r="I445" s="6"/>
      <c r="J445" s="6"/>
      <c r="K445" s="6"/>
      <c r="L445" s="6"/>
      <c r="M445" s="6"/>
      <c r="N445" s="6"/>
      <c r="O445" s="6"/>
      <c r="P445" s="10"/>
      <c r="Q445" s="15" t="str">
        <f t="shared" ca="1" si="14"/>
        <v>-</v>
      </c>
      <c r="R445" s="6"/>
      <c r="S445" s="6"/>
      <c r="T445" s="6"/>
      <c r="U445" s="6"/>
      <c r="V445" s="6"/>
      <c r="W445" s="6" t="str">
        <f t="shared" si="13"/>
        <v>-</v>
      </c>
      <c r="X445" s="6"/>
      <c r="Y445" s="6"/>
      <c r="Z445" s="6"/>
      <c r="AA445" s="6"/>
      <c r="AB445" s="6"/>
      <c r="AC445" s="6"/>
    </row>
    <row r="446" spans="1:29" x14ac:dyDescent="0.25">
      <c r="Q446" s="12" t="str">
        <f t="shared" ca="1" si="14"/>
        <v>-</v>
      </c>
      <c r="W446" t="str">
        <f t="shared" si="13"/>
        <v>-</v>
      </c>
    </row>
    <row r="447" spans="1:29" x14ac:dyDescent="0.25">
      <c r="A447" s="6"/>
      <c r="B447" s="10"/>
      <c r="C447" s="6"/>
      <c r="D447" s="6"/>
      <c r="E447" s="6"/>
      <c r="F447" s="6"/>
      <c r="G447" s="6"/>
      <c r="H447" s="6"/>
      <c r="I447" s="6"/>
      <c r="J447" s="6"/>
      <c r="K447" s="6"/>
      <c r="L447" s="6"/>
      <c r="M447" s="6"/>
      <c r="N447" s="6"/>
      <c r="O447" s="6"/>
      <c r="P447" s="10"/>
      <c r="Q447" s="15" t="str">
        <f t="shared" ca="1" si="14"/>
        <v>-</v>
      </c>
      <c r="R447" s="6"/>
      <c r="S447" s="6"/>
      <c r="T447" s="6"/>
      <c r="U447" s="6"/>
      <c r="V447" s="6"/>
      <c r="W447" s="6" t="str">
        <f t="shared" si="13"/>
        <v>-</v>
      </c>
      <c r="X447" s="6"/>
      <c r="Y447" s="6"/>
      <c r="Z447" s="6"/>
      <c r="AA447" s="6"/>
      <c r="AB447" s="6"/>
      <c r="AC447" s="6"/>
    </row>
    <row r="448" spans="1:29" x14ac:dyDescent="0.25">
      <c r="Q448" s="12" t="str">
        <f t="shared" ca="1" si="14"/>
        <v>-</v>
      </c>
      <c r="W448" t="str">
        <f t="shared" si="13"/>
        <v>-</v>
      </c>
    </row>
    <row r="449" spans="1:29" x14ac:dyDescent="0.25">
      <c r="A449" s="6"/>
      <c r="B449" s="10"/>
      <c r="C449" s="6"/>
      <c r="D449" s="6"/>
      <c r="E449" s="6"/>
      <c r="F449" s="6"/>
      <c r="G449" s="6"/>
      <c r="H449" s="6"/>
      <c r="I449" s="6"/>
      <c r="J449" s="6"/>
      <c r="K449" s="6"/>
      <c r="L449" s="6"/>
      <c r="M449" s="6"/>
      <c r="N449" s="6"/>
      <c r="O449" s="6"/>
      <c r="P449" s="10"/>
      <c r="Q449" s="15" t="str">
        <f t="shared" ca="1" si="14"/>
        <v>-</v>
      </c>
      <c r="R449" s="6"/>
      <c r="S449" s="6"/>
      <c r="T449" s="6"/>
      <c r="U449" s="6"/>
      <c r="V449" s="6"/>
      <c r="W449" s="6" t="str">
        <f t="shared" ref="W449:W512" si="15">IF(OR(ISBLANK(J449),ISBLANK(V449)),"-",(IF(J449=V449,"Yes","No")))</f>
        <v>-</v>
      </c>
      <c r="X449" s="6"/>
      <c r="Y449" s="6"/>
      <c r="Z449" s="6"/>
      <c r="AA449" s="6"/>
      <c r="AB449" s="6"/>
      <c r="AC449" s="6"/>
    </row>
    <row r="450" spans="1:29" x14ac:dyDescent="0.25">
      <c r="Q450" s="12" t="str">
        <f t="shared" ref="Q450:Q513" ca="1" si="16">IF(B450&gt;1/1/1900, (IF(R450="Closed",(DATEDIF(B450,P450,"d"))-(DATEDIF(M450,O450,"d")),IF(OR(R450="Pending",ISBLANK(P450)),TODAY()-B450))),"-")</f>
        <v>-</v>
      </c>
      <c r="W450" t="str">
        <f t="shared" si="15"/>
        <v>-</v>
      </c>
    </row>
    <row r="451" spans="1:29" x14ac:dyDescent="0.25">
      <c r="A451" s="6"/>
      <c r="B451" s="10"/>
      <c r="C451" s="6"/>
      <c r="D451" s="6"/>
      <c r="E451" s="6"/>
      <c r="F451" s="6"/>
      <c r="G451" s="6"/>
      <c r="H451" s="6"/>
      <c r="I451" s="6"/>
      <c r="J451" s="6"/>
      <c r="K451" s="6"/>
      <c r="L451" s="6"/>
      <c r="M451" s="6"/>
      <c r="N451" s="6"/>
      <c r="O451" s="6"/>
      <c r="P451" s="10"/>
      <c r="Q451" s="15" t="str">
        <f t="shared" ca="1" si="16"/>
        <v>-</v>
      </c>
      <c r="R451" s="6"/>
      <c r="S451" s="6"/>
      <c r="T451" s="6"/>
      <c r="U451" s="6"/>
      <c r="V451" s="6"/>
      <c r="W451" s="6" t="str">
        <f t="shared" si="15"/>
        <v>-</v>
      </c>
      <c r="X451" s="6"/>
      <c r="Y451" s="6"/>
      <c r="Z451" s="6"/>
      <c r="AA451" s="6"/>
      <c r="AB451" s="6"/>
      <c r="AC451" s="6"/>
    </row>
    <row r="452" spans="1:29" x14ac:dyDescent="0.25">
      <c r="Q452" s="12" t="str">
        <f t="shared" ca="1" si="16"/>
        <v>-</v>
      </c>
      <c r="W452" t="str">
        <f t="shared" si="15"/>
        <v>-</v>
      </c>
    </row>
    <row r="453" spans="1:29" x14ac:dyDescent="0.25">
      <c r="A453" s="6"/>
      <c r="B453" s="10"/>
      <c r="C453" s="6"/>
      <c r="D453" s="6"/>
      <c r="E453" s="6"/>
      <c r="F453" s="6"/>
      <c r="G453" s="6"/>
      <c r="H453" s="6"/>
      <c r="I453" s="6"/>
      <c r="J453" s="6"/>
      <c r="K453" s="6"/>
      <c r="L453" s="6"/>
      <c r="M453" s="6"/>
      <c r="N453" s="6"/>
      <c r="O453" s="6"/>
      <c r="P453" s="10"/>
      <c r="Q453" s="15" t="str">
        <f t="shared" ca="1" si="16"/>
        <v>-</v>
      </c>
      <c r="R453" s="6"/>
      <c r="S453" s="6"/>
      <c r="T453" s="6"/>
      <c r="U453" s="6"/>
      <c r="V453" s="6"/>
      <c r="W453" s="6" t="str">
        <f t="shared" si="15"/>
        <v>-</v>
      </c>
      <c r="X453" s="6"/>
      <c r="Y453" s="6"/>
      <c r="Z453" s="6"/>
      <c r="AA453" s="6"/>
      <c r="AB453" s="6"/>
      <c r="AC453" s="6"/>
    </row>
    <row r="454" spans="1:29" x14ac:dyDescent="0.25">
      <c r="Q454" s="12" t="str">
        <f t="shared" ca="1" si="16"/>
        <v>-</v>
      </c>
      <c r="W454" t="str">
        <f t="shared" si="15"/>
        <v>-</v>
      </c>
    </row>
    <row r="455" spans="1:29" x14ac:dyDescent="0.25">
      <c r="A455" s="6"/>
      <c r="B455" s="10"/>
      <c r="C455" s="6"/>
      <c r="D455" s="6"/>
      <c r="E455" s="6"/>
      <c r="F455" s="6"/>
      <c r="G455" s="6"/>
      <c r="H455" s="6"/>
      <c r="I455" s="6"/>
      <c r="J455" s="6"/>
      <c r="K455" s="6"/>
      <c r="L455" s="6"/>
      <c r="M455" s="6"/>
      <c r="N455" s="6"/>
      <c r="O455" s="6"/>
      <c r="P455" s="10"/>
      <c r="Q455" s="15" t="str">
        <f t="shared" ca="1" si="16"/>
        <v>-</v>
      </c>
      <c r="R455" s="6"/>
      <c r="S455" s="6"/>
      <c r="T455" s="6"/>
      <c r="U455" s="6"/>
      <c r="V455" s="6"/>
      <c r="W455" s="6" t="str">
        <f t="shared" si="15"/>
        <v>-</v>
      </c>
      <c r="X455" s="6"/>
      <c r="Y455" s="6"/>
      <c r="Z455" s="6"/>
      <c r="AA455" s="6"/>
      <c r="AB455" s="6"/>
      <c r="AC455" s="6"/>
    </row>
    <row r="456" spans="1:29" x14ac:dyDescent="0.25">
      <c r="Q456" s="12" t="str">
        <f t="shared" ca="1" si="16"/>
        <v>-</v>
      </c>
      <c r="W456" t="str">
        <f t="shared" si="15"/>
        <v>-</v>
      </c>
    </row>
    <row r="457" spans="1:29" x14ac:dyDescent="0.25">
      <c r="A457" s="6"/>
      <c r="B457" s="10"/>
      <c r="C457" s="6"/>
      <c r="D457" s="6"/>
      <c r="E457" s="6"/>
      <c r="F457" s="6"/>
      <c r="G457" s="6"/>
      <c r="H457" s="6"/>
      <c r="I457" s="6"/>
      <c r="J457" s="6"/>
      <c r="K457" s="6"/>
      <c r="L457" s="6"/>
      <c r="M457" s="6"/>
      <c r="N457" s="6"/>
      <c r="O457" s="6"/>
      <c r="P457" s="10"/>
      <c r="Q457" s="15" t="str">
        <f t="shared" ca="1" si="16"/>
        <v>-</v>
      </c>
      <c r="R457" s="6"/>
      <c r="S457" s="6"/>
      <c r="T457" s="6"/>
      <c r="U457" s="6"/>
      <c r="V457" s="6"/>
      <c r="W457" s="6" t="str">
        <f t="shared" si="15"/>
        <v>-</v>
      </c>
      <c r="X457" s="6"/>
      <c r="Y457" s="6"/>
      <c r="Z457" s="6"/>
      <c r="AA457" s="6"/>
      <c r="AB457" s="6"/>
      <c r="AC457" s="6"/>
    </row>
    <row r="458" spans="1:29" x14ac:dyDescent="0.25">
      <c r="Q458" s="12" t="str">
        <f t="shared" ca="1" si="16"/>
        <v>-</v>
      </c>
      <c r="W458" t="str">
        <f t="shared" si="15"/>
        <v>-</v>
      </c>
    </row>
    <row r="459" spans="1:29" x14ac:dyDescent="0.25">
      <c r="A459" s="6"/>
      <c r="B459" s="10"/>
      <c r="C459" s="6"/>
      <c r="D459" s="6"/>
      <c r="E459" s="6"/>
      <c r="F459" s="6"/>
      <c r="G459" s="6"/>
      <c r="H459" s="6"/>
      <c r="I459" s="6"/>
      <c r="J459" s="6"/>
      <c r="K459" s="6"/>
      <c r="L459" s="6"/>
      <c r="M459" s="6"/>
      <c r="N459" s="6"/>
      <c r="O459" s="6"/>
      <c r="P459" s="10"/>
      <c r="Q459" s="15" t="str">
        <f t="shared" ca="1" si="16"/>
        <v>-</v>
      </c>
      <c r="R459" s="6"/>
      <c r="S459" s="6"/>
      <c r="T459" s="6"/>
      <c r="U459" s="6"/>
      <c r="V459" s="6"/>
      <c r="W459" s="6" t="str">
        <f t="shared" si="15"/>
        <v>-</v>
      </c>
      <c r="X459" s="6"/>
      <c r="Y459" s="6"/>
      <c r="Z459" s="6"/>
      <c r="AA459" s="6"/>
      <c r="AB459" s="6"/>
      <c r="AC459" s="6"/>
    </row>
    <row r="460" spans="1:29" x14ac:dyDescent="0.25">
      <c r="Q460" s="12" t="str">
        <f t="shared" ca="1" si="16"/>
        <v>-</v>
      </c>
      <c r="W460" t="str">
        <f t="shared" si="15"/>
        <v>-</v>
      </c>
    </row>
    <row r="461" spans="1:29" x14ac:dyDescent="0.25">
      <c r="A461" s="6"/>
      <c r="B461" s="10"/>
      <c r="C461" s="6"/>
      <c r="D461" s="6"/>
      <c r="E461" s="6"/>
      <c r="F461" s="6"/>
      <c r="G461" s="6"/>
      <c r="H461" s="6"/>
      <c r="I461" s="6"/>
      <c r="J461" s="6"/>
      <c r="K461" s="6"/>
      <c r="L461" s="6"/>
      <c r="M461" s="6"/>
      <c r="N461" s="6"/>
      <c r="O461" s="6"/>
      <c r="P461" s="10"/>
      <c r="Q461" s="15" t="str">
        <f t="shared" ca="1" si="16"/>
        <v>-</v>
      </c>
      <c r="R461" s="6"/>
      <c r="S461" s="6"/>
      <c r="T461" s="6"/>
      <c r="U461" s="6"/>
      <c r="V461" s="6"/>
      <c r="W461" s="6" t="str">
        <f t="shared" si="15"/>
        <v>-</v>
      </c>
      <c r="X461" s="6"/>
      <c r="Y461" s="6"/>
      <c r="Z461" s="6"/>
      <c r="AA461" s="6"/>
      <c r="AB461" s="6"/>
      <c r="AC461" s="6"/>
    </row>
    <row r="462" spans="1:29" x14ac:dyDescent="0.25">
      <c r="Q462" s="12" t="str">
        <f t="shared" ca="1" si="16"/>
        <v>-</v>
      </c>
      <c r="W462" t="str">
        <f t="shared" si="15"/>
        <v>-</v>
      </c>
    </row>
    <row r="463" spans="1:29" x14ac:dyDescent="0.25">
      <c r="A463" s="6"/>
      <c r="B463" s="10"/>
      <c r="C463" s="6"/>
      <c r="D463" s="6"/>
      <c r="E463" s="6"/>
      <c r="F463" s="6"/>
      <c r="G463" s="6"/>
      <c r="H463" s="6"/>
      <c r="I463" s="6"/>
      <c r="J463" s="6"/>
      <c r="K463" s="6"/>
      <c r="L463" s="6"/>
      <c r="M463" s="6"/>
      <c r="N463" s="6"/>
      <c r="O463" s="6"/>
      <c r="P463" s="10"/>
      <c r="Q463" s="15" t="str">
        <f t="shared" ca="1" si="16"/>
        <v>-</v>
      </c>
      <c r="R463" s="6"/>
      <c r="S463" s="6"/>
      <c r="T463" s="6"/>
      <c r="U463" s="6"/>
      <c r="V463" s="6"/>
      <c r="W463" s="6" t="str">
        <f t="shared" si="15"/>
        <v>-</v>
      </c>
      <c r="X463" s="6"/>
      <c r="Y463" s="6"/>
      <c r="Z463" s="6"/>
      <c r="AA463" s="6"/>
      <c r="AB463" s="6"/>
      <c r="AC463" s="6"/>
    </row>
    <row r="464" spans="1:29" x14ac:dyDescent="0.25">
      <c r="Q464" s="12" t="str">
        <f t="shared" ca="1" si="16"/>
        <v>-</v>
      </c>
      <c r="W464" t="str">
        <f t="shared" si="15"/>
        <v>-</v>
      </c>
    </row>
    <row r="465" spans="1:29" x14ac:dyDescent="0.25">
      <c r="A465" s="6"/>
      <c r="B465" s="10"/>
      <c r="C465" s="6"/>
      <c r="D465" s="6"/>
      <c r="E465" s="6"/>
      <c r="F465" s="6"/>
      <c r="G465" s="6"/>
      <c r="H465" s="6"/>
      <c r="I465" s="6"/>
      <c r="J465" s="6"/>
      <c r="K465" s="6"/>
      <c r="L465" s="6"/>
      <c r="M465" s="6"/>
      <c r="N465" s="6"/>
      <c r="O465" s="6"/>
      <c r="P465" s="10"/>
      <c r="Q465" s="15" t="str">
        <f t="shared" ca="1" si="16"/>
        <v>-</v>
      </c>
      <c r="R465" s="6"/>
      <c r="S465" s="6"/>
      <c r="T465" s="6"/>
      <c r="U465" s="6"/>
      <c r="V465" s="6"/>
      <c r="W465" s="6" t="str">
        <f t="shared" si="15"/>
        <v>-</v>
      </c>
      <c r="X465" s="6"/>
      <c r="Y465" s="6"/>
      <c r="Z465" s="6"/>
      <c r="AA465" s="6"/>
      <c r="AB465" s="6"/>
      <c r="AC465" s="6"/>
    </row>
    <row r="466" spans="1:29" x14ac:dyDescent="0.25">
      <c r="Q466" s="12" t="str">
        <f t="shared" ca="1" si="16"/>
        <v>-</v>
      </c>
      <c r="W466" t="str">
        <f t="shared" si="15"/>
        <v>-</v>
      </c>
    </row>
    <row r="467" spans="1:29" x14ac:dyDescent="0.25">
      <c r="A467" s="6"/>
      <c r="B467" s="10"/>
      <c r="C467" s="6"/>
      <c r="D467" s="6"/>
      <c r="E467" s="6"/>
      <c r="F467" s="6"/>
      <c r="G467" s="6"/>
      <c r="H467" s="6"/>
      <c r="I467" s="6"/>
      <c r="J467" s="6"/>
      <c r="K467" s="6"/>
      <c r="L467" s="6"/>
      <c r="M467" s="6"/>
      <c r="N467" s="6"/>
      <c r="O467" s="6"/>
      <c r="P467" s="10"/>
      <c r="Q467" s="15" t="str">
        <f t="shared" ca="1" si="16"/>
        <v>-</v>
      </c>
      <c r="R467" s="6"/>
      <c r="S467" s="6"/>
      <c r="T467" s="6"/>
      <c r="U467" s="6"/>
      <c r="V467" s="6"/>
      <c r="W467" s="6" t="str">
        <f t="shared" si="15"/>
        <v>-</v>
      </c>
      <c r="X467" s="6"/>
      <c r="Y467" s="6"/>
      <c r="Z467" s="6"/>
      <c r="AA467" s="6"/>
      <c r="AB467" s="6"/>
      <c r="AC467" s="6"/>
    </row>
    <row r="468" spans="1:29" x14ac:dyDescent="0.25">
      <c r="Q468" s="12" t="str">
        <f t="shared" ca="1" si="16"/>
        <v>-</v>
      </c>
      <c r="W468" t="str">
        <f t="shared" si="15"/>
        <v>-</v>
      </c>
    </row>
    <row r="469" spans="1:29" x14ac:dyDescent="0.25">
      <c r="A469" s="6"/>
      <c r="B469" s="10"/>
      <c r="C469" s="6"/>
      <c r="D469" s="6"/>
      <c r="E469" s="6"/>
      <c r="F469" s="6"/>
      <c r="G469" s="6"/>
      <c r="H469" s="6"/>
      <c r="I469" s="6"/>
      <c r="J469" s="6"/>
      <c r="K469" s="6"/>
      <c r="L469" s="6"/>
      <c r="M469" s="6"/>
      <c r="N469" s="6"/>
      <c r="O469" s="6"/>
      <c r="P469" s="10"/>
      <c r="Q469" s="15" t="str">
        <f t="shared" ca="1" si="16"/>
        <v>-</v>
      </c>
      <c r="R469" s="6"/>
      <c r="S469" s="6"/>
      <c r="T469" s="6"/>
      <c r="U469" s="6"/>
      <c r="V469" s="6"/>
      <c r="W469" s="6" t="str">
        <f t="shared" si="15"/>
        <v>-</v>
      </c>
      <c r="X469" s="6"/>
      <c r="Y469" s="6"/>
      <c r="Z469" s="6"/>
      <c r="AA469" s="6"/>
      <c r="AB469" s="6"/>
      <c r="AC469" s="6"/>
    </row>
    <row r="470" spans="1:29" x14ac:dyDescent="0.25">
      <c r="Q470" s="12" t="str">
        <f t="shared" ca="1" si="16"/>
        <v>-</v>
      </c>
      <c r="W470" t="str">
        <f t="shared" si="15"/>
        <v>-</v>
      </c>
    </row>
    <row r="471" spans="1:29" x14ac:dyDescent="0.25">
      <c r="A471" s="6"/>
      <c r="B471" s="10"/>
      <c r="C471" s="6"/>
      <c r="D471" s="6"/>
      <c r="E471" s="6"/>
      <c r="F471" s="6"/>
      <c r="G471" s="6"/>
      <c r="H471" s="6"/>
      <c r="I471" s="6"/>
      <c r="J471" s="6"/>
      <c r="K471" s="6"/>
      <c r="L471" s="6"/>
      <c r="M471" s="6"/>
      <c r="N471" s="6"/>
      <c r="O471" s="6"/>
      <c r="P471" s="10"/>
      <c r="Q471" s="15" t="str">
        <f t="shared" ca="1" si="16"/>
        <v>-</v>
      </c>
      <c r="R471" s="6"/>
      <c r="S471" s="6"/>
      <c r="T471" s="6"/>
      <c r="U471" s="6"/>
      <c r="V471" s="6"/>
      <c r="W471" s="6" t="str">
        <f t="shared" si="15"/>
        <v>-</v>
      </c>
      <c r="X471" s="6"/>
      <c r="Y471" s="6"/>
      <c r="Z471" s="6"/>
      <c r="AA471" s="6"/>
      <c r="AB471" s="6"/>
      <c r="AC471" s="6"/>
    </row>
    <row r="472" spans="1:29" x14ac:dyDescent="0.25">
      <c r="Q472" s="12" t="str">
        <f t="shared" ca="1" si="16"/>
        <v>-</v>
      </c>
      <c r="W472" t="str">
        <f t="shared" si="15"/>
        <v>-</v>
      </c>
    </row>
    <row r="473" spans="1:29" x14ac:dyDescent="0.25">
      <c r="A473" s="6"/>
      <c r="B473" s="10"/>
      <c r="C473" s="6"/>
      <c r="D473" s="6"/>
      <c r="E473" s="6"/>
      <c r="F473" s="6"/>
      <c r="G473" s="6"/>
      <c r="H473" s="6"/>
      <c r="I473" s="6"/>
      <c r="J473" s="6"/>
      <c r="K473" s="6"/>
      <c r="L473" s="6"/>
      <c r="M473" s="6"/>
      <c r="N473" s="6"/>
      <c r="O473" s="6"/>
      <c r="P473" s="10"/>
      <c r="Q473" s="15" t="str">
        <f t="shared" ca="1" si="16"/>
        <v>-</v>
      </c>
      <c r="R473" s="6"/>
      <c r="S473" s="6"/>
      <c r="T473" s="6"/>
      <c r="U473" s="6"/>
      <c r="V473" s="6"/>
      <c r="W473" s="6" t="str">
        <f t="shared" si="15"/>
        <v>-</v>
      </c>
      <c r="X473" s="6"/>
      <c r="Y473" s="6"/>
      <c r="Z473" s="6"/>
      <c r="AA473" s="6"/>
      <c r="AB473" s="6"/>
      <c r="AC473" s="6"/>
    </row>
    <row r="474" spans="1:29" x14ac:dyDescent="0.25">
      <c r="Q474" s="12" t="str">
        <f t="shared" ca="1" si="16"/>
        <v>-</v>
      </c>
      <c r="W474" t="str">
        <f t="shared" si="15"/>
        <v>-</v>
      </c>
    </row>
    <row r="475" spans="1:29" x14ac:dyDescent="0.25">
      <c r="A475" s="6"/>
      <c r="B475" s="10"/>
      <c r="C475" s="6"/>
      <c r="D475" s="6"/>
      <c r="E475" s="6"/>
      <c r="F475" s="6"/>
      <c r="G475" s="6"/>
      <c r="H475" s="6"/>
      <c r="I475" s="6"/>
      <c r="J475" s="6"/>
      <c r="K475" s="6"/>
      <c r="L475" s="6"/>
      <c r="M475" s="6"/>
      <c r="N475" s="6"/>
      <c r="O475" s="6"/>
      <c r="P475" s="10"/>
      <c r="Q475" s="15" t="str">
        <f t="shared" ca="1" si="16"/>
        <v>-</v>
      </c>
      <c r="R475" s="6"/>
      <c r="S475" s="6"/>
      <c r="T475" s="6"/>
      <c r="U475" s="6"/>
      <c r="V475" s="6"/>
      <c r="W475" s="6" t="str">
        <f t="shared" si="15"/>
        <v>-</v>
      </c>
      <c r="X475" s="6"/>
      <c r="Y475" s="6"/>
      <c r="Z475" s="6"/>
      <c r="AA475" s="6"/>
      <c r="AB475" s="6"/>
      <c r="AC475" s="6"/>
    </row>
    <row r="476" spans="1:29" x14ac:dyDescent="0.25">
      <c r="Q476" s="12" t="str">
        <f t="shared" ca="1" si="16"/>
        <v>-</v>
      </c>
      <c r="W476" t="str">
        <f t="shared" si="15"/>
        <v>-</v>
      </c>
    </row>
    <row r="477" spans="1:29" x14ac:dyDescent="0.25">
      <c r="A477" s="6"/>
      <c r="B477" s="10"/>
      <c r="C477" s="6"/>
      <c r="D477" s="6"/>
      <c r="E477" s="6"/>
      <c r="F477" s="6"/>
      <c r="G477" s="6"/>
      <c r="H477" s="6"/>
      <c r="I477" s="6"/>
      <c r="J477" s="6"/>
      <c r="K477" s="6"/>
      <c r="L477" s="6"/>
      <c r="M477" s="6"/>
      <c r="N477" s="6"/>
      <c r="O477" s="6"/>
      <c r="P477" s="10"/>
      <c r="Q477" s="15" t="str">
        <f t="shared" ca="1" si="16"/>
        <v>-</v>
      </c>
      <c r="R477" s="6"/>
      <c r="S477" s="6"/>
      <c r="T477" s="6"/>
      <c r="U477" s="6"/>
      <c r="V477" s="6"/>
      <c r="W477" s="6" t="str">
        <f t="shared" si="15"/>
        <v>-</v>
      </c>
      <c r="X477" s="6"/>
      <c r="Y477" s="6"/>
      <c r="Z477" s="6"/>
      <c r="AA477" s="6"/>
      <c r="AB477" s="6"/>
      <c r="AC477" s="6"/>
    </row>
    <row r="478" spans="1:29" x14ac:dyDescent="0.25">
      <c r="Q478" s="12" t="str">
        <f t="shared" ca="1" si="16"/>
        <v>-</v>
      </c>
      <c r="W478" t="str">
        <f t="shared" si="15"/>
        <v>-</v>
      </c>
    </row>
    <row r="479" spans="1:29" x14ac:dyDescent="0.25">
      <c r="A479" s="6"/>
      <c r="B479" s="10"/>
      <c r="C479" s="6"/>
      <c r="D479" s="6"/>
      <c r="E479" s="6"/>
      <c r="F479" s="6"/>
      <c r="G479" s="6"/>
      <c r="H479" s="6"/>
      <c r="I479" s="6"/>
      <c r="J479" s="6"/>
      <c r="K479" s="6"/>
      <c r="L479" s="6"/>
      <c r="M479" s="6"/>
      <c r="N479" s="6"/>
      <c r="O479" s="6"/>
      <c r="P479" s="10"/>
      <c r="Q479" s="15" t="str">
        <f t="shared" ca="1" si="16"/>
        <v>-</v>
      </c>
      <c r="R479" s="6"/>
      <c r="S479" s="6"/>
      <c r="T479" s="6"/>
      <c r="U479" s="6"/>
      <c r="V479" s="6"/>
      <c r="W479" s="6" t="str">
        <f t="shared" si="15"/>
        <v>-</v>
      </c>
      <c r="X479" s="6"/>
      <c r="Y479" s="6"/>
      <c r="Z479" s="6"/>
      <c r="AA479" s="6"/>
      <c r="AB479" s="6"/>
      <c r="AC479" s="6"/>
    </row>
    <row r="480" spans="1:29" x14ac:dyDescent="0.25">
      <c r="Q480" s="12" t="str">
        <f t="shared" ca="1" si="16"/>
        <v>-</v>
      </c>
      <c r="W480" t="str">
        <f t="shared" si="15"/>
        <v>-</v>
      </c>
    </row>
    <row r="481" spans="1:29" x14ac:dyDescent="0.25">
      <c r="A481" s="6"/>
      <c r="B481" s="10"/>
      <c r="C481" s="6"/>
      <c r="D481" s="6"/>
      <c r="E481" s="6"/>
      <c r="F481" s="6"/>
      <c r="G481" s="6"/>
      <c r="H481" s="6"/>
      <c r="I481" s="6"/>
      <c r="J481" s="6"/>
      <c r="K481" s="6"/>
      <c r="L481" s="6"/>
      <c r="M481" s="6"/>
      <c r="N481" s="6"/>
      <c r="O481" s="6"/>
      <c r="P481" s="10"/>
      <c r="Q481" s="15" t="str">
        <f t="shared" ca="1" si="16"/>
        <v>-</v>
      </c>
      <c r="R481" s="6"/>
      <c r="S481" s="6"/>
      <c r="T481" s="6"/>
      <c r="U481" s="6"/>
      <c r="V481" s="6"/>
      <c r="W481" s="6" t="str">
        <f t="shared" si="15"/>
        <v>-</v>
      </c>
      <c r="X481" s="6"/>
      <c r="Y481" s="6"/>
      <c r="Z481" s="6"/>
      <c r="AA481" s="6"/>
      <c r="AB481" s="6"/>
      <c r="AC481" s="6"/>
    </row>
    <row r="482" spans="1:29" x14ac:dyDescent="0.25">
      <c r="Q482" s="12" t="str">
        <f t="shared" ca="1" si="16"/>
        <v>-</v>
      </c>
      <c r="W482" t="str">
        <f t="shared" si="15"/>
        <v>-</v>
      </c>
    </row>
    <row r="483" spans="1:29" x14ac:dyDescent="0.25">
      <c r="A483" s="6"/>
      <c r="B483" s="10"/>
      <c r="C483" s="6"/>
      <c r="D483" s="6"/>
      <c r="E483" s="6"/>
      <c r="F483" s="6"/>
      <c r="G483" s="6"/>
      <c r="H483" s="6"/>
      <c r="I483" s="6"/>
      <c r="J483" s="6"/>
      <c r="K483" s="6"/>
      <c r="L483" s="6"/>
      <c r="M483" s="6"/>
      <c r="N483" s="6"/>
      <c r="O483" s="6"/>
      <c r="P483" s="10"/>
      <c r="Q483" s="15" t="str">
        <f t="shared" ca="1" si="16"/>
        <v>-</v>
      </c>
      <c r="R483" s="6"/>
      <c r="S483" s="6"/>
      <c r="T483" s="6"/>
      <c r="U483" s="6"/>
      <c r="V483" s="6"/>
      <c r="W483" s="6" t="str">
        <f t="shared" si="15"/>
        <v>-</v>
      </c>
      <c r="X483" s="6"/>
      <c r="Y483" s="6"/>
      <c r="Z483" s="6"/>
      <c r="AA483" s="6"/>
      <c r="AB483" s="6"/>
      <c r="AC483" s="6"/>
    </row>
    <row r="484" spans="1:29" x14ac:dyDescent="0.25">
      <c r="Q484" s="12" t="str">
        <f t="shared" ca="1" si="16"/>
        <v>-</v>
      </c>
      <c r="W484" t="str">
        <f t="shared" si="15"/>
        <v>-</v>
      </c>
    </row>
    <row r="485" spans="1:29" x14ac:dyDescent="0.25">
      <c r="A485" s="6"/>
      <c r="B485" s="10"/>
      <c r="C485" s="6"/>
      <c r="D485" s="6"/>
      <c r="E485" s="6"/>
      <c r="F485" s="6"/>
      <c r="G485" s="6"/>
      <c r="H485" s="6"/>
      <c r="I485" s="6"/>
      <c r="J485" s="6"/>
      <c r="K485" s="6"/>
      <c r="L485" s="6"/>
      <c r="M485" s="6"/>
      <c r="N485" s="6"/>
      <c r="O485" s="6"/>
      <c r="P485" s="10"/>
      <c r="Q485" s="15" t="str">
        <f t="shared" ca="1" si="16"/>
        <v>-</v>
      </c>
      <c r="R485" s="6"/>
      <c r="S485" s="6"/>
      <c r="T485" s="6"/>
      <c r="U485" s="6"/>
      <c r="V485" s="6"/>
      <c r="W485" s="6" t="str">
        <f t="shared" si="15"/>
        <v>-</v>
      </c>
      <c r="X485" s="6"/>
      <c r="Y485" s="6"/>
      <c r="Z485" s="6"/>
      <c r="AA485" s="6"/>
      <c r="AB485" s="6"/>
      <c r="AC485" s="6"/>
    </row>
    <row r="486" spans="1:29" x14ac:dyDescent="0.25">
      <c r="Q486" s="12" t="str">
        <f t="shared" ca="1" si="16"/>
        <v>-</v>
      </c>
      <c r="W486" t="str">
        <f t="shared" si="15"/>
        <v>-</v>
      </c>
    </row>
    <row r="487" spans="1:29" x14ac:dyDescent="0.25">
      <c r="A487" s="6"/>
      <c r="B487" s="10"/>
      <c r="C487" s="6"/>
      <c r="D487" s="6"/>
      <c r="E487" s="6"/>
      <c r="F487" s="6"/>
      <c r="G487" s="6"/>
      <c r="H487" s="6"/>
      <c r="I487" s="6"/>
      <c r="J487" s="6"/>
      <c r="K487" s="6"/>
      <c r="L487" s="6"/>
      <c r="M487" s="6"/>
      <c r="N487" s="6"/>
      <c r="O487" s="6"/>
      <c r="P487" s="10"/>
      <c r="Q487" s="15" t="str">
        <f t="shared" ca="1" si="16"/>
        <v>-</v>
      </c>
      <c r="R487" s="6"/>
      <c r="S487" s="6"/>
      <c r="T487" s="6"/>
      <c r="U487" s="6"/>
      <c r="V487" s="6"/>
      <c r="W487" s="6" t="str">
        <f t="shared" si="15"/>
        <v>-</v>
      </c>
      <c r="X487" s="6"/>
      <c r="Y487" s="6"/>
      <c r="Z487" s="6"/>
      <c r="AA487" s="6"/>
      <c r="AB487" s="6"/>
      <c r="AC487" s="6"/>
    </row>
    <row r="488" spans="1:29" x14ac:dyDescent="0.25">
      <c r="Q488" s="12" t="str">
        <f t="shared" ca="1" si="16"/>
        <v>-</v>
      </c>
      <c r="W488" t="str">
        <f t="shared" si="15"/>
        <v>-</v>
      </c>
    </row>
    <row r="489" spans="1:29" x14ac:dyDescent="0.25">
      <c r="A489" s="6"/>
      <c r="B489" s="10"/>
      <c r="C489" s="6"/>
      <c r="D489" s="6"/>
      <c r="E489" s="6"/>
      <c r="F489" s="6"/>
      <c r="G489" s="6"/>
      <c r="H489" s="6"/>
      <c r="I489" s="6"/>
      <c r="J489" s="6"/>
      <c r="K489" s="6"/>
      <c r="L489" s="6"/>
      <c r="M489" s="6"/>
      <c r="N489" s="6"/>
      <c r="O489" s="6"/>
      <c r="P489" s="10"/>
      <c r="Q489" s="15" t="str">
        <f t="shared" ca="1" si="16"/>
        <v>-</v>
      </c>
      <c r="R489" s="6"/>
      <c r="S489" s="6"/>
      <c r="T489" s="6"/>
      <c r="U489" s="6"/>
      <c r="V489" s="6"/>
      <c r="W489" s="6" t="str">
        <f t="shared" si="15"/>
        <v>-</v>
      </c>
      <c r="X489" s="6"/>
      <c r="Y489" s="6"/>
      <c r="Z489" s="6"/>
      <c r="AA489" s="6"/>
      <c r="AB489" s="6"/>
      <c r="AC489" s="6"/>
    </row>
    <row r="490" spans="1:29" x14ac:dyDescent="0.25">
      <c r="Q490" s="12" t="str">
        <f t="shared" ca="1" si="16"/>
        <v>-</v>
      </c>
      <c r="W490" t="str">
        <f t="shared" si="15"/>
        <v>-</v>
      </c>
    </row>
    <row r="491" spans="1:29" x14ac:dyDescent="0.25">
      <c r="A491" s="6"/>
      <c r="B491" s="10"/>
      <c r="C491" s="6"/>
      <c r="D491" s="6"/>
      <c r="E491" s="6"/>
      <c r="F491" s="6"/>
      <c r="G491" s="6"/>
      <c r="H491" s="6"/>
      <c r="I491" s="6"/>
      <c r="J491" s="6"/>
      <c r="K491" s="6"/>
      <c r="L491" s="6"/>
      <c r="M491" s="6"/>
      <c r="N491" s="6"/>
      <c r="O491" s="6"/>
      <c r="P491" s="10"/>
      <c r="Q491" s="15" t="str">
        <f t="shared" ca="1" si="16"/>
        <v>-</v>
      </c>
      <c r="R491" s="6"/>
      <c r="S491" s="6"/>
      <c r="T491" s="6"/>
      <c r="U491" s="6"/>
      <c r="V491" s="6"/>
      <c r="W491" s="6" t="str">
        <f t="shared" si="15"/>
        <v>-</v>
      </c>
      <c r="X491" s="6"/>
      <c r="Y491" s="6"/>
      <c r="Z491" s="6"/>
      <c r="AA491" s="6"/>
      <c r="AB491" s="6"/>
      <c r="AC491" s="6"/>
    </row>
    <row r="492" spans="1:29" x14ac:dyDescent="0.25">
      <c r="Q492" s="12" t="str">
        <f t="shared" ca="1" si="16"/>
        <v>-</v>
      </c>
      <c r="W492" t="str">
        <f t="shared" si="15"/>
        <v>-</v>
      </c>
    </row>
    <row r="493" spans="1:29" x14ac:dyDescent="0.25">
      <c r="A493" s="6"/>
      <c r="B493" s="10"/>
      <c r="C493" s="6"/>
      <c r="D493" s="6"/>
      <c r="E493" s="6"/>
      <c r="F493" s="6"/>
      <c r="G493" s="6"/>
      <c r="H493" s="6"/>
      <c r="I493" s="6"/>
      <c r="J493" s="6"/>
      <c r="K493" s="6"/>
      <c r="L493" s="6"/>
      <c r="M493" s="6"/>
      <c r="N493" s="6"/>
      <c r="O493" s="6"/>
      <c r="P493" s="10"/>
      <c r="Q493" s="15" t="str">
        <f t="shared" ca="1" si="16"/>
        <v>-</v>
      </c>
      <c r="R493" s="6"/>
      <c r="S493" s="6"/>
      <c r="T493" s="6"/>
      <c r="U493" s="6"/>
      <c r="V493" s="6"/>
      <c r="W493" s="6" t="str">
        <f t="shared" si="15"/>
        <v>-</v>
      </c>
      <c r="X493" s="6"/>
      <c r="Y493" s="6"/>
      <c r="Z493" s="6"/>
      <c r="AA493" s="6"/>
      <c r="AB493" s="6"/>
      <c r="AC493" s="6"/>
    </row>
    <row r="494" spans="1:29" x14ac:dyDescent="0.25">
      <c r="Q494" s="12" t="str">
        <f t="shared" ca="1" si="16"/>
        <v>-</v>
      </c>
      <c r="W494" t="str">
        <f t="shared" si="15"/>
        <v>-</v>
      </c>
    </row>
    <row r="495" spans="1:29" x14ac:dyDescent="0.25">
      <c r="A495" s="6"/>
      <c r="B495" s="10"/>
      <c r="C495" s="6"/>
      <c r="D495" s="6"/>
      <c r="E495" s="6"/>
      <c r="F495" s="6"/>
      <c r="G495" s="6"/>
      <c r="H495" s="6"/>
      <c r="I495" s="6"/>
      <c r="J495" s="6"/>
      <c r="K495" s="6"/>
      <c r="L495" s="6"/>
      <c r="M495" s="6"/>
      <c r="N495" s="6"/>
      <c r="O495" s="6"/>
      <c r="P495" s="10"/>
      <c r="Q495" s="15" t="str">
        <f t="shared" ca="1" si="16"/>
        <v>-</v>
      </c>
      <c r="R495" s="6"/>
      <c r="S495" s="6"/>
      <c r="T495" s="6"/>
      <c r="U495" s="6"/>
      <c r="V495" s="6"/>
      <c r="W495" s="6" t="str">
        <f t="shared" si="15"/>
        <v>-</v>
      </c>
      <c r="X495" s="6"/>
      <c r="Y495" s="6"/>
      <c r="Z495" s="6"/>
      <c r="AA495" s="6"/>
      <c r="AB495" s="6"/>
      <c r="AC495" s="6"/>
    </row>
    <row r="496" spans="1:29" x14ac:dyDescent="0.25">
      <c r="Q496" s="12" t="str">
        <f t="shared" ca="1" si="16"/>
        <v>-</v>
      </c>
      <c r="W496" t="str">
        <f t="shared" si="15"/>
        <v>-</v>
      </c>
    </row>
    <row r="497" spans="1:29" x14ac:dyDescent="0.25">
      <c r="A497" s="6"/>
      <c r="B497" s="10"/>
      <c r="C497" s="6"/>
      <c r="D497" s="6"/>
      <c r="E497" s="6"/>
      <c r="F497" s="6"/>
      <c r="G497" s="6"/>
      <c r="H497" s="6"/>
      <c r="I497" s="6"/>
      <c r="J497" s="6"/>
      <c r="K497" s="6"/>
      <c r="L497" s="6"/>
      <c r="M497" s="6"/>
      <c r="N497" s="6"/>
      <c r="O497" s="6"/>
      <c r="P497" s="10"/>
      <c r="Q497" s="15" t="str">
        <f t="shared" ca="1" si="16"/>
        <v>-</v>
      </c>
      <c r="R497" s="6"/>
      <c r="S497" s="6"/>
      <c r="T497" s="6"/>
      <c r="U497" s="6"/>
      <c r="V497" s="6"/>
      <c r="W497" s="6" t="str">
        <f t="shared" si="15"/>
        <v>-</v>
      </c>
      <c r="X497" s="6"/>
      <c r="Y497" s="6"/>
      <c r="Z497" s="6"/>
      <c r="AA497" s="6"/>
      <c r="AB497" s="6"/>
      <c r="AC497" s="6"/>
    </row>
    <row r="498" spans="1:29" x14ac:dyDescent="0.25">
      <c r="Q498" s="12" t="str">
        <f t="shared" ca="1" si="16"/>
        <v>-</v>
      </c>
      <c r="W498" t="str">
        <f t="shared" si="15"/>
        <v>-</v>
      </c>
    </row>
    <row r="499" spans="1:29" x14ac:dyDescent="0.25">
      <c r="A499" s="6"/>
      <c r="B499" s="10"/>
      <c r="C499" s="6"/>
      <c r="D499" s="6"/>
      <c r="E499" s="6"/>
      <c r="F499" s="6"/>
      <c r="G499" s="6"/>
      <c r="H499" s="6"/>
      <c r="I499" s="6"/>
      <c r="J499" s="6"/>
      <c r="K499" s="6"/>
      <c r="L499" s="6"/>
      <c r="M499" s="6"/>
      <c r="N499" s="6"/>
      <c r="O499" s="6"/>
      <c r="P499" s="10"/>
      <c r="Q499" s="15" t="str">
        <f t="shared" ca="1" si="16"/>
        <v>-</v>
      </c>
      <c r="R499" s="6"/>
      <c r="S499" s="6"/>
      <c r="T499" s="6"/>
      <c r="U499" s="6"/>
      <c r="V499" s="6"/>
      <c r="W499" s="6" t="str">
        <f t="shared" si="15"/>
        <v>-</v>
      </c>
      <c r="X499" s="6"/>
      <c r="Y499" s="6"/>
      <c r="Z499" s="6"/>
      <c r="AA499" s="6"/>
      <c r="AB499" s="6"/>
      <c r="AC499" s="6"/>
    </row>
    <row r="500" spans="1:29" x14ac:dyDescent="0.25">
      <c r="Q500" s="12" t="str">
        <f t="shared" ca="1" si="16"/>
        <v>-</v>
      </c>
      <c r="W500" t="str">
        <f t="shared" si="15"/>
        <v>-</v>
      </c>
    </row>
    <row r="501" spans="1:29" x14ac:dyDescent="0.25">
      <c r="A501" s="6"/>
      <c r="B501" s="10"/>
      <c r="C501" s="6"/>
      <c r="D501" s="6"/>
      <c r="E501" s="6"/>
      <c r="F501" s="6"/>
      <c r="G501" s="6"/>
      <c r="H501" s="6"/>
      <c r="I501" s="6"/>
      <c r="J501" s="6"/>
      <c r="K501" s="6"/>
      <c r="L501" s="6"/>
      <c r="M501" s="6"/>
      <c r="N501" s="6"/>
      <c r="O501" s="6"/>
      <c r="P501" s="10"/>
      <c r="Q501" s="15" t="str">
        <f t="shared" ca="1" si="16"/>
        <v>-</v>
      </c>
      <c r="R501" s="6"/>
      <c r="S501" s="6"/>
      <c r="T501" s="6"/>
      <c r="U501" s="6"/>
      <c r="V501" s="6"/>
      <c r="W501" s="6" t="str">
        <f t="shared" si="15"/>
        <v>-</v>
      </c>
      <c r="X501" s="6"/>
      <c r="Y501" s="6"/>
      <c r="Z501" s="6"/>
      <c r="AA501" s="6"/>
      <c r="AB501" s="6"/>
      <c r="AC501" s="6"/>
    </row>
    <row r="502" spans="1:29" x14ac:dyDescent="0.25">
      <c r="Q502" s="12" t="str">
        <f t="shared" ca="1" si="16"/>
        <v>-</v>
      </c>
      <c r="W502" t="str">
        <f t="shared" si="15"/>
        <v>-</v>
      </c>
    </row>
    <row r="503" spans="1:29" x14ac:dyDescent="0.25">
      <c r="A503" s="6"/>
      <c r="B503" s="10"/>
      <c r="C503" s="6"/>
      <c r="D503" s="6"/>
      <c r="E503" s="6"/>
      <c r="F503" s="6"/>
      <c r="G503" s="6"/>
      <c r="H503" s="6"/>
      <c r="I503" s="6"/>
      <c r="J503" s="6"/>
      <c r="K503" s="6"/>
      <c r="L503" s="6"/>
      <c r="M503" s="6"/>
      <c r="N503" s="6"/>
      <c r="O503" s="6"/>
      <c r="P503" s="10"/>
      <c r="Q503" s="15" t="str">
        <f t="shared" ca="1" si="16"/>
        <v>-</v>
      </c>
      <c r="R503" s="6"/>
      <c r="S503" s="6"/>
      <c r="T503" s="6"/>
      <c r="U503" s="6"/>
      <c r="V503" s="6"/>
      <c r="W503" s="6" t="str">
        <f t="shared" si="15"/>
        <v>-</v>
      </c>
      <c r="X503" s="6"/>
      <c r="Y503" s="6"/>
      <c r="Z503" s="6"/>
      <c r="AA503" s="6"/>
      <c r="AB503" s="6"/>
      <c r="AC503" s="6"/>
    </row>
    <row r="504" spans="1:29" x14ac:dyDescent="0.25">
      <c r="Q504" s="12" t="str">
        <f t="shared" ca="1" si="16"/>
        <v>-</v>
      </c>
      <c r="W504" t="str">
        <f t="shared" si="15"/>
        <v>-</v>
      </c>
    </row>
    <row r="505" spans="1:29" x14ac:dyDescent="0.25">
      <c r="A505" s="6"/>
      <c r="B505" s="10"/>
      <c r="C505" s="6"/>
      <c r="D505" s="6"/>
      <c r="E505" s="6"/>
      <c r="F505" s="6"/>
      <c r="G505" s="6"/>
      <c r="H505" s="6"/>
      <c r="I505" s="6"/>
      <c r="J505" s="6"/>
      <c r="K505" s="6"/>
      <c r="L505" s="6"/>
      <c r="M505" s="6"/>
      <c r="N505" s="6"/>
      <c r="O505" s="6"/>
      <c r="P505" s="10"/>
      <c r="Q505" s="15" t="str">
        <f t="shared" ca="1" si="16"/>
        <v>-</v>
      </c>
      <c r="R505" s="6"/>
      <c r="S505" s="6"/>
      <c r="T505" s="6"/>
      <c r="U505" s="6"/>
      <c r="V505" s="6"/>
      <c r="W505" s="6" t="str">
        <f t="shared" si="15"/>
        <v>-</v>
      </c>
      <c r="X505" s="6"/>
      <c r="Y505" s="6"/>
      <c r="Z505" s="6"/>
      <c r="AA505" s="6"/>
      <c r="AB505" s="6"/>
      <c r="AC505" s="6"/>
    </row>
    <row r="506" spans="1:29" x14ac:dyDescent="0.25">
      <c r="Q506" s="12" t="str">
        <f t="shared" ca="1" si="16"/>
        <v>-</v>
      </c>
      <c r="W506" t="str">
        <f t="shared" si="15"/>
        <v>-</v>
      </c>
    </row>
    <row r="507" spans="1:29" x14ac:dyDescent="0.25">
      <c r="A507" s="6"/>
      <c r="B507" s="10"/>
      <c r="C507" s="6"/>
      <c r="D507" s="6"/>
      <c r="E507" s="6"/>
      <c r="F507" s="6"/>
      <c r="G507" s="6"/>
      <c r="H507" s="6"/>
      <c r="I507" s="6"/>
      <c r="J507" s="6"/>
      <c r="K507" s="6"/>
      <c r="L507" s="6"/>
      <c r="M507" s="6"/>
      <c r="N507" s="6"/>
      <c r="O507" s="6"/>
      <c r="P507" s="10"/>
      <c r="Q507" s="15" t="str">
        <f t="shared" ca="1" si="16"/>
        <v>-</v>
      </c>
      <c r="R507" s="6"/>
      <c r="S507" s="6"/>
      <c r="T507" s="6"/>
      <c r="U507" s="6"/>
      <c r="V507" s="6"/>
      <c r="W507" s="6" t="str">
        <f t="shared" si="15"/>
        <v>-</v>
      </c>
      <c r="X507" s="6"/>
      <c r="Y507" s="6"/>
      <c r="Z507" s="6"/>
      <c r="AA507" s="6"/>
      <c r="AB507" s="6"/>
      <c r="AC507" s="6"/>
    </row>
    <row r="508" spans="1:29" x14ac:dyDescent="0.25">
      <c r="Q508" s="12" t="str">
        <f t="shared" ca="1" si="16"/>
        <v>-</v>
      </c>
      <c r="W508" t="str">
        <f t="shared" si="15"/>
        <v>-</v>
      </c>
    </row>
    <row r="509" spans="1:29" x14ac:dyDescent="0.25">
      <c r="A509" s="6"/>
      <c r="B509" s="10"/>
      <c r="C509" s="6"/>
      <c r="D509" s="6"/>
      <c r="E509" s="6"/>
      <c r="F509" s="6"/>
      <c r="G509" s="6"/>
      <c r="H509" s="6"/>
      <c r="I509" s="6"/>
      <c r="J509" s="6"/>
      <c r="K509" s="6"/>
      <c r="L509" s="6"/>
      <c r="M509" s="6"/>
      <c r="N509" s="6"/>
      <c r="O509" s="6"/>
      <c r="P509" s="10"/>
      <c r="Q509" s="15" t="str">
        <f t="shared" ca="1" si="16"/>
        <v>-</v>
      </c>
      <c r="R509" s="6"/>
      <c r="S509" s="6"/>
      <c r="T509" s="6"/>
      <c r="U509" s="6"/>
      <c r="V509" s="6"/>
      <c r="W509" s="6" t="str">
        <f t="shared" si="15"/>
        <v>-</v>
      </c>
      <c r="X509" s="6"/>
      <c r="Y509" s="6"/>
      <c r="Z509" s="6"/>
      <c r="AA509" s="6"/>
      <c r="AB509" s="6"/>
      <c r="AC509" s="6"/>
    </row>
    <row r="510" spans="1:29" x14ac:dyDescent="0.25">
      <c r="Q510" s="12" t="str">
        <f t="shared" ca="1" si="16"/>
        <v>-</v>
      </c>
      <c r="W510" t="str">
        <f t="shared" si="15"/>
        <v>-</v>
      </c>
    </row>
    <row r="511" spans="1:29" x14ac:dyDescent="0.25">
      <c r="A511" s="6"/>
      <c r="B511" s="10"/>
      <c r="C511" s="6"/>
      <c r="D511" s="6"/>
      <c r="E511" s="6"/>
      <c r="F511" s="6"/>
      <c r="G511" s="6"/>
      <c r="H511" s="6"/>
      <c r="I511" s="6"/>
      <c r="J511" s="6"/>
      <c r="K511" s="6"/>
      <c r="L511" s="6"/>
      <c r="M511" s="6"/>
      <c r="N511" s="6"/>
      <c r="O511" s="6"/>
      <c r="P511" s="10"/>
      <c r="Q511" s="15" t="str">
        <f t="shared" ca="1" si="16"/>
        <v>-</v>
      </c>
      <c r="R511" s="6"/>
      <c r="S511" s="6"/>
      <c r="T511" s="6"/>
      <c r="U511" s="6"/>
      <c r="V511" s="6"/>
      <c r="W511" s="6" t="str">
        <f t="shared" si="15"/>
        <v>-</v>
      </c>
      <c r="X511" s="6"/>
      <c r="Y511" s="6"/>
      <c r="Z511" s="6"/>
      <c r="AA511" s="6"/>
      <c r="AB511" s="6"/>
      <c r="AC511" s="6"/>
    </row>
    <row r="512" spans="1:29" x14ac:dyDescent="0.25">
      <c r="Q512" s="12" t="str">
        <f t="shared" ca="1" si="16"/>
        <v>-</v>
      </c>
      <c r="W512" t="str">
        <f t="shared" si="15"/>
        <v>-</v>
      </c>
    </row>
    <row r="513" spans="1:29" x14ac:dyDescent="0.25">
      <c r="A513" s="6"/>
      <c r="B513" s="10"/>
      <c r="C513" s="6"/>
      <c r="D513" s="6"/>
      <c r="E513" s="6"/>
      <c r="F513" s="6"/>
      <c r="G513" s="6"/>
      <c r="H513" s="6"/>
      <c r="I513" s="6"/>
      <c r="J513" s="6"/>
      <c r="K513" s="6"/>
      <c r="L513" s="6"/>
      <c r="M513" s="6"/>
      <c r="N513" s="6"/>
      <c r="O513" s="6"/>
      <c r="P513" s="10"/>
      <c r="Q513" s="15" t="str">
        <f t="shared" ca="1" si="16"/>
        <v>-</v>
      </c>
      <c r="R513" s="6"/>
      <c r="S513" s="6"/>
      <c r="T513" s="6"/>
      <c r="U513" s="6"/>
      <c r="V513" s="6"/>
      <c r="W513" s="6" t="str">
        <f t="shared" ref="W513:W576" si="17">IF(OR(ISBLANK(J513),ISBLANK(V513)),"-",(IF(J513=V513,"Yes","No")))</f>
        <v>-</v>
      </c>
      <c r="X513" s="6"/>
      <c r="Y513" s="6"/>
      <c r="Z513" s="6"/>
      <c r="AA513" s="6"/>
      <c r="AB513" s="6"/>
      <c r="AC513" s="6"/>
    </row>
    <row r="514" spans="1:29" x14ac:dyDescent="0.25">
      <c r="Q514" s="12" t="str">
        <f t="shared" ref="Q514:Q577" ca="1" si="18">IF(B514&gt;1/1/1900, (IF(R514="Closed",(DATEDIF(B514,P514,"d"))-(DATEDIF(M514,O514,"d")),IF(OR(R514="Pending",ISBLANK(P514)),TODAY()-B514))),"-")</f>
        <v>-</v>
      </c>
      <c r="W514" t="str">
        <f t="shared" si="17"/>
        <v>-</v>
      </c>
    </row>
    <row r="515" spans="1:29" x14ac:dyDescent="0.25">
      <c r="A515" s="6"/>
      <c r="B515" s="10"/>
      <c r="C515" s="6"/>
      <c r="D515" s="6"/>
      <c r="E515" s="6"/>
      <c r="F515" s="6"/>
      <c r="G515" s="6"/>
      <c r="H515" s="6"/>
      <c r="I515" s="6"/>
      <c r="J515" s="6"/>
      <c r="K515" s="6"/>
      <c r="L515" s="6"/>
      <c r="M515" s="6"/>
      <c r="N515" s="6"/>
      <c r="O515" s="6"/>
      <c r="P515" s="10"/>
      <c r="Q515" s="15" t="str">
        <f t="shared" ca="1" si="18"/>
        <v>-</v>
      </c>
      <c r="R515" s="6"/>
      <c r="S515" s="6"/>
      <c r="T515" s="6"/>
      <c r="U515" s="6"/>
      <c r="V515" s="6"/>
      <c r="W515" s="6" t="str">
        <f t="shared" si="17"/>
        <v>-</v>
      </c>
      <c r="X515" s="6"/>
      <c r="Y515" s="6"/>
      <c r="Z515" s="6"/>
      <c r="AA515" s="6"/>
      <c r="AB515" s="6"/>
      <c r="AC515" s="6"/>
    </row>
    <row r="516" spans="1:29" x14ac:dyDescent="0.25">
      <c r="Q516" s="12" t="str">
        <f t="shared" ca="1" si="18"/>
        <v>-</v>
      </c>
      <c r="W516" t="str">
        <f t="shared" si="17"/>
        <v>-</v>
      </c>
    </row>
    <row r="517" spans="1:29" x14ac:dyDescent="0.25">
      <c r="A517" s="6"/>
      <c r="B517" s="10"/>
      <c r="C517" s="6"/>
      <c r="D517" s="6"/>
      <c r="E517" s="6"/>
      <c r="F517" s="6"/>
      <c r="G517" s="6"/>
      <c r="H517" s="6"/>
      <c r="I517" s="6"/>
      <c r="J517" s="6"/>
      <c r="K517" s="6"/>
      <c r="L517" s="6"/>
      <c r="M517" s="6"/>
      <c r="N517" s="6"/>
      <c r="O517" s="6"/>
      <c r="P517" s="10"/>
      <c r="Q517" s="15" t="str">
        <f t="shared" ca="1" si="18"/>
        <v>-</v>
      </c>
      <c r="R517" s="6"/>
      <c r="S517" s="6"/>
      <c r="T517" s="6"/>
      <c r="U517" s="6"/>
      <c r="V517" s="6"/>
      <c r="W517" s="6" t="str">
        <f t="shared" si="17"/>
        <v>-</v>
      </c>
      <c r="X517" s="6"/>
      <c r="Y517" s="6"/>
      <c r="Z517" s="6"/>
      <c r="AA517" s="6"/>
      <c r="AB517" s="6"/>
      <c r="AC517" s="6"/>
    </row>
    <row r="518" spans="1:29" x14ac:dyDescent="0.25">
      <c r="Q518" s="12" t="str">
        <f t="shared" ca="1" si="18"/>
        <v>-</v>
      </c>
      <c r="W518" t="str">
        <f t="shared" si="17"/>
        <v>-</v>
      </c>
    </row>
    <row r="519" spans="1:29" x14ac:dyDescent="0.25">
      <c r="A519" s="6"/>
      <c r="B519" s="10"/>
      <c r="C519" s="6"/>
      <c r="D519" s="6"/>
      <c r="E519" s="6"/>
      <c r="F519" s="6"/>
      <c r="G519" s="6"/>
      <c r="H519" s="6"/>
      <c r="I519" s="6"/>
      <c r="J519" s="6"/>
      <c r="K519" s="6"/>
      <c r="L519" s="6"/>
      <c r="M519" s="6"/>
      <c r="N519" s="6"/>
      <c r="O519" s="6"/>
      <c r="P519" s="10"/>
      <c r="Q519" s="15" t="str">
        <f t="shared" ca="1" si="18"/>
        <v>-</v>
      </c>
      <c r="R519" s="6"/>
      <c r="S519" s="6"/>
      <c r="T519" s="6"/>
      <c r="U519" s="6"/>
      <c r="V519" s="6"/>
      <c r="W519" s="6" t="str">
        <f t="shared" si="17"/>
        <v>-</v>
      </c>
      <c r="X519" s="6"/>
      <c r="Y519" s="6"/>
      <c r="Z519" s="6"/>
      <c r="AA519" s="6"/>
      <c r="AB519" s="6"/>
      <c r="AC519" s="6"/>
    </row>
    <row r="520" spans="1:29" x14ac:dyDescent="0.25">
      <c r="Q520" s="12" t="str">
        <f t="shared" ca="1" si="18"/>
        <v>-</v>
      </c>
      <c r="W520" t="str">
        <f t="shared" si="17"/>
        <v>-</v>
      </c>
    </row>
    <row r="521" spans="1:29" x14ac:dyDescent="0.25">
      <c r="A521" s="6"/>
      <c r="B521" s="10"/>
      <c r="C521" s="6"/>
      <c r="D521" s="6"/>
      <c r="E521" s="6"/>
      <c r="F521" s="6"/>
      <c r="G521" s="6"/>
      <c r="H521" s="6"/>
      <c r="I521" s="6"/>
      <c r="J521" s="6"/>
      <c r="K521" s="6"/>
      <c r="L521" s="6"/>
      <c r="M521" s="6"/>
      <c r="N521" s="6"/>
      <c r="O521" s="6"/>
      <c r="P521" s="10"/>
      <c r="Q521" s="15" t="str">
        <f t="shared" ca="1" si="18"/>
        <v>-</v>
      </c>
      <c r="R521" s="6"/>
      <c r="S521" s="6"/>
      <c r="T521" s="6"/>
      <c r="U521" s="6"/>
      <c r="V521" s="6"/>
      <c r="W521" s="6" t="str">
        <f t="shared" si="17"/>
        <v>-</v>
      </c>
      <c r="X521" s="6"/>
      <c r="Y521" s="6"/>
      <c r="Z521" s="6"/>
      <c r="AA521" s="6"/>
      <c r="AB521" s="6"/>
      <c r="AC521" s="6"/>
    </row>
    <row r="522" spans="1:29" x14ac:dyDescent="0.25">
      <c r="Q522" s="12" t="str">
        <f t="shared" ca="1" si="18"/>
        <v>-</v>
      </c>
      <c r="W522" t="str">
        <f t="shared" si="17"/>
        <v>-</v>
      </c>
    </row>
    <row r="523" spans="1:29" x14ac:dyDescent="0.25">
      <c r="A523" s="6"/>
      <c r="B523" s="10"/>
      <c r="C523" s="6"/>
      <c r="D523" s="6"/>
      <c r="E523" s="6"/>
      <c r="F523" s="6"/>
      <c r="G523" s="6"/>
      <c r="H523" s="6"/>
      <c r="I523" s="6"/>
      <c r="J523" s="6"/>
      <c r="K523" s="6"/>
      <c r="L523" s="6"/>
      <c r="M523" s="6"/>
      <c r="N523" s="6"/>
      <c r="O523" s="6"/>
      <c r="P523" s="10"/>
      <c r="Q523" s="15" t="str">
        <f t="shared" ca="1" si="18"/>
        <v>-</v>
      </c>
      <c r="R523" s="6"/>
      <c r="S523" s="6"/>
      <c r="T523" s="6"/>
      <c r="U523" s="6"/>
      <c r="V523" s="6"/>
      <c r="W523" s="6" t="str">
        <f t="shared" si="17"/>
        <v>-</v>
      </c>
      <c r="X523" s="6"/>
      <c r="Y523" s="6"/>
      <c r="Z523" s="6"/>
      <c r="AA523" s="6"/>
      <c r="AB523" s="6"/>
      <c r="AC523" s="6"/>
    </row>
    <row r="524" spans="1:29" x14ac:dyDescent="0.25">
      <c r="Q524" s="12" t="str">
        <f t="shared" ca="1" si="18"/>
        <v>-</v>
      </c>
      <c r="W524" t="str">
        <f t="shared" si="17"/>
        <v>-</v>
      </c>
    </row>
    <row r="525" spans="1:29" x14ac:dyDescent="0.25">
      <c r="A525" s="6"/>
      <c r="B525" s="10"/>
      <c r="C525" s="6"/>
      <c r="D525" s="6"/>
      <c r="E525" s="6"/>
      <c r="F525" s="6"/>
      <c r="G525" s="6"/>
      <c r="H525" s="6"/>
      <c r="I525" s="6"/>
      <c r="J525" s="6"/>
      <c r="K525" s="6"/>
      <c r="L525" s="6"/>
      <c r="M525" s="6"/>
      <c r="N525" s="6"/>
      <c r="O525" s="6"/>
      <c r="P525" s="10"/>
      <c r="Q525" s="15" t="str">
        <f t="shared" ca="1" si="18"/>
        <v>-</v>
      </c>
      <c r="R525" s="6"/>
      <c r="S525" s="6"/>
      <c r="T525" s="6"/>
      <c r="U525" s="6"/>
      <c r="V525" s="6"/>
      <c r="W525" s="6" t="str">
        <f t="shared" si="17"/>
        <v>-</v>
      </c>
      <c r="X525" s="6"/>
      <c r="Y525" s="6"/>
      <c r="Z525" s="6"/>
      <c r="AA525" s="6"/>
      <c r="AB525" s="6"/>
      <c r="AC525" s="6"/>
    </row>
    <row r="526" spans="1:29" x14ac:dyDescent="0.25">
      <c r="Q526" s="12" t="str">
        <f t="shared" ca="1" si="18"/>
        <v>-</v>
      </c>
      <c r="W526" t="str">
        <f t="shared" si="17"/>
        <v>-</v>
      </c>
    </row>
    <row r="527" spans="1:29" x14ac:dyDescent="0.25">
      <c r="A527" s="6"/>
      <c r="B527" s="10"/>
      <c r="C527" s="6"/>
      <c r="D527" s="6"/>
      <c r="E527" s="6"/>
      <c r="F527" s="6"/>
      <c r="G527" s="6"/>
      <c r="H527" s="6"/>
      <c r="I527" s="6"/>
      <c r="J527" s="6"/>
      <c r="K527" s="6"/>
      <c r="L527" s="6"/>
      <c r="M527" s="6"/>
      <c r="N527" s="6"/>
      <c r="O527" s="6"/>
      <c r="P527" s="10"/>
      <c r="Q527" s="15" t="str">
        <f t="shared" ca="1" si="18"/>
        <v>-</v>
      </c>
      <c r="R527" s="6"/>
      <c r="S527" s="6"/>
      <c r="T527" s="6"/>
      <c r="U527" s="6"/>
      <c r="V527" s="6"/>
      <c r="W527" s="6" t="str">
        <f t="shared" si="17"/>
        <v>-</v>
      </c>
      <c r="X527" s="6"/>
      <c r="Y527" s="6"/>
      <c r="Z527" s="6"/>
      <c r="AA527" s="6"/>
      <c r="AB527" s="6"/>
      <c r="AC527" s="6"/>
    </row>
    <row r="528" spans="1:29" x14ac:dyDescent="0.25">
      <c r="Q528" s="12" t="str">
        <f t="shared" ca="1" si="18"/>
        <v>-</v>
      </c>
      <c r="W528" t="str">
        <f t="shared" si="17"/>
        <v>-</v>
      </c>
    </row>
    <row r="529" spans="1:29" x14ac:dyDescent="0.25">
      <c r="A529" s="6"/>
      <c r="B529" s="10"/>
      <c r="C529" s="6"/>
      <c r="D529" s="6"/>
      <c r="E529" s="6"/>
      <c r="F529" s="6"/>
      <c r="G529" s="6"/>
      <c r="H529" s="6"/>
      <c r="I529" s="6"/>
      <c r="J529" s="6"/>
      <c r="K529" s="6"/>
      <c r="L529" s="6"/>
      <c r="M529" s="6"/>
      <c r="N529" s="6"/>
      <c r="O529" s="6"/>
      <c r="P529" s="10"/>
      <c r="Q529" s="15" t="str">
        <f t="shared" ca="1" si="18"/>
        <v>-</v>
      </c>
      <c r="R529" s="6"/>
      <c r="S529" s="6"/>
      <c r="T529" s="6"/>
      <c r="U529" s="6"/>
      <c r="V529" s="6"/>
      <c r="W529" s="6" t="str">
        <f t="shared" si="17"/>
        <v>-</v>
      </c>
      <c r="X529" s="6"/>
      <c r="Y529" s="6"/>
      <c r="Z529" s="6"/>
      <c r="AA529" s="6"/>
      <c r="AB529" s="6"/>
      <c r="AC529" s="6"/>
    </row>
    <row r="530" spans="1:29" x14ac:dyDescent="0.25">
      <c r="Q530" s="12" t="str">
        <f t="shared" ca="1" si="18"/>
        <v>-</v>
      </c>
      <c r="W530" t="str">
        <f t="shared" si="17"/>
        <v>-</v>
      </c>
    </row>
    <row r="531" spans="1:29" x14ac:dyDescent="0.25">
      <c r="A531" s="6"/>
      <c r="B531" s="10"/>
      <c r="C531" s="6"/>
      <c r="D531" s="6"/>
      <c r="E531" s="6"/>
      <c r="F531" s="6"/>
      <c r="G531" s="6"/>
      <c r="H531" s="6"/>
      <c r="I531" s="6"/>
      <c r="J531" s="6"/>
      <c r="K531" s="6"/>
      <c r="L531" s="6"/>
      <c r="M531" s="6"/>
      <c r="N531" s="6"/>
      <c r="O531" s="6"/>
      <c r="P531" s="10"/>
      <c r="Q531" s="15" t="str">
        <f t="shared" ca="1" si="18"/>
        <v>-</v>
      </c>
      <c r="R531" s="6"/>
      <c r="S531" s="6"/>
      <c r="T531" s="6"/>
      <c r="U531" s="6"/>
      <c r="V531" s="6"/>
      <c r="W531" s="6" t="str">
        <f t="shared" si="17"/>
        <v>-</v>
      </c>
      <c r="X531" s="6"/>
      <c r="Y531" s="6"/>
      <c r="Z531" s="6"/>
      <c r="AA531" s="6"/>
      <c r="AB531" s="6"/>
      <c r="AC531" s="6"/>
    </row>
    <row r="532" spans="1:29" x14ac:dyDescent="0.25">
      <c r="Q532" s="12" t="str">
        <f t="shared" ca="1" si="18"/>
        <v>-</v>
      </c>
      <c r="W532" t="str">
        <f t="shared" si="17"/>
        <v>-</v>
      </c>
    </row>
    <row r="533" spans="1:29" x14ac:dyDescent="0.25">
      <c r="A533" s="6"/>
      <c r="B533" s="10"/>
      <c r="C533" s="6"/>
      <c r="D533" s="6"/>
      <c r="E533" s="6"/>
      <c r="F533" s="6"/>
      <c r="G533" s="6"/>
      <c r="H533" s="6"/>
      <c r="I533" s="6"/>
      <c r="J533" s="6"/>
      <c r="K533" s="6"/>
      <c r="L533" s="6"/>
      <c r="M533" s="6"/>
      <c r="N533" s="6"/>
      <c r="O533" s="6"/>
      <c r="P533" s="10"/>
      <c r="Q533" s="15" t="str">
        <f t="shared" ca="1" si="18"/>
        <v>-</v>
      </c>
      <c r="R533" s="6"/>
      <c r="S533" s="6"/>
      <c r="T533" s="6"/>
      <c r="U533" s="6"/>
      <c r="V533" s="6"/>
      <c r="W533" s="6" t="str">
        <f t="shared" si="17"/>
        <v>-</v>
      </c>
      <c r="X533" s="6"/>
      <c r="Y533" s="6"/>
      <c r="Z533" s="6"/>
      <c r="AA533" s="6"/>
      <c r="AB533" s="6"/>
      <c r="AC533" s="6"/>
    </row>
    <row r="534" spans="1:29" x14ac:dyDescent="0.25">
      <c r="Q534" s="12" t="str">
        <f t="shared" ca="1" si="18"/>
        <v>-</v>
      </c>
      <c r="W534" t="str">
        <f t="shared" si="17"/>
        <v>-</v>
      </c>
    </row>
    <row r="535" spans="1:29" x14ac:dyDescent="0.25">
      <c r="A535" s="6"/>
      <c r="B535" s="10"/>
      <c r="C535" s="6"/>
      <c r="D535" s="6"/>
      <c r="E535" s="6"/>
      <c r="F535" s="6"/>
      <c r="G535" s="6"/>
      <c r="H535" s="6"/>
      <c r="I535" s="6"/>
      <c r="J535" s="6"/>
      <c r="K535" s="6"/>
      <c r="L535" s="6"/>
      <c r="M535" s="6"/>
      <c r="N535" s="6"/>
      <c r="O535" s="6"/>
      <c r="P535" s="10"/>
      <c r="Q535" s="15" t="str">
        <f t="shared" ca="1" si="18"/>
        <v>-</v>
      </c>
      <c r="R535" s="6"/>
      <c r="S535" s="6"/>
      <c r="T535" s="6"/>
      <c r="U535" s="6"/>
      <c r="V535" s="6"/>
      <c r="W535" s="6" t="str">
        <f t="shared" si="17"/>
        <v>-</v>
      </c>
      <c r="X535" s="6"/>
      <c r="Y535" s="6"/>
      <c r="Z535" s="6"/>
      <c r="AA535" s="6"/>
      <c r="AB535" s="6"/>
      <c r="AC535" s="6"/>
    </row>
    <row r="536" spans="1:29" x14ac:dyDescent="0.25">
      <c r="Q536" s="12" t="str">
        <f t="shared" ca="1" si="18"/>
        <v>-</v>
      </c>
      <c r="W536" t="str">
        <f t="shared" si="17"/>
        <v>-</v>
      </c>
    </row>
    <row r="537" spans="1:29" x14ac:dyDescent="0.25">
      <c r="A537" s="6"/>
      <c r="B537" s="10"/>
      <c r="C537" s="6"/>
      <c r="D537" s="6"/>
      <c r="E537" s="6"/>
      <c r="F537" s="6"/>
      <c r="G537" s="6"/>
      <c r="H537" s="6"/>
      <c r="I537" s="6"/>
      <c r="J537" s="6"/>
      <c r="K537" s="6"/>
      <c r="L537" s="6"/>
      <c r="M537" s="6"/>
      <c r="N537" s="6"/>
      <c r="O537" s="6"/>
      <c r="P537" s="10"/>
      <c r="Q537" s="15" t="str">
        <f t="shared" ca="1" si="18"/>
        <v>-</v>
      </c>
      <c r="R537" s="6"/>
      <c r="S537" s="6"/>
      <c r="T537" s="6"/>
      <c r="U537" s="6"/>
      <c r="V537" s="6"/>
      <c r="W537" s="6" t="str">
        <f t="shared" si="17"/>
        <v>-</v>
      </c>
      <c r="X537" s="6"/>
      <c r="Y537" s="6"/>
      <c r="Z537" s="6"/>
      <c r="AA537" s="6"/>
      <c r="AB537" s="6"/>
      <c r="AC537" s="6"/>
    </row>
    <row r="538" spans="1:29" x14ac:dyDescent="0.25">
      <c r="Q538" s="12" t="str">
        <f t="shared" ca="1" si="18"/>
        <v>-</v>
      </c>
      <c r="W538" t="str">
        <f t="shared" si="17"/>
        <v>-</v>
      </c>
    </row>
    <row r="539" spans="1:29" x14ac:dyDescent="0.25">
      <c r="A539" s="6"/>
      <c r="B539" s="10"/>
      <c r="C539" s="6"/>
      <c r="D539" s="6"/>
      <c r="E539" s="6"/>
      <c r="F539" s="6"/>
      <c r="G539" s="6"/>
      <c r="H539" s="6"/>
      <c r="I539" s="6"/>
      <c r="J539" s="6"/>
      <c r="K539" s="6"/>
      <c r="L539" s="6"/>
      <c r="M539" s="6"/>
      <c r="N539" s="6"/>
      <c r="O539" s="6"/>
      <c r="P539" s="10"/>
      <c r="Q539" s="15" t="str">
        <f t="shared" ca="1" si="18"/>
        <v>-</v>
      </c>
      <c r="R539" s="6"/>
      <c r="S539" s="6"/>
      <c r="T539" s="6"/>
      <c r="U539" s="6"/>
      <c r="V539" s="6"/>
      <c r="W539" s="6" t="str">
        <f t="shared" si="17"/>
        <v>-</v>
      </c>
      <c r="X539" s="6"/>
      <c r="Y539" s="6"/>
      <c r="Z539" s="6"/>
      <c r="AA539" s="6"/>
      <c r="AB539" s="6"/>
      <c r="AC539" s="6"/>
    </row>
    <row r="540" spans="1:29" x14ac:dyDescent="0.25">
      <c r="Q540" s="12" t="str">
        <f t="shared" ca="1" si="18"/>
        <v>-</v>
      </c>
      <c r="W540" t="str">
        <f t="shared" si="17"/>
        <v>-</v>
      </c>
    </row>
    <row r="541" spans="1:29" x14ac:dyDescent="0.25">
      <c r="A541" s="6"/>
      <c r="B541" s="10"/>
      <c r="C541" s="6"/>
      <c r="D541" s="6"/>
      <c r="E541" s="6"/>
      <c r="F541" s="6"/>
      <c r="G541" s="6"/>
      <c r="H541" s="6"/>
      <c r="I541" s="6"/>
      <c r="J541" s="6"/>
      <c r="K541" s="6"/>
      <c r="L541" s="6"/>
      <c r="M541" s="6"/>
      <c r="N541" s="6"/>
      <c r="O541" s="6"/>
      <c r="P541" s="10"/>
      <c r="Q541" s="15" t="str">
        <f t="shared" ca="1" si="18"/>
        <v>-</v>
      </c>
      <c r="R541" s="6"/>
      <c r="S541" s="6"/>
      <c r="T541" s="6"/>
      <c r="U541" s="6"/>
      <c r="V541" s="6"/>
      <c r="W541" s="6" t="str">
        <f t="shared" si="17"/>
        <v>-</v>
      </c>
      <c r="X541" s="6"/>
      <c r="Y541" s="6"/>
      <c r="Z541" s="6"/>
      <c r="AA541" s="6"/>
      <c r="AB541" s="6"/>
      <c r="AC541" s="6"/>
    </row>
    <row r="542" spans="1:29" x14ac:dyDescent="0.25">
      <c r="Q542" s="12" t="str">
        <f t="shared" ca="1" si="18"/>
        <v>-</v>
      </c>
      <c r="W542" t="str">
        <f t="shared" si="17"/>
        <v>-</v>
      </c>
    </row>
    <row r="543" spans="1:29" x14ac:dyDescent="0.25">
      <c r="A543" s="6"/>
      <c r="B543" s="10"/>
      <c r="C543" s="6"/>
      <c r="D543" s="6"/>
      <c r="E543" s="6"/>
      <c r="F543" s="6"/>
      <c r="G543" s="6"/>
      <c r="H543" s="6"/>
      <c r="I543" s="6"/>
      <c r="J543" s="6"/>
      <c r="K543" s="6"/>
      <c r="L543" s="6"/>
      <c r="M543" s="6"/>
      <c r="N543" s="6"/>
      <c r="O543" s="6"/>
      <c r="P543" s="10"/>
      <c r="Q543" s="15" t="str">
        <f t="shared" ca="1" si="18"/>
        <v>-</v>
      </c>
      <c r="R543" s="6"/>
      <c r="S543" s="6"/>
      <c r="T543" s="6"/>
      <c r="U543" s="6"/>
      <c r="V543" s="6"/>
      <c r="W543" s="6" t="str">
        <f t="shared" si="17"/>
        <v>-</v>
      </c>
      <c r="X543" s="6"/>
      <c r="Y543" s="6"/>
      <c r="Z543" s="6"/>
      <c r="AA543" s="6"/>
      <c r="AB543" s="6"/>
      <c r="AC543" s="6"/>
    </row>
    <row r="544" spans="1:29" x14ac:dyDescent="0.25">
      <c r="Q544" s="12" t="str">
        <f t="shared" ca="1" si="18"/>
        <v>-</v>
      </c>
      <c r="W544" t="str">
        <f t="shared" si="17"/>
        <v>-</v>
      </c>
    </row>
    <row r="545" spans="1:29" x14ac:dyDescent="0.25">
      <c r="A545" s="6"/>
      <c r="B545" s="10"/>
      <c r="C545" s="6"/>
      <c r="D545" s="6"/>
      <c r="E545" s="6"/>
      <c r="F545" s="6"/>
      <c r="G545" s="6"/>
      <c r="H545" s="6"/>
      <c r="I545" s="6"/>
      <c r="J545" s="6"/>
      <c r="K545" s="6"/>
      <c r="L545" s="6"/>
      <c r="M545" s="6"/>
      <c r="N545" s="6"/>
      <c r="O545" s="6"/>
      <c r="P545" s="10"/>
      <c r="Q545" s="15" t="str">
        <f t="shared" ca="1" si="18"/>
        <v>-</v>
      </c>
      <c r="R545" s="6"/>
      <c r="S545" s="6"/>
      <c r="T545" s="6"/>
      <c r="U545" s="6"/>
      <c r="V545" s="6"/>
      <c r="W545" s="6" t="str">
        <f t="shared" si="17"/>
        <v>-</v>
      </c>
      <c r="X545" s="6"/>
      <c r="Y545" s="6"/>
      <c r="Z545" s="6"/>
      <c r="AA545" s="6"/>
      <c r="AB545" s="6"/>
      <c r="AC545" s="6"/>
    </row>
    <row r="546" spans="1:29" x14ac:dyDescent="0.25">
      <c r="Q546" s="12" t="str">
        <f t="shared" ca="1" si="18"/>
        <v>-</v>
      </c>
      <c r="W546" t="str">
        <f t="shared" si="17"/>
        <v>-</v>
      </c>
    </row>
    <row r="547" spans="1:29" x14ac:dyDescent="0.25">
      <c r="A547" s="6"/>
      <c r="B547" s="10"/>
      <c r="C547" s="6"/>
      <c r="D547" s="6"/>
      <c r="E547" s="6"/>
      <c r="F547" s="6"/>
      <c r="G547" s="6"/>
      <c r="H547" s="6"/>
      <c r="I547" s="6"/>
      <c r="J547" s="6"/>
      <c r="K547" s="6"/>
      <c r="L547" s="6"/>
      <c r="M547" s="6"/>
      <c r="N547" s="6"/>
      <c r="O547" s="6"/>
      <c r="P547" s="10"/>
      <c r="Q547" s="15" t="str">
        <f t="shared" ca="1" si="18"/>
        <v>-</v>
      </c>
      <c r="R547" s="6"/>
      <c r="S547" s="6"/>
      <c r="T547" s="6"/>
      <c r="U547" s="6"/>
      <c r="V547" s="6"/>
      <c r="W547" s="6" t="str">
        <f t="shared" si="17"/>
        <v>-</v>
      </c>
      <c r="X547" s="6"/>
      <c r="Y547" s="6"/>
      <c r="Z547" s="6"/>
      <c r="AA547" s="6"/>
      <c r="AB547" s="6"/>
      <c r="AC547" s="6"/>
    </row>
    <row r="548" spans="1:29" x14ac:dyDescent="0.25">
      <c r="Q548" s="12" t="str">
        <f t="shared" ca="1" si="18"/>
        <v>-</v>
      </c>
      <c r="W548" t="str">
        <f t="shared" si="17"/>
        <v>-</v>
      </c>
    </row>
    <row r="549" spans="1:29" x14ac:dyDescent="0.25">
      <c r="A549" s="6"/>
      <c r="B549" s="10"/>
      <c r="C549" s="6"/>
      <c r="D549" s="6"/>
      <c r="E549" s="6"/>
      <c r="F549" s="6"/>
      <c r="G549" s="6"/>
      <c r="H549" s="6"/>
      <c r="I549" s="6"/>
      <c r="J549" s="6"/>
      <c r="K549" s="6"/>
      <c r="L549" s="6"/>
      <c r="M549" s="6"/>
      <c r="N549" s="6"/>
      <c r="O549" s="6"/>
      <c r="P549" s="10"/>
      <c r="Q549" s="15" t="str">
        <f t="shared" ca="1" si="18"/>
        <v>-</v>
      </c>
      <c r="R549" s="6"/>
      <c r="S549" s="6"/>
      <c r="T549" s="6"/>
      <c r="U549" s="6"/>
      <c r="V549" s="6"/>
      <c r="W549" s="6" t="str">
        <f t="shared" si="17"/>
        <v>-</v>
      </c>
      <c r="X549" s="6"/>
      <c r="Y549" s="6"/>
      <c r="Z549" s="6"/>
      <c r="AA549" s="6"/>
      <c r="AB549" s="6"/>
      <c r="AC549" s="6"/>
    </row>
    <row r="550" spans="1:29" x14ac:dyDescent="0.25">
      <c r="Q550" s="12" t="str">
        <f t="shared" ca="1" si="18"/>
        <v>-</v>
      </c>
      <c r="W550" t="str">
        <f t="shared" si="17"/>
        <v>-</v>
      </c>
    </row>
    <row r="551" spans="1:29" x14ac:dyDescent="0.25">
      <c r="A551" s="6"/>
      <c r="B551" s="10"/>
      <c r="C551" s="6"/>
      <c r="D551" s="6"/>
      <c r="E551" s="6"/>
      <c r="F551" s="6"/>
      <c r="G551" s="6"/>
      <c r="H551" s="6"/>
      <c r="I551" s="6"/>
      <c r="J551" s="6"/>
      <c r="K551" s="6"/>
      <c r="L551" s="6"/>
      <c r="M551" s="6"/>
      <c r="N551" s="6"/>
      <c r="O551" s="6"/>
      <c r="P551" s="10"/>
      <c r="Q551" s="15" t="str">
        <f t="shared" ca="1" si="18"/>
        <v>-</v>
      </c>
      <c r="R551" s="6"/>
      <c r="S551" s="6"/>
      <c r="T551" s="6"/>
      <c r="U551" s="6"/>
      <c r="V551" s="6"/>
      <c r="W551" s="6" t="str">
        <f t="shared" si="17"/>
        <v>-</v>
      </c>
      <c r="X551" s="6"/>
      <c r="Y551" s="6"/>
      <c r="Z551" s="6"/>
      <c r="AA551" s="6"/>
      <c r="AB551" s="6"/>
      <c r="AC551" s="6"/>
    </row>
    <row r="552" spans="1:29" x14ac:dyDescent="0.25">
      <c r="Q552" s="12" t="str">
        <f t="shared" ca="1" si="18"/>
        <v>-</v>
      </c>
      <c r="W552" t="str">
        <f t="shared" si="17"/>
        <v>-</v>
      </c>
    </row>
    <row r="553" spans="1:29" x14ac:dyDescent="0.25">
      <c r="A553" s="6"/>
      <c r="B553" s="10"/>
      <c r="C553" s="6"/>
      <c r="D553" s="6"/>
      <c r="E553" s="6"/>
      <c r="F553" s="6"/>
      <c r="G553" s="6"/>
      <c r="H553" s="6"/>
      <c r="I553" s="6"/>
      <c r="J553" s="6"/>
      <c r="K553" s="6"/>
      <c r="L553" s="6"/>
      <c r="M553" s="6"/>
      <c r="N553" s="6"/>
      <c r="O553" s="6"/>
      <c r="P553" s="10"/>
      <c r="Q553" s="15" t="str">
        <f t="shared" ca="1" si="18"/>
        <v>-</v>
      </c>
      <c r="R553" s="6"/>
      <c r="S553" s="6"/>
      <c r="T553" s="6"/>
      <c r="U553" s="6"/>
      <c r="V553" s="6"/>
      <c r="W553" s="6" t="str">
        <f t="shared" si="17"/>
        <v>-</v>
      </c>
      <c r="X553" s="6"/>
      <c r="Y553" s="6"/>
      <c r="Z553" s="6"/>
      <c r="AA553" s="6"/>
      <c r="AB553" s="6"/>
      <c r="AC553" s="6"/>
    </row>
    <row r="554" spans="1:29" x14ac:dyDescent="0.25">
      <c r="Q554" s="12" t="str">
        <f t="shared" ca="1" si="18"/>
        <v>-</v>
      </c>
      <c r="W554" t="str">
        <f t="shared" si="17"/>
        <v>-</v>
      </c>
    </row>
    <row r="555" spans="1:29" x14ac:dyDescent="0.25">
      <c r="A555" s="6"/>
      <c r="B555" s="10"/>
      <c r="C555" s="6"/>
      <c r="D555" s="6"/>
      <c r="E555" s="6"/>
      <c r="F555" s="6"/>
      <c r="G555" s="6"/>
      <c r="H555" s="6"/>
      <c r="I555" s="6"/>
      <c r="J555" s="6"/>
      <c r="K555" s="6"/>
      <c r="L555" s="6"/>
      <c r="M555" s="6"/>
      <c r="N555" s="6"/>
      <c r="O555" s="6"/>
      <c r="P555" s="10"/>
      <c r="Q555" s="15" t="str">
        <f t="shared" ca="1" si="18"/>
        <v>-</v>
      </c>
      <c r="R555" s="6"/>
      <c r="S555" s="6"/>
      <c r="T555" s="6"/>
      <c r="U555" s="6"/>
      <c r="V555" s="6"/>
      <c r="W555" s="6" t="str">
        <f t="shared" si="17"/>
        <v>-</v>
      </c>
      <c r="X555" s="6"/>
      <c r="Y555" s="6"/>
      <c r="Z555" s="6"/>
      <c r="AA555" s="6"/>
      <c r="AB555" s="6"/>
      <c r="AC555" s="6"/>
    </row>
    <row r="556" spans="1:29" x14ac:dyDescent="0.25">
      <c r="Q556" s="12" t="str">
        <f t="shared" ca="1" si="18"/>
        <v>-</v>
      </c>
      <c r="W556" t="str">
        <f t="shared" si="17"/>
        <v>-</v>
      </c>
    </row>
    <row r="557" spans="1:29" x14ac:dyDescent="0.25">
      <c r="A557" s="6"/>
      <c r="B557" s="10"/>
      <c r="C557" s="6"/>
      <c r="D557" s="6"/>
      <c r="E557" s="6"/>
      <c r="F557" s="6"/>
      <c r="G557" s="6"/>
      <c r="H557" s="6"/>
      <c r="I557" s="6"/>
      <c r="J557" s="6"/>
      <c r="K557" s="6"/>
      <c r="L557" s="6"/>
      <c r="M557" s="6"/>
      <c r="N557" s="6"/>
      <c r="O557" s="6"/>
      <c r="P557" s="10"/>
      <c r="Q557" s="15" t="str">
        <f t="shared" ca="1" si="18"/>
        <v>-</v>
      </c>
      <c r="R557" s="6"/>
      <c r="S557" s="6"/>
      <c r="T557" s="6"/>
      <c r="U557" s="6"/>
      <c r="V557" s="6"/>
      <c r="W557" s="6" t="str">
        <f t="shared" si="17"/>
        <v>-</v>
      </c>
      <c r="X557" s="6"/>
      <c r="Y557" s="6"/>
      <c r="Z557" s="6"/>
      <c r="AA557" s="6"/>
      <c r="AB557" s="6"/>
      <c r="AC557" s="6"/>
    </row>
    <row r="558" spans="1:29" x14ac:dyDescent="0.25">
      <c r="Q558" s="12" t="str">
        <f t="shared" ca="1" si="18"/>
        <v>-</v>
      </c>
      <c r="W558" t="str">
        <f t="shared" si="17"/>
        <v>-</v>
      </c>
    </row>
    <row r="559" spans="1:29" x14ac:dyDescent="0.25">
      <c r="A559" s="6"/>
      <c r="B559" s="10"/>
      <c r="C559" s="6"/>
      <c r="D559" s="6"/>
      <c r="E559" s="6"/>
      <c r="F559" s="6"/>
      <c r="G559" s="6"/>
      <c r="H559" s="6"/>
      <c r="I559" s="6"/>
      <c r="J559" s="6"/>
      <c r="K559" s="6"/>
      <c r="L559" s="6"/>
      <c r="M559" s="6"/>
      <c r="N559" s="6"/>
      <c r="O559" s="6"/>
      <c r="P559" s="10"/>
      <c r="Q559" s="15" t="str">
        <f t="shared" ca="1" si="18"/>
        <v>-</v>
      </c>
      <c r="R559" s="6"/>
      <c r="S559" s="6"/>
      <c r="T559" s="6"/>
      <c r="U559" s="6"/>
      <c r="V559" s="6"/>
      <c r="W559" s="6" t="str">
        <f t="shared" si="17"/>
        <v>-</v>
      </c>
      <c r="X559" s="6"/>
      <c r="Y559" s="6"/>
      <c r="Z559" s="6"/>
      <c r="AA559" s="6"/>
      <c r="AB559" s="6"/>
      <c r="AC559" s="6"/>
    </row>
    <row r="560" spans="1:29" x14ac:dyDescent="0.25">
      <c r="Q560" s="12" t="str">
        <f t="shared" ca="1" si="18"/>
        <v>-</v>
      </c>
      <c r="W560" t="str">
        <f t="shared" si="17"/>
        <v>-</v>
      </c>
    </row>
    <row r="561" spans="1:29" x14ac:dyDescent="0.25">
      <c r="A561" s="6"/>
      <c r="B561" s="10"/>
      <c r="C561" s="6"/>
      <c r="D561" s="6"/>
      <c r="E561" s="6"/>
      <c r="F561" s="6"/>
      <c r="G561" s="6"/>
      <c r="H561" s="6"/>
      <c r="I561" s="6"/>
      <c r="J561" s="6"/>
      <c r="K561" s="6"/>
      <c r="L561" s="6"/>
      <c r="M561" s="6"/>
      <c r="N561" s="6"/>
      <c r="O561" s="6"/>
      <c r="P561" s="10"/>
      <c r="Q561" s="15" t="str">
        <f t="shared" ca="1" si="18"/>
        <v>-</v>
      </c>
      <c r="R561" s="6"/>
      <c r="S561" s="6"/>
      <c r="T561" s="6"/>
      <c r="U561" s="6"/>
      <c r="V561" s="6"/>
      <c r="W561" s="6" t="str">
        <f t="shared" si="17"/>
        <v>-</v>
      </c>
      <c r="X561" s="6"/>
      <c r="Y561" s="6"/>
      <c r="Z561" s="6"/>
      <c r="AA561" s="6"/>
      <c r="AB561" s="6"/>
      <c r="AC561" s="6"/>
    </row>
    <row r="562" spans="1:29" x14ac:dyDescent="0.25">
      <c r="Q562" s="12" t="str">
        <f t="shared" ca="1" si="18"/>
        <v>-</v>
      </c>
      <c r="W562" t="str">
        <f t="shared" si="17"/>
        <v>-</v>
      </c>
    </row>
    <row r="563" spans="1:29" x14ac:dyDescent="0.25">
      <c r="A563" s="6"/>
      <c r="B563" s="10"/>
      <c r="C563" s="6"/>
      <c r="D563" s="6"/>
      <c r="E563" s="6"/>
      <c r="F563" s="6"/>
      <c r="G563" s="6"/>
      <c r="H563" s="6"/>
      <c r="I563" s="6"/>
      <c r="J563" s="6"/>
      <c r="K563" s="6"/>
      <c r="L563" s="6"/>
      <c r="M563" s="6"/>
      <c r="N563" s="6"/>
      <c r="O563" s="6"/>
      <c r="P563" s="10"/>
      <c r="Q563" s="15" t="str">
        <f t="shared" ca="1" si="18"/>
        <v>-</v>
      </c>
      <c r="R563" s="6"/>
      <c r="S563" s="6"/>
      <c r="T563" s="6"/>
      <c r="U563" s="6"/>
      <c r="V563" s="6"/>
      <c r="W563" s="6" t="str">
        <f t="shared" si="17"/>
        <v>-</v>
      </c>
      <c r="X563" s="6"/>
      <c r="Y563" s="6"/>
      <c r="Z563" s="6"/>
      <c r="AA563" s="6"/>
      <c r="AB563" s="6"/>
      <c r="AC563" s="6"/>
    </row>
    <row r="564" spans="1:29" x14ac:dyDescent="0.25">
      <c r="Q564" s="12" t="str">
        <f t="shared" ca="1" si="18"/>
        <v>-</v>
      </c>
      <c r="W564" t="str">
        <f t="shared" si="17"/>
        <v>-</v>
      </c>
    </row>
    <row r="565" spans="1:29" x14ac:dyDescent="0.25">
      <c r="A565" s="6"/>
      <c r="B565" s="10"/>
      <c r="C565" s="6"/>
      <c r="D565" s="6"/>
      <c r="E565" s="6"/>
      <c r="F565" s="6"/>
      <c r="G565" s="6"/>
      <c r="H565" s="6"/>
      <c r="I565" s="6"/>
      <c r="J565" s="6"/>
      <c r="K565" s="6"/>
      <c r="L565" s="6"/>
      <c r="M565" s="6"/>
      <c r="N565" s="6"/>
      <c r="O565" s="6"/>
      <c r="P565" s="10"/>
      <c r="Q565" s="15" t="str">
        <f t="shared" ca="1" si="18"/>
        <v>-</v>
      </c>
      <c r="R565" s="6"/>
      <c r="S565" s="6"/>
      <c r="T565" s="6"/>
      <c r="U565" s="6"/>
      <c r="V565" s="6"/>
      <c r="W565" s="6" t="str">
        <f t="shared" si="17"/>
        <v>-</v>
      </c>
      <c r="X565" s="6"/>
      <c r="Y565" s="6"/>
      <c r="Z565" s="6"/>
      <c r="AA565" s="6"/>
      <c r="AB565" s="6"/>
      <c r="AC565" s="6"/>
    </row>
    <row r="566" spans="1:29" x14ac:dyDescent="0.25">
      <c r="Q566" s="12" t="str">
        <f t="shared" ca="1" si="18"/>
        <v>-</v>
      </c>
      <c r="W566" t="str">
        <f t="shared" si="17"/>
        <v>-</v>
      </c>
    </row>
    <row r="567" spans="1:29" x14ac:dyDescent="0.25">
      <c r="A567" s="6"/>
      <c r="B567" s="10"/>
      <c r="C567" s="6"/>
      <c r="D567" s="6"/>
      <c r="E567" s="6"/>
      <c r="F567" s="6"/>
      <c r="G567" s="6"/>
      <c r="H567" s="6"/>
      <c r="I567" s="6"/>
      <c r="J567" s="6"/>
      <c r="K567" s="6"/>
      <c r="L567" s="6"/>
      <c r="M567" s="6"/>
      <c r="N567" s="6"/>
      <c r="O567" s="6"/>
      <c r="P567" s="10"/>
      <c r="Q567" s="15" t="str">
        <f t="shared" ca="1" si="18"/>
        <v>-</v>
      </c>
      <c r="R567" s="6"/>
      <c r="S567" s="6"/>
      <c r="T567" s="6"/>
      <c r="U567" s="6"/>
      <c r="V567" s="6"/>
      <c r="W567" s="6" t="str">
        <f t="shared" si="17"/>
        <v>-</v>
      </c>
      <c r="X567" s="6"/>
      <c r="Y567" s="6"/>
      <c r="Z567" s="6"/>
      <c r="AA567" s="6"/>
      <c r="AB567" s="6"/>
      <c r="AC567" s="6"/>
    </row>
    <row r="568" spans="1:29" x14ac:dyDescent="0.25">
      <c r="Q568" s="12" t="str">
        <f t="shared" ca="1" si="18"/>
        <v>-</v>
      </c>
      <c r="W568" t="str">
        <f t="shared" si="17"/>
        <v>-</v>
      </c>
    </row>
    <row r="569" spans="1:29" x14ac:dyDescent="0.25">
      <c r="A569" s="6"/>
      <c r="B569" s="10"/>
      <c r="C569" s="6"/>
      <c r="D569" s="6"/>
      <c r="E569" s="6"/>
      <c r="F569" s="6"/>
      <c r="G569" s="6"/>
      <c r="H569" s="6"/>
      <c r="I569" s="6"/>
      <c r="J569" s="6"/>
      <c r="K569" s="6"/>
      <c r="L569" s="6"/>
      <c r="M569" s="6"/>
      <c r="N569" s="6"/>
      <c r="O569" s="6"/>
      <c r="P569" s="10"/>
      <c r="Q569" s="15" t="str">
        <f t="shared" ca="1" si="18"/>
        <v>-</v>
      </c>
      <c r="R569" s="6"/>
      <c r="S569" s="6"/>
      <c r="T569" s="6"/>
      <c r="U569" s="6"/>
      <c r="V569" s="6"/>
      <c r="W569" s="6" t="str">
        <f t="shared" si="17"/>
        <v>-</v>
      </c>
      <c r="X569" s="6"/>
      <c r="Y569" s="6"/>
      <c r="Z569" s="6"/>
      <c r="AA569" s="6"/>
      <c r="AB569" s="6"/>
      <c r="AC569" s="6"/>
    </row>
    <row r="570" spans="1:29" x14ac:dyDescent="0.25">
      <c r="Q570" s="12" t="str">
        <f t="shared" ca="1" si="18"/>
        <v>-</v>
      </c>
      <c r="W570" t="str">
        <f t="shared" si="17"/>
        <v>-</v>
      </c>
    </row>
    <row r="571" spans="1:29" x14ac:dyDescent="0.25">
      <c r="A571" s="6"/>
      <c r="B571" s="10"/>
      <c r="C571" s="6"/>
      <c r="D571" s="6"/>
      <c r="E571" s="6"/>
      <c r="F571" s="6"/>
      <c r="G571" s="6"/>
      <c r="H571" s="6"/>
      <c r="I571" s="6"/>
      <c r="J571" s="6"/>
      <c r="K571" s="6"/>
      <c r="L571" s="6"/>
      <c r="M571" s="6"/>
      <c r="N571" s="6"/>
      <c r="O571" s="6"/>
      <c r="P571" s="10"/>
      <c r="Q571" s="15" t="str">
        <f t="shared" ca="1" si="18"/>
        <v>-</v>
      </c>
      <c r="R571" s="6"/>
      <c r="S571" s="6"/>
      <c r="T571" s="6"/>
      <c r="U571" s="6"/>
      <c r="V571" s="6"/>
      <c r="W571" s="6" t="str">
        <f t="shared" si="17"/>
        <v>-</v>
      </c>
      <c r="X571" s="6"/>
      <c r="Y571" s="6"/>
      <c r="Z571" s="6"/>
      <c r="AA571" s="6"/>
      <c r="AB571" s="6"/>
      <c r="AC571" s="6"/>
    </row>
    <row r="572" spans="1:29" x14ac:dyDescent="0.25">
      <c r="Q572" s="12" t="str">
        <f t="shared" ca="1" si="18"/>
        <v>-</v>
      </c>
      <c r="W572" t="str">
        <f t="shared" si="17"/>
        <v>-</v>
      </c>
    </row>
    <row r="573" spans="1:29" x14ac:dyDescent="0.25">
      <c r="A573" s="6"/>
      <c r="B573" s="10"/>
      <c r="C573" s="6"/>
      <c r="D573" s="6"/>
      <c r="E573" s="6"/>
      <c r="F573" s="6"/>
      <c r="G573" s="6"/>
      <c r="H573" s="6"/>
      <c r="I573" s="6"/>
      <c r="J573" s="6"/>
      <c r="K573" s="6"/>
      <c r="L573" s="6"/>
      <c r="M573" s="6"/>
      <c r="N573" s="6"/>
      <c r="O573" s="6"/>
      <c r="P573" s="10"/>
      <c r="Q573" s="15" t="str">
        <f t="shared" ca="1" si="18"/>
        <v>-</v>
      </c>
      <c r="R573" s="6"/>
      <c r="S573" s="6"/>
      <c r="T573" s="6"/>
      <c r="U573" s="6"/>
      <c r="V573" s="6"/>
      <c r="W573" s="6" t="str">
        <f t="shared" si="17"/>
        <v>-</v>
      </c>
      <c r="X573" s="6"/>
      <c r="Y573" s="6"/>
      <c r="Z573" s="6"/>
      <c r="AA573" s="6"/>
      <c r="AB573" s="6"/>
      <c r="AC573" s="6"/>
    </row>
    <row r="574" spans="1:29" x14ac:dyDescent="0.25">
      <c r="Q574" s="12" t="str">
        <f t="shared" ca="1" si="18"/>
        <v>-</v>
      </c>
      <c r="W574" t="str">
        <f t="shared" si="17"/>
        <v>-</v>
      </c>
    </row>
    <row r="575" spans="1:29" x14ac:dyDescent="0.25">
      <c r="A575" s="6"/>
      <c r="B575" s="10"/>
      <c r="C575" s="6"/>
      <c r="D575" s="6"/>
      <c r="E575" s="6"/>
      <c r="F575" s="6"/>
      <c r="G575" s="6"/>
      <c r="H575" s="6"/>
      <c r="I575" s="6"/>
      <c r="J575" s="6"/>
      <c r="K575" s="6"/>
      <c r="L575" s="6"/>
      <c r="M575" s="6"/>
      <c r="N575" s="6"/>
      <c r="O575" s="6"/>
      <c r="P575" s="10"/>
      <c r="Q575" s="15" t="str">
        <f t="shared" ca="1" si="18"/>
        <v>-</v>
      </c>
      <c r="R575" s="6"/>
      <c r="S575" s="6"/>
      <c r="T575" s="6"/>
      <c r="U575" s="6"/>
      <c r="V575" s="6"/>
      <c r="W575" s="6" t="str">
        <f t="shared" si="17"/>
        <v>-</v>
      </c>
      <c r="X575" s="6"/>
      <c r="Y575" s="6"/>
      <c r="Z575" s="6"/>
      <c r="AA575" s="6"/>
      <c r="AB575" s="6"/>
      <c r="AC575" s="6"/>
    </row>
    <row r="576" spans="1:29" x14ac:dyDescent="0.25">
      <c r="Q576" s="12" t="str">
        <f t="shared" ca="1" si="18"/>
        <v>-</v>
      </c>
      <c r="W576" t="str">
        <f t="shared" si="17"/>
        <v>-</v>
      </c>
    </row>
    <row r="577" spans="1:29" x14ac:dyDescent="0.25">
      <c r="A577" s="6"/>
      <c r="B577" s="10"/>
      <c r="C577" s="6"/>
      <c r="D577" s="6"/>
      <c r="E577" s="6"/>
      <c r="F577" s="6"/>
      <c r="G577" s="6"/>
      <c r="H577" s="6"/>
      <c r="I577" s="6"/>
      <c r="J577" s="6"/>
      <c r="K577" s="6"/>
      <c r="L577" s="6"/>
      <c r="M577" s="6"/>
      <c r="N577" s="6"/>
      <c r="O577" s="6"/>
      <c r="P577" s="10"/>
      <c r="Q577" s="15" t="str">
        <f t="shared" ca="1" si="18"/>
        <v>-</v>
      </c>
      <c r="R577" s="6"/>
      <c r="S577" s="6"/>
      <c r="T577" s="6"/>
      <c r="U577" s="6"/>
      <c r="V577" s="6"/>
      <c r="W577" s="6" t="str">
        <f t="shared" ref="W577:W640" si="19">IF(OR(ISBLANK(J577),ISBLANK(V577)),"-",(IF(J577=V577,"Yes","No")))</f>
        <v>-</v>
      </c>
      <c r="X577" s="6"/>
      <c r="Y577" s="6"/>
      <c r="Z577" s="6"/>
      <c r="AA577" s="6"/>
      <c r="AB577" s="6"/>
      <c r="AC577" s="6"/>
    </row>
    <row r="578" spans="1:29" x14ac:dyDescent="0.25">
      <c r="Q578" s="12" t="str">
        <f t="shared" ref="Q578:Q641" ca="1" si="20">IF(B578&gt;1/1/1900, (IF(R578="Closed",(DATEDIF(B578,P578,"d"))-(DATEDIF(M578,O578,"d")),IF(OR(R578="Pending",ISBLANK(P578)),TODAY()-B578))),"-")</f>
        <v>-</v>
      </c>
      <c r="W578" t="str">
        <f t="shared" si="19"/>
        <v>-</v>
      </c>
    </row>
    <row r="579" spans="1:29" x14ac:dyDescent="0.25">
      <c r="A579" s="6"/>
      <c r="B579" s="10"/>
      <c r="C579" s="6"/>
      <c r="D579" s="6"/>
      <c r="E579" s="6"/>
      <c r="F579" s="6"/>
      <c r="G579" s="6"/>
      <c r="H579" s="6"/>
      <c r="I579" s="6"/>
      <c r="J579" s="6"/>
      <c r="K579" s="6"/>
      <c r="L579" s="6"/>
      <c r="M579" s="6"/>
      <c r="N579" s="6"/>
      <c r="O579" s="6"/>
      <c r="P579" s="10"/>
      <c r="Q579" s="15" t="str">
        <f t="shared" ca="1" si="20"/>
        <v>-</v>
      </c>
      <c r="R579" s="6"/>
      <c r="S579" s="6"/>
      <c r="T579" s="6"/>
      <c r="U579" s="6"/>
      <c r="V579" s="6"/>
      <c r="W579" s="6" t="str">
        <f t="shared" si="19"/>
        <v>-</v>
      </c>
      <c r="X579" s="6"/>
      <c r="Y579" s="6"/>
      <c r="Z579" s="6"/>
      <c r="AA579" s="6"/>
      <c r="AB579" s="6"/>
      <c r="AC579" s="6"/>
    </row>
    <row r="580" spans="1:29" x14ac:dyDescent="0.25">
      <c r="Q580" s="12" t="str">
        <f t="shared" ca="1" si="20"/>
        <v>-</v>
      </c>
      <c r="W580" t="str">
        <f t="shared" si="19"/>
        <v>-</v>
      </c>
    </row>
    <row r="581" spans="1:29" x14ac:dyDescent="0.25">
      <c r="A581" s="6"/>
      <c r="B581" s="10"/>
      <c r="C581" s="6"/>
      <c r="D581" s="6"/>
      <c r="E581" s="6"/>
      <c r="F581" s="6"/>
      <c r="G581" s="6"/>
      <c r="H581" s="6"/>
      <c r="I581" s="6"/>
      <c r="J581" s="6"/>
      <c r="K581" s="6"/>
      <c r="L581" s="6"/>
      <c r="M581" s="6"/>
      <c r="N581" s="6"/>
      <c r="O581" s="6"/>
      <c r="P581" s="10"/>
      <c r="Q581" s="15" t="str">
        <f t="shared" ca="1" si="20"/>
        <v>-</v>
      </c>
      <c r="R581" s="6"/>
      <c r="S581" s="6"/>
      <c r="T581" s="6"/>
      <c r="U581" s="6"/>
      <c r="V581" s="6"/>
      <c r="W581" s="6" t="str">
        <f t="shared" si="19"/>
        <v>-</v>
      </c>
      <c r="X581" s="6"/>
      <c r="Y581" s="6"/>
      <c r="Z581" s="6"/>
      <c r="AA581" s="6"/>
      <c r="AB581" s="6"/>
      <c r="AC581" s="6"/>
    </row>
    <row r="582" spans="1:29" x14ac:dyDescent="0.25">
      <c r="Q582" s="12" t="str">
        <f t="shared" ca="1" si="20"/>
        <v>-</v>
      </c>
      <c r="W582" t="str">
        <f t="shared" si="19"/>
        <v>-</v>
      </c>
    </row>
    <row r="583" spans="1:29" x14ac:dyDescent="0.25">
      <c r="A583" s="6"/>
      <c r="B583" s="10"/>
      <c r="C583" s="6"/>
      <c r="D583" s="6"/>
      <c r="E583" s="6"/>
      <c r="F583" s="6"/>
      <c r="G583" s="6"/>
      <c r="H583" s="6"/>
      <c r="I583" s="6"/>
      <c r="J583" s="6"/>
      <c r="K583" s="6"/>
      <c r="L583" s="6"/>
      <c r="M583" s="6"/>
      <c r="N583" s="6"/>
      <c r="O583" s="6"/>
      <c r="P583" s="10"/>
      <c r="Q583" s="15" t="str">
        <f t="shared" ca="1" si="20"/>
        <v>-</v>
      </c>
      <c r="R583" s="6"/>
      <c r="S583" s="6"/>
      <c r="T583" s="6"/>
      <c r="U583" s="6"/>
      <c r="V583" s="6"/>
      <c r="W583" s="6" t="str">
        <f t="shared" si="19"/>
        <v>-</v>
      </c>
      <c r="X583" s="6"/>
      <c r="Y583" s="6"/>
      <c r="Z583" s="6"/>
      <c r="AA583" s="6"/>
      <c r="AB583" s="6"/>
      <c r="AC583" s="6"/>
    </row>
    <row r="584" spans="1:29" x14ac:dyDescent="0.25">
      <c r="Q584" s="12" t="str">
        <f t="shared" ca="1" si="20"/>
        <v>-</v>
      </c>
      <c r="W584" t="str">
        <f t="shared" si="19"/>
        <v>-</v>
      </c>
    </row>
    <row r="585" spans="1:29" x14ac:dyDescent="0.25">
      <c r="A585" s="6"/>
      <c r="B585" s="10"/>
      <c r="C585" s="6"/>
      <c r="D585" s="6"/>
      <c r="E585" s="6"/>
      <c r="F585" s="6"/>
      <c r="G585" s="6"/>
      <c r="H585" s="6"/>
      <c r="I585" s="6"/>
      <c r="J585" s="6"/>
      <c r="K585" s="6"/>
      <c r="L585" s="6"/>
      <c r="M585" s="6"/>
      <c r="N585" s="6"/>
      <c r="O585" s="6"/>
      <c r="P585" s="10"/>
      <c r="Q585" s="15" t="str">
        <f t="shared" ca="1" si="20"/>
        <v>-</v>
      </c>
      <c r="R585" s="6"/>
      <c r="S585" s="6"/>
      <c r="T585" s="6"/>
      <c r="U585" s="6"/>
      <c r="V585" s="6"/>
      <c r="W585" s="6" t="str">
        <f t="shared" si="19"/>
        <v>-</v>
      </c>
      <c r="X585" s="6"/>
      <c r="Y585" s="6"/>
      <c r="Z585" s="6"/>
      <c r="AA585" s="6"/>
      <c r="AB585" s="6"/>
      <c r="AC585" s="6"/>
    </row>
    <row r="586" spans="1:29" x14ac:dyDescent="0.25">
      <c r="Q586" s="12" t="str">
        <f t="shared" ca="1" si="20"/>
        <v>-</v>
      </c>
      <c r="W586" t="str">
        <f t="shared" si="19"/>
        <v>-</v>
      </c>
    </row>
    <row r="587" spans="1:29" x14ac:dyDescent="0.25">
      <c r="A587" s="6"/>
      <c r="B587" s="10"/>
      <c r="C587" s="6"/>
      <c r="D587" s="6"/>
      <c r="E587" s="6"/>
      <c r="F587" s="6"/>
      <c r="G587" s="6"/>
      <c r="H587" s="6"/>
      <c r="I587" s="6"/>
      <c r="J587" s="6"/>
      <c r="K587" s="6"/>
      <c r="L587" s="6"/>
      <c r="M587" s="6"/>
      <c r="N587" s="6"/>
      <c r="O587" s="6"/>
      <c r="P587" s="10"/>
      <c r="Q587" s="15" t="str">
        <f t="shared" ca="1" si="20"/>
        <v>-</v>
      </c>
      <c r="R587" s="6"/>
      <c r="S587" s="6"/>
      <c r="T587" s="6"/>
      <c r="U587" s="6"/>
      <c r="V587" s="6"/>
      <c r="W587" s="6" t="str">
        <f t="shared" si="19"/>
        <v>-</v>
      </c>
      <c r="X587" s="6"/>
      <c r="Y587" s="6"/>
      <c r="Z587" s="6"/>
      <c r="AA587" s="6"/>
      <c r="AB587" s="6"/>
      <c r="AC587" s="6"/>
    </row>
    <row r="588" spans="1:29" x14ac:dyDescent="0.25">
      <c r="Q588" s="12" t="str">
        <f t="shared" ca="1" si="20"/>
        <v>-</v>
      </c>
      <c r="W588" t="str">
        <f t="shared" si="19"/>
        <v>-</v>
      </c>
    </row>
    <row r="589" spans="1:29" x14ac:dyDescent="0.25">
      <c r="A589" s="6"/>
      <c r="B589" s="10"/>
      <c r="C589" s="6"/>
      <c r="D589" s="6"/>
      <c r="E589" s="6"/>
      <c r="F589" s="6"/>
      <c r="G589" s="6"/>
      <c r="H589" s="6"/>
      <c r="I589" s="6"/>
      <c r="J589" s="6"/>
      <c r="K589" s="6"/>
      <c r="L589" s="6"/>
      <c r="M589" s="6"/>
      <c r="N589" s="6"/>
      <c r="O589" s="6"/>
      <c r="P589" s="10"/>
      <c r="Q589" s="15" t="str">
        <f t="shared" ca="1" si="20"/>
        <v>-</v>
      </c>
      <c r="R589" s="6"/>
      <c r="S589" s="6"/>
      <c r="T589" s="6"/>
      <c r="U589" s="6"/>
      <c r="V589" s="6"/>
      <c r="W589" s="6" t="str">
        <f t="shared" si="19"/>
        <v>-</v>
      </c>
      <c r="X589" s="6"/>
      <c r="Y589" s="6"/>
      <c r="Z589" s="6"/>
      <c r="AA589" s="6"/>
      <c r="AB589" s="6"/>
      <c r="AC589" s="6"/>
    </row>
    <row r="590" spans="1:29" x14ac:dyDescent="0.25">
      <c r="Q590" s="12" t="str">
        <f t="shared" ca="1" si="20"/>
        <v>-</v>
      </c>
      <c r="W590" t="str">
        <f t="shared" si="19"/>
        <v>-</v>
      </c>
    </row>
    <row r="591" spans="1:29" x14ac:dyDescent="0.25">
      <c r="A591" s="6"/>
      <c r="B591" s="10"/>
      <c r="C591" s="6"/>
      <c r="D591" s="6"/>
      <c r="E591" s="6"/>
      <c r="F591" s="6"/>
      <c r="G591" s="6"/>
      <c r="H591" s="6"/>
      <c r="I591" s="6"/>
      <c r="J591" s="6"/>
      <c r="K591" s="6"/>
      <c r="L591" s="6"/>
      <c r="M591" s="6"/>
      <c r="N591" s="6"/>
      <c r="O591" s="6"/>
      <c r="P591" s="10"/>
      <c r="Q591" s="15" t="str">
        <f t="shared" ca="1" si="20"/>
        <v>-</v>
      </c>
      <c r="R591" s="6"/>
      <c r="S591" s="6"/>
      <c r="T591" s="6"/>
      <c r="U591" s="6"/>
      <c r="V591" s="6"/>
      <c r="W591" s="6" t="str">
        <f t="shared" si="19"/>
        <v>-</v>
      </c>
      <c r="X591" s="6"/>
      <c r="Y591" s="6"/>
      <c r="Z591" s="6"/>
      <c r="AA591" s="6"/>
      <c r="AB591" s="6"/>
      <c r="AC591" s="6"/>
    </row>
    <row r="592" spans="1:29" x14ac:dyDescent="0.25">
      <c r="Q592" s="12" t="str">
        <f t="shared" ca="1" si="20"/>
        <v>-</v>
      </c>
      <c r="W592" t="str">
        <f t="shared" si="19"/>
        <v>-</v>
      </c>
    </row>
    <row r="593" spans="1:29" x14ac:dyDescent="0.25">
      <c r="A593" s="6"/>
      <c r="B593" s="10"/>
      <c r="C593" s="6"/>
      <c r="D593" s="6"/>
      <c r="E593" s="6"/>
      <c r="F593" s="6"/>
      <c r="G593" s="6"/>
      <c r="H593" s="6"/>
      <c r="I593" s="6"/>
      <c r="J593" s="6"/>
      <c r="K593" s="6"/>
      <c r="L593" s="6"/>
      <c r="M593" s="6"/>
      <c r="N593" s="6"/>
      <c r="O593" s="6"/>
      <c r="P593" s="10"/>
      <c r="Q593" s="15" t="str">
        <f t="shared" ca="1" si="20"/>
        <v>-</v>
      </c>
      <c r="R593" s="6"/>
      <c r="S593" s="6"/>
      <c r="T593" s="6"/>
      <c r="U593" s="6"/>
      <c r="V593" s="6"/>
      <c r="W593" s="6" t="str">
        <f t="shared" si="19"/>
        <v>-</v>
      </c>
      <c r="X593" s="6"/>
      <c r="Y593" s="6"/>
      <c r="Z593" s="6"/>
      <c r="AA593" s="6"/>
      <c r="AB593" s="6"/>
      <c r="AC593" s="6"/>
    </row>
    <row r="594" spans="1:29" x14ac:dyDescent="0.25">
      <c r="Q594" s="12" t="str">
        <f t="shared" ca="1" si="20"/>
        <v>-</v>
      </c>
      <c r="W594" t="str">
        <f t="shared" si="19"/>
        <v>-</v>
      </c>
    </row>
    <row r="595" spans="1:29" x14ac:dyDescent="0.25">
      <c r="A595" s="6"/>
      <c r="B595" s="10"/>
      <c r="C595" s="6"/>
      <c r="D595" s="6"/>
      <c r="E595" s="6"/>
      <c r="F595" s="6"/>
      <c r="G595" s="6"/>
      <c r="H595" s="6"/>
      <c r="I595" s="6"/>
      <c r="J595" s="6"/>
      <c r="K595" s="6"/>
      <c r="L595" s="6"/>
      <c r="M595" s="6"/>
      <c r="N595" s="6"/>
      <c r="O595" s="6"/>
      <c r="P595" s="10"/>
      <c r="Q595" s="15" t="str">
        <f t="shared" ca="1" si="20"/>
        <v>-</v>
      </c>
      <c r="R595" s="6"/>
      <c r="S595" s="6"/>
      <c r="T595" s="6"/>
      <c r="U595" s="6"/>
      <c r="V595" s="6"/>
      <c r="W595" s="6" t="str">
        <f t="shared" si="19"/>
        <v>-</v>
      </c>
      <c r="X595" s="6"/>
      <c r="Y595" s="6"/>
      <c r="Z595" s="6"/>
      <c r="AA595" s="6"/>
      <c r="AB595" s="6"/>
      <c r="AC595" s="6"/>
    </row>
    <row r="596" spans="1:29" x14ac:dyDescent="0.25">
      <c r="Q596" s="12" t="str">
        <f t="shared" ca="1" si="20"/>
        <v>-</v>
      </c>
      <c r="W596" t="str">
        <f t="shared" si="19"/>
        <v>-</v>
      </c>
    </row>
    <row r="597" spans="1:29" x14ac:dyDescent="0.25">
      <c r="A597" s="6"/>
      <c r="B597" s="10"/>
      <c r="C597" s="6"/>
      <c r="D597" s="6"/>
      <c r="E597" s="6"/>
      <c r="F597" s="6"/>
      <c r="G597" s="6"/>
      <c r="H597" s="6"/>
      <c r="I597" s="6"/>
      <c r="J597" s="6"/>
      <c r="K597" s="6"/>
      <c r="L597" s="6"/>
      <c r="M597" s="6"/>
      <c r="N597" s="6"/>
      <c r="O597" s="6"/>
      <c r="P597" s="10"/>
      <c r="Q597" s="15" t="str">
        <f t="shared" ca="1" si="20"/>
        <v>-</v>
      </c>
      <c r="R597" s="6"/>
      <c r="S597" s="6"/>
      <c r="T597" s="6"/>
      <c r="U597" s="6"/>
      <c r="V597" s="6"/>
      <c r="W597" s="6" t="str">
        <f t="shared" si="19"/>
        <v>-</v>
      </c>
      <c r="X597" s="6"/>
      <c r="Y597" s="6"/>
      <c r="Z597" s="6"/>
      <c r="AA597" s="6"/>
      <c r="AB597" s="6"/>
      <c r="AC597" s="6"/>
    </row>
    <row r="598" spans="1:29" x14ac:dyDescent="0.25">
      <c r="Q598" s="12" t="str">
        <f t="shared" ca="1" si="20"/>
        <v>-</v>
      </c>
      <c r="W598" t="str">
        <f t="shared" si="19"/>
        <v>-</v>
      </c>
    </row>
    <row r="599" spans="1:29" x14ac:dyDescent="0.25">
      <c r="A599" s="6"/>
      <c r="B599" s="10"/>
      <c r="C599" s="6"/>
      <c r="D599" s="6"/>
      <c r="E599" s="6"/>
      <c r="F599" s="6"/>
      <c r="G599" s="6"/>
      <c r="H599" s="6"/>
      <c r="I599" s="6"/>
      <c r="J599" s="6"/>
      <c r="K599" s="6"/>
      <c r="L599" s="6"/>
      <c r="M599" s="6"/>
      <c r="N599" s="6"/>
      <c r="O599" s="6"/>
      <c r="P599" s="10"/>
      <c r="Q599" s="15" t="str">
        <f t="shared" ca="1" si="20"/>
        <v>-</v>
      </c>
      <c r="R599" s="6"/>
      <c r="S599" s="6"/>
      <c r="T599" s="6"/>
      <c r="U599" s="6"/>
      <c r="V599" s="6"/>
      <c r="W599" s="6" t="str">
        <f t="shared" si="19"/>
        <v>-</v>
      </c>
      <c r="X599" s="6"/>
      <c r="Y599" s="6"/>
      <c r="Z599" s="6"/>
      <c r="AA599" s="6"/>
      <c r="AB599" s="6"/>
      <c r="AC599" s="6"/>
    </row>
    <row r="600" spans="1:29" x14ac:dyDescent="0.25">
      <c r="Q600" s="12" t="str">
        <f t="shared" ca="1" si="20"/>
        <v>-</v>
      </c>
      <c r="W600" t="str">
        <f t="shared" si="19"/>
        <v>-</v>
      </c>
    </row>
    <row r="601" spans="1:29" x14ac:dyDescent="0.25">
      <c r="A601" s="6"/>
      <c r="B601" s="10"/>
      <c r="C601" s="6"/>
      <c r="D601" s="6"/>
      <c r="E601" s="6"/>
      <c r="F601" s="6"/>
      <c r="G601" s="6"/>
      <c r="H601" s="6"/>
      <c r="I601" s="6"/>
      <c r="J601" s="6"/>
      <c r="K601" s="6"/>
      <c r="L601" s="6"/>
      <c r="M601" s="6"/>
      <c r="N601" s="6"/>
      <c r="O601" s="6"/>
      <c r="P601" s="10"/>
      <c r="Q601" s="15" t="str">
        <f t="shared" ca="1" si="20"/>
        <v>-</v>
      </c>
      <c r="R601" s="6"/>
      <c r="S601" s="6"/>
      <c r="T601" s="6"/>
      <c r="U601" s="6"/>
      <c r="V601" s="6"/>
      <c r="W601" s="6" t="str">
        <f t="shared" si="19"/>
        <v>-</v>
      </c>
      <c r="X601" s="6"/>
      <c r="Y601" s="6"/>
      <c r="Z601" s="6"/>
      <c r="AA601" s="6"/>
      <c r="AB601" s="6"/>
      <c r="AC601" s="6"/>
    </row>
    <row r="602" spans="1:29" x14ac:dyDescent="0.25">
      <c r="Q602" s="12" t="str">
        <f t="shared" ca="1" si="20"/>
        <v>-</v>
      </c>
      <c r="W602" t="str">
        <f t="shared" si="19"/>
        <v>-</v>
      </c>
    </row>
    <row r="603" spans="1:29" x14ac:dyDescent="0.25">
      <c r="A603" s="6"/>
      <c r="B603" s="10"/>
      <c r="C603" s="6"/>
      <c r="D603" s="6"/>
      <c r="E603" s="6"/>
      <c r="F603" s="6"/>
      <c r="G603" s="6"/>
      <c r="H603" s="6"/>
      <c r="I603" s="6"/>
      <c r="J603" s="6"/>
      <c r="K603" s="6"/>
      <c r="L603" s="6"/>
      <c r="M603" s="6"/>
      <c r="N603" s="6"/>
      <c r="O603" s="6"/>
      <c r="P603" s="10"/>
      <c r="Q603" s="15" t="str">
        <f t="shared" ca="1" si="20"/>
        <v>-</v>
      </c>
      <c r="R603" s="6"/>
      <c r="S603" s="6"/>
      <c r="T603" s="6"/>
      <c r="U603" s="6"/>
      <c r="V603" s="6"/>
      <c r="W603" s="6" t="str">
        <f t="shared" si="19"/>
        <v>-</v>
      </c>
      <c r="X603" s="6"/>
      <c r="Y603" s="6"/>
      <c r="Z603" s="6"/>
      <c r="AA603" s="6"/>
      <c r="AB603" s="6"/>
      <c r="AC603" s="6"/>
    </row>
    <row r="604" spans="1:29" x14ac:dyDescent="0.25">
      <c r="Q604" s="12" t="str">
        <f t="shared" ca="1" si="20"/>
        <v>-</v>
      </c>
      <c r="W604" t="str">
        <f t="shared" si="19"/>
        <v>-</v>
      </c>
    </row>
    <row r="605" spans="1:29" x14ac:dyDescent="0.25">
      <c r="A605" s="6"/>
      <c r="B605" s="10"/>
      <c r="C605" s="6"/>
      <c r="D605" s="6"/>
      <c r="E605" s="6"/>
      <c r="F605" s="6"/>
      <c r="G605" s="6"/>
      <c r="H605" s="6"/>
      <c r="I605" s="6"/>
      <c r="J605" s="6"/>
      <c r="K605" s="6"/>
      <c r="L605" s="6"/>
      <c r="M605" s="6"/>
      <c r="N605" s="6"/>
      <c r="O605" s="6"/>
      <c r="P605" s="10"/>
      <c r="Q605" s="15" t="str">
        <f t="shared" ca="1" si="20"/>
        <v>-</v>
      </c>
      <c r="R605" s="6"/>
      <c r="S605" s="6"/>
      <c r="T605" s="6"/>
      <c r="U605" s="6"/>
      <c r="V605" s="6"/>
      <c r="W605" s="6" t="str">
        <f t="shared" si="19"/>
        <v>-</v>
      </c>
      <c r="X605" s="6"/>
      <c r="Y605" s="6"/>
      <c r="Z605" s="6"/>
      <c r="AA605" s="6"/>
      <c r="AB605" s="6"/>
      <c r="AC605" s="6"/>
    </row>
    <row r="606" spans="1:29" x14ac:dyDescent="0.25">
      <c r="Q606" s="12" t="str">
        <f t="shared" ca="1" si="20"/>
        <v>-</v>
      </c>
      <c r="W606" t="str">
        <f t="shared" si="19"/>
        <v>-</v>
      </c>
    </row>
    <row r="607" spans="1:29" x14ac:dyDescent="0.25">
      <c r="A607" s="6"/>
      <c r="B607" s="10"/>
      <c r="C607" s="6"/>
      <c r="D607" s="6"/>
      <c r="E607" s="6"/>
      <c r="F607" s="6"/>
      <c r="G607" s="6"/>
      <c r="H607" s="6"/>
      <c r="I607" s="6"/>
      <c r="J607" s="6"/>
      <c r="K607" s="6"/>
      <c r="L607" s="6"/>
      <c r="M607" s="6"/>
      <c r="N607" s="6"/>
      <c r="O607" s="6"/>
      <c r="P607" s="10"/>
      <c r="Q607" s="15" t="str">
        <f t="shared" ca="1" si="20"/>
        <v>-</v>
      </c>
      <c r="R607" s="6"/>
      <c r="S607" s="6"/>
      <c r="T607" s="6"/>
      <c r="U607" s="6"/>
      <c r="V607" s="6"/>
      <c r="W607" s="6" t="str">
        <f t="shared" si="19"/>
        <v>-</v>
      </c>
      <c r="X607" s="6"/>
      <c r="Y607" s="6"/>
      <c r="Z607" s="6"/>
      <c r="AA607" s="6"/>
      <c r="AB607" s="6"/>
      <c r="AC607" s="6"/>
    </row>
    <row r="608" spans="1:29" x14ac:dyDescent="0.25">
      <c r="Q608" s="12" t="str">
        <f t="shared" ca="1" si="20"/>
        <v>-</v>
      </c>
      <c r="W608" t="str">
        <f t="shared" si="19"/>
        <v>-</v>
      </c>
    </row>
    <row r="609" spans="1:29" x14ac:dyDescent="0.25">
      <c r="A609" s="6"/>
      <c r="B609" s="10"/>
      <c r="C609" s="6"/>
      <c r="D609" s="6"/>
      <c r="E609" s="6"/>
      <c r="F609" s="6"/>
      <c r="G609" s="6"/>
      <c r="H609" s="6"/>
      <c r="I609" s="6"/>
      <c r="J609" s="6"/>
      <c r="K609" s="6"/>
      <c r="L609" s="6"/>
      <c r="M609" s="6"/>
      <c r="N609" s="6"/>
      <c r="O609" s="6"/>
      <c r="P609" s="10"/>
      <c r="Q609" s="15" t="str">
        <f t="shared" ca="1" si="20"/>
        <v>-</v>
      </c>
      <c r="R609" s="6"/>
      <c r="S609" s="6"/>
      <c r="T609" s="6"/>
      <c r="U609" s="6"/>
      <c r="V609" s="6"/>
      <c r="W609" s="6" t="str">
        <f t="shared" si="19"/>
        <v>-</v>
      </c>
      <c r="X609" s="6"/>
      <c r="Y609" s="6"/>
      <c r="Z609" s="6"/>
      <c r="AA609" s="6"/>
      <c r="AB609" s="6"/>
      <c r="AC609" s="6"/>
    </row>
    <row r="610" spans="1:29" x14ac:dyDescent="0.25">
      <c r="Q610" s="12" t="str">
        <f t="shared" ca="1" si="20"/>
        <v>-</v>
      </c>
      <c r="W610" t="str">
        <f t="shared" si="19"/>
        <v>-</v>
      </c>
    </row>
    <row r="611" spans="1:29" x14ac:dyDescent="0.25">
      <c r="A611" s="6"/>
      <c r="B611" s="10"/>
      <c r="C611" s="6"/>
      <c r="D611" s="6"/>
      <c r="E611" s="6"/>
      <c r="F611" s="6"/>
      <c r="G611" s="6"/>
      <c r="H611" s="6"/>
      <c r="I611" s="6"/>
      <c r="J611" s="6"/>
      <c r="K611" s="6"/>
      <c r="L611" s="6"/>
      <c r="M611" s="6"/>
      <c r="N611" s="6"/>
      <c r="O611" s="6"/>
      <c r="P611" s="10"/>
      <c r="Q611" s="15" t="str">
        <f t="shared" ca="1" si="20"/>
        <v>-</v>
      </c>
      <c r="R611" s="6"/>
      <c r="S611" s="6"/>
      <c r="T611" s="6"/>
      <c r="U611" s="6"/>
      <c r="V611" s="6"/>
      <c r="W611" s="6" t="str">
        <f t="shared" si="19"/>
        <v>-</v>
      </c>
      <c r="X611" s="6"/>
      <c r="Y611" s="6"/>
      <c r="Z611" s="6"/>
      <c r="AA611" s="6"/>
      <c r="AB611" s="6"/>
      <c r="AC611" s="6"/>
    </row>
    <row r="612" spans="1:29" x14ac:dyDescent="0.25">
      <c r="Q612" s="12" t="str">
        <f t="shared" ca="1" si="20"/>
        <v>-</v>
      </c>
      <c r="W612" t="str">
        <f t="shared" si="19"/>
        <v>-</v>
      </c>
    </row>
    <row r="613" spans="1:29" x14ac:dyDescent="0.25">
      <c r="A613" s="6"/>
      <c r="B613" s="10"/>
      <c r="C613" s="6"/>
      <c r="D613" s="6"/>
      <c r="E613" s="6"/>
      <c r="F613" s="6"/>
      <c r="G613" s="6"/>
      <c r="H613" s="6"/>
      <c r="I613" s="6"/>
      <c r="J613" s="6"/>
      <c r="K613" s="6"/>
      <c r="L613" s="6"/>
      <c r="M613" s="6"/>
      <c r="N613" s="6"/>
      <c r="O613" s="6"/>
      <c r="P613" s="10"/>
      <c r="Q613" s="15" t="str">
        <f t="shared" ca="1" si="20"/>
        <v>-</v>
      </c>
      <c r="R613" s="6"/>
      <c r="S613" s="6"/>
      <c r="T613" s="6"/>
      <c r="U613" s="6"/>
      <c r="V613" s="6"/>
      <c r="W613" s="6" t="str">
        <f t="shared" si="19"/>
        <v>-</v>
      </c>
      <c r="X613" s="6"/>
      <c r="Y613" s="6"/>
      <c r="Z613" s="6"/>
      <c r="AA613" s="6"/>
      <c r="AB613" s="6"/>
      <c r="AC613" s="6"/>
    </row>
    <row r="614" spans="1:29" x14ac:dyDescent="0.25">
      <c r="Q614" s="12" t="str">
        <f t="shared" ca="1" si="20"/>
        <v>-</v>
      </c>
      <c r="W614" t="str">
        <f t="shared" si="19"/>
        <v>-</v>
      </c>
    </row>
    <row r="615" spans="1:29" x14ac:dyDescent="0.25">
      <c r="A615" s="6"/>
      <c r="B615" s="10"/>
      <c r="C615" s="6"/>
      <c r="D615" s="6"/>
      <c r="E615" s="6"/>
      <c r="F615" s="6"/>
      <c r="G615" s="6"/>
      <c r="H615" s="6"/>
      <c r="I615" s="6"/>
      <c r="J615" s="6"/>
      <c r="K615" s="6"/>
      <c r="L615" s="6"/>
      <c r="M615" s="6"/>
      <c r="N615" s="6"/>
      <c r="O615" s="6"/>
      <c r="P615" s="10"/>
      <c r="Q615" s="15" t="str">
        <f t="shared" ca="1" si="20"/>
        <v>-</v>
      </c>
      <c r="R615" s="6"/>
      <c r="S615" s="6"/>
      <c r="T615" s="6"/>
      <c r="U615" s="6"/>
      <c r="V615" s="6"/>
      <c r="W615" s="6" t="str">
        <f t="shared" si="19"/>
        <v>-</v>
      </c>
      <c r="X615" s="6"/>
      <c r="Y615" s="6"/>
      <c r="Z615" s="6"/>
      <c r="AA615" s="6"/>
      <c r="AB615" s="6"/>
      <c r="AC615" s="6"/>
    </row>
    <row r="616" spans="1:29" x14ac:dyDescent="0.25">
      <c r="Q616" s="12" t="str">
        <f t="shared" ca="1" si="20"/>
        <v>-</v>
      </c>
      <c r="W616" t="str">
        <f t="shared" si="19"/>
        <v>-</v>
      </c>
    </row>
    <row r="617" spans="1:29" x14ac:dyDescent="0.25">
      <c r="A617" s="6"/>
      <c r="B617" s="10"/>
      <c r="C617" s="6"/>
      <c r="D617" s="6"/>
      <c r="E617" s="6"/>
      <c r="F617" s="6"/>
      <c r="G617" s="6"/>
      <c r="H617" s="6"/>
      <c r="I617" s="6"/>
      <c r="J617" s="6"/>
      <c r="K617" s="6"/>
      <c r="L617" s="6"/>
      <c r="M617" s="6"/>
      <c r="N617" s="6"/>
      <c r="O617" s="6"/>
      <c r="P617" s="10"/>
      <c r="Q617" s="15" t="str">
        <f t="shared" ca="1" si="20"/>
        <v>-</v>
      </c>
      <c r="R617" s="6"/>
      <c r="S617" s="6"/>
      <c r="T617" s="6"/>
      <c r="U617" s="6"/>
      <c r="V617" s="6"/>
      <c r="W617" s="6" t="str">
        <f t="shared" si="19"/>
        <v>-</v>
      </c>
      <c r="X617" s="6"/>
      <c r="Y617" s="6"/>
      <c r="Z617" s="6"/>
      <c r="AA617" s="6"/>
      <c r="AB617" s="6"/>
      <c r="AC617" s="6"/>
    </row>
    <row r="618" spans="1:29" x14ac:dyDescent="0.25">
      <c r="Q618" s="12" t="str">
        <f t="shared" ca="1" si="20"/>
        <v>-</v>
      </c>
      <c r="W618" t="str">
        <f t="shared" si="19"/>
        <v>-</v>
      </c>
    </row>
    <row r="619" spans="1:29" x14ac:dyDescent="0.25">
      <c r="A619" s="6"/>
      <c r="B619" s="10"/>
      <c r="C619" s="6"/>
      <c r="D619" s="6"/>
      <c r="E619" s="6"/>
      <c r="F619" s="6"/>
      <c r="G619" s="6"/>
      <c r="H619" s="6"/>
      <c r="I619" s="6"/>
      <c r="J619" s="6"/>
      <c r="K619" s="6"/>
      <c r="L619" s="6"/>
      <c r="M619" s="6"/>
      <c r="N619" s="6"/>
      <c r="O619" s="6"/>
      <c r="P619" s="10"/>
      <c r="Q619" s="15" t="str">
        <f t="shared" ca="1" si="20"/>
        <v>-</v>
      </c>
      <c r="R619" s="6"/>
      <c r="S619" s="6"/>
      <c r="T619" s="6"/>
      <c r="U619" s="6"/>
      <c r="V619" s="6"/>
      <c r="W619" s="6" t="str">
        <f t="shared" si="19"/>
        <v>-</v>
      </c>
      <c r="X619" s="6"/>
      <c r="Y619" s="6"/>
      <c r="Z619" s="6"/>
      <c r="AA619" s="6"/>
      <c r="AB619" s="6"/>
      <c r="AC619" s="6"/>
    </row>
    <row r="620" spans="1:29" x14ac:dyDescent="0.25">
      <c r="Q620" s="12" t="str">
        <f t="shared" ca="1" si="20"/>
        <v>-</v>
      </c>
      <c r="W620" t="str">
        <f t="shared" si="19"/>
        <v>-</v>
      </c>
    </row>
    <row r="621" spans="1:29" x14ac:dyDescent="0.25">
      <c r="A621" s="6"/>
      <c r="B621" s="10"/>
      <c r="C621" s="6"/>
      <c r="D621" s="6"/>
      <c r="E621" s="6"/>
      <c r="F621" s="6"/>
      <c r="G621" s="6"/>
      <c r="H621" s="6"/>
      <c r="I621" s="6"/>
      <c r="J621" s="6"/>
      <c r="K621" s="6"/>
      <c r="L621" s="6"/>
      <c r="M621" s="6"/>
      <c r="N621" s="6"/>
      <c r="O621" s="6"/>
      <c r="P621" s="10"/>
      <c r="Q621" s="15" t="str">
        <f t="shared" ca="1" si="20"/>
        <v>-</v>
      </c>
      <c r="R621" s="6"/>
      <c r="S621" s="6"/>
      <c r="T621" s="6"/>
      <c r="U621" s="6"/>
      <c r="V621" s="6"/>
      <c r="W621" s="6" t="str">
        <f t="shared" si="19"/>
        <v>-</v>
      </c>
      <c r="X621" s="6"/>
      <c r="Y621" s="6"/>
      <c r="Z621" s="6"/>
      <c r="AA621" s="6"/>
      <c r="AB621" s="6"/>
      <c r="AC621" s="6"/>
    </row>
    <row r="622" spans="1:29" x14ac:dyDescent="0.25">
      <c r="Q622" s="12" t="str">
        <f t="shared" ca="1" si="20"/>
        <v>-</v>
      </c>
      <c r="W622" t="str">
        <f t="shared" si="19"/>
        <v>-</v>
      </c>
    </row>
    <row r="623" spans="1:29" x14ac:dyDescent="0.25">
      <c r="A623" s="6"/>
      <c r="B623" s="10"/>
      <c r="C623" s="6"/>
      <c r="D623" s="6"/>
      <c r="E623" s="6"/>
      <c r="F623" s="6"/>
      <c r="G623" s="6"/>
      <c r="H623" s="6"/>
      <c r="I623" s="6"/>
      <c r="J623" s="6"/>
      <c r="K623" s="6"/>
      <c r="L623" s="6"/>
      <c r="M623" s="6"/>
      <c r="N623" s="6"/>
      <c r="O623" s="6"/>
      <c r="P623" s="10"/>
      <c r="Q623" s="15" t="str">
        <f t="shared" ca="1" si="20"/>
        <v>-</v>
      </c>
      <c r="R623" s="6"/>
      <c r="S623" s="6"/>
      <c r="T623" s="6"/>
      <c r="U623" s="6"/>
      <c r="V623" s="6"/>
      <c r="W623" s="6" t="str">
        <f t="shared" si="19"/>
        <v>-</v>
      </c>
      <c r="X623" s="6"/>
      <c r="Y623" s="6"/>
      <c r="Z623" s="6"/>
      <c r="AA623" s="6"/>
      <c r="AB623" s="6"/>
      <c r="AC623" s="6"/>
    </row>
    <row r="624" spans="1:29" x14ac:dyDescent="0.25">
      <c r="Q624" s="12" t="str">
        <f t="shared" ca="1" si="20"/>
        <v>-</v>
      </c>
      <c r="W624" t="str">
        <f t="shared" si="19"/>
        <v>-</v>
      </c>
    </row>
    <row r="625" spans="1:29" x14ac:dyDescent="0.25">
      <c r="A625" s="6"/>
      <c r="B625" s="10"/>
      <c r="C625" s="6"/>
      <c r="D625" s="6"/>
      <c r="E625" s="6"/>
      <c r="F625" s="6"/>
      <c r="G625" s="6"/>
      <c r="H625" s="6"/>
      <c r="I625" s="6"/>
      <c r="J625" s="6"/>
      <c r="K625" s="6"/>
      <c r="L625" s="6"/>
      <c r="M625" s="6"/>
      <c r="N625" s="6"/>
      <c r="O625" s="6"/>
      <c r="P625" s="10"/>
      <c r="Q625" s="15" t="str">
        <f t="shared" ca="1" si="20"/>
        <v>-</v>
      </c>
      <c r="R625" s="6"/>
      <c r="S625" s="6"/>
      <c r="T625" s="6"/>
      <c r="U625" s="6"/>
      <c r="V625" s="6"/>
      <c r="W625" s="6" t="str">
        <f t="shared" si="19"/>
        <v>-</v>
      </c>
      <c r="X625" s="6"/>
      <c r="Y625" s="6"/>
      <c r="Z625" s="6"/>
      <c r="AA625" s="6"/>
      <c r="AB625" s="6"/>
      <c r="AC625" s="6"/>
    </row>
    <row r="626" spans="1:29" x14ac:dyDescent="0.25">
      <c r="Q626" s="12" t="str">
        <f t="shared" ca="1" si="20"/>
        <v>-</v>
      </c>
      <c r="W626" t="str">
        <f t="shared" si="19"/>
        <v>-</v>
      </c>
    </row>
    <row r="627" spans="1:29" x14ac:dyDescent="0.25">
      <c r="A627" s="6"/>
      <c r="B627" s="10"/>
      <c r="C627" s="6"/>
      <c r="D627" s="6"/>
      <c r="E627" s="6"/>
      <c r="F627" s="6"/>
      <c r="G627" s="6"/>
      <c r="H627" s="6"/>
      <c r="I627" s="6"/>
      <c r="J627" s="6"/>
      <c r="K627" s="6"/>
      <c r="L627" s="6"/>
      <c r="M627" s="6"/>
      <c r="N627" s="6"/>
      <c r="O627" s="6"/>
      <c r="P627" s="10"/>
      <c r="Q627" s="15" t="str">
        <f t="shared" ca="1" si="20"/>
        <v>-</v>
      </c>
      <c r="R627" s="6"/>
      <c r="S627" s="6"/>
      <c r="T627" s="6"/>
      <c r="U627" s="6"/>
      <c r="V627" s="6"/>
      <c r="W627" s="6" t="str">
        <f t="shared" si="19"/>
        <v>-</v>
      </c>
      <c r="X627" s="6"/>
      <c r="Y627" s="6"/>
      <c r="Z627" s="6"/>
      <c r="AA627" s="6"/>
      <c r="AB627" s="6"/>
      <c r="AC627" s="6"/>
    </row>
    <row r="628" spans="1:29" x14ac:dyDescent="0.25">
      <c r="Q628" s="12" t="str">
        <f t="shared" ca="1" si="20"/>
        <v>-</v>
      </c>
      <c r="W628" t="str">
        <f t="shared" si="19"/>
        <v>-</v>
      </c>
    </row>
    <row r="629" spans="1:29" x14ac:dyDescent="0.25">
      <c r="A629" s="6"/>
      <c r="B629" s="10"/>
      <c r="C629" s="6"/>
      <c r="D629" s="6"/>
      <c r="E629" s="6"/>
      <c r="F629" s="6"/>
      <c r="G629" s="6"/>
      <c r="H629" s="6"/>
      <c r="I629" s="6"/>
      <c r="J629" s="6"/>
      <c r="K629" s="6"/>
      <c r="L629" s="6"/>
      <c r="M629" s="6"/>
      <c r="N629" s="6"/>
      <c r="O629" s="6"/>
      <c r="P629" s="10"/>
      <c r="Q629" s="15" t="str">
        <f t="shared" ca="1" si="20"/>
        <v>-</v>
      </c>
      <c r="R629" s="6"/>
      <c r="S629" s="6"/>
      <c r="T629" s="6"/>
      <c r="U629" s="6"/>
      <c r="V629" s="6"/>
      <c r="W629" s="6" t="str">
        <f t="shared" si="19"/>
        <v>-</v>
      </c>
      <c r="X629" s="6"/>
      <c r="Y629" s="6"/>
      <c r="Z629" s="6"/>
      <c r="AA629" s="6"/>
      <c r="AB629" s="6"/>
      <c r="AC629" s="6"/>
    </row>
    <row r="630" spans="1:29" x14ac:dyDescent="0.25">
      <c r="Q630" s="12" t="str">
        <f t="shared" ca="1" si="20"/>
        <v>-</v>
      </c>
      <c r="W630" t="str">
        <f t="shared" si="19"/>
        <v>-</v>
      </c>
    </row>
    <row r="631" spans="1:29" x14ac:dyDescent="0.25">
      <c r="A631" s="6"/>
      <c r="B631" s="10"/>
      <c r="C631" s="6"/>
      <c r="D631" s="6"/>
      <c r="E631" s="6"/>
      <c r="F631" s="6"/>
      <c r="G631" s="6"/>
      <c r="H631" s="6"/>
      <c r="I631" s="6"/>
      <c r="J631" s="6"/>
      <c r="K631" s="6"/>
      <c r="L631" s="6"/>
      <c r="M631" s="6"/>
      <c r="N631" s="6"/>
      <c r="O631" s="6"/>
      <c r="P631" s="10"/>
      <c r="Q631" s="15" t="str">
        <f t="shared" ca="1" si="20"/>
        <v>-</v>
      </c>
      <c r="R631" s="6"/>
      <c r="S631" s="6"/>
      <c r="T631" s="6"/>
      <c r="U631" s="6"/>
      <c r="V631" s="6"/>
      <c r="W631" s="6" t="str">
        <f t="shared" si="19"/>
        <v>-</v>
      </c>
      <c r="X631" s="6"/>
      <c r="Y631" s="6"/>
      <c r="Z631" s="6"/>
      <c r="AA631" s="6"/>
      <c r="AB631" s="6"/>
      <c r="AC631" s="6"/>
    </row>
    <row r="632" spans="1:29" x14ac:dyDescent="0.25">
      <c r="Q632" s="12" t="str">
        <f t="shared" ca="1" si="20"/>
        <v>-</v>
      </c>
      <c r="W632" t="str">
        <f t="shared" si="19"/>
        <v>-</v>
      </c>
    </row>
    <row r="633" spans="1:29" x14ac:dyDescent="0.25">
      <c r="A633" s="6"/>
      <c r="B633" s="10"/>
      <c r="C633" s="6"/>
      <c r="D633" s="6"/>
      <c r="E633" s="6"/>
      <c r="F633" s="6"/>
      <c r="G633" s="6"/>
      <c r="H633" s="6"/>
      <c r="I633" s="6"/>
      <c r="J633" s="6"/>
      <c r="K633" s="6"/>
      <c r="L633" s="6"/>
      <c r="M633" s="6"/>
      <c r="N633" s="6"/>
      <c r="O633" s="6"/>
      <c r="P633" s="10"/>
      <c r="Q633" s="15" t="str">
        <f t="shared" ca="1" si="20"/>
        <v>-</v>
      </c>
      <c r="R633" s="6"/>
      <c r="S633" s="6"/>
      <c r="T633" s="6"/>
      <c r="U633" s="6"/>
      <c r="V633" s="6"/>
      <c r="W633" s="6" t="str">
        <f t="shared" si="19"/>
        <v>-</v>
      </c>
      <c r="X633" s="6"/>
      <c r="Y633" s="6"/>
      <c r="Z633" s="6"/>
      <c r="AA633" s="6"/>
      <c r="AB633" s="6"/>
      <c r="AC633" s="6"/>
    </row>
    <row r="634" spans="1:29" x14ac:dyDescent="0.25">
      <c r="Q634" s="12" t="str">
        <f t="shared" ca="1" si="20"/>
        <v>-</v>
      </c>
      <c r="W634" t="str">
        <f t="shared" si="19"/>
        <v>-</v>
      </c>
    </row>
    <row r="635" spans="1:29" x14ac:dyDescent="0.25">
      <c r="A635" s="6"/>
      <c r="B635" s="10"/>
      <c r="C635" s="6"/>
      <c r="D635" s="6"/>
      <c r="E635" s="6"/>
      <c r="F635" s="6"/>
      <c r="G635" s="6"/>
      <c r="H635" s="6"/>
      <c r="I635" s="6"/>
      <c r="J635" s="6"/>
      <c r="K635" s="6"/>
      <c r="L635" s="6"/>
      <c r="M635" s="6"/>
      <c r="N635" s="6"/>
      <c r="O635" s="6"/>
      <c r="P635" s="10"/>
      <c r="Q635" s="15" t="str">
        <f t="shared" ca="1" si="20"/>
        <v>-</v>
      </c>
      <c r="R635" s="6"/>
      <c r="S635" s="6"/>
      <c r="T635" s="6"/>
      <c r="U635" s="6"/>
      <c r="V635" s="6"/>
      <c r="W635" s="6" t="str">
        <f t="shared" si="19"/>
        <v>-</v>
      </c>
      <c r="X635" s="6"/>
      <c r="Y635" s="6"/>
      <c r="Z635" s="6"/>
      <c r="AA635" s="6"/>
      <c r="AB635" s="6"/>
      <c r="AC635" s="6"/>
    </row>
    <row r="636" spans="1:29" x14ac:dyDescent="0.25">
      <c r="Q636" s="12" t="str">
        <f t="shared" ca="1" si="20"/>
        <v>-</v>
      </c>
      <c r="W636" t="str">
        <f t="shared" si="19"/>
        <v>-</v>
      </c>
    </row>
    <row r="637" spans="1:29" x14ac:dyDescent="0.25">
      <c r="A637" s="6"/>
      <c r="B637" s="10"/>
      <c r="C637" s="6"/>
      <c r="D637" s="6"/>
      <c r="E637" s="6"/>
      <c r="F637" s="6"/>
      <c r="G637" s="6"/>
      <c r="H637" s="6"/>
      <c r="I637" s="6"/>
      <c r="J637" s="6"/>
      <c r="K637" s="6"/>
      <c r="L637" s="6"/>
      <c r="M637" s="6"/>
      <c r="N637" s="6"/>
      <c r="O637" s="6"/>
      <c r="P637" s="10"/>
      <c r="Q637" s="15" t="str">
        <f t="shared" ca="1" si="20"/>
        <v>-</v>
      </c>
      <c r="R637" s="6"/>
      <c r="S637" s="6"/>
      <c r="T637" s="6"/>
      <c r="U637" s="6"/>
      <c r="V637" s="6"/>
      <c r="W637" s="6" t="str">
        <f t="shared" si="19"/>
        <v>-</v>
      </c>
      <c r="X637" s="6"/>
      <c r="Y637" s="6"/>
      <c r="Z637" s="6"/>
      <c r="AA637" s="6"/>
      <c r="AB637" s="6"/>
      <c r="AC637" s="6"/>
    </row>
    <row r="638" spans="1:29" x14ac:dyDescent="0.25">
      <c r="Q638" s="12" t="str">
        <f t="shared" ca="1" si="20"/>
        <v>-</v>
      </c>
      <c r="W638" t="str">
        <f t="shared" si="19"/>
        <v>-</v>
      </c>
    </row>
    <row r="639" spans="1:29" x14ac:dyDescent="0.25">
      <c r="A639" s="6"/>
      <c r="B639" s="10"/>
      <c r="C639" s="6"/>
      <c r="D639" s="6"/>
      <c r="E639" s="6"/>
      <c r="F639" s="6"/>
      <c r="G639" s="6"/>
      <c r="H639" s="6"/>
      <c r="I639" s="6"/>
      <c r="J639" s="6"/>
      <c r="K639" s="6"/>
      <c r="L639" s="6"/>
      <c r="M639" s="6"/>
      <c r="N639" s="6"/>
      <c r="O639" s="6"/>
      <c r="P639" s="10"/>
      <c r="Q639" s="15" t="str">
        <f t="shared" ca="1" si="20"/>
        <v>-</v>
      </c>
      <c r="R639" s="6"/>
      <c r="S639" s="6"/>
      <c r="T639" s="6"/>
      <c r="U639" s="6"/>
      <c r="V639" s="6"/>
      <c r="W639" s="6" t="str">
        <f t="shared" si="19"/>
        <v>-</v>
      </c>
      <c r="X639" s="6"/>
      <c r="Y639" s="6"/>
      <c r="Z639" s="6"/>
      <c r="AA639" s="6"/>
      <c r="AB639" s="6"/>
      <c r="AC639" s="6"/>
    </row>
    <row r="640" spans="1:29" x14ac:dyDescent="0.25">
      <c r="Q640" s="12" t="str">
        <f t="shared" ca="1" si="20"/>
        <v>-</v>
      </c>
      <c r="W640" t="str">
        <f t="shared" si="19"/>
        <v>-</v>
      </c>
    </row>
    <row r="641" spans="1:29" x14ac:dyDescent="0.25">
      <c r="A641" s="6"/>
      <c r="B641" s="10"/>
      <c r="C641" s="6"/>
      <c r="D641" s="6"/>
      <c r="E641" s="6"/>
      <c r="F641" s="6"/>
      <c r="G641" s="6"/>
      <c r="H641" s="6"/>
      <c r="I641" s="6"/>
      <c r="J641" s="6"/>
      <c r="K641" s="6"/>
      <c r="L641" s="6"/>
      <c r="M641" s="6"/>
      <c r="N641" s="6"/>
      <c r="O641" s="6"/>
      <c r="P641" s="10"/>
      <c r="Q641" s="15" t="str">
        <f t="shared" ca="1" si="20"/>
        <v>-</v>
      </c>
      <c r="R641" s="6"/>
      <c r="S641" s="6"/>
      <c r="T641" s="6"/>
      <c r="U641" s="6"/>
      <c r="V641" s="6"/>
      <c r="W641" s="6" t="str">
        <f t="shared" ref="W641:W704" si="21">IF(OR(ISBLANK(J641),ISBLANK(V641)),"-",(IF(J641=V641,"Yes","No")))</f>
        <v>-</v>
      </c>
      <c r="X641" s="6"/>
      <c r="Y641" s="6"/>
      <c r="Z641" s="6"/>
      <c r="AA641" s="6"/>
      <c r="AB641" s="6"/>
      <c r="AC641" s="6"/>
    </row>
    <row r="642" spans="1:29" x14ac:dyDescent="0.25">
      <c r="Q642" s="12" t="str">
        <f t="shared" ref="Q642:Q705" ca="1" si="22">IF(B642&gt;1/1/1900, (IF(R642="Closed",(DATEDIF(B642,P642,"d"))-(DATEDIF(M642,O642,"d")),IF(OR(R642="Pending",ISBLANK(P642)),TODAY()-B642))),"-")</f>
        <v>-</v>
      </c>
      <c r="W642" t="str">
        <f t="shared" si="21"/>
        <v>-</v>
      </c>
    </row>
    <row r="643" spans="1:29" x14ac:dyDescent="0.25">
      <c r="A643" s="6"/>
      <c r="B643" s="10"/>
      <c r="C643" s="6"/>
      <c r="D643" s="6"/>
      <c r="E643" s="6"/>
      <c r="F643" s="6"/>
      <c r="G643" s="6"/>
      <c r="H643" s="6"/>
      <c r="I643" s="6"/>
      <c r="J643" s="6"/>
      <c r="K643" s="6"/>
      <c r="L643" s="6"/>
      <c r="M643" s="6"/>
      <c r="N643" s="6"/>
      <c r="O643" s="6"/>
      <c r="P643" s="10"/>
      <c r="Q643" s="15" t="str">
        <f t="shared" ca="1" si="22"/>
        <v>-</v>
      </c>
      <c r="R643" s="6"/>
      <c r="S643" s="6"/>
      <c r="T643" s="6"/>
      <c r="U643" s="6"/>
      <c r="V643" s="6"/>
      <c r="W643" s="6" t="str">
        <f t="shared" si="21"/>
        <v>-</v>
      </c>
      <c r="X643" s="6"/>
      <c r="Y643" s="6"/>
      <c r="Z643" s="6"/>
      <c r="AA643" s="6"/>
      <c r="AB643" s="6"/>
      <c r="AC643" s="6"/>
    </row>
    <row r="644" spans="1:29" x14ac:dyDescent="0.25">
      <c r="Q644" s="12" t="str">
        <f t="shared" ca="1" si="22"/>
        <v>-</v>
      </c>
      <c r="W644" t="str">
        <f t="shared" si="21"/>
        <v>-</v>
      </c>
    </row>
    <row r="645" spans="1:29" x14ac:dyDescent="0.25">
      <c r="A645" s="6"/>
      <c r="B645" s="10"/>
      <c r="C645" s="6"/>
      <c r="D645" s="6"/>
      <c r="E645" s="6"/>
      <c r="F645" s="6"/>
      <c r="G645" s="6"/>
      <c r="H645" s="6"/>
      <c r="I645" s="6"/>
      <c r="J645" s="6"/>
      <c r="K645" s="6"/>
      <c r="L645" s="6"/>
      <c r="M645" s="6"/>
      <c r="N645" s="6"/>
      <c r="O645" s="6"/>
      <c r="P645" s="10"/>
      <c r="Q645" s="15" t="str">
        <f t="shared" ca="1" si="22"/>
        <v>-</v>
      </c>
      <c r="R645" s="6"/>
      <c r="S645" s="6"/>
      <c r="T645" s="6"/>
      <c r="U645" s="6"/>
      <c r="V645" s="6"/>
      <c r="W645" s="6" t="str">
        <f t="shared" si="21"/>
        <v>-</v>
      </c>
      <c r="X645" s="6"/>
      <c r="Y645" s="6"/>
      <c r="Z645" s="6"/>
      <c r="AA645" s="6"/>
      <c r="AB645" s="6"/>
      <c r="AC645" s="6"/>
    </row>
    <row r="646" spans="1:29" x14ac:dyDescent="0.25">
      <c r="Q646" s="12" t="str">
        <f t="shared" ca="1" si="22"/>
        <v>-</v>
      </c>
      <c r="W646" t="str">
        <f t="shared" si="21"/>
        <v>-</v>
      </c>
    </row>
    <row r="647" spans="1:29" x14ac:dyDescent="0.25">
      <c r="A647" s="6"/>
      <c r="B647" s="10"/>
      <c r="C647" s="6"/>
      <c r="D647" s="6"/>
      <c r="E647" s="6"/>
      <c r="F647" s="6"/>
      <c r="G647" s="6"/>
      <c r="H647" s="6"/>
      <c r="I647" s="6"/>
      <c r="J647" s="6"/>
      <c r="K647" s="6"/>
      <c r="L647" s="6"/>
      <c r="M647" s="6"/>
      <c r="N647" s="6"/>
      <c r="O647" s="6"/>
      <c r="P647" s="10"/>
      <c r="Q647" s="15" t="str">
        <f t="shared" ca="1" si="22"/>
        <v>-</v>
      </c>
      <c r="R647" s="6"/>
      <c r="S647" s="6"/>
      <c r="T647" s="6"/>
      <c r="U647" s="6"/>
      <c r="V647" s="6"/>
      <c r="W647" s="6" t="str">
        <f t="shared" si="21"/>
        <v>-</v>
      </c>
      <c r="X647" s="6"/>
      <c r="Y647" s="6"/>
      <c r="Z647" s="6"/>
      <c r="AA647" s="6"/>
      <c r="AB647" s="6"/>
      <c r="AC647" s="6"/>
    </row>
    <row r="648" spans="1:29" x14ac:dyDescent="0.25">
      <c r="Q648" s="12" t="str">
        <f t="shared" ca="1" si="22"/>
        <v>-</v>
      </c>
      <c r="W648" t="str">
        <f t="shared" si="21"/>
        <v>-</v>
      </c>
    </row>
    <row r="649" spans="1:29" x14ac:dyDescent="0.25">
      <c r="A649" s="6"/>
      <c r="B649" s="10"/>
      <c r="C649" s="6"/>
      <c r="D649" s="6"/>
      <c r="E649" s="6"/>
      <c r="F649" s="6"/>
      <c r="G649" s="6"/>
      <c r="H649" s="6"/>
      <c r="I649" s="6"/>
      <c r="J649" s="6"/>
      <c r="K649" s="6"/>
      <c r="L649" s="6"/>
      <c r="M649" s="6"/>
      <c r="N649" s="6"/>
      <c r="O649" s="6"/>
      <c r="P649" s="10"/>
      <c r="Q649" s="15" t="str">
        <f t="shared" ca="1" si="22"/>
        <v>-</v>
      </c>
      <c r="R649" s="6"/>
      <c r="S649" s="6"/>
      <c r="T649" s="6"/>
      <c r="U649" s="6"/>
      <c r="V649" s="6"/>
      <c r="W649" s="6" t="str">
        <f t="shared" si="21"/>
        <v>-</v>
      </c>
      <c r="X649" s="6"/>
      <c r="Y649" s="6"/>
      <c r="Z649" s="6"/>
      <c r="AA649" s="6"/>
      <c r="AB649" s="6"/>
      <c r="AC649" s="6"/>
    </row>
    <row r="650" spans="1:29" x14ac:dyDescent="0.25">
      <c r="Q650" s="12" t="str">
        <f t="shared" ca="1" si="22"/>
        <v>-</v>
      </c>
      <c r="W650" t="str">
        <f t="shared" si="21"/>
        <v>-</v>
      </c>
    </row>
    <row r="651" spans="1:29" x14ac:dyDescent="0.25">
      <c r="A651" s="6"/>
      <c r="B651" s="10"/>
      <c r="C651" s="6"/>
      <c r="D651" s="6"/>
      <c r="E651" s="6"/>
      <c r="F651" s="6"/>
      <c r="G651" s="6"/>
      <c r="H651" s="6"/>
      <c r="I651" s="6"/>
      <c r="J651" s="6"/>
      <c r="K651" s="6"/>
      <c r="L651" s="6"/>
      <c r="M651" s="6"/>
      <c r="N651" s="6"/>
      <c r="O651" s="6"/>
      <c r="P651" s="10"/>
      <c r="Q651" s="15" t="str">
        <f t="shared" ca="1" si="22"/>
        <v>-</v>
      </c>
      <c r="R651" s="6"/>
      <c r="S651" s="6"/>
      <c r="T651" s="6"/>
      <c r="U651" s="6"/>
      <c r="V651" s="6"/>
      <c r="W651" s="6" t="str">
        <f t="shared" si="21"/>
        <v>-</v>
      </c>
      <c r="X651" s="6"/>
      <c r="Y651" s="6"/>
      <c r="Z651" s="6"/>
      <c r="AA651" s="6"/>
      <c r="AB651" s="6"/>
      <c r="AC651" s="6"/>
    </row>
    <row r="652" spans="1:29" x14ac:dyDescent="0.25">
      <c r="Q652" s="12" t="str">
        <f t="shared" ca="1" si="22"/>
        <v>-</v>
      </c>
      <c r="W652" t="str">
        <f t="shared" si="21"/>
        <v>-</v>
      </c>
    </row>
    <row r="653" spans="1:29" x14ac:dyDescent="0.25">
      <c r="A653" s="6"/>
      <c r="B653" s="10"/>
      <c r="C653" s="6"/>
      <c r="D653" s="6"/>
      <c r="E653" s="6"/>
      <c r="F653" s="6"/>
      <c r="G653" s="6"/>
      <c r="H653" s="6"/>
      <c r="I653" s="6"/>
      <c r="J653" s="6"/>
      <c r="K653" s="6"/>
      <c r="L653" s="6"/>
      <c r="M653" s="6"/>
      <c r="N653" s="6"/>
      <c r="O653" s="6"/>
      <c r="P653" s="10"/>
      <c r="Q653" s="15" t="str">
        <f t="shared" ca="1" si="22"/>
        <v>-</v>
      </c>
      <c r="R653" s="6"/>
      <c r="S653" s="6"/>
      <c r="T653" s="6"/>
      <c r="U653" s="6"/>
      <c r="V653" s="6"/>
      <c r="W653" s="6" t="str">
        <f t="shared" si="21"/>
        <v>-</v>
      </c>
      <c r="X653" s="6"/>
      <c r="Y653" s="6"/>
      <c r="Z653" s="6"/>
      <c r="AA653" s="6"/>
      <c r="AB653" s="6"/>
      <c r="AC653" s="6"/>
    </row>
    <row r="654" spans="1:29" x14ac:dyDescent="0.25">
      <c r="Q654" s="12" t="str">
        <f t="shared" ca="1" si="22"/>
        <v>-</v>
      </c>
      <c r="W654" t="str">
        <f t="shared" si="21"/>
        <v>-</v>
      </c>
    </row>
    <row r="655" spans="1:29" x14ac:dyDescent="0.25">
      <c r="A655" s="6"/>
      <c r="B655" s="10"/>
      <c r="C655" s="6"/>
      <c r="D655" s="6"/>
      <c r="E655" s="6"/>
      <c r="F655" s="6"/>
      <c r="G655" s="6"/>
      <c r="H655" s="6"/>
      <c r="I655" s="6"/>
      <c r="J655" s="6"/>
      <c r="K655" s="6"/>
      <c r="L655" s="6"/>
      <c r="M655" s="6"/>
      <c r="N655" s="6"/>
      <c r="O655" s="6"/>
      <c r="P655" s="10"/>
      <c r="Q655" s="15" t="str">
        <f t="shared" ca="1" si="22"/>
        <v>-</v>
      </c>
      <c r="R655" s="6"/>
      <c r="S655" s="6"/>
      <c r="T655" s="6"/>
      <c r="U655" s="6"/>
      <c r="V655" s="6"/>
      <c r="W655" s="6" t="str">
        <f t="shared" si="21"/>
        <v>-</v>
      </c>
      <c r="X655" s="6"/>
      <c r="Y655" s="6"/>
      <c r="Z655" s="6"/>
      <c r="AA655" s="6"/>
      <c r="AB655" s="6"/>
      <c r="AC655" s="6"/>
    </row>
    <row r="656" spans="1:29" x14ac:dyDescent="0.25">
      <c r="Q656" s="12" t="str">
        <f t="shared" ca="1" si="22"/>
        <v>-</v>
      </c>
      <c r="W656" t="str">
        <f t="shared" si="21"/>
        <v>-</v>
      </c>
    </row>
    <row r="657" spans="1:29" x14ac:dyDescent="0.25">
      <c r="A657" s="6"/>
      <c r="B657" s="10"/>
      <c r="C657" s="6"/>
      <c r="D657" s="6"/>
      <c r="E657" s="6"/>
      <c r="F657" s="6"/>
      <c r="G657" s="6"/>
      <c r="H657" s="6"/>
      <c r="I657" s="6"/>
      <c r="J657" s="6"/>
      <c r="K657" s="6"/>
      <c r="L657" s="6"/>
      <c r="M657" s="6"/>
      <c r="N657" s="6"/>
      <c r="O657" s="6"/>
      <c r="P657" s="10"/>
      <c r="Q657" s="15" t="str">
        <f t="shared" ca="1" si="22"/>
        <v>-</v>
      </c>
      <c r="R657" s="6"/>
      <c r="S657" s="6"/>
      <c r="T657" s="6"/>
      <c r="U657" s="6"/>
      <c r="V657" s="6"/>
      <c r="W657" s="6" t="str">
        <f t="shared" si="21"/>
        <v>-</v>
      </c>
      <c r="X657" s="6"/>
      <c r="Y657" s="6"/>
      <c r="Z657" s="6"/>
      <c r="AA657" s="6"/>
      <c r="AB657" s="6"/>
      <c r="AC657" s="6"/>
    </row>
    <row r="658" spans="1:29" x14ac:dyDescent="0.25">
      <c r="Q658" s="12" t="str">
        <f t="shared" ca="1" si="22"/>
        <v>-</v>
      </c>
      <c r="W658" t="str">
        <f t="shared" si="21"/>
        <v>-</v>
      </c>
    </row>
    <row r="659" spans="1:29" x14ac:dyDescent="0.25">
      <c r="A659" s="6"/>
      <c r="B659" s="10"/>
      <c r="C659" s="6"/>
      <c r="D659" s="6"/>
      <c r="E659" s="6"/>
      <c r="F659" s="6"/>
      <c r="G659" s="6"/>
      <c r="H659" s="6"/>
      <c r="I659" s="6"/>
      <c r="J659" s="6"/>
      <c r="K659" s="6"/>
      <c r="L659" s="6"/>
      <c r="M659" s="6"/>
      <c r="N659" s="6"/>
      <c r="O659" s="6"/>
      <c r="P659" s="10"/>
      <c r="Q659" s="15" t="str">
        <f t="shared" ca="1" si="22"/>
        <v>-</v>
      </c>
      <c r="R659" s="6"/>
      <c r="S659" s="6"/>
      <c r="T659" s="6"/>
      <c r="U659" s="6"/>
      <c r="V659" s="6"/>
      <c r="W659" s="6" t="str">
        <f t="shared" si="21"/>
        <v>-</v>
      </c>
      <c r="X659" s="6"/>
      <c r="Y659" s="6"/>
      <c r="Z659" s="6"/>
      <c r="AA659" s="6"/>
      <c r="AB659" s="6"/>
      <c r="AC659" s="6"/>
    </row>
    <row r="660" spans="1:29" x14ac:dyDescent="0.25">
      <c r="Q660" s="12" t="str">
        <f t="shared" ca="1" si="22"/>
        <v>-</v>
      </c>
      <c r="W660" t="str">
        <f t="shared" si="21"/>
        <v>-</v>
      </c>
    </row>
    <row r="661" spans="1:29" x14ac:dyDescent="0.25">
      <c r="A661" s="6"/>
      <c r="B661" s="10"/>
      <c r="C661" s="6"/>
      <c r="D661" s="6"/>
      <c r="E661" s="6"/>
      <c r="F661" s="6"/>
      <c r="G661" s="6"/>
      <c r="H661" s="6"/>
      <c r="I661" s="6"/>
      <c r="J661" s="6"/>
      <c r="K661" s="6"/>
      <c r="L661" s="6"/>
      <c r="M661" s="6"/>
      <c r="N661" s="6"/>
      <c r="O661" s="6"/>
      <c r="P661" s="10"/>
      <c r="Q661" s="15" t="str">
        <f t="shared" ca="1" si="22"/>
        <v>-</v>
      </c>
      <c r="R661" s="6"/>
      <c r="S661" s="6"/>
      <c r="T661" s="6"/>
      <c r="U661" s="6"/>
      <c r="V661" s="6"/>
      <c r="W661" s="6" t="str">
        <f t="shared" si="21"/>
        <v>-</v>
      </c>
      <c r="X661" s="6"/>
      <c r="Y661" s="6"/>
      <c r="Z661" s="6"/>
      <c r="AA661" s="6"/>
      <c r="AB661" s="6"/>
      <c r="AC661" s="6"/>
    </row>
    <row r="662" spans="1:29" x14ac:dyDescent="0.25">
      <c r="Q662" s="12" t="str">
        <f t="shared" ca="1" si="22"/>
        <v>-</v>
      </c>
      <c r="W662" t="str">
        <f t="shared" si="21"/>
        <v>-</v>
      </c>
    </row>
    <row r="663" spans="1:29" x14ac:dyDescent="0.25">
      <c r="A663" s="6"/>
      <c r="B663" s="10"/>
      <c r="C663" s="6"/>
      <c r="D663" s="6"/>
      <c r="E663" s="6"/>
      <c r="F663" s="6"/>
      <c r="G663" s="6"/>
      <c r="H663" s="6"/>
      <c r="I663" s="6"/>
      <c r="J663" s="6"/>
      <c r="K663" s="6"/>
      <c r="L663" s="6"/>
      <c r="M663" s="6"/>
      <c r="N663" s="6"/>
      <c r="O663" s="6"/>
      <c r="P663" s="10"/>
      <c r="Q663" s="15" t="str">
        <f t="shared" ca="1" si="22"/>
        <v>-</v>
      </c>
      <c r="R663" s="6"/>
      <c r="S663" s="6"/>
      <c r="T663" s="6"/>
      <c r="U663" s="6"/>
      <c r="V663" s="6"/>
      <c r="W663" s="6" t="str">
        <f t="shared" si="21"/>
        <v>-</v>
      </c>
      <c r="X663" s="6"/>
      <c r="Y663" s="6"/>
      <c r="Z663" s="6"/>
      <c r="AA663" s="6"/>
      <c r="AB663" s="6"/>
      <c r="AC663" s="6"/>
    </row>
    <row r="664" spans="1:29" x14ac:dyDescent="0.25">
      <c r="Q664" s="12" t="str">
        <f t="shared" ca="1" si="22"/>
        <v>-</v>
      </c>
      <c r="W664" t="str">
        <f t="shared" si="21"/>
        <v>-</v>
      </c>
    </row>
    <row r="665" spans="1:29" x14ac:dyDescent="0.25">
      <c r="A665" s="6"/>
      <c r="B665" s="10"/>
      <c r="C665" s="6"/>
      <c r="D665" s="6"/>
      <c r="E665" s="6"/>
      <c r="F665" s="6"/>
      <c r="G665" s="6"/>
      <c r="H665" s="6"/>
      <c r="I665" s="6"/>
      <c r="J665" s="6"/>
      <c r="K665" s="6"/>
      <c r="L665" s="6"/>
      <c r="M665" s="6"/>
      <c r="N665" s="6"/>
      <c r="O665" s="6"/>
      <c r="P665" s="10"/>
      <c r="Q665" s="15" t="str">
        <f t="shared" ca="1" si="22"/>
        <v>-</v>
      </c>
      <c r="R665" s="6"/>
      <c r="S665" s="6"/>
      <c r="T665" s="6"/>
      <c r="U665" s="6"/>
      <c r="V665" s="6"/>
      <c r="W665" s="6" t="str">
        <f t="shared" si="21"/>
        <v>-</v>
      </c>
      <c r="X665" s="6"/>
      <c r="Y665" s="6"/>
      <c r="Z665" s="6"/>
      <c r="AA665" s="6"/>
      <c r="AB665" s="6"/>
      <c r="AC665" s="6"/>
    </row>
    <row r="666" spans="1:29" x14ac:dyDescent="0.25">
      <c r="Q666" s="12" t="str">
        <f t="shared" ca="1" si="22"/>
        <v>-</v>
      </c>
      <c r="W666" t="str">
        <f t="shared" si="21"/>
        <v>-</v>
      </c>
    </row>
    <row r="667" spans="1:29" x14ac:dyDescent="0.25">
      <c r="A667" s="6"/>
      <c r="B667" s="10"/>
      <c r="C667" s="6"/>
      <c r="D667" s="6"/>
      <c r="E667" s="6"/>
      <c r="F667" s="6"/>
      <c r="G667" s="6"/>
      <c r="H667" s="6"/>
      <c r="I667" s="6"/>
      <c r="J667" s="6"/>
      <c r="K667" s="6"/>
      <c r="L667" s="6"/>
      <c r="M667" s="6"/>
      <c r="N667" s="6"/>
      <c r="O667" s="6"/>
      <c r="P667" s="10"/>
      <c r="Q667" s="15" t="str">
        <f t="shared" ca="1" si="22"/>
        <v>-</v>
      </c>
      <c r="R667" s="6"/>
      <c r="S667" s="6"/>
      <c r="T667" s="6"/>
      <c r="U667" s="6"/>
      <c r="V667" s="6"/>
      <c r="W667" s="6" t="str">
        <f t="shared" si="21"/>
        <v>-</v>
      </c>
      <c r="X667" s="6"/>
      <c r="Y667" s="6"/>
      <c r="Z667" s="6"/>
      <c r="AA667" s="6"/>
      <c r="AB667" s="6"/>
      <c r="AC667" s="6"/>
    </row>
    <row r="668" spans="1:29" x14ac:dyDescent="0.25">
      <c r="Q668" s="12" t="str">
        <f t="shared" ca="1" si="22"/>
        <v>-</v>
      </c>
      <c r="W668" t="str">
        <f t="shared" si="21"/>
        <v>-</v>
      </c>
    </row>
    <row r="669" spans="1:29" x14ac:dyDescent="0.25">
      <c r="A669" s="6"/>
      <c r="B669" s="10"/>
      <c r="C669" s="6"/>
      <c r="D669" s="6"/>
      <c r="E669" s="6"/>
      <c r="F669" s="6"/>
      <c r="G669" s="6"/>
      <c r="H669" s="6"/>
      <c r="I669" s="6"/>
      <c r="J669" s="6"/>
      <c r="K669" s="6"/>
      <c r="L669" s="6"/>
      <c r="M669" s="6"/>
      <c r="N669" s="6"/>
      <c r="O669" s="6"/>
      <c r="P669" s="10"/>
      <c r="Q669" s="15" t="str">
        <f t="shared" ca="1" si="22"/>
        <v>-</v>
      </c>
      <c r="R669" s="6"/>
      <c r="S669" s="6"/>
      <c r="T669" s="6"/>
      <c r="U669" s="6"/>
      <c r="V669" s="6"/>
      <c r="W669" s="6" t="str">
        <f t="shared" si="21"/>
        <v>-</v>
      </c>
      <c r="X669" s="6"/>
      <c r="Y669" s="6"/>
      <c r="Z669" s="6"/>
      <c r="AA669" s="6"/>
      <c r="AB669" s="6"/>
      <c r="AC669" s="6"/>
    </row>
    <row r="670" spans="1:29" x14ac:dyDescent="0.25">
      <c r="Q670" s="12" t="str">
        <f t="shared" ca="1" si="22"/>
        <v>-</v>
      </c>
      <c r="W670" t="str">
        <f t="shared" si="21"/>
        <v>-</v>
      </c>
    </row>
    <row r="671" spans="1:29" x14ac:dyDescent="0.25">
      <c r="A671" s="6"/>
      <c r="B671" s="10"/>
      <c r="C671" s="6"/>
      <c r="D671" s="6"/>
      <c r="E671" s="6"/>
      <c r="F671" s="6"/>
      <c r="G671" s="6"/>
      <c r="H671" s="6"/>
      <c r="I671" s="6"/>
      <c r="J671" s="6"/>
      <c r="K671" s="6"/>
      <c r="L671" s="6"/>
      <c r="M671" s="6"/>
      <c r="N671" s="6"/>
      <c r="O671" s="6"/>
      <c r="P671" s="10"/>
      <c r="Q671" s="15" t="str">
        <f t="shared" ca="1" si="22"/>
        <v>-</v>
      </c>
      <c r="R671" s="6"/>
      <c r="S671" s="6"/>
      <c r="T671" s="6"/>
      <c r="U671" s="6"/>
      <c r="V671" s="6"/>
      <c r="W671" s="6" t="str">
        <f t="shared" si="21"/>
        <v>-</v>
      </c>
      <c r="X671" s="6"/>
      <c r="Y671" s="6"/>
      <c r="Z671" s="6"/>
      <c r="AA671" s="6"/>
      <c r="AB671" s="6"/>
      <c r="AC671" s="6"/>
    </row>
    <row r="672" spans="1:29" x14ac:dyDescent="0.25">
      <c r="Q672" s="12" t="str">
        <f t="shared" ca="1" si="22"/>
        <v>-</v>
      </c>
      <c r="W672" t="str">
        <f t="shared" si="21"/>
        <v>-</v>
      </c>
    </row>
    <row r="673" spans="1:29" x14ac:dyDescent="0.25">
      <c r="A673" s="6"/>
      <c r="B673" s="10"/>
      <c r="C673" s="6"/>
      <c r="D673" s="6"/>
      <c r="E673" s="6"/>
      <c r="F673" s="6"/>
      <c r="G673" s="6"/>
      <c r="H673" s="6"/>
      <c r="I673" s="6"/>
      <c r="J673" s="6"/>
      <c r="K673" s="6"/>
      <c r="L673" s="6"/>
      <c r="M673" s="6"/>
      <c r="N673" s="6"/>
      <c r="O673" s="6"/>
      <c r="P673" s="10"/>
      <c r="Q673" s="15" t="str">
        <f t="shared" ca="1" si="22"/>
        <v>-</v>
      </c>
      <c r="R673" s="6"/>
      <c r="S673" s="6"/>
      <c r="T673" s="6"/>
      <c r="U673" s="6"/>
      <c r="V673" s="6"/>
      <c r="W673" s="6" t="str">
        <f t="shared" si="21"/>
        <v>-</v>
      </c>
      <c r="X673" s="6"/>
      <c r="Y673" s="6"/>
      <c r="Z673" s="6"/>
      <c r="AA673" s="6"/>
      <c r="AB673" s="6"/>
      <c r="AC673" s="6"/>
    </row>
    <row r="674" spans="1:29" x14ac:dyDescent="0.25">
      <c r="Q674" s="12" t="str">
        <f t="shared" ca="1" si="22"/>
        <v>-</v>
      </c>
      <c r="W674" t="str">
        <f t="shared" si="21"/>
        <v>-</v>
      </c>
    </row>
    <row r="675" spans="1:29" x14ac:dyDescent="0.25">
      <c r="A675" s="6"/>
      <c r="B675" s="10"/>
      <c r="C675" s="6"/>
      <c r="D675" s="6"/>
      <c r="E675" s="6"/>
      <c r="F675" s="6"/>
      <c r="G675" s="6"/>
      <c r="H675" s="6"/>
      <c r="I675" s="6"/>
      <c r="J675" s="6"/>
      <c r="K675" s="6"/>
      <c r="L675" s="6"/>
      <c r="M675" s="6"/>
      <c r="N675" s="6"/>
      <c r="O675" s="6"/>
      <c r="P675" s="10"/>
      <c r="Q675" s="15" t="str">
        <f t="shared" ca="1" si="22"/>
        <v>-</v>
      </c>
      <c r="R675" s="6"/>
      <c r="S675" s="6"/>
      <c r="T675" s="6"/>
      <c r="U675" s="6"/>
      <c r="V675" s="6"/>
      <c r="W675" s="6" t="str">
        <f t="shared" si="21"/>
        <v>-</v>
      </c>
      <c r="X675" s="6"/>
      <c r="Y675" s="6"/>
      <c r="Z675" s="6"/>
      <c r="AA675" s="6"/>
      <c r="AB675" s="6"/>
      <c r="AC675" s="6"/>
    </row>
    <row r="676" spans="1:29" x14ac:dyDescent="0.25">
      <c r="Q676" s="12" t="str">
        <f t="shared" ca="1" si="22"/>
        <v>-</v>
      </c>
      <c r="W676" t="str">
        <f t="shared" si="21"/>
        <v>-</v>
      </c>
    </row>
    <row r="677" spans="1:29" x14ac:dyDescent="0.25">
      <c r="A677" s="6"/>
      <c r="B677" s="10"/>
      <c r="C677" s="6"/>
      <c r="D677" s="6"/>
      <c r="E677" s="6"/>
      <c r="F677" s="6"/>
      <c r="G677" s="6"/>
      <c r="H677" s="6"/>
      <c r="I677" s="6"/>
      <c r="J677" s="6"/>
      <c r="K677" s="6"/>
      <c r="L677" s="6"/>
      <c r="M677" s="6"/>
      <c r="N677" s="6"/>
      <c r="O677" s="6"/>
      <c r="P677" s="10"/>
      <c r="Q677" s="15" t="str">
        <f t="shared" ca="1" si="22"/>
        <v>-</v>
      </c>
      <c r="R677" s="6"/>
      <c r="S677" s="6"/>
      <c r="T677" s="6"/>
      <c r="U677" s="6"/>
      <c r="V677" s="6"/>
      <c r="W677" s="6" t="str">
        <f t="shared" si="21"/>
        <v>-</v>
      </c>
      <c r="X677" s="6"/>
      <c r="Y677" s="6"/>
      <c r="Z677" s="6"/>
      <c r="AA677" s="6"/>
      <c r="AB677" s="6"/>
      <c r="AC677" s="6"/>
    </row>
    <row r="678" spans="1:29" x14ac:dyDescent="0.25">
      <c r="Q678" s="12" t="str">
        <f t="shared" ca="1" si="22"/>
        <v>-</v>
      </c>
      <c r="W678" t="str">
        <f t="shared" si="21"/>
        <v>-</v>
      </c>
    </row>
    <row r="679" spans="1:29" x14ac:dyDescent="0.25">
      <c r="A679" s="6"/>
      <c r="B679" s="10"/>
      <c r="C679" s="6"/>
      <c r="D679" s="6"/>
      <c r="E679" s="6"/>
      <c r="F679" s="6"/>
      <c r="G679" s="6"/>
      <c r="H679" s="6"/>
      <c r="I679" s="6"/>
      <c r="J679" s="6"/>
      <c r="K679" s="6"/>
      <c r="L679" s="6"/>
      <c r="M679" s="6"/>
      <c r="N679" s="6"/>
      <c r="O679" s="6"/>
      <c r="P679" s="10"/>
      <c r="Q679" s="15" t="str">
        <f t="shared" ca="1" si="22"/>
        <v>-</v>
      </c>
      <c r="R679" s="6"/>
      <c r="S679" s="6"/>
      <c r="T679" s="6"/>
      <c r="U679" s="6"/>
      <c r="V679" s="6"/>
      <c r="W679" s="6" t="str">
        <f t="shared" si="21"/>
        <v>-</v>
      </c>
      <c r="X679" s="6"/>
      <c r="Y679" s="6"/>
      <c r="Z679" s="6"/>
      <c r="AA679" s="6"/>
      <c r="AB679" s="6"/>
      <c r="AC679" s="6"/>
    </row>
    <row r="680" spans="1:29" x14ac:dyDescent="0.25">
      <c r="Q680" s="12" t="str">
        <f t="shared" ca="1" si="22"/>
        <v>-</v>
      </c>
      <c r="W680" t="str">
        <f t="shared" si="21"/>
        <v>-</v>
      </c>
    </row>
    <row r="681" spans="1:29" x14ac:dyDescent="0.25">
      <c r="A681" s="6"/>
      <c r="B681" s="10"/>
      <c r="C681" s="6"/>
      <c r="D681" s="6"/>
      <c r="E681" s="6"/>
      <c r="F681" s="6"/>
      <c r="G681" s="6"/>
      <c r="H681" s="6"/>
      <c r="I681" s="6"/>
      <c r="J681" s="6"/>
      <c r="K681" s="6"/>
      <c r="L681" s="6"/>
      <c r="M681" s="6"/>
      <c r="N681" s="6"/>
      <c r="O681" s="6"/>
      <c r="P681" s="10"/>
      <c r="Q681" s="15" t="str">
        <f t="shared" ca="1" si="22"/>
        <v>-</v>
      </c>
      <c r="R681" s="6"/>
      <c r="S681" s="6"/>
      <c r="T681" s="6"/>
      <c r="U681" s="6"/>
      <c r="V681" s="6"/>
      <c r="W681" s="6" t="str">
        <f t="shared" si="21"/>
        <v>-</v>
      </c>
      <c r="X681" s="6"/>
      <c r="Y681" s="6"/>
      <c r="Z681" s="6"/>
      <c r="AA681" s="6"/>
      <c r="AB681" s="6"/>
      <c r="AC681" s="6"/>
    </row>
    <row r="682" spans="1:29" x14ac:dyDescent="0.25">
      <c r="Q682" s="12" t="str">
        <f t="shared" ca="1" si="22"/>
        <v>-</v>
      </c>
      <c r="W682" t="str">
        <f t="shared" si="21"/>
        <v>-</v>
      </c>
    </row>
    <row r="683" spans="1:29" x14ac:dyDescent="0.25">
      <c r="A683" s="6"/>
      <c r="B683" s="10"/>
      <c r="C683" s="6"/>
      <c r="D683" s="6"/>
      <c r="E683" s="6"/>
      <c r="F683" s="6"/>
      <c r="G683" s="6"/>
      <c r="H683" s="6"/>
      <c r="I683" s="6"/>
      <c r="J683" s="6"/>
      <c r="K683" s="6"/>
      <c r="L683" s="6"/>
      <c r="M683" s="6"/>
      <c r="N683" s="6"/>
      <c r="O683" s="6"/>
      <c r="P683" s="10"/>
      <c r="Q683" s="15" t="str">
        <f t="shared" ca="1" si="22"/>
        <v>-</v>
      </c>
      <c r="R683" s="6"/>
      <c r="S683" s="6"/>
      <c r="T683" s="6"/>
      <c r="U683" s="6"/>
      <c r="V683" s="6"/>
      <c r="W683" s="6" t="str">
        <f t="shared" si="21"/>
        <v>-</v>
      </c>
      <c r="X683" s="6"/>
      <c r="Y683" s="6"/>
      <c r="Z683" s="6"/>
      <c r="AA683" s="6"/>
      <c r="AB683" s="6"/>
      <c r="AC683" s="6"/>
    </row>
    <row r="684" spans="1:29" x14ac:dyDescent="0.25">
      <c r="Q684" s="12" t="str">
        <f t="shared" ca="1" si="22"/>
        <v>-</v>
      </c>
      <c r="W684" t="str">
        <f t="shared" si="21"/>
        <v>-</v>
      </c>
    </row>
    <row r="685" spans="1:29" x14ac:dyDescent="0.25">
      <c r="A685" s="6"/>
      <c r="B685" s="10"/>
      <c r="C685" s="6"/>
      <c r="D685" s="6"/>
      <c r="E685" s="6"/>
      <c r="F685" s="6"/>
      <c r="G685" s="6"/>
      <c r="H685" s="6"/>
      <c r="I685" s="6"/>
      <c r="J685" s="6"/>
      <c r="K685" s="6"/>
      <c r="L685" s="6"/>
      <c r="M685" s="6"/>
      <c r="N685" s="6"/>
      <c r="O685" s="6"/>
      <c r="P685" s="10"/>
      <c r="Q685" s="15" t="str">
        <f t="shared" ca="1" si="22"/>
        <v>-</v>
      </c>
      <c r="R685" s="6"/>
      <c r="S685" s="6"/>
      <c r="T685" s="6"/>
      <c r="U685" s="6"/>
      <c r="V685" s="6"/>
      <c r="W685" s="6" t="str">
        <f t="shared" si="21"/>
        <v>-</v>
      </c>
      <c r="X685" s="6"/>
      <c r="Y685" s="6"/>
      <c r="Z685" s="6"/>
      <c r="AA685" s="6"/>
      <c r="AB685" s="6"/>
      <c r="AC685" s="6"/>
    </row>
    <row r="686" spans="1:29" x14ac:dyDescent="0.25">
      <c r="Q686" s="12" t="str">
        <f t="shared" ca="1" si="22"/>
        <v>-</v>
      </c>
      <c r="W686" t="str">
        <f t="shared" si="21"/>
        <v>-</v>
      </c>
    </row>
    <row r="687" spans="1:29" x14ac:dyDescent="0.25">
      <c r="A687" s="6"/>
      <c r="B687" s="10"/>
      <c r="C687" s="6"/>
      <c r="D687" s="6"/>
      <c r="E687" s="6"/>
      <c r="F687" s="6"/>
      <c r="G687" s="6"/>
      <c r="H687" s="6"/>
      <c r="I687" s="6"/>
      <c r="J687" s="6"/>
      <c r="K687" s="6"/>
      <c r="L687" s="6"/>
      <c r="M687" s="6"/>
      <c r="N687" s="6"/>
      <c r="O687" s="6"/>
      <c r="P687" s="10"/>
      <c r="Q687" s="15" t="str">
        <f t="shared" ca="1" si="22"/>
        <v>-</v>
      </c>
      <c r="R687" s="6"/>
      <c r="S687" s="6"/>
      <c r="T687" s="6"/>
      <c r="U687" s="6"/>
      <c r="V687" s="6"/>
      <c r="W687" s="6" t="str">
        <f t="shared" si="21"/>
        <v>-</v>
      </c>
      <c r="X687" s="6"/>
      <c r="Y687" s="6"/>
      <c r="Z687" s="6"/>
      <c r="AA687" s="6"/>
      <c r="AB687" s="6"/>
      <c r="AC687" s="6"/>
    </row>
    <row r="688" spans="1:29" x14ac:dyDescent="0.25">
      <c r="Q688" s="12" t="str">
        <f t="shared" ca="1" si="22"/>
        <v>-</v>
      </c>
      <c r="W688" t="str">
        <f t="shared" si="21"/>
        <v>-</v>
      </c>
    </row>
    <row r="689" spans="1:29" x14ac:dyDescent="0.25">
      <c r="A689" s="6"/>
      <c r="B689" s="10"/>
      <c r="C689" s="6"/>
      <c r="D689" s="6"/>
      <c r="E689" s="6"/>
      <c r="F689" s="6"/>
      <c r="G689" s="6"/>
      <c r="H689" s="6"/>
      <c r="I689" s="6"/>
      <c r="J689" s="6"/>
      <c r="K689" s="6"/>
      <c r="L689" s="6"/>
      <c r="M689" s="6"/>
      <c r="N689" s="6"/>
      <c r="O689" s="6"/>
      <c r="P689" s="10"/>
      <c r="Q689" s="15" t="str">
        <f t="shared" ca="1" si="22"/>
        <v>-</v>
      </c>
      <c r="R689" s="6"/>
      <c r="S689" s="6"/>
      <c r="T689" s="6"/>
      <c r="U689" s="6"/>
      <c r="V689" s="6"/>
      <c r="W689" s="6" t="str">
        <f t="shared" si="21"/>
        <v>-</v>
      </c>
      <c r="X689" s="6"/>
      <c r="Y689" s="6"/>
      <c r="Z689" s="6"/>
      <c r="AA689" s="6"/>
      <c r="AB689" s="6"/>
      <c r="AC689" s="6"/>
    </row>
    <row r="690" spans="1:29" x14ac:dyDescent="0.25">
      <c r="Q690" s="12" t="str">
        <f t="shared" ca="1" si="22"/>
        <v>-</v>
      </c>
      <c r="W690" t="str">
        <f t="shared" si="21"/>
        <v>-</v>
      </c>
    </row>
    <row r="691" spans="1:29" x14ac:dyDescent="0.25">
      <c r="A691" s="6"/>
      <c r="B691" s="10"/>
      <c r="C691" s="6"/>
      <c r="D691" s="6"/>
      <c r="E691" s="6"/>
      <c r="F691" s="6"/>
      <c r="G691" s="6"/>
      <c r="H691" s="6"/>
      <c r="I691" s="6"/>
      <c r="J691" s="6"/>
      <c r="K691" s="6"/>
      <c r="L691" s="6"/>
      <c r="M691" s="6"/>
      <c r="N691" s="6"/>
      <c r="O691" s="6"/>
      <c r="P691" s="10"/>
      <c r="Q691" s="15" t="str">
        <f t="shared" ca="1" si="22"/>
        <v>-</v>
      </c>
      <c r="R691" s="6"/>
      <c r="S691" s="6"/>
      <c r="T691" s="6"/>
      <c r="U691" s="6"/>
      <c r="V691" s="6"/>
      <c r="W691" s="6" t="str">
        <f t="shared" si="21"/>
        <v>-</v>
      </c>
      <c r="X691" s="6"/>
      <c r="Y691" s="6"/>
      <c r="Z691" s="6"/>
      <c r="AA691" s="6"/>
      <c r="AB691" s="6"/>
      <c r="AC691" s="6"/>
    </row>
    <row r="692" spans="1:29" x14ac:dyDescent="0.25">
      <c r="Q692" s="12" t="str">
        <f t="shared" ca="1" si="22"/>
        <v>-</v>
      </c>
      <c r="W692" t="str">
        <f t="shared" si="21"/>
        <v>-</v>
      </c>
    </row>
    <row r="693" spans="1:29" x14ac:dyDescent="0.25">
      <c r="A693" s="6"/>
      <c r="B693" s="10"/>
      <c r="C693" s="6"/>
      <c r="D693" s="6"/>
      <c r="E693" s="6"/>
      <c r="F693" s="6"/>
      <c r="G693" s="6"/>
      <c r="H693" s="6"/>
      <c r="I693" s="6"/>
      <c r="J693" s="6"/>
      <c r="K693" s="6"/>
      <c r="L693" s="6"/>
      <c r="M693" s="6"/>
      <c r="N693" s="6"/>
      <c r="O693" s="6"/>
      <c r="P693" s="10"/>
      <c r="Q693" s="15" t="str">
        <f t="shared" ca="1" si="22"/>
        <v>-</v>
      </c>
      <c r="R693" s="6"/>
      <c r="S693" s="6"/>
      <c r="T693" s="6"/>
      <c r="U693" s="6"/>
      <c r="V693" s="6"/>
      <c r="W693" s="6" t="str">
        <f t="shared" si="21"/>
        <v>-</v>
      </c>
      <c r="X693" s="6"/>
      <c r="Y693" s="6"/>
      <c r="Z693" s="6"/>
      <c r="AA693" s="6"/>
      <c r="AB693" s="6"/>
      <c r="AC693" s="6"/>
    </row>
    <row r="694" spans="1:29" x14ac:dyDescent="0.25">
      <c r="Q694" s="12" t="str">
        <f t="shared" ca="1" si="22"/>
        <v>-</v>
      </c>
      <c r="W694" t="str">
        <f t="shared" si="21"/>
        <v>-</v>
      </c>
    </row>
    <row r="695" spans="1:29" x14ac:dyDescent="0.25">
      <c r="A695" s="6"/>
      <c r="B695" s="10"/>
      <c r="C695" s="6"/>
      <c r="D695" s="6"/>
      <c r="E695" s="6"/>
      <c r="F695" s="6"/>
      <c r="G695" s="6"/>
      <c r="H695" s="6"/>
      <c r="I695" s="6"/>
      <c r="J695" s="6"/>
      <c r="K695" s="6"/>
      <c r="L695" s="6"/>
      <c r="M695" s="6"/>
      <c r="N695" s="6"/>
      <c r="O695" s="6"/>
      <c r="P695" s="10"/>
      <c r="Q695" s="15" t="str">
        <f t="shared" ca="1" si="22"/>
        <v>-</v>
      </c>
      <c r="R695" s="6"/>
      <c r="S695" s="6"/>
      <c r="T695" s="6"/>
      <c r="U695" s="6"/>
      <c r="V695" s="6"/>
      <c r="W695" s="6" t="str">
        <f t="shared" si="21"/>
        <v>-</v>
      </c>
      <c r="X695" s="6"/>
      <c r="Y695" s="6"/>
      <c r="Z695" s="6"/>
      <c r="AA695" s="6"/>
      <c r="AB695" s="6"/>
      <c r="AC695" s="6"/>
    </row>
    <row r="696" spans="1:29" x14ac:dyDescent="0.25">
      <c r="Q696" s="12" t="str">
        <f t="shared" ca="1" si="22"/>
        <v>-</v>
      </c>
      <c r="W696" t="str">
        <f t="shared" si="21"/>
        <v>-</v>
      </c>
    </row>
    <row r="697" spans="1:29" x14ac:dyDescent="0.25">
      <c r="A697" s="6"/>
      <c r="B697" s="10"/>
      <c r="C697" s="6"/>
      <c r="D697" s="6"/>
      <c r="E697" s="6"/>
      <c r="F697" s="6"/>
      <c r="G697" s="6"/>
      <c r="H697" s="6"/>
      <c r="I697" s="6"/>
      <c r="J697" s="6"/>
      <c r="K697" s="6"/>
      <c r="L697" s="6"/>
      <c r="M697" s="6"/>
      <c r="N697" s="6"/>
      <c r="O697" s="6"/>
      <c r="P697" s="10"/>
      <c r="Q697" s="15" t="str">
        <f t="shared" ca="1" si="22"/>
        <v>-</v>
      </c>
      <c r="R697" s="6"/>
      <c r="S697" s="6"/>
      <c r="T697" s="6"/>
      <c r="U697" s="6"/>
      <c r="V697" s="6"/>
      <c r="W697" s="6" t="str">
        <f t="shared" si="21"/>
        <v>-</v>
      </c>
      <c r="X697" s="6"/>
      <c r="Y697" s="6"/>
      <c r="Z697" s="6"/>
      <c r="AA697" s="6"/>
      <c r="AB697" s="6"/>
      <c r="AC697" s="6"/>
    </row>
    <row r="698" spans="1:29" x14ac:dyDescent="0.25">
      <c r="Q698" s="12" t="str">
        <f t="shared" ca="1" si="22"/>
        <v>-</v>
      </c>
      <c r="W698" t="str">
        <f t="shared" si="21"/>
        <v>-</v>
      </c>
    </row>
    <row r="699" spans="1:29" x14ac:dyDescent="0.25">
      <c r="A699" s="6"/>
      <c r="B699" s="10"/>
      <c r="C699" s="6"/>
      <c r="D699" s="6"/>
      <c r="E699" s="6"/>
      <c r="F699" s="6"/>
      <c r="G699" s="6"/>
      <c r="H699" s="6"/>
      <c r="I699" s="6"/>
      <c r="J699" s="6"/>
      <c r="K699" s="6"/>
      <c r="L699" s="6"/>
      <c r="M699" s="6"/>
      <c r="N699" s="6"/>
      <c r="O699" s="6"/>
      <c r="P699" s="10"/>
      <c r="Q699" s="15" t="str">
        <f t="shared" ca="1" si="22"/>
        <v>-</v>
      </c>
      <c r="R699" s="6"/>
      <c r="S699" s="6"/>
      <c r="T699" s="6"/>
      <c r="U699" s="6"/>
      <c r="V699" s="6"/>
      <c r="W699" s="6" t="str">
        <f t="shared" si="21"/>
        <v>-</v>
      </c>
      <c r="X699" s="6"/>
      <c r="Y699" s="6"/>
      <c r="Z699" s="6"/>
      <c r="AA699" s="6"/>
      <c r="AB699" s="6"/>
      <c r="AC699" s="6"/>
    </row>
    <row r="700" spans="1:29" x14ac:dyDescent="0.25">
      <c r="Q700" s="12" t="str">
        <f t="shared" ca="1" si="22"/>
        <v>-</v>
      </c>
      <c r="W700" t="str">
        <f t="shared" si="21"/>
        <v>-</v>
      </c>
    </row>
    <row r="701" spans="1:29" x14ac:dyDescent="0.25">
      <c r="A701" s="6"/>
      <c r="B701" s="10"/>
      <c r="C701" s="6"/>
      <c r="D701" s="6"/>
      <c r="E701" s="6"/>
      <c r="F701" s="6"/>
      <c r="G701" s="6"/>
      <c r="H701" s="6"/>
      <c r="I701" s="6"/>
      <c r="J701" s="6"/>
      <c r="K701" s="6"/>
      <c r="L701" s="6"/>
      <c r="M701" s="6"/>
      <c r="N701" s="6"/>
      <c r="O701" s="6"/>
      <c r="P701" s="10"/>
      <c r="Q701" s="15" t="str">
        <f t="shared" ca="1" si="22"/>
        <v>-</v>
      </c>
      <c r="R701" s="6"/>
      <c r="S701" s="6"/>
      <c r="T701" s="6"/>
      <c r="U701" s="6"/>
      <c r="V701" s="6"/>
      <c r="W701" s="6" t="str">
        <f t="shared" si="21"/>
        <v>-</v>
      </c>
      <c r="X701" s="6"/>
      <c r="Y701" s="6"/>
      <c r="Z701" s="6"/>
      <c r="AA701" s="6"/>
      <c r="AB701" s="6"/>
      <c r="AC701" s="6"/>
    </row>
    <row r="702" spans="1:29" x14ac:dyDescent="0.25">
      <c r="Q702" s="12" t="str">
        <f t="shared" ca="1" si="22"/>
        <v>-</v>
      </c>
      <c r="W702" t="str">
        <f t="shared" si="21"/>
        <v>-</v>
      </c>
    </row>
    <row r="703" spans="1:29" x14ac:dyDescent="0.25">
      <c r="A703" s="6"/>
      <c r="B703" s="10"/>
      <c r="C703" s="6"/>
      <c r="D703" s="6"/>
      <c r="E703" s="6"/>
      <c r="F703" s="6"/>
      <c r="G703" s="6"/>
      <c r="H703" s="6"/>
      <c r="I703" s="6"/>
      <c r="J703" s="6"/>
      <c r="K703" s="6"/>
      <c r="L703" s="6"/>
      <c r="M703" s="6"/>
      <c r="N703" s="6"/>
      <c r="O703" s="6"/>
      <c r="P703" s="10"/>
      <c r="Q703" s="15" t="str">
        <f t="shared" ca="1" si="22"/>
        <v>-</v>
      </c>
      <c r="R703" s="6"/>
      <c r="S703" s="6"/>
      <c r="T703" s="6"/>
      <c r="U703" s="6"/>
      <c r="V703" s="6"/>
      <c r="W703" s="6" t="str">
        <f t="shared" si="21"/>
        <v>-</v>
      </c>
      <c r="X703" s="6"/>
      <c r="Y703" s="6"/>
      <c r="Z703" s="6"/>
      <c r="AA703" s="6"/>
      <c r="AB703" s="6"/>
      <c r="AC703" s="6"/>
    </row>
    <row r="704" spans="1:29" x14ac:dyDescent="0.25">
      <c r="Q704" s="12" t="str">
        <f t="shared" ca="1" si="22"/>
        <v>-</v>
      </c>
      <c r="W704" t="str">
        <f t="shared" si="21"/>
        <v>-</v>
      </c>
    </row>
    <row r="705" spans="1:29" x14ac:dyDescent="0.25">
      <c r="A705" s="6"/>
      <c r="B705" s="10"/>
      <c r="C705" s="6"/>
      <c r="D705" s="6"/>
      <c r="E705" s="6"/>
      <c r="F705" s="6"/>
      <c r="G705" s="6"/>
      <c r="H705" s="6"/>
      <c r="I705" s="6"/>
      <c r="J705" s="6"/>
      <c r="K705" s="6"/>
      <c r="L705" s="6"/>
      <c r="M705" s="6"/>
      <c r="N705" s="6"/>
      <c r="O705" s="6"/>
      <c r="P705" s="10"/>
      <c r="Q705" s="15" t="str">
        <f t="shared" ca="1" si="22"/>
        <v>-</v>
      </c>
      <c r="R705" s="6"/>
      <c r="S705" s="6"/>
      <c r="T705" s="6"/>
      <c r="U705" s="6"/>
      <c r="V705" s="6"/>
      <c r="W705" s="6" t="str">
        <f t="shared" ref="W705:W768" si="23">IF(OR(ISBLANK(J705),ISBLANK(V705)),"-",(IF(J705=V705,"Yes","No")))</f>
        <v>-</v>
      </c>
      <c r="X705" s="6"/>
      <c r="Y705" s="6"/>
      <c r="Z705" s="6"/>
      <c r="AA705" s="6"/>
      <c r="AB705" s="6"/>
      <c r="AC705" s="6"/>
    </row>
    <row r="706" spans="1:29" x14ac:dyDescent="0.25">
      <c r="Q706" s="12" t="str">
        <f t="shared" ref="Q706:Q769" ca="1" si="24">IF(B706&gt;1/1/1900, (IF(R706="Closed",(DATEDIF(B706,P706,"d"))-(DATEDIF(M706,O706,"d")),IF(OR(R706="Pending",ISBLANK(P706)),TODAY()-B706))),"-")</f>
        <v>-</v>
      </c>
      <c r="W706" t="str">
        <f t="shared" si="23"/>
        <v>-</v>
      </c>
    </row>
    <row r="707" spans="1:29" x14ac:dyDescent="0.25">
      <c r="A707" s="6"/>
      <c r="B707" s="10"/>
      <c r="C707" s="6"/>
      <c r="D707" s="6"/>
      <c r="E707" s="6"/>
      <c r="F707" s="6"/>
      <c r="G707" s="6"/>
      <c r="H707" s="6"/>
      <c r="I707" s="6"/>
      <c r="J707" s="6"/>
      <c r="K707" s="6"/>
      <c r="L707" s="6"/>
      <c r="M707" s="6"/>
      <c r="N707" s="6"/>
      <c r="O707" s="6"/>
      <c r="P707" s="10"/>
      <c r="Q707" s="15" t="str">
        <f t="shared" ca="1" si="24"/>
        <v>-</v>
      </c>
      <c r="R707" s="6"/>
      <c r="S707" s="6"/>
      <c r="T707" s="6"/>
      <c r="U707" s="6"/>
      <c r="V707" s="6"/>
      <c r="W707" s="6" t="str">
        <f t="shared" si="23"/>
        <v>-</v>
      </c>
      <c r="X707" s="6"/>
      <c r="Y707" s="6"/>
      <c r="Z707" s="6"/>
      <c r="AA707" s="6"/>
      <c r="AB707" s="6"/>
      <c r="AC707" s="6"/>
    </row>
    <row r="708" spans="1:29" x14ac:dyDescent="0.25">
      <c r="Q708" s="12" t="str">
        <f t="shared" ca="1" si="24"/>
        <v>-</v>
      </c>
      <c r="W708" t="str">
        <f t="shared" si="23"/>
        <v>-</v>
      </c>
    </row>
    <row r="709" spans="1:29" x14ac:dyDescent="0.25">
      <c r="A709" s="6"/>
      <c r="B709" s="10"/>
      <c r="C709" s="6"/>
      <c r="D709" s="6"/>
      <c r="E709" s="6"/>
      <c r="F709" s="6"/>
      <c r="G709" s="6"/>
      <c r="H709" s="6"/>
      <c r="I709" s="6"/>
      <c r="J709" s="6"/>
      <c r="K709" s="6"/>
      <c r="L709" s="6"/>
      <c r="M709" s="6"/>
      <c r="N709" s="6"/>
      <c r="O709" s="6"/>
      <c r="P709" s="10"/>
      <c r="Q709" s="15" t="str">
        <f t="shared" ca="1" si="24"/>
        <v>-</v>
      </c>
      <c r="R709" s="6"/>
      <c r="S709" s="6"/>
      <c r="T709" s="6"/>
      <c r="U709" s="6"/>
      <c r="V709" s="6"/>
      <c r="W709" s="6" t="str">
        <f t="shared" si="23"/>
        <v>-</v>
      </c>
      <c r="X709" s="6"/>
      <c r="Y709" s="6"/>
      <c r="Z709" s="6"/>
      <c r="AA709" s="6"/>
      <c r="AB709" s="6"/>
      <c r="AC709" s="6"/>
    </row>
    <row r="710" spans="1:29" x14ac:dyDescent="0.25">
      <c r="Q710" s="12" t="str">
        <f t="shared" ca="1" si="24"/>
        <v>-</v>
      </c>
      <c r="W710" t="str">
        <f t="shared" si="23"/>
        <v>-</v>
      </c>
    </row>
    <row r="711" spans="1:29" x14ac:dyDescent="0.25">
      <c r="A711" s="6"/>
      <c r="B711" s="10"/>
      <c r="C711" s="6"/>
      <c r="D711" s="6"/>
      <c r="E711" s="6"/>
      <c r="F711" s="6"/>
      <c r="G711" s="6"/>
      <c r="H711" s="6"/>
      <c r="I711" s="6"/>
      <c r="J711" s="6"/>
      <c r="K711" s="6"/>
      <c r="L711" s="6"/>
      <c r="M711" s="6"/>
      <c r="N711" s="6"/>
      <c r="O711" s="6"/>
      <c r="P711" s="10"/>
      <c r="Q711" s="15" t="str">
        <f t="shared" ca="1" si="24"/>
        <v>-</v>
      </c>
      <c r="R711" s="6"/>
      <c r="S711" s="6"/>
      <c r="T711" s="6"/>
      <c r="U711" s="6"/>
      <c r="V711" s="6"/>
      <c r="W711" s="6" t="str">
        <f t="shared" si="23"/>
        <v>-</v>
      </c>
      <c r="X711" s="6"/>
      <c r="Y711" s="6"/>
      <c r="Z711" s="6"/>
      <c r="AA711" s="6"/>
      <c r="AB711" s="6"/>
      <c r="AC711" s="6"/>
    </row>
    <row r="712" spans="1:29" x14ac:dyDescent="0.25">
      <c r="Q712" s="12" t="str">
        <f t="shared" ca="1" si="24"/>
        <v>-</v>
      </c>
      <c r="W712" t="str">
        <f t="shared" si="23"/>
        <v>-</v>
      </c>
    </row>
    <row r="713" spans="1:29" x14ac:dyDescent="0.25">
      <c r="A713" s="6"/>
      <c r="B713" s="10"/>
      <c r="C713" s="6"/>
      <c r="D713" s="6"/>
      <c r="E713" s="6"/>
      <c r="F713" s="6"/>
      <c r="G713" s="6"/>
      <c r="H713" s="6"/>
      <c r="I713" s="6"/>
      <c r="J713" s="6"/>
      <c r="K713" s="6"/>
      <c r="L713" s="6"/>
      <c r="M713" s="6"/>
      <c r="N713" s="6"/>
      <c r="O713" s="6"/>
      <c r="P713" s="10"/>
      <c r="Q713" s="15" t="str">
        <f t="shared" ca="1" si="24"/>
        <v>-</v>
      </c>
      <c r="R713" s="6"/>
      <c r="S713" s="6"/>
      <c r="T713" s="6"/>
      <c r="U713" s="6"/>
      <c r="V713" s="6"/>
      <c r="W713" s="6" t="str">
        <f t="shared" si="23"/>
        <v>-</v>
      </c>
      <c r="X713" s="6"/>
      <c r="Y713" s="6"/>
      <c r="Z713" s="6"/>
      <c r="AA713" s="6"/>
      <c r="AB713" s="6"/>
      <c r="AC713" s="6"/>
    </row>
    <row r="714" spans="1:29" x14ac:dyDescent="0.25">
      <c r="Q714" s="12" t="str">
        <f t="shared" ca="1" si="24"/>
        <v>-</v>
      </c>
      <c r="W714" t="str">
        <f t="shared" si="23"/>
        <v>-</v>
      </c>
    </row>
    <row r="715" spans="1:29" x14ac:dyDescent="0.25">
      <c r="A715" s="6"/>
      <c r="B715" s="10"/>
      <c r="C715" s="6"/>
      <c r="D715" s="6"/>
      <c r="E715" s="6"/>
      <c r="F715" s="6"/>
      <c r="G715" s="6"/>
      <c r="H715" s="6"/>
      <c r="I715" s="6"/>
      <c r="J715" s="6"/>
      <c r="K715" s="6"/>
      <c r="L715" s="6"/>
      <c r="M715" s="6"/>
      <c r="N715" s="6"/>
      <c r="O715" s="6"/>
      <c r="P715" s="10"/>
      <c r="Q715" s="15" t="str">
        <f t="shared" ca="1" si="24"/>
        <v>-</v>
      </c>
      <c r="R715" s="6"/>
      <c r="S715" s="6"/>
      <c r="T715" s="6"/>
      <c r="U715" s="6"/>
      <c r="V715" s="6"/>
      <c r="W715" s="6" t="str">
        <f t="shared" si="23"/>
        <v>-</v>
      </c>
      <c r="X715" s="6"/>
      <c r="Y715" s="6"/>
      <c r="Z715" s="6"/>
      <c r="AA715" s="6"/>
      <c r="AB715" s="6"/>
      <c r="AC715" s="6"/>
    </row>
    <row r="716" spans="1:29" x14ac:dyDescent="0.25">
      <c r="Q716" s="12" t="str">
        <f t="shared" ca="1" si="24"/>
        <v>-</v>
      </c>
      <c r="W716" t="str">
        <f t="shared" si="23"/>
        <v>-</v>
      </c>
    </row>
    <row r="717" spans="1:29" x14ac:dyDescent="0.25">
      <c r="A717" s="6"/>
      <c r="B717" s="10"/>
      <c r="C717" s="6"/>
      <c r="D717" s="6"/>
      <c r="E717" s="6"/>
      <c r="F717" s="6"/>
      <c r="G717" s="6"/>
      <c r="H717" s="6"/>
      <c r="I717" s="6"/>
      <c r="J717" s="6"/>
      <c r="K717" s="6"/>
      <c r="L717" s="6"/>
      <c r="M717" s="6"/>
      <c r="N717" s="6"/>
      <c r="O717" s="6"/>
      <c r="P717" s="10"/>
      <c r="Q717" s="15" t="str">
        <f t="shared" ca="1" si="24"/>
        <v>-</v>
      </c>
      <c r="R717" s="6"/>
      <c r="S717" s="6"/>
      <c r="T717" s="6"/>
      <c r="U717" s="6"/>
      <c r="V717" s="6"/>
      <c r="W717" s="6" t="str">
        <f t="shared" si="23"/>
        <v>-</v>
      </c>
      <c r="X717" s="6"/>
      <c r="Y717" s="6"/>
      <c r="Z717" s="6"/>
      <c r="AA717" s="6"/>
      <c r="AB717" s="6"/>
      <c r="AC717" s="6"/>
    </row>
    <row r="718" spans="1:29" x14ac:dyDescent="0.25">
      <c r="Q718" s="12" t="str">
        <f t="shared" ca="1" si="24"/>
        <v>-</v>
      </c>
      <c r="W718" t="str">
        <f t="shared" si="23"/>
        <v>-</v>
      </c>
    </row>
    <row r="719" spans="1:29" x14ac:dyDescent="0.25">
      <c r="A719" s="6"/>
      <c r="B719" s="10"/>
      <c r="C719" s="6"/>
      <c r="D719" s="6"/>
      <c r="E719" s="6"/>
      <c r="F719" s="6"/>
      <c r="G719" s="6"/>
      <c r="H719" s="6"/>
      <c r="I719" s="6"/>
      <c r="J719" s="6"/>
      <c r="K719" s="6"/>
      <c r="L719" s="6"/>
      <c r="M719" s="6"/>
      <c r="N719" s="6"/>
      <c r="O719" s="6"/>
      <c r="P719" s="10"/>
      <c r="Q719" s="15" t="str">
        <f t="shared" ca="1" si="24"/>
        <v>-</v>
      </c>
      <c r="R719" s="6"/>
      <c r="S719" s="6"/>
      <c r="T719" s="6"/>
      <c r="U719" s="6"/>
      <c r="V719" s="6"/>
      <c r="W719" s="6" t="str">
        <f t="shared" si="23"/>
        <v>-</v>
      </c>
      <c r="X719" s="6"/>
      <c r="Y719" s="6"/>
      <c r="Z719" s="6"/>
      <c r="AA719" s="6"/>
      <c r="AB719" s="6"/>
      <c r="AC719" s="6"/>
    </row>
    <row r="720" spans="1:29" x14ac:dyDescent="0.25">
      <c r="Q720" s="12" t="str">
        <f t="shared" ca="1" si="24"/>
        <v>-</v>
      </c>
      <c r="W720" t="str">
        <f t="shared" si="23"/>
        <v>-</v>
      </c>
    </row>
    <row r="721" spans="1:29" x14ac:dyDescent="0.25">
      <c r="A721" s="6"/>
      <c r="B721" s="10"/>
      <c r="C721" s="6"/>
      <c r="D721" s="6"/>
      <c r="E721" s="6"/>
      <c r="F721" s="6"/>
      <c r="G721" s="6"/>
      <c r="H721" s="6"/>
      <c r="I721" s="6"/>
      <c r="J721" s="6"/>
      <c r="K721" s="6"/>
      <c r="L721" s="6"/>
      <c r="M721" s="6"/>
      <c r="N721" s="6"/>
      <c r="O721" s="6"/>
      <c r="P721" s="10"/>
      <c r="Q721" s="15" t="str">
        <f t="shared" ca="1" si="24"/>
        <v>-</v>
      </c>
      <c r="R721" s="6"/>
      <c r="S721" s="6"/>
      <c r="T721" s="6"/>
      <c r="U721" s="6"/>
      <c r="V721" s="6"/>
      <c r="W721" s="6" t="str">
        <f t="shared" si="23"/>
        <v>-</v>
      </c>
      <c r="X721" s="6"/>
      <c r="Y721" s="6"/>
      <c r="Z721" s="6"/>
      <c r="AA721" s="6"/>
      <c r="AB721" s="6"/>
      <c r="AC721" s="6"/>
    </row>
    <row r="722" spans="1:29" x14ac:dyDescent="0.25">
      <c r="Q722" s="12" t="str">
        <f t="shared" ca="1" si="24"/>
        <v>-</v>
      </c>
      <c r="W722" t="str">
        <f t="shared" si="23"/>
        <v>-</v>
      </c>
    </row>
    <row r="723" spans="1:29" x14ac:dyDescent="0.25">
      <c r="A723" s="6"/>
      <c r="B723" s="10"/>
      <c r="C723" s="6"/>
      <c r="D723" s="6"/>
      <c r="E723" s="6"/>
      <c r="F723" s="6"/>
      <c r="G723" s="6"/>
      <c r="H723" s="6"/>
      <c r="I723" s="6"/>
      <c r="J723" s="6"/>
      <c r="K723" s="6"/>
      <c r="L723" s="6"/>
      <c r="M723" s="6"/>
      <c r="N723" s="6"/>
      <c r="O723" s="6"/>
      <c r="P723" s="10"/>
      <c r="Q723" s="15" t="str">
        <f t="shared" ca="1" si="24"/>
        <v>-</v>
      </c>
      <c r="R723" s="6"/>
      <c r="S723" s="6"/>
      <c r="T723" s="6"/>
      <c r="U723" s="6"/>
      <c r="V723" s="6"/>
      <c r="W723" s="6" t="str">
        <f t="shared" si="23"/>
        <v>-</v>
      </c>
      <c r="X723" s="6"/>
      <c r="Y723" s="6"/>
      <c r="Z723" s="6"/>
      <c r="AA723" s="6"/>
      <c r="AB723" s="6"/>
      <c r="AC723" s="6"/>
    </row>
    <row r="724" spans="1:29" x14ac:dyDescent="0.25">
      <c r="Q724" s="12" t="str">
        <f t="shared" ca="1" si="24"/>
        <v>-</v>
      </c>
      <c r="W724" t="str">
        <f t="shared" si="23"/>
        <v>-</v>
      </c>
    </row>
    <row r="725" spans="1:29" x14ac:dyDescent="0.25">
      <c r="A725" s="6"/>
      <c r="B725" s="10"/>
      <c r="C725" s="6"/>
      <c r="D725" s="6"/>
      <c r="E725" s="6"/>
      <c r="F725" s="6"/>
      <c r="G725" s="6"/>
      <c r="H725" s="6"/>
      <c r="I725" s="6"/>
      <c r="J725" s="6"/>
      <c r="K725" s="6"/>
      <c r="L725" s="6"/>
      <c r="M725" s="6"/>
      <c r="N725" s="6"/>
      <c r="O725" s="6"/>
      <c r="P725" s="10"/>
      <c r="Q725" s="15" t="str">
        <f t="shared" ca="1" si="24"/>
        <v>-</v>
      </c>
      <c r="R725" s="6"/>
      <c r="S725" s="6"/>
      <c r="T725" s="6"/>
      <c r="U725" s="6"/>
      <c r="V725" s="6"/>
      <c r="W725" s="6" t="str">
        <f t="shared" si="23"/>
        <v>-</v>
      </c>
      <c r="X725" s="6"/>
      <c r="Y725" s="6"/>
      <c r="Z725" s="6"/>
      <c r="AA725" s="6"/>
      <c r="AB725" s="6"/>
      <c r="AC725" s="6"/>
    </row>
    <row r="726" spans="1:29" x14ac:dyDescent="0.25">
      <c r="Q726" s="12" t="str">
        <f t="shared" ca="1" si="24"/>
        <v>-</v>
      </c>
      <c r="W726" t="str">
        <f t="shared" si="23"/>
        <v>-</v>
      </c>
    </row>
    <row r="727" spans="1:29" x14ac:dyDescent="0.25">
      <c r="A727" s="6"/>
      <c r="B727" s="10"/>
      <c r="C727" s="6"/>
      <c r="D727" s="6"/>
      <c r="E727" s="6"/>
      <c r="F727" s="6"/>
      <c r="G727" s="6"/>
      <c r="H727" s="6"/>
      <c r="I727" s="6"/>
      <c r="J727" s="6"/>
      <c r="K727" s="6"/>
      <c r="L727" s="6"/>
      <c r="M727" s="6"/>
      <c r="N727" s="6"/>
      <c r="O727" s="6"/>
      <c r="P727" s="10"/>
      <c r="Q727" s="15" t="str">
        <f t="shared" ca="1" si="24"/>
        <v>-</v>
      </c>
      <c r="R727" s="6"/>
      <c r="S727" s="6"/>
      <c r="T727" s="6"/>
      <c r="U727" s="6"/>
      <c r="V727" s="6"/>
      <c r="W727" s="6" t="str">
        <f t="shared" si="23"/>
        <v>-</v>
      </c>
      <c r="X727" s="6"/>
      <c r="Y727" s="6"/>
      <c r="Z727" s="6"/>
      <c r="AA727" s="6"/>
      <c r="AB727" s="6"/>
      <c r="AC727" s="6"/>
    </row>
    <row r="728" spans="1:29" x14ac:dyDescent="0.25">
      <c r="Q728" s="12" t="str">
        <f t="shared" ca="1" si="24"/>
        <v>-</v>
      </c>
      <c r="W728" t="str">
        <f t="shared" si="23"/>
        <v>-</v>
      </c>
    </row>
    <row r="729" spans="1:29" x14ac:dyDescent="0.25">
      <c r="A729" s="6"/>
      <c r="B729" s="10"/>
      <c r="C729" s="6"/>
      <c r="D729" s="6"/>
      <c r="E729" s="6"/>
      <c r="F729" s="6"/>
      <c r="G729" s="6"/>
      <c r="H729" s="6"/>
      <c r="I729" s="6"/>
      <c r="J729" s="6"/>
      <c r="K729" s="6"/>
      <c r="L729" s="6"/>
      <c r="M729" s="6"/>
      <c r="N729" s="6"/>
      <c r="O729" s="6"/>
      <c r="P729" s="10"/>
      <c r="Q729" s="15" t="str">
        <f t="shared" ca="1" si="24"/>
        <v>-</v>
      </c>
      <c r="R729" s="6"/>
      <c r="S729" s="6"/>
      <c r="T729" s="6"/>
      <c r="U729" s="6"/>
      <c r="V729" s="6"/>
      <c r="W729" s="6" t="str">
        <f t="shared" si="23"/>
        <v>-</v>
      </c>
      <c r="X729" s="6"/>
      <c r="Y729" s="6"/>
      <c r="Z729" s="6"/>
      <c r="AA729" s="6"/>
      <c r="AB729" s="6"/>
      <c r="AC729" s="6"/>
    </row>
    <row r="730" spans="1:29" x14ac:dyDescent="0.25">
      <c r="Q730" s="12" t="str">
        <f t="shared" ca="1" si="24"/>
        <v>-</v>
      </c>
      <c r="W730" t="str">
        <f t="shared" si="23"/>
        <v>-</v>
      </c>
    </row>
    <row r="731" spans="1:29" x14ac:dyDescent="0.25">
      <c r="A731" s="6"/>
      <c r="B731" s="10"/>
      <c r="C731" s="6"/>
      <c r="D731" s="6"/>
      <c r="E731" s="6"/>
      <c r="F731" s="6"/>
      <c r="G731" s="6"/>
      <c r="H731" s="6"/>
      <c r="I731" s="6"/>
      <c r="J731" s="6"/>
      <c r="K731" s="6"/>
      <c r="L731" s="6"/>
      <c r="M731" s="6"/>
      <c r="N731" s="6"/>
      <c r="O731" s="6"/>
      <c r="P731" s="10"/>
      <c r="Q731" s="15" t="str">
        <f t="shared" ca="1" si="24"/>
        <v>-</v>
      </c>
      <c r="R731" s="6"/>
      <c r="S731" s="6"/>
      <c r="T731" s="6"/>
      <c r="U731" s="6"/>
      <c r="V731" s="6"/>
      <c r="W731" s="6" t="str">
        <f t="shared" si="23"/>
        <v>-</v>
      </c>
      <c r="X731" s="6"/>
      <c r="Y731" s="6"/>
      <c r="Z731" s="6"/>
      <c r="AA731" s="6"/>
      <c r="AB731" s="6"/>
      <c r="AC731" s="6"/>
    </row>
    <row r="732" spans="1:29" x14ac:dyDescent="0.25">
      <c r="Q732" s="12" t="str">
        <f t="shared" ca="1" si="24"/>
        <v>-</v>
      </c>
      <c r="W732" t="str">
        <f t="shared" si="23"/>
        <v>-</v>
      </c>
    </row>
    <row r="733" spans="1:29" x14ac:dyDescent="0.25">
      <c r="A733" s="6"/>
      <c r="B733" s="10"/>
      <c r="C733" s="6"/>
      <c r="D733" s="6"/>
      <c r="E733" s="6"/>
      <c r="F733" s="6"/>
      <c r="G733" s="6"/>
      <c r="H733" s="6"/>
      <c r="I733" s="6"/>
      <c r="J733" s="6"/>
      <c r="K733" s="6"/>
      <c r="L733" s="6"/>
      <c r="M733" s="6"/>
      <c r="N733" s="6"/>
      <c r="O733" s="6"/>
      <c r="P733" s="10"/>
      <c r="Q733" s="15" t="str">
        <f t="shared" ca="1" si="24"/>
        <v>-</v>
      </c>
      <c r="R733" s="6"/>
      <c r="S733" s="6"/>
      <c r="T733" s="6"/>
      <c r="U733" s="6"/>
      <c r="V733" s="6"/>
      <c r="W733" s="6" t="str">
        <f t="shared" si="23"/>
        <v>-</v>
      </c>
      <c r="X733" s="6"/>
      <c r="Y733" s="6"/>
      <c r="Z733" s="6"/>
      <c r="AA733" s="6"/>
      <c r="AB733" s="6"/>
      <c r="AC733" s="6"/>
    </row>
    <row r="734" spans="1:29" x14ac:dyDescent="0.25">
      <c r="Q734" s="12" t="str">
        <f t="shared" ca="1" si="24"/>
        <v>-</v>
      </c>
      <c r="W734" t="str">
        <f t="shared" si="23"/>
        <v>-</v>
      </c>
    </row>
    <row r="735" spans="1:29" x14ac:dyDescent="0.25">
      <c r="A735" s="6"/>
      <c r="B735" s="10"/>
      <c r="C735" s="6"/>
      <c r="D735" s="6"/>
      <c r="E735" s="6"/>
      <c r="F735" s="6"/>
      <c r="G735" s="6"/>
      <c r="H735" s="6"/>
      <c r="I735" s="6"/>
      <c r="J735" s="6"/>
      <c r="K735" s="6"/>
      <c r="L735" s="6"/>
      <c r="M735" s="6"/>
      <c r="N735" s="6"/>
      <c r="O735" s="6"/>
      <c r="P735" s="10"/>
      <c r="Q735" s="15" t="str">
        <f t="shared" ca="1" si="24"/>
        <v>-</v>
      </c>
      <c r="R735" s="6"/>
      <c r="S735" s="6"/>
      <c r="T735" s="6"/>
      <c r="U735" s="6"/>
      <c r="V735" s="6"/>
      <c r="W735" s="6" t="str">
        <f t="shared" si="23"/>
        <v>-</v>
      </c>
      <c r="X735" s="6"/>
      <c r="Y735" s="6"/>
      <c r="Z735" s="6"/>
      <c r="AA735" s="6"/>
      <c r="AB735" s="6"/>
      <c r="AC735" s="6"/>
    </row>
    <row r="736" spans="1:29" x14ac:dyDescent="0.25">
      <c r="Q736" s="12" t="str">
        <f t="shared" ca="1" si="24"/>
        <v>-</v>
      </c>
      <c r="W736" t="str">
        <f t="shared" si="23"/>
        <v>-</v>
      </c>
    </row>
    <row r="737" spans="1:29" x14ac:dyDescent="0.25">
      <c r="A737" s="6"/>
      <c r="B737" s="10"/>
      <c r="C737" s="6"/>
      <c r="D737" s="6"/>
      <c r="E737" s="6"/>
      <c r="F737" s="6"/>
      <c r="G737" s="6"/>
      <c r="H737" s="6"/>
      <c r="I737" s="6"/>
      <c r="J737" s="6"/>
      <c r="K737" s="6"/>
      <c r="L737" s="6"/>
      <c r="M737" s="6"/>
      <c r="N737" s="6"/>
      <c r="O737" s="6"/>
      <c r="P737" s="10"/>
      <c r="Q737" s="15" t="str">
        <f t="shared" ca="1" si="24"/>
        <v>-</v>
      </c>
      <c r="R737" s="6"/>
      <c r="S737" s="6"/>
      <c r="T737" s="6"/>
      <c r="U737" s="6"/>
      <c r="V737" s="6"/>
      <c r="W737" s="6" t="str">
        <f t="shared" si="23"/>
        <v>-</v>
      </c>
      <c r="X737" s="6"/>
      <c r="Y737" s="6"/>
      <c r="Z737" s="6"/>
      <c r="AA737" s="6"/>
      <c r="AB737" s="6"/>
      <c r="AC737" s="6"/>
    </row>
    <row r="738" spans="1:29" x14ac:dyDescent="0.25">
      <c r="Q738" s="12" t="str">
        <f t="shared" ca="1" si="24"/>
        <v>-</v>
      </c>
      <c r="W738" t="str">
        <f t="shared" si="23"/>
        <v>-</v>
      </c>
    </row>
    <row r="739" spans="1:29" x14ac:dyDescent="0.25">
      <c r="A739" s="6"/>
      <c r="B739" s="10"/>
      <c r="C739" s="6"/>
      <c r="D739" s="6"/>
      <c r="E739" s="6"/>
      <c r="F739" s="6"/>
      <c r="G739" s="6"/>
      <c r="H739" s="6"/>
      <c r="I739" s="6"/>
      <c r="J739" s="6"/>
      <c r="K739" s="6"/>
      <c r="L739" s="6"/>
      <c r="M739" s="6"/>
      <c r="N739" s="6"/>
      <c r="O739" s="6"/>
      <c r="P739" s="10"/>
      <c r="Q739" s="15" t="str">
        <f t="shared" ca="1" si="24"/>
        <v>-</v>
      </c>
      <c r="R739" s="6"/>
      <c r="S739" s="6"/>
      <c r="T739" s="6"/>
      <c r="U739" s="6"/>
      <c r="V739" s="6"/>
      <c r="W739" s="6" t="str">
        <f t="shared" si="23"/>
        <v>-</v>
      </c>
      <c r="X739" s="6"/>
      <c r="Y739" s="6"/>
      <c r="Z739" s="6"/>
      <c r="AA739" s="6"/>
      <c r="AB739" s="6"/>
      <c r="AC739" s="6"/>
    </row>
    <row r="740" spans="1:29" x14ac:dyDescent="0.25">
      <c r="Q740" s="12" t="str">
        <f t="shared" ca="1" si="24"/>
        <v>-</v>
      </c>
      <c r="W740" t="str">
        <f t="shared" si="23"/>
        <v>-</v>
      </c>
    </row>
    <row r="741" spans="1:29" x14ac:dyDescent="0.25">
      <c r="A741" s="6"/>
      <c r="B741" s="10"/>
      <c r="C741" s="6"/>
      <c r="D741" s="6"/>
      <c r="E741" s="6"/>
      <c r="F741" s="6"/>
      <c r="G741" s="6"/>
      <c r="H741" s="6"/>
      <c r="I741" s="6"/>
      <c r="J741" s="6"/>
      <c r="K741" s="6"/>
      <c r="L741" s="6"/>
      <c r="M741" s="6"/>
      <c r="N741" s="6"/>
      <c r="O741" s="6"/>
      <c r="P741" s="10"/>
      <c r="Q741" s="15" t="str">
        <f t="shared" ca="1" si="24"/>
        <v>-</v>
      </c>
      <c r="R741" s="6"/>
      <c r="S741" s="6"/>
      <c r="T741" s="6"/>
      <c r="U741" s="6"/>
      <c r="V741" s="6"/>
      <c r="W741" s="6" t="str">
        <f t="shared" si="23"/>
        <v>-</v>
      </c>
      <c r="X741" s="6"/>
      <c r="Y741" s="6"/>
      <c r="Z741" s="6"/>
      <c r="AA741" s="6"/>
      <c r="AB741" s="6"/>
      <c r="AC741" s="6"/>
    </row>
    <row r="742" spans="1:29" x14ac:dyDescent="0.25">
      <c r="Q742" s="12" t="str">
        <f t="shared" ca="1" si="24"/>
        <v>-</v>
      </c>
      <c r="W742" t="str">
        <f t="shared" si="23"/>
        <v>-</v>
      </c>
    </row>
    <row r="743" spans="1:29" x14ac:dyDescent="0.25">
      <c r="A743" s="6"/>
      <c r="B743" s="10"/>
      <c r="C743" s="6"/>
      <c r="D743" s="6"/>
      <c r="E743" s="6"/>
      <c r="F743" s="6"/>
      <c r="G743" s="6"/>
      <c r="H743" s="6"/>
      <c r="I743" s="6"/>
      <c r="J743" s="6"/>
      <c r="K743" s="6"/>
      <c r="L743" s="6"/>
      <c r="M743" s="6"/>
      <c r="N743" s="6"/>
      <c r="O743" s="6"/>
      <c r="P743" s="10"/>
      <c r="Q743" s="15" t="str">
        <f t="shared" ca="1" si="24"/>
        <v>-</v>
      </c>
      <c r="R743" s="6"/>
      <c r="S743" s="6"/>
      <c r="T743" s="6"/>
      <c r="U743" s="6"/>
      <c r="V743" s="6"/>
      <c r="W743" s="6" t="str">
        <f t="shared" si="23"/>
        <v>-</v>
      </c>
      <c r="X743" s="6"/>
      <c r="Y743" s="6"/>
      <c r="Z743" s="6"/>
      <c r="AA743" s="6"/>
      <c r="AB743" s="6"/>
      <c r="AC743" s="6"/>
    </row>
    <row r="744" spans="1:29" x14ac:dyDescent="0.25">
      <c r="Q744" s="12" t="str">
        <f t="shared" ca="1" si="24"/>
        <v>-</v>
      </c>
      <c r="W744" t="str">
        <f t="shared" si="23"/>
        <v>-</v>
      </c>
    </row>
    <row r="745" spans="1:29" x14ac:dyDescent="0.25">
      <c r="A745" s="6"/>
      <c r="B745" s="10"/>
      <c r="C745" s="6"/>
      <c r="D745" s="6"/>
      <c r="E745" s="6"/>
      <c r="F745" s="6"/>
      <c r="G745" s="6"/>
      <c r="H745" s="6"/>
      <c r="I745" s="6"/>
      <c r="J745" s="6"/>
      <c r="K745" s="6"/>
      <c r="L745" s="6"/>
      <c r="M745" s="6"/>
      <c r="N745" s="6"/>
      <c r="O745" s="6"/>
      <c r="P745" s="10"/>
      <c r="Q745" s="15" t="str">
        <f t="shared" ca="1" si="24"/>
        <v>-</v>
      </c>
      <c r="R745" s="6"/>
      <c r="S745" s="6"/>
      <c r="T745" s="6"/>
      <c r="U745" s="6"/>
      <c r="V745" s="6"/>
      <c r="W745" s="6" t="str">
        <f t="shared" si="23"/>
        <v>-</v>
      </c>
      <c r="X745" s="6"/>
      <c r="Y745" s="6"/>
      <c r="Z745" s="6"/>
      <c r="AA745" s="6"/>
      <c r="AB745" s="6"/>
      <c r="AC745" s="6"/>
    </row>
    <row r="746" spans="1:29" x14ac:dyDescent="0.25">
      <c r="Q746" s="12" t="str">
        <f t="shared" ca="1" si="24"/>
        <v>-</v>
      </c>
      <c r="W746" t="str">
        <f t="shared" si="23"/>
        <v>-</v>
      </c>
    </row>
    <row r="747" spans="1:29" x14ac:dyDescent="0.25">
      <c r="A747" s="6"/>
      <c r="B747" s="10"/>
      <c r="C747" s="6"/>
      <c r="D747" s="6"/>
      <c r="E747" s="6"/>
      <c r="F747" s="6"/>
      <c r="G747" s="6"/>
      <c r="H747" s="6"/>
      <c r="I747" s="6"/>
      <c r="J747" s="6"/>
      <c r="K747" s="6"/>
      <c r="L747" s="6"/>
      <c r="M747" s="6"/>
      <c r="N747" s="6"/>
      <c r="O747" s="6"/>
      <c r="P747" s="10"/>
      <c r="Q747" s="15" t="str">
        <f t="shared" ca="1" si="24"/>
        <v>-</v>
      </c>
      <c r="R747" s="6"/>
      <c r="S747" s="6"/>
      <c r="T747" s="6"/>
      <c r="U747" s="6"/>
      <c r="V747" s="6"/>
      <c r="W747" s="6" t="str">
        <f t="shared" si="23"/>
        <v>-</v>
      </c>
      <c r="X747" s="6"/>
      <c r="Y747" s="6"/>
      <c r="Z747" s="6"/>
      <c r="AA747" s="6"/>
      <c r="AB747" s="6"/>
      <c r="AC747" s="6"/>
    </row>
    <row r="748" spans="1:29" x14ac:dyDescent="0.25">
      <c r="Q748" s="12" t="str">
        <f t="shared" ca="1" si="24"/>
        <v>-</v>
      </c>
      <c r="W748" t="str">
        <f t="shared" si="23"/>
        <v>-</v>
      </c>
    </row>
    <row r="749" spans="1:29" x14ac:dyDescent="0.25">
      <c r="A749" s="6"/>
      <c r="B749" s="10"/>
      <c r="C749" s="6"/>
      <c r="D749" s="6"/>
      <c r="E749" s="6"/>
      <c r="F749" s="6"/>
      <c r="G749" s="6"/>
      <c r="H749" s="6"/>
      <c r="I749" s="6"/>
      <c r="J749" s="6"/>
      <c r="K749" s="6"/>
      <c r="L749" s="6"/>
      <c r="M749" s="6"/>
      <c r="N749" s="6"/>
      <c r="O749" s="6"/>
      <c r="P749" s="10"/>
      <c r="Q749" s="15" t="str">
        <f t="shared" ca="1" si="24"/>
        <v>-</v>
      </c>
      <c r="R749" s="6"/>
      <c r="S749" s="6"/>
      <c r="T749" s="6"/>
      <c r="U749" s="6"/>
      <c r="V749" s="6"/>
      <c r="W749" s="6" t="str">
        <f t="shared" si="23"/>
        <v>-</v>
      </c>
      <c r="X749" s="6"/>
      <c r="Y749" s="6"/>
      <c r="Z749" s="6"/>
      <c r="AA749" s="6"/>
      <c r="AB749" s="6"/>
      <c r="AC749" s="6"/>
    </row>
    <row r="750" spans="1:29" x14ac:dyDescent="0.25">
      <c r="Q750" s="12" t="str">
        <f t="shared" ca="1" si="24"/>
        <v>-</v>
      </c>
      <c r="W750" t="str">
        <f t="shared" si="23"/>
        <v>-</v>
      </c>
    </row>
    <row r="751" spans="1:29" x14ac:dyDescent="0.25">
      <c r="A751" s="6"/>
      <c r="B751" s="10"/>
      <c r="C751" s="6"/>
      <c r="D751" s="6"/>
      <c r="E751" s="6"/>
      <c r="F751" s="6"/>
      <c r="G751" s="6"/>
      <c r="H751" s="6"/>
      <c r="I751" s="6"/>
      <c r="J751" s="6"/>
      <c r="K751" s="6"/>
      <c r="L751" s="6"/>
      <c r="M751" s="6"/>
      <c r="N751" s="6"/>
      <c r="O751" s="6"/>
      <c r="P751" s="10"/>
      <c r="Q751" s="15" t="str">
        <f t="shared" ca="1" si="24"/>
        <v>-</v>
      </c>
      <c r="R751" s="6"/>
      <c r="S751" s="6"/>
      <c r="T751" s="6"/>
      <c r="U751" s="6"/>
      <c r="V751" s="6"/>
      <c r="W751" s="6" t="str">
        <f t="shared" si="23"/>
        <v>-</v>
      </c>
      <c r="X751" s="6"/>
      <c r="Y751" s="6"/>
      <c r="Z751" s="6"/>
      <c r="AA751" s="6"/>
      <c r="AB751" s="6"/>
      <c r="AC751" s="6"/>
    </row>
    <row r="752" spans="1:29" x14ac:dyDescent="0.25">
      <c r="Q752" s="12" t="str">
        <f t="shared" ca="1" si="24"/>
        <v>-</v>
      </c>
      <c r="W752" t="str">
        <f t="shared" si="23"/>
        <v>-</v>
      </c>
    </row>
    <row r="753" spans="1:29" x14ac:dyDescent="0.25">
      <c r="A753" s="6"/>
      <c r="B753" s="10"/>
      <c r="C753" s="6"/>
      <c r="D753" s="6"/>
      <c r="E753" s="6"/>
      <c r="F753" s="6"/>
      <c r="G753" s="6"/>
      <c r="H753" s="6"/>
      <c r="I753" s="6"/>
      <c r="J753" s="6"/>
      <c r="K753" s="6"/>
      <c r="L753" s="6"/>
      <c r="M753" s="6"/>
      <c r="N753" s="6"/>
      <c r="O753" s="6"/>
      <c r="P753" s="10"/>
      <c r="Q753" s="15" t="str">
        <f t="shared" ca="1" si="24"/>
        <v>-</v>
      </c>
      <c r="R753" s="6"/>
      <c r="S753" s="6"/>
      <c r="T753" s="6"/>
      <c r="U753" s="6"/>
      <c r="V753" s="6"/>
      <c r="W753" s="6" t="str">
        <f t="shared" si="23"/>
        <v>-</v>
      </c>
      <c r="X753" s="6"/>
      <c r="Y753" s="6"/>
      <c r="Z753" s="6"/>
      <c r="AA753" s="6"/>
      <c r="AB753" s="6"/>
      <c r="AC753" s="6"/>
    </row>
    <row r="754" spans="1:29" x14ac:dyDescent="0.25">
      <c r="Q754" s="12" t="str">
        <f t="shared" ca="1" si="24"/>
        <v>-</v>
      </c>
      <c r="W754" t="str">
        <f t="shared" si="23"/>
        <v>-</v>
      </c>
    </row>
    <row r="755" spans="1:29" x14ac:dyDescent="0.25">
      <c r="A755" s="6"/>
      <c r="B755" s="10"/>
      <c r="C755" s="6"/>
      <c r="D755" s="6"/>
      <c r="E755" s="6"/>
      <c r="F755" s="6"/>
      <c r="G755" s="6"/>
      <c r="H755" s="6"/>
      <c r="I755" s="6"/>
      <c r="J755" s="6"/>
      <c r="K755" s="6"/>
      <c r="L755" s="6"/>
      <c r="M755" s="6"/>
      <c r="N755" s="6"/>
      <c r="O755" s="6"/>
      <c r="P755" s="10"/>
      <c r="Q755" s="15" t="str">
        <f t="shared" ca="1" si="24"/>
        <v>-</v>
      </c>
      <c r="R755" s="6"/>
      <c r="S755" s="6"/>
      <c r="T755" s="6"/>
      <c r="U755" s="6"/>
      <c r="V755" s="6"/>
      <c r="W755" s="6" t="str">
        <f t="shared" si="23"/>
        <v>-</v>
      </c>
      <c r="X755" s="6"/>
      <c r="Y755" s="6"/>
      <c r="Z755" s="6"/>
      <c r="AA755" s="6"/>
      <c r="AB755" s="6"/>
      <c r="AC755" s="6"/>
    </row>
    <row r="756" spans="1:29" x14ac:dyDescent="0.25">
      <c r="Q756" s="12" t="str">
        <f t="shared" ca="1" si="24"/>
        <v>-</v>
      </c>
      <c r="W756" t="str">
        <f t="shared" si="23"/>
        <v>-</v>
      </c>
    </row>
    <row r="757" spans="1:29" x14ac:dyDescent="0.25">
      <c r="A757" s="6"/>
      <c r="B757" s="10"/>
      <c r="C757" s="6"/>
      <c r="D757" s="6"/>
      <c r="E757" s="6"/>
      <c r="F757" s="6"/>
      <c r="G757" s="6"/>
      <c r="H757" s="6"/>
      <c r="I757" s="6"/>
      <c r="J757" s="6"/>
      <c r="K757" s="6"/>
      <c r="L757" s="6"/>
      <c r="M757" s="6"/>
      <c r="N757" s="6"/>
      <c r="O757" s="6"/>
      <c r="P757" s="10"/>
      <c r="Q757" s="15" t="str">
        <f t="shared" ca="1" si="24"/>
        <v>-</v>
      </c>
      <c r="R757" s="6"/>
      <c r="S757" s="6"/>
      <c r="T757" s="6"/>
      <c r="U757" s="6"/>
      <c r="V757" s="6"/>
      <c r="W757" s="6" t="str">
        <f t="shared" si="23"/>
        <v>-</v>
      </c>
      <c r="X757" s="6"/>
      <c r="Y757" s="6"/>
      <c r="Z757" s="6"/>
      <c r="AA757" s="6"/>
      <c r="AB757" s="6"/>
      <c r="AC757" s="6"/>
    </row>
    <row r="758" spans="1:29" x14ac:dyDescent="0.25">
      <c r="Q758" s="12" t="str">
        <f t="shared" ca="1" si="24"/>
        <v>-</v>
      </c>
      <c r="W758" t="str">
        <f t="shared" si="23"/>
        <v>-</v>
      </c>
    </row>
    <row r="759" spans="1:29" x14ac:dyDescent="0.25">
      <c r="A759" s="6"/>
      <c r="B759" s="10"/>
      <c r="C759" s="6"/>
      <c r="D759" s="6"/>
      <c r="E759" s="6"/>
      <c r="F759" s="6"/>
      <c r="G759" s="6"/>
      <c r="H759" s="6"/>
      <c r="I759" s="6"/>
      <c r="J759" s="6"/>
      <c r="K759" s="6"/>
      <c r="L759" s="6"/>
      <c r="M759" s="6"/>
      <c r="N759" s="6"/>
      <c r="O759" s="6"/>
      <c r="P759" s="10"/>
      <c r="Q759" s="15" t="str">
        <f t="shared" ca="1" si="24"/>
        <v>-</v>
      </c>
      <c r="R759" s="6"/>
      <c r="S759" s="6"/>
      <c r="T759" s="6"/>
      <c r="U759" s="6"/>
      <c r="V759" s="6"/>
      <c r="W759" s="6" t="str">
        <f t="shared" si="23"/>
        <v>-</v>
      </c>
      <c r="X759" s="6"/>
      <c r="Y759" s="6"/>
      <c r="Z759" s="6"/>
      <c r="AA759" s="6"/>
      <c r="AB759" s="6"/>
      <c r="AC759" s="6"/>
    </row>
    <row r="760" spans="1:29" x14ac:dyDescent="0.25">
      <c r="Q760" s="12" t="str">
        <f t="shared" ca="1" si="24"/>
        <v>-</v>
      </c>
      <c r="W760" t="str">
        <f t="shared" si="23"/>
        <v>-</v>
      </c>
    </row>
    <row r="761" spans="1:29" x14ac:dyDescent="0.25">
      <c r="A761" s="6"/>
      <c r="B761" s="10"/>
      <c r="C761" s="6"/>
      <c r="D761" s="6"/>
      <c r="E761" s="6"/>
      <c r="F761" s="6"/>
      <c r="G761" s="6"/>
      <c r="H761" s="6"/>
      <c r="I761" s="6"/>
      <c r="J761" s="6"/>
      <c r="K761" s="6"/>
      <c r="L761" s="6"/>
      <c r="M761" s="6"/>
      <c r="N761" s="6"/>
      <c r="O761" s="6"/>
      <c r="P761" s="10"/>
      <c r="Q761" s="15" t="str">
        <f t="shared" ca="1" si="24"/>
        <v>-</v>
      </c>
      <c r="R761" s="6"/>
      <c r="S761" s="6"/>
      <c r="T761" s="6"/>
      <c r="U761" s="6"/>
      <c r="V761" s="6"/>
      <c r="W761" s="6" t="str">
        <f t="shared" si="23"/>
        <v>-</v>
      </c>
      <c r="X761" s="6"/>
      <c r="Y761" s="6"/>
      <c r="Z761" s="6"/>
      <c r="AA761" s="6"/>
      <c r="AB761" s="6"/>
      <c r="AC761" s="6"/>
    </row>
    <row r="762" spans="1:29" x14ac:dyDescent="0.25">
      <c r="Q762" s="12" t="str">
        <f t="shared" ca="1" si="24"/>
        <v>-</v>
      </c>
      <c r="W762" t="str">
        <f t="shared" si="23"/>
        <v>-</v>
      </c>
    </row>
    <row r="763" spans="1:29" x14ac:dyDescent="0.25">
      <c r="A763" s="6"/>
      <c r="B763" s="10"/>
      <c r="C763" s="6"/>
      <c r="D763" s="6"/>
      <c r="E763" s="6"/>
      <c r="F763" s="6"/>
      <c r="G763" s="6"/>
      <c r="H763" s="6"/>
      <c r="I763" s="6"/>
      <c r="J763" s="6"/>
      <c r="K763" s="6"/>
      <c r="L763" s="6"/>
      <c r="M763" s="6"/>
      <c r="N763" s="6"/>
      <c r="O763" s="6"/>
      <c r="P763" s="10"/>
      <c r="Q763" s="15" t="str">
        <f t="shared" ca="1" si="24"/>
        <v>-</v>
      </c>
      <c r="R763" s="6"/>
      <c r="S763" s="6"/>
      <c r="T763" s="6"/>
      <c r="U763" s="6"/>
      <c r="V763" s="6"/>
      <c r="W763" s="6" t="str">
        <f t="shared" si="23"/>
        <v>-</v>
      </c>
      <c r="X763" s="6"/>
      <c r="Y763" s="6"/>
      <c r="Z763" s="6"/>
      <c r="AA763" s="6"/>
      <c r="AB763" s="6"/>
      <c r="AC763" s="6"/>
    </row>
    <row r="764" spans="1:29" x14ac:dyDescent="0.25">
      <c r="Q764" s="12" t="str">
        <f t="shared" ca="1" si="24"/>
        <v>-</v>
      </c>
      <c r="W764" t="str">
        <f t="shared" si="23"/>
        <v>-</v>
      </c>
    </row>
    <row r="765" spans="1:29" x14ac:dyDescent="0.25">
      <c r="A765" s="6"/>
      <c r="B765" s="10"/>
      <c r="C765" s="6"/>
      <c r="D765" s="6"/>
      <c r="E765" s="6"/>
      <c r="F765" s="6"/>
      <c r="G765" s="6"/>
      <c r="H765" s="6"/>
      <c r="I765" s="6"/>
      <c r="J765" s="6"/>
      <c r="K765" s="6"/>
      <c r="L765" s="6"/>
      <c r="M765" s="6"/>
      <c r="N765" s="6"/>
      <c r="O765" s="6"/>
      <c r="P765" s="10"/>
      <c r="Q765" s="15" t="str">
        <f t="shared" ca="1" si="24"/>
        <v>-</v>
      </c>
      <c r="R765" s="6"/>
      <c r="S765" s="6"/>
      <c r="T765" s="6"/>
      <c r="U765" s="6"/>
      <c r="V765" s="6"/>
      <c r="W765" s="6" t="str">
        <f t="shared" si="23"/>
        <v>-</v>
      </c>
      <c r="X765" s="6"/>
      <c r="Y765" s="6"/>
      <c r="Z765" s="6"/>
      <c r="AA765" s="6"/>
      <c r="AB765" s="6"/>
      <c r="AC765" s="6"/>
    </row>
    <row r="766" spans="1:29" x14ac:dyDescent="0.25">
      <c r="Q766" s="12" t="str">
        <f t="shared" ca="1" si="24"/>
        <v>-</v>
      </c>
      <c r="W766" t="str">
        <f t="shared" si="23"/>
        <v>-</v>
      </c>
    </row>
    <row r="767" spans="1:29" x14ac:dyDescent="0.25">
      <c r="A767" s="6"/>
      <c r="B767" s="10"/>
      <c r="C767" s="6"/>
      <c r="D767" s="6"/>
      <c r="E767" s="6"/>
      <c r="F767" s="6"/>
      <c r="G767" s="6"/>
      <c r="H767" s="6"/>
      <c r="I767" s="6"/>
      <c r="J767" s="6"/>
      <c r="K767" s="6"/>
      <c r="L767" s="6"/>
      <c r="M767" s="6"/>
      <c r="N767" s="6"/>
      <c r="O767" s="6"/>
      <c r="P767" s="10"/>
      <c r="Q767" s="15" t="str">
        <f t="shared" ca="1" si="24"/>
        <v>-</v>
      </c>
      <c r="R767" s="6"/>
      <c r="S767" s="6"/>
      <c r="T767" s="6"/>
      <c r="U767" s="6"/>
      <c r="V767" s="6"/>
      <c r="W767" s="6" t="str">
        <f t="shared" si="23"/>
        <v>-</v>
      </c>
      <c r="X767" s="6"/>
      <c r="Y767" s="6"/>
      <c r="Z767" s="6"/>
      <c r="AA767" s="6"/>
      <c r="AB767" s="6"/>
      <c r="AC767" s="6"/>
    </row>
    <row r="768" spans="1:29" x14ac:dyDescent="0.25">
      <c r="Q768" s="12" t="str">
        <f t="shared" ca="1" si="24"/>
        <v>-</v>
      </c>
      <c r="W768" t="str">
        <f t="shared" si="23"/>
        <v>-</v>
      </c>
    </row>
    <row r="769" spans="1:29" x14ac:dyDescent="0.25">
      <c r="A769" s="6"/>
      <c r="B769" s="10"/>
      <c r="C769" s="6"/>
      <c r="D769" s="6"/>
      <c r="E769" s="6"/>
      <c r="F769" s="6"/>
      <c r="G769" s="6"/>
      <c r="H769" s="6"/>
      <c r="I769" s="6"/>
      <c r="J769" s="6"/>
      <c r="K769" s="6"/>
      <c r="L769" s="6"/>
      <c r="M769" s="6"/>
      <c r="N769" s="6"/>
      <c r="O769" s="6"/>
      <c r="P769" s="10"/>
      <c r="Q769" s="15" t="str">
        <f t="shared" ca="1" si="24"/>
        <v>-</v>
      </c>
      <c r="R769" s="6"/>
      <c r="S769" s="6"/>
      <c r="T769" s="6"/>
      <c r="U769" s="6"/>
      <c r="V769" s="6"/>
      <c r="W769" s="6" t="str">
        <f t="shared" ref="W769:W832" si="25">IF(OR(ISBLANK(J769),ISBLANK(V769)),"-",(IF(J769=V769,"Yes","No")))</f>
        <v>-</v>
      </c>
      <c r="X769" s="6"/>
      <c r="Y769" s="6"/>
      <c r="Z769" s="6"/>
      <c r="AA769" s="6"/>
      <c r="AB769" s="6"/>
      <c r="AC769" s="6"/>
    </row>
    <row r="770" spans="1:29" x14ac:dyDescent="0.25">
      <c r="Q770" s="12" t="str">
        <f t="shared" ref="Q770:Q833" ca="1" si="26">IF(B770&gt;1/1/1900, (IF(R770="Closed",(DATEDIF(B770,P770,"d"))-(DATEDIF(M770,O770,"d")),IF(OR(R770="Pending",ISBLANK(P770)),TODAY()-B770))),"-")</f>
        <v>-</v>
      </c>
      <c r="W770" t="str">
        <f t="shared" si="25"/>
        <v>-</v>
      </c>
    </row>
    <row r="771" spans="1:29" x14ac:dyDescent="0.25">
      <c r="A771" s="6"/>
      <c r="B771" s="10"/>
      <c r="C771" s="6"/>
      <c r="D771" s="6"/>
      <c r="E771" s="6"/>
      <c r="F771" s="6"/>
      <c r="G771" s="6"/>
      <c r="H771" s="6"/>
      <c r="I771" s="6"/>
      <c r="J771" s="6"/>
      <c r="K771" s="6"/>
      <c r="L771" s="6"/>
      <c r="M771" s="6"/>
      <c r="N771" s="6"/>
      <c r="O771" s="6"/>
      <c r="P771" s="10"/>
      <c r="Q771" s="15" t="str">
        <f t="shared" ca="1" si="26"/>
        <v>-</v>
      </c>
      <c r="R771" s="6"/>
      <c r="S771" s="6"/>
      <c r="T771" s="6"/>
      <c r="U771" s="6"/>
      <c r="V771" s="6"/>
      <c r="W771" s="6" t="str">
        <f t="shared" si="25"/>
        <v>-</v>
      </c>
      <c r="X771" s="6"/>
      <c r="Y771" s="6"/>
      <c r="Z771" s="6"/>
      <c r="AA771" s="6"/>
      <c r="AB771" s="6"/>
      <c r="AC771" s="6"/>
    </row>
    <row r="772" spans="1:29" x14ac:dyDescent="0.25">
      <c r="Q772" s="12" t="str">
        <f t="shared" ca="1" si="26"/>
        <v>-</v>
      </c>
      <c r="W772" t="str">
        <f t="shared" si="25"/>
        <v>-</v>
      </c>
    </row>
    <row r="773" spans="1:29" x14ac:dyDescent="0.25">
      <c r="A773" s="6"/>
      <c r="B773" s="10"/>
      <c r="C773" s="6"/>
      <c r="D773" s="6"/>
      <c r="E773" s="6"/>
      <c r="F773" s="6"/>
      <c r="G773" s="6"/>
      <c r="H773" s="6"/>
      <c r="I773" s="6"/>
      <c r="J773" s="6"/>
      <c r="K773" s="6"/>
      <c r="L773" s="6"/>
      <c r="M773" s="6"/>
      <c r="N773" s="6"/>
      <c r="O773" s="6"/>
      <c r="P773" s="10"/>
      <c r="Q773" s="15" t="str">
        <f t="shared" ca="1" si="26"/>
        <v>-</v>
      </c>
      <c r="R773" s="6"/>
      <c r="S773" s="6"/>
      <c r="T773" s="6"/>
      <c r="U773" s="6"/>
      <c r="V773" s="6"/>
      <c r="W773" s="6" t="str">
        <f t="shared" si="25"/>
        <v>-</v>
      </c>
      <c r="X773" s="6"/>
      <c r="Y773" s="6"/>
      <c r="Z773" s="6"/>
      <c r="AA773" s="6"/>
      <c r="AB773" s="6"/>
      <c r="AC773" s="6"/>
    </row>
    <row r="774" spans="1:29" x14ac:dyDescent="0.25">
      <c r="Q774" s="12" t="str">
        <f t="shared" ca="1" si="26"/>
        <v>-</v>
      </c>
      <c r="W774" t="str">
        <f t="shared" si="25"/>
        <v>-</v>
      </c>
    </row>
    <row r="775" spans="1:29" x14ac:dyDescent="0.25">
      <c r="A775" s="6"/>
      <c r="B775" s="10"/>
      <c r="C775" s="6"/>
      <c r="D775" s="6"/>
      <c r="E775" s="6"/>
      <c r="F775" s="6"/>
      <c r="G775" s="6"/>
      <c r="H775" s="6"/>
      <c r="I775" s="6"/>
      <c r="J775" s="6"/>
      <c r="K775" s="6"/>
      <c r="L775" s="6"/>
      <c r="M775" s="6"/>
      <c r="N775" s="6"/>
      <c r="O775" s="6"/>
      <c r="P775" s="10"/>
      <c r="Q775" s="15" t="str">
        <f t="shared" ca="1" si="26"/>
        <v>-</v>
      </c>
      <c r="R775" s="6"/>
      <c r="S775" s="6"/>
      <c r="T775" s="6"/>
      <c r="U775" s="6"/>
      <c r="V775" s="6"/>
      <c r="W775" s="6" t="str">
        <f t="shared" si="25"/>
        <v>-</v>
      </c>
      <c r="X775" s="6"/>
      <c r="Y775" s="6"/>
      <c r="Z775" s="6"/>
      <c r="AA775" s="6"/>
      <c r="AB775" s="6"/>
      <c r="AC775" s="6"/>
    </row>
    <row r="776" spans="1:29" x14ac:dyDescent="0.25">
      <c r="Q776" s="12" t="str">
        <f t="shared" ca="1" si="26"/>
        <v>-</v>
      </c>
      <c r="W776" t="str">
        <f t="shared" si="25"/>
        <v>-</v>
      </c>
    </row>
    <row r="777" spans="1:29" x14ac:dyDescent="0.25">
      <c r="A777" s="6"/>
      <c r="B777" s="10"/>
      <c r="C777" s="6"/>
      <c r="D777" s="6"/>
      <c r="E777" s="6"/>
      <c r="F777" s="6"/>
      <c r="G777" s="6"/>
      <c r="H777" s="6"/>
      <c r="I777" s="6"/>
      <c r="J777" s="6"/>
      <c r="K777" s="6"/>
      <c r="L777" s="6"/>
      <c r="M777" s="6"/>
      <c r="N777" s="6"/>
      <c r="O777" s="6"/>
      <c r="P777" s="10"/>
      <c r="Q777" s="15" t="str">
        <f t="shared" ca="1" si="26"/>
        <v>-</v>
      </c>
      <c r="R777" s="6"/>
      <c r="S777" s="6"/>
      <c r="T777" s="6"/>
      <c r="U777" s="6"/>
      <c r="V777" s="6"/>
      <c r="W777" s="6" t="str">
        <f t="shared" si="25"/>
        <v>-</v>
      </c>
      <c r="X777" s="6"/>
      <c r="Y777" s="6"/>
      <c r="Z777" s="6"/>
      <c r="AA777" s="6"/>
      <c r="AB777" s="6"/>
      <c r="AC777" s="6"/>
    </row>
    <row r="778" spans="1:29" x14ac:dyDescent="0.25">
      <c r="Q778" s="12" t="str">
        <f t="shared" ca="1" si="26"/>
        <v>-</v>
      </c>
      <c r="W778" t="str">
        <f t="shared" si="25"/>
        <v>-</v>
      </c>
    </row>
    <row r="779" spans="1:29" x14ac:dyDescent="0.25">
      <c r="A779" s="6"/>
      <c r="B779" s="10"/>
      <c r="C779" s="6"/>
      <c r="D779" s="6"/>
      <c r="E779" s="6"/>
      <c r="F779" s="6"/>
      <c r="G779" s="6"/>
      <c r="H779" s="6"/>
      <c r="I779" s="6"/>
      <c r="J779" s="6"/>
      <c r="K779" s="6"/>
      <c r="L779" s="6"/>
      <c r="M779" s="6"/>
      <c r="N779" s="6"/>
      <c r="O779" s="6"/>
      <c r="P779" s="10"/>
      <c r="Q779" s="15" t="str">
        <f t="shared" ca="1" si="26"/>
        <v>-</v>
      </c>
      <c r="R779" s="6"/>
      <c r="S779" s="6"/>
      <c r="T779" s="6"/>
      <c r="U779" s="6"/>
      <c r="V779" s="6"/>
      <c r="W779" s="6" t="str">
        <f t="shared" si="25"/>
        <v>-</v>
      </c>
      <c r="X779" s="6"/>
      <c r="Y779" s="6"/>
      <c r="Z779" s="6"/>
      <c r="AA779" s="6"/>
      <c r="AB779" s="6"/>
      <c r="AC779" s="6"/>
    </row>
    <row r="780" spans="1:29" x14ac:dyDescent="0.25">
      <c r="Q780" s="12" t="str">
        <f t="shared" ca="1" si="26"/>
        <v>-</v>
      </c>
      <c r="W780" t="str">
        <f t="shared" si="25"/>
        <v>-</v>
      </c>
    </row>
    <row r="781" spans="1:29" x14ac:dyDescent="0.25">
      <c r="A781" s="6"/>
      <c r="B781" s="10"/>
      <c r="C781" s="6"/>
      <c r="D781" s="6"/>
      <c r="E781" s="6"/>
      <c r="F781" s="6"/>
      <c r="G781" s="6"/>
      <c r="H781" s="6"/>
      <c r="I781" s="6"/>
      <c r="J781" s="6"/>
      <c r="K781" s="6"/>
      <c r="L781" s="6"/>
      <c r="M781" s="6"/>
      <c r="N781" s="6"/>
      <c r="O781" s="6"/>
      <c r="P781" s="10"/>
      <c r="Q781" s="15" t="str">
        <f t="shared" ca="1" si="26"/>
        <v>-</v>
      </c>
      <c r="R781" s="6"/>
      <c r="S781" s="6"/>
      <c r="T781" s="6"/>
      <c r="U781" s="6"/>
      <c r="V781" s="6"/>
      <c r="W781" s="6" t="str">
        <f t="shared" si="25"/>
        <v>-</v>
      </c>
      <c r="X781" s="6"/>
      <c r="Y781" s="6"/>
      <c r="Z781" s="6"/>
      <c r="AA781" s="6"/>
      <c r="AB781" s="6"/>
      <c r="AC781" s="6"/>
    </row>
    <row r="782" spans="1:29" x14ac:dyDescent="0.25">
      <c r="Q782" s="12" t="str">
        <f t="shared" ca="1" si="26"/>
        <v>-</v>
      </c>
      <c r="W782" t="str">
        <f t="shared" si="25"/>
        <v>-</v>
      </c>
    </row>
    <row r="783" spans="1:29" x14ac:dyDescent="0.25">
      <c r="A783" s="6"/>
      <c r="B783" s="10"/>
      <c r="C783" s="6"/>
      <c r="D783" s="6"/>
      <c r="E783" s="6"/>
      <c r="F783" s="6"/>
      <c r="G783" s="6"/>
      <c r="H783" s="6"/>
      <c r="I783" s="6"/>
      <c r="J783" s="6"/>
      <c r="K783" s="6"/>
      <c r="L783" s="6"/>
      <c r="M783" s="6"/>
      <c r="N783" s="6"/>
      <c r="O783" s="6"/>
      <c r="P783" s="10"/>
      <c r="Q783" s="15" t="str">
        <f t="shared" ca="1" si="26"/>
        <v>-</v>
      </c>
      <c r="R783" s="6"/>
      <c r="S783" s="6"/>
      <c r="T783" s="6"/>
      <c r="U783" s="6"/>
      <c r="V783" s="6"/>
      <c r="W783" s="6" t="str">
        <f t="shared" si="25"/>
        <v>-</v>
      </c>
      <c r="X783" s="6"/>
      <c r="Y783" s="6"/>
      <c r="Z783" s="6"/>
      <c r="AA783" s="6"/>
      <c r="AB783" s="6"/>
      <c r="AC783" s="6"/>
    </row>
    <row r="784" spans="1:29" x14ac:dyDescent="0.25">
      <c r="Q784" s="12" t="str">
        <f t="shared" ca="1" si="26"/>
        <v>-</v>
      </c>
      <c r="W784" t="str">
        <f t="shared" si="25"/>
        <v>-</v>
      </c>
    </row>
    <row r="785" spans="1:29" x14ac:dyDescent="0.25">
      <c r="A785" s="6"/>
      <c r="B785" s="10"/>
      <c r="C785" s="6"/>
      <c r="D785" s="6"/>
      <c r="E785" s="6"/>
      <c r="F785" s="6"/>
      <c r="G785" s="6"/>
      <c r="H785" s="6"/>
      <c r="I785" s="6"/>
      <c r="J785" s="6"/>
      <c r="K785" s="6"/>
      <c r="L785" s="6"/>
      <c r="M785" s="6"/>
      <c r="N785" s="6"/>
      <c r="O785" s="6"/>
      <c r="P785" s="10"/>
      <c r="Q785" s="15" t="str">
        <f t="shared" ca="1" si="26"/>
        <v>-</v>
      </c>
      <c r="R785" s="6"/>
      <c r="S785" s="6"/>
      <c r="T785" s="6"/>
      <c r="U785" s="6"/>
      <c r="V785" s="6"/>
      <c r="W785" s="6" t="str">
        <f t="shared" si="25"/>
        <v>-</v>
      </c>
      <c r="X785" s="6"/>
      <c r="Y785" s="6"/>
      <c r="Z785" s="6"/>
      <c r="AA785" s="6"/>
      <c r="AB785" s="6"/>
      <c r="AC785" s="6"/>
    </row>
    <row r="786" spans="1:29" x14ac:dyDescent="0.25">
      <c r="Q786" s="12" t="str">
        <f t="shared" ca="1" si="26"/>
        <v>-</v>
      </c>
      <c r="W786" t="str">
        <f t="shared" si="25"/>
        <v>-</v>
      </c>
    </row>
    <row r="787" spans="1:29" x14ac:dyDescent="0.25">
      <c r="A787" s="6"/>
      <c r="B787" s="10"/>
      <c r="C787" s="6"/>
      <c r="D787" s="6"/>
      <c r="E787" s="6"/>
      <c r="F787" s="6"/>
      <c r="G787" s="6"/>
      <c r="H787" s="6"/>
      <c r="I787" s="6"/>
      <c r="J787" s="6"/>
      <c r="K787" s="6"/>
      <c r="L787" s="6"/>
      <c r="M787" s="6"/>
      <c r="N787" s="6"/>
      <c r="O787" s="6"/>
      <c r="P787" s="10"/>
      <c r="Q787" s="15" t="str">
        <f t="shared" ca="1" si="26"/>
        <v>-</v>
      </c>
      <c r="R787" s="6"/>
      <c r="S787" s="6"/>
      <c r="T787" s="6"/>
      <c r="U787" s="6"/>
      <c r="V787" s="6"/>
      <c r="W787" s="6" t="str">
        <f t="shared" si="25"/>
        <v>-</v>
      </c>
      <c r="X787" s="6"/>
      <c r="Y787" s="6"/>
      <c r="Z787" s="6"/>
      <c r="AA787" s="6"/>
      <c r="AB787" s="6"/>
      <c r="AC787" s="6"/>
    </row>
    <row r="788" spans="1:29" x14ac:dyDescent="0.25">
      <c r="Q788" s="12" t="str">
        <f t="shared" ca="1" si="26"/>
        <v>-</v>
      </c>
      <c r="W788" t="str">
        <f t="shared" si="25"/>
        <v>-</v>
      </c>
    </row>
    <row r="789" spans="1:29" x14ac:dyDescent="0.25">
      <c r="A789" s="6"/>
      <c r="B789" s="10"/>
      <c r="C789" s="6"/>
      <c r="D789" s="6"/>
      <c r="E789" s="6"/>
      <c r="F789" s="6"/>
      <c r="G789" s="6"/>
      <c r="H789" s="6"/>
      <c r="I789" s="6"/>
      <c r="J789" s="6"/>
      <c r="K789" s="6"/>
      <c r="L789" s="6"/>
      <c r="M789" s="6"/>
      <c r="N789" s="6"/>
      <c r="O789" s="6"/>
      <c r="P789" s="10"/>
      <c r="Q789" s="15" t="str">
        <f t="shared" ca="1" si="26"/>
        <v>-</v>
      </c>
      <c r="R789" s="6"/>
      <c r="S789" s="6"/>
      <c r="T789" s="6"/>
      <c r="U789" s="6"/>
      <c r="V789" s="6"/>
      <c r="W789" s="6" t="str">
        <f t="shared" si="25"/>
        <v>-</v>
      </c>
      <c r="X789" s="6"/>
      <c r="Y789" s="6"/>
      <c r="Z789" s="6"/>
      <c r="AA789" s="6"/>
      <c r="AB789" s="6"/>
      <c r="AC789" s="6"/>
    </row>
    <row r="790" spans="1:29" x14ac:dyDescent="0.25">
      <c r="Q790" s="12" t="str">
        <f t="shared" ca="1" si="26"/>
        <v>-</v>
      </c>
      <c r="W790" t="str">
        <f t="shared" si="25"/>
        <v>-</v>
      </c>
    </row>
    <row r="791" spans="1:29" x14ac:dyDescent="0.25">
      <c r="A791" s="6"/>
      <c r="B791" s="10"/>
      <c r="C791" s="6"/>
      <c r="D791" s="6"/>
      <c r="E791" s="6"/>
      <c r="F791" s="6"/>
      <c r="G791" s="6"/>
      <c r="H791" s="6"/>
      <c r="I791" s="6"/>
      <c r="J791" s="6"/>
      <c r="K791" s="6"/>
      <c r="L791" s="6"/>
      <c r="M791" s="6"/>
      <c r="N791" s="6"/>
      <c r="O791" s="6"/>
      <c r="P791" s="10"/>
      <c r="Q791" s="15" t="str">
        <f t="shared" ca="1" si="26"/>
        <v>-</v>
      </c>
      <c r="R791" s="6"/>
      <c r="S791" s="6"/>
      <c r="T791" s="6"/>
      <c r="U791" s="6"/>
      <c r="V791" s="6"/>
      <c r="W791" s="6" t="str">
        <f t="shared" si="25"/>
        <v>-</v>
      </c>
      <c r="X791" s="6"/>
      <c r="Y791" s="6"/>
      <c r="Z791" s="6"/>
      <c r="AA791" s="6"/>
      <c r="AB791" s="6"/>
      <c r="AC791" s="6"/>
    </row>
    <row r="792" spans="1:29" x14ac:dyDescent="0.25">
      <c r="Q792" s="12" t="str">
        <f t="shared" ca="1" si="26"/>
        <v>-</v>
      </c>
      <c r="W792" t="str">
        <f t="shared" si="25"/>
        <v>-</v>
      </c>
    </row>
    <row r="793" spans="1:29" x14ac:dyDescent="0.25">
      <c r="A793" s="6"/>
      <c r="B793" s="10"/>
      <c r="C793" s="6"/>
      <c r="D793" s="6"/>
      <c r="E793" s="6"/>
      <c r="F793" s="6"/>
      <c r="G793" s="6"/>
      <c r="H793" s="6"/>
      <c r="I793" s="6"/>
      <c r="J793" s="6"/>
      <c r="K793" s="6"/>
      <c r="L793" s="6"/>
      <c r="M793" s="6"/>
      <c r="N793" s="6"/>
      <c r="O793" s="6"/>
      <c r="P793" s="10"/>
      <c r="Q793" s="15" t="str">
        <f t="shared" ca="1" si="26"/>
        <v>-</v>
      </c>
      <c r="R793" s="6"/>
      <c r="S793" s="6"/>
      <c r="T793" s="6"/>
      <c r="U793" s="6"/>
      <c r="V793" s="6"/>
      <c r="W793" s="6" t="str">
        <f t="shared" si="25"/>
        <v>-</v>
      </c>
      <c r="X793" s="6"/>
      <c r="Y793" s="6"/>
      <c r="Z793" s="6"/>
      <c r="AA793" s="6"/>
      <c r="AB793" s="6"/>
      <c r="AC793" s="6"/>
    </row>
    <row r="794" spans="1:29" x14ac:dyDescent="0.25">
      <c r="Q794" s="12" t="str">
        <f t="shared" ca="1" si="26"/>
        <v>-</v>
      </c>
      <c r="W794" t="str">
        <f t="shared" si="25"/>
        <v>-</v>
      </c>
    </row>
    <row r="795" spans="1:29" x14ac:dyDescent="0.25">
      <c r="A795" s="6"/>
      <c r="B795" s="10"/>
      <c r="C795" s="6"/>
      <c r="D795" s="6"/>
      <c r="E795" s="6"/>
      <c r="F795" s="6"/>
      <c r="G795" s="6"/>
      <c r="H795" s="6"/>
      <c r="I795" s="6"/>
      <c r="J795" s="6"/>
      <c r="K795" s="6"/>
      <c r="L795" s="6"/>
      <c r="M795" s="6"/>
      <c r="N795" s="6"/>
      <c r="O795" s="6"/>
      <c r="P795" s="10"/>
      <c r="Q795" s="15" t="str">
        <f t="shared" ca="1" si="26"/>
        <v>-</v>
      </c>
      <c r="R795" s="6"/>
      <c r="S795" s="6"/>
      <c r="T795" s="6"/>
      <c r="U795" s="6"/>
      <c r="V795" s="6"/>
      <c r="W795" s="6" t="str">
        <f t="shared" si="25"/>
        <v>-</v>
      </c>
      <c r="X795" s="6"/>
      <c r="Y795" s="6"/>
      <c r="Z795" s="6"/>
      <c r="AA795" s="6"/>
      <c r="AB795" s="6"/>
      <c r="AC795" s="6"/>
    </row>
    <row r="796" spans="1:29" x14ac:dyDescent="0.25">
      <c r="Q796" s="12" t="str">
        <f t="shared" ca="1" si="26"/>
        <v>-</v>
      </c>
      <c r="W796" t="str">
        <f t="shared" si="25"/>
        <v>-</v>
      </c>
    </row>
    <row r="797" spans="1:29" x14ac:dyDescent="0.25">
      <c r="A797" s="6"/>
      <c r="B797" s="10"/>
      <c r="C797" s="6"/>
      <c r="D797" s="6"/>
      <c r="E797" s="6"/>
      <c r="F797" s="6"/>
      <c r="G797" s="6"/>
      <c r="H797" s="6"/>
      <c r="I797" s="6"/>
      <c r="J797" s="6"/>
      <c r="K797" s="6"/>
      <c r="L797" s="6"/>
      <c r="M797" s="6"/>
      <c r="N797" s="6"/>
      <c r="O797" s="6"/>
      <c r="P797" s="10"/>
      <c r="Q797" s="15" t="str">
        <f t="shared" ca="1" si="26"/>
        <v>-</v>
      </c>
      <c r="R797" s="6"/>
      <c r="S797" s="6"/>
      <c r="T797" s="6"/>
      <c r="U797" s="6"/>
      <c r="V797" s="6"/>
      <c r="W797" s="6" t="str">
        <f t="shared" si="25"/>
        <v>-</v>
      </c>
      <c r="X797" s="6"/>
      <c r="Y797" s="6"/>
      <c r="Z797" s="6"/>
      <c r="AA797" s="6"/>
      <c r="AB797" s="6"/>
      <c r="AC797" s="6"/>
    </row>
    <row r="798" spans="1:29" x14ac:dyDescent="0.25">
      <c r="Q798" s="12" t="str">
        <f t="shared" ca="1" si="26"/>
        <v>-</v>
      </c>
      <c r="W798" t="str">
        <f t="shared" si="25"/>
        <v>-</v>
      </c>
    </row>
    <row r="799" spans="1:29" x14ac:dyDescent="0.25">
      <c r="A799" s="6"/>
      <c r="B799" s="10"/>
      <c r="C799" s="6"/>
      <c r="D799" s="6"/>
      <c r="E799" s="6"/>
      <c r="F799" s="6"/>
      <c r="G799" s="6"/>
      <c r="H799" s="6"/>
      <c r="I799" s="6"/>
      <c r="J799" s="6"/>
      <c r="K799" s="6"/>
      <c r="L799" s="6"/>
      <c r="M799" s="6"/>
      <c r="N799" s="6"/>
      <c r="O799" s="6"/>
      <c r="P799" s="10"/>
      <c r="Q799" s="15" t="str">
        <f t="shared" ca="1" si="26"/>
        <v>-</v>
      </c>
      <c r="R799" s="6"/>
      <c r="S799" s="6"/>
      <c r="T799" s="6"/>
      <c r="U799" s="6"/>
      <c r="V799" s="6"/>
      <c r="W799" s="6" t="str">
        <f t="shared" si="25"/>
        <v>-</v>
      </c>
      <c r="X799" s="6"/>
      <c r="Y799" s="6"/>
      <c r="Z799" s="6"/>
      <c r="AA799" s="6"/>
      <c r="AB799" s="6"/>
      <c r="AC799" s="6"/>
    </row>
    <row r="800" spans="1:29" x14ac:dyDescent="0.25">
      <c r="Q800" s="12" t="str">
        <f t="shared" ca="1" si="26"/>
        <v>-</v>
      </c>
      <c r="W800" t="str">
        <f t="shared" si="25"/>
        <v>-</v>
      </c>
    </row>
    <row r="801" spans="1:29" x14ac:dyDescent="0.25">
      <c r="A801" s="6"/>
      <c r="B801" s="10"/>
      <c r="C801" s="6"/>
      <c r="D801" s="6"/>
      <c r="E801" s="6"/>
      <c r="F801" s="6"/>
      <c r="G801" s="6"/>
      <c r="H801" s="6"/>
      <c r="I801" s="6"/>
      <c r="J801" s="6"/>
      <c r="K801" s="6"/>
      <c r="L801" s="6"/>
      <c r="M801" s="6"/>
      <c r="N801" s="6"/>
      <c r="O801" s="6"/>
      <c r="P801" s="10"/>
      <c r="Q801" s="15" t="str">
        <f t="shared" ca="1" si="26"/>
        <v>-</v>
      </c>
      <c r="R801" s="6"/>
      <c r="S801" s="6"/>
      <c r="T801" s="6"/>
      <c r="U801" s="6"/>
      <c r="V801" s="6"/>
      <c r="W801" s="6" t="str">
        <f t="shared" si="25"/>
        <v>-</v>
      </c>
      <c r="X801" s="6"/>
      <c r="Y801" s="6"/>
      <c r="Z801" s="6"/>
      <c r="AA801" s="6"/>
      <c r="AB801" s="6"/>
      <c r="AC801" s="6"/>
    </row>
    <row r="802" spans="1:29" x14ac:dyDescent="0.25">
      <c r="Q802" s="12" t="str">
        <f t="shared" ca="1" si="26"/>
        <v>-</v>
      </c>
      <c r="W802" t="str">
        <f t="shared" si="25"/>
        <v>-</v>
      </c>
    </row>
    <row r="803" spans="1:29" x14ac:dyDescent="0.25">
      <c r="A803" s="6"/>
      <c r="B803" s="10"/>
      <c r="C803" s="6"/>
      <c r="D803" s="6"/>
      <c r="E803" s="6"/>
      <c r="F803" s="6"/>
      <c r="G803" s="6"/>
      <c r="H803" s="6"/>
      <c r="I803" s="6"/>
      <c r="J803" s="6"/>
      <c r="K803" s="6"/>
      <c r="L803" s="6"/>
      <c r="M803" s="6"/>
      <c r="N803" s="6"/>
      <c r="O803" s="6"/>
      <c r="P803" s="10"/>
      <c r="Q803" s="15" t="str">
        <f t="shared" ca="1" si="26"/>
        <v>-</v>
      </c>
      <c r="R803" s="6"/>
      <c r="S803" s="6"/>
      <c r="T803" s="6"/>
      <c r="U803" s="6"/>
      <c r="V803" s="6"/>
      <c r="W803" s="6" t="str">
        <f t="shared" si="25"/>
        <v>-</v>
      </c>
      <c r="X803" s="6"/>
      <c r="Y803" s="6"/>
      <c r="Z803" s="6"/>
      <c r="AA803" s="6"/>
      <c r="AB803" s="6"/>
      <c r="AC803" s="6"/>
    </row>
    <row r="804" spans="1:29" x14ac:dyDescent="0.25">
      <c r="Q804" s="12" t="str">
        <f t="shared" ca="1" si="26"/>
        <v>-</v>
      </c>
      <c r="W804" t="str">
        <f t="shared" si="25"/>
        <v>-</v>
      </c>
    </row>
    <row r="805" spans="1:29" x14ac:dyDescent="0.25">
      <c r="A805" s="6"/>
      <c r="B805" s="10"/>
      <c r="C805" s="6"/>
      <c r="D805" s="6"/>
      <c r="E805" s="6"/>
      <c r="F805" s="6"/>
      <c r="G805" s="6"/>
      <c r="H805" s="6"/>
      <c r="I805" s="6"/>
      <c r="J805" s="6"/>
      <c r="K805" s="6"/>
      <c r="L805" s="6"/>
      <c r="M805" s="6"/>
      <c r="N805" s="6"/>
      <c r="O805" s="6"/>
      <c r="P805" s="10"/>
      <c r="Q805" s="15" t="str">
        <f t="shared" ca="1" si="26"/>
        <v>-</v>
      </c>
      <c r="R805" s="6"/>
      <c r="S805" s="6"/>
      <c r="T805" s="6"/>
      <c r="U805" s="6"/>
      <c r="V805" s="6"/>
      <c r="W805" s="6" t="str">
        <f t="shared" si="25"/>
        <v>-</v>
      </c>
      <c r="X805" s="6"/>
      <c r="Y805" s="6"/>
      <c r="Z805" s="6"/>
      <c r="AA805" s="6"/>
      <c r="AB805" s="6"/>
      <c r="AC805" s="6"/>
    </row>
    <row r="806" spans="1:29" x14ac:dyDescent="0.25">
      <c r="Q806" s="12" t="str">
        <f t="shared" ca="1" si="26"/>
        <v>-</v>
      </c>
      <c r="W806" t="str">
        <f t="shared" si="25"/>
        <v>-</v>
      </c>
    </row>
    <row r="807" spans="1:29" x14ac:dyDescent="0.25">
      <c r="A807" s="6"/>
      <c r="B807" s="10"/>
      <c r="C807" s="6"/>
      <c r="D807" s="6"/>
      <c r="E807" s="6"/>
      <c r="F807" s="6"/>
      <c r="G807" s="6"/>
      <c r="H807" s="6"/>
      <c r="I807" s="6"/>
      <c r="J807" s="6"/>
      <c r="K807" s="6"/>
      <c r="L807" s="6"/>
      <c r="M807" s="6"/>
      <c r="N807" s="6"/>
      <c r="O807" s="6"/>
      <c r="P807" s="10"/>
      <c r="Q807" s="15" t="str">
        <f t="shared" ca="1" si="26"/>
        <v>-</v>
      </c>
      <c r="R807" s="6"/>
      <c r="S807" s="6"/>
      <c r="T807" s="6"/>
      <c r="U807" s="6"/>
      <c r="V807" s="6"/>
      <c r="W807" s="6" t="str">
        <f t="shared" si="25"/>
        <v>-</v>
      </c>
      <c r="X807" s="6"/>
      <c r="Y807" s="6"/>
      <c r="Z807" s="6"/>
      <c r="AA807" s="6"/>
      <c r="AB807" s="6"/>
      <c r="AC807" s="6"/>
    </row>
    <row r="808" spans="1:29" x14ac:dyDescent="0.25">
      <c r="Q808" s="12" t="str">
        <f t="shared" ca="1" si="26"/>
        <v>-</v>
      </c>
      <c r="W808" t="str">
        <f t="shared" si="25"/>
        <v>-</v>
      </c>
    </row>
    <row r="809" spans="1:29" x14ac:dyDescent="0.25">
      <c r="A809" s="6"/>
      <c r="B809" s="10"/>
      <c r="C809" s="6"/>
      <c r="D809" s="6"/>
      <c r="E809" s="6"/>
      <c r="F809" s="6"/>
      <c r="G809" s="6"/>
      <c r="H809" s="6"/>
      <c r="I809" s="6"/>
      <c r="J809" s="6"/>
      <c r="K809" s="6"/>
      <c r="L809" s="6"/>
      <c r="M809" s="6"/>
      <c r="N809" s="6"/>
      <c r="O809" s="6"/>
      <c r="P809" s="10"/>
      <c r="Q809" s="15" t="str">
        <f t="shared" ca="1" si="26"/>
        <v>-</v>
      </c>
      <c r="R809" s="6"/>
      <c r="S809" s="6"/>
      <c r="T809" s="6"/>
      <c r="U809" s="6"/>
      <c r="V809" s="6"/>
      <c r="W809" s="6" t="str">
        <f t="shared" si="25"/>
        <v>-</v>
      </c>
      <c r="X809" s="6"/>
      <c r="Y809" s="6"/>
      <c r="Z809" s="6"/>
      <c r="AA809" s="6"/>
      <c r="AB809" s="6"/>
      <c r="AC809" s="6"/>
    </row>
    <row r="810" spans="1:29" x14ac:dyDescent="0.25">
      <c r="Q810" s="12" t="str">
        <f t="shared" ca="1" si="26"/>
        <v>-</v>
      </c>
      <c r="W810" t="str">
        <f t="shared" si="25"/>
        <v>-</v>
      </c>
    </row>
    <row r="811" spans="1:29" x14ac:dyDescent="0.25">
      <c r="A811" s="6"/>
      <c r="B811" s="10"/>
      <c r="C811" s="6"/>
      <c r="D811" s="6"/>
      <c r="E811" s="6"/>
      <c r="F811" s="6"/>
      <c r="G811" s="6"/>
      <c r="H811" s="6"/>
      <c r="I811" s="6"/>
      <c r="J811" s="6"/>
      <c r="K811" s="6"/>
      <c r="L811" s="6"/>
      <c r="M811" s="6"/>
      <c r="N811" s="6"/>
      <c r="O811" s="6"/>
      <c r="P811" s="10"/>
      <c r="Q811" s="15" t="str">
        <f t="shared" ca="1" si="26"/>
        <v>-</v>
      </c>
      <c r="R811" s="6"/>
      <c r="S811" s="6"/>
      <c r="T811" s="6"/>
      <c r="U811" s="6"/>
      <c r="V811" s="6"/>
      <c r="W811" s="6" t="str">
        <f t="shared" si="25"/>
        <v>-</v>
      </c>
      <c r="X811" s="6"/>
      <c r="Y811" s="6"/>
      <c r="Z811" s="6"/>
      <c r="AA811" s="6"/>
      <c r="AB811" s="6"/>
      <c r="AC811" s="6"/>
    </row>
    <row r="812" spans="1:29" x14ac:dyDescent="0.25">
      <c r="Q812" s="12" t="str">
        <f t="shared" ca="1" si="26"/>
        <v>-</v>
      </c>
      <c r="W812" t="str">
        <f t="shared" si="25"/>
        <v>-</v>
      </c>
    </row>
    <row r="813" spans="1:29" x14ac:dyDescent="0.25">
      <c r="A813" s="6"/>
      <c r="B813" s="10"/>
      <c r="C813" s="6"/>
      <c r="D813" s="6"/>
      <c r="E813" s="6"/>
      <c r="F813" s="6"/>
      <c r="G813" s="6"/>
      <c r="H813" s="6"/>
      <c r="I813" s="6"/>
      <c r="J813" s="6"/>
      <c r="K813" s="6"/>
      <c r="L813" s="6"/>
      <c r="M813" s="6"/>
      <c r="N813" s="6"/>
      <c r="O813" s="6"/>
      <c r="P813" s="10"/>
      <c r="Q813" s="15" t="str">
        <f t="shared" ca="1" si="26"/>
        <v>-</v>
      </c>
      <c r="R813" s="6"/>
      <c r="S813" s="6"/>
      <c r="T813" s="6"/>
      <c r="U813" s="6"/>
      <c r="V813" s="6"/>
      <c r="W813" s="6" t="str">
        <f t="shared" si="25"/>
        <v>-</v>
      </c>
      <c r="X813" s="6"/>
      <c r="Y813" s="6"/>
      <c r="Z813" s="6"/>
      <c r="AA813" s="6"/>
      <c r="AB813" s="6"/>
      <c r="AC813" s="6"/>
    </row>
    <row r="814" spans="1:29" x14ac:dyDescent="0.25">
      <c r="Q814" s="12" t="str">
        <f t="shared" ca="1" si="26"/>
        <v>-</v>
      </c>
      <c r="W814" t="str">
        <f t="shared" si="25"/>
        <v>-</v>
      </c>
    </row>
    <row r="815" spans="1:29" x14ac:dyDescent="0.25">
      <c r="A815" s="6"/>
      <c r="B815" s="10"/>
      <c r="C815" s="6"/>
      <c r="D815" s="6"/>
      <c r="E815" s="6"/>
      <c r="F815" s="6"/>
      <c r="G815" s="6"/>
      <c r="H815" s="6"/>
      <c r="I815" s="6"/>
      <c r="J815" s="6"/>
      <c r="K815" s="6"/>
      <c r="L815" s="6"/>
      <c r="M815" s="6"/>
      <c r="N815" s="6"/>
      <c r="O815" s="6"/>
      <c r="P815" s="10"/>
      <c r="Q815" s="15" t="str">
        <f t="shared" ca="1" si="26"/>
        <v>-</v>
      </c>
      <c r="R815" s="6"/>
      <c r="S815" s="6"/>
      <c r="T815" s="6"/>
      <c r="U815" s="6"/>
      <c r="V815" s="6"/>
      <c r="W815" s="6" t="str">
        <f t="shared" si="25"/>
        <v>-</v>
      </c>
      <c r="X815" s="6"/>
      <c r="Y815" s="6"/>
      <c r="Z815" s="6"/>
      <c r="AA815" s="6"/>
      <c r="AB815" s="6"/>
      <c r="AC815" s="6"/>
    </row>
    <row r="816" spans="1:29" x14ac:dyDescent="0.25">
      <c r="Q816" s="12" t="str">
        <f t="shared" ca="1" si="26"/>
        <v>-</v>
      </c>
      <c r="W816" t="str">
        <f t="shared" si="25"/>
        <v>-</v>
      </c>
    </row>
    <row r="817" spans="1:29" x14ac:dyDescent="0.25">
      <c r="A817" s="6"/>
      <c r="B817" s="10"/>
      <c r="C817" s="6"/>
      <c r="D817" s="6"/>
      <c r="E817" s="6"/>
      <c r="F817" s="6"/>
      <c r="G817" s="6"/>
      <c r="H817" s="6"/>
      <c r="I817" s="6"/>
      <c r="J817" s="6"/>
      <c r="K817" s="6"/>
      <c r="L817" s="6"/>
      <c r="M817" s="6"/>
      <c r="N817" s="6"/>
      <c r="O817" s="6"/>
      <c r="P817" s="10"/>
      <c r="Q817" s="15" t="str">
        <f t="shared" ca="1" si="26"/>
        <v>-</v>
      </c>
      <c r="R817" s="6"/>
      <c r="S817" s="6"/>
      <c r="T817" s="6"/>
      <c r="U817" s="6"/>
      <c r="V817" s="6"/>
      <c r="W817" s="6" t="str">
        <f t="shared" si="25"/>
        <v>-</v>
      </c>
      <c r="X817" s="6"/>
      <c r="Y817" s="6"/>
      <c r="Z817" s="6"/>
      <c r="AA817" s="6"/>
      <c r="AB817" s="6"/>
      <c r="AC817" s="6"/>
    </row>
    <row r="818" spans="1:29" x14ac:dyDescent="0.25">
      <c r="Q818" s="12" t="str">
        <f t="shared" ca="1" si="26"/>
        <v>-</v>
      </c>
      <c r="W818" t="str">
        <f t="shared" si="25"/>
        <v>-</v>
      </c>
    </row>
    <row r="819" spans="1:29" x14ac:dyDescent="0.25">
      <c r="A819" s="6"/>
      <c r="B819" s="10"/>
      <c r="C819" s="6"/>
      <c r="D819" s="6"/>
      <c r="E819" s="6"/>
      <c r="F819" s="6"/>
      <c r="G819" s="6"/>
      <c r="H819" s="6"/>
      <c r="I819" s="6"/>
      <c r="J819" s="6"/>
      <c r="K819" s="6"/>
      <c r="L819" s="6"/>
      <c r="M819" s="6"/>
      <c r="N819" s="6"/>
      <c r="O819" s="6"/>
      <c r="P819" s="10"/>
      <c r="Q819" s="15" t="str">
        <f t="shared" ca="1" si="26"/>
        <v>-</v>
      </c>
      <c r="R819" s="6"/>
      <c r="S819" s="6"/>
      <c r="T819" s="6"/>
      <c r="U819" s="6"/>
      <c r="V819" s="6"/>
      <c r="W819" s="6" t="str">
        <f t="shared" si="25"/>
        <v>-</v>
      </c>
      <c r="X819" s="6"/>
      <c r="Y819" s="6"/>
      <c r="Z819" s="6"/>
      <c r="AA819" s="6"/>
      <c r="AB819" s="6"/>
      <c r="AC819" s="6"/>
    </row>
    <row r="820" spans="1:29" x14ac:dyDescent="0.25">
      <c r="Q820" s="12" t="str">
        <f t="shared" ca="1" si="26"/>
        <v>-</v>
      </c>
      <c r="W820" t="str">
        <f t="shared" si="25"/>
        <v>-</v>
      </c>
    </row>
    <row r="821" spans="1:29" x14ac:dyDescent="0.25">
      <c r="A821" s="6"/>
      <c r="B821" s="10"/>
      <c r="C821" s="6"/>
      <c r="D821" s="6"/>
      <c r="E821" s="6"/>
      <c r="F821" s="6"/>
      <c r="G821" s="6"/>
      <c r="H821" s="6"/>
      <c r="I821" s="6"/>
      <c r="J821" s="6"/>
      <c r="K821" s="6"/>
      <c r="L821" s="6"/>
      <c r="M821" s="6"/>
      <c r="N821" s="6"/>
      <c r="O821" s="6"/>
      <c r="P821" s="10"/>
      <c r="Q821" s="15" t="str">
        <f t="shared" ca="1" si="26"/>
        <v>-</v>
      </c>
      <c r="R821" s="6"/>
      <c r="S821" s="6"/>
      <c r="T821" s="6"/>
      <c r="U821" s="6"/>
      <c r="V821" s="6"/>
      <c r="W821" s="6" t="str">
        <f t="shared" si="25"/>
        <v>-</v>
      </c>
      <c r="X821" s="6"/>
      <c r="Y821" s="6"/>
      <c r="Z821" s="6"/>
      <c r="AA821" s="6"/>
      <c r="AB821" s="6"/>
      <c r="AC821" s="6"/>
    </row>
    <row r="822" spans="1:29" x14ac:dyDescent="0.25">
      <c r="Q822" s="12" t="str">
        <f t="shared" ca="1" si="26"/>
        <v>-</v>
      </c>
      <c r="W822" t="str">
        <f t="shared" si="25"/>
        <v>-</v>
      </c>
    </row>
    <row r="823" spans="1:29" x14ac:dyDescent="0.25">
      <c r="A823" s="6"/>
      <c r="B823" s="10"/>
      <c r="C823" s="6"/>
      <c r="D823" s="6"/>
      <c r="E823" s="6"/>
      <c r="F823" s="6"/>
      <c r="G823" s="6"/>
      <c r="H823" s="6"/>
      <c r="I823" s="6"/>
      <c r="J823" s="6"/>
      <c r="K823" s="6"/>
      <c r="L823" s="6"/>
      <c r="M823" s="6"/>
      <c r="N823" s="6"/>
      <c r="O823" s="6"/>
      <c r="P823" s="10"/>
      <c r="Q823" s="15" t="str">
        <f t="shared" ca="1" si="26"/>
        <v>-</v>
      </c>
      <c r="R823" s="6"/>
      <c r="S823" s="6"/>
      <c r="T823" s="6"/>
      <c r="U823" s="6"/>
      <c r="V823" s="6"/>
      <c r="W823" s="6" t="str">
        <f t="shared" si="25"/>
        <v>-</v>
      </c>
      <c r="X823" s="6"/>
      <c r="Y823" s="6"/>
      <c r="Z823" s="6"/>
      <c r="AA823" s="6"/>
      <c r="AB823" s="6"/>
      <c r="AC823" s="6"/>
    </row>
    <row r="824" spans="1:29" x14ac:dyDescent="0.25">
      <c r="Q824" s="12" t="str">
        <f t="shared" ca="1" si="26"/>
        <v>-</v>
      </c>
      <c r="W824" t="str">
        <f t="shared" si="25"/>
        <v>-</v>
      </c>
    </row>
    <row r="825" spans="1:29" x14ac:dyDescent="0.25">
      <c r="A825" s="6"/>
      <c r="B825" s="10"/>
      <c r="C825" s="6"/>
      <c r="D825" s="6"/>
      <c r="E825" s="6"/>
      <c r="F825" s="6"/>
      <c r="G825" s="6"/>
      <c r="H825" s="6"/>
      <c r="I825" s="6"/>
      <c r="J825" s="6"/>
      <c r="K825" s="6"/>
      <c r="L825" s="6"/>
      <c r="M825" s="6"/>
      <c r="N825" s="6"/>
      <c r="O825" s="6"/>
      <c r="P825" s="10"/>
      <c r="Q825" s="15" t="str">
        <f t="shared" ca="1" si="26"/>
        <v>-</v>
      </c>
      <c r="R825" s="6"/>
      <c r="S825" s="6"/>
      <c r="T825" s="6"/>
      <c r="U825" s="6"/>
      <c r="V825" s="6"/>
      <c r="W825" s="6" t="str">
        <f t="shared" si="25"/>
        <v>-</v>
      </c>
      <c r="X825" s="6"/>
      <c r="Y825" s="6"/>
      <c r="Z825" s="6"/>
      <c r="AA825" s="6"/>
      <c r="AB825" s="6"/>
      <c r="AC825" s="6"/>
    </row>
    <row r="826" spans="1:29" x14ac:dyDescent="0.25">
      <c r="Q826" s="12" t="str">
        <f t="shared" ca="1" si="26"/>
        <v>-</v>
      </c>
      <c r="W826" t="str">
        <f t="shared" si="25"/>
        <v>-</v>
      </c>
    </row>
    <row r="827" spans="1:29" x14ac:dyDescent="0.25">
      <c r="A827" s="6"/>
      <c r="B827" s="10"/>
      <c r="C827" s="6"/>
      <c r="D827" s="6"/>
      <c r="E827" s="6"/>
      <c r="F827" s="6"/>
      <c r="G827" s="6"/>
      <c r="H827" s="6"/>
      <c r="I827" s="6"/>
      <c r="J827" s="6"/>
      <c r="K827" s="6"/>
      <c r="L827" s="6"/>
      <c r="M827" s="6"/>
      <c r="N827" s="6"/>
      <c r="O827" s="6"/>
      <c r="P827" s="10"/>
      <c r="Q827" s="15" t="str">
        <f t="shared" ca="1" si="26"/>
        <v>-</v>
      </c>
      <c r="R827" s="6"/>
      <c r="S827" s="6"/>
      <c r="T827" s="6"/>
      <c r="U827" s="6"/>
      <c r="V827" s="6"/>
      <c r="W827" s="6" t="str">
        <f t="shared" si="25"/>
        <v>-</v>
      </c>
      <c r="X827" s="6"/>
      <c r="Y827" s="6"/>
      <c r="Z827" s="6"/>
      <c r="AA827" s="6"/>
      <c r="AB827" s="6"/>
      <c r="AC827" s="6"/>
    </row>
    <row r="828" spans="1:29" x14ac:dyDescent="0.25">
      <c r="Q828" s="12" t="str">
        <f t="shared" ca="1" si="26"/>
        <v>-</v>
      </c>
      <c r="W828" t="str">
        <f t="shared" si="25"/>
        <v>-</v>
      </c>
    </row>
    <row r="829" spans="1:29" x14ac:dyDescent="0.25">
      <c r="A829" s="6"/>
      <c r="B829" s="10"/>
      <c r="C829" s="6"/>
      <c r="D829" s="6"/>
      <c r="E829" s="6"/>
      <c r="F829" s="6"/>
      <c r="G829" s="6"/>
      <c r="H829" s="6"/>
      <c r="I829" s="6"/>
      <c r="J829" s="6"/>
      <c r="K829" s="6"/>
      <c r="L829" s="6"/>
      <c r="M829" s="6"/>
      <c r="N829" s="6"/>
      <c r="O829" s="6"/>
      <c r="P829" s="10"/>
      <c r="Q829" s="15" t="str">
        <f t="shared" ca="1" si="26"/>
        <v>-</v>
      </c>
      <c r="R829" s="6"/>
      <c r="S829" s="6"/>
      <c r="T829" s="6"/>
      <c r="U829" s="6"/>
      <c r="V829" s="6"/>
      <c r="W829" s="6" t="str">
        <f t="shared" si="25"/>
        <v>-</v>
      </c>
      <c r="X829" s="6"/>
      <c r="Y829" s="6"/>
      <c r="Z829" s="6"/>
      <c r="AA829" s="6"/>
      <c r="AB829" s="6"/>
      <c r="AC829" s="6"/>
    </row>
    <row r="830" spans="1:29" x14ac:dyDescent="0.25">
      <c r="Q830" s="12" t="str">
        <f t="shared" ca="1" si="26"/>
        <v>-</v>
      </c>
      <c r="W830" t="str">
        <f t="shared" si="25"/>
        <v>-</v>
      </c>
    </row>
    <row r="831" spans="1:29" x14ac:dyDescent="0.25">
      <c r="A831" s="6"/>
      <c r="B831" s="10"/>
      <c r="C831" s="6"/>
      <c r="D831" s="6"/>
      <c r="E831" s="6"/>
      <c r="F831" s="6"/>
      <c r="G831" s="6"/>
      <c r="H831" s="6"/>
      <c r="I831" s="6"/>
      <c r="J831" s="6"/>
      <c r="K831" s="6"/>
      <c r="L831" s="6"/>
      <c r="M831" s="6"/>
      <c r="N831" s="6"/>
      <c r="O831" s="6"/>
      <c r="P831" s="10"/>
      <c r="Q831" s="15" t="str">
        <f t="shared" ca="1" si="26"/>
        <v>-</v>
      </c>
      <c r="R831" s="6"/>
      <c r="S831" s="6"/>
      <c r="T831" s="6"/>
      <c r="U831" s="6"/>
      <c r="V831" s="6"/>
      <c r="W831" s="6" t="str">
        <f t="shared" si="25"/>
        <v>-</v>
      </c>
      <c r="X831" s="6"/>
      <c r="Y831" s="6"/>
      <c r="Z831" s="6"/>
      <c r="AA831" s="6"/>
      <c r="AB831" s="6"/>
      <c r="AC831" s="6"/>
    </row>
    <row r="832" spans="1:29" x14ac:dyDescent="0.25">
      <c r="Q832" s="12" t="str">
        <f t="shared" ca="1" si="26"/>
        <v>-</v>
      </c>
      <c r="W832" t="str">
        <f t="shared" si="25"/>
        <v>-</v>
      </c>
    </row>
    <row r="833" spans="1:29" x14ac:dyDescent="0.25">
      <c r="A833" s="6"/>
      <c r="B833" s="10"/>
      <c r="C833" s="6"/>
      <c r="D833" s="6"/>
      <c r="E833" s="6"/>
      <c r="F833" s="6"/>
      <c r="G833" s="6"/>
      <c r="H833" s="6"/>
      <c r="I833" s="6"/>
      <c r="J833" s="6"/>
      <c r="K833" s="6"/>
      <c r="L833" s="6"/>
      <c r="M833" s="6"/>
      <c r="N833" s="6"/>
      <c r="O833" s="6"/>
      <c r="P833" s="10"/>
      <c r="Q833" s="15" t="str">
        <f t="shared" ca="1" si="26"/>
        <v>-</v>
      </c>
      <c r="R833" s="6"/>
      <c r="S833" s="6"/>
      <c r="T833" s="6"/>
      <c r="U833" s="6"/>
      <c r="V833" s="6"/>
      <c r="W833" s="6" t="str">
        <f t="shared" ref="W833:W896" si="27">IF(OR(ISBLANK(J833),ISBLANK(V833)),"-",(IF(J833=V833,"Yes","No")))</f>
        <v>-</v>
      </c>
      <c r="X833" s="6"/>
      <c r="Y833" s="6"/>
      <c r="Z833" s="6"/>
      <c r="AA833" s="6"/>
      <c r="AB833" s="6"/>
      <c r="AC833" s="6"/>
    </row>
    <row r="834" spans="1:29" x14ac:dyDescent="0.25">
      <c r="Q834" s="12" t="str">
        <f t="shared" ref="Q834:Q897" ca="1" si="28">IF(B834&gt;1/1/1900, (IF(R834="Closed",(DATEDIF(B834,P834,"d"))-(DATEDIF(M834,O834,"d")),IF(OR(R834="Pending",ISBLANK(P834)),TODAY()-B834))),"-")</f>
        <v>-</v>
      </c>
      <c r="W834" t="str">
        <f t="shared" si="27"/>
        <v>-</v>
      </c>
    </row>
    <row r="835" spans="1:29" x14ac:dyDescent="0.25">
      <c r="A835" s="6"/>
      <c r="B835" s="10"/>
      <c r="C835" s="6"/>
      <c r="D835" s="6"/>
      <c r="E835" s="6"/>
      <c r="F835" s="6"/>
      <c r="G835" s="6"/>
      <c r="H835" s="6"/>
      <c r="I835" s="6"/>
      <c r="J835" s="6"/>
      <c r="K835" s="6"/>
      <c r="L835" s="6"/>
      <c r="M835" s="6"/>
      <c r="N835" s="6"/>
      <c r="O835" s="6"/>
      <c r="P835" s="10"/>
      <c r="Q835" s="15" t="str">
        <f t="shared" ca="1" si="28"/>
        <v>-</v>
      </c>
      <c r="R835" s="6"/>
      <c r="S835" s="6"/>
      <c r="T835" s="6"/>
      <c r="U835" s="6"/>
      <c r="V835" s="6"/>
      <c r="W835" s="6" t="str">
        <f t="shared" si="27"/>
        <v>-</v>
      </c>
      <c r="X835" s="6"/>
      <c r="Y835" s="6"/>
      <c r="Z835" s="6"/>
      <c r="AA835" s="6"/>
      <c r="AB835" s="6"/>
      <c r="AC835" s="6"/>
    </row>
    <row r="836" spans="1:29" x14ac:dyDescent="0.25">
      <c r="Q836" s="12" t="str">
        <f t="shared" ca="1" si="28"/>
        <v>-</v>
      </c>
      <c r="W836" t="str">
        <f t="shared" si="27"/>
        <v>-</v>
      </c>
    </row>
    <row r="837" spans="1:29" x14ac:dyDescent="0.25">
      <c r="A837" s="6"/>
      <c r="B837" s="10"/>
      <c r="C837" s="6"/>
      <c r="D837" s="6"/>
      <c r="E837" s="6"/>
      <c r="F837" s="6"/>
      <c r="G837" s="6"/>
      <c r="H837" s="6"/>
      <c r="I837" s="6"/>
      <c r="J837" s="6"/>
      <c r="K837" s="6"/>
      <c r="L837" s="6"/>
      <c r="M837" s="6"/>
      <c r="N837" s="6"/>
      <c r="O837" s="6"/>
      <c r="P837" s="10"/>
      <c r="Q837" s="15" t="str">
        <f t="shared" ca="1" si="28"/>
        <v>-</v>
      </c>
      <c r="R837" s="6"/>
      <c r="S837" s="6"/>
      <c r="T837" s="6"/>
      <c r="U837" s="6"/>
      <c r="V837" s="6"/>
      <c r="W837" s="6" t="str">
        <f t="shared" si="27"/>
        <v>-</v>
      </c>
      <c r="X837" s="6"/>
      <c r="Y837" s="6"/>
      <c r="Z837" s="6"/>
      <c r="AA837" s="6"/>
      <c r="AB837" s="6"/>
      <c r="AC837" s="6"/>
    </row>
    <row r="838" spans="1:29" x14ac:dyDescent="0.25">
      <c r="Q838" s="12" t="str">
        <f t="shared" ca="1" si="28"/>
        <v>-</v>
      </c>
      <c r="W838" t="str">
        <f t="shared" si="27"/>
        <v>-</v>
      </c>
    </row>
    <row r="839" spans="1:29" x14ac:dyDescent="0.25">
      <c r="A839" s="6"/>
      <c r="B839" s="10"/>
      <c r="C839" s="6"/>
      <c r="D839" s="6"/>
      <c r="E839" s="6"/>
      <c r="F839" s="6"/>
      <c r="G839" s="6"/>
      <c r="H839" s="6"/>
      <c r="I839" s="6"/>
      <c r="J839" s="6"/>
      <c r="K839" s="6"/>
      <c r="L839" s="6"/>
      <c r="M839" s="6"/>
      <c r="N839" s="6"/>
      <c r="O839" s="6"/>
      <c r="P839" s="10"/>
      <c r="Q839" s="15" t="str">
        <f t="shared" ca="1" si="28"/>
        <v>-</v>
      </c>
      <c r="R839" s="6"/>
      <c r="S839" s="6"/>
      <c r="T839" s="6"/>
      <c r="U839" s="6"/>
      <c r="V839" s="6"/>
      <c r="W839" s="6" t="str">
        <f t="shared" si="27"/>
        <v>-</v>
      </c>
      <c r="X839" s="6"/>
      <c r="Y839" s="6"/>
      <c r="Z839" s="6"/>
      <c r="AA839" s="6"/>
      <c r="AB839" s="6"/>
      <c r="AC839" s="6"/>
    </row>
    <row r="840" spans="1:29" x14ac:dyDescent="0.25">
      <c r="Q840" s="12" t="str">
        <f t="shared" ca="1" si="28"/>
        <v>-</v>
      </c>
      <c r="W840" t="str">
        <f t="shared" si="27"/>
        <v>-</v>
      </c>
    </row>
    <row r="841" spans="1:29" x14ac:dyDescent="0.25">
      <c r="A841" s="6"/>
      <c r="B841" s="10"/>
      <c r="C841" s="6"/>
      <c r="D841" s="6"/>
      <c r="E841" s="6"/>
      <c r="F841" s="6"/>
      <c r="G841" s="6"/>
      <c r="H841" s="6"/>
      <c r="I841" s="6"/>
      <c r="J841" s="6"/>
      <c r="K841" s="6"/>
      <c r="L841" s="6"/>
      <c r="M841" s="6"/>
      <c r="N841" s="6"/>
      <c r="O841" s="6"/>
      <c r="P841" s="10"/>
      <c r="Q841" s="15" t="str">
        <f t="shared" ca="1" si="28"/>
        <v>-</v>
      </c>
      <c r="R841" s="6"/>
      <c r="S841" s="6"/>
      <c r="T841" s="6"/>
      <c r="U841" s="6"/>
      <c r="V841" s="6"/>
      <c r="W841" s="6" t="str">
        <f t="shared" si="27"/>
        <v>-</v>
      </c>
      <c r="X841" s="6"/>
      <c r="Y841" s="6"/>
      <c r="Z841" s="6"/>
      <c r="AA841" s="6"/>
      <c r="AB841" s="6"/>
      <c r="AC841" s="6"/>
    </row>
    <row r="842" spans="1:29" x14ac:dyDescent="0.25">
      <c r="Q842" s="12" t="str">
        <f t="shared" ca="1" si="28"/>
        <v>-</v>
      </c>
      <c r="W842" t="str">
        <f t="shared" si="27"/>
        <v>-</v>
      </c>
    </row>
    <row r="843" spans="1:29" x14ac:dyDescent="0.25">
      <c r="A843" s="6"/>
      <c r="B843" s="10"/>
      <c r="C843" s="6"/>
      <c r="D843" s="6"/>
      <c r="E843" s="6"/>
      <c r="F843" s="6"/>
      <c r="G843" s="6"/>
      <c r="H843" s="6"/>
      <c r="I843" s="6"/>
      <c r="J843" s="6"/>
      <c r="K843" s="6"/>
      <c r="L843" s="6"/>
      <c r="M843" s="6"/>
      <c r="N843" s="6"/>
      <c r="O843" s="6"/>
      <c r="P843" s="10"/>
      <c r="Q843" s="15" t="str">
        <f t="shared" ca="1" si="28"/>
        <v>-</v>
      </c>
      <c r="R843" s="6"/>
      <c r="S843" s="6"/>
      <c r="T843" s="6"/>
      <c r="U843" s="6"/>
      <c r="V843" s="6"/>
      <c r="W843" s="6" t="str">
        <f t="shared" si="27"/>
        <v>-</v>
      </c>
      <c r="X843" s="6"/>
      <c r="Y843" s="6"/>
      <c r="Z843" s="6"/>
      <c r="AA843" s="6"/>
      <c r="AB843" s="6"/>
      <c r="AC843" s="6"/>
    </row>
    <row r="844" spans="1:29" x14ac:dyDescent="0.25">
      <c r="Q844" s="12" t="str">
        <f t="shared" ca="1" si="28"/>
        <v>-</v>
      </c>
      <c r="W844" t="str">
        <f t="shared" si="27"/>
        <v>-</v>
      </c>
    </row>
    <row r="845" spans="1:29" x14ac:dyDescent="0.25">
      <c r="A845" s="6"/>
      <c r="B845" s="10"/>
      <c r="C845" s="6"/>
      <c r="D845" s="6"/>
      <c r="E845" s="6"/>
      <c r="F845" s="6"/>
      <c r="G845" s="6"/>
      <c r="H845" s="6"/>
      <c r="I845" s="6"/>
      <c r="J845" s="6"/>
      <c r="K845" s="6"/>
      <c r="L845" s="6"/>
      <c r="M845" s="6"/>
      <c r="N845" s="6"/>
      <c r="O845" s="6"/>
      <c r="P845" s="10"/>
      <c r="Q845" s="15" t="str">
        <f t="shared" ca="1" si="28"/>
        <v>-</v>
      </c>
      <c r="R845" s="6"/>
      <c r="S845" s="6"/>
      <c r="T845" s="6"/>
      <c r="U845" s="6"/>
      <c r="V845" s="6"/>
      <c r="W845" s="6" t="str">
        <f t="shared" si="27"/>
        <v>-</v>
      </c>
      <c r="X845" s="6"/>
      <c r="Y845" s="6"/>
      <c r="Z845" s="6"/>
      <c r="AA845" s="6"/>
      <c r="AB845" s="6"/>
      <c r="AC845" s="6"/>
    </row>
    <row r="846" spans="1:29" x14ac:dyDescent="0.25">
      <c r="Q846" s="12" t="str">
        <f t="shared" ca="1" si="28"/>
        <v>-</v>
      </c>
      <c r="W846" t="str">
        <f t="shared" si="27"/>
        <v>-</v>
      </c>
    </row>
    <row r="847" spans="1:29" x14ac:dyDescent="0.25">
      <c r="A847" s="6"/>
      <c r="B847" s="10"/>
      <c r="C847" s="6"/>
      <c r="D847" s="6"/>
      <c r="E847" s="6"/>
      <c r="F847" s="6"/>
      <c r="G847" s="6"/>
      <c r="H847" s="6"/>
      <c r="I847" s="6"/>
      <c r="J847" s="6"/>
      <c r="K847" s="6"/>
      <c r="L847" s="6"/>
      <c r="M847" s="6"/>
      <c r="N847" s="6"/>
      <c r="O847" s="6"/>
      <c r="P847" s="10"/>
      <c r="Q847" s="15" t="str">
        <f t="shared" ca="1" si="28"/>
        <v>-</v>
      </c>
      <c r="R847" s="6"/>
      <c r="S847" s="6"/>
      <c r="T847" s="6"/>
      <c r="U847" s="6"/>
      <c r="V847" s="6"/>
      <c r="W847" s="6" t="str">
        <f t="shared" si="27"/>
        <v>-</v>
      </c>
      <c r="X847" s="6"/>
      <c r="Y847" s="6"/>
      <c r="Z847" s="6"/>
      <c r="AA847" s="6"/>
      <c r="AB847" s="6"/>
      <c r="AC847" s="6"/>
    </row>
    <row r="848" spans="1:29" x14ac:dyDescent="0.25">
      <c r="Q848" s="12" t="str">
        <f t="shared" ca="1" si="28"/>
        <v>-</v>
      </c>
      <c r="W848" t="str">
        <f t="shared" si="27"/>
        <v>-</v>
      </c>
    </row>
    <row r="849" spans="1:29" x14ac:dyDescent="0.25">
      <c r="A849" s="6"/>
      <c r="B849" s="10"/>
      <c r="C849" s="6"/>
      <c r="D849" s="6"/>
      <c r="E849" s="6"/>
      <c r="F849" s="6"/>
      <c r="G849" s="6"/>
      <c r="H849" s="6"/>
      <c r="I849" s="6"/>
      <c r="J849" s="6"/>
      <c r="K849" s="6"/>
      <c r="L849" s="6"/>
      <c r="M849" s="6"/>
      <c r="N849" s="6"/>
      <c r="O849" s="6"/>
      <c r="P849" s="10"/>
      <c r="Q849" s="15" t="str">
        <f t="shared" ca="1" si="28"/>
        <v>-</v>
      </c>
      <c r="R849" s="6"/>
      <c r="S849" s="6"/>
      <c r="T849" s="6"/>
      <c r="U849" s="6"/>
      <c r="V849" s="6"/>
      <c r="W849" s="6" t="str">
        <f t="shared" si="27"/>
        <v>-</v>
      </c>
      <c r="X849" s="6"/>
      <c r="Y849" s="6"/>
      <c r="Z849" s="6"/>
      <c r="AA849" s="6"/>
      <c r="AB849" s="6"/>
      <c r="AC849" s="6"/>
    </row>
    <row r="850" spans="1:29" x14ac:dyDescent="0.25">
      <c r="Q850" s="12" t="str">
        <f t="shared" ca="1" si="28"/>
        <v>-</v>
      </c>
      <c r="W850" t="str">
        <f t="shared" si="27"/>
        <v>-</v>
      </c>
    </row>
    <row r="851" spans="1:29" x14ac:dyDescent="0.25">
      <c r="A851" s="6"/>
      <c r="B851" s="10"/>
      <c r="C851" s="6"/>
      <c r="D851" s="6"/>
      <c r="E851" s="6"/>
      <c r="F851" s="6"/>
      <c r="G851" s="6"/>
      <c r="H851" s="6"/>
      <c r="I851" s="6"/>
      <c r="J851" s="6"/>
      <c r="K851" s="6"/>
      <c r="L851" s="6"/>
      <c r="M851" s="6"/>
      <c r="N851" s="6"/>
      <c r="O851" s="6"/>
      <c r="P851" s="10"/>
      <c r="Q851" s="15" t="str">
        <f t="shared" ca="1" si="28"/>
        <v>-</v>
      </c>
      <c r="R851" s="6"/>
      <c r="S851" s="6"/>
      <c r="T851" s="6"/>
      <c r="U851" s="6"/>
      <c r="V851" s="6"/>
      <c r="W851" s="6" t="str">
        <f t="shared" si="27"/>
        <v>-</v>
      </c>
      <c r="X851" s="6"/>
      <c r="Y851" s="6"/>
      <c r="Z851" s="6"/>
      <c r="AA851" s="6"/>
      <c r="AB851" s="6"/>
      <c r="AC851" s="6"/>
    </row>
    <row r="852" spans="1:29" x14ac:dyDescent="0.25">
      <c r="Q852" s="12" t="str">
        <f t="shared" ca="1" si="28"/>
        <v>-</v>
      </c>
      <c r="W852" t="str">
        <f t="shared" si="27"/>
        <v>-</v>
      </c>
    </row>
    <row r="853" spans="1:29" x14ac:dyDescent="0.25">
      <c r="A853" s="6"/>
      <c r="B853" s="10"/>
      <c r="C853" s="6"/>
      <c r="D853" s="6"/>
      <c r="E853" s="6"/>
      <c r="F853" s="6"/>
      <c r="G853" s="6"/>
      <c r="H853" s="6"/>
      <c r="I853" s="6"/>
      <c r="J853" s="6"/>
      <c r="K853" s="6"/>
      <c r="L853" s="6"/>
      <c r="M853" s="6"/>
      <c r="N853" s="6"/>
      <c r="O853" s="6"/>
      <c r="P853" s="10"/>
      <c r="Q853" s="15" t="str">
        <f t="shared" ca="1" si="28"/>
        <v>-</v>
      </c>
      <c r="R853" s="6"/>
      <c r="S853" s="6"/>
      <c r="T853" s="6"/>
      <c r="U853" s="6"/>
      <c r="V853" s="6"/>
      <c r="W853" s="6" t="str">
        <f t="shared" si="27"/>
        <v>-</v>
      </c>
      <c r="X853" s="6"/>
      <c r="Y853" s="6"/>
      <c r="Z853" s="6"/>
      <c r="AA853" s="6"/>
      <c r="AB853" s="6"/>
      <c r="AC853" s="6"/>
    </row>
    <row r="854" spans="1:29" x14ac:dyDescent="0.25">
      <c r="Q854" s="12" t="str">
        <f t="shared" ca="1" si="28"/>
        <v>-</v>
      </c>
      <c r="W854" t="str">
        <f t="shared" si="27"/>
        <v>-</v>
      </c>
    </row>
    <row r="855" spans="1:29" x14ac:dyDescent="0.25">
      <c r="A855" s="6"/>
      <c r="B855" s="10"/>
      <c r="C855" s="6"/>
      <c r="D855" s="6"/>
      <c r="E855" s="6"/>
      <c r="F855" s="6"/>
      <c r="G855" s="6"/>
      <c r="H855" s="6"/>
      <c r="I855" s="6"/>
      <c r="J855" s="6"/>
      <c r="K855" s="6"/>
      <c r="L855" s="6"/>
      <c r="M855" s="6"/>
      <c r="N855" s="6"/>
      <c r="O855" s="6"/>
      <c r="P855" s="10"/>
      <c r="Q855" s="15" t="str">
        <f t="shared" ca="1" si="28"/>
        <v>-</v>
      </c>
      <c r="R855" s="6"/>
      <c r="S855" s="6"/>
      <c r="T855" s="6"/>
      <c r="U855" s="6"/>
      <c r="V855" s="6"/>
      <c r="W855" s="6" t="str">
        <f t="shared" si="27"/>
        <v>-</v>
      </c>
      <c r="X855" s="6"/>
      <c r="Y855" s="6"/>
      <c r="Z855" s="6"/>
      <c r="AA855" s="6"/>
      <c r="AB855" s="6"/>
      <c r="AC855" s="6"/>
    </row>
    <row r="856" spans="1:29" x14ac:dyDescent="0.25">
      <c r="Q856" s="12" t="str">
        <f t="shared" ca="1" si="28"/>
        <v>-</v>
      </c>
      <c r="W856" t="str">
        <f t="shared" si="27"/>
        <v>-</v>
      </c>
    </row>
    <row r="857" spans="1:29" x14ac:dyDescent="0.25">
      <c r="A857" s="6"/>
      <c r="B857" s="10"/>
      <c r="C857" s="6"/>
      <c r="D857" s="6"/>
      <c r="E857" s="6"/>
      <c r="F857" s="6"/>
      <c r="G857" s="6"/>
      <c r="H857" s="6"/>
      <c r="I857" s="6"/>
      <c r="J857" s="6"/>
      <c r="K857" s="6"/>
      <c r="L857" s="6"/>
      <c r="M857" s="6"/>
      <c r="N857" s="6"/>
      <c r="O857" s="6"/>
      <c r="P857" s="10"/>
      <c r="Q857" s="15" t="str">
        <f t="shared" ca="1" si="28"/>
        <v>-</v>
      </c>
      <c r="R857" s="6"/>
      <c r="S857" s="6"/>
      <c r="T857" s="6"/>
      <c r="U857" s="6"/>
      <c r="V857" s="6"/>
      <c r="W857" s="6" t="str">
        <f t="shared" si="27"/>
        <v>-</v>
      </c>
      <c r="X857" s="6"/>
      <c r="Y857" s="6"/>
      <c r="Z857" s="6"/>
      <c r="AA857" s="6"/>
      <c r="AB857" s="6"/>
      <c r="AC857" s="6"/>
    </row>
    <row r="858" spans="1:29" x14ac:dyDescent="0.25">
      <c r="Q858" s="12" t="str">
        <f t="shared" ca="1" si="28"/>
        <v>-</v>
      </c>
      <c r="W858" t="str">
        <f t="shared" si="27"/>
        <v>-</v>
      </c>
    </row>
    <row r="859" spans="1:29" x14ac:dyDescent="0.25">
      <c r="A859" s="6"/>
      <c r="B859" s="10"/>
      <c r="C859" s="6"/>
      <c r="D859" s="6"/>
      <c r="E859" s="6"/>
      <c r="F859" s="6"/>
      <c r="G859" s="6"/>
      <c r="H859" s="6"/>
      <c r="I859" s="6"/>
      <c r="J859" s="6"/>
      <c r="K859" s="6"/>
      <c r="L859" s="6"/>
      <c r="M859" s="6"/>
      <c r="N859" s="6"/>
      <c r="O859" s="6"/>
      <c r="P859" s="10"/>
      <c r="Q859" s="15" t="str">
        <f t="shared" ca="1" si="28"/>
        <v>-</v>
      </c>
      <c r="R859" s="6"/>
      <c r="S859" s="6"/>
      <c r="T859" s="6"/>
      <c r="U859" s="6"/>
      <c r="V859" s="6"/>
      <c r="W859" s="6" t="str">
        <f t="shared" si="27"/>
        <v>-</v>
      </c>
      <c r="X859" s="6"/>
      <c r="Y859" s="6"/>
      <c r="Z859" s="6"/>
      <c r="AA859" s="6"/>
      <c r="AB859" s="6"/>
      <c r="AC859" s="6"/>
    </row>
    <row r="860" spans="1:29" x14ac:dyDescent="0.25">
      <c r="Q860" s="12" t="str">
        <f t="shared" ca="1" si="28"/>
        <v>-</v>
      </c>
      <c r="W860" t="str">
        <f t="shared" si="27"/>
        <v>-</v>
      </c>
    </row>
    <row r="861" spans="1:29" x14ac:dyDescent="0.25">
      <c r="A861" s="6"/>
      <c r="B861" s="10"/>
      <c r="C861" s="6"/>
      <c r="D861" s="6"/>
      <c r="E861" s="6"/>
      <c r="F861" s="6"/>
      <c r="G861" s="6"/>
      <c r="H861" s="6"/>
      <c r="I861" s="6"/>
      <c r="J861" s="6"/>
      <c r="K861" s="6"/>
      <c r="L861" s="6"/>
      <c r="M861" s="6"/>
      <c r="N861" s="6"/>
      <c r="O861" s="6"/>
      <c r="P861" s="10"/>
      <c r="Q861" s="15" t="str">
        <f t="shared" ca="1" si="28"/>
        <v>-</v>
      </c>
      <c r="R861" s="6"/>
      <c r="S861" s="6"/>
      <c r="T861" s="6"/>
      <c r="U861" s="6"/>
      <c r="V861" s="6"/>
      <c r="W861" s="6" t="str">
        <f t="shared" si="27"/>
        <v>-</v>
      </c>
      <c r="X861" s="6"/>
      <c r="Y861" s="6"/>
      <c r="Z861" s="6"/>
      <c r="AA861" s="6"/>
      <c r="AB861" s="6"/>
      <c r="AC861" s="6"/>
    </row>
    <row r="862" spans="1:29" x14ac:dyDescent="0.25">
      <c r="Q862" s="12" t="str">
        <f t="shared" ca="1" si="28"/>
        <v>-</v>
      </c>
      <c r="W862" t="str">
        <f t="shared" si="27"/>
        <v>-</v>
      </c>
    </row>
    <row r="863" spans="1:29" x14ac:dyDescent="0.25">
      <c r="A863" s="6"/>
      <c r="B863" s="10"/>
      <c r="C863" s="6"/>
      <c r="D863" s="6"/>
      <c r="E863" s="6"/>
      <c r="F863" s="6"/>
      <c r="G863" s="6"/>
      <c r="H863" s="6"/>
      <c r="I863" s="6"/>
      <c r="J863" s="6"/>
      <c r="K863" s="6"/>
      <c r="L863" s="6"/>
      <c r="M863" s="6"/>
      <c r="N863" s="6"/>
      <c r="O863" s="6"/>
      <c r="P863" s="10"/>
      <c r="Q863" s="15" t="str">
        <f t="shared" ca="1" si="28"/>
        <v>-</v>
      </c>
      <c r="R863" s="6"/>
      <c r="S863" s="6"/>
      <c r="T863" s="6"/>
      <c r="U863" s="6"/>
      <c r="V863" s="6"/>
      <c r="W863" s="6" t="str">
        <f t="shared" si="27"/>
        <v>-</v>
      </c>
      <c r="X863" s="6"/>
      <c r="Y863" s="6"/>
      <c r="Z863" s="6"/>
      <c r="AA863" s="6"/>
      <c r="AB863" s="6"/>
      <c r="AC863" s="6"/>
    </row>
    <row r="864" spans="1:29" x14ac:dyDescent="0.25">
      <c r="Q864" s="12" t="str">
        <f t="shared" ca="1" si="28"/>
        <v>-</v>
      </c>
      <c r="W864" t="str">
        <f t="shared" si="27"/>
        <v>-</v>
      </c>
    </row>
    <row r="865" spans="1:29" x14ac:dyDescent="0.25">
      <c r="A865" s="6"/>
      <c r="B865" s="10"/>
      <c r="C865" s="6"/>
      <c r="D865" s="6"/>
      <c r="E865" s="6"/>
      <c r="F865" s="6"/>
      <c r="G865" s="6"/>
      <c r="H865" s="6"/>
      <c r="I865" s="6"/>
      <c r="J865" s="6"/>
      <c r="K865" s="6"/>
      <c r="L865" s="6"/>
      <c r="M865" s="6"/>
      <c r="N865" s="6"/>
      <c r="O865" s="6"/>
      <c r="P865" s="10"/>
      <c r="Q865" s="15" t="str">
        <f t="shared" ca="1" si="28"/>
        <v>-</v>
      </c>
      <c r="R865" s="6"/>
      <c r="S865" s="6"/>
      <c r="T865" s="6"/>
      <c r="U865" s="6"/>
      <c r="V865" s="6"/>
      <c r="W865" s="6" t="str">
        <f t="shared" si="27"/>
        <v>-</v>
      </c>
      <c r="X865" s="6"/>
      <c r="Y865" s="6"/>
      <c r="Z865" s="6"/>
      <c r="AA865" s="6"/>
      <c r="AB865" s="6"/>
      <c r="AC865" s="6"/>
    </row>
    <row r="866" spans="1:29" x14ac:dyDescent="0.25">
      <c r="Q866" s="12" t="str">
        <f t="shared" ca="1" si="28"/>
        <v>-</v>
      </c>
      <c r="W866" t="str">
        <f t="shared" si="27"/>
        <v>-</v>
      </c>
    </row>
    <row r="867" spans="1:29" x14ac:dyDescent="0.25">
      <c r="A867" s="6"/>
      <c r="B867" s="10"/>
      <c r="C867" s="6"/>
      <c r="D867" s="6"/>
      <c r="E867" s="6"/>
      <c r="F867" s="6"/>
      <c r="G867" s="6"/>
      <c r="H867" s="6"/>
      <c r="I867" s="6"/>
      <c r="J867" s="6"/>
      <c r="K867" s="6"/>
      <c r="L867" s="6"/>
      <c r="M867" s="6"/>
      <c r="N867" s="6"/>
      <c r="O867" s="6"/>
      <c r="P867" s="10"/>
      <c r="Q867" s="15" t="str">
        <f t="shared" ca="1" si="28"/>
        <v>-</v>
      </c>
      <c r="R867" s="6"/>
      <c r="S867" s="6"/>
      <c r="T867" s="6"/>
      <c r="U867" s="6"/>
      <c r="V867" s="6"/>
      <c r="W867" s="6" t="str">
        <f t="shared" si="27"/>
        <v>-</v>
      </c>
      <c r="X867" s="6"/>
      <c r="Y867" s="6"/>
      <c r="Z867" s="6"/>
      <c r="AA867" s="6"/>
      <c r="AB867" s="6"/>
      <c r="AC867" s="6"/>
    </row>
    <row r="868" spans="1:29" x14ac:dyDescent="0.25">
      <c r="Q868" s="12" t="str">
        <f t="shared" ca="1" si="28"/>
        <v>-</v>
      </c>
      <c r="W868" t="str">
        <f t="shared" si="27"/>
        <v>-</v>
      </c>
    </row>
    <row r="869" spans="1:29" x14ac:dyDescent="0.25">
      <c r="A869" s="6"/>
      <c r="B869" s="10"/>
      <c r="C869" s="6"/>
      <c r="D869" s="6"/>
      <c r="E869" s="6"/>
      <c r="F869" s="6"/>
      <c r="G869" s="6"/>
      <c r="H869" s="6"/>
      <c r="I869" s="6"/>
      <c r="J869" s="6"/>
      <c r="K869" s="6"/>
      <c r="L869" s="6"/>
      <c r="M869" s="6"/>
      <c r="N869" s="6"/>
      <c r="O869" s="6"/>
      <c r="P869" s="10"/>
      <c r="Q869" s="15" t="str">
        <f t="shared" ca="1" si="28"/>
        <v>-</v>
      </c>
      <c r="R869" s="6"/>
      <c r="S869" s="6"/>
      <c r="T869" s="6"/>
      <c r="U869" s="6"/>
      <c r="V869" s="6"/>
      <c r="W869" s="6" t="str">
        <f t="shared" si="27"/>
        <v>-</v>
      </c>
      <c r="X869" s="6"/>
      <c r="Y869" s="6"/>
      <c r="Z869" s="6"/>
      <c r="AA869" s="6"/>
      <c r="AB869" s="6"/>
      <c r="AC869" s="6"/>
    </row>
    <row r="870" spans="1:29" x14ac:dyDescent="0.25">
      <c r="Q870" s="12" t="str">
        <f t="shared" ca="1" si="28"/>
        <v>-</v>
      </c>
      <c r="W870" t="str">
        <f t="shared" si="27"/>
        <v>-</v>
      </c>
    </row>
    <row r="871" spans="1:29" x14ac:dyDescent="0.25">
      <c r="A871" s="6"/>
      <c r="B871" s="10"/>
      <c r="C871" s="6"/>
      <c r="D871" s="6"/>
      <c r="E871" s="6"/>
      <c r="F871" s="6"/>
      <c r="G871" s="6"/>
      <c r="H871" s="6"/>
      <c r="I871" s="6"/>
      <c r="J871" s="6"/>
      <c r="K871" s="6"/>
      <c r="L871" s="6"/>
      <c r="M871" s="6"/>
      <c r="N871" s="6"/>
      <c r="O871" s="6"/>
      <c r="P871" s="10"/>
      <c r="Q871" s="15" t="str">
        <f t="shared" ca="1" si="28"/>
        <v>-</v>
      </c>
      <c r="R871" s="6"/>
      <c r="S871" s="6"/>
      <c r="T871" s="6"/>
      <c r="U871" s="6"/>
      <c r="V871" s="6"/>
      <c r="W871" s="6" t="str">
        <f t="shared" si="27"/>
        <v>-</v>
      </c>
      <c r="X871" s="6"/>
      <c r="Y871" s="6"/>
      <c r="Z871" s="6"/>
      <c r="AA871" s="6"/>
      <c r="AB871" s="6"/>
      <c r="AC871" s="6"/>
    </row>
    <row r="872" spans="1:29" x14ac:dyDescent="0.25">
      <c r="Q872" s="12" t="str">
        <f t="shared" ca="1" si="28"/>
        <v>-</v>
      </c>
      <c r="W872" t="str">
        <f t="shared" si="27"/>
        <v>-</v>
      </c>
    </row>
    <row r="873" spans="1:29" x14ac:dyDescent="0.25">
      <c r="A873" s="6"/>
      <c r="B873" s="10"/>
      <c r="C873" s="6"/>
      <c r="D873" s="6"/>
      <c r="E873" s="6"/>
      <c r="F873" s="6"/>
      <c r="G873" s="6"/>
      <c r="H873" s="6"/>
      <c r="I873" s="6"/>
      <c r="J873" s="6"/>
      <c r="K873" s="6"/>
      <c r="L873" s="6"/>
      <c r="M873" s="6"/>
      <c r="N873" s="6"/>
      <c r="O873" s="6"/>
      <c r="P873" s="10"/>
      <c r="Q873" s="15" t="str">
        <f t="shared" ca="1" si="28"/>
        <v>-</v>
      </c>
      <c r="R873" s="6"/>
      <c r="S873" s="6"/>
      <c r="T873" s="6"/>
      <c r="U873" s="6"/>
      <c r="V873" s="6"/>
      <c r="W873" s="6" t="str">
        <f t="shared" si="27"/>
        <v>-</v>
      </c>
      <c r="X873" s="6"/>
      <c r="Y873" s="6"/>
      <c r="Z873" s="6"/>
      <c r="AA873" s="6"/>
      <c r="AB873" s="6"/>
      <c r="AC873" s="6"/>
    </row>
    <row r="874" spans="1:29" x14ac:dyDescent="0.25">
      <c r="Q874" s="12" t="str">
        <f t="shared" ca="1" si="28"/>
        <v>-</v>
      </c>
      <c r="W874" t="str">
        <f t="shared" si="27"/>
        <v>-</v>
      </c>
    </row>
    <row r="875" spans="1:29" x14ac:dyDescent="0.25">
      <c r="A875" s="6"/>
      <c r="B875" s="10"/>
      <c r="C875" s="6"/>
      <c r="D875" s="6"/>
      <c r="E875" s="6"/>
      <c r="F875" s="6"/>
      <c r="G875" s="6"/>
      <c r="H875" s="6"/>
      <c r="I875" s="6"/>
      <c r="J875" s="6"/>
      <c r="K875" s="6"/>
      <c r="L875" s="6"/>
      <c r="M875" s="6"/>
      <c r="N875" s="6"/>
      <c r="O875" s="6"/>
      <c r="P875" s="10"/>
      <c r="Q875" s="15" t="str">
        <f t="shared" ca="1" si="28"/>
        <v>-</v>
      </c>
      <c r="R875" s="6"/>
      <c r="S875" s="6"/>
      <c r="T875" s="6"/>
      <c r="U875" s="6"/>
      <c r="V875" s="6"/>
      <c r="W875" s="6" t="str">
        <f t="shared" si="27"/>
        <v>-</v>
      </c>
      <c r="X875" s="6"/>
      <c r="Y875" s="6"/>
      <c r="Z875" s="6"/>
      <c r="AA875" s="6"/>
      <c r="AB875" s="6"/>
      <c r="AC875" s="6"/>
    </row>
    <row r="876" spans="1:29" x14ac:dyDescent="0.25">
      <c r="Q876" s="12" t="str">
        <f t="shared" ca="1" si="28"/>
        <v>-</v>
      </c>
      <c r="W876" t="str">
        <f t="shared" si="27"/>
        <v>-</v>
      </c>
    </row>
    <row r="877" spans="1:29" x14ac:dyDescent="0.25">
      <c r="A877" s="6"/>
      <c r="B877" s="10"/>
      <c r="C877" s="6"/>
      <c r="D877" s="6"/>
      <c r="E877" s="6"/>
      <c r="F877" s="6"/>
      <c r="G877" s="6"/>
      <c r="H877" s="6"/>
      <c r="I877" s="6"/>
      <c r="J877" s="6"/>
      <c r="K877" s="6"/>
      <c r="L877" s="6"/>
      <c r="M877" s="6"/>
      <c r="N877" s="6"/>
      <c r="O877" s="6"/>
      <c r="P877" s="10"/>
      <c r="Q877" s="15" t="str">
        <f t="shared" ca="1" si="28"/>
        <v>-</v>
      </c>
      <c r="R877" s="6"/>
      <c r="S877" s="6"/>
      <c r="T877" s="6"/>
      <c r="U877" s="6"/>
      <c r="V877" s="6"/>
      <c r="W877" s="6" t="str">
        <f t="shared" si="27"/>
        <v>-</v>
      </c>
      <c r="X877" s="6"/>
      <c r="Y877" s="6"/>
      <c r="Z877" s="6"/>
      <c r="AA877" s="6"/>
      <c r="AB877" s="6"/>
      <c r="AC877" s="6"/>
    </row>
    <row r="878" spans="1:29" x14ac:dyDescent="0.25">
      <c r="Q878" s="12" t="str">
        <f t="shared" ca="1" si="28"/>
        <v>-</v>
      </c>
      <c r="W878" t="str">
        <f t="shared" si="27"/>
        <v>-</v>
      </c>
    </row>
    <row r="879" spans="1:29" x14ac:dyDescent="0.25">
      <c r="A879" s="6"/>
      <c r="B879" s="10"/>
      <c r="C879" s="6"/>
      <c r="D879" s="6"/>
      <c r="E879" s="6"/>
      <c r="F879" s="6"/>
      <c r="G879" s="6"/>
      <c r="H879" s="6"/>
      <c r="I879" s="6"/>
      <c r="J879" s="6"/>
      <c r="K879" s="6"/>
      <c r="L879" s="6"/>
      <c r="M879" s="6"/>
      <c r="N879" s="6"/>
      <c r="O879" s="6"/>
      <c r="P879" s="10"/>
      <c r="Q879" s="15" t="str">
        <f t="shared" ca="1" si="28"/>
        <v>-</v>
      </c>
      <c r="R879" s="6"/>
      <c r="S879" s="6"/>
      <c r="T879" s="6"/>
      <c r="U879" s="6"/>
      <c r="V879" s="6"/>
      <c r="W879" s="6" t="str">
        <f t="shared" si="27"/>
        <v>-</v>
      </c>
      <c r="X879" s="6"/>
      <c r="Y879" s="6"/>
      <c r="Z879" s="6"/>
      <c r="AA879" s="6"/>
      <c r="AB879" s="6"/>
      <c r="AC879" s="6"/>
    </row>
    <row r="880" spans="1:29" x14ac:dyDescent="0.25">
      <c r="Q880" s="12" t="str">
        <f t="shared" ca="1" si="28"/>
        <v>-</v>
      </c>
      <c r="W880" t="str">
        <f t="shared" si="27"/>
        <v>-</v>
      </c>
    </row>
    <row r="881" spans="1:29" x14ac:dyDescent="0.25">
      <c r="A881" s="6"/>
      <c r="B881" s="10"/>
      <c r="C881" s="6"/>
      <c r="D881" s="6"/>
      <c r="E881" s="6"/>
      <c r="F881" s="6"/>
      <c r="G881" s="6"/>
      <c r="H881" s="6"/>
      <c r="I881" s="6"/>
      <c r="J881" s="6"/>
      <c r="K881" s="6"/>
      <c r="L881" s="6"/>
      <c r="M881" s="6"/>
      <c r="N881" s="6"/>
      <c r="O881" s="6"/>
      <c r="P881" s="10"/>
      <c r="Q881" s="15" t="str">
        <f t="shared" ca="1" si="28"/>
        <v>-</v>
      </c>
      <c r="R881" s="6"/>
      <c r="S881" s="6"/>
      <c r="T881" s="6"/>
      <c r="U881" s="6"/>
      <c r="V881" s="6"/>
      <c r="W881" s="6" t="str">
        <f t="shared" si="27"/>
        <v>-</v>
      </c>
      <c r="X881" s="6"/>
      <c r="Y881" s="6"/>
      <c r="Z881" s="6"/>
      <c r="AA881" s="6"/>
      <c r="AB881" s="6"/>
      <c r="AC881" s="6"/>
    </row>
    <row r="882" spans="1:29" x14ac:dyDescent="0.25">
      <c r="Q882" s="12" t="str">
        <f t="shared" ca="1" si="28"/>
        <v>-</v>
      </c>
      <c r="W882" t="str">
        <f t="shared" si="27"/>
        <v>-</v>
      </c>
    </row>
    <row r="883" spans="1:29" x14ac:dyDescent="0.25">
      <c r="A883" s="6"/>
      <c r="B883" s="10"/>
      <c r="C883" s="6"/>
      <c r="D883" s="6"/>
      <c r="E883" s="6"/>
      <c r="F883" s="6"/>
      <c r="G883" s="6"/>
      <c r="H883" s="6"/>
      <c r="I883" s="6"/>
      <c r="J883" s="6"/>
      <c r="K883" s="6"/>
      <c r="L883" s="6"/>
      <c r="M883" s="6"/>
      <c r="N883" s="6"/>
      <c r="O883" s="6"/>
      <c r="P883" s="10"/>
      <c r="Q883" s="15" t="str">
        <f t="shared" ca="1" si="28"/>
        <v>-</v>
      </c>
      <c r="R883" s="6"/>
      <c r="S883" s="6"/>
      <c r="T883" s="6"/>
      <c r="U883" s="6"/>
      <c r="V883" s="6"/>
      <c r="W883" s="6" t="str">
        <f t="shared" si="27"/>
        <v>-</v>
      </c>
      <c r="X883" s="6"/>
      <c r="Y883" s="6"/>
      <c r="Z883" s="6"/>
      <c r="AA883" s="6"/>
      <c r="AB883" s="6"/>
      <c r="AC883" s="6"/>
    </row>
    <row r="884" spans="1:29" x14ac:dyDescent="0.25">
      <c r="Q884" s="12" t="str">
        <f t="shared" ca="1" si="28"/>
        <v>-</v>
      </c>
      <c r="W884" t="str">
        <f t="shared" si="27"/>
        <v>-</v>
      </c>
    </row>
    <row r="885" spans="1:29" x14ac:dyDescent="0.25">
      <c r="A885" s="6"/>
      <c r="B885" s="10"/>
      <c r="C885" s="6"/>
      <c r="D885" s="6"/>
      <c r="E885" s="6"/>
      <c r="F885" s="6"/>
      <c r="G885" s="6"/>
      <c r="H885" s="6"/>
      <c r="I885" s="6"/>
      <c r="J885" s="6"/>
      <c r="K885" s="6"/>
      <c r="L885" s="6"/>
      <c r="M885" s="6"/>
      <c r="N885" s="6"/>
      <c r="O885" s="6"/>
      <c r="P885" s="10"/>
      <c r="Q885" s="15" t="str">
        <f t="shared" ca="1" si="28"/>
        <v>-</v>
      </c>
      <c r="R885" s="6"/>
      <c r="S885" s="6"/>
      <c r="T885" s="6"/>
      <c r="U885" s="6"/>
      <c r="V885" s="6"/>
      <c r="W885" s="6" t="str">
        <f t="shared" si="27"/>
        <v>-</v>
      </c>
      <c r="X885" s="6"/>
      <c r="Y885" s="6"/>
      <c r="Z885" s="6"/>
      <c r="AA885" s="6"/>
      <c r="AB885" s="6"/>
      <c r="AC885" s="6"/>
    </row>
    <row r="886" spans="1:29" x14ac:dyDescent="0.25">
      <c r="Q886" s="12" t="str">
        <f t="shared" ca="1" si="28"/>
        <v>-</v>
      </c>
      <c r="W886" t="str">
        <f t="shared" si="27"/>
        <v>-</v>
      </c>
    </row>
    <row r="887" spans="1:29" x14ac:dyDescent="0.25">
      <c r="A887" s="6"/>
      <c r="B887" s="10"/>
      <c r="C887" s="6"/>
      <c r="D887" s="6"/>
      <c r="E887" s="6"/>
      <c r="F887" s="6"/>
      <c r="G887" s="6"/>
      <c r="H887" s="6"/>
      <c r="I887" s="6"/>
      <c r="J887" s="6"/>
      <c r="K887" s="6"/>
      <c r="L887" s="6"/>
      <c r="M887" s="6"/>
      <c r="N887" s="6"/>
      <c r="O887" s="6"/>
      <c r="P887" s="10"/>
      <c r="Q887" s="15" t="str">
        <f t="shared" ca="1" si="28"/>
        <v>-</v>
      </c>
      <c r="R887" s="6"/>
      <c r="S887" s="6"/>
      <c r="T887" s="6"/>
      <c r="U887" s="6"/>
      <c r="V887" s="6"/>
      <c r="W887" s="6" t="str">
        <f t="shared" si="27"/>
        <v>-</v>
      </c>
      <c r="X887" s="6"/>
      <c r="Y887" s="6"/>
      <c r="Z887" s="6"/>
      <c r="AA887" s="6"/>
      <c r="AB887" s="6"/>
      <c r="AC887" s="6"/>
    </row>
    <row r="888" spans="1:29" x14ac:dyDescent="0.25">
      <c r="Q888" s="12" t="str">
        <f t="shared" ca="1" si="28"/>
        <v>-</v>
      </c>
      <c r="W888" t="str">
        <f t="shared" si="27"/>
        <v>-</v>
      </c>
    </row>
    <row r="889" spans="1:29" x14ac:dyDescent="0.25">
      <c r="A889" s="6"/>
      <c r="B889" s="10"/>
      <c r="C889" s="6"/>
      <c r="D889" s="6"/>
      <c r="E889" s="6"/>
      <c r="F889" s="6"/>
      <c r="G889" s="6"/>
      <c r="H889" s="6"/>
      <c r="I889" s="6"/>
      <c r="J889" s="6"/>
      <c r="K889" s="6"/>
      <c r="L889" s="6"/>
      <c r="M889" s="6"/>
      <c r="N889" s="6"/>
      <c r="O889" s="6"/>
      <c r="P889" s="10"/>
      <c r="Q889" s="15" t="str">
        <f t="shared" ca="1" si="28"/>
        <v>-</v>
      </c>
      <c r="R889" s="6"/>
      <c r="S889" s="6"/>
      <c r="T889" s="6"/>
      <c r="U889" s="6"/>
      <c r="V889" s="6"/>
      <c r="W889" s="6" t="str">
        <f t="shared" si="27"/>
        <v>-</v>
      </c>
      <c r="X889" s="6"/>
      <c r="Y889" s="6"/>
      <c r="Z889" s="6"/>
      <c r="AA889" s="6"/>
      <c r="AB889" s="6"/>
      <c r="AC889" s="6"/>
    </row>
    <row r="890" spans="1:29" x14ac:dyDescent="0.25">
      <c r="Q890" s="12" t="str">
        <f t="shared" ca="1" si="28"/>
        <v>-</v>
      </c>
      <c r="W890" t="str">
        <f t="shared" si="27"/>
        <v>-</v>
      </c>
    </row>
    <row r="891" spans="1:29" x14ac:dyDescent="0.25">
      <c r="A891" s="6"/>
      <c r="B891" s="10"/>
      <c r="C891" s="6"/>
      <c r="D891" s="6"/>
      <c r="E891" s="6"/>
      <c r="F891" s="6"/>
      <c r="G891" s="6"/>
      <c r="H891" s="6"/>
      <c r="I891" s="6"/>
      <c r="J891" s="6"/>
      <c r="K891" s="6"/>
      <c r="L891" s="6"/>
      <c r="M891" s="6"/>
      <c r="N891" s="6"/>
      <c r="O891" s="6"/>
      <c r="P891" s="10"/>
      <c r="Q891" s="15" t="str">
        <f t="shared" ca="1" si="28"/>
        <v>-</v>
      </c>
      <c r="R891" s="6"/>
      <c r="S891" s="6"/>
      <c r="T891" s="6"/>
      <c r="U891" s="6"/>
      <c r="V891" s="6"/>
      <c r="W891" s="6" t="str">
        <f t="shared" si="27"/>
        <v>-</v>
      </c>
      <c r="X891" s="6"/>
      <c r="Y891" s="6"/>
      <c r="Z891" s="6"/>
      <c r="AA891" s="6"/>
      <c r="AB891" s="6"/>
      <c r="AC891" s="6"/>
    </row>
    <row r="892" spans="1:29" x14ac:dyDescent="0.25">
      <c r="Q892" s="12" t="str">
        <f t="shared" ca="1" si="28"/>
        <v>-</v>
      </c>
      <c r="W892" t="str">
        <f t="shared" si="27"/>
        <v>-</v>
      </c>
    </row>
    <row r="893" spans="1:29" x14ac:dyDescent="0.25">
      <c r="A893" s="6"/>
      <c r="B893" s="10"/>
      <c r="C893" s="6"/>
      <c r="D893" s="6"/>
      <c r="E893" s="6"/>
      <c r="F893" s="6"/>
      <c r="G893" s="6"/>
      <c r="H893" s="6"/>
      <c r="I893" s="6"/>
      <c r="J893" s="6"/>
      <c r="K893" s="6"/>
      <c r="L893" s="6"/>
      <c r="M893" s="6"/>
      <c r="N893" s="6"/>
      <c r="O893" s="6"/>
      <c r="P893" s="10"/>
      <c r="Q893" s="15" t="str">
        <f t="shared" ca="1" si="28"/>
        <v>-</v>
      </c>
      <c r="R893" s="6"/>
      <c r="S893" s="6"/>
      <c r="T893" s="6"/>
      <c r="U893" s="6"/>
      <c r="V893" s="6"/>
      <c r="W893" s="6" t="str">
        <f t="shared" si="27"/>
        <v>-</v>
      </c>
      <c r="X893" s="6"/>
      <c r="Y893" s="6"/>
      <c r="Z893" s="6"/>
      <c r="AA893" s="6"/>
      <c r="AB893" s="6"/>
      <c r="AC893" s="6"/>
    </row>
    <row r="894" spans="1:29" x14ac:dyDescent="0.25">
      <c r="Q894" s="12" t="str">
        <f t="shared" ca="1" si="28"/>
        <v>-</v>
      </c>
      <c r="W894" t="str">
        <f t="shared" si="27"/>
        <v>-</v>
      </c>
    </row>
    <row r="895" spans="1:29" x14ac:dyDescent="0.25">
      <c r="A895" s="6"/>
      <c r="B895" s="10"/>
      <c r="C895" s="6"/>
      <c r="D895" s="6"/>
      <c r="E895" s="6"/>
      <c r="F895" s="6"/>
      <c r="G895" s="6"/>
      <c r="H895" s="6"/>
      <c r="I895" s="6"/>
      <c r="J895" s="6"/>
      <c r="K895" s="6"/>
      <c r="L895" s="6"/>
      <c r="M895" s="6"/>
      <c r="N895" s="6"/>
      <c r="O895" s="6"/>
      <c r="P895" s="10"/>
      <c r="Q895" s="15" t="str">
        <f t="shared" ca="1" si="28"/>
        <v>-</v>
      </c>
      <c r="R895" s="6"/>
      <c r="S895" s="6"/>
      <c r="T895" s="6"/>
      <c r="U895" s="6"/>
      <c r="V895" s="6"/>
      <c r="W895" s="6" t="str">
        <f t="shared" si="27"/>
        <v>-</v>
      </c>
      <c r="X895" s="6"/>
      <c r="Y895" s="6"/>
      <c r="Z895" s="6"/>
      <c r="AA895" s="6"/>
      <c r="AB895" s="6"/>
      <c r="AC895" s="6"/>
    </row>
    <row r="896" spans="1:29" x14ac:dyDescent="0.25">
      <c r="Q896" s="12" t="str">
        <f t="shared" ca="1" si="28"/>
        <v>-</v>
      </c>
      <c r="W896" t="str">
        <f t="shared" si="27"/>
        <v>-</v>
      </c>
    </row>
    <row r="897" spans="1:29" x14ac:dyDescent="0.25">
      <c r="A897" s="6"/>
      <c r="B897" s="10"/>
      <c r="C897" s="6"/>
      <c r="D897" s="6"/>
      <c r="E897" s="6"/>
      <c r="F897" s="6"/>
      <c r="G897" s="6"/>
      <c r="H897" s="6"/>
      <c r="I897" s="6"/>
      <c r="J897" s="6"/>
      <c r="K897" s="6"/>
      <c r="L897" s="6"/>
      <c r="M897" s="6"/>
      <c r="N897" s="6"/>
      <c r="O897" s="6"/>
      <c r="P897" s="10"/>
      <c r="Q897" s="15" t="str">
        <f t="shared" ca="1" si="28"/>
        <v>-</v>
      </c>
      <c r="R897" s="6"/>
      <c r="S897" s="6"/>
      <c r="T897" s="6"/>
      <c r="U897" s="6"/>
      <c r="V897" s="6"/>
      <c r="W897" s="6" t="str">
        <f t="shared" ref="W897:W960" si="29">IF(OR(ISBLANK(J897),ISBLANK(V897)),"-",(IF(J897=V897,"Yes","No")))</f>
        <v>-</v>
      </c>
      <c r="X897" s="6"/>
      <c r="Y897" s="6"/>
      <c r="Z897" s="6"/>
      <c r="AA897" s="6"/>
      <c r="AB897" s="6"/>
      <c r="AC897" s="6"/>
    </row>
    <row r="898" spans="1:29" x14ac:dyDescent="0.25">
      <c r="Q898" s="12" t="str">
        <f t="shared" ref="Q898:Q961" ca="1" si="30">IF(B898&gt;1/1/1900, (IF(R898="Closed",(DATEDIF(B898,P898,"d"))-(DATEDIF(M898,O898,"d")),IF(OR(R898="Pending",ISBLANK(P898)),TODAY()-B898))),"-")</f>
        <v>-</v>
      </c>
      <c r="W898" t="str">
        <f t="shared" si="29"/>
        <v>-</v>
      </c>
    </row>
    <row r="899" spans="1:29" x14ac:dyDescent="0.25">
      <c r="A899" s="6"/>
      <c r="B899" s="10"/>
      <c r="C899" s="6"/>
      <c r="D899" s="6"/>
      <c r="E899" s="6"/>
      <c r="F899" s="6"/>
      <c r="G899" s="6"/>
      <c r="H899" s="6"/>
      <c r="I899" s="6"/>
      <c r="J899" s="6"/>
      <c r="K899" s="6"/>
      <c r="L899" s="6"/>
      <c r="M899" s="6"/>
      <c r="N899" s="6"/>
      <c r="O899" s="6"/>
      <c r="P899" s="10"/>
      <c r="Q899" s="15" t="str">
        <f t="shared" ca="1" si="30"/>
        <v>-</v>
      </c>
      <c r="R899" s="6"/>
      <c r="S899" s="6"/>
      <c r="T899" s="6"/>
      <c r="U899" s="6"/>
      <c r="V899" s="6"/>
      <c r="W899" s="6" t="str">
        <f t="shared" si="29"/>
        <v>-</v>
      </c>
      <c r="X899" s="6"/>
      <c r="Y899" s="6"/>
      <c r="Z899" s="6"/>
      <c r="AA899" s="6"/>
      <c r="AB899" s="6"/>
      <c r="AC899" s="6"/>
    </row>
    <row r="900" spans="1:29" x14ac:dyDescent="0.25">
      <c r="Q900" s="12" t="str">
        <f t="shared" ca="1" si="30"/>
        <v>-</v>
      </c>
      <c r="W900" t="str">
        <f t="shared" si="29"/>
        <v>-</v>
      </c>
    </row>
    <row r="901" spans="1:29" x14ac:dyDescent="0.25">
      <c r="A901" s="6"/>
      <c r="B901" s="10"/>
      <c r="C901" s="6"/>
      <c r="D901" s="6"/>
      <c r="E901" s="6"/>
      <c r="F901" s="6"/>
      <c r="G901" s="6"/>
      <c r="H901" s="6"/>
      <c r="I901" s="6"/>
      <c r="J901" s="6"/>
      <c r="K901" s="6"/>
      <c r="L901" s="6"/>
      <c r="M901" s="6"/>
      <c r="N901" s="6"/>
      <c r="O901" s="6"/>
      <c r="P901" s="10"/>
      <c r="Q901" s="15" t="str">
        <f t="shared" ca="1" si="30"/>
        <v>-</v>
      </c>
      <c r="R901" s="6"/>
      <c r="S901" s="6"/>
      <c r="T901" s="6"/>
      <c r="U901" s="6"/>
      <c r="V901" s="6"/>
      <c r="W901" s="6" t="str">
        <f t="shared" si="29"/>
        <v>-</v>
      </c>
      <c r="X901" s="6"/>
      <c r="Y901" s="6"/>
      <c r="Z901" s="6"/>
      <c r="AA901" s="6"/>
      <c r="AB901" s="6"/>
      <c r="AC901" s="6"/>
    </row>
    <row r="902" spans="1:29" x14ac:dyDescent="0.25">
      <c r="Q902" s="12" t="str">
        <f t="shared" ca="1" si="30"/>
        <v>-</v>
      </c>
      <c r="W902" t="str">
        <f t="shared" si="29"/>
        <v>-</v>
      </c>
    </row>
    <row r="903" spans="1:29" x14ac:dyDescent="0.25">
      <c r="A903" s="6"/>
      <c r="B903" s="10"/>
      <c r="C903" s="6"/>
      <c r="D903" s="6"/>
      <c r="E903" s="6"/>
      <c r="F903" s="6"/>
      <c r="G903" s="6"/>
      <c r="H903" s="6"/>
      <c r="I903" s="6"/>
      <c r="J903" s="6"/>
      <c r="K903" s="6"/>
      <c r="L903" s="6"/>
      <c r="M903" s="6"/>
      <c r="N903" s="6"/>
      <c r="O903" s="6"/>
      <c r="P903" s="10"/>
      <c r="Q903" s="15" t="str">
        <f t="shared" ca="1" si="30"/>
        <v>-</v>
      </c>
      <c r="R903" s="6"/>
      <c r="S903" s="6"/>
      <c r="T903" s="6"/>
      <c r="U903" s="6"/>
      <c r="V903" s="6"/>
      <c r="W903" s="6" t="str">
        <f t="shared" si="29"/>
        <v>-</v>
      </c>
      <c r="X903" s="6"/>
      <c r="Y903" s="6"/>
      <c r="Z903" s="6"/>
      <c r="AA903" s="6"/>
      <c r="AB903" s="6"/>
      <c r="AC903" s="6"/>
    </row>
    <row r="904" spans="1:29" x14ac:dyDescent="0.25">
      <c r="Q904" s="12" t="str">
        <f t="shared" ca="1" si="30"/>
        <v>-</v>
      </c>
      <c r="W904" t="str">
        <f t="shared" si="29"/>
        <v>-</v>
      </c>
    </row>
    <row r="905" spans="1:29" x14ac:dyDescent="0.25">
      <c r="A905" s="6"/>
      <c r="B905" s="10"/>
      <c r="C905" s="6"/>
      <c r="D905" s="6"/>
      <c r="E905" s="6"/>
      <c r="F905" s="6"/>
      <c r="G905" s="6"/>
      <c r="H905" s="6"/>
      <c r="I905" s="6"/>
      <c r="J905" s="6"/>
      <c r="K905" s="6"/>
      <c r="L905" s="6"/>
      <c r="M905" s="6"/>
      <c r="N905" s="6"/>
      <c r="O905" s="6"/>
      <c r="P905" s="10"/>
      <c r="Q905" s="15" t="str">
        <f t="shared" ca="1" si="30"/>
        <v>-</v>
      </c>
      <c r="R905" s="6"/>
      <c r="S905" s="6"/>
      <c r="T905" s="6"/>
      <c r="U905" s="6"/>
      <c r="V905" s="6"/>
      <c r="W905" s="6" t="str">
        <f t="shared" si="29"/>
        <v>-</v>
      </c>
      <c r="X905" s="6"/>
      <c r="Y905" s="6"/>
      <c r="Z905" s="6"/>
      <c r="AA905" s="6"/>
      <c r="AB905" s="6"/>
      <c r="AC905" s="6"/>
    </row>
    <row r="906" spans="1:29" x14ac:dyDescent="0.25">
      <c r="Q906" s="12" t="str">
        <f t="shared" ca="1" si="30"/>
        <v>-</v>
      </c>
      <c r="W906" t="str">
        <f t="shared" si="29"/>
        <v>-</v>
      </c>
    </row>
    <row r="907" spans="1:29" x14ac:dyDescent="0.25">
      <c r="A907" s="6"/>
      <c r="B907" s="10"/>
      <c r="C907" s="6"/>
      <c r="D907" s="6"/>
      <c r="E907" s="6"/>
      <c r="F907" s="6"/>
      <c r="G907" s="6"/>
      <c r="H907" s="6"/>
      <c r="I907" s="6"/>
      <c r="J907" s="6"/>
      <c r="K907" s="6"/>
      <c r="L907" s="6"/>
      <c r="M907" s="6"/>
      <c r="N907" s="6"/>
      <c r="O907" s="6"/>
      <c r="P907" s="10"/>
      <c r="Q907" s="15" t="str">
        <f t="shared" ca="1" si="30"/>
        <v>-</v>
      </c>
      <c r="R907" s="6"/>
      <c r="S907" s="6"/>
      <c r="T907" s="6"/>
      <c r="U907" s="6"/>
      <c r="V907" s="6"/>
      <c r="W907" s="6" t="str">
        <f t="shared" si="29"/>
        <v>-</v>
      </c>
      <c r="X907" s="6"/>
      <c r="Y907" s="6"/>
      <c r="Z907" s="6"/>
      <c r="AA907" s="6"/>
      <c r="AB907" s="6"/>
      <c r="AC907" s="6"/>
    </row>
    <row r="908" spans="1:29" x14ac:dyDescent="0.25">
      <c r="Q908" s="12" t="str">
        <f t="shared" ca="1" si="30"/>
        <v>-</v>
      </c>
      <c r="W908" t="str">
        <f t="shared" si="29"/>
        <v>-</v>
      </c>
    </row>
    <row r="909" spans="1:29" x14ac:dyDescent="0.25">
      <c r="A909" s="6"/>
      <c r="B909" s="10"/>
      <c r="C909" s="6"/>
      <c r="D909" s="6"/>
      <c r="E909" s="6"/>
      <c r="F909" s="6"/>
      <c r="G909" s="6"/>
      <c r="H909" s="6"/>
      <c r="I909" s="6"/>
      <c r="J909" s="6"/>
      <c r="K909" s="6"/>
      <c r="L909" s="6"/>
      <c r="M909" s="6"/>
      <c r="N909" s="6"/>
      <c r="O909" s="6"/>
      <c r="P909" s="10"/>
      <c r="Q909" s="15" t="str">
        <f t="shared" ca="1" si="30"/>
        <v>-</v>
      </c>
      <c r="R909" s="6"/>
      <c r="S909" s="6"/>
      <c r="T909" s="6"/>
      <c r="U909" s="6"/>
      <c r="V909" s="6"/>
      <c r="W909" s="6" t="str">
        <f t="shared" si="29"/>
        <v>-</v>
      </c>
      <c r="X909" s="6"/>
      <c r="Y909" s="6"/>
      <c r="Z909" s="6"/>
      <c r="AA909" s="6"/>
      <c r="AB909" s="6"/>
      <c r="AC909" s="6"/>
    </row>
    <row r="910" spans="1:29" x14ac:dyDescent="0.25">
      <c r="Q910" s="12" t="str">
        <f t="shared" ca="1" si="30"/>
        <v>-</v>
      </c>
      <c r="W910" t="str">
        <f t="shared" si="29"/>
        <v>-</v>
      </c>
    </row>
    <row r="911" spans="1:29" x14ac:dyDescent="0.25">
      <c r="A911" s="6"/>
      <c r="B911" s="10"/>
      <c r="C911" s="6"/>
      <c r="D911" s="6"/>
      <c r="E911" s="6"/>
      <c r="F911" s="6"/>
      <c r="G911" s="6"/>
      <c r="H911" s="6"/>
      <c r="I911" s="6"/>
      <c r="J911" s="6"/>
      <c r="K911" s="6"/>
      <c r="L911" s="6"/>
      <c r="M911" s="6"/>
      <c r="N911" s="6"/>
      <c r="O911" s="6"/>
      <c r="P911" s="10"/>
      <c r="Q911" s="15" t="str">
        <f t="shared" ca="1" si="30"/>
        <v>-</v>
      </c>
      <c r="R911" s="6"/>
      <c r="S911" s="6"/>
      <c r="T911" s="6"/>
      <c r="U911" s="6"/>
      <c r="V911" s="6"/>
      <c r="W911" s="6" t="str">
        <f t="shared" si="29"/>
        <v>-</v>
      </c>
      <c r="X911" s="6"/>
      <c r="Y911" s="6"/>
      <c r="Z911" s="6"/>
      <c r="AA911" s="6"/>
      <c r="AB911" s="6"/>
      <c r="AC911" s="6"/>
    </row>
    <row r="912" spans="1:29" x14ac:dyDescent="0.25">
      <c r="Q912" s="12" t="str">
        <f t="shared" ca="1" si="30"/>
        <v>-</v>
      </c>
      <c r="W912" t="str">
        <f t="shared" si="29"/>
        <v>-</v>
      </c>
    </row>
    <row r="913" spans="1:29" x14ac:dyDescent="0.25">
      <c r="A913" s="6"/>
      <c r="B913" s="10"/>
      <c r="C913" s="6"/>
      <c r="D913" s="6"/>
      <c r="E913" s="6"/>
      <c r="F913" s="6"/>
      <c r="G913" s="6"/>
      <c r="H913" s="6"/>
      <c r="I913" s="6"/>
      <c r="J913" s="6"/>
      <c r="K913" s="6"/>
      <c r="L913" s="6"/>
      <c r="M913" s="6"/>
      <c r="N913" s="6"/>
      <c r="O913" s="6"/>
      <c r="P913" s="10"/>
      <c r="Q913" s="15" t="str">
        <f t="shared" ca="1" si="30"/>
        <v>-</v>
      </c>
      <c r="R913" s="6"/>
      <c r="S913" s="6"/>
      <c r="T913" s="6"/>
      <c r="U913" s="6"/>
      <c r="V913" s="6"/>
      <c r="W913" s="6" t="str">
        <f t="shared" si="29"/>
        <v>-</v>
      </c>
      <c r="X913" s="6"/>
      <c r="Y913" s="6"/>
      <c r="Z913" s="6"/>
      <c r="AA913" s="6"/>
      <c r="AB913" s="6"/>
      <c r="AC913" s="6"/>
    </row>
    <row r="914" spans="1:29" x14ac:dyDescent="0.25">
      <c r="Q914" s="12" t="str">
        <f t="shared" ca="1" si="30"/>
        <v>-</v>
      </c>
      <c r="W914" t="str">
        <f t="shared" si="29"/>
        <v>-</v>
      </c>
    </row>
    <row r="915" spans="1:29" x14ac:dyDescent="0.25">
      <c r="A915" s="6"/>
      <c r="B915" s="10"/>
      <c r="C915" s="6"/>
      <c r="D915" s="6"/>
      <c r="E915" s="6"/>
      <c r="F915" s="6"/>
      <c r="G915" s="6"/>
      <c r="H915" s="6"/>
      <c r="I915" s="6"/>
      <c r="J915" s="6"/>
      <c r="K915" s="6"/>
      <c r="L915" s="6"/>
      <c r="M915" s="6"/>
      <c r="N915" s="6"/>
      <c r="O915" s="6"/>
      <c r="P915" s="10"/>
      <c r="Q915" s="15" t="str">
        <f t="shared" ca="1" si="30"/>
        <v>-</v>
      </c>
      <c r="R915" s="6"/>
      <c r="S915" s="6"/>
      <c r="T915" s="6"/>
      <c r="U915" s="6"/>
      <c r="V915" s="6"/>
      <c r="W915" s="6" t="str">
        <f t="shared" si="29"/>
        <v>-</v>
      </c>
      <c r="X915" s="6"/>
      <c r="Y915" s="6"/>
      <c r="Z915" s="6"/>
      <c r="AA915" s="6"/>
      <c r="AB915" s="6"/>
      <c r="AC915" s="6"/>
    </row>
    <row r="916" spans="1:29" x14ac:dyDescent="0.25">
      <c r="Q916" s="12" t="str">
        <f t="shared" ca="1" si="30"/>
        <v>-</v>
      </c>
      <c r="W916" t="str">
        <f t="shared" si="29"/>
        <v>-</v>
      </c>
    </row>
    <row r="917" spans="1:29" x14ac:dyDescent="0.25">
      <c r="A917" s="6"/>
      <c r="B917" s="10"/>
      <c r="C917" s="6"/>
      <c r="D917" s="6"/>
      <c r="E917" s="6"/>
      <c r="F917" s="6"/>
      <c r="G917" s="6"/>
      <c r="H917" s="6"/>
      <c r="I917" s="6"/>
      <c r="J917" s="6"/>
      <c r="K917" s="6"/>
      <c r="L917" s="6"/>
      <c r="M917" s="6"/>
      <c r="N917" s="6"/>
      <c r="O917" s="6"/>
      <c r="P917" s="10"/>
      <c r="Q917" s="15" t="str">
        <f t="shared" ca="1" si="30"/>
        <v>-</v>
      </c>
      <c r="R917" s="6"/>
      <c r="S917" s="6"/>
      <c r="T917" s="6"/>
      <c r="U917" s="6"/>
      <c r="V917" s="6"/>
      <c r="W917" s="6" t="str">
        <f t="shared" si="29"/>
        <v>-</v>
      </c>
      <c r="X917" s="6"/>
      <c r="Y917" s="6"/>
      <c r="Z917" s="6"/>
      <c r="AA917" s="6"/>
      <c r="AB917" s="6"/>
      <c r="AC917" s="6"/>
    </row>
    <row r="918" spans="1:29" x14ac:dyDescent="0.25">
      <c r="Q918" s="12" t="str">
        <f t="shared" ca="1" si="30"/>
        <v>-</v>
      </c>
      <c r="W918" t="str">
        <f t="shared" si="29"/>
        <v>-</v>
      </c>
    </row>
    <row r="919" spans="1:29" x14ac:dyDescent="0.25">
      <c r="A919" s="6"/>
      <c r="B919" s="10"/>
      <c r="C919" s="6"/>
      <c r="D919" s="6"/>
      <c r="E919" s="6"/>
      <c r="F919" s="6"/>
      <c r="G919" s="6"/>
      <c r="H919" s="6"/>
      <c r="I919" s="6"/>
      <c r="J919" s="6"/>
      <c r="K919" s="6"/>
      <c r="L919" s="6"/>
      <c r="M919" s="6"/>
      <c r="N919" s="6"/>
      <c r="O919" s="6"/>
      <c r="P919" s="10"/>
      <c r="Q919" s="15" t="str">
        <f t="shared" ca="1" si="30"/>
        <v>-</v>
      </c>
      <c r="R919" s="6"/>
      <c r="S919" s="6"/>
      <c r="T919" s="6"/>
      <c r="U919" s="6"/>
      <c r="V919" s="6"/>
      <c r="W919" s="6" t="str">
        <f t="shared" si="29"/>
        <v>-</v>
      </c>
      <c r="X919" s="6"/>
      <c r="Y919" s="6"/>
      <c r="Z919" s="6"/>
      <c r="AA919" s="6"/>
      <c r="AB919" s="6"/>
      <c r="AC919" s="6"/>
    </row>
    <row r="920" spans="1:29" x14ac:dyDescent="0.25">
      <c r="Q920" s="12" t="str">
        <f t="shared" ca="1" si="30"/>
        <v>-</v>
      </c>
      <c r="W920" t="str">
        <f t="shared" si="29"/>
        <v>-</v>
      </c>
    </row>
    <row r="921" spans="1:29" x14ac:dyDescent="0.25">
      <c r="A921" s="6"/>
      <c r="B921" s="10"/>
      <c r="C921" s="6"/>
      <c r="D921" s="6"/>
      <c r="E921" s="6"/>
      <c r="F921" s="6"/>
      <c r="G921" s="6"/>
      <c r="H921" s="6"/>
      <c r="I921" s="6"/>
      <c r="J921" s="6"/>
      <c r="K921" s="6"/>
      <c r="L921" s="6"/>
      <c r="M921" s="6"/>
      <c r="N921" s="6"/>
      <c r="O921" s="6"/>
      <c r="P921" s="10"/>
      <c r="Q921" s="15" t="str">
        <f t="shared" ca="1" si="30"/>
        <v>-</v>
      </c>
      <c r="R921" s="6"/>
      <c r="S921" s="6"/>
      <c r="T921" s="6"/>
      <c r="U921" s="6"/>
      <c r="V921" s="6"/>
      <c r="W921" s="6" t="str">
        <f t="shared" si="29"/>
        <v>-</v>
      </c>
      <c r="X921" s="6"/>
      <c r="Y921" s="6"/>
      <c r="Z921" s="6"/>
      <c r="AA921" s="6"/>
      <c r="AB921" s="6"/>
      <c r="AC921" s="6"/>
    </row>
    <row r="922" spans="1:29" x14ac:dyDescent="0.25">
      <c r="Q922" s="12" t="str">
        <f t="shared" ca="1" si="30"/>
        <v>-</v>
      </c>
      <c r="W922" t="str">
        <f t="shared" si="29"/>
        <v>-</v>
      </c>
    </row>
    <row r="923" spans="1:29" x14ac:dyDescent="0.25">
      <c r="A923" s="6"/>
      <c r="B923" s="10"/>
      <c r="C923" s="6"/>
      <c r="D923" s="6"/>
      <c r="E923" s="6"/>
      <c r="F923" s="6"/>
      <c r="G923" s="6"/>
      <c r="H923" s="6"/>
      <c r="I923" s="6"/>
      <c r="J923" s="6"/>
      <c r="K923" s="6"/>
      <c r="L923" s="6"/>
      <c r="M923" s="6"/>
      <c r="N923" s="6"/>
      <c r="O923" s="6"/>
      <c r="P923" s="10"/>
      <c r="Q923" s="15" t="str">
        <f t="shared" ca="1" si="30"/>
        <v>-</v>
      </c>
      <c r="R923" s="6"/>
      <c r="S923" s="6"/>
      <c r="T923" s="6"/>
      <c r="U923" s="6"/>
      <c r="V923" s="6"/>
      <c r="W923" s="6" t="str">
        <f t="shared" si="29"/>
        <v>-</v>
      </c>
      <c r="X923" s="6"/>
      <c r="Y923" s="6"/>
      <c r="Z923" s="6"/>
      <c r="AA923" s="6"/>
      <c r="AB923" s="6"/>
      <c r="AC923" s="6"/>
    </row>
    <row r="924" spans="1:29" x14ac:dyDescent="0.25">
      <c r="Q924" s="12" t="str">
        <f t="shared" ca="1" si="30"/>
        <v>-</v>
      </c>
      <c r="W924" t="str">
        <f t="shared" si="29"/>
        <v>-</v>
      </c>
    </row>
    <row r="925" spans="1:29" x14ac:dyDescent="0.25">
      <c r="A925" s="6"/>
      <c r="B925" s="10"/>
      <c r="C925" s="6"/>
      <c r="D925" s="6"/>
      <c r="E925" s="6"/>
      <c r="F925" s="6"/>
      <c r="G925" s="6"/>
      <c r="H925" s="6"/>
      <c r="I925" s="6"/>
      <c r="J925" s="6"/>
      <c r="K925" s="6"/>
      <c r="L925" s="6"/>
      <c r="M925" s="6"/>
      <c r="N925" s="6"/>
      <c r="O925" s="6"/>
      <c r="P925" s="10"/>
      <c r="Q925" s="15" t="str">
        <f t="shared" ca="1" si="30"/>
        <v>-</v>
      </c>
      <c r="R925" s="6"/>
      <c r="S925" s="6"/>
      <c r="T925" s="6"/>
      <c r="U925" s="6"/>
      <c r="V925" s="6"/>
      <c r="W925" s="6" t="str">
        <f t="shared" si="29"/>
        <v>-</v>
      </c>
      <c r="X925" s="6"/>
      <c r="Y925" s="6"/>
      <c r="Z925" s="6"/>
      <c r="AA925" s="6"/>
      <c r="AB925" s="6"/>
      <c r="AC925" s="6"/>
    </row>
    <row r="926" spans="1:29" x14ac:dyDescent="0.25">
      <c r="Q926" s="12" t="str">
        <f t="shared" ca="1" si="30"/>
        <v>-</v>
      </c>
      <c r="W926" t="str">
        <f t="shared" si="29"/>
        <v>-</v>
      </c>
    </row>
    <row r="927" spans="1:29" x14ac:dyDescent="0.25">
      <c r="A927" s="6"/>
      <c r="B927" s="10"/>
      <c r="C927" s="6"/>
      <c r="D927" s="6"/>
      <c r="E927" s="6"/>
      <c r="F927" s="6"/>
      <c r="G927" s="6"/>
      <c r="H927" s="6"/>
      <c r="I927" s="6"/>
      <c r="J927" s="6"/>
      <c r="K927" s="6"/>
      <c r="L927" s="6"/>
      <c r="M927" s="6"/>
      <c r="N927" s="6"/>
      <c r="O927" s="6"/>
      <c r="P927" s="10"/>
      <c r="Q927" s="15" t="str">
        <f t="shared" ca="1" si="30"/>
        <v>-</v>
      </c>
      <c r="R927" s="6"/>
      <c r="S927" s="6"/>
      <c r="T927" s="6"/>
      <c r="U927" s="6"/>
      <c r="V927" s="6"/>
      <c r="W927" s="6" t="str">
        <f t="shared" si="29"/>
        <v>-</v>
      </c>
      <c r="X927" s="6"/>
      <c r="Y927" s="6"/>
      <c r="Z927" s="6"/>
      <c r="AA927" s="6"/>
      <c r="AB927" s="6"/>
      <c r="AC927" s="6"/>
    </row>
    <row r="928" spans="1:29" x14ac:dyDescent="0.25">
      <c r="Q928" s="12" t="str">
        <f t="shared" ca="1" si="30"/>
        <v>-</v>
      </c>
      <c r="W928" t="str">
        <f t="shared" si="29"/>
        <v>-</v>
      </c>
    </row>
    <row r="929" spans="1:29" x14ac:dyDescent="0.25">
      <c r="A929" s="6"/>
      <c r="B929" s="10"/>
      <c r="C929" s="6"/>
      <c r="D929" s="6"/>
      <c r="E929" s="6"/>
      <c r="F929" s="6"/>
      <c r="G929" s="6"/>
      <c r="H929" s="6"/>
      <c r="I929" s="6"/>
      <c r="J929" s="6"/>
      <c r="K929" s="6"/>
      <c r="L929" s="6"/>
      <c r="M929" s="6"/>
      <c r="N929" s="6"/>
      <c r="O929" s="6"/>
      <c r="P929" s="10"/>
      <c r="Q929" s="15" t="str">
        <f t="shared" ca="1" si="30"/>
        <v>-</v>
      </c>
      <c r="R929" s="6"/>
      <c r="S929" s="6"/>
      <c r="T929" s="6"/>
      <c r="U929" s="6"/>
      <c r="V929" s="6"/>
      <c r="W929" s="6" t="str">
        <f t="shared" si="29"/>
        <v>-</v>
      </c>
      <c r="X929" s="6"/>
      <c r="Y929" s="6"/>
      <c r="Z929" s="6"/>
      <c r="AA929" s="6"/>
      <c r="AB929" s="6"/>
      <c r="AC929" s="6"/>
    </row>
    <row r="930" spans="1:29" x14ac:dyDescent="0.25">
      <c r="Q930" s="12" t="str">
        <f t="shared" ca="1" si="30"/>
        <v>-</v>
      </c>
      <c r="W930" t="str">
        <f t="shared" si="29"/>
        <v>-</v>
      </c>
    </row>
    <row r="931" spans="1:29" x14ac:dyDescent="0.25">
      <c r="A931" s="6"/>
      <c r="B931" s="10"/>
      <c r="C931" s="6"/>
      <c r="D931" s="6"/>
      <c r="E931" s="6"/>
      <c r="F931" s="6"/>
      <c r="G931" s="6"/>
      <c r="H931" s="6"/>
      <c r="I931" s="6"/>
      <c r="J931" s="6"/>
      <c r="K931" s="6"/>
      <c r="L931" s="6"/>
      <c r="M931" s="6"/>
      <c r="N931" s="6"/>
      <c r="O931" s="6"/>
      <c r="P931" s="10"/>
      <c r="Q931" s="15" t="str">
        <f t="shared" ca="1" si="30"/>
        <v>-</v>
      </c>
      <c r="R931" s="6"/>
      <c r="S931" s="6"/>
      <c r="T931" s="6"/>
      <c r="U931" s="6"/>
      <c r="V931" s="6"/>
      <c r="W931" s="6" t="str">
        <f t="shared" si="29"/>
        <v>-</v>
      </c>
      <c r="X931" s="6"/>
      <c r="Y931" s="6"/>
      <c r="Z931" s="6"/>
      <c r="AA931" s="6"/>
      <c r="AB931" s="6"/>
      <c r="AC931" s="6"/>
    </row>
    <row r="932" spans="1:29" x14ac:dyDescent="0.25">
      <c r="Q932" s="12" t="str">
        <f t="shared" ca="1" si="30"/>
        <v>-</v>
      </c>
      <c r="W932" t="str">
        <f t="shared" si="29"/>
        <v>-</v>
      </c>
    </row>
    <row r="933" spans="1:29" x14ac:dyDescent="0.25">
      <c r="A933" s="6"/>
      <c r="B933" s="10"/>
      <c r="C933" s="6"/>
      <c r="D933" s="6"/>
      <c r="E933" s="6"/>
      <c r="F933" s="6"/>
      <c r="G933" s="6"/>
      <c r="H933" s="6"/>
      <c r="I933" s="6"/>
      <c r="J933" s="6"/>
      <c r="K933" s="6"/>
      <c r="L933" s="6"/>
      <c r="M933" s="6"/>
      <c r="N933" s="6"/>
      <c r="O933" s="6"/>
      <c r="P933" s="10"/>
      <c r="Q933" s="15" t="str">
        <f t="shared" ca="1" si="30"/>
        <v>-</v>
      </c>
      <c r="R933" s="6"/>
      <c r="S933" s="6"/>
      <c r="T933" s="6"/>
      <c r="U933" s="6"/>
      <c r="V933" s="6"/>
      <c r="W933" s="6" t="str">
        <f t="shared" si="29"/>
        <v>-</v>
      </c>
      <c r="X933" s="6"/>
      <c r="Y933" s="6"/>
      <c r="Z933" s="6"/>
      <c r="AA933" s="6"/>
      <c r="AB933" s="6"/>
      <c r="AC933" s="6"/>
    </row>
    <row r="934" spans="1:29" x14ac:dyDescent="0.25">
      <c r="Q934" s="12" t="str">
        <f t="shared" ca="1" si="30"/>
        <v>-</v>
      </c>
      <c r="W934" t="str">
        <f t="shared" si="29"/>
        <v>-</v>
      </c>
    </row>
    <row r="935" spans="1:29" x14ac:dyDescent="0.25">
      <c r="A935" s="6"/>
      <c r="B935" s="10"/>
      <c r="C935" s="6"/>
      <c r="D935" s="6"/>
      <c r="E935" s="6"/>
      <c r="F935" s="6"/>
      <c r="G935" s="6"/>
      <c r="H935" s="6"/>
      <c r="I935" s="6"/>
      <c r="J935" s="6"/>
      <c r="K935" s="6"/>
      <c r="L935" s="6"/>
      <c r="M935" s="6"/>
      <c r="N935" s="6"/>
      <c r="O935" s="6"/>
      <c r="P935" s="10"/>
      <c r="Q935" s="15" t="str">
        <f t="shared" ca="1" si="30"/>
        <v>-</v>
      </c>
      <c r="R935" s="6"/>
      <c r="S935" s="6"/>
      <c r="T935" s="6"/>
      <c r="U935" s="6"/>
      <c r="V935" s="6"/>
      <c r="W935" s="6" t="str">
        <f t="shared" si="29"/>
        <v>-</v>
      </c>
      <c r="X935" s="6"/>
      <c r="Y935" s="6"/>
      <c r="Z935" s="6"/>
      <c r="AA935" s="6"/>
      <c r="AB935" s="6"/>
      <c r="AC935" s="6"/>
    </row>
    <row r="936" spans="1:29" x14ac:dyDescent="0.25">
      <c r="Q936" s="12" t="str">
        <f t="shared" ca="1" si="30"/>
        <v>-</v>
      </c>
      <c r="W936" t="str">
        <f t="shared" si="29"/>
        <v>-</v>
      </c>
    </row>
    <row r="937" spans="1:29" x14ac:dyDescent="0.25">
      <c r="A937" s="6"/>
      <c r="B937" s="10"/>
      <c r="C937" s="6"/>
      <c r="D937" s="6"/>
      <c r="E937" s="6"/>
      <c r="F937" s="6"/>
      <c r="G937" s="6"/>
      <c r="H937" s="6"/>
      <c r="I937" s="6"/>
      <c r="J937" s="6"/>
      <c r="K937" s="6"/>
      <c r="L937" s="6"/>
      <c r="M937" s="6"/>
      <c r="N937" s="6"/>
      <c r="O937" s="6"/>
      <c r="P937" s="10"/>
      <c r="Q937" s="15" t="str">
        <f t="shared" ca="1" si="30"/>
        <v>-</v>
      </c>
      <c r="R937" s="6"/>
      <c r="S937" s="6"/>
      <c r="T937" s="6"/>
      <c r="U937" s="6"/>
      <c r="V937" s="6"/>
      <c r="W937" s="6" t="str">
        <f t="shared" si="29"/>
        <v>-</v>
      </c>
      <c r="X937" s="6"/>
      <c r="Y937" s="6"/>
      <c r="Z937" s="6"/>
      <c r="AA937" s="6"/>
      <c r="AB937" s="6"/>
      <c r="AC937" s="6"/>
    </row>
    <row r="938" spans="1:29" x14ac:dyDescent="0.25">
      <c r="Q938" s="12" t="str">
        <f t="shared" ca="1" si="30"/>
        <v>-</v>
      </c>
      <c r="W938" t="str">
        <f t="shared" si="29"/>
        <v>-</v>
      </c>
    </row>
    <row r="939" spans="1:29" x14ac:dyDescent="0.25">
      <c r="A939" s="6"/>
      <c r="B939" s="10"/>
      <c r="C939" s="6"/>
      <c r="D939" s="6"/>
      <c r="E939" s="6"/>
      <c r="F939" s="6"/>
      <c r="G939" s="6"/>
      <c r="H939" s="6"/>
      <c r="I939" s="6"/>
      <c r="J939" s="6"/>
      <c r="K939" s="6"/>
      <c r="L939" s="6"/>
      <c r="M939" s="6"/>
      <c r="N939" s="6"/>
      <c r="O939" s="6"/>
      <c r="P939" s="10"/>
      <c r="Q939" s="15" t="str">
        <f t="shared" ca="1" si="30"/>
        <v>-</v>
      </c>
      <c r="R939" s="6"/>
      <c r="S939" s="6"/>
      <c r="T939" s="6"/>
      <c r="U939" s="6"/>
      <c r="V939" s="6"/>
      <c r="W939" s="6" t="str">
        <f t="shared" si="29"/>
        <v>-</v>
      </c>
      <c r="X939" s="6"/>
      <c r="Y939" s="6"/>
      <c r="Z939" s="6"/>
      <c r="AA939" s="6"/>
      <c r="AB939" s="6"/>
      <c r="AC939" s="6"/>
    </row>
    <row r="940" spans="1:29" x14ac:dyDescent="0.25">
      <c r="Q940" s="12" t="str">
        <f t="shared" ca="1" si="30"/>
        <v>-</v>
      </c>
      <c r="W940" t="str">
        <f t="shared" si="29"/>
        <v>-</v>
      </c>
    </row>
    <row r="941" spans="1:29" x14ac:dyDescent="0.25">
      <c r="A941" s="6"/>
      <c r="B941" s="10"/>
      <c r="C941" s="6"/>
      <c r="D941" s="6"/>
      <c r="E941" s="6"/>
      <c r="F941" s="6"/>
      <c r="G941" s="6"/>
      <c r="H941" s="6"/>
      <c r="I941" s="6"/>
      <c r="J941" s="6"/>
      <c r="K941" s="6"/>
      <c r="L941" s="6"/>
      <c r="M941" s="6"/>
      <c r="N941" s="6"/>
      <c r="O941" s="6"/>
      <c r="P941" s="10"/>
      <c r="Q941" s="15" t="str">
        <f t="shared" ca="1" si="30"/>
        <v>-</v>
      </c>
      <c r="R941" s="6"/>
      <c r="S941" s="6"/>
      <c r="T941" s="6"/>
      <c r="U941" s="6"/>
      <c r="V941" s="6"/>
      <c r="W941" s="6" t="str">
        <f t="shared" si="29"/>
        <v>-</v>
      </c>
      <c r="X941" s="6"/>
      <c r="Y941" s="6"/>
      <c r="Z941" s="6"/>
      <c r="AA941" s="6"/>
      <c r="AB941" s="6"/>
      <c r="AC941" s="6"/>
    </row>
    <row r="942" spans="1:29" x14ac:dyDescent="0.25">
      <c r="Q942" s="12" t="str">
        <f t="shared" ca="1" si="30"/>
        <v>-</v>
      </c>
      <c r="W942" t="str">
        <f t="shared" si="29"/>
        <v>-</v>
      </c>
    </row>
    <row r="943" spans="1:29" x14ac:dyDescent="0.25">
      <c r="A943" s="6"/>
      <c r="B943" s="10"/>
      <c r="C943" s="6"/>
      <c r="D943" s="6"/>
      <c r="E943" s="6"/>
      <c r="F943" s="6"/>
      <c r="G943" s="6"/>
      <c r="H943" s="6"/>
      <c r="I943" s="6"/>
      <c r="J943" s="6"/>
      <c r="K943" s="6"/>
      <c r="L943" s="6"/>
      <c r="M943" s="6"/>
      <c r="N943" s="6"/>
      <c r="O943" s="6"/>
      <c r="P943" s="10"/>
      <c r="Q943" s="15" t="str">
        <f t="shared" ca="1" si="30"/>
        <v>-</v>
      </c>
      <c r="R943" s="6"/>
      <c r="S943" s="6"/>
      <c r="T943" s="6"/>
      <c r="U943" s="6"/>
      <c r="V943" s="6"/>
      <c r="W943" s="6" t="str">
        <f t="shared" si="29"/>
        <v>-</v>
      </c>
      <c r="X943" s="6"/>
      <c r="Y943" s="6"/>
      <c r="Z943" s="6"/>
      <c r="AA943" s="6"/>
      <c r="AB943" s="6"/>
      <c r="AC943" s="6"/>
    </row>
    <row r="944" spans="1:29" x14ac:dyDescent="0.25">
      <c r="Q944" s="12" t="str">
        <f t="shared" ca="1" si="30"/>
        <v>-</v>
      </c>
      <c r="W944" t="str">
        <f t="shared" si="29"/>
        <v>-</v>
      </c>
    </row>
    <row r="945" spans="1:29" x14ac:dyDescent="0.25">
      <c r="A945" s="6"/>
      <c r="B945" s="10"/>
      <c r="C945" s="6"/>
      <c r="D945" s="6"/>
      <c r="E945" s="6"/>
      <c r="F945" s="6"/>
      <c r="G945" s="6"/>
      <c r="H945" s="6"/>
      <c r="I945" s="6"/>
      <c r="J945" s="6"/>
      <c r="K945" s="6"/>
      <c r="L945" s="6"/>
      <c r="M945" s="6"/>
      <c r="N945" s="6"/>
      <c r="O945" s="6"/>
      <c r="P945" s="10"/>
      <c r="Q945" s="15" t="str">
        <f t="shared" ca="1" si="30"/>
        <v>-</v>
      </c>
      <c r="R945" s="6"/>
      <c r="S945" s="6"/>
      <c r="T945" s="6"/>
      <c r="U945" s="6"/>
      <c r="V945" s="6"/>
      <c r="W945" s="6" t="str">
        <f t="shared" si="29"/>
        <v>-</v>
      </c>
      <c r="X945" s="6"/>
      <c r="Y945" s="6"/>
      <c r="Z945" s="6"/>
      <c r="AA945" s="6"/>
      <c r="AB945" s="6"/>
      <c r="AC945" s="6"/>
    </row>
    <row r="946" spans="1:29" x14ac:dyDescent="0.25">
      <c r="Q946" s="12" t="str">
        <f t="shared" ca="1" si="30"/>
        <v>-</v>
      </c>
      <c r="W946" t="str">
        <f t="shared" si="29"/>
        <v>-</v>
      </c>
    </row>
    <row r="947" spans="1:29" x14ac:dyDescent="0.25">
      <c r="A947" s="6"/>
      <c r="B947" s="10"/>
      <c r="C947" s="6"/>
      <c r="D947" s="6"/>
      <c r="E947" s="6"/>
      <c r="F947" s="6"/>
      <c r="G947" s="6"/>
      <c r="H947" s="6"/>
      <c r="I947" s="6"/>
      <c r="J947" s="6"/>
      <c r="K947" s="6"/>
      <c r="L947" s="6"/>
      <c r="M947" s="6"/>
      <c r="N947" s="6"/>
      <c r="O947" s="6"/>
      <c r="P947" s="10"/>
      <c r="Q947" s="15" t="str">
        <f t="shared" ca="1" si="30"/>
        <v>-</v>
      </c>
      <c r="R947" s="6"/>
      <c r="S947" s="6"/>
      <c r="T947" s="6"/>
      <c r="U947" s="6"/>
      <c r="V947" s="6"/>
      <c r="W947" s="6" t="str">
        <f t="shared" si="29"/>
        <v>-</v>
      </c>
      <c r="X947" s="6"/>
      <c r="Y947" s="6"/>
      <c r="Z947" s="6"/>
      <c r="AA947" s="6"/>
      <c r="AB947" s="6"/>
      <c r="AC947" s="6"/>
    </row>
    <row r="948" spans="1:29" x14ac:dyDescent="0.25">
      <c r="Q948" s="12" t="str">
        <f t="shared" ca="1" si="30"/>
        <v>-</v>
      </c>
      <c r="W948" t="str">
        <f t="shared" si="29"/>
        <v>-</v>
      </c>
    </row>
    <row r="949" spans="1:29" x14ac:dyDescent="0.25">
      <c r="A949" s="6"/>
      <c r="B949" s="10"/>
      <c r="C949" s="6"/>
      <c r="D949" s="6"/>
      <c r="E949" s="6"/>
      <c r="F949" s="6"/>
      <c r="G949" s="6"/>
      <c r="H949" s="6"/>
      <c r="I949" s="6"/>
      <c r="J949" s="6"/>
      <c r="K949" s="6"/>
      <c r="L949" s="6"/>
      <c r="M949" s="6"/>
      <c r="N949" s="6"/>
      <c r="O949" s="6"/>
      <c r="P949" s="10"/>
      <c r="Q949" s="15" t="str">
        <f t="shared" ca="1" si="30"/>
        <v>-</v>
      </c>
      <c r="R949" s="6"/>
      <c r="S949" s="6"/>
      <c r="T949" s="6"/>
      <c r="U949" s="6"/>
      <c r="V949" s="6"/>
      <c r="W949" s="6" t="str">
        <f t="shared" si="29"/>
        <v>-</v>
      </c>
      <c r="X949" s="6"/>
      <c r="Y949" s="6"/>
      <c r="Z949" s="6"/>
      <c r="AA949" s="6"/>
      <c r="AB949" s="6"/>
      <c r="AC949" s="6"/>
    </row>
    <row r="950" spans="1:29" x14ac:dyDescent="0.25">
      <c r="Q950" s="12" t="str">
        <f t="shared" ca="1" si="30"/>
        <v>-</v>
      </c>
      <c r="W950" t="str">
        <f t="shared" si="29"/>
        <v>-</v>
      </c>
    </row>
    <row r="951" spans="1:29" x14ac:dyDescent="0.25">
      <c r="A951" s="6"/>
      <c r="B951" s="10"/>
      <c r="C951" s="6"/>
      <c r="D951" s="6"/>
      <c r="E951" s="6"/>
      <c r="F951" s="6"/>
      <c r="G951" s="6"/>
      <c r="H951" s="6"/>
      <c r="I951" s="6"/>
      <c r="J951" s="6"/>
      <c r="K951" s="6"/>
      <c r="L951" s="6"/>
      <c r="M951" s="6"/>
      <c r="N951" s="6"/>
      <c r="O951" s="6"/>
      <c r="P951" s="10"/>
      <c r="Q951" s="15" t="str">
        <f t="shared" ca="1" si="30"/>
        <v>-</v>
      </c>
      <c r="R951" s="6"/>
      <c r="S951" s="6"/>
      <c r="T951" s="6"/>
      <c r="U951" s="6"/>
      <c r="V951" s="6"/>
      <c r="W951" s="6" t="str">
        <f t="shared" si="29"/>
        <v>-</v>
      </c>
      <c r="X951" s="6"/>
      <c r="Y951" s="6"/>
      <c r="Z951" s="6"/>
      <c r="AA951" s="6"/>
      <c r="AB951" s="6"/>
      <c r="AC951" s="6"/>
    </row>
    <row r="952" spans="1:29" x14ac:dyDescent="0.25">
      <c r="Q952" s="12" t="str">
        <f t="shared" ca="1" si="30"/>
        <v>-</v>
      </c>
      <c r="W952" t="str">
        <f t="shared" si="29"/>
        <v>-</v>
      </c>
    </row>
    <row r="953" spans="1:29" x14ac:dyDescent="0.25">
      <c r="A953" s="6"/>
      <c r="B953" s="10"/>
      <c r="C953" s="6"/>
      <c r="D953" s="6"/>
      <c r="E953" s="6"/>
      <c r="F953" s="6"/>
      <c r="G953" s="6"/>
      <c r="H953" s="6"/>
      <c r="I953" s="6"/>
      <c r="J953" s="6"/>
      <c r="K953" s="6"/>
      <c r="L953" s="6"/>
      <c r="M953" s="6"/>
      <c r="N953" s="6"/>
      <c r="O953" s="6"/>
      <c r="P953" s="10"/>
      <c r="Q953" s="15" t="str">
        <f t="shared" ca="1" si="30"/>
        <v>-</v>
      </c>
      <c r="R953" s="6"/>
      <c r="S953" s="6"/>
      <c r="T953" s="6"/>
      <c r="U953" s="6"/>
      <c r="V953" s="6"/>
      <c r="W953" s="6" t="str">
        <f t="shared" si="29"/>
        <v>-</v>
      </c>
      <c r="X953" s="6"/>
      <c r="Y953" s="6"/>
      <c r="Z953" s="6"/>
      <c r="AA953" s="6"/>
      <c r="AB953" s="6"/>
      <c r="AC953" s="6"/>
    </row>
    <row r="954" spans="1:29" x14ac:dyDescent="0.25">
      <c r="Q954" s="12" t="str">
        <f t="shared" ca="1" si="30"/>
        <v>-</v>
      </c>
      <c r="W954" t="str">
        <f t="shared" si="29"/>
        <v>-</v>
      </c>
    </row>
    <row r="955" spans="1:29" x14ac:dyDescent="0.25">
      <c r="A955" s="6"/>
      <c r="B955" s="10"/>
      <c r="C955" s="6"/>
      <c r="D955" s="6"/>
      <c r="E955" s="6"/>
      <c r="F955" s="6"/>
      <c r="G955" s="6"/>
      <c r="H955" s="6"/>
      <c r="I955" s="6"/>
      <c r="J955" s="6"/>
      <c r="K955" s="6"/>
      <c r="L955" s="6"/>
      <c r="M955" s="6"/>
      <c r="N955" s="6"/>
      <c r="O955" s="6"/>
      <c r="P955" s="10"/>
      <c r="Q955" s="15" t="str">
        <f t="shared" ca="1" si="30"/>
        <v>-</v>
      </c>
      <c r="R955" s="6"/>
      <c r="S955" s="6"/>
      <c r="T955" s="6"/>
      <c r="U955" s="6"/>
      <c r="V955" s="6"/>
      <c r="W955" s="6" t="str">
        <f t="shared" si="29"/>
        <v>-</v>
      </c>
      <c r="X955" s="6"/>
      <c r="Y955" s="6"/>
      <c r="Z955" s="6"/>
      <c r="AA955" s="6"/>
      <c r="AB955" s="6"/>
      <c r="AC955" s="6"/>
    </row>
    <row r="956" spans="1:29" x14ac:dyDescent="0.25">
      <c r="Q956" s="12" t="str">
        <f t="shared" ca="1" si="30"/>
        <v>-</v>
      </c>
      <c r="W956" t="str">
        <f t="shared" si="29"/>
        <v>-</v>
      </c>
    </row>
    <row r="957" spans="1:29" x14ac:dyDescent="0.25">
      <c r="A957" s="6"/>
      <c r="B957" s="10"/>
      <c r="C957" s="6"/>
      <c r="D957" s="6"/>
      <c r="E957" s="6"/>
      <c r="F957" s="6"/>
      <c r="G957" s="6"/>
      <c r="H957" s="6"/>
      <c r="I957" s="6"/>
      <c r="J957" s="6"/>
      <c r="K957" s="6"/>
      <c r="L957" s="6"/>
      <c r="M957" s="6"/>
      <c r="N957" s="6"/>
      <c r="O957" s="6"/>
      <c r="P957" s="10"/>
      <c r="Q957" s="15" t="str">
        <f t="shared" ca="1" si="30"/>
        <v>-</v>
      </c>
      <c r="R957" s="6"/>
      <c r="S957" s="6"/>
      <c r="T957" s="6"/>
      <c r="U957" s="6"/>
      <c r="V957" s="6"/>
      <c r="W957" s="6" t="str">
        <f t="shared" si="29"/>
        <v>-</v>
      </c>
      <c r="X957" s="6"/>
      <c r="Y957" s="6"/>
      <c r="Z957" s="6"/>
      <c r="AA957" s="6"/>
      <c r="AB957" s="6"/>
      <c r="AC957" s="6"/>
    </row>
    <row r="958" spans="1:29" x14ac:dyDescent="0.25">
      <c r="Q958" s="12" t="str">
        <f t="shared" ca="1" si="30"/>
        <v>-</v>
      </c>
      <c r="W958" t="str">
        <f t="shared" si="29"/>
        <v>-</v>
      </c>
    </row>
    <row r="959" spans="1:29" x14ac:dyDescent="0.25">
      <c r="A959" s="6"/>
      <c r="B959" s="10"/>
      <c r="C959" s="6"/>
      <c r="D959" s="6"/>
      <c r="E959" s="6"/>
      <c r="F959" s="6"/>
      <c r="G959" s="6"/>
      <c r="H959" s="6"/>
      <c r="I959" s="6"/>
      <c r="J959" s="6"/>
      <c r="K959" s="6"/>
      <c r="L959" s="6"/>
      <c r="M959" s="6"/>
      <c r="N959" s="6"/>
      <c r="O959" s="6"/>
      <c r="P959" s="10"/>
      <c r="Q959" s="15" t="str">
        <f t="shared" ca="1" si="30"/>
        <v>-</v>
      </c>
      <c r="R959" s="6"/>
      <c r="S959" s="6"/>
      <c r="T959" s="6"/>
      <c r="U959" s="6"/>
      <c r="V959" s="6"/>
      <c r="W959" s="6" t="str">
        <f t="shared" si="29"/>
        <v>-</v>
      </c>
      <c r="X959" s="6"/>
      <c r="Y959" s="6"/>
      <c r="Z959" s="6"/>
      <c r="AA959" s="6"/>
      <c r="AB959" s="6"/>
      <c r="AC959" s="6"/>
    </row>
    <row r="960" spans="1:29" x14ac:dyDescent="0.25">
      <c r="Q960" s="12" t="str">
        <f t="shared" ca="1" si="30"/>
        <v>-</v>
      </c>
      <c r="W960" t="str">
        <f t="shared" si="29"/>
        <v>-</v>
      </c>
    </row>
    <row r="961" spans="1:29" x14ac:dyDescent="0.25">
      <c r="A961" s="6"/>
      <c r="B961" s="10"/>
      <c r="C961" s="6"/>
      <c r="D961" s="6"/>
      <c r="E961" s="6"/>
      <c r="F961" s="6"/>
      <c r="G961" s="6"/>
      <c r="H961" s="6"/>
      <c r="I961" s="6"/>
      <c r="J961" s="6"/>
      <c r="K961" s="6"/>
      <c r="L961" s="6"/>
      <c r="M961" s="6"/>
      <c r="N961" s="6"/>
      <c r="O961" s="6"/>
      <c r="P961" s="10"/>
      <c r="Q961" s="15" t="str">
        <f t="shared" ca="1" si="30"/>
        <v>-</v>
      </c>
      <c r="R961" s="6"/>
      <c r="S961" s="6"/>
      <c r="T961" s="6"/>
      <c r="U961" s="6"/>
      <c r="V961" s="6"/>
      <c r="W961" s="6" t="str">
        <f t="shared" ref="W961:W1024" si="31">IF(OR(ISBLANK(J961),ISBLANK(V961)),"-",(IF(J961=V961,"Yes","No")))</f>
        <v>-</v>
      </c>
      <c r="X961" s="6"/>
      <c r="Y961" s="6"/>
      <c r="Z961" s="6"/>
      <c r="AA961" s="6"/>
      <c r="AB961" s="6"/>
      <c r="AC961" s="6"/>
    </row>
    <row r="962" spans="1:29" x14ac:dyDescent="0.25">
      <c r="Q962" s="12" t="str">
        <f t="shared" ref="Q962:Q1025" ca="1" si="32">IF(B962&gt;1/1/1900, (IF(R962="Closed",(DATEDIF(B962,P962,"d"))-(DATEDIF(M962,O962,"d")),IF(OR(R962="Pending",ISBLANK(P962)),TODAY()-B962))),"-")</f>
        <v>-</v>
      </c>
      <c r="W962" t="str">
        <f t="shared" si="31"/>
        <v>-</v>
      </c>
    </row>
    <row r="963" spans="1:29" x14ac:dyDescent="0.25">
      <c r="A963" s="6"/>
      <c r="B963" s="10"/>
      <c r="C963" s="6"/>
      <c r="D963" s="6"/>
      <c r="E963" s="6"/>
      <c r="F963" s="6"/>
      <c r="G963" s="6"/>
      <c r="H963" s="6"/>
      <c r="I963" s="6"/>
      <c r="J963" s="6"/>
      <c r="K963" s="6"/>
      <c r="L963" s="6"/>
      <c r="M963" s="6"/>
      <c r="N963" s="6"/>
      <c r="O963" s="6"/>
      <c r="P963" s="10"/>
      <c r="Q963" s="15" t="str">
        <f t="shared" ca="1" si="32"/>
        <v>-</v>
      </c>
      <c r="R963" s="6"/>
      <c r="S963" s="6"/>
      <c r="T963" s="6"/>
      <c r="U963" s="6"/>
      <c r="V963" s="6"/>
      <c r="W963" s="6" t="str">
        <f t="shared" si="31"/>
        <v>-</v>
      </c>
      <c r="X963" s="6"/>
      <c r="Y963" s="6"/>
      <c r="Z963" s="6"/>
      <c r="AA963" s="6"/>
      <c r="AB963" s="6"/>
      <c r="AC963" s="6"/>
    </row>
    <row r="964" spans="1:29" x14ac:dyDescent="0.25">
      <c r="Q964" s="12" t="str">
        <f t="shared" ca="1" si="32"/>
        <v>-</v>
      </c>
      <c r="W964" t="str">
        <f t="shared" si="31"/>
        <v>-</v>
      </c>
    </row>
    <row r="965" spans="1:29" x14ac:dyDescent="0.25">
      <c r="A965" s="6"/>
      <c r="B965" s="10"/>
      <c r="C965" s="6"/>
      <c r="D965" s="6"/>
      <c r="E965" s="6"/>
      <c r="F965" s="6"/>
      <c r="G965" s="6"/>
      <c r="H965" s="6"/>
      <c r="I965" s="6"/>
      <c r="J965" s="6"/>
      <c r="K965" s="6"/>
      <c r="L965" s="6"/>
      <c r="M965" s="6"/>
      <c r="N965" s="6"/>
      <c r="O965" s="6"/>
      <c r="P965" s="10"/>
      <c r="Q965" s="15" t="str">
        <f t="shared" ca="1" si="32"/>
        <v>-</v>
      </c>
      <c r="R965" s="6"/>
      <c r="S965" s="6"/>
      <c r="T965" s="6"/>
      <c r="U965" s="6"/>
      <c r="V965" s="6"/>
      <c r="W965" s="6" t="str">
        <f t="shared" si="31"/>
        <v>-</v>
      </c>
      <c r="X965" s="6"/>
      <c r="Y965" s="6"/>
      <c r="Z965" s="6"/>
      <c r="AA965" s="6"/>
      <c r="AB965" s="6"/>
      <c r="AC965" s="6"/>
    </row>
    <row r="966" spans="1:29" x14ac:dyDescent="0.25">
      <c r="Q966" s="12" t="str">
        <f t="shared" ca="1" si="32"/>
        <v>-</v>
      </c>
      <c r="W966" t="str">
        <f t="shared" si="31"/>
        <v>-</v>
      </c>
    </row>
    <row r="967" spans="1:29" x14ac:dyDescent="0.25">
      <c r="A967" s="6"/>
      <c r="B967" s="10"/>
      <c r="C967" s="6"/>
      <c r="D967" s="6"/>
      <c r="E967" s="6"/>
      <c r="F967" s="6"/>
      <c r="G967" s="6"/>
      <c r="H967" s="6"/>
      <c r="I967" s="6"/>
      <c r="J967" s="6"/>
      <c r="K967" s="6"/>
      <c r="L967" s="6"/>
      <c r="M967" s="6"/>
      <c r="N967" s="6"/>
      <c r="O967" s="6"/>
      <c r="P967" s="10"/>
      <c r="Q967" s="15" t="str">
        <f t="shared" ca="1" si="32"/>
        <v>-</v>
      </c>
      <c r="R967" s="6"/>
      <c r="S967" s="6"/>
      <c r="T967" s="6"/>
      <c r="U967" s="6"/>
      <c r="V967" s="6"/>
      <c r="W967" s="6" t="str">
        <f t="shared" si="31"/>
        <v>-</v>
      </c>
      <c r="X967" s="6"/>
      <c r="Y967" s="6"/>
      <c r="Z967" s="6"/>
      <c r="AA967" s="6"/>
      <c r="AB967" s="6"/>
      <c r="AC967" s="6"/>
    </row>
    <row r="968" spans="1:29" x14ac:dyDescent="0.25">
      <c r="Q968" s="12" t="str">
        <f t="shared" ca="1" si="32"/>
        <v>-</v>
      </c>
      <c r="W968" t="str">
        <f t="shared" si="31"/>
        <v>-</v>
      </c>
    </row>
    <row r="969" spans="1:29" x14ac:dyDescent="0.25">
      <c r="A969" s="6"/>
      <c r="B969" s="10"/>
      <c r="C969" s="6"/>
      <c r="D969" s="6"/>
      <c r="E969" s="6"/>
      <c r="F969" s="6"/>
      <c r="G969" s="6"/>
      <c r="H969" s="6"/>
      <c r="I969" s="6"/>
      <c r="J969" s="6"/>
      <c r="K969" s="6"/>
      <c r="L969" s="6"/>
      <c r="M969" s="6"/>
      <c r="N969" s="6"/>
      <c r="O969" s="6"/>
      <c r="P969" s="10"/>
      <c r="Q969" s="15" t="str">
        <f t="shared" ca="1" si="32"/>
        <v>-</v>
      </c>
      <c r="R969" s="6"/>
      <c r="S969" s="6"/>
      <c r="T969" s="6"/>
      <c r="U969" s="6"/>
      <c r="V969" s="6"/>
      <c r="W969" s="6" t="str">
        <f t="shared" si="31"/>
        <v>-</v>
      </c>
      <c r="X969" s="6"/>
      <c r="Y969" s="6"/>
      <c r="Z969" s="6"/>
      <c r="AA969" s="6"/>
      <c r="AB969" s="6"/>
      <c r="AC969" s="6"/>
    </row>
    <row r="970" spans="1:29" x14ac:dyDescent="0.25">
      <c r="Q970" s="12" t="str">
        <f t="shared" ca="1" si="32"/>
        <v>-</v>
      </c>
      <c r="W970" t="str">
        <f t="shared" si="31"/>
        <v>-</v>
      </c>
    </row>
    <row r="971" spans="1:29" x14ac:dyDescent="0.25">
      <c r="A971" s="6"/>
      <c r="B971" s="10"/>
      <c r="C971" s="6"/>
      <c r="D971" s="6"/>
      <c r="E971" s="6"/>
      <c r="F971" s="6"/>
      <c r="G971" s="6"/>
      <c r="H971" s="6"/>
      <c r="I971" s="6"/>
      <c r="J971" s="6"/>
      <c r="K971" s="6"/>
      <c r="L971" s="6"/>
      <c r="M971" s="6"/>
      <c r="N971" s="6"/>
      <c r="O971" s="6"/>
      <c r="P971" s="10"/>
      <c r="Q971" s="15" t="str">
        <f t="shared" ca="1" si="32"/>
        <v>-</v>
      </c>
      <c r="R971" s="6"/>
      <c r="S971" s="6"/>
      <c r="T971" s="6"/>
      <c r="U971" s="6"/>
      <c r="V971" s="6"/>
      <c r="W971" s="6" t="str">
        <f t="shared" si="31"/>
        <v>-</v>
      </c>
      <c r="X971" s="6"/>
      <c r="Y971" s="6"/>
      <c r="Z971" s="6"/>
      <c r="AA971" s="6"/>
      <c r="AB971" s="6"/>
      <c r="AC971" s="6"/>
    </row>
    <row r="972" spans="1:29" x14ac:dyDescent="0.25">
      <c r="Q972" s="12" t="str">
        <f t="shared" ca="1" si="32"/>
        <v>-</v>
      </c>
      <c r="W972" t="str">
        <f t="shared" si="31"/>
        <v>-</v>
      </c>
    </row>
    <row r="973" spans="1:29" x14ac:dyDescent="0.25">
      <c r="A973" s="6"/>
      <c r="B973" s="10"/>
      <c r="C973" s="6"/>
      <c r="D973" s="6"/>
      <c r="E973" s="6"/>
      <c r="F973" s="6"/>
      <c r="G973" s="6"/>
      <c r="H973" s="6"/>
      <c r="I973" s="6"/>
      <c r="J973" s="6"/>
      <c r="K973" s="6"/>
      <c r="L973" s="6"/>
      <c r="M973" s="6"/>
      <c r="N973" s="6"/>
      <c r="O973" s="6"/>
      <c r="P973" s="10"/>
      <c r="Q973" s="15" t="str">
        <f t="shared" ca="1" si="32"/>
        <v>-</v>
      </c>
      <c r="R973" s="6"/>
      <c r="S973" s="6"/>
      <c r="T973" s="6"/>
      <c r="U973" s="6"/>
      <c r="V973" s="6"/>
      <c r="W973" s="6" t="str">
        <f t="shared" si="31"/>
        <v>-</v>
      </c>
      <c r="X973" s="6"/>
      <c r="Y973" s="6"/>
      <c r="Z973" s="6"/>
      <c r="AA973" s="6"/>
      <c r="AB973" s="6"/>
      <c r="AC973" s="6"/>
    </row>
    <row r="974" spans="1:29" x14ac:dyDescent="0.25">
      <c r="Q974" s="12" t="str">
        <f t="shared" ca="1" si="32"/>
        <v>-</v>
      </c>
      <c r="W974" t="str">
        <f t="shared" si="31"/>
        <v>-</v>
      </c>
    </row>
    <row r="975" spans="1:29" x14ac:dyDescent="0.25">
      <c r="A975" s="6"/>
      <c r="B975" s="10"/>
      <c r="C975" s="6"/>
      <c r="D975" s="6"/>
      <c r="E975" s="6"/>
      <c r="F975" s="6"/>
      <c r="G975" s="6"/>
      <c r="H975" s="6"/>
      <c r="I975" s="6"/>
      <c r="J975" s="6"/>
      <c r="K975" s="6"/>
      <c r="L975" s="6"/>
      <c r="M975" s="6"/>
      <c r="N975" s="6"/>
      <c r="O975" s="6"/>
      <c r="P975" s="10"/>
      <c r="Q975" s="15" t="str">
        <f t="shared" ca="1" si="32"/>
        <v>-</v>
      </c>
      <c r="R975" s="6"/>
      <c r="S975" s="6"/>
      <c r="T975" s="6"/>
      <c r="U975" s="6"/>
      <c r="V975" s="6"/>
      <c r="W975" s="6" t="str">
        <f t="shared" si="31"/>
        <v>-</v>
      </c>
      <c r="X975" s="6"/>
      <c r="Y975" s="6"/>
      <c r="Z975" s="6"/>
      <c r="AA975" s="6"/>
      <c r="AB975" s="6"/>
      <c r="AC975" s="6"/>
    </row>
    <row r="976" spans="1:29" x14ac:dyDescent="0.25">
      <c r="Q976" s="12" t="str">
        <f t="shared" ca="1" si="32"/>
        <v>-</v>
      </c>
      <c r="W976" t="str">
        <f t="shared" si="31"/>
        <v>-</v>
      </c>
    </row>
    <row r="977" spans="1:29" x14ac:dyDescent="0.25">
      <c r="A977" s="6"/>
      <c r="B977" s="10"/>
      <c r="C977" s="6"/>
      <c r="D977" s="6"/>
      <c r="E977" s="6"/>
      <c r="F977" s="6"/>
      <c r="G977" s="6"/>
      <c r="H977" s="6"/>
      <c r="I977" s="6"/>
      <c r="J977" s="6"/>
      <c r="K977" s="6"/>
      <c r="L977" s="6"/>
      <c r="M977" s="6"/>
      <c r="N977" s="6"/>
      <c r="O977" s="6"/>
      <c r="P977" s="10"/>
      <c r="Q977" s="15" t="str">
        <f t="shared" ca="1" si="32"/>
        <v>-</v>
      </c>
      <c r="R977" s="6"/>
      <c r="S977" s="6"/>
      <c r="T977" s="6"/>
      <c r="U977" s="6"/>
      <c r="V977" s="6"/>
      <c r="W977" s="6" t="str">
        <f t="shared" si="31"/>
        <v>-</v>
      </c>
      <c r="X977" s="6"/>
      <c r="Y977" s="6"/>
      <c r="Z977" s="6"/>
      <c r="AA977" s="6"/>
      <c r="AB977" s="6"/>
      <c r="AC977" s="6"/>
    </row>
    <row r="978" spans="1:29" x14ac:dyDescent="0.25">
      <c r="Q978" s="12" t="str">
        <f t="shared" ca="1" si="32"/>
        <v>-</v>
      </c>
      <c r="W978" t="str">
        <f t="shared" si="31"/>
        <v>-</v>
      </c>
    </row>
    <row r="979" spans="1:29" x14ac:dyDescent="0.25">
      <c r="A979" s="6"/>
      <c r="B979" s="10"/>
      <c r="C979" s="6"/>
      <c r="D979" s="6"/>
      <c r="E979" s="6"/>
      <c r="F979" s="6"/>
      <c r="G979" s="6"/>
      <c r="H979" s="6"/>
      <c r="I979" s="6"/>
      <c r="J979" s="6"/>
      <c r="K979" s="6"/>
      <c r="L979" s="6"/>
      <c r="M979" s="6"/>
      <c r="N979" s="6"/>
      <c r="O979" s="6"/>
      <c r="P979" s="10"/>
      <c r="Q979" s="15" t="str">
        <f t="shared" ca="1" si="32"/>
        <v>-</v>
      </c>
      <c r="R979" s="6"/>
      <c r="S979" s="6"/>
      <c r="T979" s="6"/>
      <c r="U979" s="6"/>
      <c r="V979" s="6"/>
      <c r="W979" s="6" t="str">
        <f t="shared" si="31"/>
        <v>-</v>
      </c>
      <c r="X979" s="6"/>
      <c r="Y979" s="6"/>
      <c r="Z979" s="6"/>
      <c r="AA979" s="6"/>
      <c r="AB979" s="6"/>
      <c r="AC979" s="6"/>
    </row>
    <row r="980" spans="1:29" x14ac:dyDescent="0.25">
      <c r="Q980" s="12" t="str">
        <f t="shared" ca="1" si="32"/>
        <v>-</v>
      </c>
      <c r="W980" t="str">
        <f t="shared" si="31"/>
        <v>-</v>
      </c>
    </row>
    <row r="981" spans="1:29" x14ac:dyDescent="0.25">
      <c r="A981" s="6"/>
      <c r="B981" s="10"/>
      <c r="C981" s="6"/>
      <c r="D981" s="6"/>
      <c r="E981" s="6"/>
      <c r="F981" s="6"/>
      <c r="G981" s="6"/>
      <c r="H981" s="6"/>
      <c r="I981" s="6"/>
      <c r="J981" s="6"/>
      <c r="K981" s="6"/>
      <c r="L981" s="6"/>
      <c r="M981" s="6"/>
      <c r="N981" s="6"/>
      <c r="O981" s="6"/>
      <c r="P981" s="10"/>
      <c r="Q981" s="15" t="str">
        <f t="shared" ca="1" si="32"/>
        <v>-</v>
      </c>
      <c r="R981" s="6"/>
      <c r="S981" s="6"/>
      <c r="T981" s="6"/>
      <c r="U981" s="6"/>
      <c r="V981" s="6"/>
      <c r="W981" s="6" t="str">
        <f t="shared" si="31"/>
        <v>-</v>
      </c>
      <c r="X981" s="6"/>
      <c r="Y981" s="6"/>
      <c r="Z981" s="6"/>
      <c r="AA981" s="6"/>
      <c r="AB981" s="6"/>
      <c r="AC981" s="6"/>
    </row>
    <row r="982" spans="1:29" x14ac:dyDescent="0.25">
      <c r="Q982" s="12" t="str">
        <f t="shared" ca="1" si="32"/>
        <v>-</v>
      </c>
      <c r="W982" t="str">
        <f t="shared" si="31"/>
        <v>-</v>
      </c>
    </row>
    <row r="983" spans="1:29" x14ac:dyDescent="0.25">
      <c r="A983" s="6"/>
      <c r="B983" s="10"/>
      <c r="C983" s="6"/>
      <c r="D983" s="6"/>
      <c r="E983" s="6"/>
      <c r="F983" s="6"/>
      <c r="G983" s="6"/>
      <c r="H983" s="6"/>
      <c r="I983" s="6"/>
      <c r="J983" s="6"/>
      <c r="K983" s="6"/>
      <c r="L983" s="6"/>
      <c r="M983" s="6"/>
      <c r="N983" s="6"/>
      <c r="O983" s="6"/>
      <c r="P983" s="10"/>
      <c r="Q983" s="15" t="str">
        <f t="shared" ca="1" si="32"/>
        <v>-</v>
      </c>
      <c r="R983" s="6"/>
      <c r="S983" s="6"/>
      <c r="T983" s="6"/>
      <c r="U983" s="6"/>
      <c r="V983" s="6"/>
      <c r="W983" s="6" t="str">
        <f t="shared" si="31"/>
        <v>-</v>
      </c>
      <c r="X983" s="6"/>
      <c r="Y983" s="6"/>
      <c r="Z983" s="6"/>
      <c r="AA983" s="6"/>
      <c r="AB983" s="6"/>
      <c r="AC983" s="6"/>
    </row>
    <row r="984" spans="1:29" x14ac:dyDescent="0.25">
      <c r="Q984" s="12" t="str">
        <f t="shared" ca="1" si="32"/>
        <v>-</v>
      </c>
      <c r="W984" t="str">
        <f t="shared" si="31"/>
        <v>-</v>
      </c>
    </row>
    <row r="985" spans="1:29" x14ac:dyDescent="0.25">
      <c r="A985" s="6"/>
      <c r="B985" s="10"/>
      <c r="C985" s="6"/>
      <c r="D985" s="6"/>
      <c r="E985" s="6"/>
      <c r="F985" s="6"/>
      <c r="G985" s="6"/>
      <c r="H985" s="6"/>
      <c r="I985" s="6"/>
      <c r="J985" s="6"/>
      <c r="K985" s="6"/>
      <c r="L985" s="6"/>
      <c r="M985" s="6"/>
      <c r="N985" s="6"/>
      <c r="O985" s="6"/>
      <c r="P985" s="10"/>
      <c r="Q985" s="15" t="str">
        <f t="shared" ca="1" si="32"/>
        <v>-</v>
      </c>
      <c r="R985" s="6"/>
      <c r="S985" s="6"/>
      <c r="T985" s="6"/>
      <c r="U985" s="6"/>
      <c r="V985" s="6"/>
      <c r="W985" s="6" t="str">
        <f t="shared" si="31"/>
        <v>-</v>
      </c>
      <c r="X985" s="6"/>
      <c r="Y985" s="6"/>
      <c r="Z985" s="6"/>
      <c r="AA985" s="6"/>
      <c r="AB985" s="6"/>
      <c r="AC985" s="6"/>
    </row>
    <row r="986" spans="1:29" x14ac:dyDescent="0.25">
      <c r="Q986" s="12" t="str">
        <f t="shared" ca="1" si="32"/>
        <v>-</v>
      </c>
      <c r="W986" t="str">
        <f t="shared" si="31"/>
        <v>-</v>
      </c>
    </row>
    <row r="987" spans="1:29" x14ac:dyDescent="0.25">
      <c r="A987" s="6"/>
      <c r="B987" s="10"/>
      <c r="C987" s="6"/>
      <c r="D987" s="6"/>
      <c r="E987" s="6"/>
      <c r="F987" s="6"/>
      <c r="G987" s="6"/>
      <c r="H987" s="6"/>
      <c r="I987" s="6"/>
      <c r="J987" s="6"/>
      <c r="K987" s="6"/>
      <c r="L987" s="6"/>
      <c r="M987" s="6"/>
      <c r="N987" s="6"/>
      <c r="O987" s="6"/>
      <c r="P987" s="10"/>
      <c r="Q987" s="15" t="str">
        <f t="shared" ca="1" si="32"/>
        <v>-</v>
      </c>
      <c r="R987" s="6"/>
      <c r="S987" s="6"/>
      <c r="T987" s="6"/>
      <c r="U987" s="6"/>
      <c r="V987" s="6"/>
      <c r="W987" s="6" t="str">
        <f t="shared" si="31"/>
        <v>-</v>
      </c>
      <c r="X987" s="6"/>
      <c r="Y987" s="6"/>
      <c r="Z987" s="6"/>
      <c r="AA987" s="6"/>
      <c r="AB987" s="6"/>
      <c r="AC987" s="6"/>
    </row>
    <row r="988" spans="1:29" x14ac:dyDescent="0.25">
      <c r="Q988" s="12" t="str">
        <f t="shared" ca="1" si="32"/>
        <v>-</v>
      </c>
      <c r="W988" t="str">
        <f t="shared" si="31"/>
        <v>-</v>
      </c>
    </row>
    <row r="989" spans="1:29" x14ac:dyDescent="0.25">
      <c r="A989" s="6"/>
      <c r="B989" s="10"/>
      <c r="C989" s="6"/>
      <c r="D989" s="6"/>
      <c r="E989" s="6"/>
      <c r="F989" s="6"/>
      <c r="G989" s="6"/>
      <c r="H989" s="6"/>
      <c r="I989" s="6"/>
      <c r="J989" s="6"/>
      <c r="K989" s="6"/>
      <c r="L989" s="6"/>
      <c r="M989" s="6"/>
      <c r="N989" s="6"/>
      <c r="O989" s="6"/>
      <c r="P989" s="10"/>
      <c r="Q989" s="15" t="str">
        <f t="shared" ca="1" si="32"/>
        <v>-</v>
      </c>
      <c r="R989" s="6"/>
      <c r="S989" s="6"/>
      <c r="T989" s="6"/>
      <c r="U989" s="6"/>
      <c r="V989" s="6"/>
      <c r="W989" s="6" t="str">
        <f t="shared" si="31"/>
        <v>-</v>
      </c>
      <c r="X989" s="6"/>
      <c r="Y989" s="6"/>
      <c r="Z989" s="6"/>
      <c r="AA989" s="6"/>
      <c r="AB989" s="6"/>
      <c r="AC989" s="6"/>
    </row>
    <row r="990" spans="1:29" x14ac:dyDescent="0.25">
      <c r="Q990" s="12" t="str">
        <f t="shared" ca="1" si="32"/>
        <v>-</v>
      </c>
      <c r="W990" t="str">
        <f t="shared" si="31"/>
        <v>-</v>
      </c>
    </row>
    <row r="991" spans="1:29" x14ac:dyDescent="0.25">
      <c r="A991" s="6"/>
      <c r="B991" s="10"/>
      <c r="C991" s="6"/>
      <c r="D991" s="6"/>
      <c r="E991" s="6"/>
      <c r="F991" s="6"/>
      <c r="G991" s="6"/>
      <c r="H991" s="6"/>
      <c r="I991" s="6"/>
      <c r="J991" s="6"/>
      <c r="K991" s="6"/>
      <c r="L991" s="6"/>
      <c r="M991" s="6"/>
      <c r="N991" s="6"/>
      <c r="O991" s="6"/>
      <c r="P991" s="10"/>
      <c r="Q991" s="15" t="str">
        <f t="shared" ca="1" si="32"/>
        <v>-</v>
      </c>
      <c r="R991" s="6"/>
      <c r="S991" s="6"/>
      <c r="T991" s="6"/>
      <c r="U991" s="6"/>
      <c r="V991" s="6"/>
      <c r="W991" s="6" t="str">
        <f t="shared" si="31"/>
        <v>-</v>
      </c>
      <c r="X991" s="6"/>
      <c r="Y991" s="6"/>
      <c r="Z991" s="6"/>
      <c r="AA991" s="6"/>
      <c r="AB991" s="6"/>
      <c r="AC991" s="6"/>
    </row>
    <row r="992" spans="1:29" x14ac:dyDescent="0.25">
      <c r="Q992" s="12" t="str">
        <f t="shared" ca="1" si="32"/>
        <v>-</v>
      </c>
      <c r="W992" t="str">
        <f t="shared" si="31"/>
        <v>-</v>
      </c>
    </row>
    <row r="993" spans="1:29" x14ac:dyDescent="0.25">
      <c r="A993" s="6"/>
      <c r="B993" s="10"/>
      <c r="C993" s="6"/>
      <c r="D993" s="6"/>
      <c r="E993" s="6"/>
      <c r="F993" s="6"/>
      <c r="G993" s="6"/>
      <c r="H993" s="6"/>
      <c r="I993" s="6"/>
      <c r="J993" s="6"/>
      <c r="K993" s="6"/>
      <c r="L993" s="6"/>
      <c r="M993" s="6"/>
      <c r="N993" s="6"/>
      <c r="O993" s="6"/>
      <c r="P993" s="10"/>
      <c r="Q993" s="15" t="str">
        <f t="shared" ca="1" si="32"/>
        <v>-</v>
      </c>
      <c r="R993" s="6"/>
      <c r="S993" s="6"/>
      <c r="T993" s="6"/>
      <c r="U993" s="6"/>
      <c r="V993" s="6"/>
      <c r="W993" s="6" t="str">
        <f t="shared" si="31"/>
        <v>-</v>
      </c>
      <c r="X993" s="6"/>
      <c r="Y993" s="6"/>
      <c r="Z993" s="6"/>
      <c r="AA993" s="6"/>
      <c r="AB993" s="6"/>
      <c r="AC993" s="6"/>
    </row>
    <row r="994" spans="1:29" x14ac:dyDescent="0.25">
      <c r="Q994" s="12" t="str">
        <f t="shared" ca="1" si="32"/>
        <v>-</v>
      </c>
      <c r="W994" t="str">
        <f t="shared" si="31"/>
        <v>-</v>
      </c>
    </row>
    <row r="995" spans="1:29" x14ac:dyDescent="0.25">
      <c r="A995" s="6"/>
      <c r="B995" s="10"/>
      <c r="C995" s="6"/>
      <c r="D995" s="6"/>
      <c r="E995" s="6"/>
      <c r="F995" s="6"/>
      <c r="G995" s="6"/>
      <c r="H995" s="6"/>
      <c r="I995" s="6"/>
      <c r="J995" s="6"/>
      <c r="K995" s="6"/>
      <c r="L995" s="6"/>
      <c r="M995" s="6"/>
      <c r="N995" s="6"/>
      <c r="O995" s="6"/>
      <c r="P995" s="10"/>
      <c r="Q995" s="15" t="str">
        <f t="shared" ca="1" si="32"/>
        <v>-</v>
      </c>
      <c r="R995" s="6"/>
      <c r="S995" s="6"/>
      <c r="T995" s="6"/>
      <c r="U995" s="6"/>
      <c r="V995" s="6"/>
      <c r="W995" s="6" t="str">
        <f t="shared" si="31"/>
        <v>-</v>
      </c>
      <c r="X995" s="6"/>
      <c r="Y995" s="6"/>
      <c r="Z995" s="6"/>
      <c r="AA995" s="6"/>
      <c r="AB995" s="6"/>
      <c r="AC995" s="6"/>
    </row>
    <row r="996" spans="1:29" x14ac:dyDescent="0.25">
      <c r="Q996" s="12" t="str">
        <f t="shared" ca="1" si="32"/>
        <v>-</v>
      </c>
      <c r="W996" t="str">
        <f t="shared" si="31"/>
        <v>-</v>
      </c>
    </row>
    <row r="997" spans="1:29" x14ac:dyDescent="0.25">
      <c r="A997" s="6"/>
      <c r="B997" s="10"/>
      <c r="C997" s="6"/>
      <c r="D997" s="6"/>
      <c r="E997" s="6"/>
      <c r="F997" s="6"/>
      <c r="G997" s="6"/>
      <c r="H997" s="6"/>
      <c r="I997" s="6"/>
      <c r="J997" s="6"/>
      <c r="K997" s="6"/>
      <c r="L997" s="6"/>
      <c r="M997" s="6"/>
      <c r="N997" s="6"/>
      <c r="O997" s="6"/>
      <c r="P997" s="10"/>
      <c r="Q997" s="15" t="str">
        <f t="shared" ca="1" si="32"/>
        <v>-</v>
      </c>
      <c r="R997" s="6"/>
      <c r="S997" s="6"/>
      <c r="T997" s="6"/>
      <c r="U997" s="6"/>
      <c r="V997" s="6"/>
      <c r="W997" s="6" t="str">
        <f t="shared" si="31"/>
        <v>-</v>
      </c>
      <c r="X997" s="6"/>
      <c r="Y997" s="6"/>
      <c r="Z997" s="6"/>
      <c r="AA997" s="6"/>
      <c r="AB997" s="6"/>
      <c r="AC997" s="6"/>
    </row>
    <row r="998" spans="1:29" x14ac:dyDescent="0.25">
      <c r="Q998" s="12" t="str">
        <f t="shared" ca="1" si="32"/>
        <v>-</v>
      </c>
      <c r="W998" t="str">
        <f t="shared" si="31"/>
        <v>-</v>
      </c>
    </row>
    <row r="999" spans="1:29" x14ac:dyDescent="0.25">
      <c r="A999" s="6"/>
      <c r="B999" s="10"/>
      <c r="C999" s="6"/>
      <c r="D999" s="6"/>
      <c r="E999" s="6"/>
      <c r="F999" s="6"/>
      <c r="G999" s="6"/>
      <c r="H999" s="6"/>
      <c r="I999" s="6"/>
      <c r="J999" s="6"/>
      <c r="K999" s="6"/>
      <c r="L999" s="6"/>
      <c r="M999" s="6"/>
      <c r="N999" s="6"/>
      <c r="O999" s="6"/>
      <c r="P999" s="10"/>
      <c r="Q999" s="15" t="str">
        <f t="shared" ca="1" si="32"/>
        <v>-</v>
      </c>
      <c r="R999" s="6"/>
      <c r="S999" s="6"/>
      <c r="T999" s="6"/>
      <c r="U999" s="6"/>
      <c r="V999" s="6"/>
      <c r="W999" s="6" t="str">
        <f t="shared" si="31"/>
        <v>-</v>
      </c>
      <c r="X999" s="6"/>
      <c r="Y999" s="6"/>
      <c r="Z999" s="6"/>
      <c r="AA999" s="6"/>
      <c r="AB999" s="6"/>
      <c r="AC999" s="6"/>
    </row>
    <row r="1000" spans="1:29" x14ac:dyDescent="0.25">
      <c r="Q1000" s="12" t="str">
        <f t="shared" ca="1" si="32"/>
        <v>-</v>
      </c>
      <c r="W1000" t="str">
        <f t="shared" si="31"/>
        <v>-</v>
      </c>
    </row>
    <row r="1001" spans="1:29" x14ac:dyDescent="0.25">
      <c r="A1001" s="6"/>
      <c r="B1001" s="10"/>
      <c r="C1001" s="6"/>
      <c r="D1001" s="6"/>
      <c r="E1001" s="6"/>
      <c r="F1001" s="6"/>
      <c r="G1001" s="6"/>
      <c r="H1001" s="6"/>
      <c r="I1001" s="6"/>
      <c r="J1001" s="6"/>
      <c r="K1001" s="6"/>
      <c r="L1001" s="6"/>
      <c r="M1001" s="6"/>
      <c r="N1001" s="6"/>
      <c r="O1001" s="6"/>
      <c r="P1001" s="10"/>
      <c r="Q1001" s="15" t="str">
        <f t="shared" ca="1" si="32"/>
        <v>-</v>
      </c>
      <c r="R1001" s="6"/>
      <c r="S1001" s="6"/>
      <c r="T1001" s="6"/>
      <c r="U1001" s="6"/>
      <c r="V1001" s="6"/>
      <c r="W1001" s="6" t="str">
        <f t="shared" si="31"/>
        <v>-</v>
      </c>
      <c r="X1001" s="6"/>
      <c r="Y1001" s="6"/>
      <c r="Z1001" s="6"/>
      <c r="AA1001" s="6"/>
      <c r="AB1001" s="6"/>
      <c r="AC1001" s="6"/>
    </row>
    <row r="1002" spans="1:29" x14ac:dyDescent="0.25">
      <c r="Q1002" s="12" t="str">
        <f t="shared" ca="1" si="32"/>
        <v>-</v>
      </c>
      <c r="W1002" t="str">
        <f t="shared" si="31"/>
        <v>-</v>
      </c>
    </row>
    <row r="1003" spans="1:29" x14ac:dyDescent="0.25">
      <c r="A1003" s="6"/>
      <c r="B1003" s="10"/>
      <c r="C1003" s="6"/>
      <c r="D1003" s="6"/>
      <c r="E1003" s="6"/>
      <c r="F1003" s="6"/>
      <c r="G1003" s="6"/>
      <c r="H1003" s="6"/>
      <c r="I1003" s="6"/>
      <c r="J1003" s="6"/>
      <c r="K1003" s="6"/>
      <c r="L1003" s="6"/>
      <c r="M1003" s="6"/>
      <c r="N1003" s="6"/>
      <c r="O1003" s="6"/>
      <c r="P1003" s="10"/>
      <c r="Q1003" s="15" t="str">
        <f t="shared" ca="1" si="32"/>
        <v>-</v>
      </c>
      <c r="R1003" s="6"/>
      <c r="S1003" s="6"/>
      <c r="T1003" s="6"/>
      <c r="U1003" s="6"/>
      <c r="V1003" s="6"/>
      <c r="W1003" s="6" t="str">
        <f t="shared" si="31"/>
        <v>-</v>
      </c>
      <c r="X1003" s="6"/>
      <c r="Y1003" s="6"/>
      <c r="Z1003" s="6"/>
      <c r="AA1003" s="6"/>
      <c r="AB1003" s="6"/>
      <c r="AC1003" s="6"/>
    </row>
    <row r="1004" spans="1:29" x14ac:dyDescent="0.25">
      <c r="Q1004" s="12" t="str">
        <f t="shared" ca="1" si="32"/>
        <v>-</v>
      </c>
      <c r="W1004" t="str">
        <f t="shared" si="31"/>
        <v>-</v>
      </c>
    </row>
    <row r="1005" spans="1:29" x14ac:dyDescent="0.25">
      <c r="A1005" s="6"/>
      <c r="B1005" s="10"/>
      <c r="C1005" s="6"/>
      <c r="D1005" s="6"/>
      <c r="E1005" s="6"/>
      <c r="F1005" s="6"/>
      <c r="G1005" s="6"/>
      <c r="H1005" s="6"/>
      <c r="I1005" s="6"/>
      <c r="J1005" s="6"/>
      <c r="K1005" s="6"/>
      <c r="L1005" s="6"/>
      <c r="M1005" s="6"/>
      <c r="N1005" s="6"/>
      <c r="O1005" s="6"/>
      <c r="P1005" s="10"/>
      <c r="Q1005" s="15" t="str">
        <f t="shared" ca="1" si="32"/>
        <v>-</v>
      </c>
      <c r="R1005" s="6"/>
      <c r="S1005" s="6"/>
      <c r="T1005" s="6"/>
      <c r="U1005" s="6"/>
      <c r="V1005" s="6"/>
      <c r="W1005" s="6" t="str">
        <f t="shared" si="31"/>
        <v>-</v>
      </c>
      <c r="X1005" s="6"/>
      <c r="Y1005" s="6"/>
      <c r="Z1005" s="6"/>
      <c r="AA1005" s="6"/>
      <c r="AB1005" s="6"/>
      <c r="AC1005" s="6"/>
    </row>
    <row r="1006" spans="1:29" x14ac:dyDescent="0.25">
      <c r="Q1006" s="12" t="str">
        <f t="shared" ca="1" si="32"/>
        <v>-</v>
      </c>
      <c r="W1006" t="str">
        <f t="shared" si="31"/>
        <v>-</v>
      </c>
    </row>
    <row r="1007" spans="1:29" x14ac:dyDescent="0.25">
      <c r="A1007" s="6"/>
      <c r="B1007" s="10"/>
      <c r="C1007" s="6"/>
      <c r="D1007" s="6"/>
      <c r="E1007" s="6"/>
      <c r="F1007" s="6"/>
      <c r="G1007" s="6"/>
      <c r="H1007" s="6"/>
      <c r="I1007" s="6"/>
      <c r="J1007" s="6"/>
      <c r="K1007" s="6"/>
      <c r="L1007" s="6"/>
      <c r="M1007" s="6"/>
      <c r="N1007" s="6"/>
      <c r="O1007" s="6"/>
      <c r="P1007" s="10"/>
      <c r="Q1007" s="15" t="str">
        <f t="shared" ca="1" si="32"/>
        <v>-</v>
      </c>
      <c r="R1007" s="6"/>
      <c r="S1007" s="6"/>
      <c r="T1007" s="6"/>
      <c r="U1007" s="6"/>
      <c r="V1007" s="6"/>
      <c r="W1007" s="6" t="str">
        <f t="shared" si="31"/>
        <v>-</v>
      </c>
      <c r="X1007" s="6"/>
      <c r="Y1007" s="6"/>
      <c r="Z1007" s="6"/>
      <c r="AA1007" s="6"/>
      <c r="AB1007" s="6"/>
      <c r="AC1007" s="6"/>
    </row>
    <row r="1008" spans="1:29" x14ac:dyDescent="0.25">
      <c r="Q1008" s="12" t="str">
        <f t="shared" ca="1" si="32"/>
        <v>-</v>
      </c>
      <c r="W1008" t="str">
        <f t="shared" si="31"/>
        <v>-</v>
      </c>
    </row>
    <row r="1009" spans="1:29" x14ac:dyDescent="0.25">
      <c r="A1009" s="6"/>
      <c r="B1009" s="10"/>
      <c r="C1009" s="6"/>
      <c r="D1009" s="6"/>
      <c r="E1009" s="6"/>
      <c r="F1009" s="6"/>
      <c r="G1009" s="6"/>
      <c r="H1009" s="6"/>
      <c r="I1009" s="6"/>
      <c r="J1009" s="6"/>
      <c r="K1009" s="6"/>
      <c r="L1009" s="6"/>
      <c r="M1009" s="6"/>
      <c r="N1009" s="6"/>
      <c r="O1009" s="6"/>
      <c r="P1009" s="10"/>
      <c r="Q1009" s="15" t="str">
        <f t="shared" ca="1" si="32"/>
        <v>-</v>
      </c>
      <c r="R1009" s="6"/>
      <c r="S1009" s="6"/>
      <c r="T1009" s="6"/>
      <c r="U1009" s="6"/>
      <c r="V1009" s="6"/>
      <c r="W1009" s="6" t="str">
        <f t="shared" si="31"/>
        <v>-</v>
      </c>
      <c r="X1009" s="6"/>
      <c r="Y1009" s="6"/>
      <c r="Z1009" s="6"/>
      <c r="AA1009" s="6"/>
      <c r="AB1009" s="6"/>
      <c r="AC1009" s="6"/>
    </row>
    <row r="1010" spans="1:29" x14ac:dyDescent="0.25">
      <c r="Q1010" s="12" t="str">
        <f t="shared" ca="1" si="32"/>
        <v>-</v>
      </c>
      <c r="W1010" t="str">
        <f t="shared" si="31"/>
        <v>-</v>
      </c>
    </row>
    <row r="1011" spans="1:29" x14ac:dyDescent="0.25">
      <c r="A1011" s="6"/>
      <c r="B1011" s="10"/>
      <c r="C1011" s="6"/>
      <c r="D1011" s="6"/>
      <c r="E1011" s="6"/>
      <c r="F1011" s="6"/>
      <c r="G1011" s="6"/>
      <c r="H1011" s="6"/>
      <c r="I1011" s="6"/>
      <c r="J1011" s="6"/>
      <c r="K1011" s="6"/>
      <c r="L1011" s="6"/>
      <c r="M1011" s="6"/>
      <c r="N1011" s="6"/>
      <c r="O1011" s="6"/>
      <c r="P1011" s="10"/>
      <c r="Q1011" s="15" t="str">
        <f t="shared" ca="1" si="32"/>
        <v>-</v>
      </c>
      <c r="R1011" s="6"/>
      <c r="S1011" s="6"/>
      <c r="T1011" s="6"/>
      <c r="U1011" s="6"/>
      <c r="V1011" s="6"/>
      <c r="W1011" s="6" t="str">
        <f t="shared" si="31"/>
        <v>-</v>
      </c>
      <c r="X1011" s="6"/>
      <c r="Y1011" s="6"/>
      <c r="Z1011" s="6"/>
      <c r="AA1011" s="6"/>
      <c r="AB1011" s="6"/>
      <c r="AC1011" s="6"/>
    </row>
    <row r="1012" spans="1:29" x14ac:dyDescent="0.25">
      <c r="Q1012" s="12" t="str">
        <f t="shared" ca="1" si="32"/>
        <v>-</v>
      </c>
      <c r="W1012" t="str">
        <f t="shared" si="31"/>
        <v>-</v>
      </c>
    </row>
    <row r="1013" spans="1:29" x14ac:dyDescent="0.25">
      <c r="A1013" s="6"/>
      <c r="B1013" s="10"/>
      <c r="C1013" s="6"/>
      <c r="D1013" s="6"/>
      <c r="E1013" s="6"/>
      <c r="F1013" s="6"/>
      <c r="G1013" s="6"/>
      <c r="H1013" s="6"/>
      <c r="I1013" s="6"/>
      <c r="J1013" s="6"/>
      <c r="K1013" s="6"/>
      <c r="L1013" s="6"/>
      <c r="M1013" s="6"/>
      <c r="N1013" s="6"/>
      <c r="O1013" s="6"/>
      <c r="P1013" s="10"/>
      <c r="Q1013" s="15" t="str">
        <f t="shared" ca="1" si="32"/>
        <v>-</v>
      </c>
      <c r="R1013" s="6"/>
      <c r="S1013" s="6"/>
      <c r="T1013" s="6"/>
      <c r="U1013" s="6"/>
      <c r="V1013" s="6"/>
      <c r="W1013" s="6" t="str">
        <f t="shared" si="31"/>
        <v>-</v>
      </c>
      <c r="X1013" s="6"/>
      <c r="Y1013" s="6"/>
      <c r="Z1013" s="6"/>
      <c r="AA1013" s="6"/>
      <c r="AB1013" s="6"/>
      <c r="AC1013" s="6"/>
    </row>
    <row r="1014" spans="1:29" x14ac:dyDescent="0.25">
      <c r="Q1014" s="12" t="str">
        <f t="shared" ca="1" si="32"/>
        <v>-</v>
      </c>
      <c r="W1014" t="str">
        <f t="shared" si="31"/>
        <v>-</v>
      </c>
    </row>
    <row r="1015" spans="1:29" x14ac:dyDescent="0.25">
      <c r="A1015" s="6"/>
      <c r="B1015" s="10"/>
      <c r="C1015" s="6"/>
      <c r="D1015" s="6"/>
      <c r="E1015" s="6"/>
      <c r="F1015" s="6"/>
      <c r="G1015" s="6"/>
      <c r="H1015" s="6"/>
      <c r="I1015" s="6"/>
      <c r="J1015" s="6"/>
      <c r="K1015" s="6"/>
      <c r="L1015" s="6"/>
      <c r="M1015" s="6"/>
      <c r="N1015" s="6"/>
      <c r="O1015" s="6"/>
      <c r="P1015" s="10"/>
      <c r="Q1015" s="15" t="str">
        <f t="shared" ca="1" si="32"/>
        <v>-</v>
      </c>
      <c r="R1015" s="6"/>
      <c r="S1015" s="6"/>
      <c r="T1015" s="6"/>
      <c r="U1015" s="6"/>
      <c r="V1015" s="6"/>
      <c r="W1015" s="6" t="str">
        <f t="shared" si="31"/>
        <v>-</v>
      </c>
      <c r="X1015" s="6"/>
      <c r="Y1015" s="6"/>
      <c r="Z1015" s="6"/>
      <c r="AA1015" s="6"/>
      <c r="AB1015" s="6"/>
      <c r="AC1015" s="6"/>
    </row>
    <row r="1016" spans="1:29" x14ac:dyDescent="0.25">
      <c r="Q1016" s="12" t="str">
        <f t="shared" ca="1" si="32"/>
        <v>-</v>
      </c>
      <c r="W1016" t="str">
        <f t="shared" si="31"/>
        <v>-</v>
      </c>
    </row>
    <row r="1017" spans="1:29" x14ac:dyDescent="0.25">
      <c r="A1017" s="6"/>
      <c r="B1017" s="10"/>
      <c r="C1017" s="6"/>
      <c r="D1017" s="6"/>
      <c r="E1017" s="6"/>
      <c r="F1017" s="6"/>
      <c r="G1017" s="6"/>
      <c r="H1017" s="6"/>
      <c r="I1017" s="6"/>
      <c r="J1017" s="6"/>
      <c r="K1017" s="6"/>
      <c r="L1017" s="6"/>
      <c r="M1017" s="6"/>
      <c r="N1017" s="6"/>
      <c r="O1017" s="6"/>
      <c r="P1017" s="10"/>
      <c r="Q1017" s="15" t="str">
        <f t="shared" ca="1" si="32"/>
        <v>-</v>
      </c>
      <c r="R1017" s="6"/>
      <c r="S1017" s="6"/>
      <c r="T1017" s="6"/>
      <c r="U1017" s="6"/>
      <c r="V1017" s="6"/>
      <c r="W1017" s="6" t="str">
        <f t="shared" si="31"/>
        <v>-</v>
      </c>
      <c r="X1017" s="6"/>
      <c r="Y1017" s="6"/>
      <c r="Z1017" s="6"/>
      <c r="AA1017" s="6"/>
      <c r="AB1017" s="6"/>
      <c r="AC1017" s="6"/>
    </row>
    <row r="1018" spans="1:29" x14ac:dyDescent="0.25">
      <c r="Q1018" s="12" t="str">
        <f t="shared" ca="1" si="32"/>
        <v>-</v>
      </c>
      <c r="W1018" t="str">
        <f t="shared" si="31"/>
        <v>-</v>
      </c>
    </row>
    <row r="1019" spans="1:29" x14ac:dyDescent="0.25">
      <c r="A1019" s="6"/>
      <c r="B1019" s="10"/>
      <c r="C1019" s="6"/>
      <c r="D1019" s="6"/>
      <c r="E1019" s="6"/>
      <c r="F1019" s="6"/>
      <c r="G1019" s="6"/>
      <c r="H1019" s="6"/>
      <c r="I1019" s="6"/>
      <c r="J1019" s="6"/>
      <c r="K1019" s="6"/>
      <c r="L1019" s="6"/>
      <c r="M1019" s="6"/>
      <c r="N1019" s="6"/>
      <c r="O1019" s="6"/>
      <c r="P1019" s="10"/>
      <c r="Q1019" s="15" t="str">
        <f t="shared" ca="1" si="32"/>
        <v>-</v>
      </c>
      <c r="R1019" s="6"/>
      <c r="S1019" s="6"/>
      <c r="T1019" s="6"/>
      <c r="U1019" s="6"/>
      <c r="V1019" s="6"/>
      <c r="W1019" s="6" t="str">
        <f t="shared" si="31"/>
        <v>-</v>
      </c>
      <c r="X1019" s="6"/>
      <c r="Y1019" s="6"/>
      <c r="Z1019" s="6"/>
      <c r="AA1019" s="6"/>
      <c r="AB1019" s="6"/>
      <c r="AC1019" s="6"/>
    </row>
    <row r="1020" spans="1:29" x14ac:dyDescent="0.25">
      <c r="Q1020" s="12" t="str">
        <f t="shared" ca="1" si="32"/>
        <v>-</v>
      </c>
      <c r="W1020" t="str">
        <f t="shared" si="31"/>
        <v>-</v>
      </c>
    </row>
    <row r="1021" spans="1:29" x14ac:dyDescent="0.25">
      <c r="A1021" s="6"/>
      <c r="B1021" s="10"/>
      <c r="C1021" s="6"/>
      <c r="D1021" s="6"/>
      <c r="E1021" s="6"/>
      <c r="F1021" s="6"/>
      <c r="G1021" s="6"/>
      <c r="H1021" s="6"/>
      <c r="I1021" s="6"/>
      <c r="J1021" s="6"/>
      <c r="K1021" s="6"/>
      <c r="L1021" s="6"/>
      <c r="M1021" s="6"/>
      <c r="N1021" s="6"/>
      <c r="O1021" s="6"/>
      <c r="P1021" s="10"/>
      <c r="Q1021" s="15" t="str">
        <f t="shared" ca="1" si="32"/>
        <v>-</v>
      </c>
      <c r="R1021" s="6"/>
      <c r="S1021" s="6"/>
      <c r="T1021" s="6"/>
      <c r="U1021" s="6"/>
      <c r="V1021" s="6"/>
      <c r="W1021" s="6" t="str">
        <f t="shared" si="31"/>
        <v>-</v>
      </c>
      <c r="X1021" s="6"/>
      <c r="Y1021" s="6"/>
      <c r="Z1021" s="6"/>
      <c r="AA1021" s="6"/>
      <c r="AB1021" s="6"/>
      <c r="AC1021" s="6"/>
    </row>
    <row r="1022" spans="1:29" x14ac:dyDescent="0.25">
      <c r="Q1022" s="12" t="str">
        <f t="shared" ca="1" si="32"/>
        <v>-</v>
      </c>
      <c r="W1022" t="str">
        <f t="shared" si="31"/>
        <v>-</v>
      </c>
    </row>
    <row r="1023" spans="1:29" x14ac:dyDescent="0.25">
      <c r="A1023" s="6"/>
      <c r="B1023" s="10"/>
      <c r="C1023" s="6"/>
      <c r="D1023" s="6"/>
      <c r="E1023" s="6"/>
      <c r="F1023" s="6"/>
      <c r="G1023" s="6"/>
      <c r="H1023" s="6"/>
      <c r="I1023" s="6"/>
      <c r="J1023" s="6"/>
      <c r="K1023" s="6"/>
      <c r="L1023" s="6"/>
      <c r="M1023" s="6"/>
      <c r="N1023" s="6"/>
      <c r="O1023" s="6"/>
      <c r="P1023" s="10"/>
      <c r="Q1023" s="15" t="str">
        <f t="shared" ca="1" si="32"/>
        <v>-</v>
      </c>
      <c r="R1023" s="6"/>
      <c r="S1023" s="6"/>
      <c r="T1023" s="6"/>
      <c r="U1023" s="6"/>
      <c r="V1023" s="6"/>
      <c r="W1023" s="6" t="str">
        <f t="shared" si="31"/>
        <v>-</v>
      </c>
      <c r="X1023" s="6"/>
      <c r="Y1023" s="6"/>
      <c r="Z1023" s="6"/>
      <c r="AA1023" s="6"/>
      <c r="AB1023" s="6"/>
      <c r="AC1023" s="6"/>
    </row>
    <row r="1024" spans="1:29" x14ac:dyDescent="0.25">
      <c r="Q1024" s="12" t="str">
        <f t="shared" ca="1" si="32"/>
        <v>-</v>
      </c>
      <c r="W1024" t="str">
        <f t="shared" si="31"/>
        <v>-</v>
      </c>
    </row>
    <row r="1025" spans="1:29" x14ac:dyDescent="0.25">
      <c r="A1025" s="6"/>
      <c r="B1025" s="10"/>
      <c r="C1025" s="6"/>
      <c r="D1025" s="6"/>
      <c r="E1025" s="6"/>
      <c r="F1025" s="6"/>
      <c r="G1025" s="6"/>
      <c r="H1025" s="6"/>
      <c r="I1025" s="6"/>
      <c r="J1025" s="6"/>
      <c r="K1025" s="6"/>
      <c r="L1025" s="6"/>
      <c r="M1025" s="6"/>
      <c r="N1025" s="6"/>
      <c r="O1025" s="6"/>
      <c r="P1025" s="10"/>
      <c r="Q1025" s="15" t="str">
        <f t="shared" ca="1" si="32"/>
        <v>-</v>
      </c>
      <c r="R1025" s="6"/>
      <c r="S1025" s="6"/>
      <c r="T1025" s="6"/>
      <c r="U1025" s="6"/>
      <c r="V1025" s="6"/>
      <c r="W1025" s="6" t="str">
        <f t="shared" ref="W1025:W1088" si="33">IF(OR(ISBLANK(J1025),ISBLANK(V1025)),"-",(IF(J1025=V1025,"Yes","No")))</f>
        <v>-</v>
      </c>
      <c r="X1025" s="6"/>
      <c r="Y1025" s="6"/>
      <c r="Z1025" s="6"/>
      <c r="AA1025" s="6"/>
      <c r="AB1025" s="6"/>
      <c r="AC1025" s="6"/>
    </row>
    <row r="1026" spans="1:29" x14ac:dyDescent="0.25">
      <c r="Q1026" s="12" t="str">
        <f t="shared" ref="Q1026:Q1089" ca="1" si="34">IF(B1026&gt;1/1/1900, (IF(R1026="Closed",(DATEDIF(B1026,P1026,"d"))-(DATEDIF(M1026,O1026,"d")),IF(OR(R1026="Pending",ISBLANK(P1026)),TODAY()-B1026))),"-")</f>
        <v>-</v>
      </c>
      <c r="W1026" t="str">
        <f t="shared" si="33"/>
        <v>-</v>
      </c>
    </row>
    <row r="1027" spans="1:29" x14ac:dyDescent="0.25">
      <c r="A1027" s="6"/>
      <c r="B1027" s="10"/>
      <c r="C1027" s="6"/>
      <c r="D1027" s="6"/>
      <c r="E1027" s="6"/>
      <c r="F1027" s="6"/>
      <c r="G1027" s="6"/>
      <c r="H1027" s="6"/>
      <c r="I1027" s="6"/>
      <c r="J1027" s="6"/>
      <c r="K1027" s="6"/>
      <c r="L1027" s="6"/>
      <c r="M1027" s="6"/>
      <c r="N1027" s="6"/>
      <c r="O1027" s="6"/>
      <c r="P1027" s="10"/>
      <c r="Q1027" s="15" t="str">
        <f t="shared" ca="1" si="34"/>
        <v>-</v>
      </c>
      <c r="R1027" s="6"/>
      <c r="S1027" s="6"/>
      <c r="T1027" s="6"/>
      <c r="U1027" s="6"/>
      <c r="V1027" s="6"/>
      <c r="W1027" s="6" t="str">
        <f t="shared" si="33"/>
        <v>-</v>
      </c>
      <c r="X1027" s="6"/>
      <c r="Y1027" s="6"/>
      <c r="Z1027" s="6"/>
      <c r="AA1027" s="6"/>
      <c r="AB1027" s="6"/>
      <c r="AC1027" s="6"/>
    </row>
    <row r="1028" spans="1:29" x14ac:dyDescent="0.25">
      <c r="Q1028" s="12" t="str">
        <f t="shared" ca="1" si="34"/>
        <v>-</v>
      </c>
      <c r="W1028" t="str">
        <f t="shared" si="33"/>
        <v>-</v>
      </c>
    </row>
    <row r="1029" spans="1:29" x14ac:dyDescent="0.25">
      <c r="A1029" s="6"/>
      <c r="B1029" s="10"/>
      <c r="C1029" s="6"/>
      <c r="D1029" s="6"/>
      <c r="E1029" s="6"/>
      <c r="F1029" s="6"/>
      <c r="G1029" s="6"/>
      <c r="H1029" s="6"/>
      <c r="I1029" s="6"/>
      <c r="J1029" s="6"/>
      <c r="K1029" s="6"/>
      <c r="L1029" s="6"/>
      <c r="M1029" s="6"/>
      <c r="N1029" s="6"/>
      <c r="O1029" s="6"/>
      <c r="P1029" s="10"/>
      <c r="Q1029" s="15" t="str">
        <f t="shared" ca="1" si="34"/>
        <v>-</v>
      </c>
      <c r="R1029" s="6"/>
      <c r="S1029" s="6"/>
      <c r="T1029" s="6"/>
      <c r="U1029" s="6"/>
      <c r="V1029" s="6"/>
      <c r="W1029" s="6" t="str">
        <f t="shared" si="33"/>
        <v>-</v>
      </c>
      <c r="X1029" s="6"/>
      <c r="Y1029" s="6"/>
      <c r="Z1029" s="6"/>
      <c r="AA1029" s="6"/>
      <c r="AB1029" s="6"/>
      <c r="AC1029" s="6"/>
    </row>
    <row r="1030" spans="1:29" x14ac:dyDescent="0.25">
      <c r="Q1030" s="12" t="str">
        <f t="shared" ca="1" si="34"/>
        <v>-</v>
      </c>
      <c r="W1030" t="str">
        <f t="shared" si="33"/>
        <v>-</v>
      </c>
    </row>
    <row r="1031" spans="1:29" x14ac:dyDescent="0.25">
      <c r="A1031" s="6"/>
      <c r="B1031" s="10"/>
      <c r="C1031" s="6"/>
      <c r="D1031" s="6"/>
      <c r="E1031" s="6"/>
      <c r="F1031" s="6"/>
      <c r="G1031" s="6"/>
      <c r="H1031" s="6"/>
      <c r="I1031" s="6"/>
      <c r="J1031" s="6"/>
      <c r="K1031" s="6"/>
      <c r="L1031" s="6"/>
      <c r="M1031" s="6"/>
      <c r="N1031" s="6"/>
      <c r="O1031" s="6"/>
      <c r="P1031" s="10"/>
      <c r="Q1031" s="15" t="str">
        <f t="shared" ca="1" si="34"/>
        <v>-</v>
      </c>
      <c r="R1031" s="6"/>
      <c r="S1031" s="6"/>
      <c r="T1031" s="6"/>
      <c r="U1031" s="6"/>
      <c r="V1031" s="6"/>
      <c r="W1031" s="6" t="str">
        <f t="shared" si="33"/>
        <v>-</v>
      </c>
      <c r="X1031" s="6"/>
      <c r="Y1031" s="6"/>
      <c r="Z1031" s="6"/>
      <c r="AA1031" s="6"/>
      <c r="AB1031" s="6"/>
      <c r="AC1031" s="6"/>
    </row>
    <row r="1032" spans="1:29" x14ac:dyDescent="0.25">
      <c r="Q1032" s="12" t="str">
        <f t="shared" ca="1" si="34"/>
        <v>-</v>
      </c>
      <c r="W1032" t="str">
        <f t="shared" si="33"/>
        <v>-</v>
      </c>
    </row>
    <row r="1033" spans="1:29" x14ac:dyDescent="0.25">
      <c r="A1033" s="6"/>
      <c r="B1033" s="10"/>
      <c r="C1033" s="6"/>
      <c r="D1033" s="6"/>
      <c r="E1033" s="6"/>
      <c r="F1033" s="6"/>
      <c r="G1033" s="6"/>
      <c r="H1033" s="6"/>
      <c r="I1033" s="6"/>
      <c r="J1033" s="6"/>
      <c r="K1033" s="6"/>
      <c r="L1033" s="6"/>
      <c r="M1033" s="6"/>
      <c r="N1033" s="6"/>
      <c r="O1033" s="6"/>
      <c r="P1033" s="10"/>
      <c r="Q1033" s="15" t="str">
        <f t="shared" ca="1" si="34"/>
        <v>-</v>
      </c>
      <c r="R1033" s="6"/>
      <c r="S1033" s="6"/>
      <c r="T1033" s="6"/>
      <c r="U1033" s="6"/>
      <c r="V1033" s="6"/>
      <c r="W1033" s="6" t="str">
        <f t="shared" si="33"/>
        <v>-</v>
      </c>
      <c r="X1033" s="6"/>
      <c r="Y1033" s="6"/>
      <c r="Z1033" s="6"/>
      <c r="AA1033" s="6"/>
      <c r="AB1033" s="6"/>
      <c r="AC1033" s="6"/>
    </row>
    <row r="1034" spans="1:29" x14ac:dyDescent="0.25">
      <c r="Q1034" s="12" t="str">
        <f t="shared" ca="1" si="34"/>
        <v>-</v>
      </c>
      <c r="W1034" t="str">
        <f t="shared" si="33"/>
        <v>-</v>
      </c>
    </row>
    <row r="1035" spans="1:29" x14ac:dyDescent="0.25">
      <c r="A1035" s="6"/>
      <c r="B1035" s="10"/>
      <c r="C1035" s="6"/>
      <c r="D1035" s="6"/>
      <c r="E1035" s="6"/>
      <c r="F1035" s="6"/>
      <c r="G1035" s="6"/>
      <c r="H1035" s="6"/>
      <c r="I1035" s="6"/>
      <c r="J1035" s="6"/>
      <c r="K1035" s="6"/>
      <c r="L1035" s="6"/>
      <c r="M1035" s="6"/>
      <c r="N1035" s="6"/>
      <c r="O1035" s="6"/>
      <c r="P1035" s="10"/>
      <c r="Q1035" s="15" t="str">
        <f t="shared" ca="1" si="34"/>
        <v>-</v>
      </c>
      <c r="R1035" s="6"/>
      <c r="S1035" s="6"/>
      <c r="T1035" s="6"/>
      <c r="U1035" s="6"/>
      <c r="V1035" s="6"/>
      <c r="W1035" s="6" t="str">
        <f t="shared" si="33"/>
        <v>-</v>
      </c>
      <c r="X1035" s="6"/>
      <c r="Y1035" s="6"/>
      <c r="Z1035" s="6"/>
      <c r="AA1035" s="6"/>
      <c r="AB1035" s="6"/>
      <c r="AC1035" s="6"/>
    </row>
    <row r="1036" spans="1:29" x14ac:dyDescent="0.25">
      <c r="Q1036" s="12" t="str">
        <f t="shared" ca="1" si="34"/>
        <v>-</v>
      </c>
      <c r="W1036" t="str">
        <f t="shared" si="33"/>
        <v>-</v>
      </c>
    </row>
    <row r="1037" spans="1:29" x14ac:dyDescent="0.25">
      <c r="A1037" s="6"/>
      <c r="B1037" s="10"/>
      <c r="C1037" s="6"/>
      <c r="D1037" s="6"/>
      <c r="E1037" s="6"/>
      <c r="F1037" s="6"/>
      <c r="G1037" s="6"/>
      <c r="H1037" s="6"/>
      <c r="I1037" s="6"/>
      <c r="J1037" s="6"/>
      <c r="K1037" s="6"/>
      <c r="L1037" s="6"/>
      <c r="M1037" s="6"/>
      <c r="N1037" s="6"/>
      <c r="O1037" s="6"/>
      <c r="P1037" s="10"/>
      <c r="Q1037" s="15" t="str">
        <f t="shared" ca="1" si="34"/>
        <v>-</v>
      </c>
      <c r="R1037" s="6"/>
      <c r="S1037" s="6"/>
      <c r="T1037" s="6"/>
      <c r="U1037" s="6"/>
      <c r="V1037" s="6"/>
      <c r="W1037" s="6" t="str">
        <f t="shared" si="33"/>
        <v>-</v>
      </c>
      <c r="X1037" s="6"/>
      <c r="Y1037" s="6"/>
      <c r="Z1037" s="6"/>
      <c r="AA1037" s="6"/>
      <c r="AB1037" s="6"/>
      <c r="AC1037" s="6"/>
    </row>
    <row r="1038" spans="1:29" x14ac:dyDescent="0.25">
      <c r="Q1038" s="12" t="str">
        <f t="shared" ca="1" si="34"/>
        <v>-</v>
      </c>
      <c r="W1038" t="str">
        <f t="shared" si="33"/>
        <v>-</v>
      </c>
    </row>
    <row r="1039" spans="1:29" x14ac:dyDescent="0.25">
      <c r="A1039" s="6"/>
      <c r="B1039" s="10"/>
      <c r="C1039" s="6"/>
      <c r="D1039" s="6"/>
      <c r="E1039" s="6"/>
      <c r="F1039" s="6"/>
      <c r="G1039" s="6"/>
      <c r="H1039" s="6"/>
      <c r="I1039" s="6"/>
      <c r="J1039" s="6"/>
      <c r="K1039" s="6"/>
      <c r="L1039" s="6"/>
      <c r="M1039" s="6"/>
      <c r="N1039" s="6"/>
      <c r="O1039" s="6"/>
      <c r="P1039" s="10"/>
      <c r="Q1039" s="15" t="str">
        <f t="shared" ca="1" si="34"/>
        <v>-</v>
      </c>
      <c r="R1039" s="6"/>
      <c r="S1039" s="6"/>
      <c r="T1039" s="6"/>
      <c r="U1039" s="6"/>
      <c r="V1039" s="6"/>
      <c r="W1039" s="6" t="str">
        <f t="shared" si="33"/>
        <v>-</v>
      </c>
      <c r="X1039" s="6"/>
      <c r="Y1039" s="6"/>
      <c r="Z1039" s="6"/>
      <c r="AA1039" s="6"/>
      <c r="AB1039" s="6"/>
      <c r="AC1039" s="6"/>
    </row>
    <row r="1040" spans="1:29" x14ac:dyDescent="0.25">
      <c r="Q1040" s="12" t="str">
        <f t="shared" ca="1" si="34"/>
        <v>-</v>
      </c>
      <c r="W1040" t="str">
        <f t="shared" si="33"/>
        <v>-</v>
      </c>
    </row>
    <row r="1041" spans="1:29" x14ac:dyDescent="0.25">
      <c r="A1041" s="6"/>
      <c r="B1041" s="10"/>
      <c r="C1041" s="6"/>
      <c r="D1041" s="6"/>
      <c r="E1041" s="6"/>
      <c r="F1041" s="6"/>
      <c r="G1041" s="6"/>
      <c r="H1041" s="6"/>
      <c r="I1041" s="6"/>
      <c r="J1041" s="6"/>
      <c r="K1041" s="6"/>
      <c r="L1041" s="6"/>
      <c r="M1041" s="6"/>
      <c r="N1041" s="6"/>
      <c r="O1041" s="6"/>
      <c r="P1041" s="10"/>
      <c r="Q1041" s="15" t="str">
        <f t="shared" ca="1" si="34"/>
        <v>-</v>
      </c>
      <c r="R1041" s="6"/>
      <c r="S1041" s="6"/>
      <c r="T1041" s="6"/>
      <c r="U1041" s="6"/>
      <c r="V1041" s="6"/>
      <c r="W1041" s="6" t="str">
        <f t="shared" si="33"/>
        <v>-</v>
      </c>
      <c r="X1041" s="6"/>
      <c r="Y1041" s="6"/>
      <c r="Z1041" s="6"/>
      <c r="AA1041" s="6"/>
      <c r="AB1041" s="6"/>
      <c r="AC1041" s="6"/>
    </row>
    <row r="1042" spans="1:29" x14ac:dyDescent="0.25">
      <c r="Q1042" s="12" t="str">
        <f t="shared" ca="1" si="34"/>
        <v>-</v>
      </c>
      <c r="W1042" t="str">
        <f t="shared" si="33"/>
        <v>-</v>
      </c>
    </row>
    <row r="1043" spans="1:29" x14ac:dyDescent="0.25">
      <c r="A1043" s="6"/>
      <c r="B1043" s="10"/>
      <c r="C1043" s="6"/>
      <c r="D1043" s="6"/>
      <c r="E1043" s="6"/>
      <c r="F1043" s="6"/>
      <c r="G1043" s="6"/>
      <c r="H1043" s="6"/>
      <c r="I1043" s="6"/>
      <c r="J1043" s="6"/>
      <c r="K1043" s="6"/>
      <c r="L1043" s="6"/>
      <c r="M1043" s="6"/>
      <c r="N1043" s="6"/>
      <c r="O1043" s="6"/>
      <c r="P1043" s="10"/>
      <c r="Q1043" s="15" t="str">
        <f t="shared" ca="1" si="34"/>
        <v>-</v>
      </c>
      <c r="R1043" s="6"/>
      <c r="S1043" s="6"/>
      <c r="T1043" s="6"/>
      <c r="U1043" s="6"/>
      <c r="V1043" s="6"/>
      <c r="W1043" s="6" t="str">
        <f t="shared" si="33"/>
        <v>-</v>
      </c>
      <c r="X1043" s="6"/>
      <c r="Y1043" s="6"/>
      <c r="Z1043" s="6"/>
      <c r="AA1043" s="6"/>
      <c r="AB1043" s="6"/>
      <c r="AC1043" s="6"/>
    </row>
    <row r="1044" spans="1:29" x14ac:dyDescent="0.25">
      <c r="Q1044" s="12" t="str">
        <f t="shared" ca="1" si="34"/>
        <v>-</v>
      </c>
      <c r="W1044" t="str">
        <f t="shared" si="33"/>
        <v>-</v>
      </c>
    </row>
    <row r="1045" spans="1:29" x14ac:dyDescent="0.25">
      <c r="A1045" s="6"/>
      <c r="B1045" s="10"/>
      <c r="C1045" s="6"/>
      <c r="D1045" s="6"/>
      <c r="E1045" s="6"/>
      <c r="F1045" s="6"/>
      <c r="G1045" s="6"/>
      <c r="H1045" s="6"/>
      <c r="I1045" s="6"/>
      <c r="J1045" s="6"/>
      <c r="K1045" s="6"/>
      <c r="L1045" s="6"/>
      <c r="M1045" s="6"/>
      <c r="N1045" s="6"/>
      <c r="O1045" s="6"/>
      <c r="P1045" s="10"/>
      <c r="Q1045" s="15" t="str">
        <f t="shared" ca="1" si="34"/>
        <v>-</v>
      </c>
      <c r="R1045" s="6"/>
      <c r="S1045" s="6"/>
      <c r="T1045" s="6"/>
      <c r="U1045" s="6"/>
      <c r="V1045" s="6"/>
      <c r="W1045" s="6" t="str">
        <f t="shared" si="33"/>
        <v>-</v>
      </c>
      <c r="X1045" s="6"/>
      <c r="Y1045" s="6"/>
      <c r="Z1045" s="6"/>
      <c r="AA1045" s="6"/>
      <c r="AB1045" s="6"/>
      <c r="AC1045" s="6"/>
    </row>
    <row r="1046" spans="1:29" x14ac:dyDescent="0.25">
      <c r="Q1046" s="12" t="str">
        <f t="shared" ca="1" si="34"/>
        <v>-</v>
      </c>
      <c r="W1046" t="str">
        <f t="shared" si="33"/>
        <v>-</v>
      </c>
    </row>
    <row r="1047" spans="1:29" x14ac:dyDescent="0.25">
      <c r="A1047" s="6"/>
      <c r="B1047" s="10"/>
      <c r="C1047" s="6"/>
      <c r="D1047" s="6"/>
      <c r="E1047" s="6"/>
      <c r="F1047" s="6"/>
      <c r="G1047" s="6"/>
      <c r="H1047" s="6"/>
      <c r="I1047" s="6"/>
      <c r="J1047" s="6"/>
      <c r="K1047" s="6"/>
      <c r="L1047" s="6"/>
      <c r="M1047" s="6"/>
      <c r="N1047" s="6"/>
      <c r="O1047" s="6"/>
      <c r="P1047" s="10"/>
      <c r="Q1047" s="15" t="str">
        <f t="shared" ca="1" si="34"/>
        <v>-</v>
      </c>
      <c r="R1047" s="6"/>
      <c r="S1047" s="6"/>
      <c r="T1047" s="6"/>
      <c r="U1047" s="6"/>
      <c r="V1047" s="6"/>
      <c r="W1047" s="6" t="str">
        <f t="shared" si="33"/>
        <v>-</v>
      </c>
      <c r="X1047" s="6"/>
      <c r="Y1047" s="6"/>
      <c r="Z1047" s="6"/>
      <c r="AA1047" s="6"/>
      <c r="AB1047" s="6"/>
      <c r="AC1047" s="6"/>
    </row>
    <row r="1048" spans="1:29" x14ac:dyDescent="0.25">
      <c r="Q1048" s="12" t="str">
        <f t="shared" ca="1" si="34"/>
        <v>-</v>
      </c>
      <c r="W1048" t="str">
        <f t="shared" si="33"/>
        <v>-</v>
      </c>
    </row>
    <row r="1049" spans="1:29" x14ac:dyDescent="0.25">
      <c r="A1049" s="6"/>
      <c r="B1049" s="10"/>
      <c r="C1049" s="6"/>
      <c r="D1049" s="6"/>
      <c r="E1049" s="6"/>
      <c r="F1049" s="6"/>
      <c r="G1049" s="6"/>
      <c r="H1049" s="6"/>
      <c r="I1049" s="6"/>
      <c r="J1049" s="6"/>
      <c r="K1049" s="6"/>
      <c r="L1049" s="6"/>
      <c r="M1049" s="6"/>
      <c r="N1049" s="6"/>
      <c r="O1049" s="6"/>
      <c r="P1049" s="10"/>
      <c r="Q1049" s="15" t="str">
        <f t="shared" ca="1" si="34"/>
        <v>-</v>
      </c>
      <c r="R1049" s="6"/>
      <c r="S1049" s="6"/>
      <c r="T1049" s="6"/>
      <c r="U1049" s="6"/>
      <c r="V1049" s="6"/>
      <c r="W1049" s="6" t="str">
        <f t="shared" si="33"/>
        <v>-</v>
      </c>
      <c r="X1049" s="6"/>
      <c r="Y1049" s="6"/>
      <c r="Z1049" s="6"/>
      <c r="AA1049" s="6"/>
      <c r="AB1049" s="6"/>
      <c r="AC1049" s="6"/>
    </row>
    <row r="1050" spans="1:29" x14ac:dyDescent="0.25">
      <c r="Q1050" s="12" t="str">
        <f t="shared" ca="1" si="34"/>
        <v>-</v>
      </c>
      <c r="W1050" t="str">
        <f t="shared" si="33"/>
        <v>-</v>
      </c>
    </row>
    <row r="1051" spans="1:29" x14ac:dyDescent="0.25">
      <c r="A1051" s="6"/>
      <c r="B1051" s="10"/>
      <c r="C1051" s="6"/>
      <c r="D1051" s="6"/>
      <c r="E1051" s="6"/>
      <c r="F1051" s="6"/>
      <c r="G1051" s="6"/>
      <c r="H1051" s="6"/>
      <c r="I1051" s="6"/>
      <c r="J1051" s="6"/>
      <c r="K1051" s="6"/>
      <c r="L1051" s="6"/>
      <c r="M1051" s="6"/>
      <c r="N1051" s="6"/>
      <c r="O1051" s="6"/>
      <c r="P1051" s="10"/>
      <c r="Q1051" s="15" t="str">
        <f t="shared" ca="1" si="34"/>
        <v>-</v>
      </c>
      <c r="R1051" s="6"/>
      <c r="S1051" s="6"/>
      <c r="T1051" s="6"/>
      <c r="U1051" s="6"/>
      <c r="V1051" s="6"/>
      <c r="W1051" s="6" t="str">
        <f t="shared" si="33"/>
        <v>-</v>
      </c>
      <c r="X1051" s="6"/>
      <c r="Y1051" s="6"/>
      <c r="Z1051" s="6"/>
      <c r="AA1051" s="6"/>
      <c r="AB1051" s="6"/>
      <c r="AC1051" s="6"/>
    </row>
    <row r="1052" spans="1:29" x14ac:dyDescent="0.25">
      <c r="Q1052" s="12" t="str">
        <f t="shared" ca="1" si="34"/>
        <v>-</v>
      </c>
      <c r="W1052" t="str">
        <f t="shared" si="33"/>
        <v>-</v>
      </c>
    </row>
    <row r="1053" spans="1:29" x14ac:dyDescent="0.25">
      <c r="A1053" s="6"/>
      <c r="B1053" s="10"/>
      <c r="C1053" s="6"/>
      <c r="D1053" s="6"/>
      <c r="E1053" s="6"/>
      <c r="F1053" s="6"/>
      <c r="G1053" s="6"/>
      <c r="H1053" s="6"/>
      <c r="I1053" s="6"/>
      <c r="J1053" s="6"/>
      <c r="K1053" s="6"/>
      <c r="L1053" s="6"/>
      <c r="M1053" s="6"/>
      <c r="N1053" s="6"/>
      <c r="O1053" s="6"/>
      <c r="P1053" s="10"/>
      <c r="Q1053" s="15" t="str">
        <f t="shared" ca="1" si="34"/>
        <v>-</v>
      </c>
      <c r="R1053" s="6"/>
      <c r="S1053" s="6"/>
      <c r="T1053" s="6"/>
      <c r="U1053" s="6"/>
      <c r="V1053" s="6"/>
      <c r="W1053" s="6" t="str">
        <f t="shared" si="33"/>
        <v>-</v>
      </c>
      <c r="X1053" s="6"/>
      <c r="Y1053" s="6"/>
      <c r="Z1053" s="6"/>
      <c r="AA1053" s="6"/>
      <c r="AB1053" s="6"/>
      <c r="AC1053" s="6"/>
    </row>
    <row r="1054" spans="1:29" x14ac:dyDescent="0.25">
      <c r="Q1054" s="12" t="str">
        <f t="shared" ca="1" si="34"/>
        <v>-</v>
      </c>
      <c r="W1054" t="str">
        <f t="shared" si="33"/>
        <v>-</v>
      </c>
    </row>
    <row r="1055" spans="1:29" x14ac:dyDescent="0.25">
      <c r="A1055" s="6"/>
      <c r="B1055" s="10"/>
      <c r="C1055" s="6"/>
      <c r="D1055" s="6"/>
      <c r="E1055" s="6"/>
      <c r="F1055" s="6"/>
      <c r="G1055" s="6"/>
      <c r="H1055" s="6"/>
      <c r="I1055" s="6"/>
      <c r="J1055" s="6"/>
      <c r="K1055" s="6"/>
      <c r="L1055" s="6"/>
      <c r="M1055" s="6"/>
      <c r="N1055" s="6"/>
      <c r="O1055" s="6"/>
      <c r="P1055" s="10"/>
      <c r="Q1055" s="15" t="str">
        <f t="shared" ca="1" si="34"/>
        <v>-</v>
      </c>
      <c r="R1055" s="6"/>
      <c r="S1055" s="6"/>
      <c r="T1055" s="6"/>
      <c r="U1055" s="6"/>
      <c r="V1055" s="6"/>
      <c r="W1055" s="6" t="str">
        <f t="shared" si="33"/>
        <v>-</v>
      </c>
      <c r="X1055" s="6"/>
      <c r="Y1055" s="6"/>
      <c r="Z1055" s="6"/>
      <c r="AA1055" s="6"/>
      <c r="AB1055" s="6"/>
      <c r="AC1055" s="6"/>
    </row>
    <row r="1056" spans="1:29" x14ac:dyDescent="0.25">
      <c r="Q1056" s="12" t="str">
        <f t="shared" ca="1" si="34"/>
        <v>-</v>
      </c>
      <c r="W1056" t="str">
        <f t="shared" si="33"/>
        <v>-</v>
      </c>
    </row>
    <row r="1057" spans="1:29" x14ac:dyDescent="0.25">
      <c r="A1057" s="6"/>
      <c r="B1057" s="10"/>
      <c r="C1057" s="6"/>
      <c r="D1057" s="6"/>
      <c r="E1057" s="6"/>
      <c r="F1057" s="6"/>
      <c r="G1057" s="6"/>
      <c r="H1057" s="6"/>
      <c r="I1057" s="6"/>
      <c r="J1057" s="6"/>
      <c r="K1057" s="6"/>
      <c r="L1057" s="6"/>
      <c r="M1057" s="6"/>
      <c r="N1057" s="6"/>
      <c r="O1057" s="6"/>
      <c r="P1057" s="10"/>
      <c r="Q1057" s="15" t="str">
        <f t="shared" ca="1" si="34"/>
        <v>-</v>
      </c>
      <c r="R1057" s="6"/>
      <c r="S1057" s="6"/>
      <c r="T1057" s="6"/>
      <c r="U1057" s="6"/>
      <c r="V1057" s="6"/>
      <c r="W1057" s="6" t="str">
        <f t="shared" si="33"/>
        <v>-</v>
      </c>
      <c r="X1057" s="6"/>
      <c r="Y1057" s="6"/>
      <c r="Z1057" s="6"/>
      <c r="AA1057" s="6"/>
      <c r="AB1057" s="6"/>
      <c r="AC1057" s="6"/>
    </row>
    <row r="1058" spans="1:29" x14ac:dyDescent="0.25">
      <c r="Q1058" s="12" t="str">
        <f t="shared" ca="1" si="34"/>
        <v>-</v>
      </c>
      <c r="W1058" t="str">
        <f t="shared" si="33"/>
        <v>-</v>
      </c>
    </row>
    <row r="1059" spans="1:29" x14ac:dyDescent="0.25">
      <c r="A1059" s="6"/>
      <c r="B1059" s="10"/>
      <c r="C1059" s="6"/>
      <c r="D1059" s="6"/>
      <c r="E1059" s="6"/>
      <c r="F1059" s="6"/>
      <c r="G1059" s="6"/>
      <c r="H1059" s="6"/>
      <c r="I1059" s="6"/>
      <c r="J1059" s="6"/>
      <c r="K1059" s="6"/>
      <c r="L1059" s="6"/>
      <c r="M1059" s="6"/>
      <c r="N1059" s="6"/>
      <c r="O1059" s="6"/>
      <c r="P1059" s="10"/>
      <c r="Q1059" s="15" t="str">
        <f t="shared" ca="1" si="34"/>
        <v>-</v>
      </c>
      <c r="R1059" s="6"/>
      <c r="S1059" s="6"/>
      <c r="T1059" s="6"/>
      <c r="U1059" s="6"/>
      <c r="V1059" s="6"/>
      <c r="W1059" s="6" t="str">
        <f t="shared" si="33"/>
        <v>-</v>
      </c>
      <c r="X1059" s="6"/>
      <c r="Y1059" s="6"/>
      <c r="Z1059" s="6"/>
      <c r="AA1059" s="6"/>
      <c r="AB1059" s="6"/>
      <c r="AC1059" s="6"/>
    </row>
    <row r="1060" spans="1:29" x14ac:dyDescent="0.25">
      <c r="Q1060" s="12" t="str">
        <f t="shared" ca="1" si="34"/>
        <v>-</v>
      </c>
      <c r="W1060" t="str">
        <f t="shared" si="33"/>
        <v>-</v>
      </c>
    </row>
    <row r="1061" spans="1:29" x14ac:dyDescent="0.25">
      <c r="A1061" s="6"/>
      <c r="B1061" s="10"/>
      <c r="C1061" s="6"/>
      <c r="D1061" s="6"/>
      <c r="E1061" s="6"/>
      <c r="F1061" s="6"/>
      <c r="G1061" s="6"/>
      <c r="H1061" s="6"/>
      <c r="I1061" s="6"/>
      <c r="J1061" s="6"/>
      <c r="K1061" s="6"/>
      <c r="L1061" s="6"/>
      <c r="M1061" s="6"/>
      <c r="N1061" s="6"/>
      <c r="O1061" s="6"/>
      <c r="P1061" s="10"/>
      <c r="Q1061" s="15" t="str">
        <f t="shared" ca="1" si="34"/>
        <v>-</v>
      </c>
      <c r="R1061" s="6"/>
      <c r="S1061" s="6"/>
      <c r="T1061" s="6"/>
      <c r="U1061" s="6"/>
      <c r="V1061" s="6"/>
      <c r="W1061" s="6" t="str">
        <f t="shared" si="33"/>
        <v>-</v>
      </c>
      <c r="X1061" s="6"/>
      <c r="Y1061" s="6"/>
      <c r="Z1061" s="6"/>
      <c r="AA1061" s="6"/>
      <c r="AB1061" s="6"/>
      <c r="AC1061" s="6"/>
    </row>
    <row r="1062" spans="1:29" x14ac:dyDescent="0.25">
      <c r="Q1062" s="12" t="str">
        <f t="shared" ca="1" si="34"/>
        <v>-</v>
      </c>
      <c r="W1062" t="str">
        <f t="shared" si="33"/>
        <v>-</v>
      </c>
    </row>
    <row r="1063" spans="1:29" x14ac:dyDescent="0.25">
      <c r="A1063" s="6"/>
      <c r="B1063" s="10"/>
      <c r="C1063" s="6"/>
      <c r="D1063" s="6"/>
      <c r="E1063" s="6"/>
      <c r="F1063" s="6"/>
      <c r="G1063" s="6"/>
      <c r="H1063" s="6"/>
      <c r="I1063" s="6"/>
      <c r="J1063" s="6"/>
      <c r="K1063" s="6"/>
      <c r="L1063" s="6"/>
      <c r="M1063" s="6"/>
      <c r="N1063" s="6"/>
      <c r="O1063" s="6"/>
      <c r="P1063" s="10"/>
      <c r="Q1063" s="15" t="str">
        <f t="shared" ca="1" si="34"/>
        <v>-</v>
      </c>
      <c r="R1063" s="6"/>
      <c r="S1063" s="6"/>
      <c r="T1063" s="6"/>
      <c r="U1063" s="6"/>
      <c r="V1063" s="6"/>
      <c r="W1063" s="6" t="str">
        <f t="shared" si="33"/>
        <v>-</v>
      </c>
      <c r="X1063" s="6"/>
      <c r="Y1063" s="6"/>
      <c r="Z1063" s="6"/>
      <c r="AA1063" s="6"/>
      <c r="AB1063" s="6"/>
      <c r="AC1063" s="6"/>
    </row>
    <row r="1064" spans="1:29" x14ac:dyDescent="0.25">
      <c r="Q1064" s="12" t="str">
        <f t="shared" ca="1" si="34"/>
        <v>-</v>
      </c>
      <c r="W1064" t="str">
        <f t="shared" si="33"/>
        <v>-</v>
      </c>
    </row>
    <row r="1065" spans="1:29" x14ac:dyDescent="0.25">
      <c r="A1065" s="6"/>
      <c r="B1065" s="10"/>
      <c r="C1065" s="6"/>
      <c r="D1065" s="6"/>
      <c r="E1065" s="6"/>
      <c r="F1065" s="6"/>
      <c r="G1065" s="6"/>
      <c r="H1065" s="6"/>
      <c r="I1065" s="6"/>
      <c r="J1065" s="6"/>
      <c r="K1065" s="6"/>
      <c r="L1065" s="6"/>
      <c r="M1065" s="6"/>
      <c r="N1065" s="6"/>
      <c r="O1065" s="6"/>
      <c r="P1065" s="10"/>
      <c r="Q1065" s="15" t="str">
        <f t="shared" ca="1" si="34"/>
        <v>-</v>
      </c>
      <c r="R1065" s="6"/>
      <c r="S1065" s="6"/>
      <c r="T1065" s="6"/>
      <c r="U1065" s="6"/>
      <c r="V1065" s="6"/>
      <c r="W1065" s="6" t="str">
        <f t="shared" si="33"/>
        <v>-</v>
      </c>
      <c r="X1065" s="6"/>
      <c r="Y1065" s="6"/>
      <c r="Z1065" s="6"/>
      <c r="AA1065" s="6"/>
      <c r="AB1065" s="6"/>
      <c r="AC1065" s="6"/>
    </row>
    <row r="1066" spans="1:29" x14ac:dyDescent="0.25">
      <c r="Q1066" s="12" t="str">
        <f t="shared" ca="1" si="34"/>
        <v>-</v>
      </c>
      <c r="W1066" t="str">
        <f t="shared" si="33"/>
        <v>-</v>
      </c>
    </row>
    <row r="1067" spans="1:29" x14ac:dyDescent="0.25">
      <c r="A1067" s="6"/>
      <c r="B1067" s="10"/>
      <c r="C1067" s="6"/>
      <c r="D1067" s="6"/>
      <c r="E1067" s="6"/>
      <c r="F1067" s="6"/>
      <c r="G1067" s="6"/>
      <c r="H1067" s="6"/>
      <c r="I1067" s="6"/>
      <c r="J1067" s="6"/>
      <c r="K1067" s="6"/>
      <c r="L1067" s="6"/>
      <c r="M1067" s="6"/>
      <c r="N1067" s="6"/>
      <c r="O1067" s="6"/>
      <c r="P1067" s="10"/>
      <c r="Q1067" s="15" t="str">
        <f t="shared" ca="1" si="34"/>
        <v>-</v>
      </c>
      <c r="R1067" s="6"/>
      <c r="S1067" s="6"/>
      <c r="T1067" s="6"/>
      <c r="U1067" s="6"/>
      <c r="V1067" s="6"/>
      <c r="W1067" s="6" t="str">
        <f t="shared" si="33"/>
        <v>-</v>
      </c>
      <c r="X1067" s="6"/>
      <c r="Y1067" s="6"/>
      <c r="Z1067" s="6"/>
      <c r="AA1067" s="6"/>
      <c r="AB1067" s="6"/>
      <c r="AC1067" s="6"/>
    </row>
    <row r="1068" spans="1:29" x14ac:dyDescent="0.25">
      <c r="Q1068" s="12" t="str">
        <f t="shared" ca="1" si="34"/>
        <v>-</v>
      </c>
      <c r="W1068" t="str">
        <f t="shared" si="33"/>
        <v>-</v>
      </c>
    </row>
    <row r="1069" spans="1:29" x14ac:dyDescent="0.25">
      <c r="A1069" s="6"/>
      <c r="B1069" s="10"/>
      <c r="C1069" s="6"/>
      <c r="D1069" s="6"/>
      <c r="E1069" s="6"/>
      <c r="F1069" s="6"/>
      <c r="G1069" s="6"/>
      <c r="H1069" s="6"/>
      <c r="I1069" s="6"/>
      <c r="J1069" s="6"/>
      <c r="K1069" s="6"/>
      <c r="L1069" s="6"/>
      <c r="M1069" s="6"/>
      <c r="N1069" s="6"/>
      <c r="O1069" s="6"/>
      <c r="P1069" s="10"/>
      <c r="Q1069" s="15" t="str">
        <f t="shared" ca="1" si="34"/>
        <v>-</v>
      </c>
      <c r="R1069" s="6"/>
      <c r="S1069" s="6"/>
      <c r="T1069" s="6"/>
      <c r="U1069" s="6"/>
      <c r="V1069" s="6"/>
      <c r="W1069" s="6" t="str">
        <f t="shared" si="33"/>
        <v>-</v>
      </c>
      <c r="X1069" s="6"/>
      <c r="Y1069" s="6"/>
      <c r="Z1069" s="6"/>
      <c r="AA1069" s="6"/>
      <c r="AB1069" s="6"/>
      <c r="AC1069" s="6"/>
    </row>
    <row r="1070" spans="1:29" x14ac:dyDescent="0.25">
      <c r="Q1070" s="12" t="str">
        <f t="shared" ca="1" si="34"/>
        <v>-</v>
      </c>
      <c r="W1070" t="str">
        <f t="shared" si="33"/>
        <v>-</v>
      </c>
    </row>
    <row r="1071" spans="1:29" x14ac:dyDescent="0.25">
      <c r="A1071" s="6"/>
      <c r="B1071" s="10"/>
      <c r="C1071" s="6"/>
      <c r="D1071" s="6"/>
      <c r="E1071" s="6"/>
      <c r="F1071" s="6"/>
      <c r="G1071" s="6"/>
      <c r="H1071" s="6"/>
      <c r="I1071" s="6"/>
      <c r="J1071" s="6"/>
      <c r="K1071" s="6"/>
      <c r="L1071" s="6"/>
      <c r="M1071" s="6"/>
      <c r="N1071" s="6"/>
      <c r="O1071" s="6"/>
      <c r="P1071" s="10"/>
      <c r="Q1071" s="15" t="str">
        <f t="shared" ca="1" si="34"/>
        <v>-</v>
      </c>
      <c r="R1071" s="6"/>
      <c r="S1071" s="6"/>
      <c r="T1071" s="6"/>
      <c r="U1071" s="6"/>
      <c r="V1071" s="6"/>
      <c r="W1071" s="6" t="str">
        <f t="shared" si="33"/>
        <v>-</v>
      </c>
      <c r="X1071" s="6"/>
      <c r="Y1071" s="6"/>
      <c r="Z1071" s="6"/>
      <c r="AA1071" s="6"/>
      <c r="AB1071" s="6"/>
      <c r="AC1071" s="6"/>
    </row>
    <row r="1072" spans="1:29" x14ac:dyDescent="0.25">
      <c r="Q1072" s="12" t="str">
        <f t="shared" ca="1" si="34"/>
        <v>-</v>
      </c>
      <c r="W1072" t="str">
        <f t="shared" si="33"/>
        <v>-</v>
      </c>
    </row>
    <row r="1073" spans="1:29" x14ac:dyDescent="0.25">
      <c r="A1073" s="6"/>
      <c r="B1073" s="10"/>
      <c r="C1073" s="6"/>
      <c r="D1073" s="6"/>
      <c r="E1073" s="6"/>
      <c r="F1073" s="6"/>
      <c r="G1073" s="6"/>
      <c r="H1073" s="6"/>
      <c r="I1073" s="6"/>
      <c r="J1073" s="6"/>
      <c r="K1073" s="6"/>
      <c r="L1073" s="6"/>
      <c r="M1073" s="6"/>
      <c r="N1073" s="6"/>
      <c r="O1073" s="6"/>
      <c r="P1073" s="10"/>
      <c r="Q1073" s="15" t="str">
        <f t="shared" ca="1" si="34"/>
        <v>-</v>
      </c>
      <c r="R1073" s="6"/>
      <c r="S1073" s="6"/>
      <c r="T1073" s="6"/>
      <c r="U1073" s="6"/>
      <c r="V1073" s="6"/>
      <c r="W1073" s="6" t="str">
        <f t="shared" si="33"/>
        <v>-</v>
      </c>
      <c r="X1073" s="6"/>
      <c r="Y1073" s="6"/>
      <c r="Z1073" s="6"/>
      <c r="AA1073" s="6"/>
      <c r="AB1073" s="6"/>
      <c r="AC1073" s="6"/>
    </row>
    <row r="1074" spans="1:29" x14ac:dyDescent="0.25">
      <c r="Q1074" s="12" t="str">
        <f t="shared" ca="1" si="34"/>
        <v>-</v>
      </c>
      <c r="W1074" t="str">
        <f t="shared" si="33"/>
        <v>-</v>
      </c>
    </row>
    <row r="1075" spans="1:29" x14ac:dyDescent="0.25">
      <c r="A1075" s="6"/>
      <c r="B1075" s="10"/>
      <c r="C1075" s="6"/>
      <c r="D1075" s="6"/>
      <c r="E1075" s="6"/>
      <c r="F1075" s="6"/>
      <c r="G1075" s="6"/>
      <c r="H1075" s="6"/>
      <c r="I1075" s="6"/>
      <c r="J1075" s="6"/>
      <c r="K1075" s="6"/>
      <c r="L1075" s="6"/>
      <c r="M1075" s="6"/>
      <c r="N1075" s="6"/>
      <c r="O1075" s="6"/>
      <c r="P1075" s="10"/>
      <c r="Q1075" s="15" t="str">
        <f t="shared" ca="1" si="34"/>
        <v>-</v>
      </c>
      <c r="R1075" s="6"/>
      <c r="S1075" s="6"/>
      <c r="T1075" s="6"/>
      <c r="U1075" s="6"/>
      <c r="V1075" s="6"/>
      <c r="W1075" s="6" t="str">
        <f t="shared" si="33"/>
        <v>-</v>
      </c>
      <c r="X1075" s="6"/>
      <c r="Y1075" s="6"/>
      <c r="Z1075" s="6"/>
      <c r="AA1075" s="6"/>
      <c r="AB1075" s="6"/>
      <c r="AC1075" s="6"/>
    </row>
    <row r="1076" spans="1:29" x14ac:dyDescent="0.25">
      <c r="Q1076" s="12" t="str">
        <f t="shared" ca="1" si="34"/>
        <v>-</v>
      </c>
      <c r="W1076" t="str">
        <f t="shared" si="33"/>
        <v>-</v>
      </c>
    </row>
    <row r="1077" spans="1:29" x14ac:dyDescent="0.25">
      <c r="A1077" s="6"/>
      <c r="B1077" s="10"/>
      <c r="C1077" s="6"/>
      <c r="D1077" s="6"/>
      <c r="E1077" s="6"/>
      <c r="F1077" s="6"/>
      <c r="G1077" s="6"/>
      <c r="H1077" s="6"/>
      <c r="I1077" s="6"/>
      <c r="J1077" s="6"/>
      <c r="K1077" s="6"/>
      <c r="L1077" s="6"/>
      <c r="M1077" s="6"/>
      <c r="N1077" s="6"/>
      <c r="O1077" s="6"/>
      <c r="P1077" s="10"/>
      <c r="Q1077" s="15" t="str">
        <f t="shared" ca="1" si="34"/>
        <v>-</v>
      </c>
      <c r="R1077" s="6"/>
      <c r="S1077" s="6"/>
      <c r="T1077" s="6"/>
      <c r="U1077" s="6"/>
      <c r="V1077" s="6"/>
      <c r="W1077" s="6" t="str">
        <f t="shared" si="33"/>
        <v>-</v>
      </c>
      <c r="X1077" s="6"/>
      <c r="Y1077" s="6"/>
      <c r="Z1077" s="6"/>
      <c r="AA1077" s="6"/>
      <c r="AB1077" s="6"/>
      <c r="AC1077" s="6"/>
    </row>
    <row r="1078" spans="1:29" x14ac:dyDescent="0.25">
      <c r="Q1078" s="12" t="str">
        <f t="shared" ca="1" si="34"/>
        <v>-</v>
      </c>
      <c r="W1078" t="str">
        <f t="shared" si="33"/>
        <v>-</v>
      </c>
    </row>
    <row r="1079" spans="1:29" x14ac:dyDescent="0.25">
      <c r="A1079" s="6"/>
      <c r="B1079" s="10"/>
      <c r="C1079" s="6"/>
      <c r="D1079" s="6"/>
      <c r="E1079" s="6"/>
      <c r="F1079" s="6"/>
      <c r="G1079" s="6"/>
      <c r="H1079" s="6"/>
      <c r="I1079" s="6"/>
      <c r="J1079" s="6"/>
      <c r="K1079" s="6"/>
      <c r="L1079" s="6"/>
      <c r="M1079" s="6"/>
      <c r="N1079" s="6"/>
      <c r="O1079" s="6"/>
      <c r="P1079" s="10"/>
      <c r="Q1079" s="15" t="str">
        <f t="shared" ca="1" si="34"/>
        <v>-</v>
      </c>
      <c r="R1079" s="6"/>
      <c r="S1079" s="6"/>
      <c r="T1079" s="6"/>
      <c r="U1079" s="6"/>
      <c r="V1079" s="6"/>
      <c r="W1079" s="6" t="str">
        <f t="shared" si="33"/>
        <v>-</v>
      </c>
      <c r="X1079" s="6"/>
      <c r="Y1079" s="6"/>
      <c r="Z1079" s="6"/>
      <c r="AA1079" s="6"/>
      <c r="AB1079" s="6"/>
      <c r="AC1079" s="6"/>
    </row>
    <row r="1080" spans="1:29" x14ac:dyDescent="0.25">
      <c r="Q1080" s="12" t="str">
        <f t="shared" ca="1" si="34"/>
        <v>-</v>
      </c>
      <c r="W1080" t="str">
        <f t="shared" si="33"/>
        <v>-</v>
      </c>
    </row>
    <row r="1081" spans="1:29" x14ac:dyDescent="0.25">
      <c r="A1081" s="6"/>
      <c r="B1081" s="10"/>
      <c r="C1081" s="6"/>
      <c r="D1081" s="6"/>
      <c r="E1081" s="6"/>
      <c r="F1081" s="6"/>
      <c r="G1081" s="6"/>
      <c r="H1081" s="6"/>
      <c r="I1081" s="6"/>
      <c r="J1081" s="6"/>
      <c r="K1081" s="6"/>
      <c r="L1081" s="6"/>
      <c r="M1081" s="6"/>
      <c r="N1081" s="6"/>
      <c r="O1081" s="6"/>
      <c r="P1081" s="10"/>
      <c r="Q1081" s="15" t="str">
        <f t="shared" ca="1" si="34"/>
        <v>-</v>
      </c>
      <c r="R1081" s="6"/>
      <c r="S1081" s="6"/>
      <c r="T1081" s="6"/>
      <c r="U1081" s="6"/>
      <c r="V1081" s="6"/>
      <c r="W1081" s="6" t="str">
        <f t="shared" si="33"/>
        <v>-</v>
      </c>
      <c r="X1081" s="6"/>
      <c r="Y1081" s="6"/>
      <c r="Z1081" s="6"/>
      <c r="AA1081" s="6"/>
      <c r="AB1081" s="6"/>
      <c r="AC1081" s="6"/>
    </row>
    <row r="1082" spans="1:29" x14ac:dyDescent="0.25">
      <c r="Q1082" s="12" t="str">
        <f t="shared" ca="1" si="34"/>
        <v>-</v>
      </c>
      <c r="W1082" t="str">
        <f t="shared" si="33"/>
        <v>-</v>
      </c>
    </row>
    <row r="1083" spans="1:29" x14ac:dyDescent="0.25">
      <c r="A1083" s="6"/>
      <c r="B1083" s="10"/>
      <c r="C1083" s="6"/>
      <c r="D1083" s="6"/>
      <c r="E1083" s="6"/>
      <c r="F1083" s="6"/>
      <c r="G1083" s="6"/>
      <c r="H1083" s="6"/>
      <c r="I1083" s="6"/>
      <c r="J1083" s="6"/>
      <c r="K1083" s="6"/>
      <c r="L1083" s="6"/>
      <c r="M1083" s="6"/>
      <c r="N1083" s="6"/>
      <c r="O1083" s="6"/>
      <c r="P1083" s="10"/>
      <c r="Q1083" s="15" t="str">
        <f t="shared" ca="1" si="34"/>
        <v>-</v>
      </c>
      <c r="R1083" s="6"/>
      <c r="S1083" s="6"/>
      <c r="T1083" s="6"/>
      <c r="U1083" s="6"/>
      <c r="V1083" s="6"/>
      <c r="W1083" s="6" t="str">
        <f t="shared" si="33"/>
        <v>-</v>
      </c>
      <c r="X1083" s="6"/>
      <c r="Y1083" s="6"/>
      <c r="Z1083" s="6"/>
      <c r="AA1083" s="6"/>
      <c r="AB1083" s="6"/>
      <c r="AC1083" s="6"/>
    </row>
    <row r="1084" spans="1:29" x14ac:dyDescent="0.25">
      <c r="Q1084" s="12" t="str">
        <f t="shared" ca="1" si="34"/>
        <v>-</v>
      </c>
      <c r="W1084" t="str">
        <f t="shared" si="33"/>
        <v>-</v>
      </c>
    </row>
    <row r="1085" spans="1:29" x14ac:dyDescent="0.25">
      <c r="A1085" s="6"/>
      <c r="B1085" s="10"/>
      <c r="C1085" s="6"/>
      <c r="D1085" s="6"/>
      <c r="E1085" s="6"/>
      <c r="F1085" s="6"/>
      <c r="G1085" s="6"/>
      <c r="H1085" s="6"/>
      <c r="I1085" s="6"/>
      <c r="J1085" s="6"/>
      <c r="K1085" s="6"/>
      <c r="L1085" s="6"/>
      <c r="M1085" s="6"/>
      <c r="N1085" s="6"/>
      <c r="O1085" s="6"/>
      <c r="P1085" s="10"/>
      <c r="Q1085" s="15" t="str">
        <f t="shared" ca="1" si="34"/>
        <v>-</v>
      </c>
      <c r="R1085" s="6"/>
      <c r="S1085" s="6"/>
      <c r="T1085" s="6"/>
      <c r="U1085" s="6"/>
      <c r="V1085" s="6"/>
      <c r="W1085" s="6" t="str">
        <f t="shared" si="33"/>
        <v>-</v>
      </c>
      <c r="X1085" s="6"/>
      <c r="Y1085" s="6"/>
      <c r="Z1085" s="6"/>
      <c r="AA1085" s="6"/>
      <c r="AB1085" s="6"/>
      <c r="AC1085" s="6"/>
    </row>
    <row r="1086" spans="1:29" x14ac:dyDescent="0.25">
      <c r="Q1086" s="12" t="str">
        <f t="shared" ca="1" si="34"/>
        <v>-</v>
      </c>
      <c r="W1086" t="str">
        <f t="shared" si="33"/>
        <v>-</v>
      </c>
    </row>
    <row r="1087" spans="1:29" x14ac:dyDescent="0.25">
      <c r="A1087" s="6"/>
      <c r="B1087" s="10"/>
      <c r="C1087" s="6"/>
      <c r="D1087" s="6"/>
      <c r="E1087" s="6"/>
      <c r="F1087" s="6"/>
      <c r="G1087" s="6"/>
      <c r="H1087" s="6"/>
      <c r="I1087" s="6"/>
      <c r="J1087" s="6"/>
      <c r="K1087" s="6"/>
      <c r="L1087" s="6"/>
      <c r="M1087" s="6"/>
      <c r="N1087" s="6"/>
      <c r="O1087" s="6"/>
      <c r="P1087" s="10"/>
      <c r="Q1087" s="15" t="str">
        <f t="shared" ca="1" si="34"/>
        <v>-</v>
      </c>
      <c r="R1087" s="6"/>
      <c r="S1087" s="6"/>
      <c r="T1087" s="6"/>
      <c r="U1087" s="6"/>
      <c r="V1087" s="6"/>
      <c r="W1087" s="6" t="str">
        <f t="shared" si="33"/>
        <v>-</v>
      </c>
      <c r="X1087" s="6"/>
      <c r="Y1087" s="6"/>
      <c r="Z1087" s="6"/>
      <c r="AA1087" s="6"/>
      <c r="AB1087" s="6"/>
      <c r="AC1087" s="6"/>
    </row>
    <row r="1088" spans="1:29" x14ac:dyDescent="0.25">
      <c r="Q1088" s="12" t="str">
        <f t="shared" ca="1" si="34"/>
        <v>-</v>
      </c>
      <c r="W1088" t="str">
        <f t="shared" si="33"/>
        <v>-</v>
      </c>
    </row>
    <row r="1089" spans="1:29" x14ac:dyDescent="0.25">
      <c r="A1089" s="6"/>
      <c r="B1089" s="10"/>
      <c r="C1089" s="6"/>
      <c r="D1089" s="6"/>
      <c r="E1089" s="6"/>
      <c r="F1089" s="6"/>
      <c r="G1089" s="6"/>
      <c r="H1089" s="6"/>
      <c r="I1089" s="6"/>
      <c r="J1089" s="6"/>
      <c r="K1089" s="6"/>
      <c r="L1089" s="6"/>
      <c r="M1089" s="6"/>
      <c r="N1089" s="6"/>
      <c r="O1089" s="6"/>
      <c r="P1089" s="10"/>
      <c r="Q1089" s="15" t="str">
        <f t="shared" ca="1" si="34"/>
        <v>-</v>
      </c>
      <c r="R1089" s="6"/>
      <c r="S1089" s="6"/>
      <c r="T1089" s="6"/>
      <c r="U1089" s="6"/>
      <c r="V1089" s="6"/>
      <c r="W1089" s="6" t="str">
        <f t="shared" ref="W1089:W1152" si="35">IF(OR(ISBLANK(J1089),ISBLANK(V1089)),"-",(IF(J1089=V1089,"Yes","No")))</f>
        <v>-</v>
      </c>
      <c r="X1089" s="6"/>
      <c r="Y1089" s="6"/>
      <c r="Z1089" s="6"/>
      <c r="AA1089" s="6"/>
      <c r="AB1089" s="6"/>
      <c r="AC1089" s="6"/>
    </row>
    <row r="1090" spans="1:29" x14ac:dyDescent="0.25">
      <c r="Q1090" s="12" t="str">
        <f t="shared" ref="Q1090:Q1153" ca="1" si="36">IF(B1090&gt;1/1/1900, (IF(R1090="Closed",(DATEDIF(B1090,P1090,"d"))-(DATEDIF(M1090,O1090,"d")),IF(OR(R1090="Pending",ISBLANK(P1090)),TODAY()-B1090))),"-")</f>
        <v>-</v>
      </c>
      <c r="W1090" t="str">
        <f t="shared" si="35"/>
        <v>-</v>
      </c>
    </row>
    <row r="1091" spans="1:29" x14ac:dyDescent="0.25">
      <c r="A1091" s="6"/>
      <c r="B1091" s="10"/>
      <c r="C1091" s="6"/>
      <c r="D1091" s="6"/>
      <c r="E1091" s="6"/>
      <c r="F1091" s="6"/>
      <c r="G1091" s="6"/>
      <c r="H1091" s="6"/>
      <c r="I1091" s="6"/>
      <c r="J1091" s="6"/>
      <c r="K1091" s="6"/>
      <c r="L1091" s="6"/>
      <c r="M1091" s="6"/>
      <c r="N1091" s="6"/>
      <c r="O1091" s="6"/>
      <c r="P1091" s="10"/>
      <c r="Q1091" s="15" t="str">
        <f t="shared" ca="1" si="36"/>
        <v>-</v>
      </c>
      <c r="R1091" s="6"/>
      <c r="S1091" s="6"/>
      <c r="T1091" s="6"/>
      <c r="U1091" s="6"/>
      <c r="V1091" s="6"/>
      <c r="W1091" s="6" t="str">
        <f t="shared" si="35"/>
        <v>-</v>
      </c>
      <c r="X1091" s="6"/>
      <c r="Y1091" s="6"/>
      <c r="Z1091" s="6"/>
      <c r="AA1091" s="6"/>
      <c r="AB1091" s="6"/>
      <c r="AC1091" s="6"/>
    </row>
    <row r="1092" spans="1:29" x14ac:dyDescent="0.25">
      <c r="Q1092" s="12" t="str">
        <f t="shared" ca="1" si="36"/>
        <v>-</v>
      </c>
      <c r="W1092" t="str">
        <f t="shared" si="35"/>
        <v>-</v>
      </c>
    </row>
    <row r="1093" spans="1:29" x14ac:dyDescent="0.25">
      <c r="A1093" s="6"/>
      <c r="B1093" s="10"/>
      <c r="C1093" s="6"/>
      <c r="D1093" s="6"/>
      <c r="E1093" s="6"/>
      <c r="F1093" s="6"/>
      <c r="G1093" s="6"/>
      <c r="H1093" s="6"/>
      <c r="I1093" s="6"/>
      <c r="J1093" s="6"/>
      <c r="K1093" s="6"/>
      <c r="L1093" s="6"/>
      <c r="M1093" s="6"/>
      <c r="N1093" s="6"/>
      <c r="O1093" s="6"/>
      <c r="P1093" s="10"/>
      <c r="Q1093" s="15" t="str">
        <f t="shared" ca="1" si="36"/>
        <v>-</v>
      </c>
      <c r="R1093" s="6"/>
      <c r="S1093" s="6"/>
      <c r="T1093" s="6"/>
      <c r="U1093" s="6"/>
      <c r="V1093" s="6"/>
      <c r="W1093" s="6" t="str">
        <f t="shared" si="35"/>
        <v>-</v>
      </c>
      <c r="X1093" s="6"/>
      <c r="Y1093" s="6"/>
      <c r="Z1093" s="6"/>
      <c r="AA1093" s="6"/>
      <c r="AB1093" s="6"/>
      <c r="AC1093" s="6"/>
    </row>
    <row r="1094" spans="1:29" x14ac:dyDescent="0.25">
      <c r="Q1094" s="12" t="str">
        <f t="shared" ca="1" si="36"/>
        <v>-</v>
      </c>
      <c r="W1094" t="str">
        <f t="shared" si="35"/>
        <v>-</v>
      </c>
    </row>
    <row r="1095" spans="1:29" x14ac:dyDescent="0.25">
      <c r="A1095" s="6"/>
      <c r="B1095" s="10"/>
      <c r="C1095" s="6"/>
      <c r="D1095" s="6"/>
      <c r="E1095" s="6"/>
      <c r="F1095" s="6"/>
      <c r="G1095" s="6"/>
      <c r="H1095" s="6"/>
      <c r="I1095" s="6"/>
      <c r="J1095" s="6"/>
      <c r="K1095" s="6"/>
      <c r="L1095" s="6"/>
      <c r="M1095" s="6"/>
      <c r="N1095" s="6"/>
      <c r="O1095" s="6"/>
      <c r="P1095" s="10"/>
      <c r="Q1095" s="15" t="str">
        <f t="shared" ca="1" si="36"/>
        <v>-</v>
      </c>
      <c r="R1095" s="6"/>
      <c r="S1095" s="6"/>
      <c r="T1095" s="6"/>
      <c r="U1095" s="6"/>
      <c r="V1095" s="6"/>
      <c r="W1095" s="6" t="str">
        <f t="shared" si="35"/>
        <v>-</v>
      </c>
      <c r="X1095" s="6"/>
      <c r="Y1095" s="6"/>
      <c r="Z1095" s="6"/>
      <c r="AA1095" s="6"/>
      <c r="AB1095" s="6"/>
      <c r="AC1095" s="6"/>
    </row>
    <row r="1096" spans="1:29" x14ac:dyDescent="0.25">
      <c r="Q1096" s="12" t="str">
        <f t="shared" ca="1" si="36"/>
        <v>-</v>
      </c>
      <c r="W1096" t="str">
        <f t="shared" si="35"/>
        <v>-</v>
      </c>
    </row>
    <row r="1097" spans="1:29" x14ac:dyDescent="0.25">
      <c r="A1097" s="6"/>
      <c r="B1097" s="10"/>
      <c r="C1097" s="6"/>
      <c r="D1097" s="6"/>
      <c r="E1097" s="6"/>
      <c r="F1097" s="6"/>
      <c r="G1097" s="6"/>
      <c r="H1097" s="6"/>
      <c r="I1097" s="6"/>
      <c r="J1097" s="6"/>
      <c r="K1097" s="6"/>
      <c r="L1097" s="6"/>
      <c r="M1097" s="6"/>
      <c r="N1097" s="6"/>
      <c r="O1097" s="6"/>
      <c r="P1097" s="10"/>
      <c r="Q1097" s="15" t="str">
        <f t="shared" ca="1" si="36"/>
        <v>-</v>
      </c>
      <c r="R1097" s="6"/>
      <c r="S1097" s="6"/>
      <c r="T1097" s="6"/>
      <c r="U1097" s="6"/>
      <c r="V1097" s="6"/>
      <c r="W1097" s="6" t="str">
        <f t="shared" si="35"/>
        <v>-</v>
      </c>
      <c r="X1097" s="6"/>
      <c r="Y1097" s="6"/>
      <c r="Z1097" s="6"/>
      <c r="AA1097" s="6"/>
      <c r="AB1097" s="6"/>
      <c r="AC1097" s="6"/>
    </row>
    <row r="1098" spans="1:29" x14ac:dyDescent="0.25">
      <c r="Q1098" s="12" t="str">
        <f t="shared" ca="1" si="36"/>
        <v>-</v>
      </c>
      <c r="W1098" t="str">
        <f t="shared" si="35"/>
        <v>-</v>
      </c>
    </row>
    <row r="1099" spans="1:29" x14ac:dyDescent="0.25">
      <c r="A1099" s="6"/>
      <c r="B1099" s="10"/>
      <c r="C1099" s="6"/>
      <c r="D1099" s="6"/>
      <c r="E1099" s="6"/>
      <c r="F1099" s="6"/>
      <c r="G1099" s="6"/>
      <c r="H1099" s="6"/>
      <c r="I1099" s="6"/>
      <c r="J1099" s="6"/>
      <c r="K1099" s="6"/>
      <c r="L1099" s="6"/>
      <c r="M1099" s="6"/>
      <c r="N1099" s="6"/>
      <c r="O1099" s="6"/>
      <c r="P1099" s="10"/>
      <c r="Q1099" s="15" t="str">
        <f t="shared" ca="1" si="36"/>
        <v>-</v>
      </c>
      <c r="R1099" s="6"/>
      <c r="S1099" s="6"/>
      <c r="T1099" s="6"/>
      <c r="U1099" s="6"/>
      <c r="V1099" s="6"/>
      <c r="W1099" s="6" t="str">
        <f t="shared" si="35"/>
        <v>-</v>
      </c>
      <c r="X1099" s="6"/>
      <c r="Y1099" s="6"/>
      <c r="Z1099" s="6"/>
      <c r="AA1099" s="6"/>
      <c r="AB1099" s="6"/>
      <c r="AC1099" s="6"/>
    </row>
    <row r="1100" spans="1:29" x14ac:dyDescent="0.25">
      <c r="Q1100" s="12" t="str">
        <f t="shared" ca="1" si="36"/>
        <v>-</v>
      </c>
      <c r="W1100" t="str">
        <f t="shared" si="35"/>
        <v>-</v>
      </c>
    </row>
    <row r="1101" spans="1:29" x14ac:dyDescent="0.25">
      <c r="A1101" s="6"/>
      <c r="B1101" s="10"/>
      <c r="C1101" s="6"/>
      <c r="D1101" s="6"/>
      <c r="E1101" s="6"/>
      <c r="F1101" s="6"/>
      <c r="G1101" s="6"/>
      <c r="H1101" s="6"/>
      <c r="I1101" s="6"/>
      <c r="J1101" s="6"/>
      <c r="K1101" s="6"/>
      <c r="L1101" s="6"/>
      <c r="M1101" s="6"/>
      <c r="N1101" s="6"/>
      <c r="O1101" s="6"/>
      <c r="P1101" s="10"/>
      <c r="Q1101" s="15" t="str">
        <f t="shared" ca="1" si="36"/>
        <v>-</v>
      </c>
      <c r="R1101" s="6"/>
      <c r="S1101" s="6"/>
      <c r="T1101" s="6"/>
      <c r="U1101" s="6"/>
      <c r="V1101" s="6"/>
      <c r="W1101" s="6" t="str">
        <f t="shared" si="35"/>
        <v>-</v>
      </c>
      <c r="X1101" s="6"/>
      <c r="Y1101" s="6"/>
      <c r="Z1101" s="6"/>
      <c r="AA1101" s="6"/>
      <c r="AB1101" s="6"/>
      <c r="AC1101" s="6"/>
    </row>
    <row r="1102" spans="1:29" x14ac:dyDescent="0.25">
      <c r="Q1102" s="12" t="str">
        <f t="shared" ca="1" si="36"/>
        <v>-</v>
      </c>
      <c r="W1102" t="str">
        <f t="shared" si="35"/>
        <v>-</v>
      </c>
    </row>
    <row r="1103" spans="1:29" x14ac:dyDescent="0.25">
      <c r="A1103" s="6"/>
      <c r="B1103" s="10"/>
      <c r="C1103" s="6"/>
      <c r="D1103" s="6"/>
      <c r="E1103" s="6"/>
      <c r="F1103" s="6"/>
      <c r="G1103" s="6"/>
      <c r="H1103" s="6"/>
      <c r="I1103" s="6"/>
      <c r="J1103" s="6"/>
      <c r="K1103" s="6"/>
      <c r="L1103" s="6"/>
      <c r="M1103" s="6"/>
      <c r="N1103" s="6"/>
      <c r="O1103" s="6"/>
      <c r="P1103" s="10"/>
      <c r="Q1103" s="15" t="str">
        <f t="shared" ca="1" si="36"/>
        <v>-</v>
      </c>
      <c r="R1103" s="6"/>
      <c r="S1103" s="6"/>
      <c r="T1103" s="6"/>
      <c r="U1103" s="6"/>
      <c r="V1103" s="6"/>
      <c r="W1103" s="6" t="str">
        <f t="shared" si="35"/>
        <v>-</v>
      </c>
      <c r="X1103" s="6"/>
      <c r="Y1103" s="6"/>
      <c r="Z1103" s="6"/>
      <c r="AA1103" s="6"/>
      <c r="AB1103" s="6"/>
      <c r="AC1103" s="6"/>
    </row>
    <row r="1104" spans="1:29" x14ac:dyDescent="0.25">
      <c r="Q1104" s="12" t="str">
        <f t="shared" ca="1" si="36"/>
        <v>-</v>
      </c>
      <c r="W1104" t="str">
        <f t="shared" si="35"/>
        <v>-</v>
      </c>
    </row>
    <row r="1105" spans="1:29" x14ac:dyDescent="0.25">
      <c r="A1105" s="6"/>
      <c r="B1105" s="10"/>
      <c r="C1105" s="6"/>
      <c r="D1105" s="6"/>
      <c r="E1105" s="6"/>
      <c r="F1105" s="6"/>
      <c r="G1105" s="6"/>
      <c r="H1105" s="6"/>
      <c r="I1105" s="6"/>
      <c r="J1105" s="6"/>
      <c r="K1105" s="6"/>
      <c r="L1105" s="6"/>
      <c r="M1105" s="6"/>
      <c r="N1105" s="6"/>
      <c r="O1105" s="6"/>
      <c r="P1105" s="10"/>
      <c r="Q1105" s="15" t="str">
        <f t="shared" ca="1" si="36"/>
        <v>-</v>
      </c>
      <c r="R1105" s="6"/>
      <c r="S1105" s="6"/>
      <c r="T1105" s="6"/>
      <c r="U1105" s="6"/>
      <c r="V1105" s="6"/>
      <c r="W1105" s="6" t="str">
        <f t="shared" si="35"/>
        <v>-</v>
      </c>
      <c r="X1105" s="6"/>
      <c r="Y1105" s="6"/>
      <c r="Z1105" s="6"/>
      <c r="AA1105" s="6"/>
      <c r="AB1105" s="6"/>
      <c r="AC1105" s="6"/>
    </row>
    <row r="1106" spans="1:29" x14ac:dyDescent="0.25">
      <c r="Q1106" s="12" t="str">
        <f t="shared" ca="1" si="36"/>
        <v>-</v>
      </c>
      <c r="W1106" t="str">
        <f t="shared" si="35"/>
        <v>-</v>
      </c>
    </row>
    <row r="1107" spans="1:29" x14ac:dyDescent="0.25">
      <c r="A1107" s="6"/>
      <c r="B1107" s="10"/>
      <c r="C1107" s="6"/>
      <c r="D1107" s="6"/>
      <c r="E1107" s="6"/>
      <c r="F1107" s="6"/>
      <c r="G1107" s="6"/>
      <c r="H1107" s="6"/>
      <c r="I1107" s="6"/>
      <c r="J1107" s="6"/>
      <c r="K1107" s="6"/>
      <c r="L1107" s="6"/>
      <c r="M1107" s="6"/>
      <c r="N1107" s="6"/>
      <c r="O1107" s="6"/>
      <c r="P1107" s="10"/>
      <c r="Q1107" s="15" t="str">
        <f t="shared" ca="1" si="36"/>
        <v>-</v>
      </c>
      <c r="R1107" s="6"/>
      <c r="S1107" s="6"/>
      <c r="T1107" s="6"/>
      <c r="U1107" s="6"/>
      <c r="V1107" s="6"/>
      <c r="W1107" s="6" t="str">
        <f t="shared" si="35"/>
        <v>-</v>
      </c>
      <c r="X1107" s="6"/>
      <c r="Y1107" s="6"/>
      <c r="Z1107" s="6"/>
      <c r="AA1107" s="6"/>
      <c r="AB1107" s="6"/>
      <c r="AC1107" s="6"/>
    </row>
    <row r="1108" spans="1:29" x14ac:dyDescent="0.25">
      <c r="Q1108" s="12" t="str">
        <f t="shared" ca="1" si="36"/>
        <v>-</v>
      </c>
      <c r="W1108" t="str">
        <f t="shared" si="35"/>
        <v>-</v>
      </c>
    </row>
    <row r="1109" spans="1:29" x14ac:dyDescent="0.25">
      <c r="A1109" s="6"/>
      <c r="B1109" s="10"/>
      <c r="C1109" s="6"/>
      <c r="D1109" s="6"/>
      <c r="E1109" s="6"/>
      <c r="F1109" s="6"/>
      <c r="G1109" s="6"/>
      <c r="H1109" s="6"/>
      <c r="I1109" s="6"/>
      <c r="J1109" s="6"/>
      <c r="K1109" s="6"/>
      <c r="L1109" s="6"/>
      <c r="M1109" s="6"/>
      <c r="N1109" s="6"/>
      <c r="O1109" s="6"/>
      <c r="P1109" s="10"/>
      <c r="Q1109" s="15" t="str">
        <f t="shared" ca="1" si="36"/>
        <v>-</v>
      </c>
      <c r="R1109" s="6"/>
      <c r="S1109" s="6"/>
      <c r="T1109" s="6"/>
      <c r="U1109" s="6"/>
      <c r="V1109" s="6"/>
      <c r="W1109" s="6" t="str">
        <f t="shared" si="35"/>
        <v>-</v>
      </c>
      <c r="X1109" s="6"/>
      <c r="Y1109" s="6"/>
      <c r="Z1109" s="6"/>
      <c r="AA1109" s="6"/>
      <c r="AB1109" s="6"/>
      <c r="AC1109" s="6"/>
    </row>
    <row r="1110" spans="1:29" x14ac:dyDescent="0.25">
      <c r="Q1110" s="12" t="str">
        <f t="shared" ca="1" si="36"/>
        <v>-</v>
      </c>
      <c r="W1110" t="str">
        <f t="shared" si="35"/>
        <v>-</v>
      </c>
    </row>
    <row r="1111" spans="1:29" x14ac:dyDescent="0.25">
      <c r="A1111" s="6"/>
      <c r="B1111" s="10"/>
      <c r="C1111" s="6"/>
      <c r="D1111" s="6"/>
      <c r="E1111" s="6"/>
      <c r="F1111" s="6"/>
      <c r="G1111" s="6"/>
      <c r="H1111" s="6"/>
      <c r="I1111" s="6"/>
      <c r="J1111" s="6"/>
      <c r="K1111" s="6"/>
      <c r="L1111" s="6"/>
      <c r="M1111" s="6"/>
      <c r="N1111" s="6"/>
      <c r="O1111" s="6"/>
      <c r="P1111" s="10"/>
      <c r="Q1111" s="15" t="str">
        <f t="shared" ca="1" si="36"/>
        <v>-</v>
      </c>
      <c r="R1111" s="6"/>
      <c r="S1111" s="6"/>
      <c r="T1111" s="6"/>
      <c r="U1111" s="6"/>
      <c r="V1111" s="6"/>
      <c r="W1111" s="6" t="str">
        <f t="shared" si="35"/>
        <v>-</v>
      </c>
      <c r="X1111" s="6"/>
      <c r="Y1111" s="6"/>
      <c r="Z1111" s="6"/>
      <c r="AA1111" s="6"/>
      <c r="AB1111" s="6"/>
      <c r="AC1111" s="6"/>
    </row>
    <row r="1112" spans="1:29" x14ac:dyDescent="0.25">
      <c r="Q1112" s="12" t="str">
        <f t="shared" ca="1" si="36"/>
        <v>-</v>
      </c>
      <c r="W1112" t="str">
        <f t="shared" si="35"/>
        <v>-</v>
      </c>
    </row>
    <row r="1113" spans="1:29" x14ac:dyDescent="0.25">
      <c r="A1113" s="6"/>
      <c r="B1113" s="10"/>
      <c r="C1113" s="6"/>
      <c r="D1113" s="6"/>
      <c r="E1113" s="6"/>
      <c r="F1113" s="6"/>
      <c r="G1113" s="6"/>
      <c r="H1113" s="6"/>
      <c r="I1113" s="6"/>
      <c r="J1113" s="6"/>
      <c r="K1113" s="6"/>
      <c r="L1113" s="6"/>
      <c r="M1113" s="6"/>
      <c r="N1113" s="6"/>
      <c r="O1113" s="6"/>
      <c r="P1113" s="10"/>
      <c r="Q1113" s="15" t="str">
        <f t="shared" ca="1" si="36"/>
        <v>-</v>
      </c>
      <c r="R1113" s="6"/>
      <c r="S1113" s="6"/>
      <c r="T1113" s="6"/>
      <c r="U1113" s="6"/>
      <c r="V1113" s="6"/>
      <c r="W1113" s="6" t="str">
        <f t="shared" si="35"/>
        <v>-</v>
      </c>
      <c r="X1113" s="6"/>
      <c r="Y1113" s="6"/>
      <c r="Z1113" s="6"/>
      <c r="AA1113" s="6"/>
      <c r="AB1113" s="6"/>
      <c r="AC1113" s="6"/>
    </row>
    <row r="1114" spans="1:29" x14ac:dyDescent="0.25">
      <c r="Q1114" s="12" t="str">
        <f t="shared" ca="1" si="36"/>
        <v>-</v>
      </c>
      <c r="W1114" t="str">
        <f t="shared" si="35"/>
        <v>-</v>
      </c>
    </row>
    <row r="1115" spans="1:29" x14ac:dyDescent="0.25">
      <c r="A1115" s="6"/>
      <c r="B1115" s="10"/>
      <c r="C1115" s="6"/>
      <c r="D1115" s="6"/>
      <c r="E1115" s="6"/>
      <c r="F1115" s="6"/>
      <c r="G1115" s="6"/>
      <c r="H1115" s="6"/>
      <c r="I1115" s="6"/>
      <c r="J1115" s="6"/>
      <c r="K1115" s="6"/>
      <c r="L1115" s="6"/>
      <c r="M1115" s="6"/>
      <c r="N1115" s="6"/>
      <c r="O1115" s="6"/>
      <c r="P1115" s="10"/>
      <c r="Q1115" s="15" t="str">
        <f t="shared" ca="1" si="36"/>
        <v>-</v>
      </c>
      <c r="R1115" s="6"/>
      <c r="S1115" s="6"/>
      <c r="T1115" s="6"/>
      <c r="U1115" s="6"/>
      <c r="V1115" s="6"/>
      <c r="W1115" s="6" t="str">
        <f t="shared" si="35"/>
        <v>-</v>
      </c>
      <c r="X1115" s="6"/>
      <c r="Y1115" s="6"/>
      <c r="Z1115" s="6"/>
      <c r="AA1115" s="6"/>
      <c r="AB1115" s="6"/>
      <c r="AC1115" s="6"/>
    </row>
    <row r="1116" spans="1:29" x14ac:dyDescent="0.25">
      <c r="Q1116" s="12" t="str">
        <f t="shared" ca="1" si="36"/>
        <v>-</v>
      </c>
      <c r="W1116" t="str">
        <f t="shared" si="35"/>
        <v>-</v>
      </c>
    </row>
    <row r="1117" spans="1:29" x14ac:dyDescent="0.25">
      <c r="A1117" s="6"/>
      <c r="B1117" s="10"/>
      <c r="C1117" s="6"/>
      <c r="D1117" s="6"/>
      <c r="E1117" s="6"/>
      <c r="F1117" s="6"/>
      <c r="G1117" s="6"/>
      <c r="H1117" s="6"/>
      <c r="I1117" s="6"/>
      <c r="J1117" s="6"/>
      <c r="K1117" s="6"/>
      <c r="L1117" s="6"/>
      <c r="M1117" s="6"/>
      <c r="N1117" s="6"/>
      <c r="O1117" s="6"/>
      <c r="P1117" s="10"/>
      <c r="Q1117" s="15" t="str">
        <f t="shared" ca="1" si="36"/>
        <v>-</v>
      </c>
      <c r="R1117" s="6"/>
      <c r="S1117" s="6"/>
      <c r="T1117" s="6"/>
      <c r="U1117" s="6"/>
      <c r="V1117" s="6"/>
      <c r="W1117" s="6" t="str">
        <f t="shared" si="35"/>
        <v>-</v>
      </c>
      <c r="X1117" s="6"/>
      <c r="Y1117" s="6"/>
      <c r="Z1117" s="6"/>
      <c r="AA1117" s="6"/>
      <c r="AB1117" s="6"/>
      <c r="AC1117" s="6"/>
    </row>
    <row r="1118" spans="1:29" x14ac:dyDescent="0.25">
      <c r="Q1118" s="12" t="str">
        <f t="shared" ca="1" si="36"/>
        <v>-</v>
      </c>
      <c r="W1118" t="str">
        <f t="shared" si="35"/>
        <v>-</v>
      </c>
    </row>
    <row r="1119" spans="1:29" x14ac:dyDescent="0.25">
      <c r="A1119" s="6"/>
      <c r="B1119" s="10"/>
      <c r="C1119" s="6"/>
      <c r="D1119" s="6"/>
      <c r="E1119" s="6"/>
      <c r="F1119" s="6"/>
      <c r="G1119" s="6"/>
      <c r="H1119" s="6"/>
      <c r="I1119" s="6"/>
      <c r="J1119" s="6"/>
      <c r="K1119" s="6"/>
      <c r="L1119" s="6"/>
      <c r="M1119" s="6"/>
      <c r="N1119" s="6"/>
      <c r="O1119" s="6"/>
      <c r="P1119" s="10"/>
      <c r="Q1119" s="15" t="str">
        <f t="shared" ca="1" si="36"/>
        <v>-</v>
      </c>
      <c r="R1119" s="6"/>
      <c r="S1119" s="6"/>
      <c r="T1119" s="6"/>
      <c r="U1119" s="6"/>
      <c r="V1119" s="6"/>
      <c r="W1119" s="6" t="str">
        <f t="shared" si="35"/>
        <v>-</v>
      </c>
      <c r="X1119" s="6"/>
      <c r="Y1119" s="6"/>
      <c r="Z1119" s="6"/>
      <c r="AA1119" s="6"/>
      <c r="AB1119" s="6"/>
      <c r="AC1119" s="6"/>
    </row>
    <row r="1120" spans="1:29" x14ac:dyDescent="0.25">
      <c r="Q1120" s="12" t="str">
        <f t="shared" ca="1" si="36"/>
        <v>-</v>
      </c>
      <c r="W1120" t="str">
        <f t="shared" si="35"/>
        <v>-</v>
      </c>
    </row>
    <row r="1121" spans="1:29" x14ac:dyDescent="0.25">
      <c r="A1121" s="6"/>
      <c r="B1121" s="10"/>
      <c r="C1121" s="6"/>
      <c r="D1121" s="6"/>
      <c r="E1121" s="6"/>
      <c r="F1121" s="6"/>
      <c r="G1121" s="6"/>
      <c r="H1121" s="6"/>
      <c r="I1121" s="6"/>
      <c r="J1121" s="6"/>
      <c r="K1121" s="6"/>
      <c r="L1121" s="6"/>
      <c r="M1121" s="6"/>
      <c r="N1121" s="6"/>
      <c r="O1121" s="6"/>
      <c r="P1121" s="10"/>
      <c r="Q1121" s="15" t="str">
        <f t="shared" ca="1" si="36"/>
        <v>-</v>
      </c>
      <c r="R1121" s="6"/>
      <c r="S1121" s="6"/>
      <c r="T1121" s="6"/>
      <c r="U1121" s="6"/>
      <c r="V1121" s="6"/>
      <c r="W1121" s="6" t="str">
        <f t="shared" si="35"/>
        <v>-</v>
      </c>
      <c r="X1121" s="6"/>
      <c r="Y1121" s="6"/>
      <c r="Z1121" s="6"/>
      <c r="AA1121" s="6"/>
      <c r="AB1121" s="6"/>
      <c r="AC1121" s="6"/>
    </row>
    <row r="1122" spans="1:29" x14ac:dyDescent="0.25">
      <c r="Q1122" s="12" t="str">
        <f t="shared" ca="1" si="36"/>
        <v>-</v>
      </c>
      <c r="W1122" t="str">
        <f t="shared" si="35"/>
        <v>-</v>
      </c>
    </row>
    <row r="1123" spans="1:29" x14ac:dyDescent="0.25">
      <c r="A1123" s="6"/>
      <c r="B1123" s="10"/>
      <c r="C1123" s="6"/>
      <c r="D1123" s="6"/>
      <c r="E1123" s="6"/>
      <c r="F1123" s="6"/>
      <c r="G1123" s="6"/>
      <c r="H1123" s="6"/>
      <c r="I1123" s="6"/>
      <c r="J1123" s="6"/>
      <c r="K1123" s="6"/>
      <c r="L1123" s="6"/>
      <c r="M1123" s="6"/>
      <c r="N1123" s="6"/>
      <c r="O1123" s="6"/>
      <c r="P1123" s="10"/>
      <c r="Q1123" s="15" t="str">
        <f t="shared" ca="1" si="36"/>
        <v>-</v>
      </c>
      <c r="R1123" s="6"/>
      <c r="S1123" s="6"/>
      <c r="T1123" s="6"/>
      <c r="U1123" s="6"/>
      <c r="V1123" s="6"/>
      <c r="W1123" s="6" t="str">
        <f t="shared" si="35"/>
        <v>-</v>
      </c>
      <c r="X1123" s="6"/>
      <c r="Y1123" s="6"/>
      <c r="Z1123" s="6"/>
      <c r="AA1123" s="6"/>
      <c r="AB1123" s="6"/>
      <c r="AC1123" s="6"/>
    </row>
    <row r="1124" spans="1:29" x14ac:dyDescent="0.25">
      <c r="Q1124" s="12" t="str">
        <f t="shared" ca="1" si="36"/>
        <v>-</v>
      </c>
      <c r="W1124" t="str">
        <f t="shared" si="35"/>
        <v>-</v>
      </c>
    </row>
    <row r="1125" spans="1:29" x14ac:dyDescent="0.25">
      <c r="A1125" s="6"/>
      <c r="B1125" s="10"/>
      <c r="C1125" s="6"/>
      <c r="D1125" s="6"/>
      <c r="E1125" s="6"/>
      <c r="F1125" s="6"/>
      <c r="G1125" s="6"/>
      <c r="H1125" s="6"/>
      <c r="I1125" s="6"/>
      <c r="J1125" s="6"/>
      <c r="K1125" s="6"/>
      <c r="L1125" s="6"/>
      <c r="M1125" s="6"/>
      <c r="N1125" s="6"/>
      <c r="O1125" s="6"/>
      <c r="P1125" s="10"/>
      <c r="Q1125" s="15" t="str">
        <f t="shared" ca="1" si="36"/>
        <v>-</v>
      </c>
      <c r="R1125" s="6"/>
      <c r="S1125" s="6"/>
      <c r="T1125" s="6"/>
      <c r="U1125" s="6"/>
      <c r="V1125" s="6"/>
      <c r="W1125" s="6" t="str">
        <f t="shared" si="35"/>
        <v>-</v>
      </c>
      <c r="X1125" s="6"/>
      <c r="Y1125" s="6"/>
      <c r="Z1125" s="6"/>
      <c r="AA1125" s="6"/>
      <c r="AB1125" s="6"/>
      <c r="AC1125" s="6"/>
    </row>
    <row r="1126" spans="1:29" x14ac:dyDescent="0.25">
      <c r="Q1126" s="12" t="str">
        <f t="shared" ca="1" si="36"/>
        <v>-</v>
      </c>
      <c r="W1126" t="str">
        <f t="shared" si="35"/>
        <v>-</v>
      </c>
    </row>
    <row r="1127" spans="1:29" x14ac:dyDescent="0.25">
      <c r="A1127" s="6"/>
      <c r="B1127" s="10"/>
      <c r="C1127" s="6"/>
      <c r="D1127" s="6"/>
      <c r="E1127" s="6"/>
      <c r="F1127" s="6"/>
      <c r="G1127" s="6"/>
      <c r="H1127" s="6"/>
      <c r="I1127" s="6"/>
      <c r="J1127" s="6"/>
      <c r="K1127" s="6"/>
      <c r="L1127" s="6"/>
      <c r="M1127" s="6"/>
      <c r="N1127" s="6"/>
      <c r="O1127" s="6"/>
      <c r="P1127" s="10"/>
      <c r="Q1127" s="15" t="str">
        <f t="shared" ca="1" si="36"/>
        <v>-</v>
      </c>
      <c r="R1127" s="6"/>
      <c r="S1127" s="6"/>
      <c r="T1127" s="6"/>
      <c r="U1127" s="6"/>
      <c r="V1127" s="6"/>
      <c r="W1127" s="6" t="str">
        <f t="shared" si="35"/>
        <v>-</v>
      </c>
      <c r="X1127" s="6"/>
      <c r="Y1127" s="6"/>
      <c r="Z1127" s="6"/>
      <c r="AA1127" s="6"/>
      <c r="AB1127" s="6"/>
      <c r="AC1127" s="6"/>
    </row>
    <row r="1128" spans="1:29" x14ac:dyDescent="0.25">
      <c r="Q1128" s="12" t="str">
        <f t="shared" ca="1" si="36"/>
        <v>-</v>
      </c>
      <c r="W1128" t="str">
        <f t="shared" si="35"/>
        <v>-</v>
      </c>
    </row>
    <row r="1129" spans="1:29" x14ac:dyDescent="0.25">
      <c r="A1129" s="6"/>
      <c r="B1129" s="10"/>
      <c r="C1129" s="6"/>
      <c r="D1129" s="6"/>
      <c r="E1129" s="6"/>
      <c r="F1129" s="6"/>
      <c r="G1129" s="6"/>
      <c r="H1129" s="6"/>
      <c r="I1129" s="6"/>
      <c r="J1129" s="6"/>
      <c r="K1129" s="6"/>
      <c r="L1129" s="6"/>
      <c r="M1129" s="6"/>
      <c r="N1129" s="6"/>
      <c r="O1129" s="6"/>
      <c r="P1129" s="10"/>
      <c r="Q1129" s="15" t="str">
        <f t="shared" ca="1" si="36"/>
        <v>-</v>
      </c>
      <c r="R1129" s="6"/>
      <c r="S1129" s="6"/>
      <c r="T1129" s="6"/>
      <c r="U1129" s="6"/>
      <c r="V1129" s="6"/>
      <c r="W1129" s="6" t="str">
        <f t="shared" si="35"/>
        <v>-</v>
      </c>
      <c r="X1129" s="6"/>
      <c r="Y1129" s="6"/>
      <c r="Z1129" s="6"/>
      <c r="AA1129" s="6"/>
      <c r="AB1129" s="6"/>
      <c r="AC1129" s="6"/>
    </row>
    <row r="1130" spans="1:29" x14ac:dyDescent="0.25">
      <c r="Q1130" s="12" t="str">
        <f t="shared" ca="1" si="36"/>
        <v>-</v>
      </c>
      <c r="W1130" t="str">
        <f t="shared" si="35"/>
        <v>-</v>
      </c>
    </row>
    <row r="1131" spans="1:29" x14ac:dyDescent="0.25">
      <c r="A1131" s="6"/>
      <c r="B1131" s="10"/>
      <c r="C1131" s="6"/>
      <c r="D1131" s="6"/>
      <c r="E1131" s="6"/>
      <c r="F1131" s="6"/>
      <c r="G1131" s="6"/>
      <c r="H1131" s="6"/>
      <c r="I1131" s="6"/>
      <c r="J1131" s="6"/>
      <c r="K1131" s="6"/>
      <c r="L1131" s="6"/>
      <c r="M1131" s="6"/>
      <c r="N1131" s="6"/>
      <c r="O1131" s="6"/>
      <c r="P1131" s="10"/>
      <c r="Q1131" s="15" t="str">
        <f t="shared" ca="1" si="36"/>
        <v>-</v>
      </c>
      <c r="R1131" s="6"/>
      <c r="S1131" s="6"/>
      <c r="T1131" s="6"/>
      <c r="U1131" s="6"/>
      <c r="V1131" s="6"/>
      <c r="W1131" s="6" t="str">
        <f t="shared" si="35"/>
        <v>-</v>
      </c>
      <c r="X1131" s="6"/>
      <c r="Y1131" s="6"/>
      <c r="Z1131" s="6"/>
      <c r="AA1131" s="6"/>
      <c r="AB1131" s="6"/>
      <c r="AC1131" s="6"/>
    </row>
    <row r="1132" spans="1:29" x14ac:dyDescent="0.25">
      <c r="Q1132" s="12" t="str">
        <f t="shared" ca="1" si="36"/>
        <v>-</v>
      </c>
      <c r="W1132" t="str">
        <f t="shared" si="35"/>
        <v>-</v>
      </c>
    </row>
    <row r="1133" spans="1:29" x14ac:dyDescent="0.25">
      <c r="A1133" s="6"/>
      <c r="B1133" s="10"/>
      <c r="C1133" s="6"/>
      <c r="D1133" s="6"/>
      <c r="E1133" s="6"/>
      <c r="F1133" s="6"/>
      <c r="G1133" s="6"/>
      <c r="H1133" s="6"/>
      <c r="I1133" s="6"/>
      <c r="J1133" s="6"/>
      <c r="K1133" s="6"/>
      <c r="L1133" s="6"/>
      <c r="M1133" s="6"/>
      <c r="N1133" s="6"/>
      <c r="O1133" s="6"/>
      <c r="P1133" s="10"/>
      <c r="Q1133" s="15" t="str">
        <f t="shared" ca="1" si="36"/>
        <v>-</v>
      </c>
      <c r="R1133" s="6"/>
      <c r="S1133" s="6"/>
      <c r="T1133" s="6"/>
      <c r="U1133" s="6"/>
      <c r="V1133" s="6"/>
      <c r="W1133" s="6" t="str">
        <f t="shared" si="35"/>
        <v>-</v>
      </c>
      <c r="X1133" s="6"/>
      <c r="Y1133" s="6"/>
      <c r="Z1133" s="6"/>
      <c r="AA1133" s="6"/>
      <c r="AB1133" s="6"/>
      <c r="AC1133" s="6"/>
    </row>
    <row r="1134" spans="1:29" x14ac:dyDescent="0.25">
      <c r="Q1134" s="12" t="str">
        <f t="shared" ca="1" si="36"/>
        <v>-</v>
      </c>
      <c r="W1134" t="str">
        <f t="shared" si="35"/>
        <v>-</v>
      </c>
    </row>
    <row r="1135" spans="1:29" x14ac:dyDescent="0.25">
      <c r="A1135" s="6"/>
      <c r="B1135" s="10"/>
      <c r="C1135" s="6"/>
      <c r="D1135" s="6"/>
      <c r="E1135" s="6"/>
      <c r="F1135" s="6"/>
      <c r="G1135" s="6"/>
      <c r="H1135" s="6"/>
      <c r="I1135" s="6"/>
      <c r="J1135" s="6"/>
      <c r="K1135" s="6"/>
      <c r="L1135" s="6"/>
      <c r="M1135" s="6"/>
      <c r="N1135" s="6"/>
      <c r="O1135" s="6"/>
      <c r="P1135" s="10"/>
      <c r="Q1135" s="15" t="str">
        <f t="shared" ca="1" si="36"/>
        <v>-</v>
      </c>
      <c r="R1135" s="6"/>
      <c r="S1135" s="6"/>
      <c r="T1135" s="6"/>
      <c r="U1135" s="6"/>
      <c r="V1135" s="6"/>
      <c r="W1135" s="6" t="str">
        <f t="shared" si="35"/>
        <v>-</v>
      </c>
      <c r="X1135" s="6"/>
      <c r="Y1135" s="6"/>
      <c r="Z1135" s="6"/>
      <c r="AA1135" s="6"/>
      <c r="AB1135" s="6"/>
      <c r="AC1135" s="6"/>
    </row>
    <row r="1136" spans="1:29" x14ac:dyDescent="0.25">
      <c r="Q1136" s="12" t="str">
        <f t="shared" ca="1" si="36"/>
        <v>-</v>
      </c>
      <c r="W1136" t="str">
        <f t="shared" si="35"/>
        <v>-</v>
      </c>
    </row>
    <row r="1137" spans="1:29" x14ac:dyDescent="0.25">
      <c r="A1137" s="6"/>
      <c r="B1137" s="10"/>
      <c r="C1137" s="6"/>
      <c r="D1137" s="6"/>
      <c r="E1137" s="6"/>
      <c r="F1137" s="6"/>
      <c r="G1137" s="6"/>
      <c r="H1137" s="6"/>
      <c r="I1137" s="6"/>
      <c r="J1137" s="6"/>
      <c r="K1137" s="6"/>
      <c r="L1137" s="6"/>
      <c r="M1137" s="6"/>
      <c r="N1137" s="6"/>
      <c r="O1137" s="6"/>
      <c r="P1137" s="10"/>
      <c r="Q1137" s="15" t="str">
        <f t="shared" ca="1" si="36"/>
        <v>-</v>
      </c>
      <c r="R1137" s="6"/>
      <c r="S1137" s="6"/>
      <c r="T1137" s="6"/>
      <c r="U1137" s="6"/>
      <c r="V1137" s="6"/>
      <c r="W1137" s="6" t="str">
        <f t="shared" si="35"/>
        <v>-</v>
      </c>
      <c r="X1137" s="6"/>
      <c r="Y1137" s="6"/>
      <c r="Z1137" s="6"/>
      <c r="AA1137" s="6"/>
      <c r="AB1137" s="6"/>
      <c r="AC1137" s="6"/>
    </row>
    <row r="1138" spans="1:29" x14ac:dyDescent="0.25">
      <c r="Q1138" s="12" t="str">
        <f t="shared" ca="1" si="36"/>
        <v>-</v>
      </c>
      <c r="W1138" t="str">
        <f t="shared" si="35"/>
        <v>-</v>
      </c>
    </row>
    <row r="1139" spans="1:29" x14ac:dyDescent="0.25">
      <c r="A1139" s="6"/>
      <c r="B1139" s="10"/>
      <c r="C1139" s="6"/>
      <c r="D1139" s="6"/>
      <c r="E1139" s="6"/>
      <c r="F1139" s="6"/>
      <c r="G1139" s="6"/>
      <c r="H1139" s="6"/>
      <c r="I1139" s="6"/>
      <c r="J1139" s="6"/>
      <c r="K1139" s="6"/>
      <c r="L1139" s="6"/>
      <c r="M1139" s="6"/>
      <c r="N1139" s="6"/>
      <c r="O1139" s="6"/>
      <c r="P1139" s="10"/>
      <c r="Q1139" s="15" t="str">
        <f t="shared" ca="1" si="36"/>
        <v>-</v>
      </c>
      <c r="R1139" s="6"/>
      <c r="S1139" s="6"/>
      <c r="T1139" s="6"/>
      <c r="U1139" s="6"/>
      <c r="V1139" s="6"/>
      <c r="W1139" s="6" t="str">
        <f t="shared" si="35"/>
        <v>-</v>
      </c>
      <c r="X1139" s="6"/>
      <c r="Y1139" s="6"/>
      <c r="Z1139" s="6"/>
      <c r="AA1139" s="6"/>
      <c r="AB1139" s="6"/>
      <c r="AC1139" s="6"/>
    </row>
    <row r="1140" spans="1:29" x14ac:dyDescent="0.25">
      <c r="Q1140" s="12" t="str">
        <f t="shared" ca="1" si="36"/>
        <v>-</v>
      </c>
      <c r="W1140" t="str">
        <f t="shared" si="35"/>
        <v>-</v>
      </c>
    </row>
    <row r="1141" spans="1:29" x14ac:dyDescent="0.25">
      <c r="A1141" s="6"/>
      <c r="B1141" s="10"/>
      <c r="C1141" s="6"/>
      <c r="D1141" s="6"/>
      <c r="E1141" s="6"/>
      <c r="F1141" s="6"/>
      <c r="G1141" s="6"/>
      <c r="H1141" s="6"/>
      <c r="I1141" s="6"/>
      <c r="J1141" s="6"/>
      <c r="K1141" s="6"/>
      <c r="L1141" s="6"/>
      <c r="M1141" s="6"/>
      <c r="N1141" s="6"/>
      <c r="O1141" s="6"/>
      <c r="P1141" s="10"/>
      <c r="Q1141" s="15" t="str">
        <f t="shared" ca="1" si="36"/>
        <v>-</v>
      </c>
      <c r="R1141" s="6"/>
      <c r="S1141" s="6"/>
      <c r="T1141" s="6"/>
      <c r="U1141" s="6"/>
      <c r="V1141" s="6"/>
      <c r="W1141" s="6" t="str">
        <f t="shared" si="35"/>
        <v>-</v>
      </c>
      <c r="X1141" s="6"/>
      <c r="Y1141" s="6"/>
      <c r="Z1141" s="6"/>
      <c r="AA1141" s="6"/>
      <c r="AB1141" s="6"/>
      <c r="AC1141" s="6"/>
    </row>
    <row r="1142" spans="1:29" x14ac:dyDescent="0.25">
      <c r="Q1142" s="12" t="str">
        <f t="shared" ca="1" si="36"/>
        <v>-</v>
      </c>
      <c r="W1142" t="str">
        <f t="shared" si="35"/>
        <v>-</v>
      </c>
    </row>
    <row r="1143" spans="1:29" x14ac:dyDescent="0.25">
      <c r="A1143" s="6"/>
      <c r="B1143" s="10"/>
      <c r="C1143" s="6"/>
      <c r="D1143" s="6"/>
      <c r="E1143" s="6"/>
      <c r="F1143" s="6"/>
      <c r="G1143" s="6"/>
      <c r="H1143" s="6"/>
      <c r="I1143" s="6"/>
      <c r="J1143" s="6"/>
      <c r="K1143" s="6"/>
      <c r="L1143" s="6"/>
      <c r="M1143" s="6"/>
      <c r="N1143" s="6"/>
      <c r="O1143" s="6"/>
      <c r="P1143" s="10"/>
      <c r="Q1143" s="15" t="str">
        <f t="shared" ca="1" si="36"/>
        <v>-</v>
      </c>
      <c r="R1143" s="6"/>
      <c r="S1143" s="6"/>
      <c r="T1143" s="6"/>
      <c r="U1143" s="6"/>
      <c r="V1143" s="6"/>
      <c r="W1143" s="6" t="str">
        <f t="shared" si="35"/>
        <v>-</v>
      </c>
      <c r="X1143" s="6"/>
      <c r="Y1143" s="6"/>
      <c r="Z1143" s="6"/>
      <c r="AA1143" s="6"/>
      <c r="AB1143" s="6"/>
      <c r="AC1143" s="6"/>
    </row>
    <row r="1144" spans="1:29" x14ac:dyDescent="0.25">
      <c r="Q1144" s="12" t="str">
        <f t="shared" ca="1" si="36"/>
        <v>-</v>
      </c>
      <c r="W1144" t="str">
        <f t="shared" si="35"/>
        <v>-</v>
      </c>
    </row>
    <row r="1145" spans="1:29" x14ac:dyDescent="0.25">
      <c r="A1145" s="6"/>
      <c r="B1145" s="10"/>
      <c r="C1145" s="6"/>
      <c r="D1145" s="6"/>
      <c r="E1145" s="6"/>
      <c r="F1145" s="6"/>
      <c r="G1145" s="6"/>
      <c r="H1145" s="6"/>
      <c r="I1145" s="6"/>
      <c r="J1145" s="6"/>
      <c r="K1145" s="6"/>
      <c r="L1145" s="6"/>
      <c r="M1145" s="6"/>
      <c r="N1145" s="6"/>
      <c r="O1145" s="6"/>
      <c r="P1145" s="10"/>
      <c r="Q1145" s="15" t="str">
        <f t="shared" ca="1" si="36"/>
        <v>-</v>
      </c>
      <c r="R1145" s="6"/>
      <c r="S1145" s="6"/>
      <c r="T1145" s="6"/>
      <c r="U1145" s="6"/>
      <c r="V1145" s="6"/>
      <c r="W1145" s="6" t="str">
        <f t="shared" si="35"/>
        <v>-</v>
      </c>
      <c r="X1145" s="6"/>
      <c r="Y1145" s="6"/>
      <c r="Z1145" s="6"/>
      <c r="AA1145" s="6"/>
      <c r="AB1145" s="6"/>
      <c r="AC1145" s="6"/>
    </row>
    <row r="1146" spans="1:29" x14ac:dyDescent="0.25">
      <c r="Q1146" s="12" t="str">
        <f t="shared" ca="1" si="36"/>
        <v>-</v>
      </c>
      <c r="W1146" t="str">
        <f t="shared" si="35"/>
        <v>-</v>
      </c>
    </row>
    <row r="1147" spans="1:29" x14ac:dyDescent="0.25">
      <c r="A1147" s="6"/>
      <c r="B1147" s="10"/>
      <c r="C1147" s="6"/>
      <c r="D1147" s="6"/>
      <c r="E1147" s="6"/>
      <c r="F1147" s="6"/>
      <c r="G1147" s="6"/>
      <c r="H1147" s="6"/>
      <c r="I1147" s="6"/>
      <c r="J1147" s="6"/>
      <c r="K1147" s="6"/>
      <c r="L1147" s="6"/>
      <c r="M1147" s="6"/>
      <c r="N1147" s="6"/>
      <c r="O1147" s="6"/>
      <c r="P1147" s="10"/>
      <c r="Q1147" s="15" t="str">
        <f t="shared" ca="1" si="36"/>
        <v>-</v>
      </c>
      <c r="R1147" s="6"/>
      <c r="S1147" s="6"/>
      <c r="T1147" s="6"/>
      <c r="U1147" s="6"/>
      <c r="V1147" s="6"/>
      <c r="W1147" s="6" t="str">
        <f t="shared" si="35"/>
        <v>-</v>
      </c>
      <c r="X1147" s="6"/>
      <c r="Y1147" s="6"/>
      <c r="Z1147" s="6"/>
      <c r="AA1147" s="6"/>
      <c r="AB1147" s="6"/>
      <c r="AC1147" s="6"/>
    </row>
    <row r="1148" spans="1:29" x14ac:dyDescent="0.25">
      <c r="Q1148" s="12" t="str">
        <f t="shared" ca="1" si="36"/>
        <v>-</v>
      </c>
      <c r="W1148" t="str">
        <f t="shared" si="35"/>
        <v>-</v>
      </c>
    </row>
    <row r="1149" spans="1:29" x14ac:dyDescent="0.25">
      <c r="A1149" s="6"/>
      <c r="B1149" s="10"/>
      <c r="C1149" s="6"/>
      <c r="D1149" s="6"/>
      <c r="E1149" s="6"/>
      <c r="F1149" s="6"/>
      <c r="G1149" s="6"/>
      <c r="H1149" s="6"/>
      <c r="I1149" s="6"/>
      <c r="J1149" s="6"/>
      <c r="K1149" s="6"/>
      <c r="L1149" s="6"/>
      <c r="M1149" s="6"/>
      <c r="N1149" s="6"/>
      <c r="O1149" s="6"/>
      <c r="P1149" s="10"/>
      <c r="Q1149" s="15" t="str">
        <f t="shared" ca="1" si="36"/>
        <v>-</v>
      </c>
      <c r="R1149" s="6"/>
      <c r="S1149" s="6"/>
      <c r="T1149" s="6"/>
      <c r="U1149" s="6"/>
      <c r="V1149" s="6"/>
      <c r="W1149" s="6" t="str">
        <f t="shared" si="35"/>
        <v>-</v>
      </c>
      <c r="X1149" s="6"/>
      <c r="Y1149" s="6"/>
      <c r="Z1149" s="6"/>
      <c r="AA1149" s="6"/>
      <c r="AB1149" s="6"/>
      <c r="AC1149" s="6"/>
    </row>
    <row r="1150" spans="1:29" x14ac:dyDescent="0.25">
      <c r="Q1150" s="12" t="str">
        <f t="shared" ca="1" si="36"/>
        <v>-</v>
      </c>
      <c r="W1150" t="str">
        <f t="shared" si="35"/>
        <v>-</v>
      </c>
    </row>
    <row r="1151" spans="1:29" x14ac:dyDescent="0.25">
      <c r="A1151" s="6"/>
      <c r="B1151" s="10"/>
      <c r="C1151" s="6"/>
      <c r="D1151" s="6"/>
      <c r="E1151" s="6"/>
      <c r="F1151" s="6"/>
      <c r="G1151" s="6"/>
      <c r="H1151" s="6"/>
      <c r="I1151" s="6"/>
      <c r="J1151" s="6"/>
      <c r="K1151" s="6"/>
      <c r="L1151" s="6"/>
      <c r="M1151" s="6"/>
      <c r="N1151" s="6"/>
      <c r="O1151" s="6"/>
      <c r="P1151" s="10"/>
      <c r="Q1151" s="15" t="str">
        <f t="shared" ca="1" si="36"/>
        <v>-</v>
      </c>
      <c r="R1151" s="6"/>
      <c r="S1151" s="6"/>
      <c r="T1151" s="6"/>
      <c r="U1151" s="6"/>
      <c r="V1151" s="6"/>
      <c r="W1151" s="6" t="str">
        <f t="shared" si="35"/>
        <v>-</v>
      </c>
      <c r="X1151" s="6"/>
      <c r="Y1151" s="6"/>
      <c r="Z1151" s="6"/>
      <c r="AA1151" s="6"/>
      <c r="AB1151" s="6"/>
      <c r="AC1151" s="6"/>
    </row>
    <row r="1152" spans="1:29" x14ac:dyDescent="0.25">
      <c r="Q1152" s="12" t="str">
        <f t="shared" ca="1" si="36"/>
        <v>-</v>
      </c>
      <c r="W1152" t="str">
        <f t="shared" si="35"/>
        <v>-</v>
      </c>
    </row>
    <row r="1153" spans="1:29" x14ac:dyDescent="0.25">
      <c r="A1153" s="6"/>
      <c r="B1153" s="10"/>
      <c r="C1153" s="6"/>
      <c r="D1153" s="6"/>
      <c r="E1153" s="6"/>
      <c r="F1153" s="6"/>
      <c r="G1153" s="6"/>
      <c r="H1153" s="6"/>
      <c r="I1153" s="6"/>
      <c r="J1153" s="6"/>
      <c r="K1153" s="6"/>
      <c r="L1153" s="6"/>
      <c r="M1153" s="6"/>
      <c r="N1153" s="6"/>
      <c r="O1153" s="6"/>
      <c r="P1153" s="10"/>
      <c r="Q1153" s="15" t="str">
        <f t="shared" ca="1" si="36"/>
        <v>-</v>
      </c>
      <c r="R1153" s="6"/>
      <c r="S1153" s="6"/>
      <c r="T1153" s="6"/>
      <c r="U1153" s="6"/>
      <c r="V1153" s="6"/>
      <c r="W1153" s="6" t="str">
        <f t="shared" ref="W1153:W1216" si="37">IF(OR(ISBLANK(J1153),ISBLANK(V1153)),"-",(IF(J1153=V1153,"Yes","No")))</f>
        <v>-</v>
      </c>
      <c r="X1153" s="6"/>
      <c r="Y1153" s="6"/>
      <c r="Z1153" s="6"/>
      <c r="AA1153" s="6"/>
      <c r="AB1153" s="6"/>
      <c r="AC1153" s="6"/>
    </row>
    <row r="1154" spans="1:29" x14ac:dyDescent="0.25">
      <c r="Q1154" s="12" t="str">
        <f t="shared" ref="Q1154:Q1217" ca="1" si="38">IF(B1154&gt;1/1/1900, (IF(R1154="Closed",(DATEDIF(B1154,P1154,"d"))-(DATEDIF(M1154,O1154,"d")),IF(OR(R1154="Pending",ISBLANK(P1154)),TODAY()-B1154))),"-")</f>
        <v>-</v>
      </c>
      <c r="W1154" t="str">
        <f t="shared" si="37"/>
        <v>-</v>
      </c>
    </row>
    <row r="1155" spans="1:29" x14ac:dyDescent="0.25">
      <c r="A1155" s="6"/>
      <c r="B1155" s="10"/>
      <c r="C1155" s="6"/>
      <c r="D1155" s="6"/>
      <c r="E1155" s="6"/>
      <c r="F1155" s="6"/>
      <c r="G1155" s="6"/>
      <c r="H1155" s="6"/>
      <c r="I1155" s="6"/>
      <c r="J1155" s="6"/>
      <c r="K1155" s="6"/>
      <c r="L1155" s="6"/>
      <c r="M1155" s="6"/>
      <c r="N1155" s="6"/>
      <c r="O1155" s="6"/>
      <c r="P1155" s="10"/>
      <c r="Q1155" s="15" t="str">
        <f t="shared" ca="1" si="38"/>
        <v>-</v>
      </c>
      <c r="R1155" s="6"/>
      <c r="S1155" s="6"/>
      <c r="T1155" s="6"/>
      <c r="U1155" s="6"/>
      <c r="V1155" s="6"/>
      <c r="W1155" s="6" t="str">
        <f t="shared" si="37"/>
        <v>-</v>
      </c>
      <c r="X1155" s="6"/>
      <c r="Y1155" s="6"/>
      <c r="Z1155" s="6"/>
      <c r="AA1155" s="6"/>
      <c r="AB1155" s="6"/>
      <c r="AC1155" s="6"/>
    </row>
    <row r="1156" spans="1:29" x14ac:dyDescent="0.25">
      <c r="Q1156" s="12" t="str">
        <f t="shared" ca="1" si="38"/>
        <v>-</v>
      </c>
      <c r="W1156" t="str">
        <f t="shared" si="37"/>
        <v>-</v>
      </c>
    </row>
    <row r="1157" spans="1:29" x14ac:dyDescent="0.25">
      <c r="A1157" s="6"/>
      <c r="B1157" s="10"/>
      <c r="C1157" s="6"/>
      <c r="D1157" s="6"/>
      <c r="E1157" s="6"/>
      <c r="F1157" s="6"/>
      <c r="G1157" s="6"/>
      <c r="H1157" s="6"/>
      <c r="I1157" s="6"/>
      <c r="J1157" s="6"/>
      <c r="K1157" s="6"/>
      <c r="L1157" s="6"/>
      <c r="M1157" s="6"/>
      <c r="N1157" s="6"/>
      <c r="O1157" s="6"/>
      <c r="P1157" s="10"/>
      <c r="Q1157" s="15" t="str">
        <f t="shared" ca="1" si="38"/>
        <v>-</v>
      </c>
      <c r="R1157" s="6"/>
      <c r="S1157" s="6"/>
      <c r="T1157" s="6"/>
      <c r="U1157" s="6"/>
      <c r="V1157" s="6"/>
      <c r="W1157" s="6" t="str">
        <f t="shared" si="37"/>
        <v>-</v>
      </c>
      <c r="X1157" s="6"/>
      <c r="Y1157" s="6"/>
      <c r="Z1157" s="6"/>
      <c r="AA1157" s="6"/>
      <c r="AB1157" s="6"/>
      <c r="AC1157" s="6"/>
    </row>
    <row r="1158" spans="1:29" x14ac:dyDescent="0.25">
      <c r="Q1158" s="12" t="str">
        <f t="shared" ca="1" si="38"/>
        <v>-</v>
      </c>
      <c r="W1158" t="str">
        <f t="shared" si="37"/>
        <v>-</v>
      </c>
    </row>
    <row r="1159" spans="1:29" x14ac:dyDescent="0.25">
      <c r="A1159" s="6"/>
      <c r="B1159" s="10"/>
      <c r="C1159" s="6"/>
      <c r="D1159" s="6"/>
      <c r="E1159" s="6"/>
      <c r="F1159" s="6"/>
      <c r="G1159" s="6"/>
      <c r="H1159" s="6"/>
      <c r="I1159" s="6"/>
      <c r="J1159" s="6"/>
      <c r="K1159" s="6"/>
      <c r="L1159" s="6"/>
      <c r="M1159" s="6"/>
      <c r="N1159" s="6"/>
      <c r="O1159" s="6"/>
      <c r="P1159" s="10"/>
      <c r="Q1159" s="15" t="str">
        <f t="shared" ca="1" si="38"/>
        <v>-</v>
      </c>
      <c r="R1159" s="6"/>
      <c r="S1159" s="6"/>
      <c r="T1159" s="6"/>
      <c r="U1159" s="6"/>
      <c r="V1159" s="6"/>
      <c r="W1159" s="6" t="str">
        <f t="shared" si="37"/>
        <v>-</v>
      </c>
      <c r="X1159" s="6"/>
      <c r="Y1159" s="6"/>
      <c r="Z1159" s="6"/>
      <c r="AA1159" s="6"/>
      <c r="AB1159" s="6"/>
      <c r="AC1159" s="6"/>
    </row>
    <row r="1160" spans="1:29" x14ac:dyDescent="0.25">
      <c r="Q1160" s="12" t="str">
        <f t="shared" ca="1" si="38"/>
        <v>-</v>
      </c>
      <c r="W1160" t="str">
        <f t="shared" si="37"/>
        <v>-</v>
      </c>
    </row>
    <row r="1161" spans="1:29" x14ac:dyDescent="0.25">
      <c r="A1161" s="6"/>
      <c r="B1161" s="10"/>
      <c r="C1161" s="6"/>
      <c r="D1161" s="6"/>
      <c r="E1161" s="6"/>
      <c r="F1161" s="6"/>
      <c r="G1161" s="6"/>
      <c r="H1161" s="6"/>
      <c r="I1161" s="6"/>
      <c r="J1161" s="6"/>
      <c r="K1161" s="6"/>
      <c r="L1161" s="6"/>
      <c r="M1161" s="6"/>
      <c r="N1161" s="6"/>
      <c r="O1161" s="6"/>
      <c r="P1161" s="10"/>
      <c r="Q1161" s="15" t="str">
        <f t="shared" ca="1" si="38"/>
        <v>-</v>
      </c>
      <c r="R1161" s="6"/>
      <c r="S1161" s="6"/>
      <c r="T1161" s="6"/>
      <c r="U1161" s="6"/>
      <c r="V1161" s="6"/>
      <c r="W1161" s="6" t="str">
        <f t="shared" si="37"/>
        <v>-</v>
      </c>
      <c r="X1161" s="6"/>
      <c r="Y1161" s="6"/>
      <c r="Z1161" s="6"/>
      <c r="AA1161" s="6"/>
      <c r="AB1161" s="6"/>
      <c r="AC1161" s="6"/>
    </row>
    <row r="1162" spans="1:29" x14ac:dyDescent="0.25">
      <c r="Q1162" s="12" t="str">
        <f t="shared" ca="1" si="38"/>
        <v>-</v>
      </c>
      <c r="W1162" t="str">
        <f t="shared" si="37"/>
        <v>-</v>
      </c>
    </row>
    <row r="1163" spans="1:29" x14ac:dyDescent="0.25">
      <c r="A1163" s="6"/>
      <c r="B1163" s="10"/>
      <c r="C1163" s="6"/>
      <c r="D1163" s="6"/>
      <c r="E1163" s="6"/>
      <c r="F1163" s="6"/>
      <c r="G1163" s="6"/>
      <c r="H1163" s="6"/>
      <c r="I1163" s="6"/>
      <c r="J1163" s="6"/>
      <c r="K1163" s="6"/>
      <c r="L1163" s="6"/>
      <c r="M1163" s="6"/>
      <c r="N1163" s="6"/>
      <c r="O1163" s="6"/>
      <c r="P1163" s="10"/>
      <c r="Q1163" s="15" t="str">
        <f t="shared" ca="1" si="38"/>
        <v>-</v>
      </c>
      <c r="R1163" s="6"/>
      <c r="S1163" s="6"/>
      <c r="T1163" s="6"/>
      <c r="U1163" s="6"/>
      <c r="V1163" s="6"/>
      <c r="W1163" s="6" t="str">
        <f t="shared" si="37"/>
        <v>-</v>
      </c>
      <c r="X1163" s="6"/>
      <c r="Y1163" s="6"/>
      <c r="Z1163" s="6"/>
      <c r="AA1163" s="6"/>
      <c r="AB1163" s="6"/>
      <c r="AC1163" s="6"/>
    </row>
    <row r="1164" spans="1:29" x14ac:dyDescent="0.25">
      <c r="Q1164" s="12" t="str">
        <f t="shared" ca="1" si="38"/>
        <v>-</v>
      </c>
      <c r="W1164" t="str">
        <f t="shared" si="37"/>
        <v>-</v>
      </c>
    </row>
    <row r="1165" spans="1:29" x14ac:dyDescent="0.25">
      <c r="A1165" s="6"/>
      <c r="B1165" s="10"/>
      <c r="C1165" s="6"/>
      <c r="D1165" s="6"/>
      <c r="E1165" s="6"/>
      <c r="F1165" s="6"/>
      <c r="G1165" s="6"/>
      <c r="H1165" s="6"/>
      <c r="I1165" s="6"/>
      <c r="J1165" s="6"/>
      <c r="K1165" s="6"/>
      <c r="L1165" s="6"/>
      <c r="M1165" s="6"/>
      <c r="N1165" s="6"/>
      <c r="O1165" s="6"/>
      <c r="P1165" s="10"/>
      <c r="Q1165" s="15" t="str">
        <f t="shared" ca="1" si="38"/>
        <v>-</v>
      </c>
      <c r="R1165" s="6"/>
      <c r="S1165" s="6"/>
      <c r="T1165" s="6"/>
      <c r="U1165" s="6"/>
      <c r="V1165" s="6"/>
      <c r="W1165" s="6" t="str">
        <f t="shared" si="37"/>
        <v>-</v>
      </c>
      <c r="X1165" s="6"/>
      <c r="Y1165" s="6"/>
      <c r="Z1165" s="6"/>
      <c r="AA1165" s="6"/>
      <c r="AB1165" s="6"/>
      <c r="AC1165" s="6"/>
    </row>
    <row r="1166" spans="1:29" x14ac:dyDescent="0.25">
      <c r="Q1166" s="12" t="str">
        <f t="shared" ca="1" si="38"/>
        <v>-</v>
      </c>
      <c r="W1166" t="str">
        <f t="shared" si="37"/>
        <v>-</v>
      </c>
    </row>
    <row r="1167" spans="1:29" x14ac:dyDescent="0.25">
      <c r="A1167" s="6"/>
      <c r="B1167" s="10"/>
      <c r="C1167" s="6"/>
      <c r="D1167" s="6"/>
      <c r="E1167" s="6"/>
      <c r="F1167" s="6"/>
      <c r="G1167" s="6"/>
      <c r="H1167" s="6"/>
      <c r="I1167" s="6"/>
      <c r="J1167" s="6"/>
      <c r="K1167" s="6"/>
      <c r="L1167" s="6"/>
      <c r="M1167" s="6"/>
      <c r="N1167" s="6"/>
      <c r="O1167" s="6"/>
      <c r="P1167" s="10"/>
      <c r="Q1167" s="15" t="str">
        <f t="shared" ca="1" si="38"/>
        <v>-</v>
      </c>
      <c r="R1167" s="6"/>
      <c r="S1167" s="6"/>
      <c r="T1167" s="6"/>
      <c r="U1167" s="6"/>
      <c r="V1167" s="6"/>
      <c r="W1167" s="6" t="str">
        <f t="shared" si="37"/>
        <v>-</v>
      </c>
      <c r="X1167" s="6"/>
      <c r="Y1167" s="6"/>
      <c r="Z1167" s="6"/>
      <c r="AA1167" s="6"/>
      <c r="AB1167" s="6"/>
      <c r="AC1167" s="6"/>
    </row>
    <row r="1168" spans="1:29" x14ac:dyDescent="0.25">
      <c r="Q1168" s="12" t="str">
        <f t="shared" ca="1" si="38"/>
        <v>-</v>
      </c>
      <c r="W1168" t="str">
        <f t="shared" si="37"/>
        <v>-</v>
      </c>
    </row>
    <row r="1169" spans="1:29" x14ac:dyDescent="0.25">
      <c r="A1169" s="6"/>
      <c r="B1169" s="10"/>
      <c r="C1169" s="6"/>
      <c r="D1169" s="6"/>
      <c r="E1169" s="6"/>
      <c r="F1169" s="6"/>
      <c r="G1169" s="6"/>
      <c r="H1169" s="6"/>
      <c r="I1169" s="6"/>
      <c r="J1169" s="6"/>
      <c r="K1169" s="6"/>
      <c r="L1169" s="6"/>
      <c r="M1169" s="6"/>
      <c r="N1169" s="6"/>
      <c r="O1169" s="6"/>
      <c r="P1169" s="10"/>
      <c r="Q1169" s="15" t="str">
        <f t="shared" ca="1" si="38"/>
        <v>-</v>
      </c>
      <c r="R1169" s="6"/>
      <c r="S1169" s="6"/>
      <c r="T1169" s="6"/>
      <c r="U1169" s="6"/>
      <c r="V1169" s="6"/>
      <c r="W1169" s="6" t="str">
        <f t="shared" si="37"/>
        <v>-</v>
      </c>
      <c r="X1169" s="6"/>
      <c r="Y1169" s="6"/>
      <c r="Z1169" s="6"/>
      <c r="AA1169" s="6"/>
      <c r="AB1169" s="6"/>
      <c r="AC1169" s="6"/>
    </row>
    <row r="1170" spans="1:29" x14ac:dyDescent="0.25">
      <c r="Q1170" s="12" t="str">
        <f t="shared" ca="1" si="38"/>
        <v>-</v>
      </c>
      <c r="W1170" t="str">
        <f t="shared" si="37"/>
        <v>-</v>
      </c>
    </row>
    <row r="1171" spans="1:29" x14ac:dyDescent="0.25">
      <c r="A1171" s="6"/>
      <c r="B1171" s="10"/>
      <c r="C1171" s="6"/>
      <c r="D1171" s="6"/>
      <c r="E1171" s="6"/>
      <c r="F1171" s="6"/>
      <c r="G1171" s="6"/>
      <c r="H1171" s="6"/>
      <c r="I1171" s="6"/>
      <c r="J1171" s="6"/>
      <c r="K1171" s="6"/>
      <c r="L1171" s="6"/>
      <c r="M1171" s="6"/>
      <c r="N1171" s="6"/>
      <c r="O1171" s="6"/>
      <c r="P1171" s="10"/>
      <c r="Q1171" s="15" t="str">
        <f t="shared" ca="1" si="38"/>
        <v>-</v>
      </c>
      <c r="R1171" s="6"/>
      <c r="S1171" s="6"/>
      <c r="T1171" s="6"/>
      <c r="U1171" s="6"/>
      <c r="V1171" s="6"/>
      <c r="W1171" s="6" t="str">
        <f t="shared" si="37"/>
        <v>-</v>
      </c>
      <c r="X1171" s="6"/>
      <c r="Y1171" s="6"/>
      <c r="Z1171" s="6"/>
      <c r="AA1171" s="6"/>
      <c r="AB1171" s="6"/>
      <c r="AC1171" s="6"/>
    </row>
    <row r="1172" spans="1:29" x14ac:dyDescent="0.25">
      <c r="Q1172" s="12" t="str">
        <f t="shared" ca="1" si="38"/>
        <v>-</v>
      </c>
      <c r="W1172" t="str">
        <f t="shared" si="37"/>
        <v>-</v>
      </c>
    </row>
    <row r="1173" spans="1:29" x14ac:dyDescent="0.25">
      <c r="A1173" s="6"/>
      <c r="B1173" s="10"/>
      <c r="C1173" s="6"/>
      <c r="D1173" s="6"/>
      <c r="E1173" s="6"/>
      <c r="F1173" s="6"/>
      <c r="G1173" s="6"/>
      <c r="H1173" s="6"/>
      <c r="I1173" s="6"/>
      <c r="J1173" s="6"/>
      <c r="K1173" s="6"/>
      <c r="L1173" s="6"/>
      <c r="M1173" s="6"/>
      <c r="N1173" s="6"/>
      <c r="O1173" s="6"/>
      <c r="P1173" s="10"/>
      <c r="Q1173" s="15" t="str">
        <f t="shared" ca="1" si="38"/>
        <v>-</v>
      </c>
      <c r="R1173" s="6"/>
      <c r="S1173" s="6"/>
      <c r="T1173" s="6"/>
      <c r="U1173" s="6"/>
      <c r="V1173" s="6"/>
      <c r="W1173" s="6" t="str">
        <f t="shared" si="37"/>
        <v>-</v>
      </c>
      <c r="X1173" s="6"/>
      <c r="Y1173" s="6"/>
      <c r="Z1173" s="6"/>
      <c r="AA1173" s="6"/>
      <c r="AB1173" s="6"/>
      <c r="AC1173" s="6"/>
    </row>
    <row r="1174" spans="1:29" x14ac:dyDescent="0.25">
      <c r="Q1174" s="12" t="str">
        <f t="shared" ca="1" si="38"/>
        <v>-</v>
      </c>
      <c r="W1174" t="str">
        <f t="shared" si="37"/>
        <v>-</v>
      </c>
    </row>
    <row r="1175" spans="1:29" x14ac:dyDescent="0.25">
      <c r="A1175" s="6"/>
      <c r="B1175" s="10"/>
      <c r="C1175" s="6"/>
      <c r="D1175" s="6"/>
      <c r="E1175" s="6"/>
      <c r="F1175" s="6"/>
      <c r="G1175" s="6"/>
      <c r="H1175" s="6"/>
      <c r="I1175" s="6"/>
      <c r="J1175" s="6"/>
      <c r="K1175" s="6"/>
      <c r="L1175" s="6"/>
      <c r="M1175" s="6"/>
      <c r="N1175" s="6"/>
      <c r="O1175" s="6"/>
      <c r="P1175" s="10"/>
      <c r="Q1175" s="15" t="str">
        <f t="shared" ca="1" si="38"/>
        <v>-</v>
      </c>
      <c r="R1175" s="6"/>
      <c r="S1175" s="6"/>
      <c r="T1175" s="6"/>
      <c r="U1175" s="6"/>
      <c r="V1175" s="6"/>
      <c r="W1175" s="6" t="str">
        <f t="shared" si="37"/>
        <v>-</v>
      </c>
      <c r="X1175" s="6"/>
      <c r="Y1175" s="6"/>
      <c r="Z1175" s="6"/>
      <c r="AA1175" s="6"/>
      <c r="AB1175" s="6"/>
      <c r="AC1175" s="6"/>
    </row>
    <row r="1176" spans="1:29" x14ac:dyDescent="0.25">
      <c r="Q1176" s="12" t="str">
        <f t="shared" ca="1" si="38"/>
        <v>-</v>
      </c>
      <c r="W1176" t="str">
        <f t="shared" si="37"/>
        <v>-</v>
      </c>
    </row>
    <row r="1177" spans="1:29" x14ac:dyDescent="0.25">
      <c r="A1177" s="6"/>
      <c r="B1177" s="10"/>
      <c r="C1177" s="6"/>
      <c r="D1177" s="6"/>
      <c r="E1177" s="6"/>
      <c r="F1177" s="6"/>
      <c r="G1177" s="6"/>
      <c r="H1177" s="6"/>
      <c r="I1177" s="6"/>
      <c r="J1177" s="6"/>
      <c r="K1177" s="6"/>
      <c r="L1177" s="6"/>
      <c r="M1177" s="6"/>
      <c r="N1177" s="6"/>
      <c r="O1177" s="6"/>
      <c r="P1177" s="10"/>
      <c r="Q1177" s="15" t="str">
        <f t="shared" ca="1" si="38"/>
        <v>-</v>
      </c>
      <c r="R1177" s="6"/>
      <c r="S1177" s="6"/>
      <c r="T1177" s="6"/>
      <c r="U1177" s="6"/>
      <c r="V1177" s="6"/>
      <c r="W1177" s="6" t="str">
        <f t="shared" si="37"/>
        <v>-</v>
      </c>
      <c r="X1177" s="6"/>
      <c r="Y1177" s="6"/>
      <c r="Z1177" s="6"/>
      <c r="AA1177" s="6"/>
      <c r="AB1177" s="6"/>
      <c r="AC1177" s="6"/>
    </row>
    <row r="1178" spans="1:29" x14ac:dyDescent="0.25">
      <c r="Q1178" s="12" t="str">
        <f t="shared" ca="1" si="38"/>
        <v>-</v>
      </c>
      <c r="W1178" t="str">
        <f t="shared" si="37"/>
        <v>-</v>
      </c>
    </row>
    <row r="1179" spans="1:29" x14ac:dyDescent="0.25">
      <c r="A1179" s="6"/>
      <c r="B1179" s="10"/>
      <c r="C1179" s="6"/>
      <c r="D1179" s="6"/>
      <c r="E1179" s="6"/>
      <c r="F1179" s="6"/>
      <c r="G1179" s="6"/>
      <c r="H1179" s="6"/>
      <c r="I1179" s="6"/>
      <c r="J1179" s="6"/>
      <c r="K1179" s="6"/>
      <c r="L1179" s="6"/>
      <c r="M1179" s="6"/>
      <c r="N1179" s="6"/>
      <c r="O1179" s="6"/>
      <c r="P1179" s="10"/>
      <c r="Q1179" s="15" t="str">
        <f t="shared" ca="1" si="38"/>
        <v>-</v>
      </c>
      <c r="R1179" s="6"/>
      <c r="S1179" s="6"/>
      <c r="T1179" s="6"/>
      <c r="U1179" s="6"/>
      <c r="V1179" s="6"/>
      <c r="W1179" s="6" t="str">
        <f t="shared" si="37"/>
        <v>-</v>
      </c>
      <c r="X1179" s="6"/>
      <c r="Y1179" s="6"/>
      <c r="Z1179" s="6"/>
      <c r="AA1179" s="6"/>
      <c r="AB1179" s="6"/>
      <c r="AC1179" s="6"/>
    </row>
    <row r="1180" spans="1:29" x14ac:dyDescent="0.25">
      <c r="Q1180" s="12" t="str">
        <f t="shared" ca="1" si="38"/>
        <v>-</v>
      </c>
      <c r="W1180" t="str">
        <f t="shared" si="37"/>
        <v>-</v>
      </c>
    </row>
    <row r="1181" spans="1:29" x14ac:dyDescent="0.25">
      <c r="A1181" s="6"/>
      <c r="B1181" s="10"/>
      <c r="C1181" s="6"/>
      <c r="D1181" s="6"/>
      <c r="E1181" s="6"/>
      <c r="F1181" s="6"/>
      <c r="G1181" s="6"/>
      <c r="H1181" s="6"/>
      <c r="I1181" s="6"/>
      <c r="J1181" s="6"/>
      <c r="K1181" s="6"/>
      <c r="L1181" s="6"/>
      <c r="M1181" s="6"/>
      <c r="N1181" s="6"/>
      <c r="O1181" s="6"/>
      <c r="P1181" s="10"/>
      <c r="Q1181" s="15" t="str">
        <f t="shared" ca="1" si="38"/>
        <v>-</v>
      </c>
      <c r="R1181" s="6"/>
      <c r="S1181" s="6"/>
      <c r="T1181" s="6"/>
      <c r="U1181" s="6"/>
      <c r="V1181" s="6"/>
      <c r="W1181" s="6" t="str">
        <f t="shared" si="37"/>
        <v>-</v>
      </c>
      <c r="X1181" s="6"/>
      <c r="Y1181" s="6"/>
      <c r="Z1181" s="6"/>
      <c r="AA1181" s="6"/>
      <c r="AB1181" s="6"/>
      <c r="AC1181" s="6"/>
    </row>
    <row r="1182" spans="1:29" x14ac:dyDescent="0.25">
      <c r="Q1182" s="12" t="str">
        <f t="shared" ca="1" si="38"/>
        <v>-</v>
      </c>
      <c r="W1182" t="str">
        <f t="shared" si="37"/>
        <v>-</v>
      </c>
    </row>
    <row r="1183" spans="1:29" x14ac:dyDescent="0.25">
      <c r="A1183" s="6"/>
      <c r="B1183" s="10"/>
      <c r="C1183" s="6"/>
      <c r="D1183" s="6"/>
      <c r="E1183" s="6"/>
      <c r="F1183" s="6"/>
      <c r="G1183" s="6"/>
      <c r="H1183" s="6"/>
      <c r="I1183" s="6"/>
      <c r="J1183" s="6"/>
      <c r="K1183" s="6"/>
      <c r="L1183" s="6"/>
      <c r="M1183" s="6"/>
      <c r="N1183" s="6"/>
      <c r="O1183" s="6"/>
      <c r="P1183" s="10"/>
      <c r="Q1183" s="15" t="str">
        <f t="shared" ca="1" si="38"/>
        <v>-</v>
      </c>
      <c r="R1183" s="6"/>
      <c r="S1183" s="6"/>
      <c r="T1183" s="6"/>
      <c r="U1183" s="6"/>
      <c r="V1183" s="6"/>
      <c r="W1183" s="6" t="str">
        <f t="shared" si="37"/>
        <v>-</v>
      </c>
      <c r="X1183" s="6"/>
      <c r="Y1183" s="6"/>
      <c r="Z1183" s="6"/>
      <c r="AA1183" s="6"/>
      <c r="AB1183" s="6"/>
      <c r="AC1183" s="6"/>
    </row>
    <row r="1184" spans="1:29" x14ac:dyDescent="0.25">
      <c r="Q1184" s="12" t="str">
        <f t="shared" ca="1" si="38"/>
        <v>-</v>
      </c>
      <c r="W1184" t="str">
        <f t="shared" si="37"/>
        <v>-</v>
      </c>
    </row>
    <row r="1185" spans="1:29" x14ac:dyDescent="0.25">
      <c r="A1185" s="6"/>
      <c r="B1185" s="10"/>
      <c r="C1185" s="6"/>
      <c r="D1185" s="6"/>
      <c r="E1185" s="6"/>
      <c r="F1185" s="6"/>
      <c r="G1185" s="6"/>
      <c r="H1185" s="6"/>
      <c r="I1185" s="6"/>
      <c r="J1185" s="6"/>
      <c r="K1185" s="6"/>
      <c r="L1185" s="6"/>
      <c r="M1185" s="6"/>
      <c r="N1185" s="6"/>
      <c r="O1185" s="6"/>
      <c r="P1185" s="10"/>
      <c r="Q1185" s="15" t="str">
        <f t="shared" ca="1" si="38"/>
        <v>-</v>
      </c>
      <c r="R1185" s="6"/>
      <c r="S1185" s="6"/>
      <c r="T1185" s="6"/>
      <c r="U1185" s="6"/>
      <c r="V1185" s="6"/>
      <c r="W1185" s="6" t="str">
        <f t="shared" si="37"/>
        <v>-</v>
      </c>
      <c r="X1185" s="6"/>
      <c r="Y1185" s="6"/>
      <c r="Z1185" s="6"/>
      <c r="AA1185" s="6"/>
      <c r="AB1185" s="6"/>
      <c r="AC1185" s="6"/>
    </row>
    <row r="1186" spans="1:29" x14ac:dyDescent="0.25">
      <c r="Q1186" s="12" t="str">
        <f t="shared" ca="1" si="38"/>
        <v>-</v>
      </c>
      <c r="W1186" t="str">
        <f t="shared" si="37"/>
        <v>-</v>
      </c>
    </row>
    <row r="1187" spans="1:29" x14ac:dyDescent="0.25">
      <c r="A1187" s="6"/>
      <c r="B1187" s="10"/>
      <c r="C1187" s="6"/>
      <c r="D1187" s="6"/>
      <c r="E1187" s="6"/>
      <c r="F1187" s="6"/>
      <c r="G1187" s="6"/>
      <c r="H1187" s="6"/>
      <c r="I1187" s="6"/>
      <c r="J1187" s="6"/>
      <c r="K1187" s="6"/>
      <c r="L1187" s="6"/>
      <c r="M1187" s="6"/>
      <c r="N1187" s="6"/>
      <c r="O1187" s="6"/>
      <c r="P1187" s="10"/>
      <c r="Q1187" s="15" t="str">
        <f t="shared" ca="1" si="38"/>
        <v>-</v>
      </c>
      <c r="R1187" s="6"/>
      <c r="S1187" s="6"/>
      <c r="T1187" s="6"/>
      <c r="U1187" s="6"/>
      <c r="V1187" s="6"/>
      <c r="W1187" s="6" t="str">
        <f t="shared" si="37"/>
        <v>-</v>
      </c>
      <c r="X1187" s="6"/>
      <c r="Y1187" s="6"/>
      <c r="Z1187" s="6"/>
      <c r="AA1187" s="6"/>
      <c r="AB1187" s="6"/>
      <c r="AC1187" s="6"/>
    </row>
    <row r="1188" spans="1:29" x14ac:dyDescent="0.25">
      <c r="Q1188" s="12" t="str">
        <f t="shared" ca="1" si="38"/>
        <v>-</v>
      </c>
      <c r="W1188" t="str">
        <f t="shared" si="37"/>
        <v>-</v>
      </c>
    </row>
    <row r="1189" spans="1:29" x14ac:dyDescent="0.25">
      <c r="A1189" s="6"/>
      <c r="B1189" s="10"/>
      <c r="C1189" s="6"/>
      <c r="D1189" s="6"/>
      <c r="E1189" s="6"/>
      <c r="F1189" s="6"/>
      <c r="G1189" s="6"/>
      <c r="H1189" s="6"/>
      <c r="I1189" s="6"/>
      <c r="J1189" s="6"/>
      <c r="K1189" s="6"/>
      <c r="L1189" s="6"/>
      <c r="M1189" s="6"/>
      <c r="N1189" s="6"/>
      <c r="O1189" s="6"/>
      <c r="P1189" s="10"/>
      <c r="Q1189" s="15" t="str">
        <f t="shared" ca="1" si="38"/>
        <v>-</v>
      </c>
      <c r="R1189" s="6"/>
      <c r="S1189" s="6"/>
      <c r="T1189" s="6"/>
      <c r="U1189" s="6"/>
      <c r="V1189" s="6"/>
      <c r="W1189" s="6" t="str">
        <f t="shared" si="37"/>
        <v>-</v>
      </c>
      <c r="X1189" s="6"/>
      <c r="Y1189" s="6"/>
      <c r="Z1189" s="6"/>
      <c r="AA1189" s="6"/>
      <c r="AB1189" s="6"/>
      <c r="AC1189" s="6"/>
    </row>
    <row r="1190" spans="1:29" x14ac:dyDescent="0.25">
      <c r="Q1190" s="12" t="str">
        <f t="shared" ca="1" si="38"/>
        <v>-</v>
      </c>
      <c r="W1190" t="str">
        <f t="shared" si="37"/>
        <v>-</v>
      </c>
    </row>
    <row r="1191" spans="1:29" x14ac:dyDescent="0.25">
      <c r="A1191" s="6"/>
      <c r="B1191" s="10"/>
      <c r="C1191" s="6"/>
      <c r="D1191" s="6"/>
      <c r="E1191" s="6"/>
      <c r="F1191" s="6"/>
      <c r="G1191" s="6"/>
      <c r="H1191" s="6"/>
      <c r="I1191" s="6"/>
      <c r="J1191" s="6"/>
      <c r="K1191" s="6"/>
      <c r="L1191" s="6"/>
      <c r="M1191" s="6"/>
      <c r="N1191" s="6"/>
      <c r="O1191" s="6"/>
      <c r="P1191" s="10"/>
      <c r="Q1191" s="15" t="str">
        <f t="shared" ca="1" si="38"/>
        <v>-</v>
      </c>
      <c r="R1191" s="6"/>
      <c r="S1191" s="6"/>
      <c r="T1191" s="6"/>
      <c r="U1191" s="6"/>
      <c r="V1191" s="6"/>
      <c r="W1191" s="6" t="str">
        <f t="shared" si="37"/>
        <v>-</v>
      </c>
      <c r="X1191" s="6"/>
      <c r="Y1191" s="6"/>
      <c r="Z1191" s="6"/>
      <c r="AA1191" s="6"/>
      <c r="AB1191" s="6"/>
      <c r="AC1191" s="6"/>
    </row>
    <row r="1192" spans="1:29" x14ac:dyDescent="0.25">
      <c r="Q1192" s="12" t="str">
        <f t="shared" ca="1" si="38"/>
        <v>-</v>
      </c>
      <c r="W1192" t="str">
        <f t="shared" si="37"/>
        <v>-</v>
      </c>
    </row>
    <row r="1193" spans="1:29" x14ac:dyDescent="0.25">
      <c r="A1193" s="6"/>
      <c r="B1193" s="10"/>
      <c r="C1193" s="6"/>
      <c r="D1193" s="6"/>
      <c r="E1193" s="6"/>
      <c r="F1193" s="6"/>
      <c r="G1193" s="6"/>
      <c r="H1193" s="6"/>
      <c r="I1193" s="6"/>
      <c r="J1193" s="6"/>
      <c r="K1193" s="6"/>
      <c r="L1193" s="6"/>
      <c r="M1193" s="6"/>
      <c r="N1193" s="6"/>
      <c r="O1193" s="6"/>
      <c r="P1193" s="10"/>
      <c r="Q1193" s="15" t="str">
        <f t="shared" ca="1" si="38"/>
        <v>-</v>
      </c>
      <c r="R1193" s="6"/>
      <c r="S1193" s="6"/>
      <c r="T1193" s="6"/>
      <c r="U1193" s="6"/>
      <c r="V1193" s="6"/>
      <c r="W1193" s="6" t="str">
        <f t="shared" si="37"/>
        <v>-</v>
      </c>
      <c r="X1193" s="6"/>
      <c r="Y1193" s="6"/>
      <c r="Z1193" s="6"/>
      <c r="AA1193" s="6"/>
      <c r="AB1193" s="6"/>
      <c r="AC1193" s="6"/>
    </row>
    <row r="1194" spans="1:29" x14ac:dyDescent="0.25">
      <c r="Q1194" s="12" t="str">
        <f t="shared" ca="1" si="38"/>
        <v>-</v>
      </c>
      <c r="W1194" t="str">
        <f t="shared" si="37"/>
        <v>-</v>
      </c>
    </row>
    <row r="1195" spans="1:29" x14ac:dyDescent="0.25">
      <c r="A1195" s="6"/>
      <c r="B1195" s="10"/>
      <c r="C1195" s="6"/>
      <c r="D1195" s="6"/>
      <c r="E1195" s="6"/>
      <c r="F1195" s="6"/>
      <c r="G1195" s="6"/>
      <c r="H1195" s="6"/>
      <c r="I1195" s="6"/>
      <c r="J1195" s="6"/>
      <c r="K1195" s="6"/>
      <c r="L1195" s="6"/>
      <c r="M1195" s="6"/>
      <c r="N1195" s="6"/>
      <c r="O1195" s="6"/>
      <c r="P1195" s="10"/>
      <c r="Q1195" s="15" t="str">
        <f t="shared" ca="1" si="38"/>
        <v>-</v>
      </c>
      <c r="R1195" s="6"/>
      <c r="S1195" s="6"/>
      <c r="T1195" s="6"/>
      <c r="U1195" s="6"/>
      <c r="V1195" s="6"/>
      <c r="W1195" s="6" t="str">
        <f t="shared" si="37"/>
        <v>-</v>
      </c>
      <c r="X1195" s="6"/>
      <c r="Y1195" s="6"/>
      <c r="Z1195" s="6"/>
      <c r="AA1195" s="6"/>
      <c r="AB1195" s="6"/>
      <c r="AC1195" s="6"/>
    </row>
    <row r="1196" spans="1:29" x14ac:dyDescent="0.25">
      <c r="Q1196" s="12" t="str">
        <f t="shared" ca="1" si="38"/>
        <v>-</v>
      </c>
      <c r="W1196" t="str">
        <f t="shared" si="37"/>
        <v>-</v>
      </c>
    </row>
    <row r="1197" spans="1:29" x14ac:dyDescent="0.25">
      <c r="A1197" s="6"/>
      <c r="B1197" s="10"/>
      <c r="C1197" s="6"/>
      <c r="D1197" s="6"/>
      <c r="E1197" s="6"/>
      <c r="F1197" s="6"/>
      <c r="G1197" s="6"/>
      <c r="H1197" s="6"/>
      <c r="I1197" s="6"/>
      <c r="J1197" s="6"/>
      <c r="K1197" s="6"/>
      <c r="L1197" s="6"/>
      <c r="M1197" s="6"/>
      <c r="N1197" s="6"/>
      <c r="O1197" s="6"/>
      <c r="P1197" s="10"/>
      <c r="Q1197" s="15" t="str">
        <f t="shared" ca="1" si="38"/>
        <v>-</v>
      </c>
      <c r="R1197" s="6"/>
      <c r="S1197" s="6"/>
      <c r="T1197" s="6"/>
      <c r="U1197" s="6"/>
      <c r="V1197" s="6"/>
      <c r="W1197" s="6" t="str">
        <f t="shared" si="37"/>
        <v>-</v>
      </c>
      <c r="X1197" s="6"/>
      <c r="Y1197" s="6"/>
      <c r="Z1197" s="6"/>
      <c r="AA1197" s="6"/>
      <c r="AB1197" s="6"/>
      <c r="AC1197" s="6"/>
    </row>
    <row r="1198" spans="1:29" x14ac:dyDescent="0.25">
      <c r="Q1198" s="12" t="str">
        <f t="shared" ca="1" si="38"/>
        <v>-</v>
      </c>
      <c r="W1198" t="str">
        <f t="shared" si="37"/>
        <v>-</v>
      </c>
    </row>
    <row r="1199" spans="1:29" x14ac:dyDescent="0.25">
      <c r="A1199" s="6"/>
      <c r="B1199" s="10"/>
      <c r="C1199" s="6"/>
      <c r="D1199" s="6"/>
      <c r="E1199" s="6"/>
      <c r="F1199" s="6"/>
      <c r="G1199" s="6"/>
      <c r="H1199" s="6"/>
      <c r="I1199" s="6"/>
      <c r="J1199" s="6"/>
      <c r="K1199" s="6"/>
      <c r="L1199" s="6"/>
      <c r="M1199" s="6"/>
      <c r="N1199" s="6"/>
      <c r="O1199" s="6"/>
      <c r="P1199" s="10"/>
      <c r="Q1199" s="15" t="str">
        <f t="shared" ca="1" si="38"/>
        <v>-</v>
      </c>
      <c r="R1199" s="6"/>
      <c r="S1199" s="6"/>
      <c r="T1199" s="6"/>
      <c r="U1199" s="6"/>
      <c r="V1199" s="6"/>
      <c r="W1199" s="6" t="str">
        <f t="shared" si="37"/>
        <v>-</v>
      </c>
      <c r="X1199" s="6"/>
      <c r="Y1199" s="6"/>
      <c r="Z1199" s="6"/>
      <c r="AA1199" s="6"/>
      <c r="AB1199" s="6"/>
      <c r="AC1199" s="6"/>
    </row>
    <row r="1200" spans="1:29" x14ac:dyDescent="0.25">
      <c r="Q1200" s="12" t="str">
        <f t="shared" ca="1" si="38"/>
        <v>-</v>
      </c>
      <c r="W1200" t="str">
        <f t="shared" si="37"/>
        <v>-</v>
      </c>
    </row>
    <row r="1201" spans="1:29" x14ac:dyDescent="0.25">
      <c r="A1201" s="6"/>
      <c r="B1201" s="10"/>
      <c r="C1201" s="6"/>
      <c r="D1201" s="6"/>
      <c r="E1201" s="6"/>
      <c r="F1201" s="6"/>
      <c r="G1201" s="6"/>
      <c r="H1201" s="6"/>
      <c r="I1201" s="6"/>
      <c r="J1201" s="6"/>
      <c r="K1201" s="6"/>
      <c r="L1201" s="6"/>
      <c r="M1201" s="6"/>
      <c r="N1201" s="6"/>
      <c r="O1201" s="6"/>
      <c r="P1201" s="10"/>
      <c r="Q1201" s="15" t="str">
        <f t="shared" ca="1" si="38"/>
        <v>-</v>
      </c>
      <c r="R1201" s="6"/>
      <c r="S1201" s="6"/>
      <c r="T1201" s="6"/>
      <c r="U1201" s="6"/>
      <c r="V1201" s="6"/>
      <c r="W1201" s="6" t="str">
        <f t="shared" si="37"/>
        <v>-</v>
      </c>
      <c r="X1201" s="6"/>
      <c r="Y1201" s="6"/>
      <c r="Z1201" s="6"/>
      <c r="AA1201" s="6"/>
      <c r="AB1201" s="6"/>
      <c r="AC1201" s="6"/>
    </row>
    <row r="1202" spans="1:29" x14ac:dyDescent="0.25">
      <c r="Q1202" s="12" t="str">
        <f t="shared" ca="1" si="38"/>
        <v>-</v>
      </c>
      <c r="W1202" t="str">
        <f t="shared" si="37"/>
        <v>-</v>
      </c>
    </row>
    <row r="1203" spans="1:29" x14ac:dyDescent="0.25">
      <c r="A1203" s="6"/>
      <c r="B1203" s="10"/>
      <c r="C1203" s="6"/>
      <c r="D1203" s="6"/>
      <c r="E1203" s="6"/>
      <c r="F1203" s="6"/>
      <c r="G1203" s="6"/>
      <c r="H1203" s="6"/>
      <c r="I1203" s="6"/>
      <c r="J1203" s="6"/>
      <c r="K1203" s="6"/>
      <c r="L1203" s="6"/>
      <c r="M1203" s="6"/>
      <c r="N1203" s="6"/>
      <c r="O1203" s="6"/>
      <c r="P1203" s="10"/>
      <c r="Q1203" s="15" t="str">
        <f t="shared" ca="1" si="38"/>
        <v>-</v>
      </c>
      <c r="R1203" s="6"/>
      <c r="S1203" s="6"/>
      <c r="T1203" s="6"/>
      <c r="U1203" s="6"/>
      <c r="V1203" s="6"/>
      <c r="W1203" s="6" t="str">
        <f t="shared" si="37"/>
        <v>-</v>
      </c>
      <c r="X1203" s="6"/>
      <c r="Y1203" s="6"/>
      <c r="Z1203" s="6"/>
      <c r="AA1203" s="6"/>
      <c r="AB1203" s="6"/>
      <c r="AC1203" s="6"/>
    </row>
    <row r="1204" spans="1:29" x14ac:dyDescent="0.25">
      <c r="Q1204" s="12" t="str">
        <f t="shared" ca="1" si="38"/>
        <v>-</v>
      </c>
      <c r="W1204" t="str">
        <f t="shared" si="37"/>
        <v>-</v>
      </c>
    </row>
    <row r="1205" spans="1:29" x14ac:dyDescent="0.25">
      <c r="A1205" s="6"/>
      <c r="B1205" s="10"/>
      <c r="C1205" s="6"/>
      <c r="D1205" s="6"/>
      <c r="E1205" s="6"/>
      <c r="F1205" s="6"/>
      <c r="G1205" s="6"/>
      <c r="H1205" s="6"/>
      <c r="I1205" s="6"/>
      <c r="J1205" s="6"/>
      <c r="K1205" s="6"/>
      <c r="L1205" s="6"/>
      <c r="M1205" s="6"/>
      <c r="N1205" s="6"/>
      <c r="O1205" s="6"/>
      <c r="P1205" s="10"/>
      <c r="Q1205" s="15" t="str">
        <f t="shared" ca="1" si="38"/>
        <v>-</v>
      </c>
      <c r="R1205" s="6"/>
      <c r="S1205" s="6"/>
      <c r="T1205" s="6"/>
      <c r="U1205" s="6"/>
      <c r="V1205" s="6"/>
      <c r="W1205" s="6" t="str">
        <f t="shared" si="37"/>
        <v>-</v>
      </c>
      <c r="X1205" s="6"/>
      <c r="Y1205" s="6"/>
      <c r="Z1205" s="6"/>
      <c r="AA1205" s="6"/>
      <c r="AB1205" s="6"/>
      <c r="AC1205" s="6"/>
    </row>
    <row r="1206" spans="1:29" x14ac:dyDescent="0.25">
      <c r="Q1206" s="12" t="str">
        <f t="shared" ca="1" si="38"/>
        <v>-</v>
      </c>
      <c r="W1206" t="str">
        <f t="shared" si="37"/>
        <v>-</v>
      </c>
    </row>
    <row r="1207" spans="1:29" x14ac:dyDescent="0.25">
      <c r="A1207" s="6"/>
      <c r="B1207" s="10"/>
      <c r="C1207" s="6"/>
      <c r="D1207" s="6"/>
      <c r="E1207" s="6"/>
      <c r="F1207" s="6"/>
      <c r="G1207" s="6"/>
      <c r="H1207" s="6"/>
      <c r="I1207" s="6"/>
      <c r="J1207" s="6"/>
      <c r="K1207" s="6"/>
      <c r="L1207" s="6"/>
      <c r="M1207" s="6"/>
      <c r="N1207" s="6"/>
      <c r="O1207" s="6"/>
      <c r="P1207" s="10"/>
      <c r="Q1207" s="15" t="str">
        <f t="shared" ca="1" si="38"/>
        <v>-</v>
      </c>
      <c r="R1207" s="6"/>
      <c r="S1207" s="6"/>
      <c r="T1207" s="6"/>
      <c r="U1207" s="6"/>
      <c r="V1207" s="6"/>
      <c r="W1207" s="6" t="str">
        <f t="shared" si="37"/>
        <v>-</v>
      </c>
      <c r="X1207" s="6"/>
      <c r="Y1207" s="6"/>
      <c r="Z1207" s="6"/>
      <c r="AA1207" s="6"/>
      <c r="AB1207" s="6"/>
      <c r="AC1207" s="6"/>
    </row>
    <row r="1208" spans="1:29" x14ac:dyDescent="0.25">
      <c r="Q1208" s="12" t="str">
        <f t="shared" ca="1" si="38"/>
        <v>-</v>
      </c>
      <c r="W1208" t="str">
        <f t="shared" si="37"/>
        <v>-</v>
      </c>
    </row>
    <row r="1209" spans="1:29" x14ac:dyDescent="0.25">
      <c r="A1209" s="6"/>
      <c r="B1209" s="10"/>
      <c r="C1209" s="6"/>
      <c r="D1209" s="6"/>
      <c r="E1209" s="6"/>
      <c r="F1209" s="6"/>
      <c r="G1209" s="6"/>
      <c r="H1209" s="6"/>
      <c r="I1209" s="6"/>
      <c r="J1209" s="6"/>
      <c r="K1209" s="6"/>
      <c r="L1209" s="6"/>
      <c r="M1209" s="6"/>
      <c r="N1209" s="6"/>
      <c r="O1209" s="6"/>
      <c r="P1209" s="10"/>
      <c r="Q1209" s="15" t="str">
        <f t="shared" ca="1" si="38"/>
        <v>-</v>
      </c>
      <c r="R1209" s="6"/>
      <c r="S1209" s="6"/>
      <c r="T1209" s="6"/>
      <c r="U1209" s="6"/>
      <c r="V1209" s="6"/>
      <c r="W1209" s="6" t="str">
        <f t="shared" si="37"/>
        <v>-</v>
      </c>
      <c r="X1209" s="6"/>
      <c r="Y1209" s="6"/>
      <c r="Z1209" s="6"/>
      <c r="AA1209" s="6"/>
      <c r="AB1209" s="6"/>
      <c r="AC1209" s="6"/>
    </row>
    <row r="1210" spans="1:29" x14ac:dyDescent="0.25">
      <c r="Q1210" s="12" t="str">
        <f t="shared" ca="1" si="38"/>
        <v>-</v>
      </c>
      <c r="W1210" t="str">
        <f t="shared" si="37"/>
        <v>-</v>
      </c>
    </row>
    <row r="1211" spans="1:29" x14ac:dyDescent="0.25">
      <c r="A1211" s="6"/>
      <c r="B1211" s="10"/>
      <c r="C1211" s="6"/>
      <c r="D1211" s="6"/>
      <c r="E1211" s="6"/>
      <c r="F1211" s="6"/>
      <c r="G1211" s="6"/>
      <c r="H1211" s="6"/>
      <c r="I1211" s="6"/>
      <c r="J1211" s="6"/>
      <c r="K1211" s="6"/>
      <c r="L1211" s="6"/>
      <c r="M1211" s="6"/>
      <c r="N1211" s="6"/>
      <c r="O1211" s="6"/>
      <c r="P1211" s="10"/>
      <c r="Q1211" s="15" t="str">
        <f t="shared" ca="1" si="38"/>
        <v>-</v>
      </c>
      <c r="R1211" s="6"/>
      <c r="S1211" s="6"/>
      <c r="T1211" s="6"/>
      <c r="U1211" s="6"/>
      <c r="V1211" s="6"/>
      <c r="W1211" s="6" t="str">
        <f t="shared" si="37"/>
        <v>-</v>
      </c>
      <c r="X1211" s="6"/>
      <c r="Y1211" s="6"/>
      <c r="Z1211" s="6"/>
      <c r="AA1211" s="6"/>
      <c r="AB1211" s="6"/>
      <c r="AC1211" s="6"/>
    </row>
    <row r="1212" spans="1:29" x14ac:dyDescent="0.25">
      <c r="Q1212" s="12" t="str">
        <f t="shared" ca="1" si="38"/>
        <v>-</v>
      </c>
      <c r="W1212" t="str">
        <f t="shared" si="37"/>
        <v>-</v>
      </c>
    </row>
    <row r="1213" spans="1:29" x14ac:dyDescent="0.25">
      <c r="A1213" s="6"/>
      <c r="B1213" s="10"/>
      <c r="C1213" s="6"/>
      <c r="D1213" s="6"/>
      <c r="E1213" s="6"/>
      <c r="F1213" s="6"/>
      <c r="G1213" s="6"/>
      <c r="H1213" s="6"/>
      <c r="I1213" s="6"/>
      <c r="J1213" s="6"/>
      <c r="K1213" s="6"/>
      <c r="L1213" s="6"/>
      <c r="M1213" s="6"/>
      <c r="N1213" s="6"/>
      <c r="O1213" s="6"/>
      <c r="P1213" s="10"/>
      <c r="Q1213" s="15" t="str">
        <f t="shared" ca="1" si="38"/>
        <v>-</v>
      </c>
      <c r="R1213" s="6"/>
      <c r="S1213" s="6"/>
      <c r="T1213" s="6"/>
      <c r="U1213" s="6"/>
      <c r="V1213" s="6"/>
      <c r="W1213" s="6" t="str">
        <f t="shared" si="37"/>
        <v>-</v>
      </c>
      <c r="X1213" s="6"/>
      <c r="Y1213" s="6"/>
      <c r="Z1213" s="6"/>
      <c r="AA1213" s="6"/>
      <c r="AB1213" s="6"/>
      <c r="AC1213" s="6"/>
    </row>
    <row r="1214" spans="1:29" x14ac:dyDescent="0.25">
      <c r="Q1214" s="12" t="str">
        <f t="shared" ca="1" si="38"/>
        <v>-</v>
      </c>
      <c r="W1214" t="str">
        <f t="shared" si="37"/>
        <v>-</v>
      </c>
    </row>
    <row r="1215" spans="1:29" x14ac:dyDescent="0.25">
      <c r="A1215" s="6"/>
      <c r="B1215" s="10"/>
      <c r="C1215" s="6"/>
      <c r="D1215" s="6"/>
      <c r="E1215" s="6"/>
      <c r="F1215" s="6"/>
      <c r="G1215" s="6"/>
      <c r="H1215" s="6"/>
      <c r="I1215" s="6"/>
      <c r="J1215" s="6"/>
      <c r="K1215" s="6"/>
      <c r="L1215" s="6"/>
      <c r="M1215" s="6"/>
      <c r="N1215" s="6"/>
      <c r="O1215" s="6"/>
      <c r="P1215" s="10"/>
      <c r="Q1215" s="15" t="str">
        <f t="shared" ca="1" si="38"/>
        <v>-</v>
      </c>
      <c r="R1215" s="6"/>
      <c r="S1215" s="6"/>
      <c r="T1215" s="6"/>
      <c r="U1215" s="6"/>
      <c r="V1215" s="6"/>
      <c r="W1215" s="6" t="str">
        <f t="shared" si="37"/>
        <v>-</v>
      </c>
      <c r="X1215" s="6"/>
      <c r="Y1215" s="6"/>
      <c r="Z1215" s="6"/>
      <c r="AA1215" s="6"/>
      <c r="AB1215" s="6"/>
      <c r="AC1215" s="6"/>
    </row>
    <row r="1216" spans="1:29" x14ac:dyDescent="0.25">
      <c r="Q1216" s="12" t="str">
        <f t="shared" ca="1" si="38"/>
        <v>-</v>
      </c>
      <c r="W1216" t="str">
        <f t="shared" si="37"/>
        <v>-</v>
      </c>
    </row>
    <row r="1217" spans="1:29" x14ac:dyDescent="0.25">
      <c r="A1217" s="6"/>
      <c r="B1217" s="10"/>
      <c r="C1217" s="6"/>
      <c r="D1217" s="6"/>
      <c r="E1217" s="6"/>
      <c r="F1217" s="6"/>
      <c r="G1217" s="6"/>
      <c r="H1217" s="6"/>
      <c r="I1217" s="6"/>
      <c r="J1217" s="6"/>
      <c r="K1217" s="6"/>
      <c r="L1217" s="6"/>
      <c r="M1217" s="6"/>
      <c r="N1217" s="6"/>
      <c r="O1217" s="6"/>
      <c r="P1217" s="10"/>
      <c r="Q1217" s="15" t="str">
        <f t="shared" ca="1" si="38"/>
        <v>-</v>
      </c>
      <c r="R1217" s="6"/>
      <c r="S1217" s="6"/>
      <c r="T1217" s="6"/>
      <c r="U1217" s="6"/>
      <c r="V1217" s="6"/>
      <c r="W1217" s="6" t="str">
        <f t="shared" ref="W1217:W1280" si="39">IF(OR(ISBLANK(J1217),ISBLANK(V1217)),"-",(IF(J1217=V1217,"Yes","No")))</f>
        <v>-</v>
      </c>
      <c r="X1217" s="6"/>
      <c r="Y1217" s="6"/>
      <c r="Z1217" s="6"/>
      <c r="AA1217" s="6"/>
      <c r="AB1217" s="6"/>
      <c r="AC1217" s="6"/>
    </row>
    <row r="1218" spans="1:29" x14ac:dyDescent="0.25">
      <c r="Q1218" s="12" t="str">
        <f t="shared" ref="Q1218:Q1281" ca="1" si="40">IF(B1218&gt;1/1/1900, (IF(R1218="Closed",(DATEDIF(B1218,P1218,"d"))-(DATEDIF(M1218,O1218,"d")),IF(OR(R1218="Pending",ISBLANK(P1218)),TODAY()-B1218))),"-")</f>
        <v>-</v>
      </c>
      <c r="W1218" t="str">
        <f t="shared" si="39"/>
        <v>-</v>
      </c>
    </row>
    <row r="1219" spans="1:29" x14ac:dyDescent="0.25">
      <c r="A1219" s="6"/>
      <c r="B1219" s="10"/>
      <c r="C1219" s="6"/>
      <c r="D1219" s="6"/>
      <c r="E1219" s="6"/>
      <c r="F1219" s="6"/>
      <c r="G1219" s="6"/>
      <c r="H1219" s="6"/>
      <c r="I1219" s="6"/>
      <c r="J1219" s="6"/>
      <c r="K1219" s="6"/>
      <c r="L1219" s="6"/>
      <c r="M1219" s="6"/>
      <c r="N1219" s="6"/>
      <c r="O1219" s="6"/>
      <c r="P1219" s="10"/>
      <c r="Q1219" s="15" t="str">
        <f t="shared" ca="1" si="40"/>
        <v>-</v>
      </c>
      <c r="R1219" s="6"/>
      <c r="S1219" s="6"/>
      <c r="T1219" s="6"/>
      <c r="U1219" s="6"/>
      <c r="V1219" s="6"/>
      <c r="W1219" s="6" t="str">
        <f t="shared" si="39"/>
        <v>-</v>
      </c>
      <c r="X1219" s="6"/>
      <c r="Y1219" s="6"/>
      <c r="Z1219" s="6"/>
      <c r="AA1219" s="6"/>
      <c r="AB1219" s="6"/>
      <c r="AC1219" s="6"/>
    </row>
    <row r="1220" spans="1:29" x14ac:dyDescent="0.25">
      <c r="Q1220" s="12" t="str">
        <f t="shared" ca="1" si="40"/>
        <v>-</v>
      </c>
      <c r="W1220" t="str">
        <f t="shared" si="39"/>
        <v>-</v>
      </c>
    </row>
    <row r="1221" spans="1:29" x14ac:dyDescent="0.25">
      <c r="A1221" s="6"/>
      <c r="B1221" s="10"/>
      <c r="C1221" s="6"/>
      <c r="D1221" s="6"/>
      <c r="E1221" s="6"/>
      <c r="F1221" s="6"/>
      <c r="G1221" s="6"/>
      <c r="H1221" s="6"/>
      <c r="I1221" s="6"/>
      <c r="J1221" s="6"/>
      <c r="K1221" s="6"/>
      <c r="L1221" s="6"/>
      <c r="M1221" s="6"/>
      <c r="N1221" s="6"/>
      <c r="O1221" s="6"/>
      <c r="P1221" s="10"/>
      <c r="Q1221" s="15" t="str">
        <f t="shared" ca="1" si="40"/>
        <v>-</v>
      </c>
      <c r="R1221" s="6"/>
      <c r="S1221" s="6"/>
      <c r="T1221" s="6"/>
      <c r="U1221" s="6"/>
      <c r="V1221" s="6"/>
      <c r="W1221" s="6" t="str">
        <f t="shared" si="39"/>
        <v>-</v>
      </c>
      <c r="X1221" s="6"/>
      <c r="Y1221" s="6"/>
      <c r="Z1221" s="6"/>
      <c r="AA1221" s="6"/>
      <c r="AB1221" s="6"/>
      <c r="AC1221" s="6"/>
    </row>
    <row r="1222" spans="1:29" x14ac:dyDescent="0.25">
      <c r="Q1222" s="12" t="str">
        <f t="shared" ca="1" si="40"/>
        <v>-</v>
      </c>
      <c r="W1222" t="str">
        <f t="shared" si="39"/>
        <v>-</v>
      </c>
    </row>
    <row r="1223" spans="1:29" x14ac:dyDescent="0.25">
      <c r="A1223" s="6"/>
      <c r="B1223" s="10"/>
      <c r="C1223" s="6"/>
      <c r="D1223" s="6"/>
      <c r="E1223" s="6"/>
      <c r="F1223" s="6"/>
      <c r="G1223" s="6"/>
      <c r="H1223" s="6"/>
      <c r="I1223" s="6"/>
      <c r="J1223" s="6"/>
      <c r="K1223" s="6"/>
      <c r="L1223" s="6"/>
      <c r="M1223" s="6"/>
      <c r="N1223" s="6"/>
      <c r="O1223" s="6"/>
      <c r="P1223" s="10"/>
      <c r="Q1223" s="15" t="str">
        <f t="shared" ca="1" si="40"/>
        <v>-</v>
      </c>
      <c r="R1223" s="6"/>
      <c r="S1223" s="6"/>
      <c r="T1223" s="6"/>
      <c r="U1223" s="6"/>
      <c r="V1223" s="6"/>
      <c r="W1223" s="6" t="str">
        <f t="shared" si="39"/>
        <v>-</v>
      </c>
      <c r="X1223" s="6"/>
      <c r="Y1223" s="6"/>
      <c r="Z1223" s="6"/>
      <c r="AA1223" s="6"/>
      <c r="AB1223" s="6"/>
      <c r="AC1223" s="6"/>
    </row>
    <row r="1224" spans="1:29" x14ac:dyDescent="0.25">
      <c r="Q1224" s="12" t="str">
        <f t="shared" ca="1" si="40"/>
        <v>-</v>
      </c>
      <c r="W1224" t="str">
        <f t="shared" si="39"/>
        <v>-</v>
      </c>
    </row>
    <row r="1225" spans="1:29" x14ac:dyDescent="0.25">
      <c r="A1225" s="6"/>
      <c r="B1225" s="10"/>
      <c r="C1225" s="6"/>
      <c r="D1225" s="6"/>
      <c r="E1225" s="6"/>
      <c r="F1225" s="6"/>
      <c r="G1225" s="6"/>
      <c r="H1225" s="6"/>
      <c r="I1225" s="6"/>
      <c r="J1225" s="6"/>
      <c r="K1225" s="6"/>
      <c r="L1225" s="6"/>
      <c r="M1225" s="6"/>
      <c r="N1225" s="6"/>
      <c r="O1225" s="6"/>
      <c r="P1225" s="10"/>
      <c r="Q1225" s="15" t="str">
        <f t="shared" ca="1" si="40"/>
        <v>-</v>
      </c>
      <c r="R1225" s="6"/>
      <c r="S1225" s="6"/>
      <c r="T1225" s="6"/>
      <c r="U1225" s="6"/>
      <c r="V1225" s="6"/>
      <c r="W1225" s="6" t="str">
        <f t="shared" si="39"/>
        <v>-</v>
      </c>
      <c r="X1225" s="6"/>
      <c r="Y1225" s="6"/>
      <c r="Z1225" s="6"/>
      <c r="AA1225" s="6"/>
      <c r="AB1225" s="6"/>
      <c r="AC1225" s="6"/>
    </row>
    <row r="1226" spans="1:29" x14ac:dyDescent="0.25">
      <c r="Q1226" s="12" t="str">
        <f t="shared" ca="1" si="40"/>
        <v>-</v>
      </c>
      <c r="W1226" t="str">
        <f t="shared" si="39"/>
        <v>-</v>
      </c>
    </row>
    <row r="1227" spans="1:29" x14ac:dyDescent="0.25">
      <c r="A1227" s="6"/>
      <c r="B1227" s="10"/>
      <c r="C1227" s="6"/>
      <c r="D1227" s="6"/>
      <c r="E1227" s="6"/>
      <c r="F1227" s="6"/>
      <c r="G1227" s="6"/>
      <c r="H1227" s="6"/>
      <c r="I1227" s="6"/>
      <c r="J1227" s="6"/>
      <c r="K1227" s="6"/>
      <c r="L1227" s="6"/>
      <c r="M1227" s="6"/>
      <c r="N1227" s="6"/>
      <c r="O1227" s="6"/>
      <c r="P1227" s="10"/>
      <c r="Q1227" s="15" t="str">
        <f t="shared" ca="1" si="40"/>
        <v>-</v>
      </c>
      <c r="R1227" s="6"/>
      <c r="S1227" s="6"/>
      <c r="T1227" s="6"/>
      <c r="U1227" s="6"/>
      <c r="V1227" s="6"/>
      <c r="W1227" s="6" t="str">
        <f t="shared" si="39"/>
        <v>-</v>
      </c>
      <c r="X1227" s="6"/>
      <c r="Y1227" s="6"/>
      <c r="Z1227" s="6"/>
      <c r="AA1227" s="6"/>
      <c r="AB1227" s="6"/>
      <c r="AC1227" s="6"/>
    </row>
    <row r="1228" spans="1:29" x14ac:dyDescent="0.25">
      <c r="Q1228" s="12" t="str">
        <f t="shared" ca="1" si="40"/>
        <v>-</v>
      </c>
      <c r="W1228" t="str">
        <f t="shared" si="39"/>
        <v>-</v>
      </c>
    </row>
    <row r="1229" spans="1:29" x14ac:dyDescent="0.25">
      <c r="A1229" s="6"/>
      <c r="B1229" s="10"/>
      <c r="C1229" s="6"/>
      <c r="D1229" s="6"/>
      <c r="E1229" s="6"/>
      <c r="F1229" s="6"/>
      <c r="G1229" s="6"/>
      <c r="H1229" s="6"/>
      <c r="I1229" s="6"/>
      <c r="J1229" s="6"/>
      <c r="K1229" s="6"/>
      <c r="L1229" s="6"/>
      <c r="M1229" s="6"/>
      <c r="N1229" s="6"/>
      <c r="O1229" s="6"/>
      <c r="P1229" s="10"/>
      <c r="Q1229" s="15" t="str">
        <f t="shared" ca="1" si="40"/>
        <v>-</v>
      </c>
      <c r="R1229" s="6"/>
      <c r="S1229" s="6"/>
      <c r="T1229" s="6"/>
      <c r="U1229" s="6"/>
      <c r="V1229" s="6"/>
      <c r="W1229" s="6" t="str">
        <f t="shared" si="39"/>
        <v>-</v>
      </c>
      <c r="X1229" s="6"/>
      <c r="Y1229" s="6"/>
      <c r="Z1229" s="6"/>
      <c r="AA1229" s="6"/>
      <c r="AB1229" s="6"/>
      <c r="AC1229" s="6"/>
    </row>
    <row r="1230" spans="1:29" x14ac:dyDescent="0.25">
      <c r="Q1230" s="12" t="str">
        <f t="shared" ca="1" si="40"/>
        <v>-</v>
      </c>
      <c r="W1230" t="str">
        <f t="shared" si="39"/>
        <v>-</v>
      </c>
    </row>
    <row r="1231" spans="1:29" x14ac:dyDescent="0.25">
      <c r="A1231" s="6"/>
      <c r="B1231" s="10"/>
      <c r="C1231" s="6"/>
      <c r="D1231" s="6"/>
      <c r="E1231" s="6"/>
      <c r="F1231" s="6"/>
      <c r="G1231" s="6"/>
      <c r="H1231" s="6"/>
      <c r="I1231" s="6"/>
      <c r="J1231" s="6"/>
      <c r="K1231" s="6"/>
      <c r="L1231" s="6"/>
      <c r="M1231" s="6"/>
      <c r="N1231" s="6"/>
      <c r="O1231" s="6"/>
      <c r="P1231" s="10"/>
      <c r="Q1231" s="15" t="str">
        <f t="shared" ca="1" si="40"/>
        <v>-</v>
      </c>
      <c r="R1231" s="6"/>
      <c r="S1231" s="6"/>
      <c r="T1231" s="6"/>
      <c r="U1231" s="6"/>
      <c r="V1231" s="6"/>
      <c r="W1231" s="6" t="str">
        <f t="shared" si="39"/>
        <v>-</v>
      </c>
      <c r="X1231" s="6"/>
      <c r="Y1231" s="6"/>
      <c r="Z1231" s="6"/>
      <c r="AA1231" s="6"/>
      <c r="AB1231" s="6"/>
      <c r="AC1231" s="6"/>
    </row>
    <row r="1232" spans="1:29" x14ac:dyDescent="0.25">
      <c r="Q1232" s="12" t="str">
        <f t="shared" ca="1" si="40"/>
        <v>-</v>
      </c>
      <c r="W1232" t="str">
        <f t="shared" si="39"/>
        <v>-</v>
      </c>
    </row>
    <row r="1233" spans="1:29" x14ac:dyDescent="0.25">
      <c r="A1233" s="6"/>
      <c r="B1233" s="10"/>
      <c r="C1233" s="6"/>
      <c r="D1233" s="6"/>
      <c r="E1233" s="6"/>
      <c r="F1233" s="6"/>
      <c r="G1233" s="6"/>
      <c r="H1233" s="6"/>
      <c r="I1233" s="6"/>
      <c r="J1233" s="6"/>
      <c r="K1233" s="6"/>
      <c r="L1233" s="6"/>
      <c r="M1233" s="6"/>
      <c r="N1233" s="6"/>
      <c r="O1233" s="6"/>
      <c r="P1233" s="10"/>
      <c r="Q1233" s="15" t="str">
        <f t="shared" ca="1" si="40"/>
        <v>-</v>
      </c>
      <c r="R1233" s="6"/>
      <c r="S1233" s="6"/>
      <c r="T1233" s="6"/>
      <c r="U1233" s="6"/>
      <c r="V1233" s="6"/>
      <c r="W1233" s="6" t="str">
        <f t="shared" si="39"/>
        <v>-</v>
      </c>
      <c r="X1233" s="6"/>
      <c r="Y1233" s="6"/>
      <c r="Z1233" s="6"/>
      <c r="AA1233" s="6"/>
      <c r="AB1233" s="6"/>
      <c r="AC1233" s="6"/>
    </row>
    <row r="1234" spans="1:29" x14ac:dyDescent="0.25">
      <c r="Q1234" s="12" t="str">
        <f t="shared" ca="1" si="40"/>
        <v>-</v>
      </c>
      <c r="W1234" t="str">
        <f t="shared" si="39"/>
        <v>-</v>
      </c>
    </row>
    <row r="1235" spans="1:29" x14ac:dyDescent="0.25">
      <c r="A1235" s="6"/>
      <c r="B1235" s="10"/>
      <c r="C1235" s="6"/>
      <c r="D1235" s="6"/>
      <c r="E1235" s="6"/>
      <c r="F1235" s="6"/>
      <c r="G1235" s="6"/>
      <c r="H1235" s="6"/>
      <c r="I1235" s="6"/>
      <c r="J1235" s="6"/>
      <c r="K1235" s="6"/>
      <c r="L1235" s="6"/>
      <c r="M1235" s="6"/>
      <c r="N1235" s="6"/>
      <c r="O1235" s="6"/>
      <c r="P1235" s="10"/>
      <c r="Q1235" s="15" t="str">
        <f t="shared" ca="1" si="40"/>
        <v>-</v>
      </c>
      <c r="R1235" s="6"/>
      <c r="S1235" s="6"/>
      <c r="T1235" s="6"/>
      <c r="U1235" s="6"/>
      <c r="V1235" s="6"/>
      <c r="W1235" s="6" t="str">
        <f t="shared" si="39"/>
        <v>-</v>
      </c>
      <c r="X1235" s="6"/>
      <c r="Y1235" s="6"/>
      <c r="Z1235" s="6"/>
      <c r="AA1235" s="6"/>
      <c r="AB1235" s="6"/>
      <c r="AC1235" s="6"/>
    </row>
    <row r="1236" spans="1:29" x14ac:dyDescent="0.25">
      <c r="Q1236" s="12" t="str">
        <f t="shared" ca="1" si="40"/>
        <v>-</v>
      </c>
      <c r="W1236" t="str">
        <f t="shared" si="39"/>
        <v>-</v>
      </c>
    </row>
    <row r="1237" spans="1:29" x14ac:dyDescent="0.25">
      <c r="A1237" s="6"/>
      <c r="B1237" s="10"/>
      <c r="C1237" s="6"/>
      <c r="D1237" s="6"/>
      <c r="E1237" s="6"/>
      <c r="F1237" s="6"/>
      <c r="G1237" s="6"/>
      <c r="H1237" s="6"/>
      <c r="I1237" s="6"/>
      <c r="J1237" s="6"/>
      <c r="K1237" s="6"/>
      <c r="L1237" s="6"/>
      <c r="M1237" s="6"/>
      <c r="N1237" s="6"/>
      <c r="O1237" s="6"/>
      <c r="P1237" s="10"/>
      <c r="Q1237" s="15" t="str">
        <f t="shared" ca="1" si="40"/>
        <v>-</v>
      </c>
      <c r="R1237" s="6"/>
      <c r="S1237" s="6"/>
      <c r="T1237" s="6"/>
      <c r="U1237" s="6"/>
      <c r="V1237" s="6"/>
      <c r="W1237" s="6" t="str">
        <f t="shared" si="39"/>
        <v>-</v>
      </c>
      <c r="X1237" s="6"/>
      <c r="Y1237" s="6"/>
      <c r="Z1237" s="6"/>
      <c r="AA1237" s="6"/>
      <c r="AB1237" s="6"/>
      <c r="AC1237" s="6"/>
    </row>
    <row r="1238" spans="1:29" x14ac:dyDescent="0.25">
      <c r="Q1238" s="12" t="str">
        <f t="shared" ca="1" si="40"/>
        <v>-</v>
      </c>
      <c r="W1238" t="str">
        <f t="shared" si="39"/>
        <v>-</v>
      </c>
    </row>
    <row r="1239" spans="1:29" x14ac:dyDescent="0.25">
      <c r="A1239" s="6"/>
      <c r="B1239" s="10"/>
      <c r="C1239" s="6"/>
      <c r="D1239" s="6"/>
      <c r="E1239" s="6"/>
      <c r="F1239" s="6"/>
      <c r="G1239" s="6"/>
      <c r="H1239" s="6"/>
      <c r="I1239" s="6"/>
      <c r="J1239" s="6"/>
      <c r="K1239" s="6"/>
      <c r="L1239" s="6"/>
      <c r="M1239" s="6"/>
      <c r="N1239" s="6"/>
      <c r="O1239" s="6"/>
      <c r="P1239" s="10"/>
      <c r="Q1239" s="15" t="str">
        <f t="shared" ca="1" si="40"/>
        <v>-</v>
      </c>
      <c r="R1239" s="6"/>
      <c r="S1239" s="6"/>
      <c r="T1239" s="6"/>
      <c r="U1239" s="6"/>
      <c r="V1239" s="6"/>
      <c r="W1239" s="6" t="str">
        <f t="shared" si="39"/>
        <v>-</v>
      </c>
      <c r="X1239" s="6"/>
      <c r="Y1239" s="6"/>
      <c r="Z1239" s="6"/>
      <c r="AA1239" s="6"/>
      <c r="AB1239" s="6"/>
      <c r="AC1239" s="6"/>
    </row>
    <row r="1240" spans="1:29" x14ac:dyDescent="0.25">
      <c r="Q1240" s="12" t="str">
        <f t="shared" ca="1" si="40"/>
        <v>-</v>
      </c>
      <c r="W1240" t="str">
        <f t="shared" si="39"/>
        <v>-</v>
      </c>
    </row>
    <row r="1241" spans="1:29" x14ac:dyDescent="0.25">
      <c r="A1241" s="6"/>
      <c r="B1241" s="10"/>
      <c r="C1241" s="6"/>
      <c r="D1241" s="6"/>
      <c r="E1241" s="6"/>
      <c r="F1241" s="6"/>
      <c r="G1241" s="6"/>
      <c r="H1241" s="6"/>
      <c r="I1241" s="6"/>
      <c r="J1241" s="6"/>
      <c r="K1241" s="6"/>
      <c r="L1241" s="6"/>
      <c r="M1241" s="6"/>
      <c r="N1241" s="6"/>
      <c r="O1241" s="6"/>
      <c r="P1241" s="10"/>
      <c r="Q1241" s="15" t="str">
        <f t="shared" ca="1" si="40"/>
        <v>-</v>
      </c>
      <c r="R1241" s="6"/>
      <c r="S1241" s="6"/>
      <c r="T1241" s="6"/>
      <c r="U1241" s="6"/>
      <c r="V1241" s="6"/>
      <c r="W1241" s="6" t="str">
        <f t="shared" si="39"/>
        <v>-</v>
      </c>
      <c r="X1241" s="6"/>
      <c r="Y1241" s="6"/>
      <c r="Z1241" s="6"/>
      <c r="AA1241" s="6"/>
      <c r="AB1241" s="6"/>
      <c r="AC1241" s="6"/>
    </row>
    <row r="1242" spans="1:29" x14ac:dyDescent="0.25">
      <c r="Q1242" s="12" t="str">
        <f t="shared" ca="1" si="40"/>
        <v>-</v>
      </c>
      <c r="W1242" t="str">
        <f t="shared" si="39"/>
        <v>-</v>
      </c>
    </row>
    <row r="1243" spans="1:29" x14ac:dyDescent="0.25">
      <c r="A1243" s="6"/>
      <c r="B1243" s="10"/>
      <c r="C1243" s="6"/>
      <c r="D1243" s="6"/>
      <c r="E1243" s="6"/>
      <c r="F1243" s="6"/>
      <c r="G1243" s="6"/>
      <c r="H1243" s="6"/>
      <c r="I1243" s="6"/>
      <c r="J1243" s="6"/>
      <c r="K1243" s="6"/>
      <c r="L1243" s="6"/>
      <c r="M1243" s="6"/>
      <c r="N1243" s="6"/>
      <c r="O1243" s="6"/>
      <c r="P1243" s="10"/>
      <c r="Q1243" s="15" t="str">
        <f t="shared" ca="1" si="40"/>
        <v>-</v>
      </c>
      <c r="R1243" s="6"/>
      <c r="S1243" s="6"/>
      <c r="T1243" s="6"/>
      <c r="U1243" s="6"/>
      <c r="V1243" s="6"/>
      <c r="W1243" s="6" t="str">
        <f t="shared" si="39"/>
        <v>-</v>
      </c>
      <c r="X1243" s="6"/>
      <c r="Y1243" s="6"/>
      <c r="Z1243" s="6"/>
      <c r="AA1243" s="6"/>
      <c r="AB1243" s="6"/>
      <c r="AC1243" s="6"/>
    </row>
    <row r="1244" spans="1:29" x14ac:dyDescent="0.25">
      <c r="Q1244" s="12" t="str">
        <f t="shared" ca="1" si="40"/>
        <v>-</v>
      </c>
      <c r="W1244" t="str">
        <f t="shared" si="39"/>
        <v>-</v>
      </c>
    </row>
    <row r="1245" spans="1:29" x14ac:dyDescent="0.25">
      <c r="A1245" s="6"/>
      <c r="B1245" s="10"/>
      <c r="C1245" s="6"/>
      <c r="D1245" s="6"/>
      <c r="E1245" s="6"/>
      <c r="F1245" s="6"/>
      <c r="G1245" s="6"/>
      <c r="H1245" s="6"/>
      <c r="I1245" s="6"/>
      <c r="J1245" s="6"/>
      <c r="K1245" s="6"/>
      <c r="L1245" s="6"/>
      <c r="M1245" s="6"/>
      <c r="N1245" s="6"/>
      <c r="O1245" s="6"/>
      <c r="P1245" s="10"/>
      <c r="Q1245" s="15" t="str">
        <f t="shared" ca="1" si="40"/>
        <v>-</v>
      </c>
      <c r="R1245" s="6"/>
      <c r="S1245" s="6"/>
      <c r="T1245" s="6"/>
      <c r="U1245" s="6"/>
      <c r="V1245" s="6"/>
      <c r="W1245" s="6" t="str">
        <f t="shared" si="39"/>
        <v>-</v>
      </c>
      <c r="X1245" s="6"/>
      <c r="Y1245" s="6"/>
      <c r="Z1245" s="6"/>
      <c r="AA1245" s="6"/>
      <c r="AB1245" s="6"/>
      <c r="AC1245" s="6"/>
    </row>
    <row r="1246" spans="1:29" x14ac:dyDescent="0.25">
      <c r="Q1246" s="12" t="str">
        <f t="shared" ca="1" si="40"/>
        <v>-</v>
      </c>
      <c r="W1246" t="str">
        <f t="shared" si="39"/>
        <v>-</v>
      </c>
    </row>
    <row r="1247" spans="1:29" x14ac:dyDescent="0.25">
      <c r="A1247" s="6"/>
      <c r="B1247" s="10"/>
      <c r="C1247" s="6"/>
      <c r="D1247" s="6"/>
      <c r="E1247" s="6"/>
      <c r="F1247" s="6"/>
      <c r="G1247" s="6"/>
      <c r="H1247" s="6"/>
      <c r="I1247" s="6"/>
      <c r="J1247" s="6"/>
      <c r="K1247" s="6"/>
      <c r="L1247" s="6"/>
      <c r="M1247" s="6"/>
      <c r="N1247" s="6"/>
      <c r="O1247" s="6"/>
      <c r="P1247" s="10"/>
      <c r="Q1247" s="15" t="str">
        <f t="shared" ca="1" si="40"/>
        <v>-</v>
      </c>
      <c r="R1247" s="6"/>
      <c r="S1247" s="6"/>
      <c r="T1247" s="6"/>
      <c r="U1247" s="6"/>
      <c r="V1247" s="6"/>
      <c r="W1247" s="6" t="str">
        <f t="shared" si="39"/>
        <v>-</v>
      </c>
      <c r="X1247" s="6"/>
      <c r="Y1247" s="6"/>
      <c r="Z1247" s="6"/>
      <c r="AA1247" s="6"/>
      <c r="AB1247" s="6"/>
      <c r="AC1247" s="6"/>
    </row>
    <row r="1248" spans="1:29" x14ac:dyDescent="0.25">
      <c r="Q1248" s="12" t="str">
        <f t="shared" ca="1" si="40"/>
        <v>-</v>
      </c>
      <c r="W1248" t="str">
        <f t="shared" si="39"/>
        <v>-</v>
      </c>
    </row>
    <row r="1249" spans="1:29" x14ac:dyDescent="0.25">
      <c r="A1249" s="6"/>
      <c r="B1249" s="10"/>
      <c r="C1249" s="6"/>
      <c r="D1249" s="6"/>
      <c r="E1249" s="6"/>
      <c r="F1249" s="6"/>
      <c r="G1249" s="6"/>
      <c r="H1249" s="6"/>
      <c r="I1249" s="6"/>
      <c r="J1249" s="6"/>
      <c r="K1249" s="6"/>
      <c r="L1249" s="6"/>
      <c r="M1249" s="6"/>
      <c r="N1249" s="6"/>
      <c r="O1249" s="6"/>
      <c r="P1249" s="10"/>
      <c r="Q1249" s="15" t="str">
        <f t="shared" ca="1" si="40"/>
        <v>-</v>
      </c>
      <c r="R1249" s="6"/>
      <c r="S1249" s="6"/>
      <c r="T1249" s="6"/>
      <c r="U1249" s="6"/>
      <c r="V1249" s="6"/>
      <c r="W1249" s="6" t="str">
        <f t="shared" si="39"/>
        <v>-</v>
      </c>
      <c r="X1249" s="6"/>
      <c r="Y1249" s="6"/>
      <c r="Z1249" s="6"/>
      <c r="AA1249" s="6"/>
      <c r="AB1249" s="6"/>
      <c r="AC1249" s="6"/>
    </row>
    <row r="1250" spans="1:29" x14ac:dyDescent="0.25">
      <c r="Q1250" s="12" t="str">
        <f t="shared" ca="1" si="40"/>
        <v>-</v>
      </c>
      <c r="W1250" t="str">
        <f t="shared" si="39"/>
        <v>-</v>
      </c>
    </row>
    <row r="1251" spans="1:29" x14ac:dyDescent="0.25">
      <c r="A1251" s="6"/>
      <c r="B1251" s="10"/>
      <c r="C1251" s="6"/>
      <c r="D1251" s="6"/>
      <c r="E1251" s="6"/>
      <c r="F1251" s="6"/>
      <c r="G1251" s="6"/>
      <c r="H1251" s="6"/>
      <c r="I1251" s="6"/>
      <c r="J1251" s="6"/>
      <c r="K1251" s="6"/>
      <c r="L1251" s="6"/>
      <c r="M1251" s="6"/>
      <c r="N1251" s="6"/>
      <c r="O1251" s="6"/>
      <c r="P1251" s="10"/>
      <c r="Q1251" s="15" t="str">
        <f t="shared" ca="1" si="40"/>
        <v>-</v>
      </c>
      <c r="R1251" s="6"/>
      <c r="S1251" s="6"/>
      <c r="T1251" s="6"/>
      <c r="U1251" s="6"/>
      <c r="V1251" s="6"/>
      <c r="W1251" s="6" t="str">
        <f t="shared" si="39"/>
        <v>-</v>
      </c>
      <c r="X1251" s="6"/>
      <c r="Y1251" s="6"/>
      <c r="Z1251" s="6"/>
      <c r="AA1251" s="6"/>
      <c r="AB1251" s="6"/>
      <c r="AC1251" s="6"/>
    </row>
    <row r="1252" spans="1:29" x14ac:dyDescent="0.25">
      <c r="Q1252" s="12" t="str">
        <f t="shared" ca="1" si="40"/>
        <v>-</v>
      </c>
      <c r="W1252" t="str">
        <f t="shared" si="39"/>
        <v>-</v>
      </c>
    </row>
    <row r="1253" spans="1:29" x14ac:dyDescent="0.25">
      <c r="A1253" s="6"/>
      <c r="B1253" s="10"/>
      <c r="C1253" s="6"/>
      <c r="D1253" s="6"/>
      <c r="E1253" s="6"/>
      <c r="F1253" s="6"/>
      <c r="G1253" s="6"/>
      <c r="H1253" s="6"/>
      <c r="I1253" s="6"/>
      <c r="J1253" s="6"/>
      <c r="K1253" s="6"/>
      <c r="L1253" s="6"/>
      <c r="M1253" s="6"/>
      <c r="N1253" s="6"/>
      <c r="O1253" s="6"/>
      <c r="P1253" s="10"/>
      <c r="Q1253" s="15" t="str">
        <f t="shared" ca="1" si="40"/>
        <v>-</v>
      </c>
      <c r="R1253" s="6"/>
      <c r="S1253" s="6"/>
      <c r="T1253" s="6"/>
      <c r="U1253" s="6"/>
      <c r="V1253" s="6"/>
      <c r="W1253" s="6" t="str">
        <f t="shared" si="39"/>
        <v>-</v>
      </c>
      <c r="X1253" s="6"/>
      <c r="Y1253" s="6"/>
      <c r="Z1253" s="6"/>
      <c r="AA1253" s="6"/>
      <c r="AB1253" s="6"/>
      <c r="AC1253" s="6"/>
    </row>
    <row r="1254" spans="1:29" x14ac:dyDescent="0.25">
      <c r="Q1254" s="12" t="str">
        <f t="shared" ca="1" si="40"/>
        <v>-</v>
      </c>
      <c r="W1254" t="str">
        <f t="shared" si="39"/>
        <v>-</v>
      </c>
    </row>
    <row r="1255" spans="1:29" x14ac:dyDescent="0.25">
      <c r="A1255" s="6"/>
      <c r="B1255" s="10"/>
      <c r="C1255" s="6"/>
      <c r="D1255" s="6"/>
      <c r="E1255" s="6"/>
      <c r="F1255" s="6"/>
      <c r="G1255" s="6"/>
      <c r="H1255" s="6"/>
      <c r="I1255" s="6"/>
      <c r="J1255" s="6"/>
      <c r="K1255" s="6"/>
      <c r="L1255" s="6"/>
      <c r="M1255" s="6"/>
      <c r="N1255" s="6"/>
      <c r="O1255" s="6"/>
      <c r="P1255" s="10"/>
      <c r="Q1255" s="15" t="str">
        <f t="shared" ca="1" si="40"/>
        <v>-</v>
      </c>
      <c r="R1255" s="6"/>
      <c r="S1255" s="6"/>
      <c r="T1255" s="6"/>
      <c r="U1255" s="6"/>
      <c r="V1255" s="6"/>
      <c r="W1255" s="6" t="str">
        <f t="shared" si="39"/>
        <v>-</v>
      </c>
      <c r="X1255" s="6"/>
      <c r="Y1255" s="6"/>
      <c r="Z1255" s="6"/>
      <c r="AA1255" s="6"/>
      <c r="AB1255" s="6"/>
      <c r="AC1255" s="6"/>
    </row>
    <row r="1256" spans="1:29" x14ac:dyDescent="0.25">
      <c r="Q1256" s="12" t="str">
        <f t="shared" ca="1" si="40"/>
        <v>-</v>
      </c>
      <c r="W1256" t="str">
        <f t="shared" si="39"/>
        <v>-</v>
      </c>
    </row>
    <row r="1257" spans="1:29" x14ac:dyDescent="0.25">
      <c r="A1257" s="6"/>
      <c r="B1257" s="10"/>
      <c r="C1257" s="6"/>
      <c r="D1257" s="6"/>
      <c r="E1257" s="6"/>
      <c r="F1257" s="6"/>
      <c r="G1257" s="6"/>
      <c r="H1257" s="6"/>
      <c r="I1257" s="6"/>
      <c r="J1257" s="6"/>
      <c r="K1257" s="6"/>
      <c r="L1257" s="6"/>
      <c r="M1257" s="6"/>
      <c r="N1257" s="6"/>
      <c r="O1257" s="6"/>
      <c r="P1257" s="10"/>
      <c r="Q1257" s="15" t="str">
        <f t="shared" ca="1" si="40"/>
        <v>-</v>
      </c>
      <c r="R1257" s="6"/>
      <c r="S1257" s="6"/>
      <c r="T1257" s="6"/>
      <c r="U1257" s="6"/>
      <c r="V1257" s="6"/>
      <c r="W1257" s="6" t="str">
        <f t="shared" si="39"/>
        <v>-</v>
      </c>
      <c r="X1257" s="6"/>
      <c r="Y1257" s="6"/>
      <c r="Z1257" s="6"/>
      <c r="AA1257" s="6"/>
      <c r="AB1257" s="6"/>
      <c r="AC1257" s="6"/>
    </row>
    <row r="1258" spans="1:29" x14ac:dyDescent="0.25">
      <c r="Q1258" s="12" t="str">
        <f t="shared" ca="1" si="40"/>
        <v>-</v>
      </c>
      <c r="W1258" t="str">
        <f t="shared" si="39"/>
        <v>-</v>
      </c>
    </row>
    <row r="1259" spans="1:29" x14ac:dyDescent="0.25">
      <c r="A1259" s="6"/>
      <c r="B1259" s="10"/>
      <c r="C1259" s="6"/>
      <c r="D1259" s="6"/>
      <c r="E1259" s="6"/>
      <c r="F1259" s="6"/>
      <c r="G1259" s="6"/>
      <c r="H1259" s="6"/>
      <c r="I1259" s="6"/>
      <c r="J1259" s="6"/>
      <c r="K1259" s="6"/>
      <c r="L1259" s="6"/>
      <c r="M1259" s="6"/>
      <c r="N1259" s="6"/>
      <c r="O1259" s="6"/>
      <c r="P1259" s="10"/>
      <c r="Q1259" s="15" t="str">
        <f t="shared" ca="1" si="40"/>
        <v>-</v>
      </c>
      <c r="R1259" s="6"/>
      <c r="S1259" s="6"/>
      <c r="T1259" s="6"/>
      <c r="U1259" s="6"/>
      <c r="V1259" s="6"/>
      <c r="W1259" s="6" t="str">
        <f t="shared" si="39"/>
        <v>-</v>
      </c>
      <c r="X1259" s="6"/>
      <c r="Y1259" s="6"/>
      <c r="Z1259" s="6"/>
      <c r="AA1259" s="6"/>
      <c r="AB1259" s="6"/>
      <c r="AC1259" s="6"/>
    </row>
    <row r="1260" spans="1:29" x14ac:dyDescent="0.25">
      <c r="Q1260" s="12" t="str">
        <f t="shared" ca="1" si="40"/>
        <v>-</v>
      </c>
      <c r="W1260" t="str">
        <f t="shared" si="39"/>
        <v>-</v>
      </c>
    </row>
    <row r="1261" spans="1:29" x14ac:dyDescent="0.25">
      <c r="A1261" s="6"/>
      <c r="B1261" s="10"/>
      <c r="C1261" s="6"/>
      <c r="D1261" s="6"/>
      <c r="E1261" s="6"/>
      <c r="F1261" s="6"/>
      <c r="G1261" s="6"/>
      <c r="H1261" s="6"/>
      <c r="I1261" s="6"/>
      <c r="J1261" s="6"/>
      <c r="K1261" s="6"/>
      <c r="L1261" s="6"/>
      <c r="M1261" s="6"/>
      <c r="N1261" s="6"/>
      <c r="O1261" s="6"/>
      <c r="P1261" s="10"/>
      <c r="Q1261" s="15" t="str">
        <f t="shared" ca="1" si="40"/>
        <v>-</v>
      </c>
      <c r="R1261" s="6"/>
      <c r="S1261" s="6"/>
      <c r="T1261" s="6"/>
      <c r="U1261" s="6"/>
      <c r="V1261" s="6"/>
      <c r="W1261" s="6" t="str">
        <f t="shared" si="39"/>
        <v>-</v>
      </c>
      <c r="X1261" s="6"/>
      <c r="Y1261" s="6"/>
      <c r="Z1261" s="6"/>
      <c r="AA1261" s="6"/>
      <c r="AB1261" s="6"/>
      <c r="AC1261" s="6"/>
    </row>
    <row r="1262" spans="1:29" x14ac:dyDescent="0.25">
      <c r="Q1262" s="12" t="str">
        <f t="shared" ca="1" si="40"/>
        <v>-</v>
      </c>
      <c r="W1262" t="str">
        <f t="shared" si="39"/>
        <v>-</v>
      </c>
    </row>
    <row r="1263" spans="1:29" x14ac:dyDescent="0.25">
      <c r="A1263" s="6"/>
      <c r="B1263" s="10"/>
      <c r="C1263" s="6"/>
      <c r="D1263" s="6"/>
      <c r="E1263" s="6"/>
      <c r="F1263" s="6"/>
      <c r="G1263" s="6"/>
      <c r="H1263" s="6"/>
      <c r="I1263" s="6"/>
      <c r="J1263" s="6"/>
      <c r="K1263" s="6"/>
      <c r="L1263" s="6"/>
      <c r="M1263" s="6"/>
      <c r="N1263" s="6"/>
      <c r="O1263" s="6"/>
      <c r="P1263" s="10"/>
      <c r="Q1263" s="15" t="str">
        <f t="shared" ca="1" si="40"/>
        <v>-</v>
      </c>
      <c r="R1263" s="6"/>
      <c r="S1263" s="6"/>
      <c r="T1263" s="6"/>
      <c r="U1263" s="6"/>
      <c r="V1263" s="6"/>
      <c r="W1263" s="6" t="str">
        <f t="shared" si="39"/>
        <v>-</v>
      </c>
      <c r="X1263" s="6"/>
      <c r="Y1263" s="6"/>
      <c r="Z1263" s="6"/>
      <c r="AA1263" s="6"/>
      <c r="AB1263" s="6"/>
      <c r="AC1263" s="6"/>
    </row>
    <row r="1264" spans="1:29" x14ac:dyDescent="0.25">
      <c r="Q1264" s="12" t="str">
        <f t="shared" ca="1" si="40"/>
        <v>-</v>
      </c>
      <c r="W1264" t="str">
        <f t="shared" si="39"/>
        <v>-</v>
      </c>
    </row>
    <row r="1265" spans="1:29" x14ac:dyDescent="0.25">
      <c r="A1265" s="6"/>
      <c r="B1265" s="10"/>
      <c r="C1265" s="6"/>
      <c r="D1265" s="6"/>
      <c r="E1265" s="6"/>
      <c r="F1265" s="6"/>
      <c r="G1265" s="6"/>
      <c r="H1265" s="6"/>
      <c r="I1265" s="6"/>
      <c r="J1265" s="6"/>
      <c r="K1265" s="6"/>
      <c r="L1265" s="6"/>
      <c r="M1265" s="6"/>
      <c r="N1265" s="6"/>
      <c r="O1265" s="6"/>
      <c r="P1265" s="10"/>
      <c r="Q1265" s="15" t="str">
        <f t="shared" ca="1" si="40"/>
        <v>-</v>
      </c>
      <c r="R1265" s="6"/>
      <c r="S1265" s="6"/>
      <c r="T1265" s="6"/>
      <c r="U1265" s="6"/>
      <c r="V1265" s="6"/>
      <c r="W1265" s="6" t="str">
        <f t="shared" si="39"/>
        <v>-</v>
      </c>
      <c r="X1265" s="6"/>
      <c r="Y1265" s="6"/>
      <c r="Z1265" s="6"/>
      <c r="AA1265" s="6"/>
      <c r="AB1265" s="6"/>
      <c r="AC1265" s="6"/>
    </row>
    <row r="1266" spans="1:29" x14ac:dyDescent="0.25">
      <c r="Q1266" s="12" t="str">
        <f t="shared" ca="1" si="40"/>
        <v>-</v>
      </c>
      <c r="W1266" t="str">
        <f t="shared" si="39"/>
        <v>-</v>
      </c>
    </row>
    <row r="1267" spans="1:29" x14ac:dyDescent="0.25">
      <c r="A1267" s="6"/>
      <c r="B1267" s="10"/>
      <c r="C1267" s="6"/>
      <c r="D1267" s="6"/>
      <c r="E1267" s="6"/>
      <c r="F1267" s="6"/>
      <c r="G1267" s="6"/>
      <c r="H1267" s="6"/>
      <c r="I1267" s="6"/>
      <c r="J1267" s="6"/>
      <c r="K1267" s="6"/>
      <c r="L1267" s="6"/>
      <c r="M1267" s="6"/>
      <c r="N1267" s="6"/>
      <c r="O1267" s="6"/>
      <c r="P1267" s="10"/>
      <c r="Q1267" s="15" t="str">
        <f t="shared" ca="1" si="40"/>
        <v>-</v>
      </c>
      <c r="R1267" s="6"/>
      <c r="S1267" s="6"/>
      <c r="T1267" s="6"/>
      <c r="U1267" s="6"/>
      <c r="V1267" s="6"/>
      <c r="W1267" s="6" t="str">
        <f t="shared" si="39"/>
        <v>-</v>
      </c>
      <c r="X1267" s="6"/>
      <c r="Y1267" s="6"/>
      <c r="Z1267" s="6"/>
      <c r="AA1267" s="6"/>
      <c r="AB1267" s="6"/>
      <c r="AC1267" s="6"/>
    </row>
    <row r="1268" spans="1:29" x14ac:dyDescent="0.25">
      <c r="Q1268" s="12" t="str">
        <f t="shared" ca="1" si="40"/>
        <v>-</v>
      </c>
      <c r="W1268" t="str">
        <f t="shared" si="39"/>
        <v>-</v>
      </c>
    </row>
    <row r="1269" spans="1:29" x14ac:dyDescent="0.25">
      <c r="A1269" s="6"/>
      <c r="B1269" s="10"/>
      <c r="C1269" s="6"/>
      <c r="D1269" s="6"/>
      <c r="E1269" s="6"/>
      <c r="F1269" s="6"/>
      <c r="G1269" s="6"/>
      <c r="H1269" s="6"/>
      <c r="I1269" s="6"/>
      <c r="J1269" s="6"/>
      <c r="K1269" s="6"/>
      <c r="L1269" s="6"/>
      <c r="M1269" s="6"/>
      <c r="N1269" s="6"/>
      <c r="O1269" s="6"/>
      <c r="P1269" s="10"/>
      <c r="Q1269" s="15" t="str">
        <f t="shared" ca="1" si="40"/>
        <v>-</v>
      </c>
      <c r="R1269" s="6"/>
      <c r="S1269" s="6"/>
      <c r="T1269" s="6"/>
      <c r="U1269" s="6"/>
      <c r="V1269" s="6"/>
      <c r="W1269" s="6" t="str">
        <f t="shared" si="39"/>
        <v>-</v>
      </c>
      <c r="X1269" s="6"/>
      <c r="Y1269" s="6"/>
      <c r="Z1269" s="6"/>
      <c r="AA1269" s="6"/>
      <c r="AB1269" s="6"/>
      <c r="AC1269" s="6"/>
    </row>
    <row r="1270" spans="1:29" x14ac:dyDescent="0.25">
      <c r="Q1270" s="12" t="str">
        <f t="shared" ca="1" si="40"/>
        <v>-</v>
      </c>
      <c r="W1270" t="str">
        <f t="shared" si="39"/>
        <v>-</v>
      </c>
    </row>
    <row r="1271" spans="1:29" x14ac:dyDescent="0.25">
      <c r="A1271" s="6"/>
      <c r="B1271" s="10"/>
      <c r="C1271" s="6"/>
      <c r="D1271" s="6"/>
      <c r="E1271" s="6"/>
      <c r="F1271" s="6"/>
      <c r="G1271" s="6"/>
      <c r="H1271" s="6"/>
      <c r="I1271" s="6"/>
      <c r="J1271" s="6"/>
      <c r="K1271" s="6"/>
      <c r="L1271" s="6"/>
      <c r="M1271" s="6"/>
      <c r="N1271" s="6"/>
      <c r="O1271" s="6"/>
      <c r="P1271" s="10"/>
      <c r="Q1271" s="15" t="str">
        <f t="shared" ca="1" si="40"/>
        <v>-</v>
      </c>
      <c r="R1271" s="6"/>
      <c r="S1271" s="6"/>
      <c r="T1271" s="6"/>
      <c r="U1271" s="6"/>
      <c r="V1271" s="6"/>
      <c r="W1271" s="6" t="str">
        <f t="shared" si="39"/>
        <v>-</v>
      </c>
      <c r="X1271" s="6"/>
      <c r="Y1271" s="6"/>
      <c r="Z1271" s="6"/>
      <c r="AA1271" s="6"/>
      <c r="AB1271" s="6"/>
      <c r="AC1271" s="6"/>
    </row>
    <row r="1272" spans="1:29" x14ac:dyDescent="0.25">
      <c r="Q1272" s="12" t="str">
        <f t="shared" ca="1" si="40"/>
        <v>-</v>
      </c>
      <c r="W1272" t="str">
        <f t="shared" si="39"/>
        <v>-</v>
      </c>
    </row>
    <row r="1273" spans="1:29" x14ac:dyDescent="0.25">
      <c r="A1273" s="6"/>
      <c r="B1273" s="10"/>
      <c r="C1273" s="6"/>
      <c r="D1273" s="6"/>
      <c r="E1273" s="6"/>
      <c r="F1273" s="6"/>
      <c r="G1273" s="6"/>
      <c r="H1273" s="6"/>
      <c r="I1273" s="6"/>
      <c r="J1273" s="6"/>
      <c r="K1273" s="6"/>
      <c r="L1273" s="6"/>
      <c r="M1273" s="6"/>
      <c r="N1273" s="6"/>
      <c r="O1273" s="6"/>
      <c r="P1273" s="10"/>
      <c r="Q1273" s="15" t="str">
        <f t="shared" ca="1" si="40"/>
        <v>-</v>
      </c>
      <c r="R1273" s="6"/>
      <c r="S1273" s="6"/>
      <c r="T1273" s="6"/>
      <c r="U1273" s="6"/>
      <c r="V1273" s="6"/>
      <c r="W1273" s="6" t="str">
        <f t="shared" si="39"/>
        <v>-</v>
      </c>
      <c r="X1273" s="6"/>
      <c r="Y1273" s="6"/>
      <c r="Z1273" s="6"/>
      <c r="AA1273" s="6"/>
      <c r="AB1273" s="6"/>
      <c r="AC1273" s="6"/>
    </row>
    <row r="1274" spans="1:29" x14ac:dyDescent="0.25">
      <c r="Q1274" s="12" t="str">
        <f t="shared" ca="1" si="40"/>
        <v>-</v>
      </c>
      <c r="W1274" t="str">
        <f t="shared" si="39"/>
        <v>-</v>
      </c>
    </row>
    <row r="1275" spans="1:29" x14ac:dyDescent="0.25">
      <c r="A1275" s="6"/>
      <c r="B1275" s="10"/>
      <c r="C1275" s="6"/>
      <c r="D1275" s="6"/>
      <c r="E1275" s="6"/>
      <c r="F1275" s="6"/>
      <c r="G1275" s="6"/>
      <c r="H1275" s="6"/>
      <c r="I1275" s="6"/>
      <c r="J1275" s="6"/>
      <c r="K1275" s="6"/>
      <c r="L1275" s="6"/>
      <c r="M1275" s="6"/>
      <c r="N1275" s="6"/>
      <c r="O1275" s="6"/>
      <c r="P1275" s="10"/>
      <c r="Q1275" s="15" t="str">
        <f t="shared" ca="1" si="40"/>
        <v>-</v>
      </c>
      <c r="R1275" s="6"/>
      <c r="S1275" s="6"/>
      <c r="T1275" s="6"/>
      <c r="U1275" s="6"/>
      <c r="V1275" s="6"/>
      <c r="W1275" s="6" t="str">
        <f t="shared" si="39"/>
        <v>-</v>
      </c>
      <c r="X1275" s="6"/>
      <c r="Y1275" s="6"/>
      <c r="Z1275" s="6"/>
      <c r="AA1275" s="6"/>
      <c r="AB1275" s="6"/>
      <c r="AC1275" s="6"/>
    </row>
    <row r="1276" spans="1:29" x14ac:dyDescent="0.25">
      <c r="Q1276" s="12" t="str">
        <f t="shared" ca="1" si="40"/>
        <v>-</v>
      </c>
      <c r="W1276" t="str">
        <f t="shared" si="39"/>
        <v>-</v>
      </c>
    </row>
    <row r="1277" spans="1:29" x14ac:dyDescent="0.25">
      <c r="A1277" s="6"/>
      <c r="B1277" s="10"/>
      <c r="C1277" s="6"/>
      <c r="D1277" s="6"/>
      <c r="E1277" s="6"/>
      <c r="F1277" s="6"/>
      <c r="G1277" s="6"/>
      <c r="H1277" s="6"/>
      <c r="I1277" s="6"/>
      <c r="J1277" s="6"/>
      <c r="K1277" s="6"/>
      <c r="L1277" s="6"/>
      <c r="M1277" s="6"/>
      <c r="N1277" s="6"/>
      <c r="O1277" s="6"/>
      <c r="P1277" s="10"/>
      <c r="Q1277" s="15" t="str">
        <f t="shared" ca="1" si="40"/>
        <v>-</v>
      </c>
      <c r="R1277" s="6"/>
      <c r="S1277" s="6"/>
      <c r="T1277" s="6"/>
      <c r="U1277" s="6"/>
      <c r="V1277" s="6"/>
      <c r="W1277" s="6" t="str">
        <f t="shared" si="39"/>
        <v>-</v>
      </c>
      <c r="X1277" s="6"/>
      <c r="Y1277" s="6"/>
      <c r="Z1277" s="6"/>
      <c r="AA1277" s="6"/>
      <c r="AB1277" s="6"/>
      <c r="AC1277" s="6"/>
    </row>
    <row r="1278" spans="1:29" x14ac:dyDescent="0.25">
      <c r="Q1278" s="12" t="str">
        <f t="shared" ca="1" si="40"/>
        <v>-</v>
      </c>
      <c r="W1278" t="str">
        <f t="shared" si="39"/>
        <v>-</v>
      </c>
    </row>
    <row r="1279" spans="1:29" x14ac:dyDescent="0.25">
      <c r="A1279" s="6"/>
      <c r="B1279" s="10"/>
      <c r="C1279" s="6"/>
      <c r="D1279" s="6"/>
      <c r="E1279" s="6"/>
      <c r="F1279" s="6"/>
      <c r="G1279" s="6"/>
      <c r="H1279" s="6"/>
      <c r="I1279" s="6"/>
      <c r="J1279" s="6"/>
      <c r="K1279" s="6"/>
      <c r="L1279" s="6"/>
      <c r="M1279" s="6"/>
      <c r="N1279" s="6"/>
      <c r="O1279" s="6"/>
      <c r="P1279" s="10"/>
      <c r="Q1279" s="15" t="str">
        <f t="shared" ca="1" si="40"/>
        <v>-</v>
      </c>
      <c r="R1279" s="6"/>
      <c r="S1279" s="6"/>
      <c r="T1279" s="6"/>
      <c r="U1279" s="6"/>
      <c r="V1279" s="6"/>
      <c r="W1279" s="6" t="str">
        <f t="shared" si="39"/>
        <v>-</v>
      </c>
      <c r="X1279" s="6"/>
      <c r="Y1279" s="6"/>
      <c r="Z1279" s="6"/>
      <c r="AA1279" s="6"/>
      <c r="AB1279" s="6"/>
      <c r="AC1279" s="6"/>
    </row>
    <row r="1280" spans="1:29" x14ac:dyDescent="0.25">
      <c r="Q1280" s="12" t="str">
        <f t="shared" ca="1" si="40"/>
        <v>-</v>
      </c>
      <c r="W1280" t="str">
        <f t="shared" si="39"/>
        <v>-</v>
      </c>
    </row>
    <row r="1281" spans="1:29" x14ac:dyDescent="0.25">
      <c r="A1281" s="6"/>
      <c r="B1281" s="10"/>
      <c r="C1281" s="6"/>
      <c r="D1281" s="6"/>
      <c r="E1281" s="6"/>
      <c r="F1281" s="6"/>
      <c r="G1281" s="6"/>
      <c r="H1281" s="6"/>
      <c r="I1281" s="6"/>
      <c r="J1281" s="6"/>
      <c r="K1281" s="6"/>
      <c r="L1281" s="6"/>
      <c r="M1281" s="6"/>
      <c r="N1281" s="6"/>
      <c r="O1281" s="6"/>
      <c r="P1281" s="10"/>
      <c r="Q1281" s="15" t="str">
        <f t="shared" ca="1" si="40"/>
        <v>-</v>
      </c>
      <c r="R1281" s="6"/>
      <c r="S1281" s="6"/>
      <c r="T1281" s="6"/>
      <c r="U1281" s="6"/>
      <c r="V1281" s="6"/>
      <c r="W1281" s="6" t="str">
        <f t="shared" ref="W1281:W1344" si="41">IF(OR(ISBLANK(J1281),ISBLANK(V1281)),"-",(IF(J1281=V1281,"Yes","No")))</f>
        <v>-</v>
      </c>
      <c r="X1281" s="6"/>
      <c r="Y1281" s="6"/>
      <c r="Z1281" s="6"/>
      <c r="AA1281" s="6"/>
      <c r="AB1281" s="6"/>
      <c r="AC1281" s="6"/>
    </row>
    <row r="1282" spans="1:29" x14ac:dyDescent="0.25">
      <c r="Q1282" s="12" t="str">
        <f t="shared" ref="Q1282:Q1345" ca="1" si="42">IF(B1282&gt;1/1/1900, (IF(R1282="Closed",(DATEDIF(B1282,P1282,"d"))-(DATEDIF(M1282,O1282,"d")),IF(OR(R1282="Pending",ISBLANK(P1282)),TODAY()-B1282))),"-")</f>
        <v>-</v>
      </c>
      <c r="W1282" t="str">
        <f t="shared" si="41"/>
        <v>-</v>
      </c>
    </row>
    <row r="1283" spans="1:29" x14ac:dyDescent="0.25">
      <c r="A1283" s="6"/>
      <c r="B1283" s="10"/>
      <c r="C1283" s="6"/>
      <c r="D1283" s="6"/>
      <c r="E1283" s="6"/>
      <c r="F1283" s="6"/>
      <c r="G1283" s="6"/>
      <c r="H1283" s="6"/>
      <c r="I1283" s="6"/>
      <c r="J1283" s="6"/>
      <c r="K1283" s="6"/>
      <c r="L1283" s="6"/>
      <c r="M1283" s="6"/>
      <c r="N1283" s="6"/>
      <c r="O1283" s="6"/>
      <c r="P1283" s="10"/>
      <c r="Q1283" s="15" t="str">
        <f t="shared" ca="1" si="42"/>
        <v>-</v>
      </c>
      <c r="R1283" s="6"/>
      <c r="S1283" s="6"/>
      <c r="T1283" s="6"/>
      <c r="U1283" s="6"/>
      <c r="V1283" s="6"/>
      <c r="W1283" s="6" t="str">
        <f t="shared" si="41"/>
        <v>-</v>
      </c>
      <c r="X1283" s="6"/>
      <c r="Y1283" s="6"/>
      <c r="Z1283" s="6"/>
      <c r="AA1283" s="6"/>
      <c r="AB1283" s="6"/>
      <c r="AC1283" s="6"/>
    </row>
    <row r="1284" spans="1:29" x14ac:dyDescent="0.25">
      <c r="Q1284" s="12" t="str">
        <f t="shared" ca="1" si="42"/>
        <v>-</v>
      </c>
      <c r="W1284" t="str">
        <f t="shared" si="41"/>
        <v>-</v>
      </c>
    </row>
    <row r="1285" spans="1:29" x14ac:dyDescent="0.25">
      <c r="A1285" s="6"/>
      <c r="B1285" s="10"/>
      <c r="C1285" s="6"/>
      <c r="D1285" s="6"/>
      <c r="E1285" s="6"/>
      <c r="F1285" s="6"/>
      <c r="G1285" s="6"/>
      <c r="H1285" s="6"/>
      <c r="I1285" s="6"/>
      <c r="J1285" s="6"/>
      <c r="K1285" s="6"/>
      <c r="L1285" s="6"/>
      <c r="M1285" s="6"/>
      <c r="N1285" s="6"/>
      <c r="O1285" s="6"/>
      <c r="P1285" s="10"/>
      <c r="Q1285" s="15" t="str">
        <f t="shared" ca="1" si="42"/>
        <v>-</v>
      </c>
      <c r="R1285" s="6"/>
      <c r="S1285" s="6"/>
      <c r="T1285" s="6"/>
      <c r="U1285" s="6"/>
      <c r="V1285" s="6"/>
      <c r="W1285" s="6" t="str">
        <f t="shared" si="41"/>
        <v>-</v>
      </c>
      <c r="X1285" s="6"/>
      <c r="Y1285" s="6"/>
      <c r="Z1285" s="6"/>
      <c r="AA1285" s="6"/>
      <c r="AB1285" s="6"/>
      <c r="AC1285" s="6"/>
    </row>
    <row r="1286" spans="1:29" x14ac:dyDescent="0.25">
      <c r="Q1286" s="12" t="str">
        <f t="shared" ca="1" si="42"/>
        <v>-</v>
      </c>
      <c r="W1286" t="str">
        <f t="shared" si="41"/>
        <v>-</v>
      </c>
    </row>
    <row r="1287" spans="1:29" x14ac:dyDescent="0.25">
      <c r="A1287" s="6"/>
      <c r="B1287" s="10"/>
      <c r="C1287" s="6"/>
      <c r="D1287" s="6"/>
      <c r="E1287" s="6"/>
      <c r="F1287" s="6"/>
      <c r="G1287" s="6"/>
      <c r="H1287" s="6"/>
      <c r="I1287" s="6"/>
      <c r="J1287" s="6"/>
      <c r="K1287" s="6"/>
      <c r="L1287" s="6"/>
      <c r="M1287" s="6"/>
      <c r="N1287" s="6"/>
      <c r="O1287" s="6"/>
      <c r="P1287" s="10"/>
      <c r="Q1287" s="15" t="str">
        <f t="shared" ca="1" si="42"/>
        <v>-</v>
      </c>
      <c r="R1287" s="6"/>
      <c r="S1287" s="6"/>
      <c r="T1287" s="6"/>
      <c r="U1287" s="6"/>
      <c r="V1287" s="6"/>
      <c r="W1287" s="6" t="str">
        <f t="shared" si="41"/>
        <v>-</v>
      </c>
      <c r="X1287" s="6"/>
      <c r="Y1287" s="6"/>
      <c r="Z1287" s="6"/>
      <c r="AA1287" s="6"/>
      <c r="AB1287" s="6"/>
      <c r="AC1287" s="6"/>
    </row>
    <row r="1288" spans="1:29" x14ac:dyDescent="0.25">
      <c r="Q1288" s="12" t="str">
        <f t="shared" ca="1" si="42"/>
        <v>-</v>
      </c>
      <c r="W1288" t="str">
        <f t="shared" si="41"/>
        <v>-</v>
      </c>
    </row>
    <row r="1289" spans="1:29" x14ac:dyDescent="0.25">
      <c r="A1289" s="6"/>
      <c r="B1289" s="10"/>
      <c r="C1289" s="6"/>
      <c r="D1289" s="6"/>
      <c r="E1289" s="6"/>
      <c r="F1289" s="6"/>
      <c r="G1289" s="6"/>
      <c r="H1289" s="6"/>
      <c r="I1289" s="6"/>
      <c r="J1289" s="6"/>
      <c r="K1289" s="6"/>
      <c r="L1289" s="6"/>
      <c r="M1289" s="6"/>
      <c r="N1289" s="6"/>
      <c r="O1289" s="6"/>
      <c r="P1289" s="10"/>
      <c r="Q1289" s="15" t="str">
        <f t="shared" ca="1" si="42"/>
        <v>-</v>
      </c>
      <c r="R1289" s="6"/>
      <c r="S1289" s="6"/>
      <c r="T1289" s="6"/>
      <c r="U1289" s="6"/>
      <c r="V1289" s="6"/>
      <c r="W1289" s="6" t="str">
        <f t="shared" si="41"/>
        <v>-</v>
      </c>
      <c r="X1289" s="6"/>
      <c r="Y1289" s="6"/>
      <c r="Z1289" s="6"/>
      <c r="AA1289" s="6"/>
      <c r="AB1289" s="6"/>
      <c r="AC1289" s="6"/>
    </row>
    <row r="1290" spans="1:29" x14ac:dyDescent="0.25">
      <c r="Q1290" s="12" t="str">
        <f t="shared" ca="1" si="42"/>
        <v>-</v>
      </c>
      <c r="W1290" t="str">
        <f t="shared" si="41"/>
        <v>-</v>
      </c>
    </row>
    <row r="1291" spans="1:29" x14ac:dyDescent="0.25">
      <c r="A1291" s="6"/>
      <c r="B1291" s="10"/>
      <c r="C1291" s="6"/>
      <c r="D1291" s="6"/>
      <c r="E1291" s="6"/>
      <c r="F1291" s="6"/>
      <c r="G1291" s="6"/>
      <c r="H1291" s="6"/>
      <c r="I1291" s="6"/>
      <c r="J1291" s="6"/>
      <c r="K1291" s="6"/>
      <c r="L1291" s="6"/>
      <c r="M1291" s="6"/>
      <c r="N1291" s="6"/>
      <c r="O1291" s="6"/>
      <c r="P1291" s="10"/>
      <c r="Q1291" s="15" t="str">
        <f t="shared" ca="1" si="42"/>
        <v>-</v>
      </c>
      <c r="R1291" s="6"/>
      <c r="S1291" s="6"/>
      <c r="T1291" s="6"/>
      <c r="U1291" s="6"/>
      <c r="V1291" s="6"/>
      <c r="W1291" s="6" t="str">
        <f t="shared" si="41"/>
        <v>-</v>
      </c>
      <c r="X1291" s="6"/>
      <c r="Y1291" s="6"/>
      <c r="Z1291" s="6"/>
      <c r="AA1291" s="6"/>
      <c r="AB1291" s="6"/>
      <c r="AC1291" s="6"/>
    </row>
    <row r="1292" spans="1:29" x14ac:dyDescent="0.25">
      <c r="Q1292" s="12" t="str">
        <f t="shared" ca="1" si="42"/>
        <v>-</v>
      </c>
      <c r="W1292" t="str">
        <f t="shared" si="41"/>
        <v>-</v>
      </c>
    </row>
    <row r="1293" spans="1:29" x14ac:dyDescent="0.25">
      <c r="A1293" s="6"/>
      <c r="B1293" s="10"/>
      <c r="C1293" s="6"/>
      <c r="D1293" s="6"/>
      <c r="E1293" s="6"/>
      <c r="F1293" s="6"/>
      <c r="G1293" s="6"/>
      <c r="H1293" s="6"/>
      <c r="I1293" s="6"/>
      <c r="J1293" s="6"/>
      <c r="K1293" s="6"/>
      <c r="L1293" s="6"/>
      <c r="M1293" s="6"/>
      <c r="N1293" s="6"/>
      <c r="O1293" s="6"/>
      <c r="P1293" s="10"/>
      <c r="Q1293" s="15" t="str">
        <f t="shared" ca="1" si="42"/>
        <v>-</v>
      </c>
      <c r="R1293" s="6"/>
      <c r="S1293" s="6"/>
      <c r="T1293" s="6"/>
      <c r="U1293" s="6"/>
      <c r="V1293" s="6"/>
      <c r="W1293" s="6" t="str">
        <f t="shared" si="41"/>
        <v>-</v>
      </c>
      <c r="X1293" s="6"/>
      <c r="Y1293" s="6"/>
      <c r="Z1293" s="6"/>
      <c r="AA1293" s="6"/>
      <c r="AB1293" s="6"/>
      <c r="AC1293" s="6"/>
    </row>
    <row r="1294" spans="1:29" x14ac:dyDescent="0.25">
      <c r="Q1294" s="12" t="str">
        <f t="shared" ca="1" si="42"/>
        <v>-</v>
      </c>
      <c r="W1294" t="str">
        <f t="shared" si="41"/>
        <v>-</v>
      </c>
    </row>
    <row r="1295" spans="1:29" x14ac:dyDescent="0.25">
      <c r="A1295" s="6"/>
      <c r="B1295" s="10"/>
      <c r="C1295" s="6"/>
      <c r="D1295" s="6"/>
      <c r="E1295" s="6"/>
      <c r="F1295" s="6"/>
      <c r="G1295" s="6"/>
      <c r="H1295" s="6"/>
      <c r="I1295" s="6"/>
      <c r="J1295" s="6"/>
      <c r="K1295" s="6"/>
      <c r="L1295" s="6"/>
      <c r="M1295" s="6"/>
      <c r="N1295" s="6"/>
      <c r="O1295" s="6"/>
      <c r="P1295" s="10"/>
      <c r="Q1295" s="15" t="str">
        <f t="shared" ca="1" si="42"/>
        <v>-</v>
      </c>
      <c r="R1295" s="6"/>
      <c r="S1295" s="6"/>
      <c r="T1295" s="6"/>
      <c r="U1295" s="6"/>
      <c r="V1295" s="6"/>
      <c r="W1295" s="6" t="str">
        <f t="shared" si="41"/>
        <v>-</v>
      </c>
      <c r="X1295" s="6"/>
      <c r="Y1295" s="6"/>
      <c r="Z1295" s="6"/>
      <c r="AA1295" s="6"/>
      <c r="AB1295" s="6"/>
      <c r="AC1295" s="6"/>
    </row>
    <row r="1296" spans="1:29" x14ac:dyDescent="0.25">
      <c r="Q1296" s="12" t="str">
        <f t="shared" ca="1" si="42"/>
        <v>-</v>
      </c>
      <c r="W1296" t="str">
        <f t="shared" si="41"/>
        <v>-</v>
      </c>
    </row>
    <row r="1297" spans="1:29" x14ac:dyDescent="0.25">
      <c r="A1297" s="6"/>
      <c r="B1297" s="10"/>
      <c r="C1297" s="6"/>
      <c r="D1297" s="6"/>
      <c r="E1297" s="6"/>
      <c r="F1297" s="6"/>
      <c r="G1297" s="6"/>
      <c r="H1297" s="6"/>
      <c r="I1297" s="6"/>
      <c r="J1297" s="6"/>
      <c r="K1297" s="6"/>
      <c r="L1297" s="6"/>
      <c r="M1297" s="6"/>
      <c r="N1297" s="6"/>
      <c r="O1297" s="6"/>
      <c r="P1297" s="10"/>
      <c r="Q1297" s="15" t="str">
        <f t="shared" ca="1" si="42"/>
        <v>-</v>
      </c>
      <c r="R1297" s="6"/>
      <c r="S1297" s="6"/>
      <c r="T1297" s="6"/>
      <c r="U1297" s="6"/>
      <c r="V1297" s="6"/>
      <c r="W1297" s="6" t="str">
        <f t="shared" si="41"/>
        <v>-</v>
      </c>
      <c r="X1297" s="6"/>
      <c r="Y1297" s="6"/>
      <c r="Z1297" s="6"/>
      <c r="AA1297" s="6"/>
      <c r="AB1297" s="6"/>
      <c r="AC1297" s="6"/>
    </row>
    <row r="1298" spans="1:29" x14ac:dyDescent="0.25">
      <c r="Q1298" s="12" t="str">
        <f t="shared" ca="1" si="42"/>
        <v>-</v>
      </c>
      <c r="W1298" t="str">
        <f t="shared" si="41"/>
        <v>-</v>
      </c>
    </row>
    <row r="1299" spans="1:29" x14ac:dyDescent="0.25">
      <c r="A1299" s="6"/>
      <c r="B1299" s="10"/>
      <c r="C1299" s="6"/>
      <c r="D1299" s="6"/>
      <c r="E1299" s="6"/>
      <c r="F1299" s="6"/>
      <c r="G1299" s="6"/>
      <c r="H1299" s="6"/>
      <c r="I1299" s="6"/>
      <c r="J1299" s="6"/>
      <c r="K1299" s="6"/>
      <c r="L1299" s="6"/>
      <c r="M1299" s="6"/>
      <c r="N1299" s="6"/>
      <c r="O1299" s="6"/>
      <c r="P1299" s="10"/>
      <c r="Q1299" s="15" t="str">
        <f t="shared" ca="1" si="42"/>
        <v>-</v>
      </c>
      <c r="R1299" s="6"/>
      <c r="S1299" s="6"/>
      <c r="T1299" s="6"/>
      <c r="U1299" s="6"/>
      <c r="V1299" s="6"/>
      <c r="W1299" s="6" t="str">
        <f t="shared" si="41"/>
        <v>-</v>
      </c>
      <c r="X1299" s="6"/>
      <c r="Y1299" s="6"/>
      <c r="Z1299" s="6"/>
      <c r="AA1299" s="6"/>
      <c r="AB1299" s="6"/>
      <c r="AC1299" s="6"/>
    </row>
    <row r="1300" spans="1:29" x14ac:dyDescent="0.25">
      <c r="Q1300" s="12" t="str">
        <f t="shared" ca="1" si="42"/>
        <v>-</v>
      </c>
      <c r="W1300" t="str">
        <f t="shared" si="41"/>
        <v>-</v>
      </c>
    </row>
    <row r="1301" spans="1:29" x14ac:dyDescent="0.25">
      <c r="A1301" s="6"/>
      <c r="B1301" s="10"/>
      <c r="C1301" s="6"/>
      <c r="D1301" s="6"/>
      <c r="E1301" s="6"/>
      <c r="F1301" s="6"/>
      <c r="G1301" s="6"/>
      <c r="H1301" s="6"/>
      <c r="I1301" s="6"/>
      <c r="J1301" s="6"/>
      <c r="K1301" s="6"/>
      <c r="L1301" s="6"/>
      <c r="M1301" s="6"/>
      <c r="N1301" s="6"/>
      <c r="O1301" s="6"/>
      <c r="P1301" s="10"/>
      <c r="Q1301" s="15" t="str">
        <f t="shared" ca="1" si="42"/>
        <v>-</v>
      </c>
      <c r="R1301" s="6"/>
      <c r="S1301" s="6"/>
      <c r="T1301" s="6"/>
      <c r="U1301" s="6"/>
      <c r="V1301" s="6"/>
      <c r="W1301" s="6" t="str">
        <f t="shared" si="41"/>
        <v>-</v>
      </c>
      <c r="X1301" s="6"/>
      <c r="Y1301" s="6"/>
      <c r="Z1301" s="6"/>
      <c r="AA1301" s="6"/>
      <c r="AB1301" s="6"/>
      <c r="AC1301" s="6"/>
    </row>
    <row r="1302" spans="1:29" x14ac:dyDescent="0.25">
      <c r="Q1302" s="12" t="str">
        <f t="shared" ca="1" si="42"/>
        <v>-</v>
      </c>
      <c r="W1302" t="str">
        <f t="shared" si="41"/>
        <v>-</v>
      </c>
    </row>
    <row r="1303" spans="1:29" x14ac:dyDescent="0.25">
      <c r="A1303" s="6"/>
      <c r="B1303" s="10"/>
      <c r="C1303" s="6"/>
      <c r="D1303" s="6"/>
      <c r="E1303" s="6"/>
      <c r="F1303" s="6"/>
      <c r="G1303" s="6"/>
      <c r="H1303" s="6"/>
      <c r="I1303" s="6"/>
      <c r="J1303" s="6"/>
      <c r="K1303" s="6"/>
      <c r="L1303" s="6"/>
      <c r="M1303" s="6"/>
      <c r="N1303" s="6"/>
      <c r="O1303" s="6"/>
      <c r="P1303" s="10"/>
      <c r="Q1303" s="15" t="str">
        <f t="shared" ca="1" si="42"/>
        <v>-</v>
      </c>
      <c r="R1303" s="6"/>
      <c r="S1303" s="6"/>
      <c r="T1303" s="6"/>
      <c r="U1303" s="6"/>
      <c r="V1303" s="6"/>
      <c r="W1303" s="6" t="str">
        <f t="shared" si="41"/>
        <v>-</v>
      </c>
      <c r="X1303" s="6"/>
      <c r="Y1303" s="6"/>
      <c r="Z1303" s="6"/>
      <c r="AA1303" s="6"/>
      <c r="AB1303" s="6"/>
      <c r="AC1303" s="6"/>
    </row>
    <row r="1304" spans="1:29" x14ac:dyDescent="0.25">
      <c r="Q1304" s="12" t="str">
        <f t="shared" ca="1" si="42"/>
        <v>-</v>
      </c>
      <c r="W1304" t="str">
        <f t="shared" si="41"/>
        <v>-</v>
      </c>
    </row>
    <row r="1305" spans="1:29" x14ac:dyDescent="0.25">
      <c r="A1305" s="6"/>
      <c r="B1305" s="10"/>
      <c r="C1305" s="6"/>
      <c r="D1305" s="6"/>
      <c r="E1305" s="6"/>
      <c r="F1305" s="6"/>
      <c r="G1305" s="6"/>
      <c r="H1305" s="6"/>
      <c r="I1305" s="6"/>
      <c r="J1305" s="6"/>
      <c r="K1305" s="6"/>
      <c r="L1305" s="6"/>
      <c r="M1305" s="6"/>
      <c r="N1305" s="6"/>
      <c r="O1305" s="6"/>
      <c r="P1305" s="10"/>
      <c r="Q1305" s="15" t="str">
        <f t="shared" ca="1" si="42"/>
        <v>-</v>
      </c>
      <c r="R1305" s="6"/>
      <c r="S1305" s="6"/>
      <c r="T1305" s="6"/>
      <c r="U1305" s="6"/>
      <c r="V1305" s="6"/>
      <c r="W1305" s="6" t="str">
        <f t="shared" si="41"/>
        <v>-</v>
      </c>
      <c r="X1305" s="6"/>
      <c r="Y1305" s="6"/>
      <c r="Z1305" s="6"/>
      <c r="AA1305" s="6"/>
      <c r="AB1305" s="6"/>
      <c r="AC1305" s="6"/>
    </row>
    <row r="1306" spans="1:29" x14ac:dyDescent="0.25">
      <c r="Q1306" s="12" t="str">
        <f t="shared" ca="1" si="42"/>
        <v>-</v>
      </c>
      <c r="W1306" t="str">
        <f t="shared" si="41"/>
        <v>-</v>
      </c>
    </row>
    <row r="1307" spans="1:29" x14ac:dyDescent="0.25">
      <c r="A1307" s="6"/>
      <c r="B1307" s="10"/>
      <c r="C1307" s="6"/>
      <c r="D1307" s="6"/>
      <c r="E1307" s="6"/>
      <c r="F1307" s="6"/>
      <c r="G1307" s="6"/>
      <c r="H1307" s="6"/>
      <c r="I1307" s="6"/>
      <c r="J1307" s="6"/>
      <c r="K1307" s="6"/>
      <c r="L1307" s="6"/>
      <c r="M1307" s="6"/>
      <c r="N1307" s="6"/>
      <c r="O1307" s="6"/>
      <c r="P1307" s="10"/>
      <c r="Q1307" s="15" t="str">
        <f t="shared" ca="1" si="42"/>
        <v>-</v>
      </c>
      <c r="R1307" s="6"/>
      <c r="S1307" s="6"/>
      <c r="T1307" s="6"/>
      <c r="U1307" s="6"/>
      <c r="V1307" s="6"/>
      <c r="W1307" s="6" t="str">
        <f t="shared" si="41"/>
        <v>-</v>
      </c>
      <c r="X1307" s="6"/>
      <c r="Y1307" s="6"/>
      <c r="Z1307" s="6"/>
      <c r="AA1307" s="6"/>
      <c r="AB1307" s="6"/>
      <c r="AC1307" s="6"/>
    </row>
    <row r="1308" spans="1:29" x14ac:dyDescent="0.25">
      <c r="Q1308" s="12" t="str">
        <f t="shared" ca="1" si="42"/>
        <v>-</v>
      </c>
      <c r="W1308" t="str">
        <f t="shared" si="41"/>
        <v>-</v>
      </c>
    </row>
    <row r="1309" spans="1:29" x14ac:dyDescent="0.25">
      <c r="A1309" s="6"/>
      <c r="B1309" s="10"/>
      <c r="C1309" s="6"/>
      <c r="D1309" s="6"/>
      <c r="E1309" s="6"/>
      <c r="F1309" s="6"/>
      <c r="G1309" s="6"/>
      <c r="H1309" s="6"/>
      <c r="I1309" s="6"/>
      <c r="J1309" s="6"/>
      <c r="K1309" s="6"/>
      <c r="L1309" s="6"/>
      <c r="M1309" s="6"/>
      <c r="N1309" s="6"/>
      <c r="O1309" s="6"/>
      <c r="P1309" s="10"/>
      <c r="Q1309" s="15" t="str">
        <f t="shared" ca="1" si="42"/>
        <v>-</v>
      </c>
      <c r="R1309" s="6"/>
      <c r="S1309" s="6"/>
      <c r="T1309" s="6"/>
      <c r="U1309" s="6"/>
      <c r="V1309" s="6"/>
      <c r="W1309" s="6" t="str">
        <f t="shared" si="41"/>
        <v>-</v>
      </c>
      <c r="X1309" s="6"/>
      <c r="Y1309" s="6"/>
      <c r="Z1309" s="6"/>
      <c r="AA1309" s="6"/>
      <c r="AB1309" s="6"/>
      <c r="AC1309" s="6"/>
    </row>
    <row r="1310" spans="1:29" x14ac:dyDescent="0.25">
      <c r="Q1310" s="12" t="str">
        <f t="shared" ca="1" si="42"/>
        <v>-</v>
      </c>
      <c r="W1310" t="str">
        <f t="shared" si="41"/>
        <v>-</v>
      </c>
    </row>
    <row r="1311" spans="1:29" x14ac:dyDescent="0.25">
      <c r="A1311" s="6"/>
      <c r="B1311" s="10"/>
      <c r="C1311" s="6"/>
      <c r="D1311" s="6"/>
      <c r="E1311" s="6"/>
      <c r="F1311" s="6"/>
      <c r="G1311" s="6"/>
      <c r="H1311" s="6"/>
      <c r="I1311" s="6"/>
      <c r="J1311" s="6"/>
      <c r="K1311" s="6"/>
      <c r="L1311" s="6"/>
      <c r="M1311" s="6"/>
      <c r="N1311" s="6"/>
      <c r="O1311" s="6"/>
      <c r="P1311" s="10"/>
      <c r="Q1311" s="15" t="str">
        <f t="shared" ca="1" si="42"/>
        <v>-</v>
      </c>
      <c r="R1311" s="6"/>
      <c r="S1311" s="6"/>
      <c r="T1311" s="6"/>
      <c r="U1311" s="6"/>
      <c r="V1311" s="6"/>
      <c r="W1311" s="6" t="str">
        <f t="shared" si="41"/>
        <v>-</v>
      </c>
      <c r="X1311" s="6"/>
      <c r="Y1311" s="6"/>
      <c r="Z1311" s="6"/>
      <c r="AA1311" s="6"/>
      <c r="AB1311" s="6"/>
      <c r="AC1311" s="6"/>
    </row>
    <row r="1312" spans="1:29" x14ac:dyDescent="0.25">
      <c r="Q1312" s="12" t="str">
        <f t="shared" ca="1" si="42"/>
        <v>-</v>
      </c>
      <c r="W1312" t="str">
        <f t="shared" si="41"/>
        <v>-</v>
      </c>
    </row>
    <row r="1313" spans="1:29" x14ac:dyDescent="0.25">
      <c r="A1313" s="6"/>
      <c r="B1313" s="10"/>
      <c r="C1313" s="6"/>
      <c r="D1313" s="6"/>
      <c r="E1313" s="6"/>
      <c r="F1313" s="6"/>
      <c r="G1313" s="6"/>
      <c r="H1313" s="6"/>
      <c r="I1313" s="6"/>
      <c r="J1313" s="6"/>
      <c r="K1313" s="6"/>
      <c r="L1313" s="6"/>
      <c r="M1313" s="6"/>
      <c r="N1313" s="6"/>
      <c r="O1313" s="6"/>
      <c r="P1313" s="10"/>
      <c r="Q1313" s="15" t="str">
        <f t="shared" ca="1" si="42"/>
        <v>-</v>
      </c>
      <c r="R1313" s="6"/>
      <c r="S1313" s="6"/>
      <c r="T1313" s="6"/>
      <c r="U1313" s="6"/>
      <c r="V1313" s="6"/>
      <c r="W1313" s="6" t="str">
        <f t="shared" si="41"/>
        <v>-</v>
      </c>
      <c r="X1313" s="6"/>
      <c r="Y1313" s="6"/>
      <c r="Z1313" s="6"/>
      <c r="AA1313" s="6"/>
      <c r="AB1313" s="6"/>
      <c r="AC1313" s="6"/>
    </row>
    <row r="1314" spans="1:29" x14ac:dyDescent="0.25">
      <c r="Q1314" s="12" t="str">
        <f t="shared" ca="1" si="42"/>
        <v>-</v>
      </c>
      <c r="W1314" t="str">
        <f t="shared" si="41"/>
        <v>-</v>
      </c>
    </row>
    <row r="1315" spans="1:29" x14ac:dyDescent="0.25">
      <c r="A1315" s="6"/>
      <c r="B1315" s="10"/>
      <c r="C1315" s="6"/>
      <c r="D1315" s="6"/>
      <c r="E1315" s="6"/>
      <c r="F1315" s="6"/>
      <c r="G1315" s="6"/>
      <c r="H1315" s="6"/>
      <c r="I1315" s="6"/>
      <c r="J1315" s="6"/>
      <c r="K1315" s="6"/>
      <c r="L1315" s="6"/>
      <c r="M1315" s="6"/>
      <c r="N1315" s="6"/>
      <c r="O1315" s="6"/>
      <c r="P1315" s="10"/>
      <c r="Q1315" s="15" t="str">
        <f t="shared" ca="1" si="42"/>
        <v>-</v>
      </c>
      <c r="R1315" s="6"/>
      <c r="S1315" s="6"/>
      <c r="T1315" s="6"/>
      <c r="U1315" s="6"/>
      <c r="V1315" s="6"/>
      <c r="W1315" s="6" t="str">
        <f t="shared" si="41"/>
        <v>-</v>
      </c>
      <c r="X1315" s="6"/>
      <c r="Y1315" s="6"/>
      <c r="Z1315" s="6"/>
      <c r="AA1315" s="6"/>
      <c r="AB1315" s="6"/>
      <c r="AC1315" s="6"/>
    </row>
    <row r="1316" spans="1:29" x14ac:dyDescent="0.25">
      <c r="Q1316" s="12" t="str">
        <f t="shared" ca="1" si="42"/>
        <v>-</v>
      </c>
      <c r="W1316" t="str">
        <f t="shared" si="41"/>
        <v>-</v>
      </c>
    </row>
    <row r="1317" spans="1:29" x14ac:dyDescent="0.25">
      <c r="A1317" s="6"/>
      <c r="B1317" s="10"/>
      <c r="C1317" s="6"/>
      <c r="D1317" s="6"/>
      <c r="E1317" s="6"/>
      <c r="F1317" s="6"/>
      <c r="G1317" s="6"/>
      <c r="H1317" s="6"/>
      <c r="I1317" s="6"/>
      <c r="J1317" s="6"/>
      <c r="K1317" s="6"/>
      <c r="L1317" s="6"/>
      <c r="M1317" s="6"/>
      <c r="N1317" s="6"/>
      <c r="O1317" s="6"/>
      <c r="P1317" s="10"/>
      <c r="Q1317" s="15" t="str">
        <f t="shared" ca="1" si="42"/>
        <v>-</v>
      </c>
      <c r="R1317" s="6"/>
      <c r="S1317" s="6"/>
      <c r="T1317" s="6"/>
      <c r="U1317" s="6"/>
      <c r="V1317" s="6"/>
      <c r="W1317" s="6" t="str">
        <f t="shared" si="41"/>
        <v>-</v>
      </c>
      <c r="X1317" s="6"/>
      <c r="Y1317" s="6"/>
      <c r="Z1317" s="6"/>
      <c r="AA1317" s="6"/>
      <c r="AB1317" s="6"/>
      <c r="AC1317" s="6"/>
    </row>
    <row r="1318" spans="1:29" x14ac:dyDescent="0.25">
      <c r="Q1318" s="12" t="str">
        <f t="shared" ca="1" si="42"/>
        <v>-</v>
      </c>
      <c r="W1318" t="str">
        <f t="shared" si="41"/>
        <v>-</v>
      </c>
    </row>
    <row r="1319" spans="1:29" x14ac:dyDescent="0.25">
      <c r="A1319" s="6"/>
      <c r="B1319" s="10"/>
      <c r="C1319" s="6"/>
      <c r="D1319" s="6"/>
      <c r="E1319" s="6"/>
      <c r="F1319" s="6"/>
      <c r="G1319" s="6"/>
      <c r="H1319" s="6"/>
      <c r="I1319" s="6"/>
      <c r="J1319" s="6"/>
      <c r="K1319" s="6"/>
      <c r="L1319" s="6"/>
      <c r="M1319" s="6"/>
      <c r="N1319" s="6"/>
      <c r="O1319" s="6"/>
      <c r="P1319" s="10"/>
      <c r="Q1319" s="15" t="str">
        <f t="shared" ca="1" si="42"/>
        <v>-</v>
      </c>
      <c r="R1319" s="6"/>
      <c r="S1319" s="6"/>
      <c r="T1319" s="6"/>
      <c r="U1319" s="6"/>
      <c r="V1319" s="6"/>
      <c r="W1319" s="6" t="str">
        <f t="shared" si="41"/>
        <v>-</v>
      </c>
      <c r="X1319" s="6"/>
      <c r="Y1319" s="6"/>
      <c r="Z1319" s="6"/>
      <c r="AA1319" s="6"/>
      <c r="AB1319" s="6"/>
      <c r="AC1319" s="6"/>
    </row>
    <row r="1320" spans="1:29" x14ac:dyDescent="0.25">
      <c r="Q1320" s="12" t="str">
        <f t="shared" ca="1" si="42"/>
        <v>-</v>
      </c>
      <c r="W1320" t="str">
        <f t="shared" si="41"/>
        <v>-</v>
      </c>
    </row>
    <row r="1321" spans="1:29" x14ac:dyDescent="0.25">
      <c r="A1321" s="6"/>
      <c r="B1321" s="10"/>
      <c r="C1321" s="6"/>
      <c r="D1321" s="6"/>
      <c r="E1321" s="6"/>
      <c r="F1321" s="6"/>
      <c r="G1321" s="6"/>
      <c r="H1321" s="6"/>
      <c r="I1321" s="6"/>
      <c r="J1321" s="6"/>
      <c r="K1321" s="6"/>
      <c r="L1321" s="6"/>
      <c r="M1321" s="6"/>
      <c r="N1321" s="6"/>
      <c r="O1321" s="6"/>
      <c r="P1321" s="10"/>
      <c r="Q1321" s="15" t="str">
        <f t="shared" ca="1" si="42"/>
        <v>-</v>
      </c>
      <c r="R1321" s="6"/>
      <c r="S1321" s="6"/>
      <c r="T1321" s="6"/>
      <c r="U1321" s="6"/>
      <c r="V1321" s="6"/>
      <c r="W1321" s="6" t="str">
        <f t="shared" si="41"/>
        <v>-</v>
      </c>
      <c r="X1321" s="6"/>
      <c r="Y1321" s="6"/>
      <c r="Z1321" s="6"/>
      <c r="AA1321" s="6"/>
      <c r="AB1321" s="6"/>
      <c r="AC1321" s="6"/>
    </row>
    <row r="1322" spans="1:29" x14ac:dyDescent="0.25">
      <c r="Q1322" s="12" t="str">
        <f t="shared" ca="1" si="42"/>
        <v>-</v>
      </c>
      <c r="W1322" t="str">
        <f t="shared" si="41"/>
        <v>-</v>
      </c>
    </row>
    <row r="1323" spans="1:29" x14ac:dyDescent="0.25">
      <c r="A1323" s="6"/>
      <c r="B1323" s="10"/>
      <c r="C1323" s="6"/>
      <c r="D1323" s="6"/>
      <c r="E1323" s="6"/>
      <c r="F1323" s="6"/>
      <c r="G1323" s="6"/>
      <c r="H1323" s="6"/>
      <c r="I1323" s="6"/>
      <c r="J1323" s="6"/>
      <c r="K1323" s="6"/>
      <c r="L1323" s="6"/>
      <c r="M1323" s="6"/>
      <c r="N1323" s="6"/>
      <c r="O1323" s="6"/>
      <c r="P1323" s="10"/>
      <c r="Q1323" s="15" t="str">
        <f t="shared" ca="1" si="42"/>
        <v>-</v>
      </c>
      <c r="R1323" s="6"/>
      <c r="S1323" s="6"/>
      <c r="T1323" s="6"/>
      <c r="U1323" s="6"/>
      <c r="V1323" s="6"/>
      <c r="W1323" s="6" t="str">
        <f t="shared" si="41"/>
        <v>-</v>
      </c>
      <c r="X1323" s="6"/>
      <c r="Y1323" s="6"/>
      <c r="Z1323" s="6"/>
      <c r="AA1323" s="6"/>
      <c r="AB1323" s="6"/>
      <c r="AC1323" s="6"/>
    </row>
    <row r="1324" spans="1:29" x14ac:dyDescent="0.25">
      <c r="Q1324" s="12" t="str">
        <f t="shared" ca="1" si="42"/>
        <v>-</v>
      </c>
      <c r="W1324" t="str">
        <f t="shared" si="41"/>
        <v>-</v>
      </c>
    </row>
    <row r="1325" spans="1:29" x14ac:dyDescent="0.25">
      <c r="A1325" s="6"/>
      <c r="B1325" s="10"/>
      <c r="C1325" s="6"/>
      <c r="D1325" s="6"/>
      <c r="E1325" s="6"/>
      <c r="F1325" s="6"/>
      <c r="G1325" s="6"/>
      <c r="H1325" s="6"/>
      <c r="I1325" s="6"/>
      <c r="J1325" s="6"/>
      <c r="K1325" s="6"/>
      <c r="L1325" s="6"/>
      <c r="M1325" s="6"/>
      <c r="N1325" s="6"/>
      <c r="O1325" s="6"/>
      <c r="P1325" s="10"/>
      <c r="Q1325" s="15" t="str">
        <f t="shared" ca="1" si="42"/>
        <v>-</v>
      </c>
      <c r="R1325" s="6"/>
      <c r="S1325" s="6"/>
      <c r="T1325" s="6"/>
      <c r="U1325" s="6"/>
      <c r="V1325" s="6"/>
      <c r="W1325" s="6" t="str">
        <f t="shared" si="41"/>
        <v>-</v>
      </c>
      <c r="X1325" s="6"/>
      <c r="Y1325" s="6"/>
      <c r="Z1325" s="6"/>
      <c r="AA1325" s="6"/>
      <c r="AB1325" s="6"/>
      <c r="AC1325" s="6"/>
    </row>
    <row r="1326" spans="1:29" x14ac:dyDescent="0.25">
      <c r="Q1326" s="12" t="str">
        <f t="shared" ca="1" si="42"/>
        <v>-</v>
      </c>
      <c r="W1326" t="str">
        <f t="shared" si="41"/>
        <v>-</v>
      </c>
    </row>
    <row r="1327" spans="1:29" x14ac:dyDescent="0.25">
      <c r="A1327" s="6"/>
      <c r="B1327" s="10"/>
      <c r="C1327" s="6"/>
      <c r="D1327" s="6"/>
      <c r="E1327" s="6"/>
      <c r="F1327" s="6"/>
      <c r="G1327" s="6"/>
      <c r="H1327" s="6"/>
      <c r="I1327" s="6"/>
      <c r="J1327" s="6"/>
      <c r="K1327" s="6"/>
      <c r="L1327" s="6"/>
      <c r="M1327" s="6"/>
      <c r="N1327" s="6"/>
      <c r="O1327" s="6"/>
      <c r="P1327" s="10"/>
      <c r="Q1327" s="15" t="str">
        <f t="shared" ca="1" si="42"/>
        <v>-</v>
      </c>
      <c r="R1327" s="6"/>
      <c r="S1327" s="6"/>
      <c r="T1327" s="6"/>
      <c r="U1327" s="6"/>
      <c r="V1327" s="6"/>
      <c r="W1327" s="6" t="str">
        <f t="shared" si="41"/>
        <v>-</v>
      </c>
      <c r="X1327" s="6"/>
      <c r="Y1327" s="6"/>
      <c r="Z1327" s="6"/>
      <c r="AA1327" s="6"/>
      <c r="AB1327" s="6"/>
      <c r="AC1327" s="6"/>
    </row>
    <row r="1328" spans="1:29" x14ac:dyDescent="0.25">
      <c r="Q1328" s="12" t="str">
        <f t="shared" ca="1" si="42"/>
        <v>-</v>
      </c>
      <c r="W1328" t="str">
        <f t="shared" si="41"/>
        <v>-</v>
      </c>
    </row>
    <row r="1329" spans="1:29" x14ac:dyDescent="0.25">
      <c r="A1329" s="6"/>
      <c r="B1329" s="10"/>
      <c r="C1329" s="6"/>
      <c r="D1329" s="6"/>
      <c r="E1329" s="6"/>
      <c r="F1329" s="6"/>
      <c r="G1329" s="6"/>
      <c r="H1329" s="6"/>
      <c r="I1329" s="6"/>
      <c r="J1329" s="6"/>
      <c r="K1329" s="6"/>
      <c r="L1329" s="6"/>
      <c r="M1329" s="6"/>
      <c r="N1329" s="6"/>
      <c r="O1329" s="6"/>
      <c r="P1329" s="10"/>
      <c r="Q1329" s="15" t="str">
        <f t="shared" ca="1" si="42"/>
        <v>-</v>
      </c>
      <c r="R1329" s="6"/>
      <c r="S1329" s="6"/>
      <c r="T1329" s="6"/>
      <c r="U1329" s="6"/>
      <c r="V1329" s="6"/>
      <c r="W1329" s="6" t="str">
        <f t="shared" si="41"/>
        <v>-</v>
      </c>
      <c r="X1329" s="6"/>
      <c r="Y1329" s="6"/>
      <c r="Z1329" s="6"/>
      <c r="AA1329" s="6"/>
      <c r="AB1329" s="6"/>
      <c r="AC1329" s="6"/>
    </row>
    <row r="1330" spans="1:29" x14ac:dyDescent="0.25">
      <c r="Q1330" s="12" t="str">
        <f t="shared" ca="1" si="42"/>
        <v>-</v>
      </c>
      <c r="W1330" t="str">
        <f t="shared" si="41"/>
        <v>-</v>
      </c>
    </row>
    <row r="1331" spans="1:29" x14ac:dyDescent="0.25">
      <c r="A1331" s="6"/>
      <c r="B1331" s="10"/>
      <c r="C1331" s="6"/>
      <c r="D1331" s="6"/>
      <c r="E1331" s="6"/>
      <c r="F1331" s="6"/>
      <c r="G1331" s="6"/>
      <c r="H1331" s="6"/>
      <c r="I1331" s="6"/>
      <c r="J1331" s="6"/>
      <c r="K1331" s="6"/>
      <c r="L1331" s="6"/>
      <c r="M1331" s="6"/>
      <c r="N1331" s="6"/>
      <c r="O1331" s="6"/>
      <c r="P1331" s="10"/>
      <c r="Q1331" s="15" t="str">
        <f t="shared" ca="1" si="42"/>
        <v>-</v>
      </c>
      <c r="R1331" s="6"/>
      <c r="S1331" s="6"/>
      <c r="T1331" s="6"/>
      <c r="U1331" s="6"/>
      <c r="V1331" s="6"/>
      <c r="W1331" s="6" t="str">
        <f t="shared" si="41"/>
        <v>-</v>
      </c>
      <c r="X1331" s="6"/>
      <c r="Y1331" s="6"/>
      <c r="Z1331" s="6"/>
      <c r="AA1331" s="6"/>
      <c r="AB1331" s="6"/>
      <c r="AC1331" s="6"/>
    </row>
    <row r="1332" spans="1:29" x14ac:dyDescent="0.25">
      <c r="Q1332" s="12" t="str">
        <f t="shared" ca="1" si="42"/>
        <v>-</v>
      </c>
      <c r="W1332" t="str">
        <f t="shared" si="41"/>
        <v>-</v>
      </c>
    </row>
    <row r="1333" spans="1:29" x14ac:dyDescent="0.25">
      <c r="A1333" s="6"/>
      <c r="B1333" s="10"/>
      <c r="C1333" s="6"/>
      <c r="D1333" s="6"/>
      <c r="E1333" s="6"/>
      <c r="F1333" s="6"/>
      <c r="G1333" s="6"/>
      <c r="H1333" s="6"/>
      <c r="I1333" s="6"/>
      <c r="J1333" s="6"/>
      <c r="K1333" s="6"/>
      <c r="L1333" s="6"/>
      <c r="M1333" s="6"/>
      <c r="N1333" s="6"/>
      <c r="O1333" s="6"/>
      <c r="P1333" s="10"/>
      <c r="Q1333" s="15" t="str">
        <f t="shared" ca="1" si="42"/>
        <v>-</v>
      </c>
      <c r="R1333" s="6"/>
      <c r="S1333" s="6"/>
      <c r="T1333" s="6"/>
      <c r="U1333" s="6"/>
      <c r="V1333" s="6"/>
      <c r="W1333" s="6" t="str">
        <f t="shared" si="41"/>
        <v>-</v>
      </c>
      <c r="X1333" s="6"/>
      <c r="Y1333" s="6"/>
      <c r="Z1333" s="6"/>
      <c r="AA1333" s="6"/>
      <c r="AB1333" s="6"/>
      <c r="AC1333" s="6"/>
    </row>
    <row r="1334" spans="1:29" x14ac:dyDescent="0.25">
      <c r="Q1334" s="12" t="str">
        <f t="shared" ca="1" si="42"/>
        <v>-</v>
      </c>
      <c r="W1334" t="str">
        <f t="shared" si="41"/>
        <v>-</v>
      </c>
    </row>
    <row r="1335" spans="1:29" x14ac:dyDescent="0.25">
      <c r="A1335" s="6"/>
      <c r="B1335" s="10"/>
      <c r="C1335" s="6"/>
      <c r="D1335" s="6"/>
      <c r="E1335" s="6"/>
      <c r="F1335" s="6"/>
      <c r="G1335" s="6"/>
      <c r="H1335" s="6"/>
      <c r="I1335" s="6"/>
      <c r="J1335" s="6"/>
      <c r="K1335" s="6"/>
      <c r="L1335" s="6"/>
      <c r="M1335" s="6"/>
      <c r="N1335" s="6"/>
      <c r="O1335" s="6"/>
      <c r="P1335" s="10"/>
      <c r="Q1335" s="15" t="str">
        <f t="shared" ca="1" si="42"/>
        <v>-</v>
      </c>
      <c r="R1335" s="6"/>
      <c r="S1335" s="6"/>
      <c r="T1335" s="6"/>
      <c r="U1335" s="6"/>
      <c r="V1335" s="6"/>
      <c r="W1335" s="6" t="str">
        <f t="shared" si="41"/>
        <v>-</v>
      </c>
      <c r="X1335" s="6"/>
      <c r="Y1335" s="6"/>
      <c r="Z1335" s="6"/>
      <c r="AA1335" s="6"/>
      <c r="AB1335" s="6"/>
      <c r="AC1335" s="6"/>
    </row>
    <row r="1336" spans="1:29" x14ac:dyDescent="0.25">
      <c r="Q1336" s="12" t="str">
        <f t="shared" ca="1" si="42"/>
        <v>-</v>
      </c>
      <c r="W1336" t="str">
        <f t="shared" si="41"/>
        <v>-</v>
      </c>
    </row>
    <row r="1337" spans="1:29" x14ac:dyDescent="0.25">
      <c r="A1337" s="6"/>
      <c r="B1337" s="10"/>
      <c r="C1337" s="6"/>
      <c r="D1337" s="6"/>
      <c r="E1337" s="6"/>
      <c r="F1337" s="6"/>
      <c r="G1337" s="6"/>
      <c r="H1337" s="6"/>
      <c r="I1337" s="6"/>
      <c r="J1337" s="6"/>
      <c r="K1337" s="6"/>
      <c r="L1337" s="6"/>
      <c r="M1337" s="6"/>
      <c r="N1337" s="6"/>
      <c r="O1337" s="6"/>
      <c r="P1337" s="10"/>
      <c r="Q1337" s="15" t="str">
        <f t="shared" ca="1" si="42"/>
        <v>-</v>
      </c>
      <c r="R1337" s="6"/>
      <c r="S1337" s="6"/>
      <c r="T1337" s="6"/>
      <c r="U1337" s="6"/>
      <c r="V1337" s="6"/>
      <c r="W1337" s="6" t="str">
        <f t="shared" si="41"/>
        <v>-</v>
      </c>
      <c r="X1337" s="6"/>
      <c r="Y1337" s="6"/>
      <c r="Z1337" s="6"/>
      <c r="AA1337" s="6"/>
      <c r="AB1337" s="6"/>
      <c r="AC1337" s="6"/>
    </row>
    <row r="1338" spans="1:29" x14ac:dyDescent="0.25">
      <c r="Q1338" s="12" t="str">
        <f t="shared" ca="1" si="42"/>
        <v>-</v>
      </c>
      <c r="W1338" t="str">
        <f t="shared" si="41"/>
        <v>-</v>
      </c>
    </row>
    <row r="1339" spans="1:29" x14ac:dyDescent="0.25">
      <c r="A1339" s="6"/>
      <c r="B1339" s="10"/>
      <c r="C1339" s="6"/>
      <c r="D1339" s="6"/>
      <c r="E1339" s="6"/>
      <c r="F1339" s="6"/>
      <c r="G1339" s="6"/>
      <c r="H1339" s="6"/>
      <c r="I1339" s="6"/>
      <c r="J1339" s="6"/>
      <c r="K1339" s="6"/>
      <c r="L1339" s="6"/>
      <c r="M1339" s="6"/>
      <c r="N1339" s="6"/>
      <c r="O1339" s="6"/>
      <c r="P1339" s="10"/>
      <c r="Q1339" s="15" t="str">
        <f t="shared" ca="1" si="42"/>
        <v>-</v>
      </c>
      <c r="R1339" s="6"/>
      <c r="S1339" s="6"/>
      <c r="T1339" s="6"/>
      <c r="U1339" s="6"/>
      <c r="V1339" s="6"/>
      <c r="W1339" s="6" t="str">
        <f t="shared" si="41"/>
        <v>-</v>
      </c>
      <c r="X1339" s="6"/>
      <c r="Y1339" s="6"/>
      <c r="Z1339" s="6"/>
      <c r="AA1339" s="6"/>
      <c r="AB1339" s="6"/>
      <c r="AC1339" s="6"/>
    </row>
    <row r="1340" spans="1:29" x14ac:dyDescent="0.25">
      <c r="Q1340" s="12" t="str">
        <f t="shared" ca="1" si="42"/>
        <v>-</v>
      </c>
      <c r="W1340" t="str">
        <f t="shared" si="41"/>
        <v>-</v>
      </c>
    </row>
    <row r="1341" spans="1:29" x14ac:dyDescent="0.25">
      <c r="A1341" s="6"/>
      <c r="B1341" s="10"/>
      <c r="C1341" s="6"/>
      <c r="D1341" s="6"/>
      <c r="E1341" s="6"/>
      <c r="F1341" s="6"/>
      <c r="G1341" s="6"/>
      <c r="H1341" s="6"/>
      <c r="I1341" s="6"/>
      <c r="J1341" s="6"/>
      <c r="K1341" s="6"/>
      <c r="L1341" s="6"/>
      <c r="M1341" s="6"/>
      <c r="N1341" s="6"/>
      <c r="O1341" s="6"/>
      <c r="P1341" s="10"/>
      <c r="Q1341" s="15" t="str">
        <f t="shared" ca="1" si="42"/>
        <v>-</v>
      </c>
      <c r="R1341" s="6"/>
      <c r="S1341" s="6"/>
      <c r="T1341" s="6"/>
      <c r="U1341" s="6"/>
      <c r="V1341" s="6"/>
      <c r="W1341" s="6" t="str">
        <f t="shared" si="41"/>
        <v>-</v>
      </c>
      <c r="X1341" s="6"/>
      <c r="Y1341" s="6"/>
      <c r="Z1341" s="6"/>
      <c r="AA1341" s="6"/>
      <c r="AB1341" s="6"/>
      <c r="AC1341" s="6"/>
    </row>
    <row r="1342" spans="1:29" x14ac:dyDescent="0.25">
      <c r="Q1342" s="12" t="str">
        <f t="shared" ca="1" si="42"/>
        <v>-</v>
      </c>
      <c r="W1342" t="str">
        <f t="shared" si="41"/>
        <v>-</v>
      </c>
    </row>
    <row r="1343" spans="1:29" x14ac:dyDescent="0.25">
      <c r="A1343" s="6"/>
      <c r="B1343" s="10"/>
      <c r="C1343" s="6"/>
      <c r="D1343" s="6"/>
      <c r="E1343" s="6"/>
      <c r="F1343" s="6"/>
      <c r="G1343" s="6"/>
      <c r="H1343" s="6"/>
      <c r="I1343" s="6"/>
      <c r="J1343" s="6"/>
      <c r="K1343" s="6"/>
      <c r="L1343" s="6"/>
      <c r="M1343" s="6"/>
      <c r="N1343" s="6"/>
      <c r="O1343" s="6"/>
      <c r="P1343" s="10"/>
      <c r="Q1343" s="15" t="str">
        <f t="shared" ca="1" si="42"/>
        <v>-</v>
      </c>
      <c r="R1343" s="6"/>
      <c r="S1343" s="6"/>
      <c r="T1343" s="6"/>
      <c r="U1343" s="6"/>
      <c r="V1343" s="6"/>
      <c r="W1343" s="6" t="str">
        <f t="shared" si="41"/>
        <v>-</v>
      </c>
      <c r="X1343" s="6"/>
      <c r="Y1343" s="6"/>
      <c r="Z1343" s="6"/>
      <c r="AA1343" s="6"/>
      <c r="AB1343" s="6"/>
      <c r="AC1343" s="6"/>
    </row>
    <row r="1344" spans="1:29" x14ac:dyDescent="0.25">
      <c r="Q1344" s="12" t="str">
        <f t="shared" ca="1" si="42"/>
        <v>-</v>
      </c>
      <c r="W1344" t="str">
        <f t="shared" si="41"/>
        <v>-</v>
      </c>
    </row>
    <row r="1345" spans="1:29" x14ac:dyDescent="0.25">
      <c r="A1345" s="6"/>
      <c r="B1345" s="10"/>
      <c r="C1345" s="6"/>
      <c r="D1345" s="6"/>
      <c r="E1345" s="6"/>
      <c r="F1345" s="6"/>
      <c r="G1345" s="6"/>
      <c r="H1345" s="6"/>
      <c r="I1345" s="6"/>
      <c r="J1345" s="6"/>
      <c r="K1345" s="6"/>
      <c r="L1345" s="6"/>
      <c r="M1345" s="6"/>
      <c r="N1345" s="6"/>
      <c r="O1345" s="6"/>
      <c r="P1345" s="10"/>
      <c r="Q1345" s="15" t="str">
        <f t="shared" ca="1" si="42"/>
        <v>-</v>
      </c>
      <c r="R1345" s="6"/>
      <c r="S1345" s="6"/>
      <c r="T1345" s="6"/>
      <c r="U1345" s="6"/>
      <c r="V1345" s="6"/>
      <c r="W1345" s="6" t="str">
        <f t="shared" ref="W1345:W1408" si="43">IF(OR(ISBLANK(J1345),ISBLANK(V1345)),"-",(IF(J1345=V1345,"Yes","No")))</f>
        <v>-</v>
      </c>
      <c r="X1345" s="6"/>
      <c r="Y1345" s="6"/>
      <c r="Z1345" s="6"/>
      <c r="AA1345" s="6"/>
      <c r="AB1345" s="6"/>
      <c r="AC1345" s="6"/>
    </row>
    <row r="1346" spans="1:29" x14ac:dyDescent="0.25">
      <c r="Q1346" s="12" t="str">
        <f t="shared" ref="Q1346:Q1409" ca="1" si="44">IF(B1346&gt;1/1/1900, (IF(R1346="Closed",(DATEDIF(B1346,P1346,"d"))-(DATEDIF(M1346,O1346,"d")),IF(OR(R1346="Pending",ISBLANK(P1346)),TODAY()-B1346))),"-")</f>
        <v>-</v>
      </c>
      <c r="W1346" t="str">
        <f t="shared" si="43"/>
        <v>-</v>
      </c>
    </row>
    <row r="1347" spans="1:29" x14ac:dyDescent="0.25">
      <c r="A1347" s="6"/>
      <c r="B1347" s="10"/>
      <c r="C1347" s="6"/>
      <c r="D1347" s="6"/>
      <c r="E1347" s="6"/>
      <c r="F1347" s="6"/>
      <c r="G1347" s="6"/>
      <c r="H1347" s="6"/>
      <c r="I1347" s="6"/>
      <c r="J1347" s="6"/>
      <c r="K1347" s="6"/>
      <c r="L1347" s="6"/>
      <c r="M1347" s="6"/>
      <c r="N1347" s="6"/>
      <c r="O1347" s="6"/>
      <c r="P1347" s="10"/>
      <c r="Q1347" s="15" t="str">
        <f t="shared" ca="1" si="44"/>
        <v>-</v>
      </c>
      <c r="R1347" s="6"/>
      <c r="S1347" s="6"/>
      <c r="T1347" s="6"/>
      <c r="U1347" s="6"/>
      <c r="V1347" s="6"/>
      <c r="W1347" s="6" t="str">
        <f t="shared" si="43"/>
        <v>-</v>
      </c>
      <c r="X1347" s="6"/>
      <c r="Y1347" s="6"/>
      <c r="Z1347" s="6"/>
      <c r="AA1347" s="6"/>
      <c r="AB1347" s="6"/>
      <c r="AC1347" s="6"/>
    </row>
    <row r="1348" spans="1:29" x14ac:dyDescent="0.25">
      <c r="Q1348" s="12" t="str">
        <f t="shared" ca="1" si="44"/>
        <v>-</v>
      </c>
      <c r="W1348" t="str">
        <f t="shared" si="43"/>
        <v>-</v>
      </c>
    </row>
    <row r="1349" spans="1:29" x14ac:dyDescent="0.25">
      <c r="A1349" s="6"/>
      <c r="B1349" s="10"/>
      <c r="C1349" s="6"/>
      <c r="D1349" s="6"/>
      <c r="E1349" s="6"/>
      <c r="F1349" s="6"/>
      <c r="G1349" s="6"/>
      <c r="H1349" s="6"/>
      <c r="I1349" s="6"/>
      <c r="J1349" s="6"/>
      <c r="K1349" s="6"/>
      <c r="L1349" s="6"/>
      <c r="M1349" s="6"/>
      <c r="N1349" s="6"/>
      <c r="O1349" s="6"/>
      <c r="P1349" s="10"/>
      <c r="Q1349" s="15" t="str">
        <f t="shared" ca="1" si="44"/>
        <v>-</v>
      </c>
      <c r="R1349" s="6"/>
      <c r="S1349" s="6"/>
      <c r="T1349" s="6"/>
      <c r="U1349" s="6"/>
      <c r="V1349" s="6"/>
      <c r="W1349" s="6" t="str">
        <f t="shared" si="43"/>
        <v>-</v>
      </c>
      <c r="X1349" s="6"/>
      <c r="Y1349" s="6"/>
      <c r="Z1349" s="6"/>
      <c r="AA1349" s="6"/>
      <c r="AB1349" s="6"/>
      <c r="AC1349" s="6"/>
    </row>
    <row r="1350" spans="1:29" x14ac:dyDescent="0.25">
      <c r="Q1350" s="12" t="str">
        <f t="shared" ca="1" si="44"/>
        <v>-</v>
      </c>
      <c r="W1350" t="str">
        <f t="shared" si="43"/>
        <v>-</v>
      </c>
    </row>
    <row r="1351" spans="1:29" x14ac:dyDescent="0.25">
      <c r="A1351" s="6"/>
      <c r="B1351" s="10"/>
      <c r="C1351" s="6"/>
      <c r="D1351" s="6"/>
      <c r="E1351" s="6"/>
      <c r="F1351" s="6"/>
      <c r="G1351" s="6"/>
      <c r="H1351" s="6"/>
      <c r="I1351" s="6"/>
      <c r="J1351" s="6"/>
      <c r="K1351" s="6"/>
      <c r="L1351" s="6"/>
      <c r="M1351" s="6"/>
      <c r="N1351" s="6"/>
      <c r="O1351" s="6"/>
      <c r="P1351" s="10"/>
      <c r="Q1351" s="15" t="str">
        <f t="shared" ca="1" si="44"/>
        <v>-</v>
      </c>
      <c r="R1351" s="6"/>
      <c r="S1351" s="6"/>
      <c r="T1351" s="6"/>
      <c r="U1351" s="6"/>
      <c r="V1351" s="6"/>
      <c r="W1351" s="6" t="str">
        <f t="shared" si="43"/>
        <v>-</v>
      </c>
      <c r="X1351" s="6"/>
      <c r="Y1351" s="6"/>
      <c r="Z1351" s="6"/>
      <c r="AA1351" s="6"/>
      <c r="AB1351" s="6"/>
      <c r="AC1351" s="6"/>
    </row>
    <row r="1352" spans="1:29" x14ac:dyDescent="0.25">
      <c r="Q1352" s="12" t="str">
        <f t="shared" ca="1" si="44"/>
        <v>-</v>
      </c>
      <c r="W1352" t="str">
        <f t="shared" si="43"/>
        <v>-</v>
      </c>
    </row>
    <row r="1353" spans="1:29" x14ac:dyDescent="0.25">
      <c r="A1353" s="6"/>
      <c r="B1353" s="10"/>
      <c r="C1353" s="6"/>
      <c r="D1353" s="6"/>
      <c r="E1353" s="6"/>
      <c r="F1353" s="6"/>
      <c r="G1353" s="6"/>
      <c r="H1353" s="6"/>
      <c r="I1353" s="6"/>
      <c r="J1353" s="6"/>
      <c r="K1353" s="6"/>
      <c r="L1353" s="6"/>
      <c r="M1353" s="6"/>
      <c r="N1353" s="6"/>
      <c r="O1353" s="6"/>
      <c r="P1353" s="10"/>
      <c r="Q1353" s="15" t="str">
        <f t="shared" ca="1" si="44"/>
        <v>-</v>
      </c>
      <c r="R1353" s="6"/>
      <c r="S1353" s="6"/>
      <c r="T1353" s="6"/>
      <c r="U1353" s="6"/>
      <c r="V1353" s="6"/>
      <c r="W1353" s="6" t="str">
        <f t="shared" si="43"/>
        <v>-</v>
      </c>
      <c r="X1353" s="6"/>
      <c r="Y1353" s="6"/>
      <c r="Z1353" s="6"/>
      <c r="AA1353" s="6"/>
      <c r="AB1353" s="6"/>
      <c r="AC1353" s="6"/>
    </row>
    <row r="1354" spans="1:29" x14ac:dyDescent="0.25">
      <c r="Q1354" s="12" t="str">
        <f t="shared" ca="1" si="44"/>
        <v>-</v>
      </c>
      <c r="W1354" t="str">
        <f t="shared" si="43"/>
        <v>-</v>
      </c>
    </row>
    <row r="1355" spans="1:29" x14ac:dyDescent="0.25">
      <c r="A1355" s="6"/>
      <c r="B1355" s="10"/>
      <c r="C1355" s="6"/>
      <c r="D1355" s="6"/>
      <c r="E1355" s="6"/>
      <c r="F1355" s="6"/>
      <c r="G1355" s="6"/>
      <c r="H1355" s="6"/>
      <c r="I1355" s="6"/>
      <c r="J1355" s="6"/>
      <c r="K1355" s="6"/>
      <c r="L1355" s="6"/>
      <c r="M1355" s="6"/>
      <c r="N1355" s="6"/>
      <c r="O1355" s="6"/>
      <c r="P1355" s="10"/>
      <c r="Q1355" s="15" t="str">
        <f t="shared" ca="1" si="44"/>
        <v>-</v>
      </c>
      <c r="R1355" s="6"/>
      <c r="S1355" s="6"/>
      <c r="T1355" s="6"/>
      <c r="U1355" s="6"/>
      <c r="V1355" s="6"/>
      <c r="W1355" s="6" t="str">
        <f t="shared" si="43"/>
        <v>-</v>
      </c>
      <c r="X1355" s="6"/>
      <c r="Y1355" s="6"/>
      <c r="Z1355" s="6"/>
      <c r="AA1355" s="6"/>
      <c r="AB1355" s="6"/>
      <c r="AC1355" s="6"/>
    </row>
    <row r="1356" spans="1:29" x14ac:dyDescent="0.25">
      <c r="Q1356" s="12" t="str">
        <f t="shared" ca="1" si="44"/>
        <v>-</v>
      </c>
      <c r="W1356" t="str">
        <f t="shared" si="43"/>
        <v>-</v>
      </c>
    </row>
    <row r="1357" spans="1:29" x14ac:dyDescent="0.25">
      <c r="A1357" s="6"/>
      <c r="B1357" s="10"/>
      <c r="C1357" s="6"/>
      <c r="D1357" s="6"/>
      <c r="E1357" s="6"/>
      <c r="F1357" s="6"/>
      <c r="G1357" s="6"/>
      <c r="H1357" s="6"/>
      <c r="I1357" s="6"/>
      <c r="J1357" s="6"/>
      <c r="K1357" s="6"/>
      <c r="L1357" s="6"/>
      <c r="M1357" s="6"/>
      <c r="N1357" s="6"/>
      <c r="O1357" s="6"/>
      <c r="P1357" s="10"/>
      <c r="Q1357" s="15" t="str">
        <f t="shared" ca="1" si="44"/>
        <v>-</v>
      </c>
      <c r="R1357" s="6"/>
      <c r="S1357" s="6"/>
      <c r="T1357" s="6"/>
      <c r="U1357" s="6"/>
      <c r="V1357" s="6"/>
      <c r="W1357" s="6" t="str">
        <f t="shared" si="43"/>
        <v>-</v>
      </c>
      <c r="X1357" s="6"/>
      <c r="Y1357" s="6"/>
      <c r="Z1357" s="6"/>
      <c r="AA1357" s="6"/>
      <c r="AB1357" s="6"/>
      <c r="AC1357" s="6"/>
    </row>
    <row r="1358" spans="1:29" x14ac:dyDescent="0.25">
      <c r="Q1358" s="12" t="str">
        <f t="shared" ca="1" si="44"/>
        <v>-</v>
      </c>
      <c r="W1358" t="str">
        <f t="shared" si="43"/>
        <v>-</v>
      </c>
    </row>
    <row r="1359" spans="1:29" x14ac:dyDescent="0.25">
      <c r="A1359" s="6"/>
      <c r="B1359" s="10"/>
      <c r="C1359" s="6"/>
      <c r="D1359" s="6"/>
      <c r="E1359" s="6"/>
      <c r="F1359" s="6"/>
      <c r="G1359" s="6"/>
      <c r="H1359" s="6"/>
      <c r="I1359" s="6"/>
      <c r="J1359" s="6"/>
      <c r="K1359" s="6"/>
      <c r="L1359" s="6"/>
      <c r="M1359" s="6"/>
      <c r="N1359" s="6"/>
      <c r="O1359" s="6"/>
      <c r="P1359" s="10"/>
      <c r="Q1359" s="15" t="str">
        <f t="shared" ca="1" si="44"/>
        <v>-</v>
      </c>
      <c r="R1359" s="6"/>
      <c r="S1359" s="6"/>
      <c r="T1359" s="6"/>
      <c r="U1359" s="6"/>
      <c r="V1359" s="6"/>
      <c r="W1359" s="6" t="str">
        <f t="shared" si="43"/>
        <v>-</v>
      </c>
      <c r="X1359" s="6"/>
      <c r="Y1359" s="6"/>
      <c r="Z1359" s="6"/>
      <c r="AA1359" s="6"/>
      <c r="AB1359" s="6"/>
      <c r="AC1359" s="6"/>
    </row>
    <row r="1360" spans="1:29" x14ac:dyDescent="0.25">
      <c r="Q1360" s="12" t="str">
        <f t="shared" ca="1" si="44"/>
        <v>-</v>
      </c>
      <c r="W1360" t="str">
        <f t="shared" si="43"/>
        <v>-</v>
      </c>
    </row>
    <row r="1361" spans="1:29" x14ac:dyDescent="0.25">
      <c r="A1361" s="6"/>
      <c r="B1361" s="10"/>
      <c r="C1361" s="6"/>
      <c r="D1361" s="6"/>
      <c r="E1361" s="6"/>
      <c r="F1361" s="6"/>
      <c r="G1361" s="6"/>
      <c r="H1361" s="6"/>
      <c r="I1361" s="6"/>
      <c r="J1361" s="6"/>
      <c r="K1361" s="6"/>
      <c r="L1361" s="6"/>
      <c r="M1361" s="6"/>
      <c r="N1361" s="6"/>
      <c r="O1361" s="6"/>
      <c r="P1361" s="10"/>
      <c r="Q1361" s="15" t="str">
        <f t="shared" ca="1" si="44"/>
        <v>-</v>
      </c>
      <c r="R1361" s="6"/>
      <c r="S1361" s="6"/>
      <c r="T1361" s="6"/>
      <c r="U1361" s="6"/>
      <c r="V1361" s="6"/>
      <c r="W1361" s="6" t="str">
        <f t="shared" si="43"/>
        <v>-</v>
      </c>
      <c r="X1361" s="6"/>
      <c r="Y1361" s="6"/>
      <c r="Z1361" s="6"/>
      <c r="AA1361" s="6"/>
      <c r="AB1361" s="6"/>
      <c r="AC1361" s="6"/>
    </row>
    <row r="1362" spans="1:29" x14ac:dyDescent="0.25">
      <c r="Q1362" s="12" t="str">
        <f t="shared" ca="1" si="44"/>
        <v>-</v>
      </c>
      <c r="W1362" t="str">
        <f t="shared" si="43"/>
        <v>-</v>
      </c>
    </row>
    <row r="1363" spans="1:29" x14ac:dyDescent="0.25">
      <c r="A1363" s="6"/>
      <c r="B1363" s="10"/>
      <c r="C1363" s="6"/>
      <c r="D1363" s="6"/>
      <c r="E1363" s="6"/>
      <c r="F1363" s="6"/>
      <c r="G1363" s="6"/>
      <c r="H1363" s="6"/>
      <c r="I1363" s="6"/>
      <c r="J1363" s="6"/>
      <c r="K1363" s="6"/>
      <c r="L1363" s="6"/>
      <c r="M1363" s="6"/>
      <c r="N1363" s="6"/>
      <c r="O1363" s="6"/>
      <c r="P1363" s="10"/>
      <c r="Q1363" s="15" t="str">
        <f t="shared" ca="1" si="44"/>
        <v>-</v>
      </c>
      <c r="R1363" s="6"/>
      <c r="S1363" s="6"/>
      <c r="T1363" s="6"/>
      <c r="U1363" s="6"/>
      <c r="V1363" s="6"/>
      <c r="W1363" s="6" t="str">
        <f t="shared" si="43"/>
        <v>-</v>
      </c>
      <c r="X1363" s="6"/>
      <c r="Y1363" s="6"/>
      <c r="Z1363" s="6"/>
      <c r="AA1363" s="6"/>
      <c r="AB1363" s="6"/>
      <c r="AC1363" s="6"/>
    </row>
    <row r="1364" spans="1:29" x14ac:dyDescent="0.25">
      <c r="Q1364" s="12" t="str">
        <f t="shared" ca="1" si="44"/>
        <v>-</v>
      </c>
      <c r="W1364" t="str">
        <f t="shared" si="43"/>
        <v>-</v>
      </c>
    </row>
    <row r="1365" spans="1:29" x14ac:dyDescent="0.25">
      <c r="A1365" s="6"/>
      <c r="B1365" s="10"/>
      <c r="C1365" s="6"/>
      <c r="D1365" s="6"/>
      <c r="E1365" s="6"/>
      <c r="F1365" s="6"/>
      <c r="G1365" s="6"/>
      <c r="H1365" s="6"/>
      <c r="I1365" s="6"/>
      <c r="J1365" s="6"/>
      <c r="K1365" s="6"/>
      <c r="L1365" s="6"/>
      <c r="M1365" s="6"/>
      <c r="N1365" s="6"/>
      <c r="O1365" s="6"/>
      <c r="P1365" s="10"/>
      <c r="Q1365" s="15" t="str">
        <f t="shared" ca="1" si="44"/>
        <v>-</v>
      </c>
      <c r="R1365" s="6"/>
      <c r="S1365" s="6"/>
      <c r="T1365" s="6"/>
      <c r="U1365" s="6"/>
      <c r="V1365" s="6"/>
      <c r="W1365" s="6" t="str">
        <f t="shared" si="43"/>
        <v>-</v>
      </c>
      <c r="X1365" s="6"/>
      <c r="Y1365" s="6"/>
      <c r="Z1365" s="6"/>
      <c r="AA1365" s="6"/>
      <c r="AB1365" s="6"/>
      <c r="AC1365" s="6"/>
    </row>
    <row r="1366" spans="1:29" x14ac:dyDescent="0.25">
      <c r="Q1366" s="12" t="str">
        <f t="shared" ca="1" si="44"/>
        <v>-</v>
      </c>
      <c r="W1366" t="str">
        <f t="shared" si="43"/>
        <v>-</v>
      </c>
    </row>
    <row r="1367" spans="1:29" x14ac:dyDescent="0.25">
      <c r="A1367" s="6"/>
      <c r="B1367" s="10"/>
      <c r="C1367" s="6"/>
      <c r="D1367" s="6"/>
      <c r="E1367" s="6"/>
      <c r="F1367" s="6"/>
      <c r="G1367" s="6"/>
      <c r="H1367" s="6"/>
      <c r="I1367" s="6"/>
      <c r="J1367" s="6"/>
      <c r="K1367" s="6"/>
      <c r="L1367" s="6"/>
      <c r="M1367" s="6"/>
      <c r="N1367" s="6"/>
      <c r="O1367" s="6"/>
      <c r="P1367" s="10"/>
      <c r="Q1367" s="15" t="str">
        <f t="shared" ca="1" si="44"/>
        <v>-</v>
      </c>
      <c r="R1367" s="6"/>
      <c r="S1367" s="6"/>
      <c r="T1367" s="6"/>
      <c r="U1367" s="6"/>
      <c r="V1367" s="6"/>
      <c r="W1367" s="6" t="str">
        <f t="shared" si="43"/>
        <v>-</v>
      </c>
      <c r="X1367" s="6"/>
      <c r="Y1367" s="6"/>
      <c r="Z1367" s="6"/>
      <c r="AA1367" s="6"/>
      <c r="AB1367" s="6"/>
      <c r="AC1367" s="6"/>
    </row>
    <row r="1368" spans="1:29" x14ac:dyDescent="0.25">
      <c r="Q1368" s="12" t="str">
        <f t="shared" ca="1" si="44"/>
        <v>-</v>
      </c>
      <c r="W1368" t="str">
        <f t="shared" si="43"/>
        <v>-</v>
      </c>
    </row>
    <row r="1369" spans="1:29" x14ac:dyDescent="0.25">
      <c r="A1369" s="6"/>
      <c r="B1369" s="10"/>
      <c r="C1369" s="6"/>
      <c r="D1369" s="6"/>
      <c r="E1369" s="6"/>
      <c r="F1369" s="6"/>
      <c r="G1369" s="6"/>
      <c r="H1369" s="6"/>
      <c r="I1369" s="6"/>
      <c r="J1369" s="6"/>
      <c r="K1369" s="6"/>
      <c r="L1369" s="6"/>
      <c r="M1369" s="6"/>
      <c r="N1369" s="6"/>
      <c r="O1369" s="6"/>
      <c r="P1369" s="10"/>
      <c r="Q1369" s="15" t="str">
        <f t="shared" ca="1" si="44"/>
        <v>-</v>
      </c>
      <c r="R1369" s="6"/>
      <c r="S1369" s="6"/>
      <c r="T1369" s="6"/>
      <c r="U1369" s="6"/>
      <c r="V1369" s="6"/>
      <c r="W1369" s="6" t="str">
        <f t="shared" si="43"/>
        <v>-</v>
      </c>
      <c r="X1369" s="6"/>
      <c r="Y1369" s="6"/>
      <c r="Z1369" s="6"/>
      <c r="AA1369" s="6"/>
      <c r="AB1369" s="6"/>
      <c r="AC1369" s="6"/>
    </row>
    <row r="1370" spans="1:29" x14ac:dyDescent="0.25">
      <c r="Q1370" s="12" t="str">
        <f t="shared" ca="1" si="44"/>
        <v>-</v>
      </c>
      <c r="W1370" t="str">
        <f t="shared" si="43"/>
        <v>-</v>
      </c>
    </row>
    <row r="1371" spans="1:29" x14ac:dyDescent="0.25">
      <c r="A1371" s="6"/>
      <c r="B1371" s="10"/>
      <c r="C1371" s="6"/>
      <c r="D1371" s="6"/>
      <c r="E1371" s="6"/>
      <c r="F1371" s="6"/>
      <c r="G1371" s="6"/>
      <c r="H1371" s="6"/>
      <c r="I1371" s="6"/>
      <c r="J1371" s="6"/>
      <c r="K1371" s="6"/>
      <c r="L1371" s="6"/>
      <c r="M1371" s="6"/>
      <c r="N1371" s="6"/>
      <c r="O1371" s="6"/>
      <c r="P1371" s="10"/>
      <c r="Q1371" s="15" t="str">
        <f t="shared" ca="1" si="44"/>
        <v>-</v>
      </c>
      <c r="R1371" s="6"/>
      <c r="S1371" s="6"/>
      <c r="T1371" s="6"/>
      <c r="U1371" s="6"/>
      <c r="V1371" s="6"/>
      <c r="W1371" s="6" t="str">
        <f t="shared" si="43"/>
        <v>-</v>
      </c>
      <c r="X1371" s="6"/>
      <c r="Y1371" s="6"/>
      <c r="Z1371" s="6"/>
      <c r="AA1371" s="6"/>
      <c r="AB1371" s="6"/>
      <c r="AC1371" s="6"/>
    </row>
    <row r="1372" spans="1:29" x14ac:dyDescent="0.25">
      <c r="Q1372" s="12" t="str">
        <f t="shared" ca="1" si="44"/>
        <v>-</v>
      </c>
      <c r="W1372" t="str">
        <f t="shared" si="43"/>
        <v>-</v>
      </c>
    </row>
    <row r="1373" spans="1:29" x14ac:dyDescent="0.25">
      <c r="A1373" s="6"/>
      <c r="B1373" s="10"/>
      <c r="C1373" s="6"/>
      <c r="D1373" s="6"/>
      <c r="E1373" s="6"/>
      <c r="F1373" s="6"/>
      <c r="G1373" s="6"/>
      <c r="H1373" s="6"/>
      <c r="I1373" s="6"/>
      <c r="J1373" s="6"/>
      <c r="K1373" s="6"/>
      <c r="L1373" s="6"/>
      <c r="M1373" s="6"/>
      <c r="N1373" s="6"/>
      <c r="O1373" s="6"/>
      <c r="P1373" s="10"/>
      <c r="Q1373" s="15" t="str">
        <f t="shared" ca="1" si="44"/>
        <v>-</v>
      </c>
      <c r="R1373" s="6"/>
      <c r="S1373" s="6"/>
      <c r="T1373" s="6"/>
      <c r="U1373" s="6"/>
      <c r="V1373" s="6"/>
      <c r="W1373" s="6" t="str">
        <f t="shared" si="43"/>
        <v>-</v>
      </c>
      <c r="X1373" s="6"/>
      <c r="Y1373" s="6"/>
      <c r="Z1373" s="6"/>
      <c r="AA1373" s="6"/>
      <c r="AB1373" s="6"/>
      <c r="AC1373" s="6"/>
    </row>
    <row r="1374" spans="1:29" x14ac:dyDescent="0.25">
      <c r="Q1374" s="12" t="str">
        <f t="shared" ca="1" si="44"/>
        <v>-</v>
      </c>
      <c r="W1374" t="str">
        <f t="shared" si="43"/>
        <v>-</v>
      </c>
    </row>
    <row r="1375" spans="1:29" x14ac:dyDescent="0.25">
      <c r="A1375" s="6"/>
      <c r="B1375" s="10"/>
      <c r="C1375" s="6"/>
      <c r="D1375" s="6"/>
      <c r="E1375" s="6"/>
      <c r="F1375" s="6"/>
      <c r="G1375" s="6"/>
      <c r="H1375" s="6"/>
      <c r="I1375" s="6"/>
      <c r="J1375" s="6"/>
      <c r="K1375" s="6"/>
      <c r="L1375" s="6"/>
      <c r="M1375" s="6"/>
      <c r="N1375" s="6"/>
      <c r="O1375" s="6"/>
      <c r="P1375" s="10"/>
      <c r="Q1375" s="15" t="str">
        <f t="shared" ca="1" si="44"/>
        <v>-</v>
      </c>
      <c r="R1375" s="6"/>
      <c r="S1375" s="6"/>
      <c r="T1375" s="6"/>
      <c r="U1375" s="6"/>
      <c r="V1375" s="6"/>
      <c r="W1375" s="6" t="str">
        <f t="shared" si="43"/>
        <v>-</v>
      </c>
      <c r="X1375" s="6"/>
      <c r="Y1375" s="6"/>
      <c r="Z1375" s="6"/>
      <c r="AA1375" s="6"/>
      <c r="AB1375" s="6"/>
      <c r="AC1375" s="6"/>
    </row>
    <row r="1376" spans="1:29" x14ac:dyDescent="0.25">
      <c r="Q1376" s="12" t="str">
        <f t="shared" ca="1" si="44"/>
        <v>-</v>
      </c>
      <c r="W1376" t="str">
        <f t="shared" si="43"/>
        <v>-</v>
      </c>
    </row>
    <row r="1377" spans="1:29" x14ac:dyDescent="0.25">
      <c r="A1377" s="6"/>
      <c r="B1377" s="10"/>
      <c r="C1377" s="6"/>
      <c r="D1377" s="6"/>
      <c r="E1377" s="6"/>
      <c r="F1377" s="6"/>
      <c r="G1377" s="6"/>
      <c r="H1377" s="6"/>
      <c r="I1377" s="6"/>
      <c r="J1377" s="6"/>
      <c r="K1377" s="6"/>
      <c r="L1377" s="6"/>
      <c r="M1377" s="6"/>
      <c r="N1377" s="6"/>
      <c r="O1377" s="6"/>
      <c r="P1377" s="10"/>
      <c r="Q1377" s="15" t="str">
        <f t="shared" ca="1" si="44"/>
        <v>-</v>
      </c>
      <c r="R1377" s="6"/>
      <c r="S1377" s="6"/>
      <c r="T1377" s="6"/>
      <c r="U1377" s="6"/>
      <c r="V1377" s="6"/>
      <c r="W1377" s="6" t="str">
        <f t="shared" si="43"/>
        <v>-</v>
      </c>
      <c r="X1377" s="6"/>
      <c r="Y1377" s="6"/>
      <c r="Z1377" s="6"/>
      <c r="AA1377" s="6"/>
      <c r="AB1377" s="6"/>
      <c r="AC1377" s="6"/>
    </row>
    <row r="1378" spans="1:29" x14ac:dyDescent="0.25">
      <c r="Q1378" s="12" t="str">
        <f t="shared" ca="1" si="44"/>
        <v>-</v>
      </c>
      <c r="W1378" t="str">
        <f t="shared" si="43"/>
        <v>-</v>
      </c>
    </row>
    <row r="1379" spans="1:29" x14ac:dyDescent="0.25">
      <c r="A1379" s="6"/>
      <c r="B1379" s="10"/>
      <c r="C1379" s="6"/>
      <c r="D1379" s="6"/>
      <c r="E1379" s="6"/>
      <c r="F1379" s="6"/>
      <c r="G1379" s="6"/>
      <c r="H1379" s="6"/>
      <c r="I1379" s="6"/>
      <c r="J1379" s="6"/>
      <c r="K1379" s="6"/>
      <c r="L1379" s="6"/>
      <c r="M1379" s="6"/>
      <c r="N1379" s="6"/>
      <c r="O1379" s="6"/>
      <c r="P1379" s="10"/>
      <c r="Q1379" s="15" t="str">
        <f t="shared" ca="1" si="44"/>
        <v>-</v>
      </c>
      <c r="R1379" s="6"/>
      <c r="S1379" s="6"/>
      <c r="T1379" s="6"/>
      <c r="U1379" s="6"/>
      <c r="V1379" s="6"/>
      <c r="W1379" s="6" t="str">
        <f t="shared" si="43"/>
        <v>-</v>
      </c>
      <c r="X1379" s="6"/>
      <c r="Y1379" s="6"/>
      <c r="Z1379" s="6"/>
      <c r="AA1379" s="6"/>
      <c r="AB1379" s="6"/>
      <c r="AC1379" s="6"/>
    </row>
    <row r="1380" spans="1:29" x14ac:dyDescent="0.25">
      <c r="Q1380" s="12" t="str">
        <f t="shared" ca="1" si="44"/>
        <v>-</v>
      </c>
      <c r="W1380" t="str">
        <f t="shared" si="43"/>
        <v>-</v>
      </c>
    </row>
    <row r="1381" spans="1:29" x14ac:dyDescent="0.25">
      <c r="A1381" s="6"/>
      <c r="B1381" s="10"/>
      <c r="C1381" s="6"/>
      <c r="D1381" s="6"/>
      <c r="E1381" s="6"/>
      <c r="F1381" s="6"/>
      <c r="G1381" s="6"/>
      <c r="H1381" s="6"/>
      <c r="I1381" s="6"/>
      <c r="J1381" s="6"/>
      <c r="K1381" s="6"/>
      <c r="L1381" s="6"/>
      <c r="M1381" s="6"/>
      <c r="N1381" s="6"/>
      <c r="O1381" s="6"/>
      <c r="P1381" s="10"/>
      <c r="Q1381" s="15" t="str">
        <f t="shared" ca="1" si="44"/>
        <v>-</v>
      </c>
      <c r="R1381" s="6"/>
      <c r="S1381" s="6"/>
      <c r="T1381" s="6"/>
      <c r="U1381" s="6"/>
      <c r="V1381" s="6"/>
      <c r="W1381" s="6" t="str">
        <f t="shared" si="43"/>
        <v>-</v>
      </c>
      <c r="X1381" s="6"/>
      <c r="Y1381" s="6"/>
      <c r="Z1381" s="6"/>
      <c r="AA1381" s="6"/>
      <c r="AB1381" s="6"/>
      <c r="AC1381" s="6"/>
    </row>
    <row r="1382" spans="1:29" x14ac:dyDescent="0.25">
      <c r="Q1382" s="12" t="str">
        <f t="shared" ca="1" si="44"/>
        <v>-</v>
      </c>
      <c r="W1382" t="str">
        <f t="shared" si="43"/>
        <v>-</v>
      </c>
    </row>
    <row r="1383" spans="1:29" x14ac:dyDescent="0.25">
      <c r="A1383" s="6"/>
      <c r="B1383" s="10"/>
      <c r="C1383" s="6"/>
      <c r="D1383" s="6"/>
      <c r="E1383" s="6"/>
      <c r="F1383" s="6"/>
      <c r="G1383" s="6"/>
      <c r="H1383" s="6"/>
      <c r="I1383" s="6"/>
      <c r="J1383" s="6"/>
      <c r="K1383" s="6"/>
      <c r="L1383" s="6"/>
      <c r="M1383" s="6"/>
      <c r="N1383" s="6"/>
      <c r="O1383" s="6"/>
      <c r="P1383" s="10"/>
      <c r="Q1383" s="15" t="str">
        <f t="shared" ca="1" si="44"/>
        <v>-</v>
      </c>
      <c r="R1383" s="6"/>
      <c r="S1383" s="6"/>
      <c r="T1383" s="6"/>
      <c r="U1383" s="6"/>
      <c r="V1383" s="6"/>
      <c r="W1383" s="6" t="str">
        <f t="shared" si="43"/>
        <v>-</v>
      </c>
      <c r="X1383" s="6"/>
      <c r="Y1383" s="6"/>
      <c r="Z1383" s="6"/>
      <c r="AA1383" s="6"/>
      <c r="AB1383" s="6"/>
      <c r="AC1383" s="6"/>
    </row>
    <row r="1384" spans="1:29" x14ac:dyDescent="0.25">
      <c r="Q1384" s="12" t="str">
        <f t="shared" ca="1" si="44"/>
        <v>-</v>
      </c>
      <c r="W1384" t="str">
        <f t="shared" si="43"/>
        <v>-</v>
      </c>
    </row>
    <row r="1385" spans="1:29" x14ac:dyDescent="0.25">
      <c r="A1385" s="6"/>
      <c r="B1385" s="10"/>
      <c r="C1385" s="6"/>
      <c r="D1385" s="6"/>
      <c r="E1385" s="6"/>
      <c r="F1385" s="6"/>
      <c r="G1385" s="6"/>
      <c r="H1385" s="6"/>
      <c r="I1385" s="6"/>
      <c r="J1385" s="6"/>
      <c r="K1385" s="6"/>
      <c r="L1385" s="6"/>
      <c r="M1385" s="6"/>
      <c r="N1385" s="6"/>
      <c r="O1385" s="6"/>
      <c r="P1385" s="10"/>
      <c r="Q1385" s="15" t="str">
        <f t="shared" ca="1" si="44"/>
        <v>-</v>
      </c>
      <c r="R1385" s="6"/>
      <c r="S1385" s="6"/>
      <c r="T1385" s="6"/>
      <c r="U1385" s="6"/>
      <c r="V1385" s="6"/>
      <c r="W1385" s="6" t="str">
        <f t="shared" si="43"/>
        <v>-</v>
      </c>
      <c r="X1385" s="6"/>
      <c r="Y1385" s="6"/>
      <c r="Z1385" s="6"/>
      <c r="AA1385" s="6"/>
      <c r="AB1385" s="6"/>
      <c r="AC1385" s="6"/>
    </row>
    <row r="1386" spans="1:29" x14ac:dyDescent="0.25">
      <c r="Q1386" s="12" t="str">
        <f t="shared" ca="1" si="44"/>
        <v>-</v>
      </c>
      <c r="W1386" t="str">
        <f t="shared" si="43"/>
        <v>-</v>
      </c>
    </row>
    <row r="1387" spans="1:29" x14ac:dyDescent="0.25">
      <c r="A1387" s="6"/>
      <c r="B1387" s="10"/>
      <c r="C1387" s="6"/>
      <c r="D1387" s="6"/>
      <c r="E1387" s="6"/>
      <c r="F1387" s="6"/>
      <c r="G1387" s="6"/>
      <c r="H1387" s="6"/>
      <c r="I1387" s="6"/>
      <c r="J1387" s="6"/>
      <c r="K1387" s="6"/>
      <c r="L1387" s="6"/>
      <c r="M1387" s="6"/>
      <c r="N1387" s="6"/>
      <c r="O1387" s="6"/>
      <c r="P1387" s="10"/>
      <c r="Q1387" s="15" t="str">
        <f t="shared" ca="1" si="44"/>
        <v>-</v>
      </c>
      <c r="R1387" s="6"/>
      <c r="S1387" s="6"/>
      <c r="T1387" s="6"/>
      <c r="U1387" s="6"/>
      <c r="V1387" s="6"/>
      <c r="W1387" s="6" t="str">
        <f t="shared" si="43"/>
        <v>-</v>
      </c>
      <c r="X1387" s="6"/>
      <c r="Y1387" s="6"/>
      <c r="Z1387" s="6"/>
      <c r="AA1387" s="6"/>
      <c r="AB1387" s="6"/>
      <c r="AC1387" s="6"/>
    </row>
    <row r="1388" spans="1:29" x14ac:dyDescent="0.25">
      <c r="Q1388" s="12" t="str">
        <f t="shared" ca="1" si="44"/>
        <v>-</v>
      </c>
      <c r="W1388" t="str">
        <f t="shared" si="43"/>
        <v>-</v>
      </c>
    </row>
    <row r="1389" spans="1:29" x14ac:dyDescent="0.25">
      <c r="A1389" s="6"/>
      <c r="B1389" s="10"/>
      <c r="C1389" s="6"/>
      <c r="D1389" s="6"/>
      <c r="E1389" s="6"/>
      <c r="F1389" s="6"/>
      <c r="G1389" s="6"/>
      <c r="H1389" s="6"/>
      <c r="I1389" s="6"/>
      <c r="J1389" s="6"/>
      <c r="K1389" s="6"/>
      <c r="L1389" s="6"/>
      <c r="M1389" s="6"/>
      <c r="N1389" s="6"/>
      <c r="O1389" s="6"/>
      <c r="P1389" s="10"/>
      <c r="Q1389" s="15" t="str">
        <f t="shared" ca="1" si="44"/>
        <v>-</v>
      </c>
      <c r="R1389" s="6"/>
      <c r="S1389" s="6"/>
      <c r="T1389" s="6"/>
      <c r="U1389" s="6"/>
      <c r="V1389" s="6"/>
      <c r="W1389" s="6" t="str">
        <f t="shared" si="43"/>
        <v>-</v>
      </c>
      <c r="X1389" s="6"/>
      <c r="Y1389" s="6"/>
      <c r="Z1389" s="6"/>
      <c r="AA1389" s="6"/>
      <c r="AB1389" s="6"/>
      <c r="AC1389" s="6"/>
    </row>
    <row r="1390" spans="1:29" x14ac:dyDescent="0.25">
      <c r="Q1390" s="12" t="str">
        <f t="shared" ca="1" si="44"/>
        <v>-</v>
      </c>
      <c r="W1390" t="str">
        <f t="shared" si="43"/>
        <v>-</v>
      </c>
    </row>
    <row r="1391" spans="1:29" x14ac:dyDescent="0.25">
      <c r="A1391" s="6"/>
      <c r="B1391" s="10"/>
      <c r="C1391" s="6"/>
      <c r="D1391" s="6"/>
      <c r="E1391" s="6"/>
      <c r="F1391" s="6"/>
      <c r="G1391" s="6"/>
      <c r="H1391" s="6"/>
      <c r="I1391" s="6"/>
      <c r="J1391" s="6"/>
      <c r="K1391" s="6"/>
      <c r="L1391" s="6"/>
      <c r="M1391" s="6"/>
      <c r="N1391" s="6"/>
      <c r="O1391" s="6"/>
      <c r="P1391" s="10"/>
      <c r="Q1391" s="15" t="str">
        <f t="shared" ca="1" si="44"/>
        <v>-</v>
      </c>
      <c r="R1391" s="6"/>
      <c r="S1391" s="6"/>
      <c r="T1391" s="6"/>
      <c r="U1391" s="6"/>
      <c r="V1391" s="6"/>
      <c r="W1391" s="6" t="str">
        <f t="shared" si="43"/>
        <v>-</v>
      </c>
      <c r="X1391" s="6"/>
      <c r="Y1391" s="6"/>
      <c r="Z1391" s="6"/>
      <c r="AA1391" s="6"/>
      <c r="AB1391" s="6"/>
      <c r="AC1391" s="6"/>
    </row>
    <row r="1392" spans="1:29" x14ac:dyDescent="0.25">
      <c r="Q1392" s="12" t="str">
        <f t="shared" ca="1" si="44"/>
        <v>-</v>
      </c>
      <c r="W1392" t="str">
        <f t="shared" si="43"/>
        <v>-</v>
      </c>
    </row>
    <row r="1393" spans="1:29" x14ac:dyDescent="0.25">
      <c r="A1393" s="6"/>
      <c r="B1393" s="10"/>
      <c r="C1393" s="6"/>
      <c r="D1393" s="6"/>
      <c r="E1393" s="6"/>
      <c r="F1393" s="6"/>
      <c r="G1393" s="6"/>
      <c r="H1393" s="6"/>
      <c r="I1393" s="6"/>
      <c r="J1393" s="6"/>
      <c r="K1393" s="6"/>
      <c r="L1393" s="6"/>
      <c r="M1393" s="6"/>
      <c r="N1393" s="6"/>
      <c r="O1393" s="6"/>
      <c r="P1393" s="10"/>
      <c r="Q1393" s="15" t="str">
        <f t="shared" ca="1" si="44"/>
        <v>-</v>
      </c>
      <c r="R1393" s="6"/>
      <c r="S1393" s="6"/>
      <c r="T1393" s="6"/>
      <c r="U1393" s="6"/>
      <c r="V1393" s="6"/>
      <c r="W1393" s="6" t="str">
        <f t="shared" si="43"/>
        <v>-</v>
      </c>
      <c r="X1393" s="6"/>
      <c r="Y1393" s="6"/>
      <c r="Z1393" s="6"/>
      <c r="AA1393" s="6"/>
      <c r="AB1393" s="6"/>
      <c r="AC1393" s="6"/>
    </row>
    <row r="1394" spans="1:29" x14ac:dyDescent="0.25">
      <c r="Q1394" s="12" t="str">
        <f t="shared" ca="1" si="44"/>
        <v>-</v>
      </c>
      <c r="W1394" t="str">
        <f t="shared" si="43"/>
        <v>-</v>
      </c>
    </row>
    <row r="1395" spans="1:29" x14ac:dyDescent="0.25">
      <c r="A1395" s="6"/>
      <c r="B1395" s="10"/>
      <c r="C1395" s="6"/>
      <c r="D1395" s="6"/>
      <c r="E1395" s="6"/>
      <c r="F1395" s="6"/>
      <c r="G1395" s="6"/>
      <c r="H1395" s="6"/>
      <c r="I1395" s="6"/>
      <c r="J1395" s="6"/>
      <c r="K1395" s="6"/>
      <c r="L1395" s="6"/>
      <c r="M1395" s="6"/>
      <c r="N1395" s="6"/>
      <c r="O1395" s="6"/>
      <c r="P1395" s="10"/>
      <c r="Q1395" s="15" t="str">
        <f t="shared" ca="1" si="44"/>
        <v>-</v>
      </c>
      <c r="R1395" s="6"/>
      <c r="S1395" s="6"/>
      <c r="T1395" s="6"/>
      <c r="U1395" s="6"/>
      <c r="V1395" s="6"/>
      <c r="W1395" s="6" t="str">
        <f t="shared" si="43"/>
        <v>-</v>
      </c>
      <c r="X1395" s="6"/>
      <c r="Y1395" s="6"/>
      <c r="Z1395" s="6"/>
      <c r="AA1395" s="6"/>
      <c r="AB1395" s="6"/>
      <c r="AC1395" s="6"/>
    </row>
    <row r="1396" spans="1:29" x14ac:dyDescent="0.25">
      <c r="Q1396" s="12" t="str">
        <f t="shared" ca="1" si="44"/>
        <v>-</v>
      </c>
      <c r="W1396" t="str">
        <f t="shared" si="43"/>
        <v>-</v>
      </c>
    </row>
    <row r="1397" spans="1:29" x14ac:dyDescent="0.25">
      <c r="A1397" s="6"/>
      <c r="B1397" s="10"/>
      <c r="C1397" s="6"/>
      <c r="D1397" s="6"/>
      <c r="E1397" s="6"/>
      <c r="F1397" s="6"/>
      <c r="G1397" s="6"/>
      <c r="H1397" s="6"/>
      <c r="I1397" s="6"/>
      <c r="J1397" s="6"/>
      <c r="K1397" s="6"/>
      <c r="L1397" s="6"/>
      <c r="M1397" s="6"/>
      <c r="N1397" s="6"/>
      <c r="O1397" s="6"/>
      <c r="P1397" s="10"/>
      <c r="Q1397" s="15" t="str">
        <f t="shared" ca="1" si="44"/>
        <v>-</v>
      </c>
      <c r="R1397" s="6"/>
      <c r="S1397" s="6"/>
      <c r="T1397" s="6"/>
      <c r="U1397" s="6"/>
      <c r="V1397" s="6"/>
      <c r="W1397" s="6" t="str">
        <f t="shared" si="43"/>
        <v>-</v>
      </c>
      <c r="X1397" s="6"/>
      <c r="Y1397" s="6"/>
      <c r="Z1397" s="6"/>
      <c r="AA1397" s="6"/>
      <c r="AB1397" s="6"/>
      <c r="AC1397" s="6"/>
    </row>
    <row r="1398" spans="1:29" x14ac:dyDescent="0.25">
      <c r="Q1398" s="12" t="str">
        <f t="shared" ca="1" si="44"/>
        <v>-</v>
      </c>
      <c r="W1398" t="str">
        <f t="shared" si="43"/>
        <v>-</v>
      </c>
    </row>
    <row r="1399" spans="1:29" x14ac:dyDescent="0.25">
      <c r="A1399" s="6"/>
      <c r="B1399" s="10"/>
      <c r="C1399" s="6"/>
      <c r="D1399" s="6"/>
      <c r="E1399" s="6"/>
      <c r="F1399" s="6"/>
      <c r="G1399" s="6"/>
      <c r="H1399" s="6"/>
      <c r="I1399" s="6"/>
      <c r="J1399" s="6"/>
      <c r="K1399" s="6"/>
      <c r="L1399" s="6"/>
      <c r="M1399" s="6"/>
      <c r="N1399" s="6"/>
      <c r="O1399" s="6"/>
      <c r="P1399" s="10"/>
      <c r="Q1399" s="15" t="str">
        <f t="shared" ca="1" si="44"/>
        <v>-</v>
      </c>
      <c r="R1399" s="6"/>
      <c r="S1399" s="6"/>
      <c r="T1399" s="6"/>
      <c r="U1399" s="6"/>
      <c r="V1399" s="6"/>
      <c r="W1399" s="6" t="str">
        <f t="shared" si="43"/>
        <v>-</v>
      </c>
      <c r="X1399" s="6"/>
      <c r="Y1399" s="6"/>
      <c r="Z1399" s="6"/>
      <c r="AA1399" s="6"/>
      <c r="AB1399" s="6"/>
      <c r="AC1399" s="6"/>
    </row>
    <row r="1400" spans="1:29" x14ac:dyDescent="0.25">
      <c r="Q1400" s="12" t="str">
        <f t="shared" ca="1" si="44"/>
        <v>-</v>
      </c>
      <c r="W1400" t="str">
        <f t="shared" si="43"/>
        <v>-</v>
      </c>
    </row>
    <row r="1401" spans="1:29" x14ac:dyDescent="0.25">
      <c r="A1401" s="6"/>
      <c r="B1401" s="10"/>
      <c r="C1401" s="6"/>
      <c r="D1401" s="6"/>
      <c r="E1401" s="6"/>
      <c r="F1401" s="6"/>
      <c r="G1401" s="6"/>
      <c r="H1401" s="6"/>
      <c r="I1401" s="6"/>
      <c r="J1401" s="6"/>
      <c r="K1401" s="6"/>
      <c r="L1401" s="6"/>
      <c r="M1401" s="6"/>
      <c r="N1401" s="6"/>
      <c r="O1401" s="6"/>
      <c r="P1401" s="10"/>
      <c r="Q1401" s="15" t="str">
        <f t="shared" ca="1" si="44"/>
        <v>-</v>
      </c>
      <c r="R1401" s="6"/>
      <c r="S1401" s="6"/>
      <c r="T1401" s="6"/>
      <c r="U1401" s="6"/>
      <c r="V1401" s="6"/>
      <c r="W1401" s="6" t="str">
        <f t="shared" si="43"/>
        <v>-</v>
      </c>
      <c r="X1401" s="6"/>
      <c r="Y1401" s="6"/>
      <c r="Z1401" s="6"/>
      <c r="AA1401" s="6"/>
      <c r="AB1401" s="6"/>
      <c r="AC1401" s="6"/>
    </row>
    <row r="1402" spans="1:29" x14ac:dyDescent="0.25">
      <c r="Q1402" s="12" t="str">
        <f t="shared" ca="1" si="44"/>
        <v>-</v>
      </c>
      <c r="W1402" t="str">
        <f t="shared" si="43"/>
        <v>-</v>
      </c>
    </row>
    <row r="1403" spans="1:29" x14ac:dyDescent="0.25">
      <c r="A1403" s="6"/>
      <c r="B1403" s="10"/>
      <c r="C1403" s="6"/>
      <c r="D1403" s="6"/>
      <c r="E1403" s="6"/>
      <c r="F1403" s="6"/>
      <c r="G1403" s="6"/>
      <c r="H1403" s="6"/>
      <c r="I1403" s="6"/>
      <c r="J1403" s="6"/>
      <c r="K1403" s="6"/>
      <c r="L1403" s="6"/>
      <c r="M1403" s="6"/>
      <c r="N1403" s="6"/>
      <c r="O1403" s="6"/>
      <c r="P1403" s="10"/>
      <c r="Q1403" s="15" t="str">
        <f t="shared" ca="1" si="44"/>
        <v>-</v>
      </c>
      <c r="R1403" s="6"/>
      <c r="S1403" s="6"/>
      <c r="T1403" s="6"/>
      <c r="U1403" s="6"/>
      <c r="V1403" s="6"/>
      <c r="W1403" s="6" t="str">
        <f t="shared" si="43"/>
        <v>-</v>
      </c>
      <c r="X1403" s="6"/>
      <c r="Y1403" s="6"/>
      <c r="Z1403" s="6"/>
      <c r="AA1403" s="6"/>
      <c r="AB1403" s="6"/>
      <c r="AC1403" s="6"/>
    </row>
    <row r="1404" spans="1:29" x14ac:dyDescent="0.25">
      <c r="Q1404" s="12" t="str">
        <f t="shared" ca="1" si="44"/>
        <v>-</v>
      </c>
      <c r="W1404" t="str">
        <f t="shared" si="43"/>
        <v>-</v>
      </c>
    </row>
    <row r="1405" spans="1:29" x14ac:dyDescent="0.25">
      <c r="A1405" s="6"/>
      <c r="B1405" s="10"/>
      <c r="C1405" s="6"/>
      <c r="D1405" s="6"/>
      <c r="E1405" s="6"/>
      <c r="F1405" s="6"/>
      <c r="G1405" s="6"/>
      <c r="H1405" s="6"/>
      <c r="I1405" s="6"/>
      <c r="J1405" s="6"/>
      <c r="K1405" s="6"/>
      <c r="L1405" s="6"/>
      <c r="M1405" s="6"/>
      <c r="N1405" s="6"/>
      <c r="O1405" s="6"/>
      <c r="P1405" s="10"/>
      <c r="Q1405" s="15" t="str">
        <f t="shared" ca="1" si="44"/>
        <v>-</v>
      </c>
      <c r="R1405" s="6"/>
      <c r="S1405" s="6"/>
      <c r="T1405" s="6"/>
      <c r="U1405" s="6"/>
      <c r="V1405" s="6"/>
      <c r="W1405" s="6" t="str">
        <f t="shared" si="43"/>
        <v>-</v>
      </c>
      <c r="X1405" s="6"/>
      <c r="Y1405" s="6"/>
      <c r="Z1405" s="6"/>
      <c r="AA1405" s="6"/>
      <c r="AB1405" s="6"/>
      <c r="AC1405" s="6"/>
    </row>
    <row r="1406" spans="1:29" x14ac:dyDescent="0.25">
      <c r="Q1406" s="12" t="str">
        <f t="shared" ca="1" si="44"/>
        <v>-</v>
      </c>
      <c r="W1406" t="str">
        <f t="shared" si="43"/>
        <v>-</v>
      </c>
    </row>
    <row r="1407" spans="1:29" x14ac:dyDescent="0.25">
      <c r="A1407" s="6"/>
      <c r="B1407" s="10"/>
      <c r="C1407" s="6"/>
      <c r="D1407" s="6"/>
      <c r="E1407" s="6"/>
      <c r="F1407" s="6"/>
      <c r="G1407" s="6"/>
      <c r="H1407" s="6"/>
      <c r="I1407" s="6"/>
      <c r="J1407" s="6"/>
      <c r="K1407" s="6"/>
      <c r="L1407" s="6"/>
      <c r="M1407" s="6"/>
      <c r="N1407" s="6"/>
      <c r="O1407" s="6"/>
      <c r="P1407" s="10"/>
      <c r="Q1407" s="15" t="str">
        <f t="shared" ca="1" si="44"/>
        <v>-</v>
      </c>
      <c r="R1407" s="6"/>
      <c r="S1407" s="6"/>
      <c r="T1407" s="6"/>
      <c r="U1407" s="6"/>
      <c r="V1407" s="6"/>
      <c r="W1407" s="6" t="str">
        <f t="shared" si="43"/>
        <v>-</v>
      </c>
      <c r="X1407" s="6"/>
      <c r="Y1407" s="6"/>
      <c r="Z1407" s="6"/>
      <c r="AA1407" s="6"/>
      <c r="AB1407" s="6"/>
      <c r="AC1407" s="6"/>
    </row>
    <row r="1408" spans="1:29" x14ac:dyDescent="0.25">
      <c r="Q1408" s="12" t="str">
        <f t="shared" ca="1" si="44"/>
        <v>-</v>
      </c>
      <c r="W1408" t="str">
        <f t="shared" si="43"/>
        <v>-</v>
      </c>
    </row>
    <row r="1409" spans="1:29" x14ac:dyDescent="0.25">
      <c r="A1409" s="6"/>
      <c r="B1409" s="10"/>
      <c r="C1409" s="6"/>
      <c r="D1409" s="6"/>
      <c r="E1409" s="6"/>
      <c r="F1409" s="6"/>
      <c r="G1409" s="6"/>
      <c r="H1409" s="6"/>
      <c r="I1409" s="6"/>
      <c r="J1409" s="6"/>
      <c r="K1409" s="6"/>
      <c r="L1409" s="6"/>
      <c r="M1409" s="6"/>
      <c r="N1409" s="6"/>
      <c r="O1409" s="6"/>
      <c r="P1409" s="10"/>
      <c r="Q1409" s="15" t="str">
        <f t="shared" ca="1" si="44"/>
        <v>-</v>
      </c>
      <c r="R1409" s="6"/>
      <c r="S1409" s="6"/>
      <c r="T1409" s="6"/>
      <c r="U1409" s="6"/>
      <c r="V1409" s="6"/>
      <c r="W1409" s="6" t="str">
        <f t="shared" ref="W1409:W1472" si="45">IF(OR(ISBLANK(J1409),ISBLANK(V1409)),"-",(IF(J1409=V1409,"Yes","No")))</f>
        <v>-</v>
      </c>
      <c r="X1409" s="6"/>
      <c r="Y1409" s="6"/>
      <c r="Z1409" s="6"/>
      <c r="AA1409" s="6"/>
      <c r="AB1409" s="6"/>
      <c r="AC1409" s="6"/>
    </row>
    <row r="1410" spans="1:29" x14ac:dyDescent="0.25">
      <c r="Q1410" s="12" t="str">
        <f t="shared" ref="Q1410:Q1473" ca="1" si="46">IF(B1410&gt;1/1/1900, (IF(R1410="Closed",(DATEDIF(B1410,P1410,"d"))-(DATEDIF(M1410,O1410,"d")),IF(OR(R1410="Pending",ISBLANK(P1410)),TODAY()-B1410))),"-")</f>
        <v>-</v>
      </c>
      <c r="W1410" t="str">
        <f t="shared" si="45"/>
        <v>-</v>
      </c>
    </row>
    <row r="1411" spans="1:29" x14ac:dyDescent="0.25">
      <c r="A1411" s="6"/>
      <c r="B1411" s="10"/>
      <c r="C1411" s="6"/>
      <c r="D1411" s="6"/>
      <c r="E1411" s="6"/>
      <c r="F1411" s="6"/>
      <c r="G1411" s="6"/>
      <c r="H1411" s="6"/>
      <c r="I1411" s="6"/>
      <c r="J1411" s="6"/>
      <c r="K1411" s="6"/>
      <c r="L1411" s="6"/>
      <c r="M1411" s="6"/>
      <c r="N1411" s="6"/>
      <c r="O1411" s="6"/>
      <c r="P1411" s="10"/>
      <c r="Q1411" s="15" t="str">
        <f t="shared" ca="1" si="46"/>
        <v>-</v>
      </c>
      <c r="R1411" s="6"/>
      <c r="S1411" s="6"/>
      <c r="T1411" s="6"/>
      <c r="U1411" s="6"/>
      <c r="V1411" s="6"/>
      <c r="W1411" s="6" t="str">
        <f t="shared" si="45"/>
        <v>-</v>
      </c>
      <c r="X1411" s="6"/>
      <c r="Y1411" s="6"/>
      <c r="Z1411" s="6"/>
      <c r="AA1411" s="6"/>
      <c r="AB1411" s="6"/>
      <c r="AC1411" s="6"/>
    </row>
    <row r="1412" spans="1:29" x14ac:dyDescent="0.25">
      <c r="Q1412" s="12" t="str">
        <f t="shared" ca="1" si="46"/>
        <v>-</v>
      </c>
      <c r="W1412" t="str">
        <f t="shared" si="45"/>
        <v>-</v>
      </c>
    </row>
    <row r="1413" spans="1:29" x14ac:dyDescent="0.25">
      <c r="A1413" s="6"/>
      <c r="B1413" s="10"/>
      <c r="C1413" s="6"/>
      <c r="D1413" s="6"/>
      <c r="E1413" s="6"/>
      <c r="F1413" s="6"/>
      <c r="G1413" s="6"/>
      <c r="H1413" s="6"/>
      <c r="I1413" s="6"/>
      <c r="J1413" s="6"/>
      <c r="K1413" s="6"/>
      <c r="L1413" s="6"/>
      <c r="M1413" s="6"/>
      <c r="N1413" s="6"/>
      <c r="O1413" s="6"/>
      <c r="P1413" s="10"/>
      <c r="Q1413" s="15" t="str">
        <f t="shared" ca="1" si="46"/>
        <v>-</v>
      </c>
      <c r="R1413" s="6"/>
      <c r="S1413" s="6"/>
      <c r="T1413" s="6"/>
      <c r="U1413" s="6"/>
      <c r="V1413" s="6"/>
      <c r="W1413" s="6" t="str">
        <f t="shared" si="45"/>
        <v>-</v>
      </c>
      <c r="X1413" s="6"/>
      <c r="Y1413" s="6"/>
      <c r="Z1413" s="6"/>
      <c r="AA1413" s="6"/>
      <c r="AB1413" s="6"/>
      <c r="AC1413" s="6"/>
    </row>
    <row r="1414" spans="1:29" x14ac:dyDescent="0.25">
      <c r="Q1414" s="12" t="str">
        <f t="shared" ca="1" si="46"/>
        <v>-</v>
      </c>
      <c r="W1414" t="str">
        <f t="shared" si="45"/>
        <v>-</v>
      </c>
    </row>
    <row r="1415" spans="1:29" x14ac:dyDescent="0.25">
      <c r="A1415" s="6"/>
      <c r="B1415" s="10"/>
      <c r="C1415" s="6"/>
      <c r="D1415" s="6"/>
      <c r="E1415" s="6"/>
      <c r="F1415" s="6"/>
      <c r="G1415" s="6"/>
      <c r="H1415" s="6"/>
      <c r="I1415" s="6"/>
      <c r="J1415" s="6"/>
      <c r="K1415" s="6"/>
      <c r="L1415" s="6"/>
      <c r="M1415" s="6"/>
      <c r="N1415" s="6"/>
      <c r="O1415" s="6"/>
      <c r="P1415" s="10"/>
      <c r="Q1415" s="15" t="str">
        <f t="shared" ca="1" si="46"/>
        <v>-</v>
      </c>
      <c r="R1415" s="6"/>
      <c r="S1415" s="6"/>
      <c r="T1415" s="6"/>
      <c r="U1415" s="6"/>
      <c r="V1415" s="6"/>
      <c r="W1415" s="6" t="str">
        <f t="shared" si="45"/>
        <v>-</v>
      </c>
      <c r="X1415" s="6"/>
      <c r="Y1415" s="6"/>
      <c r="Z1415" s="6"/>
      <c r="AA1415" s="6"/>
      <c r="AB1415" s="6"/>
      <c r="AC1415" s="6"/>
    </row>
    <row r="1416" spans="1:29" x14ac:dyDescent="0.25">
      <c r="Q1416" s="12" t="str">
        <f t="shared" ca="1" si="46"/>
        <v>-</v>
      </c>
      <c r="W1416" t="str">
        <f t="shared" si="45"/>
        <v>-</v>
      </c>
    </row>
    <row r="1417" spans="1:29" x14ac:dyDescent="0.25">
      <c r="A1417" s="6"/>
      <c r="B1417" s="10"/>
      <c r="C1417" s="6"/>
      <c r="D1417" s="6"/>
      <c r="E1417" s="6"/>
      <c r="F1417" s="6"/>
      <c r="G1417" s="6"/>
      <c r="H1417" s="6"/>
      <c r="I1417" s="6"/>
      <c r="J1417" s="6"/>
      <c r="K1417" s="6"/>
      <c r="L1417" s="6"/>
      <c r="M1417" s="6"/>
      <c r="N1417" s="6"/>
      <c r="O1417" s="6"/>
      <c r="P1417" s="10"/>
      <c r="Q1417" s="15" t="str">
        <f t="shared" ca="1" si="46"/>
        <v>-</v>
      </c>
      <c r="R1417" s="6"/>
      <c r="S1417" s="6"/>
      <c r="T1417" s="6"/>
      <c r="U1417" s="6"/>
      <c r="V1417" s="6"/>
      <c r="W1417" s="6" t="str">
        <f t="shared" si="45"/>
        <v>-</v>
      </c>
      <c r="X1417" s="6"/>
      <c r="Y1417" s="6"/>
      <c r="Z1417" s="6"/>
      <c r="AA1417" s="6"/>
      <c r="AB1417" s="6"/>
      <c r="AC1417" s="6"/>
    </row>
    <row r="1418" spans="1:29" x14ac:dyDescent="0.25">
      <c r="Q1418" s="12" t="str">
        <f t="shared" ca="1" si="46"/>
        <v>-</v>
      </c>
      <c r="W1418" t="str">
        <f t="shared" si="45"/>
        <v>-</v>
      </c>
    </row>
    <row r="1419" spans="1:29" x14ac:dyDescent="0.25">
      <c r="A1419" s="6"/>
      <c r="B1419" s="10"/>
      <c r="C1419" s="6"/>
      <c r="D1419" s="6"/>
      <c r="E1419" s="6"/>
      <c r="F1419" s="6"/>
      <c r="G1419" s="6"/>
      <c r="H1419" s="6"/>
      <c r="I1419" s="6"/>
      <c r="J1419" s="6"/>
      <c r="K1419" s="6"/>
      <c r="L1419" s="6"/>
      <c r="M1419" s="6"/>
      <c r="N1419" s="6"/>
      <c r="O1419" s="6"/>
      <c r="P1419" s="10"/>
      <c r="Q1419" s="15" t="str">
        <f t="shared" ca="1" si="46"/>
        <v>-</v>
      </c>
      <c r="R1419" s="6"/>
      <c r="S1419" s="6"/>
      <c r="T1419" s="6"/>
      <c r="U1419" s="6"/>
      <c r="V1419" s="6"/>
      <c r="W1419" s="6" t="str">
        <f t="shared" si="45"/>
        <v>-</v>
      </c>
      <c r="X1419" s="6"/>
      <c r="Y1419" s="6"/>
      <c r="Z1419" s="6"/>
      <c r="AA1419" s="6"/>
      <c r="AB1419" s="6"/>
      <c r="AC1419" s="6"/>
    </row>
    <row r="1420" spans="1:29" x14ac:dyDescent="0.25">
      <c r="Q1420" s="12" t="str">
        <f t="shared" ca="1" si="46"/>
        <v>-</v>
      </c>
      <c r="W1420" t="str">
        <f t="shared" si="45"/>
        <v>-</v>
      </c>
    </row>
    <row r="1421" spans="1:29" x14ac:dyDescent="0.25">
      <c r="A1421" s="6"/>
      <c r="B1421" s="10"/>
      <c r="C1421" s="6"/>
      <c r="D1421" s="6"/>
      <c r="E1421" s="6"/>
      <c r="F1421" s="6"/>
      <c r="G1421" s="6"/>
      <c r="H1421" s="6"/>
      <c r="I1421" s="6"/>
      <c r="J1421" s="6"/>
      <c r="K1421" s="6"/>
      <c r="L1421" s="6"/>
      <c r="M1421" s="6"/>
      <c r="N1421" s="6"/>
      <c r="O1421" s="6"/>
      <c r="P1421" s="10"/>
      <c r="Q1421" s="15" t="str">
        <f t="shared" ca="1" si="46"/>
        <v>-</v>
      </c>
      <c r="R1421" s="6"/>
      <c r="S1421" s="6"/>
      <c r="T1421" s="6"/>
      <c r="U1421" s="6"/>
      <c r="V1421" s="6"/>
      <c r="W1421" s="6" t="str">
        <f t="shared" si="45"/>
        <v>-</v>
      </c>
      <c r="X1421" s="6"/>
      <c r="Y1421" s="6"/>
      <c r="Z1421" s="6"/>
      <c r="AA1421" s="6"/>
      <c r="AB1421" s="6"/>
      <c r="AC1421" s="6"/>
    </row>
    <row r="1422" spans="1:29" x14ac:dyDescent="0.25">
      <c r="Q1422" s="12" t="str">
        <f t="shared" ca="1" si="46"/>
        <v>-</v>
      </c>
      <c r="W1422" t="str">
        <f t="shared" si="45"/>
        <v>-</v>
      </c>
    </row>
    <row r="1423" spans="1:29" x14ac:dyDescent="0.25">
      <c r="A1423" s="6"/>
      <c r="B1423" s="10"/>
      <c r="C1423" s="6"/>
      <c r="D1423" s="6"/>
      <c r="E1423" s="6"/>
      <c r="F1423" s="6"/>
      <c r="G1423" s="6"/>
      <c r="H1423" s="6"/>
      <c r="I1423" s="6"/>
      <c r="J1423" s="6"/>
      <c r="K1423" s="6"/>
      <c r="L1423" s="6"/>
      <c r="M1423" s="6"/>
      <c r="N1423" s="6"/>
      <c r="O1423" s="6"/>
      <c r="P1423" s="10"/>
      <c r="Q1423" s="15" t="str">
        <f t="shared" ca="1" si="46"/>
        <v>-</v>
      </c>
      <c r="R1423" s="6"/>
      <c r="S1423" s="6"/>
      <c r="T1423" s="6"/>
      <c r="U1423" s="6"/>
      <c r="V1423" s="6"/>
      <c r="W1423" s="6" t="str">
        <f t="shared" si="45"/>
        <v>-</v>
      </c>
      <c r="X1423" s="6"/>
      <c r="Y1423" s="6"/>
      <c r="Z1423" s="6"/>
      <c r="AA1423" s="6"/>
      <c r="AB1423" s="6"/>
      <c r="AC1423" s="6"/>
    </row>
    <row r="1424" spans="1:29" x14ac:dyDescent="0.25">
      <c r="Q1424" s="12" t="str">
        <f t="shared" ca="1" si="46"/>
        <v>-</v>
      </c>
      <c r="W1424" t="str">
        <f t="shared" si="45"/>
        <v>-</v>
      </c>
    </row>
    <row r="1425" spans="1:29" x14ac:dyDescent="0.25">
      <c r="A1425" s="6"/>
      <c r="B1425" s="10"/>
      <c r="C1425" s="6"/>
      <c r="D1425" s="6"/>
      <c r="E1425" s="6"/>
      <c r="F1425" s="6"/>
      <c r="G1425" s="6"/>
      <c r="H1425" s="6"/>
      <c r="I1425" s="6"/>
      <c r="J1425" s="6"/>
      <c r="K1425" s="6"/>
      <c r="L1425" s="6"/>
      <c r="M1425" s="6"/>
      <c r="N1425" s="6"/>
      <c r="O1425" s="6"/>
      <c r="P1425" s="10"/>
      <c r="Q1425" s="15" t="str">
        <f t="shared" ca="1" si="46"/>
        <v>-</v>
      </c>
      <c r="R1425" s="6"/>
      <c r="S1425" s="6"/>
      <c r="T1425" s="6"/>
      <c r="U1425" s="6"/>
      <c r="V1425" s="6"/>
      <c r="W1425" s="6" t="str">
        <f t="shared" si="45"/>
        <v>-</v>
      </c>
      <c r="X1425" s="6"/>
      <c r="Y1425" s="6"/>
      <c r="Z1425" s="6"/>
      <c r="AA1425" s="6"/>
      <c r="AB1425" s="6"/>
      <c r="AC1425" s="6"/>
    </row>
    <row r="1426" spans="1:29" x14ac:dyDescent="0.25">
      <c r="Q1426" s="12" t="str">
        <f t="shared" ca="1" si="46"/>
        <v>-</v>
      </c>
      <c r="W1426" t="str">
        <f t="shared" si="45"/>
        <v>-</v>
      </c>
    </row>
    <row r="1427" spans="1:29" x14ac:dyDescent="0.25">
      <c r="A1427" s="6"/>
      <c r="B1427" s="10"/>
      <c r="C1427" s="6"/>
      <c r="D1427" s="6"/>
      <c r="E1427" s="6"/>
      <c r="F1427" s="6"/>
      <c r="G1427" s="6"/>
      <c r="H1427" s="6"/>
      <c r="I1427" s="6"/>
      <c r="J1427" s="6"/>
      <c r="K1427" s="6"/>
      <c r="L1427" s="6"/>
      <c r="M1427" s="6"/>
      <c r="N1427" s="6"/>
      <c r="O1427" s="6"/>
      <c r="P1427" s="10"/>
      <c r="Q1427" s="15" t="str">
        <f t="shared" ca="1" si="46"/>
        <v>-</v>
      </c>
      <c r="R1427" s="6"/>
      <c r="S1427" s="6"/>
      <c r="T1427" s="6"/>
      <c r="U1427" s="6"/>
      <c r="V1427" s="6"/>
      <c r="W1427" s="6" t="str">
        <f t="shared" si="45"/>
        <v>-</v>
      </c>
      <c r="X1427" s="6"/>
      <c r="Y1427" s="6"/>
      <c r="Z1427" s="6"/>
      <c r="AA1427" s="6"/>
      <c r="AB1427" s="6"/>
      <c r="AC1427" s="6"/>
    </row>
    <row r="1428" spans="1:29" x14ac:dyDescent="0.25">
      <c r="Q1428" s="12" t="str">
        <f t="shared" ca="1" si="46"/>
        <v>-</v>
      </c>
      <c r="W1428" t="str">
        <f t="shared" si="45"/>
        <v>-</v>
      </c>
    </row>
    <row r="1429" spans="1:29" x14ac:dyDescent="0.25">
      <c r="A1429" s="6"/>
      <c r="B1429" s="10"/>
      <c r="C1429" s="6"/>
      <c r="D1429" s="6"/>
      <c r="E1429" s="6"/>
      <c r="F1429" s="6"/>
      <c r="G1429" s="6"/>
      <c r="H1429" s="6"/>
      <c r="I1429" s="6"/>
      <c r="J1429" s="6"/>
      <c r="K1429" s="6"/>
      <c r="L1429" s="6"/>
      <c r="M1429" s="6"/>
      <c r="N1429" s="6"/>
      <c r="O1429" s="6"/>
      <c r="P1429" s="10"/>
      <c r="Q1429" s="15" t="str">
        <f t="shared" ca="1" si="46"/>
        <v>-</v>
      </c>
      <c r="R1429" s="6"/>
      <c r="S1429" s="6"/>
      <c r="T1429" s="6"/>
      <c r="U1429" s="6"/>
      <c r="V1429" s="6"/>
      <c r="W1429" s="6" t="str">
        <f t="shared" si="45"/>
        <v>-</v>
      </c>
      <c r="X1429" s="6"/>
      <c r="Y1429" s="6"/>
      <c r="Z1429" s="6"/>
      <c r="AA1429" s="6"/>
      <c r="AB1429" s="6"/>
      <c r="AC1429" s="6"/>
    </row>
    <row r="1430" spans="1:29" x14ac:dyDescent="0.25">
      <c r="Q1430" s="12" t="str">
        <f t="shared" ca="1" si="46"/>
        <v>-</v>
      </c>
      <c r="W1430" t="str">
        <f t="shared" si="45"/>
        <v>-</v>
      </c>
    </row>
    <row r="1431" spans="1:29" x14ac:dyDescent="0.25">
      <c r="A1431" s="6"/>
      <c r="B1431" s="10"/>
      <c r="C1431" s="6"/>
      <c r="D1431" s="6"/>
      <c r="E1431" s="6"/>
      <c r="F1431" s="6"/>
      <c r="G1431" s="6"/>
      <c r="H1431" s="6"/>
      <c r="I1431" s="6"/>
      <c r="J1431" s="6"/>
      <c r="K1431" s="6"/>
      <c r="L1431" s="6"/>
      <c r="M1431" s="6"/>
      <c r="N1431" s="6"/>
      <c r="O1431" s="6"/>
      <c r="P1431" s="10"/>
      <c r="Q1431" s="15" t="str">
        <f t="shared" ca="1" si="46"/>
        <v>-</v>
      </c>
      <c r="R1431" s="6"/>
      <c r="S1431" s="6"/>
      <c r="T1431" s="6"/>
      <c r="U1431" s="6"/>
      <c r="V1431" s="6"/>
      <c r="W1431" s="6" t="str">
        <f t="shared" si="45"/>
        <v>-</v>
      </c>
      <c r="X1431" s="6"/>
      <c r="Y1431" s="6"/>
      <c r="Z1431" s="6"/>
      <c r="AA1431" s="6"/>
      <c r="AB1431" s="6"/>
      <c r="AC1431" s="6"/>
    </row>
    <row r="1432" spans="1:29" x14ac:dyDescent="0.25">
      <c r="Q1432" s="12" t="str">
        <f t="shared" ca="1" si="46"/>
        <v>-</v>
      </c>
      <c r="W1432" t="str">
        <f t="shared" si="45"/>
        <v>-</v>
      </c>
    </row>
    <row r="1433" spans="1:29" x14ac:dyDescent="0.25">
      <c r="A1433" s="6"/>
      <c r="B1433" s="10"/>
      <c r="C1433" s="6"/>
      <c r="D1433" s="6"/>
      <c r="E1433" s="6"/>
      <c r="F1433" s="6"/>
      <c r="G1433" s="6"/>
      <c r="H1433" s="6"/>
      <c r="I1433" s="6"/>
      <c r="J1433" s="6"/>
      <c r="K1433" s="6"/>
      <c r="L1433" s="6"/>
      <c r="M1433" s="6"/>
      <c r="N1433" s="6"/>
      <c r="O1433" s="6"/>
      <c r="P1433" s="10"/>
      <c r="Q1433" s="15" t="str">
        <f t="shared" ca="1" si="46"/>
        <v>-</v>
      </c>
      <c r="R1433" s="6"/>
      <c r="S1433" s="6"/>
      <c r="T1433" s="6"/>
      <c r="U1433" s="6"/>
      <c r="V1433" s="6"/>
      <c r="W1433" s="6" t="str">
        <f t="shared" si="45"/>
        <v>-</v>
      </c>
      <c r="X1433" s="6"/>
      <c r="Y1433" s="6"/>
      <c r="Z1433" s="6"/>
      <c r="AA1433" s="6"/>
      <c r="AB1433" s="6"/>
      <c r="AC1433" s="6"/>
    </row>
    <row r="1434" spans="1:29" x14ac:dyDescent="0.25">
      <c r="Q1434" s="12" t="str">
        <f t="shared" ca="1" si="46"/>
        <v>-</v>
      </c>
      <c r="W1434" t="str">
        <f t="shared" si="45"/>
        <v>-</v>
      </c>
    </row>
    <row r="1435" spans="1:29" x14ac:dyDescent="0.25">
      <c r="A1435" s="6"/>
      <c r="B1435" s="10"/>
      <c r="C1435" s="6"/>
      <c r="D1435" s="6"/>
      <c r="E1435" s="6"/>
      <c r="F1435" s="6"/>
      <c r="G1435" s="6"/>
      <c r="H1435" s="6"/>
      <c r="I1435" s="6"/>
      <c r="J1435" s="6"/>
      <c r="K1435" s="6"/>
      <c r="L1435" s="6"/>
      <c r="M1435" s="6"/>
      <c r="N1435" s="6"/>
      <c r="O1435" s="6"/>
      <c r="P1435" s="10"/>
      <c r="Q1435" s="15" t="str">
        <f t="shared" ca="1" si="46"/>
        <v>-</v>
      </c>
      <c r="R1435" s="6"/>
      <c r="S1435" s="6"/>
      <c r="T1435" s="6"/>
      <c r="U1435" s="6"/>
      <c r="V1435" s="6"/>
      <c r="W1435" s="6" t="str">
        <f t="shared" si="45"/>
        <v>-</v>
      </c>
      <c r="X1435" s="6"/>
      <c r="Y1435" s="6"/>
      <c r="Z1435" s="6"/>
      <c r="AA1435" s="6"/>
      <c r="AB1435" s="6"/>
      <c r="AC1435" s="6"/>
    </row>
    <row r="1436" spans="1:29" x14ac:dyDescent="0.25">
      <c r="Q1436" s="12" t="str">
        <f t="shared" ca="1" si="46"/>
        <v>-</v>
      </c>
      <c r="W1436" t="str">
        <f t="shared" si="45"/>
        <v>-</v>
      </c>
    </row>
    <row r="1437" spans="1:29" x14ac:dyDescent="0.25">
      <c r="A1437" s="6"/>
      <c r="B1437" s="10"/>
      <c r="C1437" s="6"/>
      <c r="D1437" s="6"/>
      <c r="E1437" s="6"/>
      <c r="F1437" s="6"/>
      <c r="G1437" s="6"/>
      <c r="H1437" s="6"/>
      <c r="I1437" s="6"/>
      <c r="J1437" s="6"/>
      <c r="K1437" s="6"/>
      <c r="L1437" s="6"/>
      <c r="M1437" s="6"/>
      <c r="N1437" s="6"/>
      <c r="O1437" s="6"/>
      <c r="P1437" s="10"/>
      <c r="Q1437" s="15" t="str">
        <f t="shared" ca="1" si="46"/>
        <v>-</v>
      </c>
      <c r="R1437" s="6"/>
      <c r="S1437" s="6"/>
      <c r="T1437" s="6"/>
      <c r="U1437" s="6"/>
      <c r="V1437" s="6"/>
      <c r="W1437" s="6" t="str">
        <f t="shared" si="45"/>
        <v>-</v>
      </c>
      <c r="X1437" s="6"/>
      <c r="Y1437" s="6"/>
      <c r="Z1437" s="6"/>
      <c r="AA1437" s="6"/>
      <c r="AB1437" s="6"/>
      <c r="AC1437" s="6"/>
    </row>
    <row r="1438" spans="1:29" x14ac:dyDescent="0.25">
      <c r="Q1438" s="12" t="str">
        <f t="shared" ca="1" si="46"/>
        <v>-</v>
      </c>
      <c r="W1438" t="str">
        <f t="shared" si="45"/>
        <v>-</v>
      </c>
    </row>
    <row r="1439" spans="1:29" x14ac:dyDescent="0.25">
      <c r="A1439" s="6"/>
      <c r="B1439" s="10"/>
      <c r="C1439" s="6"/>
      <c r="D1439" s="6"/>
      <c r="E1439" s="6"/>
      <c r="F1439" s="6"/>
      <c r="G1439" s="6"/>
      <c r="H1439" s="6"/>
      <c r="I1439" s="6"/>
      <c r="J1439" s="6"/>
      <c r="K1439" s="6"/>
      <c r="L1439" s="6"/>
      <c r="M1439" s="6"/>
      <c r="N1439" s="6"/>
      <c r="O1439" s="6"/>
      <c r="P1439" s="10"/>
      <c r="Q1439" s="15" t="str">
        <f t="shared" ca="1" si="46"/>
        <v>-</v>
      </c>
      <c r="R1439" s="6"/>
      <c r="S1439" s="6"/>
      <c r="T1439" s="6"/>
      <c r="U1439" s="6"/>
      <c r="V1439" s="6"/>
      <c r="W1439" s="6" t="str">
        <f t="shared" si="45"/>
        <v>-</v>
      </c>
      <c r="X1439" s="6"/>
      <c r="Y1439" s="6"/>
      <c r="Z1439" s="6"/>
      <c r="AA1439" s="6"/>
      <c r="AB1439" s="6"/>
      <c r="AC1439" s="6"/>
    </row>
    <row r="1440" spans="1:29" x14ac:dyDescent="0.25">
      <c r="Q1440" s="12" t="str">
        <f t="shared" ca="1" si="46"/>
        <v>-</v>
      </c>
      <c r="W1440" t="str">
        <f t="shared" si="45"/>
        <v>-</v>
      </c>
    </row>
    <row r="1441" spans="1:29" x14ac:dyDescent="0.25">
      <c r="A1441" s="6"/>
      <c r="B1441" s="10"/>
      <c r="C1441" s="6"/>
      <c r="D1441" s="6"/>
      <c r="E1441" s="6"/>
      <c r="F1441" s="6"/>
      <c r="G1441" s="6"/>
      <c r="H1441" s="6"/>
      <c r="I1441" s="6"/>
      <c r="J1441" s="6"/>
      <c r="K1441" s="6"/>
      <c r="L1441" s="6"/>
      <c r="M1441" s="6"/>
      <c r="N1441" s="6"/>
      <c r="O1441" s="6"/>
      <c r="P1441" s="10"/>
      <c r="Q1441" s="15" t="str">
        <f t="shared" ca="1" si="46"/>
        <v>-</v>
      </c>
      <c r="R1441" s="6"/>
      <c r="S1441" s="6"/>
      <c r="T1441" s="6"/>
      <c r="U1441" s="6"/>
      <c r="V1441" s="6"/>
      <c r="W1441" s="6" t="str">
        <f t="shared" si="45"/>
        <v>-</v>
      </c>
      <c r="X1441" s="6"/>
      <c r="Y1441" s="6"/>
      <c r="Z1441" s="6"/>
      <c r="AA1441" s="6"/>
      <c r="AB1441" s="6"/>
      <c r="AC1441" s="6"/>
    </row>
    <row r="1442" spans="1:29" x14ac:dyDescent="0.25">
      <c r="Q1442" s="12" t="str">
        <f t="shared" ca="1" si="46"/>
        <v>-</v>
      </c>
      <c r="W1442" t="str">
        <f t="shared" si="45"/>
        <v>-</v>
      </c>
    </row>
    <row r="1443" spans="1:29" x14ac:dyDescent="0.25">
      <c r="A1443" s="6"/>
      <c r="B1443" s="10"/>
      <c r="C1443" s="6"/>
      <c r="D1443" s="6"/>
      <c r="E1443" s="6"/>
      <c r="F1443" s="6"/>
      <c r="G1443" s="6"/>
      <c r="H1443" s="6"/>
      <c r="I1443" s="6"/>
      <c r="J1443" s="6"/>
      <c r="K1443" s="6"/>
      <c r="L1443" s="6"/>
      <c r="M1443" s="6"/>
      <c r="N1443" s="6"/>
      <c r="O1443" s="6"/>
      <c r="P1443" s="10"/>
      <c r="Q1443" s="15" t="str">
        <f t="shared" ca="1" si="46"/>
        <v>-</v>
      </c>
      <c r="R1443" s="6"/>
      <c r="S1443" s="6"/>
      <c r="T1443" s="6"/>
      <c r="U1443" s="6"/>
      <c r="V1443" s="6"/>
      <c r="W1443" s="6" t="str">
        <f t="shared" si="45"/>
        <v>-</v>
      </c>
      <c r="X1443" s="6"/>
      <c r="Y1443" s="6"/>
      <c r="Z1443" s="6"/>
      <c r="AA1443" s="6"/>
      <c r="AB1443" s="6"/>
      <c r="AC1443" s="6"/>
    </row>
    <row r="1444" spans="1:29" x14ac:dyDescent="0.25">
      <c r="Q1444" s="12" t="str">
        <f t="shared" ca="1" si="46"/>
        <v>-</v>
      </c>
      <c r="W1444" t="str">
        <f t="shared" si="45"/>
        <v>-</v>
      </c>
    </row>
    <row r="1445" spans="1:29" x14ac:dyDescent="0.25">
      <c r="A1445" s="6"/>
      <c r="B1445" s="10"/>
      <c r="C1445" s="6"/>
      <c r="D1445" s="6"/>
      <c r="E1445" s="6"/>
      <c r="F1445" s="6"/>
      <c r="G1445" s="6"/>
      <c r="H1445" s="6"/>
      <c r="I1445" s="6"/>
      <c r="J1445" s="6"/>
      <c r="K1445" s="6"/>
      <c r="L1445" s="6"/>
      <c r="M1445" s="6"/>
      <c r="N1445" s="6"/>
      <c r="O1445" s="6"/>
      <c r="P1445" s="10"/>
      <c r="Q1445" s="15" t="str">
        <f t="shared" ca="1" si="46"/>
        <v>-</v>
      </c>
      <c r="R1445" s="6"/>
      <c r="S1445" s="6"/>
      <c r="T1445" s="6"/>
      <c r="U1445" s="6"/>
      <c r="V1445" s="6"/>
      <c r="W1445" s="6" t="str">
        <f t="shared" si="45"/>
        <v>-</v>
      </c>
      <c r="X1445" s="6"/>
      <c r="Y1445" s="6"/>
      <c r="Z1445" s="6"/>
      <c r="AA1445" s="6"/>
      <c r="AB1445" s="6"/>
      <c r="AC1445" s="6"/>
    </row>
    <row r="1446" spans="1:29" x14ac:dyDescent="0.25">
      <c r="Q1446" s="12" t="str">
        <f t="shared" ca="1" si="46"/>
        <v>-</v>
      </c>
      <c r="W1446" t="str">
        <f t="shared" si="45"/>
        <v>-</v>
      </c>
    </row>
    <row r="1447" spans="1:29" x14ac:dyDescent="0.25">
      <c r="A1447" s="6"/>
      <c r="B1447" s="10"/>
      <c r="C1447" s="6"/>
      <c r="D1447" s="6"/>
      <c r="E1447" s="6"/>
      <c r="F1447" s="6"/>
      <c r="G1447" s="6"/>
      <c r="H1447" s="6"/>
      <c r="I1447" s="6"/>
      <c r="J1447" s="6"/>
      <c r="K1447" s="6"/>
      <c r="L1447" s="6"/>
      <c r="M1447" s="6"/>
      <c r="N1447" s="6"/>
      <c r="O1447" s="6"/>
      <c r="P1447" s="10"/>
      <c r="Q1447" s="15" t="str">
        <f t="shared" ca="1" si="46"/>
        <v>-</v>
      </c>
      <c r="R1447" s="6"/>
      <c r="S1447" s="6"/>
      <c r="T1447" s="6"/>
      <c r="U1447" s="6"/>
      <c r="V1447" s="6"/>
      <c r="W1447" s="6" t="str">
        <f t="shared" si="45"/>
        <v>-</v>
      </c>
      <c r="X1447" s="6"/>
      <c r="Y1447" s="6"/>
      <c r="Z1447" s="6"/>
      <c r="AA1447" s="6"/>
      <c r="AB1447" s="6"/>
      <c r="AC1447" s="6"/>
    </row>
    <row r="1448" spans="1:29" x14ac:dyDescent="0.25">
      <c r="Q1448" s="12" t="str">
        <f t="shared" ca="1" si="46"/>
        <v>-</v>
      </c>
      <c r="W1448" t="str">
        <f t="shared" si="45"/>
        <v>-</v>
      </c>
    </row>
    <row r="1449" spans="1:29" x14ac:dyDescent="0.25">
      <c r="A1449" s="6"/>
      <c r="B1449" s="10"/>
      <c r="C1449" s="6"/>
      <c r="D1449" s="6"/>
      <c r="E1449" s="6"/>
      <c r="F1449" s="6"/>
      <c r="G1449" s="6"/>
      <c r="H1449" s="6"/>
      <c r="I1449" s="6"/>
      <c r="J1449" s="6"/>
      <c r="K1449" s="6"/>
      <c r="L1449" s="6"/>
      <c r="M1449" s="6"/>
      <c r="N1449" s="6"/>
      <c r="O1449" s="6"/>
      <c r="P1449" s="10"/>
      <c r="Q1449" s="15" t="str">
        <f t="shared" ca="1" si="46"/>
        <v>-</v>
      </c>
      <c r="R1449" s="6"/>
      <c r="S1449" s="6"/>
      <c r="T1449" s="6"/>
      <c r="U1449" s="6"/>
      <c r="V1449" s="6"/>
      <c r="W1449" s="6" t="str">
        <f t="shared" si="45"/>
        <v>-</v>
      </c>
      <c r="X1449" s="6"/>
      <c r="Y1449" s="6"/>
      <c r="Z1449" s="6"/>
      <c r="AA1449" s="6"/>
      <c r="AB1449" s="6"/>
      <c r="AC1449" s="6"/>
    </row>
    <row r="1450" spans="1:29" x14ac:dyDescent="0.25">
      <c r="Q1450" s="12" t="str">
        <f t="shared" ca="1" si="46"/>
        <v>-</v>
      </c>
      <c r="W1450" t="str">
        <f t="shared" si="45"/>
        <v>-</v>
      </c>
    </row>
    <row r="1451" spans="1:29" x14ac:dyDescent="0.25">
      <c r="A1451" s="6"/>
      <c r="B1451" s="10"/>
      <c r="C1451" s="6"/>
      <c r="D1451" s="6"/>
      <c r="E1451" s="6"/>
      <c r="F1451" s="6"/>
      <c r="G1451" s="6"/>
      <c r="H1451" s="6"/>
      <c r="I1451" s="6"/>
      <c r="J1451" s="6"/>
      <c r="K1451" s="6"/>
      <c r="L1451" s="6"/>
      <c r="M1451" s="6"/>
      <c r="N1451" s="6"/>
      <c r="O1451" s="6"/>
      <c r="P1451" s="10"/>
      <c r="Q1451" s="15" t="str">
        <f t="shared" ca="1" si="46"/>
        <v>-</v>
      </c>
      <c r="R1451" s="6"/>
      <c r="S1451" s="6"/>
      <c r="T1451" s="6"/>
      <c r="U1451" s="6"/>
      <c r="V1451" s="6"/>
      <c r="W1451" s="6" t="str">
        <f t="shared" si="45"/>
        <v>-</v>
      </c>
      <c r="X1451" s="6"/>
      <c r="Y1451" s="6"/>
      <c r="Z1451" s="6"/>
      <c r="AA1451" s="6"/>
      <c r="AB1451" s="6"/>
      <c r="AC1451" s="6"/>
    </row>
    <row r="1452" spans="1:29" x14ac:dyDescent="0.25">
      <c r="Q1452" s="12" t="str">
        <f t="shared" ca="1" si="46"/>
        <v>-</v>
      </c>
      <c r="W1452" t="str">
        <f t="shared" si="45"/>
        <v>-</v>
      </c>
    </row>
    <row r="1453" spans="1:29" x14ac:dyDescent="0.25">
      <c r="A1453" s="6"/>
      <c r="B1453" s="10"/>
      <c r="C1453" s="6"/>
      <c r="D1453" s="6"/>
      <c r="E1453" s="6"/>
      <c r="F1453" s="6"/>
      <c r="G1453" s="6"/>
      <c r="H1453" s="6"/>
      <c r="I1453" s="6"/>
      <c r="J1453" s="6"/>
      <c r="K1453" s="6"/>
      <c r="L1453" s="6"/>
      <c r="M1453" s="6"/>
      <c r="N1453" s="6"/>
      <c r="O1453" s="6"/>
      <c r="P1453" s="10"/>
      <c r="Q1453" s="15" t="str">
        <f t="shared" ca="1" si="46"/>
        <v>-</v>
      </c>
      <c r="R1453" s="6"/>
      <c r="S1453" s="6"/>
      <c r="T1453" s="6"/>
      <c r="U1453" s="6"/>
      <c r="V1453" s="6"/>
      <c r="W1453" s="6" t="str">
        <f t="shared" si="45"/>
        <v>-</v>
      </c>
      <c r="X1453" s="6"/>
      <c r="Y1453" s="6"/>
      <c r="Z1453" s="6"/>
      <c r="AA1453" s="6"/>
      <c r="AB1453" s="6"/>
      <c r="AC1453" s="6"/>
    </row>
    <row r="1454" spans="1:29" x14ac:dyDescent="0.25">
      <c r="Q1454" s="12" t="str">
        <f t="shared" ca="1" si="46"/>
        <v>-</v>
      </c>
      <c r="W1454" t="str">
        <f t="shared" si="45"/>
        <v>-</v>
      </c>
    </row>
    <row r="1455" spans="1:29" x14ac:dyDescent="0.25">
      <c r="A1455" s="6"/>
      <c r="B1455" s="10"/>
      <c r="C1455" s="6"/>
      <c r="D1455" s="6"/>
      <c r="E1455" s="6"/>
      <c r="F1455" s="6"/>
      <c r="G1455" s="6"/>
      <c r="H1455" s="6"/>
      <c r="I1455" s="6"/>
      <c r="J1455" s="6"/>
      <c r="K1455" s="6"/>
      <c r="L1455" s="6"/>
      <c r="M1455" s="6"/>
      <c r="N1455" s="6"/>
      <c r="O1455" s="6"/>
      <c r="P1455" s="10"/>
      <c r="Q1455" s="15" t="str">
        <f t="shared" ca="1" si="46"/>
        <v>-</v>
      </c>
      <c r="R1455" s="6"/>
      <c r="S1455" s="6"/>
      <c r="T1455" s="6"/>
      <c r="U1455" s="6"/>
      <c r="V1455" s="6"/>
      <c r="W1455" s="6" t="str">
        <f t="shared" si="45"/>
        <v>-</v>
      </c>
      <c r="X1455" s="6"/>
      <c r="Y1455" s="6"/>
      <c r="Z1455" s="6"/>
      <c r="AA1455" s="6"/>
      <c r="AB1455" s="6"/>
      <c r="AC1455" s="6"/>
    </row>
    <row r="1456" spans="1:29" x14ac:dyDescent="0.25">
      <c r="Q1456" s="12" t="str">
        <f t="shared" ca="1" si="46"/>
        <v>-</v>
      </c>
      <c r="W1456" t="str">
        <f t="shared" si="45"/>
        <v>-</v>
      </c>
    </row>
    <row r="1457" spans="1:29" x14ac:dyDescent="0.25">
      <c r="A1457" s="6"/>
      <c r="B1457" s="10"/>
      <c r="C1457" s="6"/>
      <c r="D1457" s="6"/>
      <c r="E1457" s="6"/>
      <c r="F1457" s="6"/>
      <c r="G1457" s="6"/>
      <c r="H1457" s="6"/>
      <c r="I1457" s="6"/>
      <c r="J1457" s="6"/>
      <c r="K1457" s="6"/>
      <c r="L1457" s="6"/>
      <c r="M1457" s="6"/>
      <c r="N1457" s="6"/>
      <c r="O1457" s="6"/>
      <c r="P1457" s="10"/>
      <c r="Q1457" s="15" t="str">
        <f t="shared" ca="1" si="46"/>
        <v>-</v>
      </c>
      <c r="R1457" s="6"/>
      <c r="S1457" s="6"/>
      <c r="T1457" s="6"/>
      <c r="U1457" s="6"/>
      <c r="V1457" s="6"/>
      <c r="W1457" s="6" t="str">
        <f t="shared" si="45"/>
        <v>-</v>
      </c>
      <c r="X1457" s="6"/>
      <c r="Y1457" s="6"/>
      <c r="Z1457" s="6"/>
      <c r="AA1457" s="6"/>
      <c r="AB1457" s="6"/>
      <c r="AC1457" s="6"/>
    </row>
    <row r="1458" spans="1:29" x14ac:dyDescent="0.25">
      <c r="Q1458" s="12" t="str">
        <f t="shared" ca="1" si="46"/>
        <v>-</v>
      </c>
      <c r="W1458" t="str">
        <f t="shared" si="45"/>
        <v>-</v>
      </c>
    </row>
    <row r="1459" spans="1:29" x14ac:dyDescent="0.25">
      <c r="A1459" s="6"/>
      <c r="B1459" s="10"/>
      <c r="C1459" s="6"/>
      <c r="D1459" s="6"/>
      <c r="E1459" s="6"/>
      <c r="F1459" s="6"/>
      <c r="G1459" s="6"/>
      <c r="H1459" s="6"/>
      <c r="I1459" s="6"/>
      <c r="J1459" s="6"/>
      <c r="K1459" s="6"/>
      <c r="L1459" s="6"/>
      <c r="M1459" s="6"/>
      <c r="N1459" s="6"/>
      <c r="O1459" s="6"/>
      <c r="P1459" s="10"/>
      <c r="Q1459" s="15" t="str">
        <f t="shared" ca="1" si="46"/>
        <v>-</v>
      </c>
      <c r="R1459" s="6"/>
      <c r="S1459" s="6"/>
      <c r="T1459" s="6"/>
      <c r="U1459" s="6"/>
      <c r="V1459" s="6"/>
      <c r="W1459" s="6" t="str">
        <f t="shared" si="45"/>
        <v>-</v>
      </c>
      <c r="X1459" s="6"/>
      <c r="Y1459" s="6"/>
      <c r="Z1459" s="6"/>
      <c r="AA1459" s="6"/>
      <c r="AB1459" s="6"/>
      <c r="AC1459" s="6"/>
    </row>
    <row r="1460" spans="1:29" x14ac:dyDescent="0.25">
      <c r="Q1460" s="12" t="str">
        <f t="shared" ca="1" si="46"/>
        <v>-</v>
      </c>
      <c r="W1460" t="str">
        <f t="shared" si="45"/>
        <v>-</v>
      </c>
    </row>
    <row r="1461" spans="1:29" x14ac:dyDescent="0.25">
      <c r="A1461" s="6"/>
      <c r="B1461" s="10"/>
      <c r="C1461" s="6"/>
      <c r="D1461" s="6"/>
      <c r="E1461" s="6"/>
      <c r="F1461" s="6"/>
      <c r="G1461" s="6"/>
      <c r="H1461" s="6"/>
      <c r="I1461" s="6"/>
      <c r="J1461" s="6"/>
      <c r="K1461" s="6"/>
      <c r="L1461" s="6"/>
      <c r="M1461" s="6"/>
      <c r="N1461" s="6"/>
      <c r="O1461" s="6"/>
      <c r="P1461" s="10"/>
      <c r="Q1461" s="15" t="str">
        <f t="shared" ca="1" si="46"/>
        <v>-</v>
      </c>
      <c r="R1461" s="6"/>
      <c r="S1461" s="6"/>
      <c r="T1461" s="6"/>
      <c r="U1461" s="6"/>
      <c r="V1461" s="6"/>
      <c r="W1461" s="6" t="str">
        <f t="shared" si="45"/>
        <v>-</v>
      </c>
      <c r="X1461" s="6"/>
      <c r="Y1461" s="6"/>
      <c r="Z1461" s="6"/>
      <c r="AA1461" s="6"/>
      <c r="AB1461" s="6"/>
      <c r="AC1461" s="6"/>
    </row>
    <row r="1462" spans="1:29" x14ac:dyDescent="0.25">
      <c r="Q1462" s="12" t="str">
        <f t="shared" ca="1" si="46"/>
        <v>-</v>
      </c>
      <c r="W1462" t="str">
        <f t="shared" si="45"/>
        <v>-</v>
      </c>
    </row>
    <row r="1463" spans="1:29" x14ac:dyDescent="0.25">
      <c r="A1463" s="6"/>
      <c r="B1463" s="10"/>
      <c r="C1463" s="6"/>
      <c r="D1463" s="6"/>
      <c r="E1463" s="6"/>
      <c r="F1463" s="6"/>
      <c r="G1463" s="6"/>
      <c r="H1463" s="6"/>
      <c r="I1463" s="6"/>
      <c r="J1463" s="6"/>
      <c r="K1463" s="6"/>
      <c r="L1463" s="6"/>
      <c r="M1463" s="6"/>
      <c r="N1463" s="6"/>
      <c r="O1463" s="6"/>
      <c r="P1463" s="10"/>
      <c r="Q1463" s="15" t="str">
        <f t="shared" ca="1" si="46"/>
        <v>-</v>
      </c>
      <c r="R1463" s="6"/>
      <c r="S1463" s="6"/>
      <c r="T1463" s="6"/>
      <c r="U1463" s="6"/>
      <c r="V1463" s="6"/>
      <c r="W1463" s="6" t="str">
        <f t="shared" si="45"/>
        <v>-</v>
      </c>
      <c r="X1463" s="6"/>
      <c r="Y1463" s="6"/>
      <c r="Z1463" s="6"/>
      <c r="AA1463" s="6"/>
      <c r="AB1463" s="6"/>
      <c r="AC1463" s="6"/>
    </row>
    <row r="1464" spans="1:29" x14ac:dyDescent="0.25">
      <c r="Q1464" s="12" t="str">
        <f t="shared" ca="1" si="46"/>
        <v>-</v>
      </c>
      <c r="W1464" t="str">
        <f t="shared" si="45"/>
        <v>-</v>
      </c>
    </row>
    <row r="1465" spans="1:29" x14ac:dyDescent="0.25">
      <c r="A1465" s="6"/>
      <c r="B1465" s="10"/>
      <c r="C1465" s="6"/>
      <c r="D1465" s="6"/>
      <c r="E1465" s="6"/>
      <c r="F1465" s="6"/>
      <c r="G1465" s="6"/>
      <c r="H1465" s="6"/>
      <c r="I1465" s="6"/>
      <c r="J1465" s="6"/>
      <c r="K1465" s="6"/>
      <c r="L1465" s="6"/>
      <c r="M1465" s="6"/>
      <c r="N1465" s="6"/>
      <c r="O1465" s="6"/>
      <c r="P1465" s="10"/>
      <c r="Q1465" s="15" t="str">
        <f t="shared" ca="1" si="46"/>
        <v>-</v>
      </c>
      <c r="R1465" s="6"/>
      <c r="S1465" s="6"/>
      <c r="T1465" s="6"/>
      <c r="U1465" s="6"/>
      <c r="V1465" s="6"/>
      <c r="W1465" s="6" t="str">
        <f t="shared" si="45"/>
        <v>-</v>
      </c>
      <c r="X1465" s="6"/>
      <c r="Y1465" s="6"/>
      <c r="Z1465" s="6"/>
      <c r="AA1465" s="6"/>
      <c r="AB1465" s="6"/>
      <c r="AC1465" s="6"/>
    </row>
    <row r="1466" spans="1:29" x14ac:dyDescent="0.25">
      <c r="Q1466" s="12" t="str">
        <f t="shared" ca="1" si="46"/>
        <v>-</v>
      </c>
      <c r="W1466" t="str">
        <f t="shared" si="45"/>
        <v>-</v>
      </c>
    </row>
    <row r="1467" spans="1:29" x14ac:dyDescent="0.25">
      <c r="A1467" s="6"/>
      <c r="B1467" s="10"/>
      <c r="C1467" s="6"/>
      <c r="D1467" s="6"/>
      <c r="E1467" s="6"/>
      <c r="F1467" s="6"/>
      <c r="G1467" s="6"/>
      <c r="H1467" s="6"/>
      <c r="I1467" s="6"/>
      <c r="J1467" s="6"/>
      <c r="K1467" s="6"/>
      <c r="L1467" s="6"/>
      <c r="M1467" s="6"/>
      <c r="N1467" s="6"/>
      <c r="O1467" s="6"/>
      <c r="P1467" s="10"/>
      <c r="Q1467" s="15" t="str">
        <f t="shared" ca="1" si="46"/>
        <v>-</v>
      </c>
      <c r="R1467" s="6"/>
      <c r="S1467" s="6"/>
      <c r="T1467" s="6"/>
      <c r="U1467" s="6"/>
      <c r="V1467" s="6"/>
      <c r="W1467" s="6" t="str">
        <f t="shared" si="45"/>
        <v>-</v>
      </c>
      <c r="X1467" s="6"/>
      <c r="Y1467" s="6"/>
      <c r="Z1467" s="6"/>
      <c r="AA1467" s="6"/>
      <c r="AB1467" s="6"/>
      <c r="AC1467" s="6"/>
    </row>
    <row r="1468" spans="1:29" x14ac:dyDescent="0.25">
      <c r="Q1468" s="12" t="str">
        <f t="shared" ca="1" si="46"/>
        <v>-</v>
      </c>
      <c r="W1468" t="str">
        <f t="shared" si="45"/>
        <v>-</v>
      </c>
    </row>
    <row r="1469" spans="1:29" x14ac:dyDescent="0.25">
      <c r="A1469" s="6"/>
      <c r="B1469" s="10"/>
      <c r="C1469" s="6"/>
      <c r="D1469" s="6"/>
      <c r="E1469" s="6"/>
      <c r="F1469" s="6"/>
      <c r="G1469" s="6"/>
      <c r="H1469" s="6"/>
      <c r="I1469" s="6"/>
      <c r="J1469" s="6"/>
      <c r="K1469" s="6"/>
      <c r="L1469" s="6"/>
      <c r="M1469" s="6"/>
      <c r="N1469" s="6"/>
      <c r="O1469" s="6"/>
      <c r="P1469" s="10"/>
      <c r="Q1469" s="15" t="str">
        <f t="shared" ca="1" si="46"/>
        <v>-</v>
      </c>
      <c r="R1469" s="6"/>
      <c r="S1469" s="6"/>
      <c r="T1469" s="6"/>
      <c r="U1469" s="6"/>
      <c r="V1469" s="6"/>
      <c r="W1469" s="6" t="str">
        <f t="shared" si="45"/>
        <v>-</v>
      </c>
      <c r="X1469" s="6"/>
      <c r="Y1469" s="6"/>
      <c r="Z1469" s="6"/>
      <c r="AA1469" s="6"/>
      <c r="AB1469" s="6"/>
      <c r="AC1469" s="6"/>
    </row>
    <row r="1470" spans="1:29" x14ac:dyDescent="0.25">
      <c r="Q1470" s="12" t="str">
        <f t="shared" ca="1" si="46"/>
        <v>-</v>
      </c>
      <c r="W1470" t="str">
        <f t="shared" si="45"/>
        <v>-</v>
      </c>
    </row>
    <row r="1471" spans="1:29" x14ac:dyDescent="0.25">
      <c r="A1471" s="6"/>
      <c r="B1471" s="10"/>
      <c r="C1471" s="6"/>
      <c r="D1471" s="6"/>
      <c r="E1471" s="6"/>
      <c r="F1471" s="6"/>
      <c r="G1471" s="6"/>
      <c r="H1471" s="6"/>
      <c r="I1471" s="6"/>
      <c r="J1471" s="6"/>
      <c r="K1471" s="6"/>
      <c r="L1471" s="6"/>
      <c r="M1471" s="6"/>
      <c r="N1471" s="6"/>
      <c r="O1471" s="6"/>
      <c r="P1471" s="10"/>
      <c r="Q1471" s="15" t="str">
        <f t="shared" ca="1" si="46"/>
        <v>-</v>
      </c>
      <c r="R1471" s="6"/>
      <c r="S1471" s="6"/>
      <c r="T1471" s="6"/>
      <c r="U1471" s="6"/>
      <c r="V1471" s="6"/>
      <c r="W1471" s="6" t="str">
        <f t="shared" si="45"/>
        <v>-</v>
      </c>
      <c r="X1471" s="6"/>
      <c r="Y1471" s="6"/>
      <c r="Z1471" s="6"/>
      <c r="AA1471" s="6"/>
      <c r="AB1471" s="6"/>
      <c r="AC1471" s="6"/>
    </row>
    <row r="1472" spans="1:29" x14ac:dyDescent="0.25">
      <c r="Q1472" s="12" t="str">
        <f t="shared" ca="1" si="46"/>
        <v>-</v>
      </c>
      <c r="W1472" t="str">
        <f t="shared" si="45"/>
        <v>-</v>
      </c>
    </row>
    <row r="1473" spans="1:29" x14ac:dyDescent="0.25">
      <c r="A1473" s="6"/>
      <c r="B1473" s="10"/>
      <c r="C1473" s="6"/>
      <c r="D1473" s="6"/>
      <c r="E1473" s="6"/>
      <c r="F1473" s="6"/>
      <c r="G1473" s="6"/>
      <c r="H1473" s="6"/>
      <c r="I1473" s="6"/>
      <c r="J1473" s="6"/>
      <c r="K1473" s="6"/>
      <c r="L1473" s="6"/>
      <c r="M1473" s="6"/>
      <c r="N1473" s="6"/>
      <c r="O1473" s="6"/>
      <c r="P1473" s="10"/>
      <c r="Q1473" s="15" t="str">
        <f t="shared" ca="1" si="46"/>
        <v>-</v>
      </c>
      <c r="R1473" s="6"/>
      <c r="S1473" s="6"/>
      <c r="T1473" s="6"/>
      <c r="U1473" s="6"/>
      <c r="V1473" s="6"/>
      <c r="W1473" s="6" t="str">
        <f t="shared" ref="W1473:W1536" si="47">IF(OR(ISBLANK(J1473),ISBLANK(V1473)),"-",(IF(J1473=V1473,"Yes","No")))</f>
        <v>-</v>
      </c>
      <c r="X1473" s="6"/>
      <c r="Y1473" s="6"/>
      <c r="Z1473" s="6"/>
      <c r="AA1473" s="6"/>
      <c r="AB1473" s="6"/>
      <c r="AC1473" s="6"/>
    </row>
    <row r="1474" spans="1:29" x14ac:dyDescent="0.25">
      <c r="Q1474" s="12" t="str">
        <f t="shared" ref="Q1474:Q1537" ca="1" si="48">IF(B1474&gt;1/1/1900, (IF(R1474="Closed",(DATEDIF(B1474,P1474,"d"))-(DATEDIF(M1474,O1474,"d")),IF(OR(R1474="Pending",ISBLANK(P1474)),TODAY()-B1474))),"-")</f>
        <v>-</v>
      </c>
      <c r="W1474" t="str">
        <f t="shared" si="47"/>
        <v>-</v>
      </c>
    </row>
    <row r="1475" spans="1:29" x14ac:dyDescent="0.25">
      <c r="A1475" s="6"/>
      <c r="B1475" s="10"/>
      <c r="C1475" s="6"/>
      <c r="D1475" s="6"/>
      <c r="E1475" s="6"/>
      <c r="F1475" s="6"/>
      <c r="G1475" s="6"/>
      <c r="H1475" s="6"/>
      <c r="I1475" s="6"/>
      <c r="J1475" s="6"/>
      <c r="K1475" s="6"/>
      <c r="L1475" s="6"/>
      <c r="M1475" s="6"/>
      <c r="N1475" s="6"/>
      <c r="O1475" s="6"/>
      <c r="P1475" s="10"/>
      <c r="Q1475" s="15" t="str">
        <f t="shared" ca="1" si="48"/>
        <v>-</v>
      </c>
      <c r="R1475" s="6"/>
      <c r="S1475" s="6"/>
      <c r="T1475" s="6"/>
      <c r="U1475" s="6"/>
      <c r="V1475" s="6"/>
      <c r="W1475" s="6" t="str">
        <f t="shared" si="47"/>
        <v>-</v>
      </c>
      <c r="X1475" s="6"/>
      <c r="Y1475" s="6"/>
      <c r="Z1475" s="6"/>
      <c r="AA1475" s="6"/>
      <c r="AB1475" s="6"/>
      <c r="AC1475" s="6"/>
    </row>
    <row r="1476" spans="1:29" x14ac:dyDescent="0.25">
      <c r="Q1476" s="12" t="str">
        <f t="shared" ca="1" si="48"/>
        <v>-</v>
      </c>
      <c r="W1476" t="str">
        <f t="shared" si="47"/>
        <v>-</v>
      </c>
    </row>
    <row r="1477" spans="1:29" x14ac:dyDescent="0.25">
      <c r="A1477" s="6"/>
      <c r="B1477" s="10"/>
      <c r="C1477" s="6"/>
      <c r="D1477" s="6"/>
      <c r="E1477" s="6"/>
      <c r="F1477" s="6"/>
      <c r="G1477" s="6"/>
      <c r="H1477" s="6"/>
      <c r="I1477" s="6"/>
      <c r="J1477" s="6"/>
      <c r="K1477" s="6"/>
      <c r="L1477" s="6"/>
      <c r="M1477" s="6"/>
      <c r="N1477" s="6"/>
      <c r="O1477" s="6"/>
      <c r="P1477" s="10"/>
      <c r="Q1477" s="15" t="str">
        <f t="shared" ca="1" si="48"/>
        <v>-</v>
      </c>
      <c r="R1477" s="6"/>
      <c r="S1477" s="6"/>
      <c r="T1477" s="6"/>
      <c r="U1477" s="6"/>
      <c r="V1477" s="6"/>
      <c r="W1477" s="6" t="str">
        <f t="shared" si="47"/>
        <v>-</v>
      </c>
      <c r="X1477" s="6"/>
      <c r="Y1477" s="6"/>
      <c r="Z1477" s="6"/>
      <c r="AA1477" s="6"/>
      <c r="AB1477" s="6"/>
      <c r="AC1477" s="6"/>
    </row>
    <row r="1478" spans="1:29" x14ac:dyDescent="0.25">
      <c r="Q1478" s="12" t="str">
        <f t="shared" ca="1" si="48"/>
        <v>-</v>
      </c>
      <c r="W1478" t="str">
        <f t="shared" si="47"/>
        <v>-</v>
      </c>
    </row>
    <row r="1479" spans="1:29" x14ac:dyDescent="0.25">
      <c r="A1479" s="6"/>
      <c r="B1479" s="10"/>
      <c r="C1479" s="6"/>
      <c r="D1479" s="6"/>
      <c r="E1479" s="6"/>
      <c r="F1479" s="6"/>
      <c r="G1479" s="6"/>
      <c r="H1479" s="6"/>
      <c r="I1479" s="6"/>
      <c r="J1479" s="6"/>
      <c r="K1479" s="6"/>
      <c r="L1479" s="6"/>
      <c r="M1479" s="6"/>
      <c r="N1479" s="6"/>
      <c r="O1479" s="6"/>
      <c r="P1479" s="10"/>
      <c r="Q1479" s="15" t="str">
        <f t="shared" ca="1" si="48"/>
        <v>-</v>
      </c>
      <c r="R1479" s="6"/>
      <c r="S1479" s="6"/>
      <c r="T1479" s="6"/>
      <c r="U1479" s="6"/>
      <c r="V1479" s="6"/>
      <c r="W1479" s="6" t="str">
        <f t="shared" si="47"/>
        <v>-</v>
      </c>
      <c r="X1479" s="6"/>
      <c r="Y1479" s="6"/>
      <c r="Z1479" s="6"/>
      <c r="AA1479" s="6"/>
      <c r="AB1479" s="6"/>
      <c r="AC1479" s="6"/>
    </row>
    <row r="1480" spans="1:29" x14ac:dyDescent="0.25">
      <c r="Q1480" s="12" t="str">
        <f t="shared" ca="1" si="48"/>
        <v>-</v>
      </c>
      <c r="W1480" t="str">
        <f t="shared" si="47"/>
        <v>-</v>
      </c>
    </row>
    <row r="1481" spans="1:29" x14ac:dyDescent="0.25">
      <c r="A1481" s="6"/>
      <c r="B1481" s="10"/>
      <c r="C1481" s="6"/>
      <c r="D1481" s="6"/>
      <c r="E1481" s="6"/>
      <c r="F1481" s="6"/>
      <c r="G1481" s="6"/>
      <c r="H1481" s="6"/>
      <c r="I1481" s="6"/>
      <c r="J1481" s="6"/>
      <c r="K1481" s="6"/>
      <c r="L1481" s="6"/>
      <c r="M1481" s="6"/>
      <c r="N1481" s="6"/>
      <c r="O1481" s="6"/>
      <c r="P1481" s="10"/>
      <c r="Q1481" s="15" t="str">
        <f t="shared" ca="1" si="48"/>
        <v>-</v>
      </c>
      <c r="R1481" s="6"/>
      <c r="S1481" s="6"/>
      <c r="T1481" s="6"/>
      <c r="U1481" s="6"/>
      <c r="V1481" s="6"/>
      <c r="W1481" s="6" t="str">
        <f t="shared" si="47"/>
        <v>-</v>
      </c>
      <c r="X1481" s="6"/>
      <c r="Y1481" s="6"/>
      <c r="Z1481" s="6"/>
      <c r="AA1481" s="6"/>
      <c r="AB1481" s="6"/>
      <c r="AC1481" s="6"/>
    </row>
    <row r="1482" spans="1:29" x14ac:dyDescent="0.25">
      <c r="Q1482" s="12" t="str">
        <f t="shared" ca="1" si="48"/>
        <v>-</v>
      </c>
      <c r="W1482" t="str">
        <f t="shared" si="47"/>
        <v>-</v>
      </c>
    </row>
    <row r="1483" spans="1:29" x14ac:dyDescent="0.25">
      <c r="A1483" s="6"/>
      <c r="B1483" s="10"/>
      <c r="C1483" s="6"/>
      <c r="D1483" s="6"/>
      <c r="E1483" s="6"/>
      <c r="F1483" s="6"/>
      <c r="G1483" s="6"/>
      <c r="H1483" s="6"/>
      <c r="I1483" s="6"/>
      <c r="J1483" s="6"/>
      <c r="K1483" s="6"/>
      <c r="L1483" s="6"/>
      <c r="M1483" s="6"/>
      <c r="N1483" s="6"/>
      <c r="O1483" s="6"/>
      <c r="P1483" s="10"/>
      <c r="Q1483" s="15" t="str">
        <f t="shared" ca="1" si="48"/>
        <v>-</v>
      </c>
      <c r="R1483" s="6"/>
      <c r="S1483" s="6"/>
      <c r="T1483" s="6"/>
      <c r="U1483" s="6"/>
      <c r="V1483" s="6"/>
      <c r="W1483" s="6" t="str">
        <f t="shared" si="47"/>
        <v>-</v>
      </c>
      <c r="X1483" s="6"/>
      <c r="Y1483" s="6"/>
      <c r="Z1483" s="6"/>
      <c r="AA1483" s="6"/>
      <c r="AB1483" s="6"/>
      <c r="AC1483" s="6"/>
    </row>
    <row r="1484" spans="1:29" x14ac:dyDescent="0.25">
      <c r="Q1484" s="12" t="str">
        <f t="shared" ca="1" si="48"/>
        <v>-</v>
      </c>
      <c r="W1484" t="str">
        <f t="shared" si="47"/>
        <v>-</v>
      </c>
    </row>
    <row r="1485" spans="1:29" x14ac:dyDescent="0.25">
      <c r="A1485" s="6"/>
      <c r="B1485" s="10"/>
      <c r="C1485" s="6"/>
      <c r="D1485" s="6"/>
      <c r="E1485" s="6"/>
      <c r="F1485" s="6"/>
      <c r="G1485" s="6"/>
      <c r="H1485" s="6"/>
      <c r="I1485" s="6"/>
      <c r="J1485" s="6"/>
      <c r="K1485" s="6"/>
      <c r="L1485" s="6"/>
      <c r="M1485" s="6"/>
      <c r="N1485" s="6"/>
      <c r="O1485" s="6"/>
      <c r="P1485" s="10"/>
      <c r="Q1485" s="15" t="str">
        <f t="shared" ca="1" si="48"/>
        <v>-</v>
      </c>
      <c r="R1485" s="6"/>
      <c r="S1485" s="6"/>
      <c r="T1485" s="6"/>
      <c r="U1485" s="6"/>
      <c r="V1485" s="6"/>
      <c r="W1485" s="6" t="str">
        <f t="shared" si="47"/>
        <v>-</v>
      </c>
      <c r="X1485" s="6"/>
      <c r="Y1485" s="6"/>
      <c r="Z1485" s="6"/>
      <c r="AA1485" s="6"/>
      <c r="AB1485" s="6"/>
      <c r="AC1485" s="6"/>
    </row>
    <row r="1486" spans="1:29" x14ac:dyDescent="0.25">
      <c r="Q1486" s="12" t="str">
        <f t="shared" ca="1" si="48"/>
        <v>-</v>
      </c>
      <c r="W1486" t="str">
        <f t="shared" si="47"/>
        <v>-</v>
      </c>
    </row>
    <row r="1487" spans="1:29" x14ac:dyDescent="0.25">
      <c r="A1487" s="6"/>
      <c r="B1487" s="10"/>
      <c r="C1487" s="6"/>
      <c r="D1487" s="6"/>
      <c r="E1487" s="6"/>
      <c r="F1487" s="6"/>
      <c r="G1487" s="6"/>
      <c r="H1487" s="6"/>
      <c r="I1487" s="6"/>
      <c r="J1487" s="6"/>
      <c r="K1487" s="6"/>
      <c r="L1487" s="6"/>
      <c r="M1487" s="6"/>
      <c r="N1487" s="6"/>
      <c r="O1487" s="6"/>
      <c r="P1487" s="10"/>
      <c r="Q1487" s="15" t="str">
        <f t="shared" ca="1" si="48"/>
        <v>-</v>
      </c>
      <c r="R1487" s="6"/>
      <c r="S1487" s="6"/>
      <c r="T1487" s="6"/>
      <c r="U1487" s="6"/>
      <c r="V1487" s="6"/>
      <c r="W1487" s="6" t="str">
        <f t="shared" si="47"/>
        <v>-</v>
      </c>
      <c r="X1487" s="6"/>
      <c r="Y1487" s="6"/>
      <c r="Z1487" s="6"/>
      <c r="AA1487" s="6"/>
      <c r="AB1487" s="6"/>
      <c r="AC1487" s="6"/>
    </row>
    <row r="1488" spans="1:29" x14ac:dyDescent="0.25">
      <c r="Q1488" s="12" t="str">
        <f t="shared" ca="1" si="48"/>
        <v>-</v>
      </c>
      <c r="W1488" t="str">
        <f t="shared" si="47"/>
        <v>-</v>
      </c>
    </row>
    <row r="1489" spans="1:29" x14ac:dyDescent="0.25">
      <c r="A1489" s="6"/>
      <c r="B1489" s="10"/>
      <c r="C1489" s="6"/>
      <c r="D1489" s="6"/>
      <c r="E1489" s="6"/>
      <c r="F1489" s="6"/>
      <c r="G1489" s="6"/>
      <c r="H1489" s="6"/>
      <c r="I1489" s="6"/>
      <c r="J1489" s="6"/>
      <c r="K1489" s="6"/>
      <c r="L1489" s="6"/>
      <c r="M1489" s="6"/>
      <c r="N1489" s="6"/>
      <c r="O1489" s="6"/>
      <c r="P1489" s="10"/>
      <c r="Q1489" s="15" t="str">
        <f t="shared" ca="1" si="48"/>
        <v>-</v>
      </c>
      <c r="R1489" s="6"/>
      <c r="S1489" s="6"/>
      <c r="T1489" s="6"/>
      <c r="U1489" s="6"/>
      <c r="V1489" s="6"/>
      <c r="W1489" s="6" t="str">
        <f t="shared" si="47"/>
        <v>-</v>
      </c>
      <c r="X1489" s="6"/>
      <c r="Y1489" s="6"/>
      <c r="Z1489" s="6"/>
      <c r="AA1489" s="6"/>
      <c r="AB1489" s="6"/>
      <c r="AC1489" s="6"/>
    </row>
    <row r="1490" spans="1:29" x14ac:dyDescent="0.25">
      <c r="Q1490" s="12" t="str">
        <f t="shared" ca="1" si="48"/>
        <v>-</v>
      </c>
      <c r="W1490" t="str">
        <f t="shared" si="47"/>
        <v>-</v>
      </c>
    </row>
    <row r="1491" spans="1:29" x14ac:dyDescent="0.25">
      <c r="A1491" s="6"/>
      <c r="B1491" s="10"/>
      <c r="C1491" s="6"/>
      <c r="D1491" s="6"/>
      <c r="E1491" s="6"/>
      <c r="F1491" s="6"/>
      <c r="G1491" s="6"/>
      <c r="H1491" s="6"/>
      <c r="I1491" s="6"/>
      <c r="J1491" s="6"/>
      <c r="K1491" s="6"/>
      <c r="L1491" s="6"/>
      <c r="M1491" s="6"/>
      <c r="N1491" s="6"/>
      <c r="O1491" s="6"/>
      <c r="P1491" s="10"/>
      <c r="Q1491" s="15" t="str">
        <f t="shared" ca="1" si="48"/>
        <v>-</v>
      </c>
      <c r="R1491" s="6"/>
      <c r="S1491" s="6"/>
      <c r="T1491" s="6"/>
      <c r="U1491" s="6"/>
      <c r="V1491" s="6"/>
      <c r="W1491" s="6" t="str">
        <f t="shared" si="47"/>
        <v>-</v>
      </c>
      <c r="X1491" s="6"/>
      <c r="Y1491" s="6"/>
      <c r="Z1491" s="6"/>
      <c r="AA1491" s="6"/>
      <c r="AB1491" s="6"/>
      <c r="AC1491" s="6"/>
    </row>
    <row r="1492" spans="1:29" x14ac:dyDescent="0.25">
      <c r="Q1492" s="12" t="str">
        <f t="shared" ca="1" si="48"/>
        <v>-</v>
      </c>
      <c r="W1492" t="str">
        <f t="shared" si="47"/>
        <v>-</v>
      </c>
    </row>
    <row r="1493" spans="1:29" x14ac:dyDescent="0.25">
      <c r="A1493" s="6"/>
      <c r="B1493" s="10"/>
      <c r="C1493" s="6"/>
      <c r="D1493" s="6"/>
      <c r="E1493" s="6"/>
      <c r="F1493" s="6"/>
      <c r="G1493" s="6"/>
      <c r="H1493" s="6"/>
      <c r="I1493" s="6"/>
      <c r="J1493" s="6"/>
      <c r="K1493" s="6"/>
      <c r="L1493" s="6"/>
      <c r="M1493" s="6"/>
      <c r="N1493" s="6"/>
      <c r="O1493" s="6"/>
      <c r="P1493" s="10"/>
      <c r="Q1493" s="15" t="str">
        <f t="shared" ca="1" si="48"/>
        <v>-</v>
      </c>
      <c r="R1493" s="6"/>
      <c r="S1493" s="6"/>
      <c r="T1493" s="6"/>
      <c r="U1493" s="6"/>
      <c r="V1493" s="6"/>
      <c r="W1493" s="6" t="str">
        <f t="shared" si="47"/>
        <v>-</v>
      </c>
      <c r="X1493" s="6"/>
      <c r="Y1493" s="6"/>
      <c r="Z1493" s="6"/>
      <c r="AA1493" s="6"/>
      <c r="AB1493" s="6"/>
      <c r="AC1493" s="6"/>
    </row>
    <row r="1494" spans="1:29" x14ac:dyDescent="0.25">
      <c r="Q1494" s="12" t="str">
        <f t="shared" ca="1" si="48"/>
        <v>-</v>
      </c>
      <c r="W1494" t="str">
        <f t="shared" si="47"/>
        <v>-</v>
      </c>
    </row>
    <row r="1495" spans="1:29" x14ac:dyDescent="0.25">
      <c r="A1495" s="6"/>
      <c r="B1495" s="10"/>
      <c r="C1495" s="6"/>
      <c r="D1495" s="6"/>
      <c r="E1495" s="6"/>
      <c r="F1495" s="6"/>
      <c r="G1495" s="6"/>
      <c r="H1495" s="6"/>
      <c r="I1495" s="6"/>
      <c r="J1495" s="6"/>
      <c r="K1495" s="6"/>
      <c r="L1495" s="6"/>
      <c r="M1495" s="6"/>
      <c r="N1495" s="6"/>
      <c r="O1495" s="6"/>
      <c r="P1495" s="10"/>
      <c r="Q1495" s="15" t="str">
        <f t="shared" ca="1" si="48"/>
        <v>-</v>
      </c>
      <c r="R1495" s="6"/>
      <c r="S1495" s="6"/>
      <c r="T1495" s="6"/>
      <c r="U1495" s="6"/>
      <c r="V1495" s="6"/>
      <c r="W1495" s="6" t="str">
        <f t="shared" si="47"/>
        <v>-</v>
      </c>
      <c r="X1495" s="6"/>
      <c r="Y1495" s="6"/>
      <c r="Z1495" s="6"/>
      <c r="AA1495" s="6"/>
      <c r="AB1495" s="6"/>
      <c r="AC1495" s="6"/>
    </row>
    <row r="1496" spans="1:29" x14ac:dyDescent="0.25">
      <c r="Q1496" s="12" t="str">
        <f t="shared" ca="1" si="48"/>
        <v>-</v>
      </c>
      <c r="W1496" t="str">
        <f t="shared" si="47"/>
        <v>-</v>
      </c>
    </row>
    <row r="1497" spans="1:29" x14ac:dyDescent="0.25">
      <c r="A1497" s="6"/>
      <c r="B1497" s="10"/>
      <c r="C1497" s="6"/>
      <c r="D1497" s="6"/>
      <c r="E1497" s="6"/>
      <c r="F1497" s="6"/>
      <c r="G1497" s="6"/>
      <c r="H1497" s="6"/>
      <c r="I1497" s="6"/>
      <c r="J1497" s="6"/>
      <c r="K1497" s="6"/>
      <c r="L1497" s="6"/>
      <c r="M1497" s="6"/>
      <c r="N1497" s="6"/>
      <c r="O1497" s="6"/>
      <c r="P1497" s="10"/>
      <c r="Q1497" s="15" t="str">
        <f t="shared" ca="1" si="48"/>
        <v>-</v>
      </c>
      <c r="R1497" s="6"/>
      <c r="S1497" s="6"/>
      <c r="T1497" s="6"/>
      <c r="U1497" s="6"/>
      <c r="V1497" s="6"/>
      <c r="W1497" s="6" t="str">
        <f t="shared" si="47"/>
        <v>-</v>
      </c>
      <c r="X1497" s="6"/>
      <c r="Y1497" s="6"/>
      <c r="Z1497" s="6"/>
      <c r="AA1497" s="6"/>
      <c r="AB1497" s="6"/>
      <c r="AC1497" s="6"/>
    </row>
    <row r="1498" spans="1:29" x14ac:dyDescent="0.25">
      <c r="Q1498" s="12" t="str">
        <f t="shared" ca="1" si="48"/>
        <v>-</v>
      </c>
      <c r="W1498" t="str">
        <f t="shared" si="47"/>
        <v>-</v>
      </c>
    </row>
    <row r="1499" spans="1:29" x14ac:dyDescent="0.25">
      <c r="A1499" s="6"/>
      <c r="B1499" s="10"/>
      <c r="C1499" s="6"/>
      <c r="D1499" s="6"/>
      <c r="E1499" s="6"/>
      <c r="F1499" s="6"/>
      <c r="G1499" s="6"/>
      <c r="H1499" s="6"/>
      <c r="I1499" s="6"/>
      <c r="J1499" s="6"/>
      <c r="K1499" s="6"/>
      <c r="L1499" s="6"/>
      <c r="M1499" s="6"/>
      <c r="N1499" s="6"/>
      <c r="O1499" s="6"/>
      <c r="P1499" s="10"/>
      <c r="Q1499" s="15" t="str">
        <f t="shared" ca="1" si="48"/>
        <v>-</v>
      </c>
      <c r="R1499" s="6"/>
      <c r="S1499" s="6"/>
      <c r="T1499" s="6"/>
      <c r="U1499" s="6"/>
      <c r="V1499" s="6"/>
      <c r="W1499" s="6" t="str">
        <f t="shared" si="47"/>
        <v>-</v>
      </c>
      <c r="X1499" s="6"/>
      <c r="Y1499" s="6"/>
      <c r="Z1499" s="6"/>
      <c r="AA1499" s="6"/>
      <c r="AB1499" s="6"/>
      <c r="AC1499" s="6"/>
    </row>
    <row r="1500" spans="1:29" x14ac:dyDescent="0.25">
      <c r="Q1500" s="12" t="str">
        <f t="shared" ca="1" si="48"/>
        <v>-</v>
      </c>
      <c r="W1500" t="str">
        <f t="shared" si="47"/>
        <v>-</v>
      </c>
    </row>
    <row r="1501" spans="1:29" x14ac:dyDescent="0.25">
      <c r="A1501" s="6"/>
      <c r="B1501" s="10"/>
      <c r="C1501" s="6"/>
      <c r="D1501" s="6"/>
      <c r="E1501" s="6"/>
      <c r="F1501" s="6"/>
      <c r="G1501" s="6"/>
      <c r="H1501" s="6"/>
      <c r="I1501" s="6"/>
      <c r="J1501" s="6"/>
      <c r="K1501" s="6"/>
      <c r="L1501" s="6"/>
      <c r="M1501" s="6"/>
      <c r="N1501" s="6"/>
      <c r="O1501" s="6"/>
      <c r="P1501" s="10"/>
      <c r="Q1501" s="15" t="str">
        <f t="shared" ca="1" si="48"/>
        <v>-</v>
      </c>
      <c r="R1501" s="6"/>
      <c r="S1501" s="6"/>
      <c r="T1501" s="6"/>
      <c r="U1501" s="6"/>
      <c r="V1501" s="6"/>
      <c r="W1501" s="6" t="str">
        <f t="shared" si="47"/>
        <v>-</v>
      </c>
      <c r="X1501" s="6"/>
      <c r="Y1501" s="6"/>
      <c r="Z1501" s="6"/>
      <c r="AA1501" s="6"/>
      <c r="AB1501" s="6"/>
      <c r="AC1501" s="6"/>
    </row>
    <row r="1502" spans="1:29" x14ac:dyDescent="0.25">
      <c r="Q1502" s="12" t="str">
        <f t="shared" ca="1" si="48"/>
        <v>-</v>
      </c>
      <c r="W1502" t="str">
        <f t="shared" si="47"/>
        <v>-</v>
      </c>
    </row>
    <row r="1503" spans="1:29" x14ac:dyDescent="0.25">
      <c r="A1503" s="6"/>
      <c r="B1503" s="10"/>
      <c r="C1503" s="6"/>
      <c r="D1503" s="6"/>
      <c r="E1503" s="6"/>
      <c r="F1503" s="6"/>
      <c r="G1503" s="6"/>
      <c r="H1503" s="6"/>
      <c r="I1503" s="6"/>
      <c r="J1503" s="6"/>
      <c r="K1503" s="6"/>
      <c r="L1503" s="6"/>
      <c r="M1503" s="6"/>
      <c r="N1503" s="6"/>
      <c r="O1503" s="6"/>
      <c r="P1503" s="10"/>
      <c r="Q1503" s="15" t="str">
        <f t="shared" ca="1" si="48"/>
        <v>-</v>
      </c>
      <c r="R1503" s="6"/>
      <c r="S1503" s="6"/>
      <c r="T1503" s="6"/>
      <c r="U1503" s="6"/>
      <c r="V1503" s="6"/>
      <c r="W1503" s="6" t="str">
        <f t="shared" si="47"/>
        <v>-</v>
      </c>
      <c r="X1503" s="6"/>
      <c r="Y1503" s="6"/>
      <c r="Z1503" s="6"/>
      <c r="AA1503" s="6"/>
      <c r="AB1503" s="6"/>
      <c r="AC1503" s="6"/>
    </row>
    <row r="1504" spans="1:29" x14ac:dyDescent="0.25">
      <c r="Q1504" s="12" t="str">
        <f t="shared" ca="1" si="48"/>
        <v>-</v>
      </c>
      <c r="W1504" t="str">
        <f t="shared" si="47"/>
        <v>-</v>
      </c>
    </row>
    <row r="1505" spans="1:29" x14ac:dyDescent="0.25">
      <c r="A1505" s="6"/>
      <c r="B1505" s="10"/>
      <c r="C1505" s="6"/>
      <c r="D1505" s="6"/>
      <c r="E1505" s="6"/>
      <c r="F1505" s="6"/>
      <c r="G1505" s="6"/>
      <c r="H1505" s="6"/>
      <c r="I1505" s="6"/>
      <c r="J1505" s="6"/>
      <c r="K1505" s="6"/>
      <c r="L1505" s="6"/>
      <c r="M1505" s="6"/>
      <c r="N1505" s="6"/>
      <c r="O1505" s="6"/>
      <c r="P1505" s="10"/>
      <c r="Q1505" s="15" t="str">
        <f t="shared" ca="1" si="48"/>
        <v>-</v>
      </c>
      <c r="R1505" s="6"/>
      <c r="S1505" s="6"/>
      <c r="T1505" s="6"/>
      <c r="U1505" s="6"/>
      <c r="V1505" s="6"/>
      <c r="W1505" s="6" t="str">
        <f t="shared" si="47"/>
        <v>-</v>
      </c>
      <c r="X1505" s="6"/>
      <c r="Y1505" s="6"/>
      <c r="Z1505" s="6"/>
      <c r="AA1505" s="6"/>
      <c r="AB1505" s="6"/>
      <c r="AC1505" s="6"/>
    </row>
    <row r="1506" spans="1:29" x14ac:dyDescent="0.25">
      <c r="Q1506" s="12" t="str">
        <f t="shared" ca="1" si="48"/>
        <v>-</v>
      </c>
      <c r="W1506" t="str">
        <f t="shared" si="47"/>
        <v>-</v>
      </c>
    </row>
    <row r="1507" spans="1:29" x14ac:dyDescent="0.25">
      <c r="A1507" s="6"/>
      <c r="B1507" s="10"/>
      <c r="C1507" s="6"/>
      <c r="D1507" s="6"/>
      <c r="E1507" s="6"/>
      <c r="F1507" s="6"/>
      <c r="G1507" s="6"/>
      <c r="H1507" s="6"/>
      <c r="I1507" s="6"/>
      <c r="J1507" s="6"/>
      <c r="K1507" s="6"/>
      <c r="L1507" s="6"/>
      <c r="M1507" s="6"/>
      <c r="N1507" s="6"/>
      <c r="O1507" s="6"/>
      <c r="P1507" s="10"/>
      <c r="Q1507" s="15" t="str">
        <f t="shared" ca="1" si="48"/>
        <v>-</v>
      </c>
      <c r="R1507" s="6"/>
      <c r="S1507" s="6"/>
      <c r="T1507" s="6"/>
      <c r="U1507" s="6"/>
      <c r="V1507" s="6"/>
      <c r="W1507" s="6" t="str">
        <f t="shared" si="47"/>
        <v>-</v>
      </c>
      <c r="X1507" s="6"/>
      <c r="Y1507" s="6"/>
      <c r="Z1507" s="6"/>
      <c r="AA1507" s="6"/>
      <c r="AB1507" s="6"/>
      <c r="AC1507" s="6"/>
    </row>
    <row r="1508" spans="1:29" x14ac:dyDescent="0.25">
      <c r="Q1508" s="12" t="str">
        <f t="shared" ca="1" si="48"/>
        <v>-</v>
      </c>
      <c r="W1508" t="str">
        <f t="shared" si="47"/>
        <v>-</v>
      </c>
    </row>
    <row r="1509" spans="1:29" x14ac:dyDescent="0.25">
      <c r="A1509" s="6"/>
      <c r="B1509" s="10"/>
      <c r="C1509" s="6"/>
      <c r="D1509" s="6"/>
      <c r="E1509" s="6"/>
      <c r="F1509" s="6"/>
      <c r="G1509" s="6"/>
      <c r="H1509" s="6"/>
      <c r="I1509" s="6"/>
      <c r="J1509" s="6"/>
      <c r="K1509" s="6"/>
      <c r="L1509" s="6"/>
      <c r="M1509" s="6"/>
      <c r="N1509" s="6"/>
      <c r="O1509" s="6"/>
      <c r="P1509" s="10"/>
      <c r="Q1509" s="15" t="str">
        <f t="shared" ca="1" si="48"/>
        <v>-</v>
      </c>
      <c r="R1509" s="6"/>
      <c r="S1509" s="6"/>
      <c r="T1509" s="6"/>
      <c r="U1509" s="6"/>
      <c r="V1509" s="6"/>
      <c r="W1509" s="6" t="str">
        <f t="shared" si="47"/>
        <v>-</v>
      </c>
      <c r="X1509" s="6"/>
      <c r="Y1509" s="6"/>
      <c r="Z1509" s="6"/>
      <c r="AA1509" s="6"/>
      <c r="AB1509" s="6"/>
      <c r="AC1509" s="6"/>
    </row>
    <row r="1510" spans="1:29" x14ac:dyDescent="0.25">
      <c r="Q1510" s="12" t="str">
        <f t="shared" ca="1" si="48"/>
        <v>-</v>
      </c>
      <c r="W1510" t="str">
        <f t="shared" si="47"/>
        <v>-</v>
      </c>
    </row>
    <row r="1511" spans="1:29" x14ac:dyDescent="0.25">
      <c r="A1511" s="6"/>
      <c r="B1511" s="10"/>
      <c r="C1511" s="6"/>
      <c r="D1511" s="6"/>
      <c r="E1511" s="6"/>
      <c r="F1511" s="6"/>
      <c r="G1511" s="6"/>
      <c r="H1511" s="6"/>
      <c r="I1511" s="6"/>
      <c r="J1511" s="6"/>
      <c r="K1511" s="6"/>
      <c r="L1511" s="6"/>
      <c r="M1511" s="6"/>
      <c r="N1511" s="6"/>
      <c r="O1511" s="6"/>
      <c r="P1511" s="10"/>
      <c r="Q1511" s="15" t="str">
        <f t="shared" ca="1" si="48"/>
        <v>-</v>
      </c>
      <c r="R1511" s="6"/>
      <c r="S1511" s="6"/>
      <c r="T1511" s="6"/>
      <c r="U1511" s="6"/>
      <c r="V1511" s="6"/>
      <c r="W1511" s="6" t="str">
        <f t="shared" si="47"/>
        <v>-</v>
      </c>
      <c r="X1511" s="6"/>
      <c r="Y1511" s="6"/>
      <c r="Z1511" s="6"/>
      <c r="AA1511" s="6"/>
      <c r="AB1511" s="6"/>
      <c r="AC1511" s="6"/>
    </row>
    <row r="1512" spans="1:29" x14ac:dyDescent="0.25">
      <c r="Q1512" s="12" t="str">
        <f t="shared" ca="1" si="48"/>
        <v>-</v>
      </c>
      <c r="W1512" t="str">
        <f t="shared" si="47"/>
        <v>-</v>
      </c>
    </row>
    <row r="1513" spans="1:29" x14ac:dyDescent="0.25">
      <c r="A1513" s="6"/>
      <c r="B1513" s="10"/>
      <c r="C1513" s="6"/>
      <c r="D1513" s="6"/>
      <c r="E1513" s="6"/>
      <c r="F1513" s="6"/>
      <c r="G1513" s="6"/>
      <c r="H1513" s="6"/>
      <c r="I1513" s="6"/>
      <c r="J1513" s="6"/>
      <c r="K1513" s="6"/>
      <c r="L1513" s="6"/>
      <c r="M1513" s="6"/>
      <c r="N1513" s="6"/>
      <c r="O1513" s="6"/>
      <c r="P1513" s="10"/>
      <c r="Q1513" s="15" t="str">
        <f t="shared" ca="1" si="48"/>
        <v>-</v>
      </c>
      <c r="R1513" s="6"/>
      <c r="S1513" s="6"/>
      <c r="T1513" s="6"/>
      <c r="U1513" s="6"/>
      <c r="V1513" s="6"/>
      <c r="W1513" s="6" t="str">
        <f t="shared" si="47"/>
        <v>-</v>
      </c>
      <c r="X1513" s="6"/>
      <c r="Y1513" s="6"/>
      <c r="Z1513" s="6"/>
      <c r="AA1513" s="6"/>
      <c r="AB1513" s="6"/>
      <c r="AC1513" s="6"/>
    </row>
    <row r="1514" spans="1:29" x14ac:dyDescent="0.25">
      <c r="Q1514" s="12" t="str">
        <f t="shared" ca="1" si="48"/>
        <v>-</v>
      </c>
      <c r="W1514" t="str">
        <f t="shared" si="47"/>
        <v>-</v>
      </c>
    </row>
    <row r="1515" spans="1:29" x14ac:dyDescent="0.25">
      <c r="A1515" s="6"/>
      <c r="B1515" s="10"/>
      <c r="C1515" s="6"/>
      <c r="D1515" s="6"/>
      <c r="E1515" s="6"/>
      <c r="F1515" s="6"/>
      <c r="G1515" s="6"/>
      <c r="H1515" s="6"/>
      <c r="I1515" s="6"/>
      <c r="J1515" s="6"/>
      <c r="K1515" s="6"/>
      <c r="L1515" s="6"/>
      <c r="M1515" s="6"/>
      <c r="N1515" s="6"/>
      <c r="O1515" s="6"/>
      <c r="P1515" s="10"/>
      <c r="Q1515" s="15" t="str">
        <f t="shared" ca="1" si="48"/>
        <v>-</v>
      </c>
      <c r="R1515" s="6"/>
      <c r="S1515" s="6"/>
      <c r="T1515" s="6"/>
      <c r="U1515" s="6"/>
      <c r="V1515" s="6"/>
      <c r="W1515" s="6" t="str">
        <f t="shared" si="47"/>
        <v>-</v>
      </c>
      <c r="X1515" s="6"/>
      <c r="Y1515" s="6"/>
      <c r="Z1515" s="6"/>
      <c r="AA1515" s="6"/>
      <c r="AB1515" s="6"/>
      <c r="AC1515" s="6"/>
    </row>
    <row r="1516" spans="1:29" x14ac:dyDescent="0.25">
      <c r="Q1516" s="12" t="str">
        <f t="shared" ca="1" si="48"/>
        <v>-</v>
      </c>
      <c r="W1516" t="str">
        <f t="shared" si="47"/>
        <v>-</v>
      </c>
    </row>
    <row r="1517" spans="1:29" x14ac:dyDescent="0.25">
      <c r="A1517" s="6"/>
      <c r="B1517" s="10"/>
      <c r="C1517" s="6"/>
      <c r="D1517" s="6"/>
      <c r="E1517" s="6"/>
      <c r="F1517" s="6"/>
      <c r="G1517" s="6"/>
      <c r="H1517" s="6"/>
      <c r="I1517" s="6"/>
      <c r="J1517" s="6"/>
      <c r="K1517" s="6"/>
      <c r="L1517" s="6"/>
      <c r="M1517" s="6"/>
      <c r="N1517" s="6"/>
      <c r="O1517" s="6"/>
      <c r="P1517" s="10"/>
      <c r="Q1517" s="15" t="str">
        <f t="shared" ca="1" si="48"/>
        <v>-</v>
      </c>
      <c r="R1517" s="6"/>
      <c r="S1517" s="6"/>
      <c r="T1517" s="6"/>
      <c r="U1517" s="6"/>
      <c r="V1517" s="6"/>
      <c r="W1517" s="6" t="str">
        <f t="shared" si="47"/>
        <v>-</v>
      </c>
      <c r="X1517" s="6"/>
      <c r="Y1517" s="6"/>
      <c r="Z1517" s="6"/>
      <c r="AA1517" s="6"/>
      <c r="AB1517" s="6"/>
      <c r="AC1517" s="6"/>
    </row>
    <row r="1518" spans="1:29" x14ac:dyDescent="0.25">
      <c r="Q1518" s="12" t="str">
        <f t="shared" ca="1" si="48"/>
        <v>-</v>
      </c>
      <c r="W1518" t="str">
        <f t="shared" si="47"/>
        <v>-</v>
      </c>
    </row>
    <row r="1519" spans="1:29" x14ac:dyDescent="0.25">
      <c r="A1519" s="6"/>
      <c r="B1519" s="10"/>
      <c r="C1519" s="6"/>
      <c r="D1519" s="6"/>
      <c r="E1519" s="6"/>
      <c r="F1519" s="6"/>
      <c r="G1519" s="6"/>
      <c r="H1519" s="6"/>
      <c r="I1519" s="6"/>
      <c r="J1519" s="6"/>
      <c r="K1519" s="6"/>
      <c r="L1519" s="6"/>
      <c r="M1519" s="6"/>
      <c r="N1519" s="6"/>
      <c r="O1519" s="6"/>
      <c r="P1519" s="10"/>
      <c r="Q1519" s="15" t="str">
        <f t="shared" ca="1" si="48"/>
        <v>-</v>
      </c>
      <c r="R1519" s="6"/>
      <c r="S1519" s="6"/>
      <c r="T1519" s="6"/>
      <c r="U1519" s="6"/>
      <c r="V1519" s="6"/>
      <c r="W1519" s="6" t="str">
        <f t="shared" si="47"/>
        <v>-</v>
      </c>
      <c r="X1519" s="6"/>
      <c r="Y1519" s="6"/>
      <c r="Z1519" s="6"/>
      <c r="AA1519" s="6"/>
      <c r="AB1519" s="6"/>
      <c r="AC1519" s="6"/>
    </row>
    <row r="1520" spans="1:29" x14ac:dyDescent="0.25">
      <c r="Q1520" s="12" t="str">
        <f t="shared" ca="1" si="48"/>
        <v>-</v>
      </c>
      <c r="W1520" t="str">
        <f t="shared" si="47"/>
        <v>-</v>
      </c>
    </row>
    <row r="1521" spans="1:29" x14ac:dyDescent="0.25">
      <c r="A1521" s="6"/>
      <c r="B1521" s="10"/>
      <c r="C1521" s="6"/>
      <c r="D1521" s="6"/>
      <c r="E1521" s="6"/>
      <c r="F1521" s="6"/>
      <c r="G1521" s="6"/>
      <c r="H1521" s="6"/>
      <c r="I1521" s="6"/>
      <c r="J1521" s="6"/>
      <c r="K1521" s="6"/>
      <c r="L1521" s="6"/>
      <c r="M1521" s="6"/>
      <c r="N1521" s="6"/>
      <c r="O1521" s="6"/>
      <c r="P1521" s="10"/>
      <c r="Q1521" s="15" t="str">
        <f t="shared" ca="1" si="48"/>
        <v>-</v>
      </c>
      <c r="R1521" s="6"/>
      <c r="S1521" s="6"/>
      <c r="T1521" s="6"/>
      <c r="U1521" s="6"/>
      <c r="V1521" s="6"/>
      <c r="W1521" s="6" t="str">
        <f t="shared" si="47"/>
        <v>-</v>
      </c>
      <c r="X1521" s="6"/>
      <c r="Y1521" s="6"/>
      <c r="Z1521" s="6"/>
      <c r="AA1521" s="6"/>
      <c r="AB1521" s="6"/>
      <c r="AC1521" s="6"/>
    </row>
    <row r="1522" spans="1:29" x14ac:dyDescent="0.25">
      <c r="Q1522" s="12" t="str">
        <f t="shared" ca="1" si="48"/>
        <v>-</v>
      </c>
      <c r="W1522" t="str">
        <f t="shared" si="47"/>
        <v>-</v>
      </c>
    </row>
    <row r="1523" spans="1:29" x14ac:dyDescent="0.25">
      <c r="A1523" s="6"/>
      <c r="B1523" s="10"/>
      <c r="C1523" s="6"/>
      <c r="D1523" s="6"/>
      <c r="E1523" s="6"/>
      <c r="F1523" s="6"/>
      <c r="G1523" s="6"/>
      <c r="H1523" s="6"/>
      <c r="I1523" s="6"/>
      <c r="J1523" s="6"/>
      <c r="K1523" s="6"/>
      <c r="L1523" s="6"/>
      <c r="M1523" s="6"/>
      <c r="N1523" s="6"/>
      <c r="O1523" s="6"/>
      <c r="P1523" s="10"/>
      <c r="Q1523" s="15" t="str">
        <f t="shared" ca="1" si="48"/>
        <v>-</v>
      </c>
      <c r="R1523" s="6"/>
      <c r="S1523" s="6"/>
      <c r="T1523" s="6"/>
      <c r="U1523" s="6"/>
      <c r="V1523" s="6"/>
      <c r="W1523" s="6" t="str">
        <f t="shared" si="47"/>
        <v>-</v>
      </c>
      <c r="X1523" s="6"/>
      <c r="Y1523" s="6"/>
      <c r="Z1523" s="6"/>
      <c r="AA1523" s="6"/>
      <c r="AB1523" s="6"/>
      <c r="AC1523" s="6"/>
    </row>
    <row r="1524" spans="1:29" x14ac:dyDescent="0.25">
      <c r="Q1524" s="12" t="str">
        <f t="shared" ca="1" si="48"/>
        <v>-</v>
      </c>
      <c r="W1524" t="str">
        <f t="shared" si="47"/>
        <v>-</v>
      </c>
    </row>
    <row r="1525" spans="1:29" x14ac:dyDescent="0.25">
      <c r="A1525" s="6"/>
      <c r="B1525" s="10"/>
      <c r="C1525" s="6"/>
      <c r="D1525" s="6"/>
      <c r="E1525" s="6"/>
      <c r="F1525" s="6"/>
      <c r="G1525" s="6"/>
      <c r="H1525" s="6"/>
      <c r="I1525" s="6"/>
      <c r="J1525" s="6"/>
      <c r="K1525" s="6"/>
      <c r="L1525" s="6"/>
      <c r="M1525" s="6"/>
      <c r="N1525" s="6"/>
      <c r="O1525" s="6"/>
      <c r="P1525" s="10"/>
      <c r="Q1525" s="15" t="str">
        <f t="shared" ca="1" si="48"/>
        <v>-</v>
      </c>
      <c r="R1525" s="6"/>
      <c r="S1525" s="6"/>
      <c r="T1525" s="6"/>
      <c r="U1525" s="6"/>
      <c r="V1525" s="6"/>
      <c r="W1525" s="6" t="str">
        <f t="shared" si="47"/>
        <v>-</v>
      </c>
      <c r="X1525" s="6"/>
      <c r="Y1525" s="6"/>
      <c r="Z1525" s="6"/>
      <c r="AA1525" s="6"/>
      <c r="AB1525" s="6"/>
      <c r="AC1525" s="6"/>
    </row>
    <row r="1526" spans="1:29" x14ac:dyDescent="0.25">
      <c r="Q1526" s="12" t="str">
        <f t="shared" ca="1" si="48"/>
        <v>-</v>
      </c>
      <c r="W1526" t="str">
        <f t="shared" si="47"/>
        <v>-</v>
      </c>
    </row>
    <row r="1527" spans="1:29" x14ac:dyDescent="0.25">
      <c r="A1527" s="6"/>
      <c r="B1527" s="10"/>
      <c r="C1527" s="6"/>
      <c r="D1527" s="6"/>
      <c r="E1527" s="6"/>
      <c r="F1527" s="6"/>
      <c r="G1527" s="6"/>
      <c r="H1527" s="6"/>
      <c r="I1527" s="6"/>
      <c r="J1527" s="6"/>
      <c r="K1527" s="6"/>
      <c r="L1527" s="6"/>
      <c r="M1527" s="6"/>
      <c r="N1527" s="6"/>
      <c r="O1527" s="6"/>
      <c r="P1527" s="10"/>
      <c r="Q1527" s="15" t="str">
        <f t="shared" ca="1" si="48"/>
        <v>-</v>
      </c>
      <c r="R1527" s="6"/>
      <c r="S1527" s="6"/>
      <c r="T1527" s="6"/>
      <c r="U1527" s="6"/>
      <c r="V1527" s="6"/>
      <c r="W1527" s="6" t="str">
        <f t="shared" si="47"/>
        <v>-</v>
      </c>
      <c r="X1527" s="6"/>
      <c r="Y1527" s="6"/>
      <c r="Z1527" s="6"/>
      <c r="AA1527" s="6"/>
      <c r="AB1527" s="6"/>
      <c r="AC1527" s="6"/>
    </row>
    <row r="1528" spans="1:29" x14ac:dyDescent="0.25">
      <c r="Q1528" s="12" t="str">
        <f t="shared" ca="1" si="48"/>
        <v>-</v>
      </c>
      <c r="W1528" t="str">
        <f t="shared" si="47"/>
        <v>-</v>
      </c>
    </row>
    <row r="1529" spans="1:29" x14ac:dyDescent="0.25">
      <c r="A1529" s="6"/>
      <c r="B1529" s="10"/>
      <c r="C1529" s="6"/>
      <c r="D1529" s="6"/>
      <c r="E1529" s="6"/>
      <c r="F1529" s="6"/>
      <c r="G1529" s="6"/>
      <c r="H1529" s="6"/>
      <c r="I1529" s="6"/>
      <c r="J1529" s="6"/>
      <c r="K1529" s="6"/>
      <c r="L1529" s="6"/>
      <c r="M1529" s="6"/>
      <c r="N1529" s="6"/>
      <c r="O1529" s="6"/>
      <c r="P1529" s="10"/>
      <c r="Q1529" s="15" t="str">
        <f t="shared" ca="1" si="48"/>
        <v>-</v>
      </c>
      <c r="R1529" s="6"/>
      <c r="S1529" s="6"/>
      <c r="T1529" s="6"/>
      <c r="U1529" s="6"/>
      <c r="V1529" s="6"/>
      <c r="W1529" s="6" t="str">
        <f t="shared" si="47"/>
        <v>-</v>
      </c>
      <c r="X1529" s="6"/>
      <c r="Y1529" s="6"/>
      <c r="Z1529" s="6"/>
      <c r="AA1529" s="6"/>
      <c r="AB1529" s="6"/>
      <c r="AC1529" s="6"/>
    </row>
    <row r="1530" spans="1:29" x14ac:dyDescent="0.25">
      <c r="Q1530" s="12" t="str">
        <f t="shared" ca="1" si="48"/>
        <v>-</v>
      </c>
      <c r="W1530" t="str">
        <f t="shared" si="47"/>
        <v>-</v>
      </c>
    </row>
    <row r="1531" spans="1:29" x14ac:dyDescent="0.25">
      <c r="A1531" s="6"/>
      <c r="B1531" s="10"/>
      <c r="C1531" s="6"/>
      <c r="D1531" s="6"/>
      <c r="E1531" s="6"/>
      <c r="F1531" s="6"/>
      <c r="G1531" s="6"/>
      <c r="H1531" s="6"/>
      <c r="I1531" s="6"/>
      <c r="J1531" s="6"/>
      <c r="K1531" s="6"/>
      <c r="L1531" s="6"/>
      <c r="M1531" s="6"/>
      <c r="N1531" s="6"/>
      <c r="O1531" s="6"/>
      <c r="P1531" s="10"/>
      <c r="Q1531" s="15" t="str">
        <f t="shared" ca="1" si="48"/>
        <v>-</v>
      </c>
      <c r="R1531" s="6"/>
      <c r="S1531" s="6"/>
      <c r="T1531" s="6"/>
      <c r="U1531" s="6"/>
      <c r="V1531" s="6"/>
      <c r="W1531" s="6" t="str">
        <f t="shared" si="47"/>
        <v>-</v>
      </c>
      <c r="X1531" s="6"/>
      <c r="Y1531" s="6"/>
      <c r="Z1531" s="6"/>
      <c r="AA1531" s="6"/>
      <c r="AB1531" s="6"/>
      <c r="AC1531" s="6"/>
    </row>
    <row r="1532" spans="1:29" x14ac:dyDescent="0.25">
      <c r="Q1532" s="12" t="str">
        <f t="shared" ca="1" si="48"/>
        <v>-</v>
      </c>
      <c r="W1532" t="str">
        <f t="shared" si="47"/>
        <v>-</v>
      </c>
    </row>
    <row r="1533" spans="1:29" x14ac:dyDescent="0.25">
      <c r="A1533" s="6"/>
      <c r="B1533" s="10"/>
      <c r="C1533" s="6"/>
      <c r="D1533" s="6"/>
      <c r="E1533" s="6"/>
      <c r="F1533" s="6"/>
      <c r="G1533" s="6"/>
      <c r="H1533" s="6"/>
      <c r="I1533" s="6"/>
      <c r="J1533" s="6"/>
      <c r="K1533" s="6"/>
      <c r="L1533" s="6"/>
      <c r="M1533" s="6"/>
      <c r="N1533" s="6"/>
      <c r="O1533" s="6"/>
      <c r="P1533" s="10"/>
      <c r="Q1533" s="15" t="str">
        <f t="shared" ca="1" si="48"/>
        <v>-</v>
      </c>
      <c r="R1533" s="6"/>
      <c r="S1533" s="6"/>
      <c r="T1533" s="6"/>
      <c r="U1533" s="6"/>
      <c r="V1533" s="6"/>
      <c r="W1533" s="6" t="str">
        <f t="shared" si="47"/>
        <v>-</v>
      </c>
      <c r="X1533" s="6"/>
      <c r="Y1533" s="6"/>
      <c r="Z1533" s="6"/>
      <c r="AA1533" s="6"/>
      <c r="AB1533" s="6"/>
      <c r="AC1533" s="6"/>
    </row>
    <row r="1534" spans="1:29" x14ac:dyDescent="0.25">
      <c r="Q1534" s="12" t="str">
        <f t="shared" ca="1" si="48"/>
        <v>-</v>
      </c>
      <c r="W1534" t="str">
        <f t="shared" si="47"/>
        <v>-</v>
      </c>
    </row>
    <row r="1535" spans="1:29" x14ac:dyDescent="0.25">
      <c r="A1535" s="6"/>
      <c r="B1535" s="10"/>
      <c r="C1535" s="6"/>
      <c r="D1535" s="6"/>
      <c r="E1535" s="6"/>
      <c r="F1535" s="6"/>
      <c r="G1535" s="6"/>
      <c r="H1535" s="6"/>
      <c r="I1535" s="6"/>
      <c r="J1535" s="6"/>
      <c r="K1535" s="6"/>
      <c r="L1535" s="6"/>
      <c r="M1535" s="6"/>
      <c r="N1535" s="6"/>
      <c r="O1535" s="6"/>
      <c r="P1535" s="10"/>
      <c r="Q1535" s="15" t="str">
        <f t="shared" ca="1" si="48"/>
        <v>-</v>
      </c>
      <c r="R1535" s="6"/>
      <c r="S1535" s="6"/>
      <c r="T1535" s="6"/>
      <c r="U1535" s="6"/>
      <c r="V1535" s="6"/>
      <c r="W1535" s="6" t="str">
        <f t="shared" si="47"/>
        <v>-</v>
      </c>
      <c r="X1535" s="6"/>
      <c r="Y1535" s="6"/>
      <c r="Z1535" s="6"/>
      <c r="AA1535" s="6"/>
      <c r="AB1535" s="6"/>
      <c r="AC1535" s="6"/>
    </row>
    <row r="1536" spans="1:29" x14ac:dyDescent="0.25">
      <c r="Q1536" s="12" t="str">
        <f t="shared" ca="1" si="48"/>
        <v>-</v>
      </c>
      <c r="W1536" t="str">
        <f t="shared" si="47"/>
        <v>-</v>
      </c>
    </row>
    <row r="1537" spans="1:29" x14ac:dyDescent="0.25">
      <c r="A1537" s="6"/>
      <c r="B1537" s="10"/>
      <c r="C1537" s="6"/>
      <c r="D1537" s="6"/>
      <c r="E1537" s="6"/>
      <c r="F1537" s="6"/>
      <c r="G1537" s="6"/>
      <c r="H1537" s="6"/>
      <c r="I1537" s="6"/>
      <c r="J1537" s="6"/>
      <c r="K1537" s="6"/>
      <c r="L1537" s="6"/>
      <c r="M1537" s="6"/>
      <c r="N1537" s="6"/>
      <c r="O1537" s="6"/>
      <c r="P1537" s="10"/>
      <c r="Q1537" s="15" t="str">
        <f t="shared" ca="1" si="48"/>
        <v>-</v>
      </c>
      <c r="R1537" s="6"/>
      <c r="S1537" s="6"/>
      <c r="T1537" s="6"/>
      <c r="U1537" s="6"/>
      <c r="V1537" s="6"/>
      <c r="W1537" s="6" t="str">
        <f t="shared" ref="W1537:W1600" si="49">IF(OR(ISBLANK(J1537),ISBLANK(V1537)),"-",(IF(J1537=V1537,"Yes","No")))</f>
        <v>-</v>
      </c>
      <c r="X1537" s="6"/>
      <c r="Y1537" s="6"/>
      <c r="Z1537" s="6"/>
      <c r="AA1537" s="6"/>
      <c r="AB1537" s="6"/>
      <c r="AC1537" s="6"/>
    </row>
    <row r="1538" spans="1:29" x14ac:dyDescent="0.25">
      <c r="Q1538" s="12" t="str">
        <f t="shared" ref="Q1538:Q1601" ca="1" si="50">IF(B1538&gt;1/1/1900, (IF(R1538="Closed",(DATEDIF(B1538,P1538,"d"))-(DATEDIF(M1538,O1538,"d")),IF(OR(R1538="Pending",ISBLANK(P1538)),TODAY()-B1538))),"-")</f>
        <v>-</v>
      </c>
      <c r="W1538" t="str">
        <f t="shared" si="49"/>
        <v>-</v>
      </c>
    </row>
    <row r="1539" spans="1:29" x14ac:dyDescent="0.25">
      <c r="A1539" s="6"/>
      <c r="B1539" s="10"/>
      <c r="C1539" s="6"/>
      <c r="D1539" s="6"/>
      <c r="E1539" s="6"/>
      <c r="F1539" s="6"/>
      <c r="G1539" s="6"/>
      <c r="H1539" s="6"/>
      <c r="I1539" s="6"/>
      <c r="J1539" s="6"/>
      <c r="K1539" s="6"/>
      <c r="L1539" s="6"/>
      <c r="M1539" s="6"/>
      <c r="N1539" s="6"/>
      <c r="O1539" s="6"/>
      <c r="P1539" s="10"/>
      <c r="Q1539" s="15" t="str">
        <f t="shared" ca="1" si="50"/>
        <v>-</v>
      </c>
      <c r="R1539" s="6"/>
      <c r="S1539" s="6"/>
      <c r="T1539" s="6"/>
      <c r="U1539" s="6"/>
      <c r="V1539" s="6"/>
      <c r="W1539" s="6" t="str">
        <f t="shared" si="49"/>
        <v>-</v>
      </c>
      <c r="X1539" s="6"/>
      <c r="Y1539" s="6"/>
      <c r="Z1539" s="6"/>
      <c r="AA1539" s="6"/>
      <c r="AB1539" s="6"/>
      <c r="AC1539" s="6"/>
    </row>
    <row r="1540" spans="1:29" x14ac:dyDescent="0.25">
      <c r="Q1540" s="12" t="str">
        <f t="shared" ca="1" si="50"/>
        <v>-</v>
      </c>
      <c r="W1540" t="str">
        <f t="shared" si="49"/>
        <v>-</v>
      </c>
    </row>
    <row r="1541" spans="1:29" x14ac:dyDescent="0.25">
      <c r="A1541" s="6"/>
      <c r="B1541" s="10"/>
      <c r="C1541" s="6"/>
      <c r="D1541" s="6"/>
      <c r="E1541" s="6"/>
      <c r="F1541" s="6"/>
      <c r="G1541" s="6"/>
      <c r="H1541" s="6"/>
      <c r="I1541" s="6"/>
      <c r="J1541" s="6"/>
      <c r="K1541" s="6"/>
      <c r="L1541" s="6"/>
      <c r="M1541" s="6"/>
      <c r="N1541" s="6"/>
      <c r="O1541" s="6"/>
      <c r="P1541" s="10"/>
      <c r="Q1541" s="15" t="str">
        <f t="shared" ca="1" si="50"/>
        <v>-</v>
      </c>
      <c r="R1541" s="6"/>
      <c r="S1541" s="6"/>
      <c r="T1541" s="6"/>
      <c r="U1541" s="6"/>
      <c r="V1541" s="6"/>
      <c r="W1541" s="6" t="str">
        <f t="shared" si="49"/>
        <v>-</v>
      </c>
      <c r="X1541" s="6"/>
      <c r="Y1541" s="6"/>
      <c r="Z1541" s="6"/>
      <c r="AA1541" s="6"/>
      <c r="AB1541" s="6"/>
      <c r="AC1541" s="6"/>
    </row>
    <row r="1542" spans="1:29" x14ac:dyDescent="0.25">
      <c r="Q1542" s="12" t="str">
        <f t="shared" ca="1" si="50"/>
        <v>-</v>
      </c>
      <c r="W1542" t="str">
        <f t="shared" si="49"/>
        <v>-</v>
      </c>
    </row>
    <row r="1543" spans="1:29" x14ac:dyDescent="0.25">
      <c r="A1543" s="6"/>
      <c r="B1543" s="10"/>
      <c r="C1543" s="6"/>
      <c r="D1543" s="6"/>
      <c r="E1543" s="6"/>
      <c r="F1543" s="6"/>
      <c r="G1543" s="6"/>
      <c r="H1543" s="6"/>
      <c r="I1543" s="6"/>
      <c r="J1543" s="6"/>
      <c r="K1543" s="6"/>
      <c r="L1543" s="6"/>
      <c r="M1543" s="6"/>
      <c r="N1543" s="6"/>
      <c r="O1543" s="6"/>
      <c r="P1543" s="10"/>
      <c r="Q1543" s="15" t="str">
        <f t="shared" ca="1" si="50"/>
        <v>-</v>
      </c>
      <c r="R1543" s="6"/>
      <c r="S1543" s="6"/>
      <c r="T1543" s="6"/>
      <c r="U1543" s="6"/>
      <c r="V1543" s="6"/>
      <c r="W1543" s="6" t="str">
        <f t="shared" si="49"/>
        <v>-</v>
      </c>
      <c r="X1543" s="6"/>
      <c r="Y1543" s="6"/>
      <c r="Z1543" s="6"/>
      <c r="AA1543" s="6"/>
      <c r="AB1543" s="6"/>
      <c r="AC1543" s="6"/>
    </row>
    <row r="1544" spans="1:29" x14ac:dyDescent="0.25">
      <c r="Q1544" s="12" t="str">
        <f t="shared" ca="1" si="50"/>
        <v>-</v>
      </c>
      <c r="W1544" t="str">
        <f t="shared" si="49"/>
        <v>-</v>
      </c>
    </row>
    <row r="1545" spans="1:29" x14ac:dyDescent="0.25">
      <c r="A1545" s="6"/>
      <c r="B1545" s="10"/>
      <c r="C1545" s="6"/>
      <c r="D1545" s="6"/>
      <c r="E1545" s="6"/>
      <c r="F1545" s="6"/>
      <c r="G1545" s="6"/>
      <c r="H1545" s="6"/>
      <c r="I1545" s="6"/>
      <c r="J1545" s="6"/>
      <c r="K1545" s="6"/>
      <c r="L1545" s="6"/>
      <c r="M1545" s="6"/>
      <c r="N1545" s="6"/>
      <c r="O1545" s="6"/>
      <c r="P1545" s="10"/>
      <c r="Q1545" s="15" t="str">
        <f t="shared" ca="1" si="50"/>
        <v>-</v>
      </c>
      <c r="R1545" s="6"/>
      <c r="S1545" s="6"/>
      <c r="T1545" s="6"/>
      <c r="U1545" s="6"/>
      <c r="V1545" s="6"/>
      <c r="W1545" s="6" t="str">
        <f t="shared" si="49"/>
        <v>-</v>
      </c>
      <c r="X1545" s="6"/>
      <c r="Y1545" s="6"/>
      <c r="Z1545" s="6"/>
      <c r="AA1545" s="6"/>
      <c r="AB1545" s="6"/>
      <c r="AC1545" s="6"/>
    </row>
    <row r="1546" spans="1:29" x14ac:dyDescent="0.25">
      <c r="Q1546" s="12" t="str">
        <f t="shared" ca="1" si="50"/>
        <v>-</v>
      </c>
      <c r="W1546" t="str">
        <f t="shared" si="49"/>
        <v>-</v>
      </c>
    </row>
    <row r="1547" spans="1:29" x14ac:dyDescent="0.25">
      <c r="A1547" s="6"/>
      <c r="B1547" s="10"/>
      <c r="C1547" s="6"/>
      <c r="D1547" s="6"/>
      <c r="E1547" s="6"/>
      <c r="F1547" s="6"/>
      <c r="G1547" s="6"/>
      <c r="H1547" s="6"/>
      <c r="I1547" s="6"/>
      <c r="J1547" s="6"/>
      <c r="K1547" s="6"/>
      <c r="L1547" s="6"/>
      <c r="M1547" s="6"/>
      <c r="N1547" s="6"/>
      <c r="O1547" s="6"/>
      <c r="P1547" s="10"/>
      <c r="Q1547" s="15" t="str">
        <f t="shared" ca="1" si="50"/>
        <v>-</v>
      </c>
      <c r="R1547" s="6"/>
      <c r="S1547" s="6"/>
      <c r="T1547" s="6"/>
      <c r="U1547" s="6"/>
      <c r="V1547" s="6"/>
      <c r="W1547" s="6" t="str">
        <f t="shared" si="49"/>
        <v>-</v>
      </c>
      <c r="X1547" s="6"/>
      <c r="Y1547" s="6"/>
      <c r="Z1547" s="6"/>
      <c r="AA1547" s="6"/>
      <c r="AB1547" s="6"/>
      <c r="AC1547" s="6"/>
    </row>
    <row r="1548" spans="1:29" x14ac:dyDescent="0.25">
      <c r="Q1548" s="12" t="str">
        <f t="shared" ca="1" si="50"/>
        <v>-</v>
      </c>
      <c r="W1548" t="str">
        <f t="shared" si="49"/>
        <v>-</v>
      </c>
    </row>
    <row r="1549" spans="1:29" x14ac:dyDescent="0.25">
      <c r="A1549" s="6"/>
      <c r="B1549" s="10"/>
      <c r="C1549" s="6"/>
      <c r="D1549" s="6"/>
      <c r="E1549" s="6"/>
      <c r="F1549" s="6"/>
      <c r="G1549" s="6"/>
      <c r="H1549" s="6"/>
      <c r="I1549" s="6"/>
      <c r="J1549" s="6"/>
      <c r="K1549" s="6"/>
      <c r="L1549" s="6"/>
      <c r="M1549" s="6"/>
      <c r="N1549" s="6"/>
      <c r="O1549" s="6"/>
      <c r="P1549" s="10"/>
      <c r="Q1549" s="15" t="str">
        <f t="shared" ca="1" si="50"/>
        <v>-</v>
      </c>
      <c r="R1549" s="6"/>
      <c r="S1549" s="6"/>
      <c r="T1549" s="6"/>
      <c r="U1549" s="6"/>
      <c r="V1549" s="6"/>
      <c r="W1549" s="6" t="str">
        <f t="shared" si="49"/>
        <v>-</v>
      </c>
      <c r="X1549" s="6"/>
      <c r="Y1549" s="6"/>
      <c r="Z1549" s="6"/>
      <c r="AA1549" s="6"/>
      <c r="AB1549" s="6"/>
      <c r="AC1549" s="6"/>
    </row>
    <row r="1550" spans="1:29" x14ac:dyDescent="0.25">
      <c r="Q1550" s="12" t="str">
        <f t="shared" ca="1" si="50"/>
        <v>-</v>
      </c>
      <c r="W1550" t="str">
        <f t="shared" si="49"/>
        <v>-</v>
      </c>
    </row>
    <row r="1551" spans="1:29" x14ac:dyDescent="0.25">
      <c r="A1551" s="6"/>
      <c r="B1551" s="10"/>
      <c r="C1551" s="6"/>
      <c r="D1551" s="6"/>
      <c r="E1551" s="6"/>
      <c r="F1551" s="6"/>
      <c r="G1551" s="6"/>
      <c r="H1551" s="6"/>
      <c r="I1551" s="6"/>
      <c r="J1551" s="6"/>
      <c r="K1551" s="6"/>
      <c r="L1551" s="6"/>
      <c r="M1551" s="6"/>
      <c r="N1551" s="6"/>
      <c r="O1551" s="6"/>
      <c r="P1551" s="10"/>
      <c r="Q1551" s="15" t="str">
        <f t="shared" ca="1" si="50"/>
        <v>-</v>
      </c>
      <c r="R1551" s="6"/>
      <c r="S1551" s="6"/>
      <c r="T1551" s="6"/>
      <c r="U1551" s="6"/>
      <c r="V1551" s="6"/>
      <c r="W1551" s="6" t="str">
        <f t="shared" si="49"/>
        <v>-</v>
      </c>
      <c r="X1551" s="6"/>
      <c r="Y1551" s="6"/>
      <c r="Z1551" s="6"/>
      <c r="AA1551" s="6"/>
      <c r="AB1551" s="6"/>
      <c r="AC1551" s="6"/>
    </row>
    <row r="1552" spans="1:29" x14ac:dyDescent="0.25">
      <c r="Q1552" s="12" t="str">
        <f t="shared" ca="1" si="50"/>
        <v>-</v>
      </c>
      <c r="W1552" t="str">
        <f t="shared" si="49"/>
        <v>-</v>
      </c>
    </row>
    <row r="1553" spans="1:29" x14ac:dyDescent="0.25">
      <c r="A1553" s="6"/>
      <c r="B1553" s="10"/>
      <c r="C1553" s="6"/>
      <c r="D1553" s="6"/>
      <c r="E1553" s="6"/>
      <c r="F1553" s="6"/>
      <c r="G1553" s="6"/>
      <c r="H1553" s="6"/>
      <c r="I1553" s="6"/>
      <c r="J1553" s="6"/>
      <c r="K1553" s="6"/>
      <c r="L1553" s="6"/>
      <c r="M1553" s="6"/>
      <c r="N1553" s="6"/>
      <c r="O1553" s="6"/>
      <c r="P1553" s="10"/>
      <c r="Q1553" s="15" t="str">
        <f t="shared" ca="1" si="50"/>
        <v>-</v>
      </c>
      <c r="R1553" s="6"/>
      <c r="S1553" s="6"/>
      <c r="T1553" s="6"/>
      <c r="U1553" s="6"/>
      <c r="V1553" s="6"/>
      <c r="W1553" s="6" t="str">
        <f t="shared" si="49"/>
        <v>-</v>
      </c>
      <c r="X1553" s="6"/>
      <c r="Y1553" s="6"/>
      <c r="Z1553" s="6"/>
      <c r="AA1553" s="6"/>
      <c r="AB1553" s="6"/>
      <c r="AC1553" s="6"/>
    </row>
    <row r="1554" spans="1:29" x14ac:dyDescent="0.25">
      <c r="Q1554" s="12" t="str">
        <f t="shared" ca="1" si="50"/>
        <v>-</v>
      </c>
      <c r="W1554" t="str">
        <f t="shared" si="49"/>
        <v>-</v>
      </c>
    </row>
    <row r="1555" spans="1:29" x14ac:dyDescent="0.25">
      <c r="A1555" s="6"/>
      <c r="B1555" s="10"/>
      <c r="C1555" s="6"/>
      <c r="D1555" s="6"/>
      <c r="E1555" s="6"/>
      <c r="F1555" s="6"/>
      <c r="G1555" s="6"/>
      <c r="H1555" s="6"/>
      <c r="I1555" s="6"/>
      <c r="J1555" s="6"/>
      <c r="K1555" s="6"/>
      <c r="L1555" s="6"/>
      <c r="M1555" s="6"/>
      <c r="N1555" s="6"/>
      <c r="O1555" s="6"/>
      <c r="P1555" s="10"/>
      <c r="Q1555" s="15" t="str">
        <f t="shared" ca="1" si="50"/>
        <v>-</v>
      </c>
      <c r="R1555" s="6"/>
      <c r="S1555" s="6"/>
      <c r="T1555" s="6"/>
      <c r="U1555" s="6"/>
      <c r="V1555" s="6"/>
      <c r="W1555" s="6" t="str">
        <f t="shared" si="49"/>
        <v>-</v>
      </c>
      <c r="X1555" s="6"/>
      <c r="Y1555" s="6"/>
      <c r="Z1555" s="6"/>
      <c r="AA1555" s="6"/>
      <c r="AB1555" s="6"/>
      <c r="AC1555" s="6"/>
    </row>
    <row r="1556" spans="1:29" x14ac:dyDescent="0.25">
      <c r="Q1556" s="12" t="str">
        <f t="shared" ca="1" si="50"/>
        <v>-</v>
      </c>
      <c r="W1556" t="str">
        <f t="shared" si="49"/>
        <v>-</v>
      </c>
    </row>
    <row r="1557" spans="1:29" x14ac:dyDescent="0.25">
      <c r="A1557" s="6"/>
      <c r="B1557" s="10"/>
      <c r="C1557" s="6"/>
      <c r="D1557" s="6"/>
      <c r="E1557" s="6"/>
      <c r="F1557" s="6"/>
      <c r="G1557" s="6"/>
      <c r="H1557" s="6"/>
      <c r="I1557" s="6"/>
      <c r="J1557" s="6"/>
      <c r="K1557" s="6"/>
      <c r="L1557" s="6"/>
      <c r="M1557" s="6"/>
      <c r="N1557" s="6"/>
      <c r="O1557" s="6"/>
      <c r="P1557" s="10"/>
      <c r="Q1557" s="15" t="str">
        <f t="shared" ca="1" si="50"/>
        <v>-</v>
      </c>
      <c r="R1557" s="6"/>
      <c r="S1557" s="6"/>
      <c r="T1557" s="6"/>
      <c r="U1557" s="6"/>
      <c r="V1557" s="6"/>
      <c r="W1557" s="6" t="str">
        <f t="shared" si="49"/>
        <v>-</v>
      </c>
      <c r="X1557" s="6"/>
      <c r="Y1557" s="6"/>
      <c r="Z1557" s="6"/>
      <c r="AA1557" s="6"/>
      <c r="AB1557" s="6"/>
      <c r="AC1557" s="6"/>
    </row>
    <row r="1558" spans="1:29" x14ac:dyDescent="0.25">
      <c r="Q1558" s="12" t="str">
        <f t="shared" ca="1" si="50"/>
        <v>-</v>
      </c>
      <c r="W1558" t="str">
        <f t="shared" si="49"/>
        <v>-</v>
      </c>
    </row>
    <row r="1559" spans="1:29" x14ac:dyDescent="0.25">
      <c r="A1559" s="6"/>
      <c r="B1559" s="10"/>
      <c r="C1559" s="6"/>
      <c r="D1559" s="6"/>
      <c r="E1559" s="6"/>
      <c r="F1559" s="6"/>
      <c r="G1559" s="6"/>
      <c r="H1559" s="6"/>
      <c r="I1559" s="6"/>
      <c r="J1559" s="6"/>
      <c r="K1559" s="6"/>
      <c r="L1559" s="6"/>
      <c r="M1559" s="6"/>
      <c r="N1559" s="6"/>
      <c r="O1559" s="6"/>
      <c r="P1559" s="10"/>
      <c r="Q1559" s="15" t="str">
        <f t="shared" ca="1" si="50"/>
        <v>-</v>
      </c>
      <c r="R1559" s="6"/>
      <c r="S1559" s="6"/>
      <c r="T1559" s="6"/>
      <c r="U1559" s="6"/>
      <c r="V1559" s="6"/>
      <c r="W1559" s="6" t="str">
        <f t="shared" si="49"/>
        <v>-</v>
      </c>
      <c r="X1559" s="6"/>
      <c r="Y1559" s="6"/>
      <c r="Z1559" s="6"/>
      <c r="AA1559" s="6"/>
      <c r="AB1559" s="6"/>
      <c r="AC1559" s="6"/>
    </row>
    <row r="1560" spans="1:29" x14ac:dyDescent="0.25">
      <c r="Q1560" s="12" t="str">
        <f t="shared" ca="1" si="50"/>
        <v>-</v>
      </c>
      <c r="W1560" t="str">
        <f t="shared" si="49"/>
        <v>-</v>
      </c>
    </row>
    <row r="1561" spans="1:29" x14ac:dyDescent="0.25">
      <c r="A1561" s="6"/>
      <c r="B1561" s="10"/>
      <c r="C1561" s="6"/>
      <c r="D1561" s="6"/>
      <c r="E1561" s="6"/>
      <c r="F1561" s="6"/>
      <c r="G1561" s="6"/>
      <c r="H1561" s="6"/>
      <c r="I1561" s="6"/>
      <c r="J1561" s="6"/>
      <c r="K1561" s="6"/>
      <c r="L1561" s="6"/>
      <c r="M1561" s="6"/>
      <c r="N1561" s="6"/>
      <c r="O1561" s="6"/>
      <c r="P1561" s="10"/>
      <c r="Q1561" s="15" t="str">
        <f t="shared" ca="1" si="50"/>
        <v>-</v>
      </c>
      <c r="R1561" s="6"/>
      <c r="S1561" s="6"/>
      <c r="T1561" s="6"/>
      <c r="U1561" s="6"/>
      <c r="V1561" s="6"/>
      <c r="W1561" s="6" t="str">
        <f t="shared" si="49"/>
        <v>-</v>
      </c>
      <c r="X1561" s="6"/>
      <c r="Y1561" s="6"/>
      <c r="Z1561" s="6"/>
      <c r="AA1561" s="6"/>
      <c r="AB1561" s="6"/>
      <c r="AC1561" s="6"/>
    </row>
    <row r="1562" spans="1:29" x14ac:dyDescent="0.25">
      <c r="Q1562" s="12" t="str">
        <f t="shared" ca="1" si="50"/>
        <v>-</v>
      </c>
      <c r="W1562" t="str">
        <f t="shared" si="49"/>
        <v>-</v>
      </c>
    </row>
    <row r="1563" spans="1:29" x14ac:dyDescent="0.25">
      <c r="A1563" s="6"/>
      <c r="B1563" s="10"/>
      <c r="C1563" s="6"/>
      <c r="D1563" s="6"/>
      <c r="E1563" s="6"/>
      <c r="F1563" s="6"/>
      <c r="G1563" s="6"/>
      <c r="H1563" s="6"/>
      <c r="I1563" s="6"/>
      <c r="J1563" s="6"/>
      <c r="K1563" s="6"/>
      <c r="L1563" s="6"/>
      <c r="M1563" s="6"/>
      <c r="N1563" s="6"/>
      <c r="O1563" s="6"/>
      <c r="P1563" s="10"/>
      <c r="Q1563" s="15" t="str">
        <f t="shared" ca="1" si="50"/>
        <v>-</v>
      </c>
      <c r="R1563" s="6"/>
      <c r="S1563" s="6"/>
      <c r="T1563" s="6"/>
      <c r="U1563" s="6"/>
      <c r="V1563" s="6"/>
      <c r="W1563" s="6" t="str">
        <f t="shared" si="49"/>
        <v>-</v>
      </c>
      <c r="X1563" s="6"/>
      <c r="Y1563" s="6"/>
      <c r="Z1563" s="6"/>
      <c r="AA1563" s="6"/>
      <c r="AB1563" s="6"/>
      <c r="AC1563" s="6"/>
    </row>
    <row r="1564" spans="1:29" x14ac:dyDescent="0.25">
      <c r="Q1564" s="12" t="str">
        <f t="shared" ca="1" si="50"/>
        <v>-</v>
      </c>
      <c r="W1564" t="str">
        <f t="shared" si="49"/>
        <v>-</v>
      </c>
    </row>
    <row r="1565" spans="1:29" x14ac:dyDescent="0.25">
      <c r="A1565" s="6"/>
      <c r="B1565" s="10"/>
      <c r="C1565" s="6"/>
      <c r="D1565" s="6"/>
      <c r="E1565" s="6"/>
      <c r="F1565" s="6"/>
      <c r="G1565" s="6"/>
      <c r="H1565" s="6"/>
      <c r="I1565" s="6"/>
      <c r="J1565" s="6"/>
      <c r="K1565" s="6"/>
      <c r="L1565" s="6"/>
      <c r="M1565" s="6"/>
      <c r="N1565" s="6"/>
      <c r="O1565" s="6"/>
      <c r="P1565" s="10"/>
      <c r="Q1565" s="15" t="str">
        <f t="shared" ca="1" si="50"/>
        <v>-</v>
      </c>
      <c r="R1565" s="6"/>
      <c r="S1565" s="6"/>
      <c r="T1565" s="6"/>
      <c r="U1565" s="6"/>
      <c r="V1565" s="6"/>
      <c r="W1565" s="6" t="str">
        <f t="shared" si="49"/>
        <v>-</v>
      </c>
      <c r="X1565" s="6"/>
      <c r="Y1565" s="6"/>
      <c r="Z1565" s="6"/>
      <c r="AA1565" s="6"/>
      <c r="AB1565" s="6"/>
      <c r="AC1565" s="6"/>
    </row>
    <row r="1566" spans="1:29" x14ac:dyDescent="0.25">
      <c r="Q1566" s="12" t="str">
        <f t="shared" ca="1" si="50"/>
        <v>-</v>
      </c>
      <c r="W1566" t="str">
        <f t="shared" si="49"/>
        <v>-</v>
      </c>
    </row>
    <row r="1567" spans="1:29" x14ac:dyDescent="0.25">
      <c r="A1567" s="6"/>
      <c r="B1567" s="10"/>
      <c r="C1567" s="6"/>
      <c r="D1567" s="6"/>
      <c r="E1567" s="6"/>
      <c r="F1567" s="6"/>
      <c r="G1567" s="6"/>
      <c r="H1567" s="6"/>
      <c r="I1567" s="6"/>
      <c r="J1567" s="6"/>
      <c r="K1567" s="6"/>
      <c r="L1567" s="6"/>
      <c r="M1567" s="6"/>
      <c r="N1567" s="6"/>
      <c r="O1567" s="6"/>
      <c r="P1567" s="10"/>
      <c r="Q1567" s="15" t="str">
        <f t="shared" ca="1" si="50"/>
        <v>-</v>
      </c>
      <c r="R1567" s="6"/>
      <c r="S1567" s="6"/>
      <c r="T1567" s="6"/>
      <c r="U1567" s="6"/>
      <c r="V1567" s="6"/>
      <c r="W1567" s="6" t="str">
        <f t="shared" si="49"/>
        <v>-</v>
      </c>
      <c r="X1567" s="6"/>
      <c r="Y1567" s="6"/>
      <c r="Z1567" s="6"/>
      <c r="AA1567" s="6"/>
      <c r="AB1567" s="6"/>
      <c r="AC1567" s="6"/>
    </row>
    <row r="1568" spans="1:29" x14ac:dyDescent="0.25">
      <c r="Q1568" s="12" t="str">
        <f t="shared" ca="1" si="50"/>
        <v>-</v>
      </c>
      <c r="W1568" t="str">
        <f t="shared" si="49"/>
        <v>-</v>
      </c>
    </row>
    <row r="1569" spans="1:29" x14ac:dyDescent="0.25">
      <c r="A1569" s="6"/>
      <c r="B1569" s="10"/>
      <c r="C1569" s="6"/>
      <c r="D1569" s="6"/>
      <c r="E1569" s="6"/>
      <c r="F1569" s="6"/>
      <c r="G1569" s="6"/>
      <c r="H1569" s="6"/>
      <c r="I1569" s="6"/>
      <c r="J1569" s="6"/>
      <c r="K1569" s="6"/>
      <c r="L1569" s="6"/>
      <c r="M1569" s="6"/>
      <c r="N1569" s="6"/>
      <c r="O1569" s="6"/>
      <c r="P1569" s="10"/>
      <c r="Q1569" s="15" t="str">
        <f t="shared" ca="1" si="50"/>
        <v>-</v>
      </c>
      <c r="R1569" s="6"/>
      <c r="S1569" s="6"/>
      <c r="T1569" s="6"/>
      <c r="U1569" s="6"/>
      <c r="V1569" s="6"/>
      <c r="W1569" s="6" t="str">
        <f t="shared" si="49"/>
        <v>-</v>
      </c>
      <c r="X1569" s="6"/>
      <c r="Y1569" s="6"/>
      <c r="Z1569" s="6"/>
      <c r="AA1569" s="6"/>
      <c r="AB1569" s="6"/>
      <c r="AC1569" s="6"/>
    </row>
    <row r="1570" spans="1:29" x14ac:dyDescent="0.25">
      <c r="Q1570" s="12" t="str">
        <f t="shared" ca="1" si="50"/>
        <v>-</v>
      </c>
      <c r="W1570" t="str">
        <f t="shared" si="49"/>
        <v>-</v>
      </c>
    </row>
    <row r="1571" spans="1:29" x14ac:dyDescent="0.25">
      <c r="A1571" s="6"/>
      <c r="B1571" s="10"/>
      <c r="C1571" s="6"/>
      <c r="D1571" s="6"/>
      <c r="E1571" s="6"/>
      <c r="F1571" s="6"/>
      <c r="G1571" s="6"/>
      <c r="H1571" s="6"/>
      <c r="I1571" s="6"/>
      <c r="J1571" s="6"/>
      <c r="K1571" s="6"/>
      <c r="L1571" s="6"/>
      <c r="M1571" s="6"/>
      <c r="N1571" s="6"/>
      <c r="O1571" s="6"/>
      <c r="P1571" s="10"/>
      <c r="Q1571" s="15" t="str">
        <f t="shared" ca="1" si="50"/>
        <v>-</v>
      </c>
      <c r="R1571" s="6"/>
      <c r="S1571" s="6"/>
      <c r="T1571" s="6"/>
      <c r="U1571" s="6"/>
      <c r="V1571" s="6"/>
      <c r="W1571" s="6" t="str">
        <f t="shared" si="49"/>
        <v>-</v>
      </c>
      <c r="X1571" s="6"/>
      <c r="Y1571" s="6"/>
      <c r="Z1571" s="6"/>
      <c r="AA1571" s="6"/>
      <c r="AB1571" s="6"/>
      <c r="AC1571" s="6"/>
    </row>
    <row r="1572" spans="1:29" x14ac:dyDescent="0.25">
      <c r="Q1572" s="12" t="str">
        <f t="shared" ca="1" si="50"/>
        <v>-</v>
      </c>
      <c r="W1572" t="str">
        <f t="shared" si="49"/>
        <v>-</v>
      </c>
    </row>
    <row r="1573" spans="1:29" x14ac:dyDescent="0.25">
      <c r="A1573" s="6"/>
      <c r="B1573" s="10"/>
      <c r="C1573" s="6"/>
      <c r="D1573" s="6"/>
      <c r="E1573" s="6"/>
      <c r="F1573" s="6"/>
      <c r="G1573" s="6"/>
      <c r="H1573" s="6"/>
      <c r="I1573" s="6"/>
      <c r="J1573" s="6"/>
      <c r="K1573" s="6"/>
      <c r="L1573" s="6"/>
      <c r="M1573" s="6"/>
      <c r="N1573" s="6"/>
      <c r="O1573" s="6"/>
      <c r="P1573" s="10"/>
      <c r="Q1573" s="15" t="str">
        <f t="shared" ca="1" si="50"/>
        <v>-</v>
      </c>
      <c r="R1573" s="6"/>
      <c r="S1573" s="6"/>
      <c r="T1573" s="6"/>
      <c r="U1573" s="6"/>
      <c r="V1573" s="6"/>
      <c r="W1573" s="6" t="str">
        <f t="shared" si="49"/>
        <v>-</v>
      </c>
      <c r="X1573" s="6"/>
      <c r="Y1573" s="6"/>
      <c r="Z1573" s="6"/>
      <c r="AA1573" s="6"/>
      <c r="AB1573" s="6"/>
      <c r="AC1573" s="6"/>
    </row>
    <row r="1574" spans="1:29" x14ac:dyDescent="0.25">
      <c r="Q1574" s="12" t="str">
        <f t="shared" ca="1" si="50"/>
        <v>-</v>
      </c>
      <c r="W1574" t="str">
        <f t="shared" si="49"/>
        <v>-</v>
      </c>
    </row>
    <row r="1575" spans="1:29" x14ac:dyDescent="0.25">
      <c r="A1575" s="6"/>
      <c r="B1575" s="10"/>
      <c r="C1575" s="6"/>
      <c r="D1575" s="6"/>
      <c r="E1575" s="6"/>
      <c r="F1575" s="6"/>
      <c r="G1575" s="6"/>
      <c r="H1575" s="6"/>
      <c r="I1575" s="6"/>
      <c r="J1575" s="6"/>
      <c r="K1575" s="6"/>
      <c r="L1575" s="6"/>
      <c r="M1575" s="6"/>
      <c r="N1575" s="6"/>
      <c r="O1575" s="6"/>
      <c r="P1575" s="10"/>
      <c r="Q1575" s="15" t="str">
        <f t="shared" ca="1" si="50"/>
        <v>-</v>
      </c>
      <c r="R1575" s="6"/>
      <c r="S1575" s="6"/>
      <c r="T1575" s="6"/>
      <c r="U1575" s="6"/>
      <c r="V1575" s="6"/>
      <c r="W1575" s="6" t="str">
        <f t="shared" si="49"/>
        <v>-</v>
      </c>
      <c r="X1575" s="6"/>
      <c r="Y1575" s="6"/>
      <c r="Z1575" s="6"/>
      <c r="AA1575" s="6"/>
      <c r="AB1575" s="6"/>
      <c r="AC1575" s="6"/>
    </row>
    <row r="1576" spans="1:29" x14ac:dyDescent="0.25">
      <c r="Q1576" s="12" t="str">
        <f t="shared" ca="1" si="50"/>
        <v>-</v>
      </c>
      <c r="W1576" t="str">
        <f t="shared" si="49"/>
        <v>-</v>
      </c>
    </row>
    <row r="1577" spans="1:29" x14ac:dyDescent="0.25">
      <c r="A1577" s="6"/>
      <c r="B1577" s="10"/>
      <c r="C1577" s="6"/>
      <c r="D1577" s="6"/>
      <c r="E1577" s="6"/>
      <c r="F1577" s="6"/>
      <c r="G1577" s="6"/>
      <c r="H1577" s="6"/>
      <c r="I1577" s="6"/>
      <c r="J1577" s="6"/>
      <c r="K1577" s="6"/>
      <c r="L1577" s="6"/>
      <c r="M1577" s="6"/>
      <c r="N1577" s="6"/>
      <c r="O1577" s="6"/>
      <c r="P1577" s="10"/>
      <c r="Q1577" s="15" t="str">
        <f t="shared" ca="1" si="50"/>
        <v>-</v>
      </c>
      <c r="R1577" s="6"/>
      <c r="S1577" s="6"/>
      <c r="T1577" s="6"/>
      <c r="U1577" s="6"/>
      <c r="V1577" s="6"/>
      <c r="W1577" s="6" t="str">
        <f t="shared" si="49"/>
        <v>-</v>
      </c>
      <c r="X1577" s="6"/>
      <c r="Y1577" s="6"/>
      <c r="Z1577" s="6"/>
      <c r="AA1577" s="6"/>
      <c r="AB1577" s="6"/>
      <c r="AC1577" s="6"/>
    </row>
    <row r="1578" spans="1:29" x14ac:dyDescent="0.25">
      <c r="Q1578" s="12" t="str">
        <f t="shared" ca="1" si="50"/>
        <v>-</v>
      </c>
      <c r="W1578" t="str">
        <f t="shared" si="49"/>
        <v>-</v>
      </c>
    </row>
    <row r="1579" spans="1:29" x14ac:dyDescent="0.25">
      <c r="A1579" s="6"/>
      <c r="B1579" s="10"/>
      <c r="C1579" s="6"/>
      <c r="D1579" s="6"/>
      <c r="E1579" s="6"/>
      <c r="F1579" s="6"/>
      <c r="G1579" s="6"/>
      <c r="H1579" s="6"/>
      <c r="I1579" s="6"/>
      <c r="J1579" s="6"/>
      <c r="K1579" s="6"/>
      <c r="L1579" s="6"/>
      <c r="M1579" s="6"/>
      <c r="N1579" s="6"/>
      <c r="O1579" s="6"/>
      <c r="P1579" s="10"/>
      <c r="Q1579" s="15" t="str">
        <f t="shared" ca="1" si="50"/>
        <v>-</v>
      </c>
      <c r="R1579" s="6"/>
      <c r="S1579" s="6"/>
      <c r="T1579" s="6"/>
      <c r="U1579" s="6"/>
      <c r="V1579" s="6"/>
      <c r="W1579" s="6" t="str">
        <f t="shared" si="49"/>
        <v>-</v>
      </c>
      <c r="X1579" s="6"/>
      <c r="Y1579" s="6"/>
      <c r="Z1579" s="6"/>
      <c r="AA1579" s="6"/>
      <c r="AB1579" s="6"/>
      <c r="AC1579" s="6"/>
    </row>
    <row r="1580" spans="1:29" x14ac:dyDescent="0.25">
      <c r="Q1580" s="12" t="str">
        <f t="shared" ca="1" si="50"/>
        <v>-</v>
      </c>
      <c r="W1580" t="str">
        <f t="shared" si="49"/>
        <v>-</v>
      </c>
    </row>
    <row r="1581" spans="1:29" x14ac:dyDescent="0.25">
      <c r="A1581" s="6"/>
      <c r="B1581" s="10"/>
      <c r="C1581" s="6"/>
      <c r="D1581" s="6"/>
      <c r="E1581" s="6"/>
      <c r="F1581" s="6"/>
      <c r="G1581" s="6"/>
      <c r="H1581" s="6"/>
      <c r="I1581" s="6"/>
      <c r="J1581" s="6"/>
      <c r="K1581" s="6"/>
      <c r="L1581" s="6"/>
      <c r="M1581" s="6"/>
      <c r="N1581" s="6"/>
      <c r="O1581" s="6"/>
      <c r="P1581" s="10"/>
      <c r="Q1581" s="15" t="str">
        <f t="shared" ca="1" si="50"/>
        <v>-</v>
      </c>
      <c r="R1581" s="6"/>
      <c r="S1581" s="6"/>
      <c r="T1581" s="6"/>
      <c r="U1581" s="6"/>
      <c r="V1581" s="6"/>
      <c r="W1581" s="6" t="str">
        <f t="shared" si="49"/>
        <v>-</v>
      </c>
      <c r="X1581" s="6"/>
      <c r="Y1581" s="6"/>
      <c r="Z1581" s="6"/>
      <c r="AA1581" s="6"/>
      <c r="AB1581" s="6"/>
      <c r="AC1581" s="6"/>
    </row>
    <row r="1582" spans="1:29" x14ac:dyDescent="0.25">
      <c r="Q1582" s="12" t="str">
        <f t="shared" ca="1" si="50"/>
        <v>-</v>
      </c>
      <c r="W1582" t="str">
        <f t="shared" si="49"/>
        <v>-</v>
      </c>
    </row>
    <row r="1583" spans="1:29" x14ac:dyDescent="0.25">
      <c r="A1583" s="6"/>
      <c r="B1583" s="10"/>
      <c r="C1583" s="6"/>
      <c r="D1583" s="6"/>
      <c r="E1583" s="6"/>
      <c r="F1583" s="6"/>
      <c r="G1583" s="6"/>
      <c r="H1583" s="6"/>
      <c r="I1583" s="6"/>
      <c r="J1583" s="6"/>
      <c r="K1583" s="6"/>
      <c r="L1583" s="6"/>
      <c r="M1583" s="6"/>
      <c r="N1583" s="6"/>
      <c r="O1583" s="6"/>
      <c r="P1583" s="10"/>
      <c r="Q1583" s="15" t="str">
        <f t="shared" ca="1" si="50"/>
        <v>-</v>
      </c>
      <c r="R1583" s="6"/>
      <c r="S1583" s="6"/>
      <c r="T1583" s="6"/>
      <c r="U1583" s="6"/>
      <c r="V1583" s="6"/>
      <c r="W1583" s="6" t="str">
        <f t="shared" si="49"/>
        <v>-</v>
      </c>
      <c r="X1583" s="6"/>
      <c r="Y1583" s="6"/>
      <c r="Z1583" s="6"/>
      <c r="AA1583" s="6"/>
      <c r="AB1583" s="6"/>
      <c r="AC1583" s="6"/>
    </row>
    <row r="1584" spans="1:29" x14ac:dyDescent="0.25">
      <c r="Q1584" s="12" t="str">
        <f t="shared" ca="1" si="50"/>
        <v>-</v>
      </c>
      <c r="W1584" t="str">
        <f t="shared" si="49"/>
        <v>-</v>
      </c>
    </row>
    <row r="1585" spans="1:29" x14ac:dyDescent="0.25">
      <c r="A1585" s="6"/>
      <c r="B1585" s="10"/>
      <c r="C1585" s="6"/>
      <c r="D1585" s="6"/>
      <c r="E1585" s="6"/>
      <c r="F1585" s="6"/>
      <c r="G1585" s="6"/>
      <c r="H1585" s="6"/>
      <c r="I1585" s="6"/>
      <c r="J1585" s="6"/>
      <c r="K1585" s="6"/>
      <c r="L1585" s="6"/>
      <c r="M1585" s="6"/>
      <c r="N1585" s="6"/>
      <c r="O1585" s="6"/>
      <c r="P1585" s="10"/>
      <c r="Q1585" s="15" t="str">
        <f t="shared" ca="1" si="50"/>
        <v>-</v>
      </c>
      <c r="R1585" s="6"/>
      <c r="S1585" s="6"/>
      <c r="T1585" s="6"/>
      <c r="U1585" s="6"/>
      <c r="V1585" s="6"/>
      <c r="W1585" s="6" t="str">
        <f t="shared" si="49"/>
        <v>-</v>
      </c>
      <c r="X1585" s="6"/>
      <c r="Y1585" s="6"/>
      <c r="Z1585" s="6"/>
      <c r="AA1585" s="6"/>
      <c r="AB1585" s="6"/>
      <c r="AC1585" s="6"/>
    </row>
    <row r="1586" spans="1:29" x14ac:dyDescent="0.25">
      <c r="Q1586" s="12" t="str">
        <f t="shared" ca="1" si="50"/>
        <v>-</v>
      </c>
      <c r="W1586" t="str">
        <f t="shared" si="49"/>
        <v>-</v>
      </c>
    </row>
    <row r="1587" spans="1:29" x14ac:dyDescent="0.25">
      <c r="A1587" s="6"/>
      <c r="B1587" s="10"/>
      <c r="C1587" s="6"/>
      <c r="D1587" s="6"/>
      <c r="E1587" s="6"/>
      <c r="F1587" s="6"/>
      <c r="G1587" s="6"/>
      <c r="H1587" s="6"/>
      <c r="I1587" s="6"/>
      <c r="J1587" s="6"/>
      <c r="K1587" s="6"/>
      <c r="L1587" s="6"/>
      <c r="M1587" s="6"/>
      <c r="N1587" s="6"/>
      <c r="O1587" s="6"/>
      <c r="P1587" s="10"/>
      <c r="Q1587" s="15" t="str">
        <f t="shared" ca="1" si="50"/>
        <v>-</v>
      </c>
      <c r="R1587" s="6"/>
      <c r="S1587" s="6"/>
      <c r="T1587" s="6"/>
      <c r="U1587" s="6"/>
      <c r="V1587" s="6"/>
      <c r="W1587" s="6" t="str">
        <f t="shared" si="49"/>
        <v>-</v>
      </c>
      <c r="X1587" s="6"/>
      <c r="Y1587" s="6"/>
      <c r="Z1587" s="6"/>
      <c r="AA1587" s="6"/>
      <c r="AB1587" s="6"/>
      <c r="AC1587" s="6"/>
    </row>
    <row r="1588" spans="1:29" x14ac:dyDescent="0.25">
      <c r="Q1588" s="12" t="str">
        <f t="shared" ca="1" si="50"/>
        <v>-</v>
      </c>
      <c r="W1588" t="str">
        <f t="shared" si="49"/>
        <v>-</v>
      </c>
    </row>
    <row r="1589" spans="1:29" x14ac:dyDescent="0.25">
      <c r="A1589" s="6"/>
      <c r="B1589" s="10"/>
      <c r="C1589" s="6"/>
      <c r="D1589" s="6"/>
      <c r="E1589" s="6"/>
      <c r="F1589" s="6"/>
      <c r="G1589" s="6"/>
      <c r="H1589" s="6"/>
      <c r="I1589" s="6"/>
      <c r="J1589" s="6"/>
      <c r="K1589" s="6"/>
      <c r="L1589" s="6"/>
      <c r="M1589" s="6"/>
      <c r="N1589" s="6"/>
      <c r="O1589" s="6"/>
      <c r="P1589" s="10"/>
      <c r="Q1589" s="15" t="str">
        <f t="shared" ca="1" si="50"/>
        <v>-</v>
      </c>
      <c r="R1589" s="6"/>
      <c r="S1589" s="6"/>
      <c r="T1589" s="6"/>
      <c r="U1589" s="6"/>
      <c r="V1589" s="6"/>
      <c r="W1589" s="6" t="str">
        <f t="shared" si="49"/>
        <v>-</v>
      </c>
      <c r="X1589" s="6"/>
      <c r="Y1589" s="6"/>
      <c r="Z1589" s="6"/>
      <c r="AA1589" s="6"/>
      <c r="AB1589" s="6"/>
      <c r="AC1589" s="6"/>
    </row>
    <row r="1590" spans="1:29" x14ac:dyDescent="0.25">
      <c r="Q1590" s="12" t="str">
        <f t="shared" ca="1" si="50"/>
        <v>-</v>
      </c>
      <c r="W1590" t="str">
        <f t="shared" si="49"/>
        <v>-</v>
      </c>
    </row>
    <row r="1591" spans="1:29" x14ac:dyDescent="0.25">
      <c r="A1591" s="6"/>
      <c r="B1591" s="10"/>
      <c r="C1591" s="6"/>
      <c r="D1591" s="6"/>
      <c r="E1591" s="6"/>
      <c r="F1591" s="6"/>
      <c r="G1591" s="6"/>
      <c r="H1591" s="6"/>
      <c r="I1591" s="6"/>
      <c r="J1591" s="6"/>
      <c r="K1591" s="6"/>
      <c r="L1591" s="6"/>
      <c r="M1591" s="6"/>
      <c r="N1591" s="6"/>
      <c r="O1591" s="6"/>
      <c r="P1591" s="10"/>
      <c r="Q1591" s="15" t="str">
        <f t="shared" ca="1" si="50"/>
        <v>-</v>
      </c>
      <c r="R1591" s="6"/>
      <c r="S1591" s="6"/>
      <c r="T1591" s="6"/>
      <c r="U1591" s="6"/>
      <c r="V1591" s="6"/>
      <c r="W1591" s="6" t="str">
        <f t="shared" si="49"/>
        <v>-</v>
      </c>
      <c r="X1591" s="6"/>
      <c r="Y1591" s="6"/>
      <c r="Z1591" s="6"/>
      <c r="AA1591" s="6"/>
      <c r="AB1591" s="6"/>
      <c r="AC1591" s="6"/>
    </row>
    <row r="1592" spans="1:29" x14ac:dyDescent="0.25">
      <c r="Q1592" s="12" t="str">
        <f t="shared" ca="1" si="50"/>
        <v>-</v>
      </c>
      <c r="W1592" t="str">
        <f t="shared" si="49"/>
        <v>-</v>
      </c>
    </row>
    <row r="1593" spans="1:29" x14ac:dyDescent="0.25">
      <c r="A1593" s="6"/>
      <c r="B1593" s="10"/>
      <c r="C1593" s="6"/>
      <c r="D1593" s="6"/>
      <c r="E1593" s="6"/>
      <c r="F1593" s="6"/>
      <c r="G1593" s="6"/>
      <c r="H1593" s="6"/>
      <c r="I1593" s="6"/>
      <c r="J1593" s="6"/>
      <c r="K1593" s="6"/>
      <c r="L1593" s="6"/>
      <c r="M1593" s="6"/>
      <c r="N1593" s="6"/>
      <c r="O1593" s="6"/>
      <c r="P1593" s="10"/>
      <c r="Q1593" s="15" t="str">
        <f t="shared" ca="1" si="50"/>
        <v>-</v>
      </c>
      <c r="R1593" s="6"/>
      <c r="S1593" s="6"/>
      <c r="T1593" s="6"/>
      <c r="U1593" s="6"/>
      <c r="V1593" s="6"/>
      <c r="W1593" s="6" t="str">
        <f t="shared" si="49"/>
        <v>-</v>
      </c>
      <c r="X1593" s="6"/>
      <c r="Y1593" s="6"/>
      <c r="Z1593" s="6"/>
      <c r="AA1593" s="6"/>
      <c r="AB1593" s="6"/>
      <c r="AC1593" s="6"/>
    </row>
    <row r="1594" spans="1:29" x14ac:dyDescent="0.25">
      <c r="Q1594" s="12" t="str">
        <f t="shared" ca="1" si="50"/>
        <v>-</v>
      </c>
      <c r="W1594" t="str">
        <f t="shared" si="49"/>
        <v>-</v>
      </c>
    </row>
    <row r="1595" spans="1:29" x14ac:dyDescent="0.25">
      <c r="A1595" s="6"/>
      <c r="B1595" s="10"/>
      <c r="C1595" s="6"/>
      <c r="D1595" s="6"/>
      <c r="E1595" s="6"/>
      <c r="F1595" s="6"/>
      <c r="G1595" s="6"/>
      <c r="H1595" s="6"/>
      <c r="I1595" s="6"/>
      <c r="J1595" s="6"/>
      <c r="K1595" s="6"/>
      <c r="L1595" s="6"/>
      <c r="M1595" s="6"/>
      <c r="N1595" s="6"/>
      <c r="O1595" s="6"/>
      <c r="P1595" s="10"/>
      <c r="Q1595" s="15" t="str">
        <f t="shared" ca="1" si="50"/>
        <v>-</v>
      </c>
      <c r="R1595" s="6"/>
      <c r="S1595" s="6"/>
      <c r="T1595" s="6"/>
      <c r="U1595" s="6"/>
      <c r="V1595" s="6"/>
      <c r="W1595" s="6" t="str">
        <f t="shared" si="49"/>
        <v>-</v>
      </c>
      <c r="X1595" s="6"/>
      <c r="Y1595" s="6"/>
      <c r="Z1595" s="6"/>
      <c r="AA1595" s="6"/>
      <c r="AB1595" s="6"/>
      <c r="AC1595" s="6"/>
    </row>
    <row r="1596" spans="1:29" x14ac:dyDescent="0.25">
      <c r="Q1596" s="12" t="str">
        <f t="shared" ca="1" si="50"/>
        <v>-</v>
      </c>
      <c r="W1596" t="str">
        <f t="shared" si="49"/>
        <v>-</v>
      </c>
    </row>
    <row r="1597" spans="1:29" x14ac:dyDescent="0.25">
      <c r="A1597" s="6"/>
      <c r="B1597" s="10"/>
      <c r="C1597" s="6"/>
      <c r="D1597" s="6"/>
      <c r="E1597" s="6"/>
      <c r="F1597" s="6"/>
      <c r="G1597" s="6"/>
      <c r="H1597" s="6"/>
      <c r="I1597" s="6"/>
      <c r="J1597" s="6"/>
      <c r="K1597" s="6"/>
      <c r="L1597" s="6"/>
      <c r="M1597" s="6"/>
      <c r="N1597" s="6"/>
      <c r="O1597" s="6"/>
      <c r="P1597" s="10"/>
      <c r="Q1597" s="15" t="str">
        <f t="shared" ca="1" si="50"/>
        <v>-</v>
      </c>
      <c r="R1597" s="6"/>
      <c r="S1597" s="6"/>
      <c r="T1597" s="6"/>
      <c r="U1597" s="6"/>
      <c r="V1597" s="6"/>
      <c r="W1597" s="6" t="str">
        <f t="shared" si="49"/>
        <v>-</v>
      </c>
      <c r="X1597" s="6"/>
      <c r="Y1597" s="6"/>
      <c r="Z1597" s="6"/>
      <c r="AA1597" s="6"/>
      <c r="AB1597" s="6"/>
      <c r="AC1597" s="6"/>
    </row>
    <row r="1598" spans="1:29" x14ac:dyDescent="0.25">
      <c r="Q1598" s="12" t="str">
        <f t="shared" ca="1" si="50"/>
        <v>-</v>
      </c>
      <c r="W1598" t="str">
        <f t="shared" si="49"/>
        <v>-</v>
      </c>
    </row>
    <row r="1599" spans="1:29" x14ac:dyDescent="0.25">
      <c r="A1599" s="6"/>
      <c r="B1599" s="10"/>
      <c r="C1599" s="6"/>
      <c r="D1599" s="6"/>
      <c r="E1599" s="6"/>
      <c r="F1599" s="6"/>
      <c r="G1599" s="6"/>
      <c r="H1599" s="6"/>
      <c r="I1599" s="6"/>
      <c r="J1599" s="6"/>
      <c r="K1599" s="6"/>
      <c r="L1599" s="6"/>
      <c r="M1599" s="6"/>
      <c r="N1599" s="6"/>
      <c r="O1599" s="6"/>
      <c r="P1599" s="10"/>
      <c r="Q1599" s="15" t="str">
        <f t="shared" ca="1" si="50"/>
        <v>-</v>
      </c>
      <c r="R1599" s="6"/>
      <c r="S1599" s="6"/>
      <c r="T1599" s="6"/>
      <c r="U1599" s="6"/>
      <c r="V1599" s="6"/>
      <c r="W1599" s="6" t="str">
        <f t="shared" si="49"/>
        <v>-</v>
      </c>
      <c r="X1599" s="6"/>
      <c r="Y1599" s="6"/>
      <c r="Z1599" s="6"/>
      <c r="AA1599" s="6"/>
      <c r="AB1599" s="6"/>
      <c r="AC1599" s="6"/>
    </row>
    <row r="1600" spans="1:29" x14ac:dyDescent="0.25">
      <c r="Q1600" s="12" t="str">
        <f t="shared" ca="1" si="50"/>
        <v>-</v>
      </c>
      <c r="W1600" t="str">
        <f t="shared" si="49"/>
        <v>-</v>
      </c>
    </row>
    <row r="1601" spans="1:29" x14ac:dyDescent="0.25">
      <c r="A1601" s="6"/>
      <c r="B1601" s="10"/>
      <c r="C1601" s="6"/>
      <c r="D1601" s="6"/>
      <c r="E1601" s="6"/>
      <c r="F1601" s="6"/>
      <c r="G1601" s="6"/>
      <c r="H1601" s="6"/>
      <c r="I1601" s="6"/>
      <c r="J1601" s="6"/>
      <c r="K1601" s="6"/>
      <c r="L1601" s="6"/>
      <c r="M1601" s="6"/>
      <c r="N1601" s="6"/>
      <c r="O1601" s="6"/>
      <c r="P1601" s="10"/>
      <c r="Q1601" s="15" t="str">
        <f t="shared" ca="1" si="50"/>
        <v>-</v>
      </c>
      <c r="R1601" s="6"/>
      <c r="S1601" s="6"/>
      <c r="T1601" s="6"/>
      <c r="U1601" s="6"/>
      <c r="V1601" s="6"/>
      <c r="W1601" s="6" t="str">
        <f t="shared" ref="W1601:W1664" si="51">IF(OR(ISBLANK(J1601),ISBLANK(V1601)),"-",(IF(J1601=V1601,"Yes","No")))</f>
        <v>-</v>
      </c>
      <c r="X1601" s="6"/>
      <c r="Y1601" s="6"/>
      <c r="Z1601" s="6"/>
      <c r="AA1601" s="6"/>
      <c r="AB1601" s="6"/>
      <c r="AC1601" s="6"/>
    </row>
    <row r="1602" spans="1:29" x14ac:dyDescent="0.25">
      <c r="Q1602" s="12" t="str">
        <f t="shared" ref="Q1602:Q1665" ca="1" si="52">IF(B1602&gt;1/1/1900, (IF(R1602="Closed",(DATEDIF(B1602,P1602,"d"))-(DATEDIF(M1602,O1602,"d")),IF(OR(R1602="Pending",ISBLANK(P1602)),TODAY()-B1602))),"-")</f>
        <v>-</v>
      </c>
      <c r="W1602" t="str">
        <f t="shared" si="51"/>
        <v>-</v>
      </c>
    </row>
    <row r="1603" spans="1:29" x14ac:dyDescent="0.25">
      <c r="A1603" s="6"/>
      <c r="B1603" s="10"/>
      <c r="C1603" s="6"/>
      <c r="D1603" s="6"/>
      <c r="E1603" s="6"/>
      <c r="F1603" s="6"/>
      <c r="G1603" s="6"/>
      <c r="H1603" s="6"/>
      <c r="I1603" s="6"/>
      <c r="J1603" s="6"/>
      <c r="K1603" s="6"/>
      <c r="L1603" s="6"/>
      <c r="M1603" s="6"/>
      <c r="N1603" s="6"/>
      <c r="O1603" s="6"/>
      <c r="P1603" s="10"/>
      <c r="Q1603" s="15" t="str">
        <f t="shared" ca="1" si="52"/>
        <v>-</v>
      </c>
      <c r="R1603" s="6"/>
      <c r="S1603" s="6"/>
      <c r="T1603" s="6"/>
      <c r="U1603" s="6"/>
      <c r="V1603" s="6"/>
      <c r="W1603" s="6" t="str">
        <f t="shared" si="51"/>
        <v>-</v>
      </c>
      <c r="X1603" s="6"/>
      <c r="Y1603" s="6"/>
      <c r="Z1603" s="6"/>
      <c r="AA1603" s="6"/>
      <c r="AB1603" s="6"/>
      <c r="AC1603" s="6"/>
    </row>
    <row r="1604" spans="1:29" x14ac:dyDescent="0.25">
      <c r="Q1604" s="12" t="str">
        <f t="shared" ca="1" si="52"/>
        <v>-</v>
      </c>
      <c r="W1604" t="str">
        <f t="shared" si="51"/>
        <v>-</v>
      </c>
    </row>
    <row r="1605" spans="1:29" x14ac:dyDescent="0.25">
      <c r="A1605" s="6"/>
      <c r="B1605" s="10"/>
      <c r="C1605" s="6"/>
      <c r="D1605" s="6"/>
      <c r="E1605" s="6"/>
      <c r="F1605" s="6"/>
      <c r="G1605" s="6"/>
      <c r="H1605" s="6"/>
      <c r="I1605" s="6"/>
      <c r="J1605" s="6"/>
      <c r="K1605" s="6"/>
      <c r="L1605" s="6"/>
      <c r="M1605" s="6"/>
      <c r="N1605" s="6"/>
      <c r="O1605" s="6"/>
      <c r="P1605" s="10"/>
      <c r="Q1605" s="15" t="str">
        <f t="shared" ca="1" si="52"/>
        <v>-</v>
      </c>
      <c r="R1605" s="6"/>
      <c r="S1605" s="6"/>
      <c r="T1605" s="6"/>
      <c r="U1605" s="6"/>
      <c r="V1605" s="6"/>
      <c r="W1605" s="6" t="str">
        <f t="shared" si="51"/>
        <v>-</v>
      </c>
      <c r="X1605" s="6"/>
      <c r="Y1605" s="6"/>
      <c r="Z1605" s="6"/>
      <c r="AA1605" s="6"/>
      <c r="AB1605" s="6"/>
      <c r="AC1605" s="6"/>
    </row>
    <row r="1606" spans="1:29" x14ac:dyDescent="0.25">
      <c r="Q1606" s="12" t="str">
        <f t="shared" ca="1" si="52"/>
        <v>-</v>
      </c>
      <c r="W1606" t="str">
        <f t="shared" si="51"/>
        <v>-</v>
      </c>
    </row>
    <row r="1607" spans="1:29" x14ac:dyDescent="0.25">
      <c r="A1607" s="6"/>
      <c r="B1607" s="10"/>
      <c r="C1607" s="6"/>
      <c r="D1607" s="6"/>
      <c r="E1607" s="6"/>
      <c r="F1607" s="6"/>
      <c r="G1607" s="6"/>
      <c r="H1607" s="6"/>
      <c r="I1607" s="6"/>
      <c r="J1607" s="6"/>
      <c r="K1607" s="6"/>
      <c r="L1607" s="6"/>
      <c r="M1607" s="6"/>
      <c r="N1607" s="6"/>
      <c r="O1607" s="6"/>
      <c r="P1607" s="10"/>
      <c r="Q1607" s="15" t="str">
        <f t="shared" ca="1" si="52"/>
        <v>-</v>
      </c>
      <c r="R1607" s="6"/>
      <c r="S1607" s="6"/>
      <c r="T1607" s="6"/>
      <c r="U1607" s="6"/>
      <c r="V1607" s="6"/>
      <c r="W1607" s="6" t="str">
        <f t="shared" si="51"/>
        <v>-</v>
      </c>
      <c r="X1607" s="6"/>
      <c r="Y1607" s="6"/>
      <c r="Z1607" s="6"/>
      <c r="AA1607" s="6"/>
      <c r="AB1607" s="6"/>
      <c r="AC1607" s="6"/>
    </row>
    <row r="1608" spans="1:29" x14ac:dyDescent="0.25">
      <c r="Q1608" s="12" t="str">
        <f t="shared" ca="1" si="52"/>
        <v>-</v>
      </c>
      <c r="W1608" t="str">
        <f t="shared" si="51"/>
        <v>-</v>
      </c>
    </row>
    <row r="1609" spans="1:29" x14ac:dyDescent="0.25">
      <c r="A1609" s="6"/>
      <c r="B1609" s="10"/>
      <c r="C1609" s="6"/>
      <c r="D1609" s="6"/>
      <c r="E1609" s="6"/>
      <c r="F1609" s="6"/>
      <c r="G1609" s="6"/>
      <c r="H1609" s="6"/>
      <c r="I1609" s="6"/>
      <c r="J1609" s="6"/>
      <c r="K1609" s="6"/>
      <c r="L1609" s="6"/>
      <c r="M1609" s="6"/>
      <c r="N1609" s="6"/>
      <c r="O1609" s="6"/>
      <c r="P1609" s="10"/>
      <c r="Q1609" s="15" t="str">
        <f t="shared" ca="1" si="52"/>
        <v>-</v>
      </c>
      <c r="R1609" s="6"/>
      <c r="S1609" s="6"/>
      <c r="T1609" s="6"/>
      <c r="U1609" s="6"/>
      <c r="V1609" s="6"/>
      <c r="W1609" s="6" t="str">
        <f t="shared" si="51"/>
        <v>-</v>
      </c>
      <c r="X1609" s="6"/>
      <c r="Y1609" s="6"/>
      <c r="Z1609" s="6"/>
      <c r="AA1609" s="6"/>
      <c r="AB1609" s="6"/>
      <c r="AC1609" s="6"/>
    </row>
    <row r="1610" spans="1:29" x14ac:dyDescent="0.25">
      <c r="Q1610" s="12" t="str">
        <f t="shared" ca="1" si="52"/>
        <v>-</v>
      </c>
      <c r="W1610" t="str">
        <f t="shared" si="51"/>
        <v>-</v>
      </c>
    </row>
    <row r="1611" spans="1:29" x14ac:dyDescent="0.25">
      <c r="A1611" s="6"/>
      <c r="B1611" s="10"/>
      <c r="C1611" s="6"/>
      <c r="D1611" s="6"/>
      <c r="E1611" s="6"/>
      <c r="F1611" s="6"/>
      <c r="G1611" s="6"/>
      <c r="H1611" s="6"/>
      <c r="I1611" s="6"/>
      <c r="J1611" s="6"/>
      <c r="K1611" s="6"/>
      <c r="L1611" s="6"/>
      <c r="M1611" s="6"/>
      <c r="N1611" s="6"/>
      <c r="O1611" s="6"/>
      <c r="P1611" s="10"/>
      <c r="Q1611" s="15" t="str">
        <f t="shared" ca="1" si="52"/>
        <v>-</v>
      </c>
      <c r="R1611" s="6"/>
      <c r="S1611" s="6"/>
      <c r="T1611" s="6"/>
      <c r="U1611" s="6"/>
      <c r="V1611" s="6"/>
      <c r="W1611" s="6" t="str">
        <f t="shared" si="51"/>
        <v>-</v>
      </c>
      <c r="X1611" s="6"/>
      <c r="Y1611" s="6"/>
      <c r="Z1611" s="6"/>
      <c r="AA1611" s="6"/>
      <c r="AB1611" s="6"/>
      <c r="AC1611" s="6"/>
    </row>
    <row r="1612" spans="1:29" x14ac:dyDescent="0.25">
      <c r="Q1612" s="12" t="str">
        <f t="shared" ca="1" si="52"/>
        <v>-</v>
      </c>
      <c r="W1612" t="str">
        <f t="shared" si="51"/>
        <v>-</v>
      </c>
    </row>
    <row r="1613" spans="1:29" x14ac:dyDescent="0.25">
      <c r="A1613" s="6"/>
      <c r="B1613" s="10"/>
      <c r="C1613" s="6"/>
      <c r="D1613" s="6"/>
      <c r="E1613" s="6"/>
      <c r="F1613" s="6"/>
      <c r="G1613" s="6"/>
      <c r="H1613" s="6"/>
      <c r="I1613" s="6"/>
      <c r="J1613" s="6"/>
      <c r="K1613" s="6"/>
      <c r="L1613" s="6"/>
      <c r="M1613" s="6"/>
      <c r="N1613" s="6"/>
      <c r="O1613" s="6"/>
      <c r="P1613" s="10"/>
      <c r="Q1613" s="15" t="str">
        <f t="shared" ca="1" si="52"/>
        <v>-</v>
      </c>
      <c r="R1613" s="6"/>
      <c r="S1613" s="6"/>
      <c r="T1613" s="6"/>
      <c r="U1613" s="6"/>
      <c r="V1613" s="6"/>
      <c r="W1613" s="6" t="str">
        <f t="shared" si="51"/>
        <v>-</v>
      </c>
      <c r="X1613" s="6"/>
      <c r="Y1613" s="6"/>
      <c r="Z1613" s="6"/>
      <c r="AA1613" s="6"/>
      <c r="AB1613" s="6"/>
      <c r="AC1613" s="6"/>
    </row>
    <row r="1614" spans="1:29" x14ac:dyDescent="0.25">
      <c r="Q1614" s="12" t="str">
        <f t="shared" ca="1" si="52"/>
        <v>-</v>
      </c>
      <c r="W1614" t="str">
        <f t="shared" si="51"/>
        <v>-</v>
      </c>
    </row>
    <row r="1615" spans="1:29" x14ac:dyDescent="0.25">
      <c r="A1615" s="6"/>
      <c r="B1615" s="10"/>
      <c r="C1615" s="6"/>
      <c r="D1615" s="6"/>
      <c r="E1615" s="6"/>
      <c r="F1615" s="6"/>
      <c r="G1615" s="6"/>
      <c r="H1615" s="6"/>
      <c r="I1615" s="6"/>
      <c r="J1615" s="6"/>
      <c r="K1615" s="6"/>
      <c r="L1615" s="6"/>
      <c r="M1615" s="6"/>
      <c r="N1615" s="6"/>
      <c r="O1615" s="6"/>
      <c r="P1615" s="10"/>
      <c r="Q1615" s="15" t="str">
        <f t="shared" ca="1" si="52"/>
        <v>-</v>
      </c>
      <c r="R1615" s="6"/>
      <c r="S1615" s="6"/>
      <c r="T1615" s="6"/>
      <c r="U1615" s="6"/>
      <c r="V1615" s="6"/>
      <c r="W1615" s="6" t="str">
        <f t="shared" si="51"/>
        <v>-</v>
      </c>
      <c r="X1615" s="6"/>
      <c r="Y1615" s="6"/>
      <c r="Z1615" s="6"/>
      <c r="AA1615" s="6"/>
      <c r="AB1615" s="6"/>
      <c r="AC1615" s="6"/>
    </row>
    <row r="1616" spans="1:29" x14ac:dyDescent="0.25">
      <c r="Q1616" s="12" t="str">
        <f t="shared" ca="1" si="52"/>
        <v>-</v>
      </c>
      <c r="W1616" t="str">
        <f t="shared" si="51"/>
        <v>-</v>
      </c>
    </row>
    <row r="1617" spans="1:29" x14ac:dyDescent="0.25">
      <c r="A1617" s="6"/>
      <c r="B1617" s="10"/>
      <c r="C1617" s="6"/>
      <c r="D1617" s="6"/>
      <c r="E1617" s="6"/>
      <c r="F1617" s="6"/>
      <c r="G1617" s="6"/>
      <c r="H1617" s="6"/>
      <c r="I1617" s="6"/>
      <c r="J1617" s="6"/>
      <c r="K1617" s="6"/>
      <c r="L1617" s="6"/>
      <c r="M1617" s="6"/>
      <c r="N1617" s="6"/>
      <c r="O1617" s="6"/>
      <c r="P1617" s="10"/>
      <c r="Q1617" s="15" t="str">
        <f t="shared" ca="1" si="52"/>
        <v>-</v>
      </c>
      <c r="R1617" s="6"/>
      <c r="S1617" s="6"/>
      <c r="T1617" s="6"/>
      <c r="U1617" s="6"/>
      <c r="V1617" s="6"/>
      <c r="W1617" s="6" t="str">
        <f t="shared" si="51"/>
        <v>-</v>
      </c>
      <c r="X1617" s="6"/>
      <c r="Y1617" s="6"/>
      <c r="Z1617" s="6"/>
      <c r="AA1617" s="6"/>
      <c r="AB1617" s="6"/>
      <c r="AC1617" s="6"/>
    </row>
    <row r="1618" spans="1:29" x14ac:dyDescent="0.25">
      <c r="Q1618" s="12" t="str">
        <f t="shared" ca="1" si="52"/>
        <v>-</v>
      </c>
      <c r="W1618" t="str">
        <f t="shared" si="51"/>
        <v>-</v>
      </c>
    </row>
    <row r="1619" spans="1:29" x14ac:dyDescent="0.25">
      <c r="A1619" s="6"/>
      <c r="B1619" s="10"/>
      <c r="C1619" s="6"/>
      <c r="D1619" s="6"/>
      <c r="E1619" s="6"/>
      <c r="F1619" s="6"/>
      <c r="G1619" s="6"/>
      <c r="H1619" s="6"/>
      <c r="I1619" s="6"/>
      <c r="J1619" s="6"/>
      <c r="K1619" s="6"/>
      <c r="L1619" s="6"/>
      <c r="M1619" s="6"/>
      <c r="N1619" s="6"/>
      <c r="O1619" s="6"/>
      <c r="P1619" s="10"/>
      <c r="Q1619" s="15" t="str">
        <f t="shared" ca="1" si="52"/>
        <v>-</v>
      </c>
      <c r="R1619" s="6"/>
      <c r="S1619" s="6"/>
      <c r="T1619" s="6"/>
      <c r="U1619" s="6"/>
      <c r="V1619" s="6"/>
      <c r="W1619" s="6" t="str">
        <f t="shared" si="51"/>
        <v>-</v>
      </c>
      <c r="X1619" s="6"/>
      <c r="Y1619" s="6"/>
      <c r="Z1619" s="6"/>
      <c r="AA1619" s="6"/>
      <c r="AB1619" s="6"/>
      <c r="AC1619" s="6"/>
    </row>
    <row r="1620" spans="1:29" x14ac:dyDescent="0.25">
      <c r="Q1620" s="12" t="str">
        <f t="shared" ca="1" si="52"/>
        <v>-</v>
      </c>
      <c r="W1620" t="str">
        <f t="shared" si="51"/>
        <v>-</v>
      </c>
    </row>
    <row r="1621" spans="1:29" x14ac:dyDescent="0.25">
      <c r="A1621" s="6"/>
      <c r="B1621" s="10"/>
      <c r="C1621" s="6"/>
      <c r="D1621" s="6"/>
      <c r="E1621" s="6"/>
      <c r="F1621" s="6"/>
      <c r="G1621" s="6"/>
      <c r="H1621" s="6"/>
      <c r="I1621" s="6"/>
      <c r="J1621" s="6"/>
      <c r="K1621" s="6"/>
      <c r="L1621" s="6"/>
      <c r="M1621" s="6"/>
      <c r="N1621" s="6"/>
      <c r="O1621" s="6"/>
      <c r="P1621" s="10"/>
      <c r="Q1621" s="15" t="str">
        <f t="shared" ca="1" si="52"/>
        <v>-</v>
      </c>
      <c r="R1621" s="6"/>
      <c r="S1621" s="6"/>
      <c r="T1621" s="6"/>
      <c r="U1621" s="6"/>
      <c r="V1621" s="6"/>
      <c r="W1621" s="6" t="str">
        <f t="shared" si="51"/>
        <v>-</v>
      </c>
      <c r="X1621" s="6"/>
      <c r="Y1621" s="6"/>
      <c r="Z1621" s="6"/>
      <c r="AA1621" s="6"/>
      <c r="AB1621" s="6"/>
      <c r="AC1621" s="6"/>
    </row>
    <row r="1622" spans="1:29" x14ac:dyDescent="0.25">
      <c r="Q1622" s="12" t="str">
        <f t="shared" ca="1" si="52"/>
        <v>-</v>
      </c>
      <c r="W1622" t="str">
        <f t="shared" si="51"/>
        <v>-</v>
      </c>
    </row>
    <row r="1623" spans="1:29" x14ac:dyDescent="0.25">
      <c r="A1623" s="6"/>
      <c r="B1623" s="10"/>
      <c r="C1623" s="6"/>
      <c r="D1623" s="6"/>
      <c r="E1623" s="6"/>
      <c r="F1623" s="6"/>
      <c r="G1623" s="6"/>
      <c r="H1623" s="6"/>
      <c r="I1623" s="6"/>
      <c r="J1623" s="6"/>
      <c r="K1623" s="6"/>
      <c r="L1623" s="6"/>
      <c r="M1623" s="6"/>
      <c r="N1623" s="6"/>
      <c r="O1623" s="6"/>
      <c r="P1623" s="10"/>
      <c r="Q1623" s="15" t="str">
        <f t="shared" ca="1" si="52"/>
        <v>-</v>
      </c>
      <c r="R1623" s="6"/>
      <c r="S1623" s="6"/>
      <c r="T1623" s="6"/>
      <c r="U1623" s="6"/>
      <c r="V1623" s="6"/>
      <c r="W1623" s="6" t="str">
        <f t="shared" si="51"/>
        <v>-</v>
      </c>
      <c r="X1623" s="6"/>
      <c r="Y1623" s="6"/>
      <c r="Z1623" s="6"/>
      <c r="AA1623" s="6"/>
      <c r="AB1623" s="6"/>
      <c r="AC1623" s="6"/>
    </row>
    <row r="1624" spans="1:29" x14ac:dyDescent="0.25">
      <c r="Q1624" s="12" t="str">
        <f t="shared" ca="1" si="52"/>
        <v>-</v>
      </c>
      <c r="W1624" t="str">
        <f t="shared" si="51"/>
        <v>-</v>
      </c>
    </row>
    <row r="1625" spans="1:29" x14ac:dyDescent="0.25">
      <c r="A1625" s="6"/>
      <c r="B1625" s="10"/>
      <c r="C1625" s="6"/>
      <c r="D1625" s="6"/>
      <c r="E1625" s="6"/>
      <c r="F1625" s="6"/>
      <c r="G1625" s="6"/>
      <c r="H1625" s="6"/>
      <c r="I1625" s="6"/>
      <c r="J1625" s="6"/>
      <c r="K1625" s="6"/>
      <c r="L1625" s="6"/>
      <c r="M1625" s="6"/>
      <c r="N1625" s="6"/>
      <c r="O1625" s="6"/>
      <c r="P1625" s="10"/>
      <c r="Q1625" s="15" t="str">
        <f t="shared" ca="1" si="52"/>
        <v>-</v>
      </c>
      <c r="R1625" s="6"/>
      <c r="S1625" s="6"/>
      <c r="T1625" s="6"/>
      <c r="U1625" s="6"/>
      <c r="V1625" s="6"/>
      <c r="W1625" s="6" t="str">
        <f t="shared" si="51"/>
        <v>-</v>
      </c>
      <c r="X1625" s="6"/>
      <c r="Y1625" s="6"/>
      <c r="Z1625" s="6"/>
      <c r="AA1625" s="6"/>
      <c r="AB1625" s="6"/>
      <c r="AC1625" s="6"/>
    </row>
    <row r="1626" spans="1:29" x14ac:dyDescent="0.25">
      <c r="Q1626" s="12" t="str">
        <f t="shared" ca="1" si="52"/>
        <v>-</v>
      </c>
      <c r="W1626" t="str">
        <f t="shared" si="51"/>
        <v>-</v>
      </c>
    </row>
    <row r="1627" spans="1:29" x14ac:dyDescent="0.25">
      <c r="A1627" s="6"/>
      <c r="B1627" s="10"/>
      <c r="C1627" s="6"/>
      <c r="D1627" s="6"/>
      <c r="E1627" s="6"/>
      <c r="F1627" s="6"/>
      <c r="G1627" s="6"/>
      <c r="H1627" s="6"/>
      <c r="I1627" s="6"/>
      <c r="J1627" s="6"/>
      <c r="K1627" s="6"/>
      <c r="L1627" s="6"/>
      <c r="M1627" s="6"/>
      <c r="N1627" s="6"/>
      <c r="O1627" s="6"/>
      <c r="P1627" s="10"/>
      <c r="Q1627" s="15" t="str">
        <f t="shared" ca="1" si="52"/>
        <v>-</v>
      </c>
      <c r="R1627" s="6"/>
      <c r="S1627" s="6"/>
      <c r="T1627" s="6"/>
      <c r="U1627" s="6"/>
      <c r="V1627" s="6"/>
      <c r="W1627" s="6" t="str">
        <f t="shared" si="51"/>
        <v>-</v>
      </c>
      <c r="X1627" s="6"/>
      <c r="Y1627" s="6"/>
      <c r="Z1627" s="6"/>
      <c r="AA1627" s="6"/>
      <c r="AB1627" s="6"/>
      <c r="AC1627" s="6"/>
    </row>
    <row r="1628" spans="1:29" x14ac:dyDescent="0.25">
      <c r="Q1628" s="12" t="str">
        <f t="shared" ca="1" si="52"/>
        <v>-</v>
      </c>
      <c r="W1628" t="str">
        <f t="shared" si="51"/>
        <v>-</v>
      </c>
    </row>
    <row r="1629" spans="1:29" x14ac:dyDescent="0.25">
      <c r="A1629" s="6"/>
      <c r="B1629" s="10"/>
      <c r="C1629" s="6"/>
      <c r="D1629" s="6"/>
      <c r="E1629" s="6"/>
      <c r="F1629" s="6"/>
      <c r="G1629" s="6"/>
      <c r="H1629" s="6"/>
      <c r="I1629" s="6"/>
      <c r="J1629" s="6"/>
      <c r="K1629" s="6"/>
      <c r="L1629" s="6"/>
      <c r="M1629" s="6"/>
      <c r="N1629" s="6"/>
      <c r="O1629" s="6"/>
      <c r="P1629" s="10"/>
      <c r="Q1629" s="15" t="str">
        <f t="shared" ca="1" si="52"/>
        <v>-</v>
      </c>
      <c r="R1629" s="6"/>
      <c r="S1629" s="6"/>
      <c r="T1629" s="6"/>
      <c r="U1629" s="6"/>
      <c r="V1629" s="6"/>
      <c r="W1629" s="6" t="str">
        <f t="shared" si="51"/>
        <v>-</v>
      </c>
      <c r="X1629" s="6"/>
      <c r="Y1629" s="6"/>
      <c r="Z1629" s="6"/>
      <c r="AA1629" s="6"/>
      <c r="AB1629" s="6"/>
      <c r="AC1629" s="6"/>
    </row>
    <row r="1630" spans="1:29" x14ac:dyDescent="0.25">
      <c r="Q1630" s="12" t="str">
        <f t="shared" ca="1" si="52"/>
        <v>-</v>
      </c>
      <c r="W1630" t="str">
        <f t="shared" si="51"/>
        <v>-</v>
      </c>
    </row>
    <row r="1631" spans="1:29" x14ac:dyDescent="0.25">
      <c r="A1631" s="6"/>
      <c r="B1631" s="10"/>
      <c r="C1631" s="6"/>
      <c r="D1631" s="6"/>
      <c r="E1631" s="6"/>
      <c r="F1631" s="6"/>
      <c r="G1631" s="6"/>
      <c r="H1631" s="6"/>
      <c r="I1631" s="6"/>
      <c r="J1631" s="6"/>
      <c r="K1631" s="6"/>
      <c r="L1631" s="6"/>
      <c r="M1631" s="6"/>
      <c r="N1631" s="6"/>
      <c r="O1631" s="6"/>
      <c r="P1631" s="10"/>
      <c r="Q1631" s="15" t="str">
        <f t="shared" ca="1" si="52"/>
        <v>-</v>
      </c>
      <c r="R1631" s="6"/>
      <c r="S1631" s="6"/>
      <c r="T1631" s="6"/>
      <c r="U1631" s="6"/>
      <c r="V1631" s="6"/>
      <c r="W1631" s="6" t="str">
        <f t="shared" si="51"/>
        <v>-</v>
      </c>
      <c r="X1631" s="6"/>
      <c r="Y1631" s="6"/>
      <c r="Z1631" s="6"/>
      <c r="AA1631" s="6"/>
      <c r="AB1631" s="6"/>
      <c r="AC1631" s="6"/>
    </row>
    <row r="1632" spans="1:29" x14ac:dyDescent="0.25">
      <c r="Q1632" s="12" t="str">
        <f t="shared" ca="1" si="52"/>
        <v>-</v>
      </c>
      <c r="W1632" t="str">
        <f t="shared" si="51"/>
        <v>-</v>
      </c>
    </row>
    <row r="1633" spans="1:29" x14ac:dyDescent="0.25">
      <c r="A1633" s="6"/>
      <c r="B1633" s="10"/>
      <c r="C1633" s="6"/>
      <c r="D1633" s="6"/>
      <c r="E1633" s="6"/>
      <c r="F1633" s="6"/>
      <c r="G1633" s="6"/>
      <c r="H1633" s="6"/>
      <c r="I1633" s="6"/>
      <c r="J1633" s="6"/>
      <c r="K1633" s="6"/>
      <c r="L1633" s="6"/>
      <c r="M1633" s="6"/>
      <c r="N1633" s="6"/>
      <c r="O1633" s="6"/>
      <c r="P1633" s="10"/>
      <c r="Q1633" s="15" t="str">
        <f t="shared" ca="1" si="52"/>
        <v>-</v>
      </c>
      <c r="R1633" s="6"/>
      <c r="S1633" s="6"/>
      <c r="T1633" s="6"/>
      <c r="U1633" s="6"/>
      <c r="V1633" s="6"/>
      <c r="W1633" s="6" t="str">
        <f t="shared" si="51"/>
        <v>-</v>
      </c>
      <c r="X1633" s="6"/>
      <c r="Y1633" s="6"/>
      <c r="Z1633" s="6"/>
      <c r="AA1633" s="6"/>
      <c r="AB1633" s="6"/>
      <c r="AC1633" s="6"/>
    </row>
    <row r="1634" spans="1:29" x14ac:dyDescent="0.25">
      <c r="Q1634" s="12" t="str">
        <f t="shared" ca="1" si="52"/>
        <v>-</v>
      </c>
      <c r="W1634" t="str">
        <f t="shared" si="51"/>
        <v>-</v>
      </c>
    </row>
    <row r="1635" spans="1:29" x14ac:dyDescent="0.25">
      <c r="A1635" s="6"/>
      <c r="B1635" s="10"/>
      <c r="C1635" s="6"/>
      <c r="D1635" s="6"/>
      <c r="E1635" s="6"/>
      <c r="F1635" s="6"/>
      <c r="G1635" s="6"/>
      <c r="H1635" s="6"/>
      <c r="I1635" s="6"/>
      <c r="J1635" s="6"/>
      <c r="K1635" s="6"/>
      <c r="L1635" s="6"/>
      <c r="M1635" s="6"/>
      <c r="N1635" s="6"/>
      <c r="O1635" s="6"/>
      <c r="P1635" s="10"/>
      <c r="Q1635" s="15" t="str">
        <f t="shared" ca="1" si="52"/>
        <v>-</v>
      </c>
      <c r="R1635" s="6"/>
      <c r="S1635" s="6"/>
      <c r="T1635" s="6"/>
      <c r="U1635" s="6"/>
      <c r="V1635" s="6"/>
      <c r="W1635" s="6" t="str">
        <f t="shared" si="51"/>
        <v>-</v>
      </c>
      <c r="X1635" s="6"/>
      <c r="Y1635" s="6"/>
      <c r="Z1635" s="6"/>
      <c r="AA1635" s="6"/>
      <c r="AB1635" s="6"/>
      <c r="AC1635" s="6"/>
    </row>
    <row r="1636" spans="1:29" x14ac:dyDescent="0.25">
      <c r="Q1636" s="12" t="str">
        <f t="shared" ca="1" si="52"/>
        <v>-</v>
      </c>
      <c r="W1636" t="str">
        <f t="shared" si="51"/>
        <v>-</v>
      </c>
    </row>
    <row r="1637" spans="1:29" x14ac:dyDescent="0.25">
      <c r="A1637" s="6"/>
      <c r="B1637" s="10"/>
      <c r="C1637" s="6"/>
      <c r="D1637" s="6"/>
      <c r="E1637" s="6"/>
      <c r="F1637" s="6"/>
      <c r="G1637" s="6"/>
      <c r="H1637" s="6"/>
      <c r="I1637" s="6"/>
      <c r="J1637" s="6"/>
      <c r="K1637" s="6"/>
      <c r="L1637" s="6"/>
      <c r="M1637" s="6"/>
      <c r="N1637" s="6"/>
      <c r="O1637" s="6"/>
      <c r="P1637" s="10"/>
      <c r="Q1637" s="15" t="str">
        <f t="shared" ca="1" si="52"/>
        <v>-</v>
      </c>
      <c r="R1637" s="6"/>
      <c r="S1637" s="6"/>
      <c r="T1637" s="6"/>
      <c r="U1637" s="6"/>
      <c r="V1637" s="6"/>
      <c r="W1637" s="6" t="str">
        <f t="shared" si="51"/>
        <v>-</v>
      </c>
      <c r="X1637" s="6"/>
      <c r="Y1637" s="6"/>
      <c r="Z1637" s="6"/>
      <c r="AA1637" s="6"/>
      <c r="AB1637" s="6"/>
      <c r="AC1637" s="6"/>
    </row>
    <row r="1638" spans="1:29" x14ac:dyDescent="0.25">
      <c r="Q1638" s="12" t="str">
        <f t="shared" ca="1" si="52"/>
        <v>-</v>
      </c>
      <c r="W1638" t="str">
        <f t="shared" si="51"/>
        <v>-</v>
      </c>
    </row>
    <row r="1639" spans="1:29" x14ac:dyDescent="0.25">
      <c r="A1639" s="6"/>
      <c r="B1639" s="10"/>
      <c r="C1639" s="6"/>
      <c r="D1639" s="6"/>
      <c r="E1639" s="6"/>
      <c r="F1639" s="6"/>
      <c r="G1639" s="6"/>
      <c r="H1639" s="6"/>
      <c r="I1639" s="6"/>
      <c r="J1639" s="6"/>
      <c r="K1639" s="6"/>
      <c r="L1639" s="6"/>
      <c r="M1639" s="6"/>
      <c r="N1639" s="6"/>
      <c r="O1639" s="6"/>
      <c r="P1639" s="10"/>
      <c r="Q1639" s="15" t="str">
        <f t="shared" ca="1" si="52"/>
        <v>-</v>
      </c>
      <c r="R1639" s="6"/>
      <c r="S1639" s="6"/>
      <c r="T1639" s="6"/>
      <c r="U1639" s="6"/>
      <c r="V1639" s="6"/>
      <c r="W1639" s="6" t="str">
        <f t="shared" si="51"/>
        <v>-</v>
      </c>
      <c r="X1639" s="6"/>
      <c r="Y1639" s="6"/>
      <c r="Z1639" s="6"/>
      <c r="AA1639" s="6"/>
      <c r="AB1639" s="6"/>
      <c r="AC1639" s="6"/>
    </row>
    <row r="1640" spans="1:29" x14ac:dyDescent="0.25">
      <c r="Q1640" s="12" t="str">
        <f t="shared" ca="1" si="52"/>
        <v>-</v>
      </c>
      <c r="W1640" t="str">
        <f t="shared" si="51"/>
        <v>-</v>
      </c>
    </row>
    <row r="1641" spans="1:29" x14ac:dyDescent="0.25">
      <c r="A1641" s="6"/>
      <c r="B1641" s="10"/>
      <c r="C1641" s="6"/>
      <c r="D1641" s="6"/>
      <c r="E1641" s="6"/>
      <c r="F1641" s="6"/>
      <c r="G1641" s="6"/>
      <c r="H1641" s="6"/>
      <c r="I1641" s="6"/>
      <c r="J1641" s="6"/>
      <c r="K1641" s="6"/>
      <c r="L1641" s="6"/>
      <c r="M1641" s="6"/>
      <c r="N1641" s="6"/>
      <c r="O1641" s="6"/>
      <c r="P1641" s="10"/>
      <c r="Q1641" s="15" t="str">
        <f t="shared" ca="1" si="52"/>
        <v>-</v>
      </c>
      <c r="R1641" s="6"/>
      <c r="S1641" s="6"/>
      <c r="T1641" s="6"/>
      <c r="U1641" s="6"/>
      <c r="V1641" s="6"/>
      <c r="W1641" s="6" t="str">
        <f t="shared" si="51"/>
        <v>-</v>
      </c>
      <c r="X1641" s="6"/>
      <c r="Y1641" s="6"/>
      <c r="Z1641" s="6"/>
      <c r="AA1641" s="6"/>
      <c r="AB1641" s="6"/>
      <c r="AC1641" s="6"/>
    </row>
    <row r="1642" spans="1:29" x14ac:dyDescent="0.25">
      <c r="Q1642" s="12" t="str">
        <f t="shared" ca="1" si="52"/>
        <v>-</v>
      </c>
      <c r="W1642" t="str">
        <f t="shared" si="51"/>
        <v>-</v>
      </c>
    </row>
    <row r="1643" spans="1:29" x14ac:dyDescent="0.25">
      <c r="A1643" s="6"/>
      <c r="B1643" s="10"/>
      <c r="C1643" s="6"/>
      <c r="D1643" s="6"/>
      <c r="E1643" s="6"/>
      <c r="F1643" s="6"/>
      <c r="G1643" s="6"/>
      <c r="H1643" s="6"/>
      <c r="I1643" s="6"/>
      <c r="J1643" s="6"/>
      <c r="K1643" s="6"/>
      <c r="L1643" s="6"/>
      <c r="M1643" s="6"/>
      <c r="N1643" s="6"/>
      <c r="O1643" s="6"/>
      <c r="P1643" s="10"/>
      <c r="Q1643" s="15" t="str">
        <f t="shared" ca="1" si="52"/>
        <v>-</v>
      </c>
      <c r="R1643" s="6"/>
      <c r="S1643" s="6"/>
      <c r="T1643" s="6"/>
      <c r="U1643" s="6"/>
      <c r="V1643" s="6"/>
      <c r="W1643" s="6" t="str">
        <f t="shared" si="51"/>
        <v>-</v>
      </c>
      <c r="X1643" s="6"/>
      <c r="Y1643" s="6"/>
      <c r="Z1643" s="6"/>
      <c r="AA1643" s="6"/>
      <c r="AB1643" s="6"/>
      <c r="AC1643" s="6"/>
    </row>
    <row r="1644" spans="1:29" x14ac:dyDescent="0.25">
      <c r="Q1644" s="12" t="str">
        <f t="shared" ca="1" si="52"/>
        <v>-</v>
      </c>
      <c r="W1644" t="str">
        <f t="shared" si="51"/>
        <v>-</v>
      </c>
    </row>
    <row r="1645" spans="1:29" x14ac:dyDescent="0.25">
      <c r="A1645" s="6"/>
      <c r="B1645" s="10"/>
      <c r="C1645" s="6"/>
      <c r="D1645" s="6"/>
      <c r="E1645" s="6"/>
      <c r="F1645" s="6"/>
      <c r="G1645" s="6"/>
      <c r="H1645" s="6"/>
      <c r="I1645" s="6"/>
      <c r="J1645" s="6"/>
      <c r="K1645" s="6"/>
      <c r="L1645" s="6"/>
      <c r="M1645" s="6"/>
      <c r="N1645" s="6"/>
      <c r="O1645" s="6"/>
      <c r="P1645" s="10"/>
      <c r="Q1645" s="15" t="str">
        <f t="shared" ca="1" si="52"/>
        <v>-</v>
      </c>
      <c r="R1645" s="6"/>
      <c r="S1645" s="6"/>
      <c r="T1645" s="6"/>
      <c r="U1645" s="6"/>
      <c r="V1645" s="6"/>
      <c r="W1645" s="6" t="str">
        <f t="shared" si="51"/>
        <v>-</v>
      </c>
      <c r="X1645" s="6"/>
      <c r="Y1645" s="6"/>
      <c r="Z1645" s="6"/>
      <c r="AA1645" s="6"/>
      <c r="AB1645" s="6"/>
      <c r="AC1645" s="6"/>
    </row>
    <row r="1646" spans="1:29" x14ac:dyDescent="0.25">
      <c r="Q1646" s="12" t="str">
        <f t="shared" ca="1" si="52"/>
        <v>-</v>
      </c>
      <c r="W1646" t="str">
        <f t="shared" si="51"/>
        <v>-</v>
      </c>
    </row>
    <row r="1647" spans="1:29" x14ac:dyDescent="0.25">
      <c r="A1647" s="6"/>
      <c r="B1647" s="10"/>
      <c r="C1647" s="6"/>
      <c r="D1647" s="6"/>
      <c r="E1647" s="6"/>
      <c r="F1647" s="6"/>
      <c r="G1647" s="6"/>
      <c r="H1647" s="6"/>
      <c r="I1647" s="6"/>
      <c r="J1647" s="6"/>
      <c r="K1647" s="6"/>
      <c r="L1647" s="6"/>
      <c r="M1647" s="6"/>
      <c r="N1647" s="6"/>
      <c r="O1647" s="6"/>
      <c r="P1647" s="10"/>
      <c r="Q1647" s="15" t="str">
        <f t="shared" ca="1" si="52"/>
        <v>-</v>
      </c>
      <c r="R1647" s="6"/>
      <c r="S1647" s="6"/>
      <c r="T1647" s="6"/>
      <c r="U1647" s="6"/>
      <c r="V1647" s="6"/>
      <c r="W1647" s="6" t="str">
        <f t="shared" si="51"/>
        <v>-</v>
      </c>
      <c r="X1647" s="6"/>
      <c r="Y1647" s="6"/>
      <c r="Z1647" s="6"/>
      <c r="AA1647" s="6"/>
      <c r="AB1647" s="6"/>
      <c r="AC1647" s="6"/>
    </row>
    <row r="1648" spans="1:29" x14ac:dyDescent="0.25">
      <c r="Q1648" s="12" t="str">
        <f t="shared" ca="1" si="52"/>
        <v>-</v>
      </c>
      <c r="W1648" t="str">
        <f t="shared" si="51"/>
        <v>-</v>
      </c>
    </row>
    <row r="1649" spans="1:29" x14ac:dyDescent="0.25">
      <c r="A1649" s="6"/>
      <c r="B1649" s="10"/>
      <c r="C1649" s="6"/>
      <c r="D1649" s="6"/>
      <c r="E1649" s="6"/>
      <c r="F1649" s="6"/>
      <c r="G1649" s="6"/>
      <c r="H1649" s="6"/>
      <c r="I1649" s="6"/>
      <c r="J1649" s="6"/>
      <c r="K1649" s="6"/>
      <c r="L1649" s="6"/>
      <c r="M1649" s="6"/>
      <c r="N1649" s="6"/>
      <c r="O1649" s="6"/>
      <c r="P1649" s="10"/>
      <c r="Q1649" s="15" t="str">
        <f t="shared" ca="1" si="52"/>
        <v>-</v>
      </c>
      <c r="R1649" s="6"/>
      <c r="S1649" s="6"/>
      <c r="T1649" s="6"/>
      <c r="U1649" s="6"/>
      <c r="V1649" s="6"/>
      <c r="W1649" s="6" t="str">
        <f t="shared" si="51"/>
        <v>-</v>
      </c>
      <c r="X1649" s="6"/>
      <c r="Y1649" s="6"/>
      <c r="Z1649" s="6"/>
      <c r="AA1649" s="6"/>
      <c r="AB1649" s="6"/>
      <c r="AC1649" s="6"/>
    </row>
    <row r="1650" spans="1:29" x14ac:dyDescent="0.25">
      <c r="Q1650" s="12" t="str">
        <f t="shared" ca="1" si="52"/>
        <v>-</v>
      </c>
      <c r="W1650" t="str">
        <f t="shared" si="51"/>
        <v>-</v>
      </c>
    </row>
    <row r="1651" spans="1:29" x14ac:dyDescent="0.25">
      <c r="A1651" s="6"/>
      <c r="B1651" s="10"/>
      <c r="C1651" s="6"/>
      <c r="D1651" s="6"/>
      <c r="E1651" s="6"/>
      <c r="F1651" s="6"/>
      <c r="G1651" s="6"/>
      <c r="H1651" s="6"/>
      <c r="I1651" s="6"/>
      <c r="J1651" s="6"/>
      <c r="K1651" s="6"/>
      <c r="L1651" s="6"/>
      <c r="M1651" s="6"/>
      <c r="N1651" s="6"/>
      <c r="O1651" s="6"/>
      <c r="P1651" s="10"/>
      <c r="Q1651" s="15" t="str">
        <f t="shared" ca="1" si="52"/>
        <v>-</v>
      </c>
      <c r="R1651" s="6"/>
      <c r="S1651" s="6"/>
      <c r="T1651" s="6"/>
      <c r="U1651" s="6"/>
      <c r="V1651" s="6"/>
      <c r="W1651" s="6" t="str">
        <f t="shared" si="51"/>
        <v>-</v>
      </c>
      <c r="X1651" s="6"/>
      <c r="Y1651" s="6"/>
      <c r="Z1651" s="6"/>
      <c r="AA1651" s="6"/>
      <c r="AB1651" s="6"/>
      <c r="AC1651" s="6"/>
    </row>
    <row r="1652" spans="1:29" x14ac:dyDescent="0.25">
      <c r="Q1652" s="12" t="str">
        <f t="shared" ca="1" si="52"/>
        <v>-</v>
      </c>
      <c r="W1652" t="str">
        <f t="shared" si="51"/>
        <v>-</v>
      </c>
    </row>
    <row r="1653" spans="1:29" x14ac:dyDescent="0.25">
      <c r="A1653" s="6"/>
      <c r="B1653" s="10"/>
      <c r="C1653" s="6"/>
      <c r="D1653" s="6"/>
      <c r="E1653" s="6"/>
      <c r="F1653" s="6"/>
      <c r="G1653" s="6"/>
      <c r="H1653" s="6"/>
      <c r="I1653" s="6"/>
      <c r="J1653" s="6"/>
      <c r="K1653" s="6"/>
      <c r="L1653" s="6"/>
      <c r="M1653" s="6"/>
      <c r="N1653" s="6"/>
      <c r="O1653" s="6"/>
      <c r="P1653" s="10"/>
      <c r="Q1653" s="15" t="str">
        <f t="shared" ca="1" si="52"/>
        <v>-</v>
      </c>
      <c r="R1653" s="6"/>
      <c r="S1653" s="6"/>
      <c r="T1653" s="6"/>
      <c r="U1653" s="6"/>
      <c r="V1653" s="6"/>
      <c r="W1653" s="6" t="str">
        <f t="shared" si="51"/>
        <v>-</v>
      </c>
      <c r="X1653" s="6"/>
      <c r="Y1653" s="6"/>
      <c r="Z1653" s="6"/>
      <c r="AA1653" s="6"/>
      <c r="AB1653" s="6"/>
      <c r="AC1653" s="6"/>
    </row>
    <row r="1654" spans="1:29" x14ac:dyDescent="0.25">
      <c r="Q1654" s="12" t="str">
        <f t="shared" ca="1" si="52"/>
        <v>-</v>
      </c>
      <c r="W1654" t="str">
        <f t="shared" si="51"/>
        <v>-</v>
      </c>
    </row>
    <row r="1655" spans="1:29" x14ac:dyDescent="0.25">
      <c r="A1655" s="6"/>
      <c r="B1655" s="10"/>
      <c r="C1655" s="6"/>
      <c r="D1655" s="6"/>
      <c r="E1655" s="6"/>
      <c r="F1655" s="6"/>
      <c r="G1655" s="6"/>
      <c r="H1655" s="6"/>
      <c r="I1655" s="6"/>
      <c r="J1655" s="6"/>
      <c r="K1655" s="6"/>
      <c r="L1655" s="6"/>
      <c r="M1655" s="6"/>
      <c r="N1655" s="6"/>
      <c r="O1655" s="6"/>
      <c r="P1655" s="10"/>
      <c r="Q1655" s="15" t="str">
        <f t="shared" ca="1" si="52"/>
        <v>-</v>
      </c>
      <c r="R1655" s="6"/>
      <c r="S1655" s="6"/>
      <c r="T1655" s="6"/>
      <c r="U1655" s="6"/>
      <c r="V1655" s="6"/>
      <c r="W1655" s="6" t="str">
        <f t="shared" si="51"/>
        <v>-</v>
      </c>
      <c r="X1655" s="6"/>
      <c r="Y1655" s="6"/>
      <c r="Z1655" s="6"/>
      <c r="AA1655" s="6"/>
      <c r="AB1655" s="6"/>
      <c r="AC1655" s="6"/>
    </row>
    <row r="1656" spans="1:29" x14ac:dyDescent="0.25">
      <c r="Q1656" s="12" t="str">
        <f t="shared" ca="1" si="52"/>
        <v>-</v>
      </c>
      <c r="W1656" t="str">
        <f t="shared" si="51"/>
        <v>-</v>
      </c>
    </row>
    <row r="1657" spans="1:29" x14ac:dyDescent="0.25">
      <c r="A1657" s="6"/>
      <c r="B1657" s="10"/>
      <c r="C1657" s="6"/>
      <c r="D1657" s="6"/>
      <c r="E1657" s="6"/>
      <c r="F1657" s="6"/>
      <c r="G1657" s="6"/>
      <c r="H1657" s="6"/>
      <c r="I1657" s="6"/>
      <c r="J1657" s="6"/>
      <c r="K1657" s="6"/>
      <c r="L1657" s="6"/>
      <c r="M1657" s="6"/>
      <c r="N1657" s="6"/>
      <c r="O1657" s="6"/>
      <c r="P1657" s="10"/>
      <c r="Q1657" s="15" t="str">
        <f t="shared" ca="1" si="52"/>
        <v>-</v>
      </c>
      <c r="R1657" s="6"/>
      <c r="S1657" s="6"/>
      <c r="T1657" s="6"/>
      <c r="U1657" s="6"/>
      <c r="V1657" s="6"/>
      <c r="W1657" s="6" t="str">
        <f t="shared" si="51"/>
        <v>-</v>
      </c>
      <c r="X1657" s="6"/>
      <c r="Y1657" s="6"/>
      <c r="Z1657" s="6"/>
      <c r="AA1657" s="6"/>
      <c r="AB1657" s="6"/>
      <c r="AC1657" s="6"/>
    </row>
    <row r="1658" spans="1:29" x14ac:dyDescent="0.25">
      <c r="Q1658" s="12" t="str">
        <f t="shared" ca="1" si="52"/>
        <v>-</v>
      </c>
      <c r="W1658" t="str">
        <f t="shared" si="51"/>
        <v>-</v>
      </c>
    </row>
    <row r="1659" spans="1:29" x14ac:dyDescent="0.25">
      <c r="A1659" s="6"/>
      <c r="B1659" s="10"/>
      <c r="C1659" s="6"/>
      <c r="D1659" s="6"/>
      <c r="E1659" s="6"/>
      <c r="F1659" s="6"/>
      <c r="G1659" s="6"/>
      <c r="H1659" s="6"/>
      <c r="I1659" s="6"/>
      <c r="J1659" s="6"/>
      <c r="K1659" s="6"/>
      <c r="L1659" s="6"/>
      <c r="M1659" s="6"/>
      <c r="N1659" s="6"/>
      <c r="O1659" s="6"/>
      <c r="P1659" s="10"/>
      <c r="Q1659" s="15" t="str">
        <f t="shared" ca="1" si="52"/>
        <v>-</v>
      </c>
      <c r="R1659" s="6"/>
      <c r="S1659" s="6"/>
      <c r="T1659" s="6"/>
      <c r="U1659" s="6"/>
      <c r="V1659" s="6"/>
      <c r="W1659" s="6" t="str">
        <f t="shared" si="51"/>
        <v>-</v>
      </c>
      <c r="X1659" s="6"/>
      <c r="Y1659" s="6"/>
      <c r="Z1659" s="6"/>
      <c r="AA1659" s="6"/>
      <c r="AB1659" s="6"/>
      <c r="AC1659" s="6"/>
    </row>
    <row r="1660" spans="1:29" x14ac:dyDescent="0.25">
      <c r="Q1660" s="12" t="str">
        <f t="shared" ca="1" si="52"/>
        <v>-</v>
      </c>
      <c r="W1660" t="str">
        <f t="shared" si="51"/>
        <v>-</v>
      </c>
    </row>
    <row r="1661" spans="1:29" x14ac:dyDescent="0.25">
      <c r="A1661" s="6"/>
      <c r="B1661" s="10"/>
      <c r="C1661" s="6"/>
      <c r="D1661" s="6"/>
      <c r="E1661" s="6"/>
      <c r="F1661" s="6"/>
      <c r="G1661" s="6"/>
      <c r="H1661" s="6"/>
      <c r="I1661" s="6"/>
      <c r="J1661" s="6"/>
      <c r="K1661" s="6"/>
      <c r="L1661" s="6"/>
      <c r="M1661" s="6"/>
      <c r="N1661" s="6"/>
      <c r="O1661" s="6"/>
      <c r="P1661" s="10"/>
      <c r="Q1661" s="15" t="str">
        <f t="shared" ca="1" si="52"/>
        <v>-</v>
      </c>
      <c r="R1661" s="6"/>
      <c r="S1661" s="6"/>
      <c r="T1661" s="6"/>
      <c r="U1661" s="6"/>
      <c r="V1661" s="6"/>
      <c r="W1661" s="6" t="str">
        <f t="shared" si="51"/>
        <v>-</v>
      </c>
      <c r="X1661" s="6"/>
      <c r="Y1661" s="6"/>
      <c r="Z1661" s="6"/>
      <c r="AA1661" s="6"/>
      <c r="AB1661" s="6"/>
      <c r="AC1661" s="6"/>
    </row>
    <row r="1662" spans="1:29" x14ac:dyDescent="0.25">
      <c r="Q1662" s="12" t="str">
        <f t="shared" ca="1" si="52"/>
        <v>-</v>
      </c>
      <c r="W1662" t="str">
        <f t="shared" si="51"/>
        <v>-</v>
      </c>
    </row>
    <row r="1663" spans="1:29" x14ac:dyDescent="0.25">
      <c r="A1663" s="6"/>
      <c r="B1663" s="10"/>
      <c r="C1663" s="6"/>
      <c r="D1663" s="6"/>
      <c r="E1663" s="6"/>
      <c r="F1663" s="6"/>
      <c r="G1663" s="6"/>
      <c r="H1663" s="6"/>
      <c r="I1663" s="6"/>
      <c r="J1663" s="6"/>
      <c r="K1663" s="6"/>
      <c r="L1663" s="6"/>
      <c r="M1663" s="6"/>
      <c r="N1663" s="6"/>
      <c r="O1663" s="6"/>
      <c r="P1663" s="10"/>
      <c r="Q1663" s="15" t="str">
        <f t="shared" ca="1" si="52"/>
        <v>-</v>
      </c>
      <c r="R1663" s="6"/>
      <c r="S1663" s="6"/>
      <c r="T1663" s="6"/>
      <c r="U1663" s="6"/>
      <c r="V1663" s="6"/>
      <c r="W1663" s="6" t="str">
        <f t="shared" si="51"/>
        <v>-</v>
      </c>
      <c r="X1663" s="6"/>
      <c r="Y1663" s="6"/>
      <c r="Z1663" s="6"/>
      <c r="AA1663" s="6"/>
      <c r="AB1663" s="6"/>
      <c r="AC1663" s="6"/>
    </row>
    <row r="1664" spans="1:29" x14ac:dyDescent="0.25">
      <c r="Q1664" s="12" t="str">
        <f t="shared" ca="1" si="52"/>
        <v>-</v>
      </c>
      <c r="W1664" t="str">
        <f t="shared" si="51"/>
        <v>-</v>
      </c>
    </row>
    <row r="1665" spans="1:29" x14ac:dyDescent="0.25">
      <c r="A1665" s="6"/>
      <c r="B1665" s="10"/>
      <c r="C1665" s="6"/>
      <c r="D1665" s="6"/>
      <c r="E1665" s="6"/>
      <c r="F1665" s="6"/>
      <c r="G1665" s="6"/>
      <c r="H1665" s="6"/>
      <c r="I1665" s="6"/>
      <c r="J1665" s="6"/>
      <c r="K1665" s="6"/>
      <c r="L1665" s="6"/>
      <c r="M1665" s="6"/>
      <c r="N1665" s="6"/>
      <c r="O1665" s="6"/>
      <c r="P1665" s="10"/>
      <c r="Q1665" s="15" t="str">
        <f t="shared" ca="1" si="52"/>
        <v>-</v>
      </c>
      <c r="R1665" s="6"/>
      <c r="S1665" s="6"/>
      <c r="T1665" s="6"/>
      <c r="U1665" s="6"/>
      <c r="V1665" s="6"/>
      <c r="W1665" s="6" t="str">
        <f t="shared" ref="W1665:W1728" si="53">IF(OR(ISBLANK(J1665),ISBLANK(V1665)),"-",(IF(J1665=V1665,"Yes","No")))</f>
        <v>-</v>
      </c>
      <c r="X1665" s="6"/>
      <c r="Y1665" s="6"/>
      <c r="Z1665" s="6"/>
      <c r="AA1665" s="6"/>
      <c r="AB1665" s="6"/>
      <c r="AC1665" s="6"/>
    </row>
    <row r="1666" spans="1:29" x14ac:dyDescent="0.25">
      <c r="Q1666" s="12" t="str">
        <f t="shared" ref="Q1666:Q1729" ca="1" si="54">IF(B1666&gt;1/1/1900, (IF(R1666="Closed",(DATEDIF(B1666,P1666,"d"))-(DATEDIF(M1666,O1666,"d")),IF(OR(R1666="Pending",ISBLANK(P1666)),TODAY()-B1666))),"-")</f>
        <v>-</v>
      </c>
      <c r="W1666" t="str">
        <f t="shared" si="53"/>
        <v>-</v>
      </c>
    </row>
    <row r="1667" spans="1:29" x14ac:dyDescent="0.25">
      <c r="A1667" s="6"/>
      <c r="B1667" s="10"/>
      <c r="C1667" s="6"/>
      <c r="D1667" s="6"/>
      <c r="E1667" s="6"/>
      <c r="F1667" s="6"/>
      <c r="G1667" s="6"/>
      <c r="H1667" s="6"/>
      <c r="I1667" s="6"/>
      <c r="J1667" s="6"/>
      <c r="K1667" s="6"/>
      <c r="L1667" s="6"/>
      <c r="M1667" s="6"/>
      <c r="N1667" s="6"/>
      <c r="O1667" s="6"/>
      <c r="P1667" s="10"/>
      <c r="Q1667" s="15" t="str">
        <f t="shared" ca="1" si="54"/>
        <v>-</v>
      </c>
      <c r="R1667" s="6"/>
      <c r="S1667" s="6"/>
      <c r="T1667" s="6"/>
      <c r="U1667" s="6"/>
      <c r="V1667" s="6"/>
      <c r="W1667" s="6" t="str">
        <f t="shared" si="53"/>
        <v>-</v>
      </c>
      <c r="X1667" s="6"/>
      <c r="Y1667" s="6"/>
      <c r="Z1667" s="6"/>
      <c r="AA1667" s="6"/>
      <c r="AB1667" s="6"/>
      <c r="AC1667" s="6"/>
    </row>
    <row r="1668" spans="1:29" x14ac:dyDescent="0.25">
      <c r="Q1668" s="12" t="str">
        <f t="shared" ca="1" si="54"/>
        <v>-</v>
      </c>
      <c r="W1668" t="str">
        <f t="shared" si="53"/>
        <v>-</v>
      </c>
    </row>
    <row r="1669" spans="1:29" x14ac:dyDescent="0.25">
      <c r="A1669" s="6"/>
      <c r="B1669" s="10"/>
      <c r="C1669" s="6"/>
      <c r="D1669" s="6"/>
      <c r="E1669" s="6"/>
      <c r="F1669" s="6"/>
      <c r="G1669" s="6"/>
      <c r="H1669" s="6"/>
      <c r="I1669" s="6"/>
      <c r="J1669" s="6"/>
      <c r="K1669" s="6"/>
      <c r="L1669" s="6"/>
      <c r="M1669" s="6"/>
      <c r="N1669" s="6"/>
      <c r="O1669" s="6"/>
      <c r="P1669" s="10"/>
      <c r="Q1669" s="15" t="str">
        <f t="shared" ca="1" si="54"/>
        <v>-</v>
      </c>
      <c r="R1669" s="6"/>
      <c r="S1669" s="6"/>
      <c r="T1669" s="6"/>
      <c r="U1669" s="6"/>
      <c r="V1669" s="6"/>
      <c r="W1669" s="6" t="str">
        <f t="shared" si="53"/>
        <v>-</v>
      </c>
      <c r="X1669" s="6"/>
      <c r="Y1669" s="6"/>
      <c r="Z1669" s="6"/>
      <c r="AA1669" s="6"/>
      <c r="AB1669" s="6"/>
      <c r="AC1669" s="6"/>
    </row>
    <row r="1670" spans="1:29" x14ac:dyDescent="0.25">
      <c r="Q1670" s="12" t="str">
        <f t="shared" ca="1" si="54"/>
        <v>-</v>
      </c>
      <c r="W1670" t="str">
        <f t="shared" si="53"/>
        <v>-</v>
      </c>
    </row>
    <row r="1671" spans="1:29" x14ac:dyDescent="0.25">
      <c r="A1671" s="6"/>
      <c r="B1671" s="10"/>
      <c r="C1671" s="6"/>
      <c r="D1671" s="6"/>
      <c r="E1671" s="6"/>
      <c r="F1671" s="6"/>
      <c r="G1671" s="6"/>
      <c r="H1671" s="6"/>
      <c r="I1671" s="6"/>
      <c r="J1671" s="6"/>
      <c r="K1671" s="6"/>
      <c r="L1671" s="6"/>
      <c r="M1671" s="6"/>
      <c r="N1671" s="6"/>
      <c r="O1671" s="6"/>
      <c r="P1671" s="10"/>
      <c r="Q1671" s="15" t="str">
        <f t="shared" ca="1" si="54"/>
        <v>-</v>
      </c>
      <c r="R1671" s="6"/>
      <c r="S1671" s="6"/>
      <c r="T1671" s="6"/>
      <c r="U1671" s="6"/>
      <c r="V1671" s="6"/>
      <c r="W1671" s="6" t="str">
        <f t="shared" si="53"/>
        <v>-</v>
      </c>
      <c r="X1671" s="6"/>
      <c r="Y1671" s="6"/>
      <c r="Z1671" s="6"/>
      <c r="AA1671" s="6"/>
      <c r="AB1671" s="6"/>
      <c r="AC1671" s="6"/>
    </row>
    <row r="1672" spans="1:29" x14ac:dyDescent="0.25">
      <c r="Q1672" s="12" t="str">
        <f t="shared" ca="1" si="54"/>
        <v>-</v>
      </c>
      <c r="W1672" t="str">
        <f t="shared" si="53"/>
        <v>-</v>
      </c>
    </row>
    <row r="1673" spans="1:29" x14ac:dyDescent="0.25">
      <c r="A1673" s="6"/>
      <c r="B1673" s="10"/>
      <c r="C1673" s="6"/>
      <c r="D1673" s="6"/>
      <c r="E1673" s="6"/>
      <c r="F1673" s="6"/>
      <c r="G1673" s="6"/>
      <c r="H1673" s="6"/>
      <c r="I1673" s="6"/>
      <c r="J1673" s="6"/>
      <c r="K1673" s="6"/>
      <c r="L1673" s="6"/>
      <c r="M1673" s="6"/>
      <c r="N1673" s="6"/>
      <c r="O1673" s="6"/>
      <c r="P1673" s="10"/>
      <c r="Q1673" s="15" t="str">
        <f t="shared" ca="1" si="54"/>
        <v>-</v>
      </c>
      <c r="R1673" s="6"/>
      <c r="S1673" s="6"/>
      <c r="T1673" s="6"/>
      <c r="U1673" s="6"/>
      <c r="V1673" s="6"/>
      <c r="W1673" s="6" t="str">
        <f t="shared" si="53"/>
        <v>-</v>
      </c>
      <c r="X1673" s="6"/>
      <c r="Y1673" s="6"/>
      <c r="Z1673" s="6"/>
      <c r="AA1673" s="6"/>
      <c r="AB1673" s="6"/>
      <c r="AC1673" s="6"/>
    </row>
    <row r="1674" spans="1:29" x14ac:dyDescent="0.25">
      <c r="Q1674" s="12" t="str">
        <f t="shared" ca="1" si="54"/>
        <v>-</v>
      </c>
      <c r="W1674" t="str">
        <f t="shared" si="53"/>
        <v>-</v>
      </c>
    </row>
    <row r="1675" spans="1:29" x14ac:dyDescent="0.25">
      <c r="A1675" s="6"/>
      <c r="B1675" s="10"/>
      <c r="C1675" s="6"/>
      <c r="D1675" s="6"/>
      <c r="E1675" s="6"/>
      <c r="F1675" s="6"/>
      <c r="G1675" s="6"/>
      <c r="H1675" s="6"/>
      <c r="I1675" s="6"/>
      <c r="J1675" s="6"/>
      <c r="K1675" s="6"/>
      <c r="L1675" s="6"/>
      <c r="M1675" s="6"/>
      <c r="N1675" s="6"/>
      <c r="O1675" s="6"/>
      <c r="P1675" s="10"/>
      <c r="Q1675" s="15" t="str">
        <f t="shared" ca="1" si="54"/>
        <v>-</v>
      </c>
      <c r="R1675" s="6"/>
      <c r="S1675" s="6"/>
      <c r="T1675" s="6"/>
      <c r="U1675" s="6"/>
      <c r="V1675" s="6"/>
      <c r="W1675" s="6" t="str">
        <f t="shared" si="53"/>
        <v>-</v>
      </c>
      <c r="X1675" s="6"/>
      <c r="Y1675" s="6"/>
      <c r="Z1675" s="6"/>
      <c r="AA1675" s="6"/>
      <c r="AB1675" s="6"/>
      <c r="AC1675" s="6"/>
    </row>
    <row r="1676" spans="1:29" x14ac:dyDescent="0.25">
      <c r="Q1676" s="12" t="str">
        <f t="shared" ca="1" si="54"/>
        <v>-</v>
      </c>
      <c r="W1676" t="str">
        <f t="shared" si="53"/>
        <v>-</v>
      </c>
    </row>
    <row r="1677" spans="1:29" x14ac:dyDescent="0.25">
      <c r="A1677" s="6"/>
      <c r="B1677" s="10"/>
      <c r="C1677" s="6"/>
      <c r="D1677" s="6"/>
      <c r="E1677" s="6"/>
      <c r="F1677" s="6"/>
      <c r="G1677" s="6"/>
      <c r="H1677" s="6"/>
      <c r="I1677" s="6"/>
      <c r="J1677" s="6"/>
      <c r="K1677" s="6"/>
      <c r="L1677" s="6"/>
      <c r="M1677" s="6"/>
      <c r="N1677" s="6"/>
      <c r="O1677" s="6"/>
      <c r="P1677" s="10"/>
      <c r="Q1677" s="15" t="str">
        <f t="shared" ca="1" si="54"/>
        <v>-</v>
      </c>
      <c r="R1677" s="6"/>
      <c r="S1677" s="6"/>
      <c r="T1677" s="6"/>
      <c r="U1677" s="6"/>
      <c r="V1677" s="6"/>
      <c r="W1677" s="6" t="str">
        <f t="shared" si="53"/>
        <v>-</v>
      </c>
      <c r="X1677" s="6"/>
      <c r="Y1677" s="6"/>
      <c r="Z1677" s="6"/>
      <c r="AA1677" s="6"/>
      <c r="AB1677" s="6"/>
      <c r="AC1677" s="6"/>
    </row>
    <row r="1678" spans="1:29" x14ac:dyDescent="0.25">
      <c r="Q1678" s="12" t="str">
        <f t="shared" ca="1" si="54"/>
        <v>-</v>
      </c>
      <c r="W1678" t="str">
        <f t="shared" si="53"/>
        <v>-</v>
      </c>
    </row>
    <row r="1679" spans="1:29" x14ac:dyDescent="0.25">
      <c r="A1679" s="6"/>
      <c r="B1679" s="10"/>
      <c r="C1679" s="6"/>
      <c r="D1679" s="6"/>
      <c r="E1679" s="6"/>
      <c r="F1679" s="6"/>
      <c r="G1679" s="6"/>
      <c r="H1679" s="6"/>
      <c r="I1679" s="6"/>
      <c r="J1679" s="6"/>
      <c r="K1679" s="6"/>
      <c r="L1679" s="6"/>
      <c r="M1679" s="6"/>
      <c r="N1679" s="6"/>
      <c r="O1679" s="6"/>
      <c r="P1679" s="10"/>
      <c r="Q1679" s="15" t="str">
        <f t="shared" ca="1" si="54"/>
        <v>-</v>
      </c>
      <c r="R1679" s="6"/>
      <c r="S1679" s="6"/>
      <c r="T1679" s="6"/>
      <c r="U1679" s="6"/>
      <c r="V1679" s="6"/>
      <c r="W1679" s="6" t="str">
        <f t="shared" si="53"/>
        <v>-</v>
      </c>
      <c r="X1679" s="6"/>
      <c r="Y1679" s="6"/>
      <c r="Z1679" s="6"/>
      <c r="AA1679" s="6"/>
      <c r="AB1679" s="6"/>
      <c r="AC1679" s="6"/>
    </row>
    <row r="1680" spans="1:29" x14ac:dyDescent="0.25">
      <c r="Q1680" s="12" t="str">
        <f t="shared" ca="1" si="54"/>
        <v>-</v>
      </c>
      <c r="W1680" t="str">
        <f t="shared" si="53"/>
        <v>-</v>
      </c>
    </row>
    <row r="1681" spans="1:29" x14ac:dyDescent="0.25">
      <c r="A1681" s="6"/>
      <c r="B1681" s="10"/>
      <c r="C1681" s="6"/>
      <c r="D1681" s="6"/>
      <c r="E1681" s="6"/>
      <c r="F1681" s="6"/>
      <c r="G1681" s="6"/>
      <c r="H1681" s="6"/>
      <c r="I1681" s="6"/>
      <c r="J1681" s="6"/>
      <c r="K1681" s="6"/>
      <c r="L1681" s="6"/>
      <c r="M1681" s="6"/>
      <c r="N1681" s="6"/>
      <c r="O1681" s="6"/>
      <c r="P1681" s="10"/>
      <c r="Q1681" s="15" t="str">
        <f t="shared" ca="1" si="54"/>
        <v>-</v>
      </c>
      <c r="R1681" s="6"/>
      <c r="S1681" s="6"/>
      <c r="T1681" s="6"/>
      <c r="U1681" s="6"/>
      <c r="V1681" s="6"/>
      <c r="W1681" s="6" t="str">
        <f t="shared" si="53"/>
        <v>-</v>
      </c>
      <c r="X1681" s="6"/>
      <c r="Y1681" s="6"/>
      <c r="Z1681" s="6"/>
      <c r="AA1681" s="6"/>
      <c r="AB1681" s="6"/>
      <c r="AC1681" s="6"/>
    </row>
    <row r="1682" spans="1:29" x14ac:dyDescent="0.25">
      <c r="Q1682" s="12" t="str">
        <f t="shared" ca="1" si="54"/>
        <v>-</v>
      </c>
      <c r="W1682" t="str">
        <f t="shared" si="53"/>
        <v>-</v>
      </c>
    </row>
    <row r="1683" spans="1:29" x14ac:dyDescent="0.25">
      <c r="A1683" s="6"/>
      <c r="B1683" s="10"/>
      <c r="C1683" s="6"/>
      <c r="D1683" s="6"/>
      <c r="E1683" s="6"/>
      <c r="F1683" s="6"/>
      <c r="G1683" s="6"/>
      <c r="H1683" s="6"/>
      <c r="I1683" s="6"/>
      <c r="J1683" s="6"/>
      <c r="K1683" s="6"/>
      <c r="L1683" s="6"/>
      <c r="M1683" s="6"/>
      <c r="N1683" s="6"/>
      <c r="O1683" s="6"/>
      <c r="P1683" s="10"/>
      <c r="Q1683" s="15" t="str">
        <f t="shared" ca="1" si="54"/>
        <v>-</v>
      </c>
      <c r="R1683" s="6"/>
      <c r="S1683" s="6"/>
      <c r="T1683" s="6"/>
      <c r="U1683" s="6"/>
      <c r="V1683" s="6"/>
      <c r="W1683" s="6" t="str">
        <f t="shared" si="53"/>
        <v>-</v>
      </c>
      <c r="X1683" s="6"/>
      <c r="Y1683" s="6"/>
      <c r="Z1683" s="6"/>
      <c r="AA1683" s="6"/>
      <c r="AB1683" s="6"/>
      <c r="AC1683" s="6"/>
    </row>
    <row r="1684" spans="1:29" x14ac:dyDescent="0.25">
      <c r="Q1684" s="12" t="str">
        <f t="shared" ca="1" si="54"/>
        <v>-</v>
      </c>
      <c r="W1684" t="str">
        <f t="shared" si="53"/>
        <v>-</v>
      </c>
    </row>
    <row r="1685" spans="1:29" x14ac:dyDescent="0.25">
      <c r="A1685" s="6"/>
      <c r="B1685" s="10"/>
      <c r="C1685" s="6"/>
      <c r="D1685" s="6"/>
      <c r="E1685" s="6"/>
      <c r="F1685" s="6"/>
      <c r="G1685" s="6"/>
      <c r="H1685" s="6"/>
      <c r="I1685" s="6"/>
      <c r="J1685" s="6"/>
      <c r="K1685" s="6"/>
      <c r="L1685" s="6"/>
      <c r="M1685" s="6"/>
      <c r="N1685" s="6"/>
      <c r="O1685" s="6"/>
      <c r="P1685" s="10"/>
      <c r="Q1685" s="15" t="str">
        <f t="shared" ca="1" si="54"/>
        <v>-</v>
      </c>
      <c r="R1685" s="6"/>
      <c r="S1685" s="6"/>
      <c r="T1685" s="6"/>
      <c r="U1685" s="6"/>
      <c r="V1685" s="6"/>
      <c r="W1685" s="6" t="str">
        <f t="shared" si="53"/>
        <v>-</v>
      </c>
      <c r="X1685" s="6"/>
      <c r="Y1685" s="6"/>
      <c r="Z1685" s="6"/>
      <c r="AA1685" s="6"/>
      <c r="AB1685" s="6"/>
      <c r="AC1685" s="6"/>
    </row>
    <row r="1686" spans="1:29" x14ac:dyDescent="0.25">
      <c r="Q1686" s="12" t="str">
        <f t="shared" ca="1" si="54"/>
        <v>-</v>
      </c>
      <c r="W1686" t="str">
        <f t="shared" si="53"/>
        <v>-</v>
      </c>
    </row>
    <row r="1687" spans="1:29" x14ac:dyDescent="0.25">
      <c r="A1687" s="6"/>
      <c r="B1687" s="10"/>
      <c r="C1687" s="6"/>
      <c r="D1687" s="6"/>
      <c r="E1687" s="6"/>
      <c r="F1687" s="6"/>
      <c r="G1687" s="6"/>
      <c r="H1687" s="6"/>
      <c r="I1687" s="6"/>
      <c r="J1687" s="6"/>
      <c r="K1687" s="6"/>
      <c r="L1687" s="6"/>
      <c r="M1687" s="6"/>
      <c r="N1687" s="6"/>
      <c r="O1687" s="6"/>
      <c r="P1687" s="10"/>
      <c r="Q1687" s="15" t="str">
        <f t="shared" ca="1" si="54"/>
        <v>-</v>
      </c>
      <c r="R1687" s="6"/>
      <c r="S1687" s="6"/>
      <c r="T1687" s="6"/>
      <c r="U1687" s="6"/>
      <c r="V1687" s="6"/>
      <c r="W1687" s="6" t="str">
        <f t="shared" si="53"/>
        <v>-</v>
      </c>
      <c r="X1687" s="6"/>
      <c r="Y1687" s="6"/>
      <c r="Z1687" s="6"/>
      <c r="AA1687" s="6"/>
      <c r="AB1687" s="6"/>
      <c r="AC1687" s="6"/>
    </row>
    <row r="1688" spans="1:29" x14ac:dyDescent="0.25">
      <c r="Q1688" s="12" t="str">
        <f t="shared" ca="1" si="54"/>
        <v>-</v>
      </c>
      <c r="W1688" t="str">
        <f t="shared" si="53"/>
        <v>-</v>
      </c>
    </row>
    <row r="1689" spans="1:29" x14ac:dyDescent="0.25">
      <c r="A1689" s="6"/>
      <c r="B1689" s="10"/>
      <c r="C1689" s="6"/>
      <c r="D1689" s="6"/>
      <c r="E1689" s="6"/>
      <c r="F1689" s="6"/>
      <c r="G1689" s="6"/>
      <c r="H1689" s="6"/>
      <c r="I1689" s="6"/>
      <c r="J1689" s="6"/>
      <c r="K1689" s="6"/>
      <c r="L1689" s="6"/>
      <c r="M1689" s="6"/>
      <c r="N1689" s="6"/>
      <c r="O1689" s="6"/>
      <c r="P1689" s="10"/>
      <c r="Q1689" s="15" t="str">
        <f t="shared" ca="1" si="54"/>
        <v>-</v>
      </c>
      <c r="R1689" s="6"/>
      <c r="S1689" s="6"/>
      <c r="T1689" s="6"/>
      <c r="U1689" s="6"/>
      <c r="V1689" s="6"/>
      <c r="W1689" s="6" t="str">
        <f t="shared" si="53"/>
        <v>-</v>
      </c>
      <c r="X1689" s="6"/>
      <c r="Y1689" s="6"/>
      <c r="Z1689" s="6"/>
      <c r="AA1689" s="6"/>
      <c r="AB1689" s="6"/>
      <c r="AC1689" s="6"/>
    </row>
    <row r="1690" spans="1:29" x14ac:dyDescent="0.25">
      <c r="Q1690" s="12" t="str">
        <f t="shared" ca="1" si="54"/>
        <v>-</v>
      </c>
      <c r="W1690" t="str">
        <f t="shared" si="53"/>
        <v>-</v>
      </c>
    </row>
    <row r="1691" spans="1:29" x14ac:dyDescent="0.25">
      <c r="A1691" s="6"/>
      <c r="B1691" s="10"/>
      <c r="C1691" s="6"/>
      <c r="D1691" s="6"/>
      <c r="E1691" s="6"/>
      <c r="F1691" s="6"/>
      <c r="G1691" s="6"/>
      <c r="H1691" s="6"/>
      <c r="I1691" s="6"/>
      <c r="J1691" s="6"/>
      <c r="K1691" s="6"/>
      <c r="L1691" s="6"/>
      <c r="M1691" s="6"/>
      <c r="N1691" s="6"/>
      <c r="O1691" s="6"/>
      <c r="P1691" s="10"/>
      <c r="Q1691" s="15" t="str">
        <f t="shared" ca="1" si="54"/>
        <v>-</v>
      </c>
      <c r="R1691" s="6"/>
      <c r="S1691" s="6"/>
      <c r="T1691" s="6"/>
      <c r="U1691" s="6"/>
      <c r="V1691" s="6"/>
      <c r="W1691" s="6" t="str">
        <f t="shared" si="53"/>
        <v>-</v>
      </c>
      <c r="X1691" s="6"/>
      <c r="Y1691" s="6"/>
      <c r="Z1691" s="6"/>
      <c r="AA1691" s="6"/>
      <c r="AB1691" s="6"/>
      <c r="AC1691" s="6"/>
    </row>
    <row r="1692" spans="1:29" x14ac:dyDescent="0.25">
      <c r="Q1692" s="12" t="str">
        <f t="shared" ca="1" si="54"/>
        <v>-</v>
      </c>
      <c r="W1692" t="str">
        <f t="shared" si="53"/>
        <v>-</v>
      </c>
    </row>
    <row r="1693" spans="1:29" x14ac:dyDescent="0.25">
      <c r="A1693" s="6"/>
      <c r="B1693" s="10"/>
      <c r="C1693" s="6"/>
      <c r="D1693" s="6"/>
      <c r="E1693" s="6"/>
      <c r="F1693" s="6"/>
      <c r="G1693" s="6"/>
      <c r="H1693" s="6"/>
      <c r="I1693" s="6"/>
      <c r="J1693" s="6"/>
      <c r="K1693" s="6"/>
      <c r="L1693" s="6"/>
      <c r="M1693" s="6"/>
      <c r="N1693" s="6"/>
      <c r="O1693" s="6"/>
      <c r="P1693" s="10"/>
      <c r="Q1693" s="15" t="str">
        <f t="shared" ca="1" si="54"/>
        <v>-</v>
      </c>
      <c r="R1693" s="6"/>
      <c r="S1693" s="6"/>
      <c r="T1693" s="6"/>
      <c r="U1693" s="6"/>
      <c r="V1693" s="6"/>
      <c r="W1693" s="6" t="str">
        <f t="shared" si="53"/>
        <v>-</v>
      </c>
      <c r="X1693" s="6"/>
      <c r="Y1693" s="6"/>
      <c r="Z1693" s="6"/>
      <c r="AA1693" s="6"/>
      <c r="AB1693" s="6"/>
      <c r="AC1693" s="6"/>
    </row>
    <row r="1694" spans="1:29" x14ac:dyDescent="0.25">
      <c r="Q1694" s="12" t="str">
        <f t="shared" ca="1" si="54"/>
        <v>-</v>
      </c>
      <c r="W1694" t="str">
        <f t="shared" si="53"/>
        <v>-</v>
      </c>
    </row>
    <row r="1695" spans="1:29" x14ac:dyDescent="0.25">
      <c r="A1695" s="6"/>
      <c r="B1695" s="10"/>
      <c r="C1695" s="6"/>
      <c r="D1695" s="6"/>
      <c r="E1695" s="6"/>
      <c r="F1695" s="6"/>
      <c r="G1695" s="6"/>
      <c r="H1695" s="6"/>
      <c r="I1695" s="6"/>
      <c r="J1695" s="6"/>
      <c r="K1695" s="6"/>
      <c r="L1695" s="6"/>
      <c r="M1695" s="6"/>
      <c r="N1695" s="6"/>
      <c r="O1695" s="6"/>
      <c r="P1695" s="10"/>
      <c r="Q1695" s="15" t="str">
        <f t="shared" ca="1" si="54"/>
        <v>-</v>
      </c>
      <c r="R1695" s="6"/>
      <c r="S1695" s="6"/>
      <c r="T1695" s="6"/>
      <c r="U1695" s="6"/>
      <c r="V1695" s="6"/>
      <c r="W1695" s="6" t="str">
        <f t="shared" si="53"/>
        <v>-</v>
      </c>
      <c r="X1695" s="6"/>
      <c r="Y1695" s="6"/>
      <c r="Z1695" s="6"/>
      <c r="AA1695" s="6"/>
      <c r="AB1695" s="6"/>
      <c r="AC1695" s="6"/>
    </row>
    <row r="1696" spans="1:29" x14ac:dyDescent="0.25">
      <c r="Q1696" s="12" t="str">
        <f t="shared" ca="1" si="54"/>
        <v>-</v>
      </c>
      <c r="W1696" t="str">
        <f t="shared" si="53"/>
        <v>-</v>
      </c>
    </row>
    <row r="1697" spans="1:29" x14ac:dyDescent="0.25">
      <c r="A1697" s="6"/>
      <c r="B1697" s="10"/>
      <c r="C1697" s="6"/>
      <c r="D1697" s="6"/>
      <c r="E1697" s="6"/>
      <c r="F1697" s="6"/>
      <c r="G1697" s="6"/>
      <c r="H1697" s="6"/>
      <c r="I1697" s="6"/>
      <c r="J1697" s="6"/>
      <c r="K1697" s="6"/>
      <c r="L1697" s="6"/>
      <c r="M1697" s="6"/>
      <c r="N1697" s="6"/>
      <c r="O1697" s="6"/>
      <c r="P1697" s="10"/>
      <c r="Q1697" s="15" t="str">
        <f t="shared" ca="1" si="54"/>
        <v>-</v>
      </c>
      <c r="R1697" s="6"/>
      <c r="S1697" s="6"/>
      <c r="T1697" s="6"/>
      <c r="U1697" s="6"/>
      <c r="V1697" s="6"/>
      <c r="W1697" s="6" t="str">
        <f t="shared" si="53"/>
        <v>-</v>
      </c>
      <c r="X1697" s="6"/>
      <c r="Y1697" s="6"/>
      <c r="Z1697" s="6"/>
      <c r="AA1697" s="6"/>
      <c r="AB1697" s="6"/>
      <c r="AC1697" s="6"/>
    </row>
    <row r="1698" spans="1:29" x14ac:dyDescent="0.25">
      <c r="Q1698" s="12" t="str">
        <f t="shared" ca="1" si="54"/>
        <v>-</v>
      </c>
      <c r="W1698" t="str">
        <f t="shared" si="53"/>
        <v>-</v>
      </c>
    </row>
    <row r="1699" spans="1:29" x14ac:dyDescent="0.25">
      <c r="A1699" s="6"/>
      <c r="B1699" s="10"/>
      <c r="C1699" s="6"/>
      <c r="D1699" s="6"/>
      <c r="E1699" s="6"/>
      <c r="F1699" s="6"/>
      <c r="G1699" s="6"/>
      <c r="H1699" s="6"/>
      <c r="I1699" s="6"/>
      <c r="J1699" s="6"/>
      <c r="K1699" s="6"/>
      <c r="L1699" s="6"/>
      <c r="M1699" s="6"/>
      <c r="N1699" s="6"/>
      <c r="O1699" s="6"/>
      <c r="P1699" s="10"/>
      <c r="Q1699" s="15" t="str">
        <f t="shared" ca="1" si="54"/>
        <v>-</v>
      </c>
      <c r="R1699" s="6"/>
      <c r="S1699" s="6"/>
      <c r="T1699" s="6"/>
      <c r="U1699" s="6"/>
      <c r="V1699" s="6"/>
      <c r="W1699" s="6" t="str">
        <f t="shared" si="53"/>
        <v>-</v>
      </c>
      <c r="X1699" s="6"/>
      <c r="Y1699" s="6"/>
      <c r="Z1699" s="6"/>
      <c r="AA1699" s="6"/>
      <c r="AB1699" s="6"/>
      <c r="AC1699" s="6"/>
    </row>
    <row r="1700" spans="1:29" x14ac:dyDescent="0.25">
      <c r="Q1700" s="12" t="str">
        <f t="shared" ca="1" si="54"/>
        <v>-</v>
      </c>
      <c r="W1700" t="str">
        <f t="shared" si="53"/>
        <v>-</v>
      </c>
    </row>
    <row r="1701" spans="1:29" x14ac:dyDescent="0.25">
      <c r="A1701" s="6"/>
      <c r="B1701" s="10"/>
      <c r="C1701" s="6"/>
      <c r="D1701" s="6"/>
      <c r="E1701" s="6"/>
      <c r="F1701" s="6"/>
      <c r="G1701" s="6"/>
      <c r="H1701" s="6"/>
      <c r="I1701" s="6"/>
      <c r="J1701" s="6"/>
      <c r="K1701" s="6"/>
      <c r="L1701" s="6"/>
      <c r="M1701" s="6"/>
      <c r="N1701" s="6"/>
      <c r="O1701" s="6"/>
      <c r="P1701" s="10"/>
      <c r="Q1701" s="15" t="str">
        <f t="shared" ca="1" si="54"/>
        <v>-</v>
      </c>
      <c r="R1701" s="6"/>
      <c r="S1701" s="6"/>
      <c r="T1701" s="6"/>
      <c r="U1701" s="6"/>
      <c r="V1701" s="6"/>
      <c r="W1701" s="6" t="str">
        <f t="shared" si="53"/>
        <v>-</v>
      </c>
      <c r="X1701" s="6"/>
      <c r="Y1701" s="6"/>
      <c r="Z1701" s="6"/>
      <c r="AA1701" s="6"/>
      <c r="AB1701" s="6"/>
      <c r="AC1701" s="6"/>
    </row>
    <row r="1702" spans="1:29" x14ac:dyDescent="0.25">
      <c r="Q1702" s="12" t="str">
        <f t="shared" ca="1" si="54"/>
        <v>-</v>
      </c>
      <c r="W1702" t="str">
        <f t="shared" si="53"/>
        <v>-</v>
      </c>
    </row>
    <row r="1703" spans="1:29" x14ac:dyDescent="0.25">
      <c r="A1703" s="6"/>
      <c r="B1703" s="10"/>
      <c r="C1703" s="6"/>
      <c r="D1703" s="6"/>
      <c r="E1703" s="6"/>
      <c r="F1703" s="6"/>
      <c r="G1703" s="6"/>
      <c r="H1703" s="6"/>
      <c r="I1703" s="6"/>
      <c r="J1703" s="6"/>
      <c r="K1703" s="6"/>
      <c r="L1703" s="6"/>
      <c r="M1703" s="6"/>
      <c r="N1703" s="6"/>
      <c r="O1703" s="6"/>
      <c r="P1703" s="10"/>
      <c r="Q1703" s="15" t="str">
        <f t="shared" ca="1" si="54"/>
        <v>-</v>
      </c>
      <c r="R1703" s="6"/>
      <c r="S1703" s="6"/>
      <c r="T1703" s="6"/>
      <c r="U1703" s="6"/>
      <c r="V1703" s="6"/>
      <c r="W1703" s="6" t="str">
        <f t="shared" si="53"/>
        <v>-</v>
      </c>
      <c r="X1703" s="6"/>
      <c r="Y1703" s="6"/>
      <c r="Z1703" s="6"/>
      <c r="AA1703" s="6"/>
      <c r="AB1703" s="6"/>
      <c r="AC1703" s="6"/>
    </row>
    <row r="1704" spans="1:29" x14ac:dyDescent="0.25">
      <c r="Q1704" s="12" t="str">
        <f t="shared" ca="1" si="54"/>
        <v>-</v>
      </c>
      <c r="W1704" t="str">
        <f t="shared" si="53"/>
        <v>-</v>
      </c>
    </row>
    <row r="1705" spans="1:29" x14ac:dyDescent="0.25">
      <c r="A1705" s="6"/>
      <c r="B1705" s="10"/>
      <c r="C1705" s="6"/>
      <c r="D1705" s="6"/>
      <c r="E1705" s="6"/>
      <c r="F1705" s="6"/>
      <c r="G1705" s="6"/>
      <c r="H1705" s="6"/>
      <c r="I1705" s="6"/>
      <c r="J1705" s="6"/>
      <c r="K1705" s="6"/>
      <c r="L1705" s="6"/>
      <c r="M1705" s="6"/>
      <c r="N1705" s="6"/>
      <c r="O1705" s="6"/>
      <c r="P1705" s="10"/>
      <c r="Q1705" s="15" t="str">
        <f t="shared" ca="1" si="54"/>
        <v>-</v>
      </c>
      <c r="R1705" s="6"/>
      <c r="S1705" s="6"/>
      <c r="T1705" s="6"/>
      <c r="U1705" s="6"/>
      <c r="V1705" s="6"/>
      <c r="W1705" s="6" t="str">
        <f t="shared" si="53"/>
        <v>-</v>
      </c>
      <c r="X1705" s="6"/>
      <c r="Y1705" s="6"/>
      <c r="Z1705" s="6"/>
      <c r="AA1705" s="6"/>
      <c r="AB1705" s="6"/>
      <c r="AC1705" s="6"/>
    </row>
    <row r="1706" spans="1:29" x14ac:dyDescent="0.25">
      <c r="Q1706" s="12" t="str">
        <f t="shared" ca="1" si="54"/>
        <v>-</v>
      </c>
      <c r="W1706" t="str">
        <f t="shared" si="53"/>
        <v>-</v>
      </c>
    </row>
    <row r="1707" spans="1:29" x14ac:dyDescent="0.25">
      <c r="A1707" s="6"/>
      <c r="B1707" s="10"/>
      <c r="C1707" s="6"/>
      <c r="D1707" s="6"/>
      <c r="E1707" s="6"/>
      <c r="F1707" s="6"/>
      <c r="G1707" s="6"/>
      <c r="H1707" s="6"/>
      <c r="I1707" s="6"/>
      <c r="J1707" s="6"/>
      <c r="K1707" s="6"/>
      <c r="L1707" s="6"/>
      <c r="M1707" s="6"/>
      <c r="N1707" s="6"/>
      <c r="O1707" s="6"/>
      <c r="P1707" s="10"/>
      <c r="Q1707" s="15" t="str">
        <f t="shared" ca="1" si="54"/>
        <v>-</v>
      </c>
      <c r="R1707" s="6"/>
      <c r="S1707" s="6"/>
      <c r="T1707" s="6"/>
      <c r="U1707" s="6"/>
      <c r="V1707" s="6"/>
      <c r="W1707" s="6" t="str">
        <f t="shared" si="53"/>
        <v>-</v>
      </c>
      <c r="X1707" s="6"/>
      <c r="Y1707" s="6"/>
      <c r="Z1707" s="6"/>
      <c r="AA1707" s="6"/>
      <c r="AB1707" s="6"/>
      <c r="AC1707" s="6"/>
    </row>
    <row r="1708" spans="1:29" x14ac:dyDescent="0.25">
      <c r="Q1708" s="12" t="str">
        <f t="shared" ca="1" si="54"/>
        <v>-</v>
      </c>
      <c r="W1708" t="str">
        <f t="shared" si="53"/>
        <v>-</v>
      </c>
    </row>
    <row r="1709" spans="1:29" x14ac:dyDescent="0.25">
      <c r="A1709" s="6"/>
      <c r="B1709" s="10"/>
      <c r="C1709" s="6"/>
      <c r="D1709" s="6"/>
      <c r="E1709" s="6"/>
      <c r="F1709" s="6"/>
      <c r="G1709" s="6"/>
      <c r="H1709" s="6"/>
      <c r="I1709" s="6"/>
      <c r="J1709" s="6"/>
      <c r="K1709" s="6"/>
      <c r="L1709" s="6"/>
      <c r="M1709" s="6"/>
      <c r="N1709" s="6"/>
      <c r="O1709" s="6"/>
      <c r="P1709" s="10"/>
      <c r="Q1709" s="15" t="str">
        <f t="shared" ca="1" si="54"/>
        <v>-</v>
      </c>
      <c r="R1709" s="6"/>
      <c r="S1709" s="6"/>
      <c r="T1709" s="6"/>
      <c r="U1709" s="6"/>
      <c r="V1709" s="6"/>
      <c r="W1709" s="6" t="str">
        <f t="shared" si="53"/>
        <v>-</v>
      </c>
      <c r="X1709" s="6"/>
      <c r="Y1709" s="6"/>
      <c r="Z1709" s="6"/>
      <c r="AA1709" s="6"/>
      <c r="AB1709" s="6"/>
      <c r="AC1709" s="6"/>
    </row>
    <row r="1710" spans="1:29" x14ac:dyDescent="0.25">
      <c r="Q1710" s="12" t="str">
        <f t="shared" ca="1" si="54"/>
        <v>-</v>
      </c>
      <c r="W1710" t="str">
        <f t="shared" si="53"/>
        <v>-</v>
      </c>
    </row>
    <row r="1711" spans="1:29" x14ac:dyDescent="0.25">
      <c r="A1711" s="6"/>
      <c r="B1711" s="10"/>
      <c r="C1711" s="6"/>
      <c r="D1711" s="6"/>
      <c r="E1711" s="6"/>
      <c r="F1711" s="6"/>
      <c r="G1711" s="6"/>
      <c r="H1711" s="6"/>
      <c r="I1711" s="6"/>
      <c r="J1711" s="6"/>
      <c r="K1711" s="6"/>
      <c r="L1711" s="6"/>
      <c r="M1711" s="6"/>
      <c r="N1711" s="6"/>
      <c r="O1711" s="6"/>
      <c r="P1711" s="10"/>
      <c r="Q1711" s="15" t="str">
        <f t="shared" ca="1" si="54"/>
        <v>-</v>
      </c>
      <c r="R1711" s="6"/>
      <c r="S1711" s="6"/>
      <c r="T1711" s="6"/>
      <c r="U1711" s="6"/>
      <c r="V1711" s="6"/>
      <c r="W1711" s="6" t="str">
        <f t="shared" si="53"/>
        <v>-</v>
      </c>
      <c r="X1711" s="6"/>
      <c r="Y1711" s="6"/>
      <c r="Z1711" s="6"/>
      <c r="AA1711" s="6"/>
      <c r="AB1711" s="6"/>
      <c r="AC1711" s="6"/>
    </row>
    <row r="1712" spans="1:29" x14ac:dyDescent="0.25">
      <c r="Q1712" s="12" t="str">
        <f t="shared" ca="1" si="54"/>
        <v>-</v>
      </c>
      <c r="W1712" t="str">
        <f t="shared" si="53"/>
        <v>-</v>
      </c>
    </row>
    <row r="1713" spans="1:29" x14ac:dyDescent="0.25">
      <c r="A1713" s="6"/>
      <c r="B1713" s="10"/>
      <c r="C1713" s="6"/>
      <c r="D1713" s="6"/>
      <c r="E1713" s="6"/>
      <c r="F1713" s="6"/>
      <c r="G1713" s="6"/>
      <c r="H1713" s="6"/>
      <c r="I1713" s="6"/>
      <c r="J1713" s="6"/>
      <c r="K1713" s="6"/>
      <c r="L1713" s="6"/>
      <c r="M1713" s="6"/>
      <c r="N1713" s="6"/>
      <c r="O1713" s="6"/>
      <c r="P1713" s="10"/>
      <c r="Q1713" s="15" t="str">
        <f t="shared" ca="1" si="54"/>
        <v>-</v>
      </c>
      <c r="R1713" s="6"/>
      <c r="S1713" s="6"/>
      <c r="T1713" s="6"/>
      <c r="U1713" s="6"/>
      <c r="V1713" s="6"/>
      <c r="W1713" s="6" t="str">
        <f t="shared" si="53"/>
        <v>-</v>
      </c>
      <c r="X1713" s="6"/>
      <c r="Y1713" s="6"/>
      <c r="Z1713" s="6"/>
      <c r="AA1713" s="6"/>
      <c r="AB1713" s="6"/>
      <c r="AC1713" s="6"/>
    </row>
    <row r="1714" spans="1:29" x14ac:dyDescent="0.25">
      <c r="Q1714" s="12" t="str">
        <f t="shared" ca="1" si="54"/>
        <v>-</v>
      </c>
      <c r="W1714" t="str">
        <f t="shared" si="53"/>
        <v>-</v>
      </c>
    </row>
    <row r="1715" spans="1:29" x14ac:dyDescent="0.25">
      <c r="A1715" s="6"/>
      <c r="B1715" s="10"/>
      <c r="C1715" s="6"/>
      <c r="D1715" s="6"/>
      <c r="E1715" s="6"/>
      <c r="F1715" s="6"/>
      <c r="G1715" s="6"/>
      <c r="H1715" s="6"/>
      <c r="I1715" s="6"/>
      <c r="J1715" s="6"/>
      <c r="K1715" s="6"/>
      <c r="L1715" s="6"/>
      <c r="M1715" s="6"/>
      <c r="N1715" s="6"/>
      <c r="O1715" s="6"/>
      <c r="P1715" s="10"/>
      <c r="Q1715" s="15" t="str">
        <f t="shared" ca="1" si="54"/>
        <v>-</v>
      </c>
      <c r="R1715" s="6"/>
      <c r="S1715" s="6"/>
      <c r="T1715" s="6"/>
      <c r="U1715" s="6"/>
      <c r="V1715" s="6"/>
      <c r="W1715" s="6" t="str">
        <f t="shared" si="53"/>
        <v>-</v>
      </c>
      <c r="X1715" s="6"/>
      <c r="Y1715" s="6"/>
      <c r="Z1715" s="6"/>
      <c r="AA1715" s="6"/>
      <c r="AB1715" s="6"/>
      <c r="AC1715" s="6"/>
    </row>
    <row r="1716" spans="1:29" x14ac:dyDescent="0.25">
      <c r="Q1716" s="12" t="str">
        <f t="shared" ca="1" si="54"/>
        <v>-</v>
      </c>
      <c r="W1716" t="str">
        <f t="shared" si="53"/>
        <v>-</v>
      </c>
    </row>
    <row r="1717" spans="1:29" x14ac:dyDescent="0.25">
      <c r="A1717" s="6"/>
      <c r="B1717" s="10"/>
      <c r="C1717" s="6"/>
      <c r="D1717" s="6"/>
      <c r="E1717" s="6"/>
      <c r="F1717" s="6"/>
      <c r="G1717" s="6"/>
      <c r="H1717" s="6"/>
      <c r="I1717" s="6"/>
      <c r="J1717" s="6"/>
      <c r="K1717" s="6"/>
      <c r="L1717" s="6"/>
      <c r="M1717" s="6"/>
      <c r="N1717" s="6"/>
      <c r="O1717" s="6"/>
      <c r="P1717" s="10"/>
      <c r="Q1717" s="15" t="str">
        <f t="shared" ca="1" si="54"/>
        <v>-</v>
      </c>
      <c r="R1717" s="6"/>
      <c r="S1717" s="6"/>
      <c r="T1717" s="6"/>
      <c r="U1717" s="6"/>
      <c r="V1717" s="6"/>
      <c r="W1717" s="6" t="str">
        <f t="shared" si="53"/>
        <v>-</v>
      </c>
      <c r="X1717" s="6"/>
      <c r="Y1717" s="6"/>
      <c r="Z1717" s="6"/>
      <c r="AA1717" s="6"/>
      <c r="AB1717" s="6"/>
      <c r="AC1717" s="6"/>
    </row>
    <row r="1718" spans="1:29" x14ac:dyDescent="0.25">
      <c r="Q1718" s="12" t="str">
        <f t="shared" ca="1" si="54"/>
        <v>-</v>
      </c>
      <c r="W1718" t="str">
        <f t="shared" si="53"/>
        <v>-</v>
      </c>
    </row>
    <row r="1719" spans="1:29" x14ac:dyDescent="0.25">
      <c r="A1719" s="6"/>
      <c r="B1719" s="10"/>
      <c r="C1719" s="6"/>
      <c r="D1719" s="6"/>
      <c r="E1719" s="6"/>
      <c r="F1719" s="6"/>
      <c r="G1719" s="6"/>
      <c r="H1719" s="6"/>
      <c r="I1719" s="6"/>
      <c r="J1719" s="6"/>
      <c r="K1719" s="6"/>
      <c r="L1719" s="6"/>
      <c r="M1719" s="6"/>
      <c r="N1719" s="6"/>
      <c r="O1719" s="6"/>
      <c r="P1719" s="10"/>
      <c r="Q1719" s="15" t="str">
        <f t="shared" ca="1" si="54"/>
        <v>-</v>
      </c>
      <c r="R1719" s="6"/>
      <c r="S1719" s="6"/>
      <c r="T1719" s="6"/>
      <c r="U1719" s="6"/>
      <c r="V1719" s="6"/>
      <c r="W1719" s="6" t="str">
        <f t="shared" si="53"/>
        <v>-</v>
      </c>
      <c r="X1719" s="6"/>
      <c r="Y1719" s="6"/>
      <c r="Z1719" s="6"/>
      <c r="AA1719" s="6"/>
      <c r="AB1719" s="6"/>
      <c r="AC1719" s="6"/>
    </row>
    <row r="1720" spans="1:29" x14ac:dyDescent="0.25">
      <c r="Q1720" s="12" t="str">
        <f t="shared" ca="1" si="54"/>
        <v>-</v>
      </c>
      <c r="W1720" t="str">
        <f t="shared" si="53"/>
        <v>-</v>
      </c>
    </row>
    <row r="1721" spans="1:29" x14ac:dyDescent="0.25">
      <c r="A1721" s="6"/>
      <c r="B1721" s="10"/>
      <c r="C1721" s="6"/>
      <c r="D1721" s="6"/>
      <c r="E1721" s="6"/>
      <c r="F1721" s="6"/>
      <c r="G1721" s="6"/>
      <c r="H1721" s="6"/>
      <c r="I1721" s="6"/>
      <c r="J1721" s="6"/>
      <c r="K1721" s="6"/>
      <c r="L1721" s="6"/>
      <c r="M1721" s="6"/>
      <c r="N1721" s="6"/>
      <c r="O1721" s="6"/>
      <c r="P1721" s="10"/>
      <c r="Q1721" s="15" t="str">
        <f t="shared" ca="1" si="54"/>
        <v>-</v>
      </c>
      <c r="R1721" s="6"/>
      <c r="S1721" s="6"/>
      <c r="T1721" s="6"/>
      <c r="U1721" s="6"/>
      <c r="V1721" s="6"/>
      <c r="W1721" s="6" t="str">
        <f t="shared" si="53"/>
        <v>-</v>
      </c>
      <c r="X1721" s="6"/>
      <c r="Y1721" s="6"/>
      <c r="Z1721" s="6"/>
      <c r="AA1721" s="6"/>
      <c r="AB1721" s="6"/>
      <c r="AC1721" s="6"/>
    </row>
    <row r="1722" spans="1:29" x14ac:dyDescent="0.25">
      <c r="Q1722" s="12" t="str">
        <f t="shared" ca="1" si="54"/>
        <v>-</v>
      </c>
      <c r="W1722" t="str">
        <f t="shared" si="53"/>
        <v>-</v>
      </c>
    </row>
    <row r="1723" spans="1:29" x14ac:dyDescent="0.25">
      <c r="A1723" s="6"/>
      <c r="B1723" s="10"/>
      <c r="C1723" s="6"/>
      <c r="D1723" s="6"/>
      <c r="E1723" s="6"/>
      <c r="F1723" s="6"/>
      <c r="G1723" s="6"/>
      <c r="H1723" s="6"/>
      <c r="I1723" s="6"/>
      <c r="J1723" s="6"/>
      <c r="K1723" s="6"/>
      <c r="L1723" s="6"/>
      <c r="M1723" s="6"/>
      <c r="N1723" s="6"/>
      <c r="O1723" s="6"/>
      <c r="P1723" s="10"/>
      <c r="Q1723" s="15" t="str">
        <f t="shared" ca="1" si="54"/>
        <v>-</v>
      </c>
      <c r="R1723" s="6"/>
      <c r="S1723" s="6"/>
      <c r="T1723" s="6"/>
      <c r="U1723" s="6"/>
      <c r="V1723" s="6"/>
      <c r="W1723" s="6" t="str">
        <f t="shared" si="53"/>
        <v>-</v>
      </c>
      <c r="X1723" s="6"/>
      <c r="Y1723" s="6"/>
      <c r="Z1723" s="6"/>
      <c r="AA1723" s="6"/>
      <c r="AB1723" s="6"/>
      <c r="AC1723" s="6"/>
    </row>
    <row r="1724" spans="1:29" x14ac:dyDescent="0.25">
      <c r="Q1724" s="12" t="str">
        <f t="shared" ca="1" si="54"/>
        <v>-</v>
      </c>
      <c r="W1724" t="str">
        <f t="shared" si="53"/>
        <v>-</v>
      </c>
    </row>
    <row r="1725" spans="1:29" x14ac:dyDescent="0.25">
      <c r="A1725" s="6"/>
      <c r="B1725" s="10"/>
      <c r="C1725" s="6"/>
      <c r="D1725" s="6"/>
      <c r="E1725" s="6"/>
      <c r="F1725" s="6"/>
      <c r="G1725" s="6"/>
      <c r="H1725" s="6"/>
      <c r="I1725" s="6"/>
      <c r="J1725" s="6"/>
      <c r="K1725" s="6"/>
      <c r="L1725" s="6"/>
      <c r="M1725" s="6"/>
      <c r="N1725" s="6"/>
      <c r="O1725" s="6"/>
      <c r="P1725" s="10"/>
      <c r="Q1725" s="15" t="str">
        <f t="shared" ca="1" si="54"/>
        <v>-</v>
      </c>
      <c r="R1725" s="6"/>
      <c r="S1725" s="6"/>
      <c r="T1725" s="6"/>
      <c r="U1725" s="6"/>
      <c r="V1725" s="6"/>
      <c r="W1725" s="6" t="str">
        <f t="shared" si="53"/>
        <v>-</v>
      </c>
      <c r="X1725" s="6"/>
      <c r="Y1725" s="6"/>
      <c r="Z1725" s="6"/>
      <c r="AA1725" s="6"/>
      <c r="AB1725" s="6"/>
      <c r="AC1725" s="6"/>
    </row>
    <row r="1726" spans="1:29" x14ac:dyDescent="0.25">
      <c r="Q1726" s="12" t="str">
        <f t="shared" ca="1" si="54"/>
        <v>-</v>
      </c>
      <c r="W1726" t="str">
        <f t="shared" si="53"/>
        <v>-</v>
      </c>
    </row>
    <row r="1727" spans="1:29" x14ac:dyDescent="0.25">
      <c r="A1727" s="6"/>
      <c r="B1727" s="10"/>
      <c r="C1727" s="6"/>
      <c r="D1727" s="6"/>
      <c r="E1727" s="6"/>
      <c r="F1727" s="6"/>
      <c r="G1727" s="6"/>
      <c r="H1727" s="6"/>
      <c r="I1727" s="6"/>
      <c r="J1727" s="6"/>
      <c r="K1727" s="6"/>
      <c r="L1727" s="6"/>
      <c r="M1727" s="6"/>
      <c r="N1727" s="6"/>
      <c r="O1727" s="6"/>
      <c r="P1727" s="10"/>
      <c r="Q1727" s="15" t="str">
        <f t="shared" ca="1" si="54"/>
        <v>-</v>
      </c>
      <c r="R1727" s="6"/>
      <c r="S1727" s="6"/>
      <c r="T1727" s="6"/>
      <c r="U1727" s="6"/>
      <c r="V1727" s="6"/>
      <c r="W1727" s="6" t="str">
        <f t="shared" si="53"/>
        <v>-</v>
      </c>
      <c r="X1727" s="6"/>
      <c r="Y1727" s="6"/>
      <c r="Z1727" s="6"/>
      <c r="AA1727" s="6"/>
      <c r="AB1727" s="6"/>
      <c r="AC1727" s="6"/>
    </row>
    <row r="1728" spans="1:29" x14ac:dyDescent="0.25">
      <c r="Q1728" s="12" t="str">
        <f t="shared" ca="1" si="54"/>
        <v>-</v>
      </c>
      <c r="W1728" t="str">
        <f t="shared" si="53"/>
        <v>-</v>
      </c>
    </row>
    <row r="1729" spans="1:29" x14ac:dyDescent="0.25">
      <c r="A1729" s="6"/>
      <c r="B1729" s="10"/>
      <c r="C1729" s="6"/>
      <c r="D1729" s="6"/>
      <c r="E1729" s="6"/>
      <c r="F1729" s="6"/>
      <c r="G1729" s="6"/>
      <c r="H1729" s="6"/>
      <c r="I1729" s="6"/>
      <c r="J1729" s="6"/>
      <c r="K1729" s="6"/>
      <c r="L1729" s="6"/>
      <c r="M1729" s="6"/>
      <c r="N1729" s="6"/>
      <c r="O1729" s="6"/>
      <c r="P1729" s="10"/>
      <c r="Q1729" s="15" t="str">
        <f t="shared" ca="1" si="54"/>
        <v>-</v>
      </c>
      <c r="R1729" s="6"/>
      <c r="S1729" s="6"/>
      <c r="T1729" s="6"/>
      <c r="U1729" s="6"/>
      <c r="V1729" s="6"/>
      <c r="W1729" s="6" t="str">
        <f t="shared" ref="W1729:W1792" si="55">IF(OR(ISBLANK(J1729),ISBLANK(V1729)),"-",(IF(J1729=V1729,"Yes","No")))</f>
        <v>-</v>
      </c>
      <c r="X1729" s="6"/>
      <c r="Y1729" s="6"/>
      <c r="Z1729" s="6"/>
      <c r="AA1729" s="6"/>
      <c r="AB1729" s="6"/>
      <c r="AC1729" s="6"/>
    </row>
    <row r="1730" spans="1:29" x14ac:dyDescent="0.25">
      <c r="Q1730" s="12" t="str">
        <f t="shared" ref="Q1730:Q1793" ca="1" si="56">IF(B1730&gt;1/1/1900, (IF(R1730="Closed",(DATEDIF(B1730,P1730,"d"))-(DATEDIF(M1730,O1730,"d")),IF(OR(R1730="Pending",ISBLANK(P1730)),TODAY()-B1730))),"-")</f>
        <v>-</v>
      </c>
      <c r="W1730" t="str">
        <f t="shared" si="55"/>
        <v>-</v>
      </c>
    </row>
    <row r="1731" spans="1:29" x14ac:dyDescent="0.25">
      <c r="A1731" s="6"/>
      <c r="B1731" s="10"/>
      <c r="C1731" s="6"/>
      <c r="D1731" s="6"/>
      <c r="E1731" s="6"/>
      <c r="F1731" s="6"/>
      <c r="G1731" s="6"/>
      <c r="H1731" s="6"/>
      <c r="I1731" s="6"/>
      <c r="J1731" s="6"/>
      <c r="K1731" s="6"/>
      <c r="L1731" s="6"/>
      <c r="M1731" s="6"/>
      <c r="N1731" s="6"/>
      <c r="O1731" s="6"/>
      <c r="P1731" s="10"/>
      <c r="Q1731" s="15" t="str">
        <f t="shared" ca="1" si="56"/>
        <v>-</v>
      </c>
      <c r="R1731" s="6"/>
      <c r="S1731" s="6"/>
      <c r="T1731" s="6"/>
      <c r="U1731" s="6"/>
      <c r="V1731" s="6"/>
      <c r="W1731" s="6" t="str">
        <f t="shared" si="55"/>
        <v>-</v>
      </c>
      <c r="X1731" s="6"/>
      <c r="Y1731" s="6"/>
      <c r="Z1731" s="6"/>
      <c r="AA1731" s="6"/>
      <c r="AB1731" s="6"/>
      <c r="AC1731" s="6"/>
    </row>
    <row r="1732" spans="1:29" x14ac:dyDescent="0.25">
      <c r="Q1732" s="12" t="str">
        <f t="shared" ca="1" si="56"/>
        <v>-</v>
      </c>
      <c r="W1732" t="str">
        <f t="shared" si="55"/>
        <v>-</v>
      </c>
    </row>
    <row r="1733" spans="1:29" x14ac:dyDescent="0.25">
      <c r="A1733" s="6"/>
      <c r="B1733" s="10"/>
      <c r="C1733" s="6"/>
      <c r="D1733" s="6"/>
      <c r="E1733" s="6"/>
      <c r="F1733" s="6"/>
      <c r="G1733" s="6"/>
      <c r="H1733" s="6"/>
      <c r="I1733" s="6"/>
      <c r="J1733" s="6"/>
      <c r="K1733" s="6"/>
      <c r="L1733" s="6"/>
      <c r="M1733" s="6"/>
      <c r="N1733" s="6"/>
      <c r="O1733" s="6"/>
      <c r="P1733" s="10"/>
      <c r="Q1733" s="15" t="str">
        <f t="shared" ca="1" si="56"/>
        <v>-</v>
      </c>
      <c r="R1733" s="6"/>
      <c r="S1733" s="6"/>
      <c r="T1733" s="6"/>
      <c r="U1733" s="6"/>
      <c r="V1733" s="6"/>
      <c r="W1733" s="6" t="str">
        <f t="shared" si="55"/>
        <v>-</v>
      </c>
      <c r="X1733" s="6"/>
      <c r="Y1733" s="6"/>
      <c r="Z1733" s="6"/>
      <c r="AA1733" s="6"/>
      <c r="AB1733" s="6"/>
      <c r="AC1733" s="6"/>
    </row>
    <row r="1734" spans="1:29" x14ac:dyDescent="0.25">
      <c r="Q1734" s="12" t="str">
        <f t="shared" ca="1" si="56"/>
        <v>-</v>
      </c>
      <c r="W1734" t="str">
        <f t="shared" si="55"/>
        <v>-</v>
      </c>
    </row>
    <row r="1735" spans="1:29" x14ac:dyDescent="0.25">
      <c r="A1735" s="6"/>
      <c r="B1735" s="10"/>
      <c r="C1735" s="6"/>
      <c r="D1735" s="6"/>
      <c r="E1735" s="6"/>
      <c r="F1735" s="6"/>
      <c r="G1735" s="6"/>
      <c r="H1735" s="6"/>
      <c r="I1735" s="6"/>
      <c r="J1735" s="6"/>
      <c r="K1735" s="6"/>
      <c r="L1735" s="6"/>
      <c r="M1735" s="6"/>
      <c r="N1735" s="6"/>
      <c r="O1735" s="6"/>
      <c r="P1735" s="10"/>
      <c r="Q1735" s="15" t="str">
        <f t="shared" ca="1" si="56"/>
        <v>-</v>
      </c>
      <c r="R1735" s="6"/>
      <c r="S1735" s="6"/>
      <c r="T1735" s="6"/>
      <c r="U1735" s="6"/>
      <c r="V1735" s="6"/>
      <c r="W1735" s="6" t="str">
        <f t="shared" si="55"/>
        <v>-</v>
      </c>
      <c r="X1735" s="6"/>
      <c r="Y1735" s="6"/>
      <c r="Z1735" s="6"/>
      <c r="AA1735" s="6"/>
      <c r="AB1735" s="6"/>
      <c r="AC1735" s="6"/>
    </row>
    <row r="1736" spans="1:29" x14ac:dyDescent="0.25">
      <c r="Q1736" s="12" t="str">
        <f t="shared" ca="1" si="56"/>
        <v>-</v>
      </c>
      <c r="W1736" t="str">
        <f t="shared" si="55"/>
        <v>-</v>
      </c>
    </row>
    <row r="1737" spans="1:29" x14ac:dyDescent="0.25">
      <c r="A1737" s="6"/>
      <c r="B1737" s="10"/>
      <c r="C1737" s="6"/>
      <c r="D1737" s="6"/>
      <c r="E1737" s="6"/>
      <c r="F1737" s="6"/>
      <c r="G1737" s="6"/>
      <c r="H1737" s="6"/>
      <c r="I1737" s="6"/>
      <c r="J1737" s="6"/>
      <c r="K1737" s="6"/>
      <c r="L1737" s="6"/>
      <c r="M1737" s="6"/>
      <c r="N1737" s="6"/>
      <c r="O1737" s="6"/>
      <c r="P1737" s="10"/>
      <c r="Q1737" s="15" t="str">
        <f t="shared" ca="1" si="56"/>
        <v>-</v>
      </c>
      <c r="R1737" s="6"/>
      <c r="S1737" s="6"/>
      <c r="T1737" s="6"/>
      <c r="U1737" s="6"/>
      <c r="V1737" s="6"/>
      <c r="W1737" s="6" t="str">
        <f t="shared" si="55"/>
        <v>-</v>
      </c>
      <c r="X1737" s="6"/>
      <c r="Y1737" s="6"/>
      <c r="Z1737" s="6"/>
      <c r="AA1737" s="6"/>
      <c r="AB1737" s="6"/>
      <c r="AC1737" s="6"/>
    </row>
    <row r="1738" spans="1:29" x14ac:dyDescent="0.25">
      <c r="Q1738" s="12" t="str">
        <f t="shared" ca="1" si="56"/>
        <v>-</v>
      </c>
      <c r="W1738" t="str">
        <f t="shared" si="55"/>
        <v>-</v>
      </c>
    </row>
    <row r="1739" spans="1:29" x14ac:dyDescent="0.25">
      <c r="A1739" s="6"/>
      <c r="B1739" s="10"/>
      <c r="C1739" s="6"/>
      <c r="D1739" s="6"/>
      <c r="E1739" s="6"/>
      <c r="F1739" s="6"/>
      <c r="G1739" s="6"/>
      <c r="H1739" s="6"/>
      <c r="I1739" s="6"/>
      <c r="J1739" s="6"/>
      <c r="K1739" s="6"/>
      <c r="L1739" s="6"/>
      <c r="M1739" s="6"/>
      <c r="N1739" s="6"/>
      <c r="O1739" s="6"/>
      <c r="P1739" s="10"/>
      <c r="Q1739" s="15" t="str">
        <f t="shared" ca="1" si="56"/>
        <v>-</v>
      </c>
      <c r="R1739" s="6"/>
      <c r="S1739" s="6"/>
      <c r="T1739" s="6"/>
      <c r="U1739" s="6"/>
      <c r="V1739" s="6"/>
      <c r="W1739" s="6" t="str">
        <f t="shared" si="55"/>
        <v>-</v>
      </c>
      <c r="X1739" s="6"/>
      <c r="Y1739" s="6"/>
      <c r="Z1739" s="6"/>
      <c r="AA1739" s="6"/>
      <c r="AB1739" s="6"/>
      <c r="AC1739" s="6"/>
    </row>
    <row r="1740" spans="1:29" x14ac:dyDescent="0.25">
      <c r="Q1740" s="12" t="str">
        <f t="shared" ca="1" si="56"/>
        <v>-</v>
      </c>
      <c r="W1740" t="str">
        <f t="shared" si="55"/>
        <v>-</v>
      </c>
    </row>
    <row r="1741" spans="1:29" x14ac:dyDescent="0.25">
      <c r="A1741" s="6"/>
      <c r="B1741" s="10"/>
      <c r="C1741" s="6"/>
      <c r="D1741" s="6"/>
      <c r="E1741" s="6"/>
      <c r="F1741" s="6"/>
      <c r="G1741" s="6"/>
      <c r="H1741" s="6"/>
      <c r="I1741" s="6"/>
      <c r="J1741" s="6"/>
      <c r="K1741" s="6"/>
      <c r="L1741" s="6"/>
      <c r="M1741" s="6"/>
      <c r="N1741" s="6"/>
      <c r="O1741" s="6"/>
      <c r="P1741" s="10"/>
      <c r="Q1741" s="15" t="str">
        <f t="shared" ca="1" si="56"/>
        <v>-</v>
      </c>
      <c r="R1741" s="6"/>
      <c r="S1741" s="6"/>
      <c r="T1741" s="6"/>
      <c r="U1741" s="6"/>
      <c r="V1741" s="6"/>
      <c r="W1741" s="6" t="str">
        <f t="shared" si="55"/>
        <v>-</v>
      </c>
      <c r="X1741" s="6"/>
      <c r="Y1741" s="6"/>
      <c r="Z1741" s="6"/>
      <c r="AA1741" s="6"/>
      <c r="AB1741" s="6"/>
      <c r="AC1741" s="6"/>
    </row>
    <row r="1742" spans="1:29" x14ac:dyDescent="0.25">
      <c r="Q1742" s="12" t="str">
        <f t="shared" ca="1" si="56"/>
        <v>-</v>
      </c>
      <c r="W1742" t="str">
        <f t="shared" si="55"/>
        <v>-</v>
      </c>
    </row>
    <row r="1743" spans="1:29" x14ac:dyDescent="0.25">
      <c r="A1743" s="6"/>
      <c r="B1743" s="10"/>
      <c r="C1743" s="6"/>
      <c r="D1743" s="6"/>
      <c r="E1743" s="6"/>
      <c r="F1743" s="6"/>
      <c r="G1743" s="6"/>
      <c r="H1743" s="6"/>
      <c r="I1743" s="6"/>
      <c r="J1743" s="6"/>
      <c r="K1743" s="6"/>
      <c r="L1743" s="6"/>
      <c r="M1743" s="6"/>
      <c r="N1743" s="6"/>
      <c r="O1743" s="6"/>
      <c r="P1743" s="10"/>
      <c r="Q1743" s="15" t="str">
        <f t="shared" ca="1" si="56"/>
        <v>-</v>
      </c>
      <c r="R1743" s="6"/>
      <c r="S1743" s="6"/>
      <c r="T1743" s="6"/>
      <c r="U1743" s="6"/>
      <c r="V1743" s="6"/>
      <c r="W1743" s="6" t="str">
        <f t="shared" si="55"/>
        <v>-</v>
      </c>
      <c r="X1743" s="6"/>
      <c r="Y1743" s="6"/>
      <c r="Z1743" s="6"/>
      <c r="AA1743" s="6"/>
      <c r="AB1743" s="6"/>
      <c r="AC1743" s="6"/>
    </row>
    <row r="1744" spans="1:29" x14ac:dyDescent="0.25">
      <c r="Q1744" s="12" t="str">
        <f t="shared" ca="1" si="56"/>
        <v>-</v>
      </c>
      <c r="W1744" t="str">
        <f t="shared" si="55"/>
        <v>-</v>
      </c>
    </row>
    <row r="1745" spans="1:29" x14ac:dyDescent="0.25">
      <c r="A1745" s="6"/>
      <c r="B1745" s="10"/>
      <c r="C1745" s="6"/>
      <c r="D1745" s="6"/>
      <c r="E1745" s="6"/>
      <c r="F1745" s="6"/>
      <c r="G1745" s="6"/>
      <c r="H1745" s="6"/>
      <c r="I1745" s="6"/>
      <c r="J1745" s="6"/>
      <c r="K1745" s="6"/>
      <c r="L1745" s="6"/>
      <c r="M1745" s="6"/>
      <c r="N1745" s="6"/>
      <c r="O1745" s="6"/>
      <c r="P1745" s="10"/>
      <c r="Q1745" s="15" t="str">
        <f t="shared" ca="1" si="56"/>
        <v>-</v>
      </c>
      <c r="R1745" s="6"/>
      <c r="S1745" s="6"/>
      <c r="T1745" s="6"/>
      <c r="U1745" s="6"/>
      <c r="V1745" s="6"/>
      <c r="W1745" s="6" t="str">
        <f t="shared" si="55"/>
        <v>-</v>
      </c>
      <c r="X1745" s="6"/>
      <c r="Y1745" s="6"/>
      <c r="Z1745" s="6"/>
      <c r="AA1745" s="6"/>
      <c r="AB1745" s="6"/>
      <c r="AC1745" s="6"/>
    </row>
    <row r="1746" spans="1:29" x14ac:dyDescent="0.25">
      <c r="Q1746" s="12" t="str">
        <f t="shared" ca="1" si="56"/>
        <v>-</v>
      </c>
      <c r="W1746" t="str">
        <f t="shared" si="55"/>
        <v>-</v>
      </c>
    </row>
    <row r="1747" spans="1:29" x14ac:dyDescent="0.25">
      <c r="A1747" s="6"/>
      <c r="B1747" s="10"/>
      <c r="C1747" s="6"/>
      <c r="D1747" s="6"/>
      <c r="E1747" s="6"/>
      <c r="F1747" s="6"/>
      <c r="G1747" s="6"/>
      <c r="H1747" s="6"/>
      <c r="I1747" s="6"/>
      <c r="J1747" s="6"/>
      <c r="K1747" s="6"/>
      <c r="L1747" s="6"/>
      <c r="M1747" s="6"/>
      <c r="N1747" s="6"/>
      <c r="O1747" s="6"/>
      <c r="P1747" s="10"/>
      <c r="Q1747" s="15" t="str">
        <f t="shared" ca="1" si="56"/>
        <v>-</v>
      </c>
      <c r="R1747" s="6"/>
      <c r="S1747" s="6"/>
      <c r="T1747" s="6"/>
      <c r="U1747" s="6"/>
      <c r="V1747" s="6"/>
      <c r="W1747" s="6" t="str">
        <f t="shared" si="55"/>
        <v>-</v>
      </c>
      <c r="X1747" s="6"/>
      <c r="Y1747" s="6"/>
      <c r="Z1747" s="6"/>
      <c r="AA1747" s="6"/>
      <c r="AB1747" s="6"/>
      <c r="AC1747" s="6"/>
    </row>
    <row r="1748" spans="1:29" x14ac:dyDescent="0.25">
      <c r="Q1748" s="12" t="str">
        <f t="shared" ca="1" si="56"/>
        <v>-</v>
      </c>
      <c r="W1748" t="str">
        <f t="shared" si="55"/>
        <v>-</v>
      </c>
    </row>
    <row r="1749" spans="1:29" x14ac:dyDescent="0.25">
      <c r="A1749" s="6"/>
      <c r="B1749" s="10"/>
      <c r="C1749" s="6"/>
      <c r="D1749" s="6"/>
      <c r="E1749" s="6"/>
      <c r="F1749" s="6"/>
      <c r="G1749" s="6"/>
      <c r="H1749" s="6"/>
      <c r="I1749" s="6"/>
      <c r="J1749" s="6"/>
      <c r="K1749" s="6"/>
      <c r="L1749" s="6"/>
      <c r="M1749" s="6"/>
      <c r="N1749" s="6"/>
      <c r="O1749" s="6"/>
      <c r="P1749" s="10"/>
      <c r="Q1749" s="15" t="str">
        <f t="shared" ca="1" si="56"/>
        <v>-</v>
      </c>
      <c r="R1749" s="6"/>
      <c r="S1749" s="6"/>
      <c r="T1749" s="6"/>
      <c r="U1749" s="6"/>
      <c r="V1749" s="6"/>
      <c r="W1749" s="6" t="str">
        <f t="shared" si="55"/>
        <v>-</v>
      </c>
      <c r="X1749" s="6"/>
      <c r="Y1749" s="6"/>
      <c r="Z1749" s="6"/>
      <c r="AA1749" s="6"/>
      <c r="AB1749" s="6"/>
      <c r="AC1749" s="6"/>
    </row>
    <row r="1750" spans="1:29" x14ac:dyDescent="0.25">
      <c r="Q1750" s="12" t="str">
        <f t="shared" ca="1" si="56"/>
        <v>-</v>
      </c>
      <c r="W1750" t="str">
        <f t="shared" si="55"/>
        <v>-</v>
      </c>
    </row>
    <row r="1751" spans="1:29" x14ac:dyDescent="0.25">
      <c r="A1751" s="6"/>
      <c r="B1751" s="10"/>
      <c r="C1751" s="6"/>
      <c r="D1751" s="6"/>
      <c r="E1751" s="6"/>
      <c r="F1751" s="6"/>
      <c r="G1751" s="6"/>
      <c r="H1751" s="6"/>
      <c r="I1751" s="6"/>
      <c r="J1751" s="6"/>
      <c r="K1751" s="6"/>
      <c r="L1751" s="6"/>
      <c r="M1751" s="6"/>
      <c r="N1751" s="6"/>
      <c r="O1751" s="6"/>
      <c r="P1751" s="10"/>
      <c r="Q1751" s="15" t="str">
        <f t="shared" ca="1" si="56"/>
        <v>-</v>
      </c>
      <c r="R1751" s="6"/>
      <c r="S1751" s="6"/>
      <c r="T1751" s="6"/>
      <c r="U1751" s="6"/>
      <c r="V1751" s="6"/>
      <c r="W1751" s="6" t="str">
        <f t="shared" si="55"/>
        <v>-</v>
      </c>
      <c r="X1751" s="6"/>
      <c r="Y1751" s="6"/>
      <c r="Z1751" s="6"/>
      <c r="AA1751" s="6"/>
      <c r="AB1751" s="6"/>
      <c r="AC1751" s="6"/>
    </row>
    <row r="1752" spans="1:29" x14ac:dyDescent="0.25">
      <c r="Q1752" s="12" t="str">
        <f t="shared" ca="1" si="56"/>
        <v>-</v>
      </c>
      <c r="W1752" t="str">
        <f t="shared" si="55"/>
        <v>-</v>
      </c>
    </row>
    <row r="1753" spans="1:29" x14ac:dyDescent="0.25">
      <c r="A1753" s="6"/>
      <c r="B1753" s="10"/>
      <c r="C1753" s="6"/>
      <c r="D1753" s="6"/>
      <c r="E1753" s="6"/>
      <c r="F1753" s="6"/>
      <c r="G1753" s="6"/>
      <c r="H1753" s="6"/>
      <c r="I1753" s="6"/>
      <c r="J1753" s="6"/>
      <c r="K1753" s="6"/>
      <c r="L1753" s="6"/>
      <c r="M1753" s="6"/>
      <c r="N1753" s="6"/>
      <c r="O1753" s="6"/>
      <c r="P1753" s="10"/>
      <c r="Q1753" s="15" t="str">
        <f t="shared" ca="1" si="56"/>
        <v>-</v>
      </c>
      <c r="R1753" s="6"/>
      <c r="S1753" s="6"/>
      <c r="T1753" s="6"/>
      <c r="U1753" s="6"/>
      <c r="V1753" s="6"/>
      <c r="W1753" s="6" t="str">
        <f t="shared" si="55"/>
        <v>-</v>
      </c>
      <c r="X1753" s="6"/>
      <c r="Y1753" s="6"/>
      <c r="Z1753" s="6"/>
      <c r="AA1753" s="6"/>
      <c r="AB1753" s="6"/>
      <c r="AC1753" s="6"/>
    </row>
    <row r="1754" spans="1:29" x14ac:dyDescent="0.25">
      <c r="Q1754" s="12" t="str">
        <f t="shared" ca="1" si="56"/>
        <v>-</v>
      </c>
      <c r="W1754" t="str">
        <f t="shared" si="55"/>
        <v>-</v>
      </c>
    </row>
    <row r="1755" spans="1:29" x14ac:dyDescent="0.25">
      <c r="A1755" s="6"/>
      <c r="B1755" s="10"/>
      <c r="C1755" s="6"/>
      <c r="D1755" s="6"/>
      <c r="E1755" s="6"/>
      <c r="F1755" s="6"/>
      <c r="G1755" s="6"/>
      <c r="H1755" s="6"/>
      <c r="I1755" s="6"/>
      <c r="J1755" s="6"/>
      <c r="K1755" s="6"/>
      <c r="L1755" s="6"/>
      <c r="M1755" s="6"/>
      <c r="N1755" s="6"/>
      <c r="O1755" s="6"/>
      <c r="P1755" s="10"/>
      <c r="Q1755" s="15" t="str">
        <f t="shared" ca="1" si="56"/>
        <v>-</v>
      </c>
      <c r="R1755" s="6"/>
      <c r="S1755" s="6"/>
      <c r="T1755" s="6"/>
      <c r="U1755" s="6"/>
      <c r="V1755" s="6"/>
      <c r="W1755" s="6" t="str">
        <f t="shared" si="55"/>
        <v>-</v>
      </c>
      <c r="X1755" s="6"/>
      <c r="Y1755" s="6"/>
      <c r="Z1755" s="6"/>
      <c r="AA1755" s="6"/>
      <c r="AB1755" s="6"/>
      <c r="AC1755" s="6"/>
    </row>
    <row r="1756" spans="1:29" x14ac:dyDescent="0.25">
      <c r="Q1756" s="12" t="str">
        <f t="shared" ca="1" si="56"/>
        <v>-</v>
      </c>
      <c r="W1756" t="str">
        <f t="shared" si="55"/>
        <v>-</v>
      </c>
    </row>
    <row r="1757" spans="1:29" x14ac:dyDescent="0.25">
      <c r="A1757" s="6"/>
      <c r="B1757" s="10"/>
      <c r="C1757" s="6"/>
      <c r="D1757" s="6"/>
      <c r="E1757" s="6"/>
      <c r="F1757" s="6"/>
      <c r="G1757" s="6"/>
      <c r="H1757" s="6"/>
      <c r="I1757" s="6"/>
      <c r="J1757" s="6"/>
      <c r="K1757" s="6"/>
      <c r="L1757" s="6"/>
      <c r="M1757" s="6"/>
      <c r="N1757" s="6"/>
      <c r="O1757" s="6"/>
      <c r="P1757" s="10"/>
      <c r="Q1757" s="15" t="str">
        <f t="shared" ca="1" si="56"/>
        <v>-</v>
      </c>
      <c r="R1757" s="6"/>
      <c r="S1757" s="6"/>
      <c r="T1757" s="6"/>
      <c r="U1757" s="6"/>
      <c r="V1757" s="6"/>
      <c r="W1757" s="6" t="str">
        <f t="shared" si="55"/>
        <v>-</v>
      </c>
      <c r="X1757" s="6"/>
      <c r="Y1757" s="6"/>
      <c r="Z1757" s="6"/>
      <c r="AA1757" s="6"/>
      <c r="AB1757" s="6"/>
      <c r="AC1757" s="6"/>
    </row>
    <row r="1758" spans="1:29" x14ac:dyDescent="0.25">
      <c r="Q1758" s="12" t="str">
        <f t="shared" ca="1" si="56"/>
        <v>-</v>
      </c>
      <c r="W1758" t="str">
        <f t="shared" si="55"/>
        <v>-</v>
      </c>
    </row>
    <row r="1759" spans="1:29" x14ac:dyDescent="0.25">
      <c r="A1759" s="6"/>
      <c r="B1759" s="10"/>
      <c r="C1759" s="6"/>
      <c r="D1759" s="6"/>
      <c r="E1759" s="6"/>
      <c r="F1759" s="6"/>
      <c r="G1759" s="6"/>
      <c r="H1759" s="6"/>
      <c r="I1759" s="6"/>
      <c r="J1759" s="6"/>
      <c r="K1759" s="6"/>
      <c r="L1759" s="6"/>
      <c r="M1759" s="6"/>
      <c r="N1759" s="6"/>
      <c r="O1759" s="6"/>
      <c r="P1759" s="10"/>
      <c r="Q1759" s="15" t="str">
        <f t="shared" ca="1" si="56"/>
        <v>-</v>
      </c>
      <c r="R1759" s="6"/>
      <c r="S1759" s="6"/>
      <c r="T1759" s="6"/>
      <c r="U1759" s="6"/>
      <c r="V1759" s="6"/>
      <c r="W1759" s="6" t="str">
        <f t="shared" si="55"/>
        <v>-</v>
      </c>
      <c r="X1759" s="6"/>
      <c r="Y1759" s="6"/>
      <c r="Z1759" s="6"/>
      <c r="AA1759" s="6"/>
      <c r="AB1759" s="6"/>
      <c r="AC1759" s="6"/>
    </row>
    <row r="1760" spans="1:29" x14ac:dyDescent="0.25">
      <c r="Q1760" s="12" t="str">
        <f t="shared" ca="1" si="56"/>
        <v>-</v>
      </c>
      <c r="W1760" t="str">
        <f t="shared" si="55"/>
        <v>-</v>
      </c>
    </row>
    <row r="1761" spans="1:29" x14ac:dyDescent="0.25">
      <c r="A1761" s="6"/>
      <c r="B1761" s="10"/>
      <c r="C1761" s="6"/>
      <c r="D1761" s="6"/>
      <c r="E1761" s="6"/>
      <c r="F1761" s="6"/>
      <c r="G1761" s="6"/>
      <c r="H1761" s="6"/>
      <c r="I1761" s="6"/>
      <c r="J1761" s="6"/>
      <c r="K1761" s="6"/>
      <c r="L1761" s="6"/>
      <c r="M1761" s="6"/>
      <c r="N1761" s="6"/>
      <c r="O1761" s="6"/>
      <c r="P1761" s="10"/>
      <c r="Q1761" s="15" t="str">
        <f t="shared" ca="1" si="56"/>
        <v>-</v>
      </c>
      <c r="R1761" s="6"/>
      <c r="S1761" s="6"/>
      <c r="T1761" s="6"/>
      <c r="U1761" s="6"/>
      <c r="V1761" s="6"/>
      <c r="W1761" s="6" t="str">
        <f t="shared" si="55"/>
        <v>-</v>
      </c>
      <c r="X1761" s="6"/>
      <c r="Y1761" s="6"/>
      <c r="Z1761" s="6"/>
      <c r="AA1761" s="6"/>
      <c r="AB1761" s="6"/>
      <c r="AC1761" s="6"/>
    </row>
    <row r="1762" spans="1:29" x14ac:dyDescent="0.25">
      <c r="Q1762" s="12" t="str">
        <f t="shared" ca="1" si="56"/>
        <v>-</v>
      </c>
      <c r="W1762" t="str">
        <f t="shared" si="55"/>
        <v>-</v>
      </c>
    </row>
    <row r="1763" spans="1:29" x14ac:dyDescent="0.25">
      <c r="A1763" s="6"/>
      <c r="B1763" s="10"/>
      <c r="C1763" s="6"/>
      <c r="D1763" s="6"/>
      <c r="E1763" s="6"/>
      <c r="F1763" s="6"/>
      <c r="G1763" s="6"/>
      <c r="H1763" s="6"/>
      <c r="I1763" s="6"/>
      <c r="J1763" s="6"/>
      <c r="K1763" s="6"/>
      <c r="L1763" s="6"/>
      <c r="M1763" s="6"/>
      <c r="N1763" s="6"/>
      <c r="O1763" s="6"/>
      <c r="P1763" s="10"/>
      <c r="Q1763" s="15" t="str">
        <f t="shared" ca="1" si="56"/>
        <v>-</v>
      </c>
      <c r="R1763" s="6"/>
      <c r="S1763" s="6"/>
      <c r="T1763" s="6"/>
      <c r="U1763" s="6"/>
      <c r="V1763" s="6"/>
      <c r="W1763" s="6" t="str">
        <f t="shared" si="55"/>
        <v>-</v>
      </c>
      <c r="X1763" s="6"/>
      <c r="Y1763" s="6"/>
      <c r="Z1763" s="6"/>
      <c r="AA1763" s="6"/>
      <c r="AB1763" s="6"/>
      <c r="AC1763" s="6"/>
    </row>
    <row r="1764" spans="1:29" x14ac:dyDescent="0.25">
      <c r="Q1764" s="12" t="str">
        <f t="shared" ca="1" si="56"/>
        <v>-</v>
      </c>
      <c r="W1764" t="str">
        <f t="shared" si="55"/>
        <v>-</v>
      </c>
    </row>
    <row r="1765" spans="1:29" x14ac:dyDescent="0.25">
      <c r="A1765" s="6"/>
      <c r="B1765" s="10"/>
      <c r="C1765" s="6"/>
      <c r="D1765" s="6"/>
      <c r="E1765" s="6"/>
      <c r="F1765" s="6"/>
      <c r="G1765" s="6"/>
      <c r="H1765" s="6"/>
      <c r="I1765" s="6"/>
      <c r="J1765" s="6"/>
      <c r="K1765" s="6"/>
      <c r="L1765" s="6"/>
      <c r="M1765" s="6"/>
      <c r="N1765" s="6"/>
      <c r="O1765" s="6"/>
      <c r="P1765" s="10"/>
      <c r="Q1765" s="15" t="str">
        <f t="shared" ca="1" si="56"/>
        <v>-</v>
      </c>
      <c r="R1765" s="6"/>
      <c r="S1765" s="6"/>
      <c r="T1765" s="6"/>
      <c r="U1765" s="6"/>
      <c r="V1765" s="6"/>
      <c r="W1765" s="6" t="str">
        <f t="shared" si="55"/>
        <v>-</v>
      </c>
      <c r="X1765" s="6"/>
      <c r="Y1765" s="6"/>
      <c r="Z1765" s="6"/>
      <c r="AA1765" s="6"/>
      <c r="AB1765" s="6"/>
      <c r="AC1765" s="6"/>
    </row>
    <row r="1766" spans="1:29" x14ac:dyDescent="0.25">
      <c r="Q1766" s="12" t="str">
        <f t="shared" ca="1" si="56"/>
        <v>-</v>
      </c>
      <c r="W1766" t="str">
        <f t="shared" si="55"/>
        <v>-</v>
      </c>
    </row>
    <row r="1767" spans="1:29" x14ac:dyDescent="0.25">
      <c r="A1767" s="6"/>
      <c r="B1767" s="10"/>
      <c r="C1767" s="6"/>
      <c r="D1767" s="6"/>
      <c r="E1767" s="6"/>
      <c r="F1767" s="6"/>
      <c r="G1767" s="6"/>
      <c r="H1767" s="6"/>
      <c r="I1767" s="6"/>
      <c r="J1767" s="6"/>
      <c r="K1767" s="6"/>
      <c r="L1767" s="6"/>
      <c r="M1767" s="6"/>
      <c r="N1767" s="6"/>
      <c r="O1767" s="6"/>
      <c r="P1767" s="10"/>
      <c r="Q1767" s="15" t="str">
        <f t="shared" ca="1" si="56"/>
        <v>-</v>
      </c>
      <c r="R1767" s="6"/>
      <c r="S1767" s="6"/>
      <c r="T1767" s="6"/>
      <c r="U1767" s="6"/>
      <c r="V1767" s="6"/>
      <c r="W1767" s="6" t="str">
        <f t="shared" si="55"/>
        <v>-</v>
      </c>
      <c r="X1767" s="6"/>
      <c r="Y1767" s="6"/>
      <c r="Z1767" s="6"/>
      <c r="AA1767" s="6"/>
      <c r="AB1767" s="6"/>
      <c r="AC1767" s="6"/>
    </row>
    <row r="1768" spans="1:29" x14ac:dyDescent="0.25">
      <c r="Q1768" s="12" t="str">
        <f t="shared" ca="1" si="56"/>
        <v>-</v>
      </c>
      <c r="W1768" t="str">
        <f t="shared" si="55"/>
        <v>-</v>
      </c>
    </row>
    <row r="1769" spans="1:29" x14ac:dyDescent="0.25">
      <c r="A1769" s="6"/>
      <c r="B1769" s="10"/>
      <c r="C1769" s="6"/>
      <c r="D1769" s="6"/>
      <c r="E1769" s="6"/>
      <c r="F1769" s="6"/>
      <c r="G1769" s="6"/>
      <c r="H1769" s="6"/>
      <c r="I1769" s="6"/>
      <c r="J1769" s="6"/>
      <c r="K1769" s="6"/>
      <c r="L1769" s="6"/>
      <c r="M1769" s="6"/>
      <c r="N1769" s="6"/>
      <c r="O1769" s="6"/>
      <c r="P1769" s="10"/>
      <c r="Q1769" s="15" t="str">
        <f t="shared" ca="1" si="56"/>
        <v>-</v>
      </c>
      <c r="R1769" s="6"/>
      <c r="S1769" s="6"/>
      <c r="T1769" s="6"/>
      <c r="U1769" s="6"/>
      <c r="V1769" s="6"/>
      <c r="W1769" s="6" t="str">
        <f t="shared" si="55"/>
        <v>-</v>
      </c>
      <c r="X1769" s="6"/>
      <c r="Y1769" s="6"/>
      <c r="Z1769" s="6"/>
      <c r="AA1769" s="6"/>
      <c r="AB1769" s="6"/>
      <c r="AC1769" s="6"/>
    </row>
    <row r="1770" spans="1:29" x14ac:dyDescent="0.25">
      <c r="Q1770" s="12" t="str">
        <f t="shared" ca="1" si="56"/>
        <v>-</v>
      </c>
      <c r="W1770" t="str">
        <f t="shared" si="55"/>
        <v>-</v>
      </c>
    </row>
    <row r="1771" spans="1:29" x14ac:dyDescent="0.25">
      <c r="A1771" s="6"/>
      <c r="B1771" s="10"/>
      <c r="C1771" s="6"/>
      <c r="D1771" s="6"/>
      <c r="E1771" s="6"/>
      <c r="F1771" s="6"/>
      <c r="G1771" s="6"/>
      <c r="H1771" s="6"/>
      <c r="I1771" s="6"/>
      <c r="J1771" s="6"/>
      <c r="K1771" s="6"/>
      <c r="L1771" s="6"/>
      <c r="M1771" s="6"/>
      <c r="N1771" s="6"/>
      <c r="O1771" s="6"/>
      <c r="P1771" s="10"/>
      <c r="Q1771" s="15" t="str">
        <f t="shared" ca="1" si="56"/>
        <v>-</v>
      </c>
      <c r="R1771" s="6"/>
      <c r="S1771" s="6"/>
      <c r="T1771" s="6"/>
      <c r="U1771" s="6"/>
      <c r="V1771" s="6"/>
      <c r="W1771" s="6" t="str">
        <f t="shared" si="55"/>
        <v>-</v>
      </c>
      <c r="X1771" s="6"/>
      <c r="Y1771" s="6"/>
      <c r="Z1771" s="6"/>
      <c r="AA1771" s="6"/>
      <c r="AB1771" s="6"/>
      <c r="AC1771" s="6"/>
    </row>
    <row r="1772" spans="1:29" x14ac:dyDescent="0.25">
      <c r="Q1772" s="12" t="str">
        <f t="shared" ca="1" si="56"/>
        <v>-</v>
      </c>
      <c r="W1772" t="str">
        <f t="shared" si="55"/>
        <v>-</v>
      </c>
    </row>
    <row r="1773" spans="1:29" x14ac:dyDescent="0.25">
      <c r="A1773" s="6"/>
      <c r="B1773" s="10"/>
      <c r="C1773" s="6"/>
      <c r="D1773" s="6"/>
      <c r="E1773" s="6"/>
      <c r="F1773" s="6"/>
      <c r="G1773" s="6"/>
      <c r="H1773" s="6"/>
      <c r="I1773" s="6"/>
      <c r="J1773" s="6"/>
      <c r="K1773" s="6"/>
      <c r="L1773" s="6"/>
      <c r="M1773" s="6"/>
      <c r="N1773" s="6"/>
      <c r="O1773" s="6"/>
      <c r="P1773" s="10"/>
      <c r="Q1773" s="15" t="str">
        <f t="shared" ca="1" si="56"/>
        <v>-</v>
      </c>
      <c r="R1773" s="6"/>
      <c r="S1773" s="6"/>
      <c r="T1773" s="6"/>
      <c r="U1773" s="6"/>
      <c r="V1773" s="6"/>
      <c r="W1773" s="6" t="str">
        <f t="shared" si="55"/>
        <v>-</v>
      </c>
      <c r="X1773" s="6"/>
      <c r="Y1773" s="6"/>
      <c r="Z1773" s="6"/>
      <c r="AA1773" s="6"/>
      <c r="AB1773" s="6"/>
      <c r="AC1773" s="6"/>
    </row>
    <row r="1774" spans="1:29" x14ac:dyDescent="0.25">
      <c r="Q1774" s="12" t="str">
        <f t="shared" ca="1" si="56"/>
        <v>-</v>
      </c>
      <c r="W1774" t="str">
        <f t="shared" si="55"/>
        <v>-</v>
      </c>
    </row>
    <row r="1775" spans="1:29" x14ac:dyDescent="0.25">
      <c r="A1775" s="6"/>
      <c r="B1775" s="10"/>
      <c r="C1775" s="6"/>
      <c r="D1775" s="6"/>
      <c r="E1775" s="6"/>
      <c r="F1775" s="6"/>
      <c r="G1775" s="6"/>
      <c r="H1775" s="6"/>
      <c r="I1775" s="6"/>
      <c r="J1775" s="6"/>
      <c r="K1775" s="6"/>
      <c r="L1775" s="6"/>
      <c r="M1775" s="6"/>
      <c r="N1775" s="6"/>
      <c r="O1775" s="6"/>
      <c r="P1775" s="10"/>
      <c r="Q1775" s="15" t="str">
        <f t="shared" ca="1" si="56"/>
        <v>-</v>
      </c>
      <c r="R1775" s="6"/>
      <c r="S1775" s="6"/>
      <c r="T1775" s="6"/>
      <c r="U1775" s="6"/>
      <c r="V1775" s="6"/>
      <c r="W1775" s="6" t="str">
        <f t="shared" si="55"/>
        <v>-</v>
      </c>
      <c r="X1775" s="6"/>
      <c r="Y1775" s="6"/>
      <c r="Z1775" s="6"/>
      <c r="AA1775" s="6"/>
      <c r="AB1775" s="6"/>
      <c r="AC1775" s="6"/>
    </row>
    <row r="1776" spans="1:29" x14ac:dyDescent="0.25">
      <c r="Q1776" s="12" t="str">
        <f t="shared" ca="1" si="56"/>
        <v>-</v>
      </c>
      <c r="W1776" t="str">
        <f t="shared" si="55"/>
        <v>-</v>
      </c>
    </row>
    <row r="1777" spans="1:29" x14ac:dyDescent="0.25">
      <c r="A1777" s="6"/>
      <c r="B1777" s="10"/>
      <c r="C1777" s="6"/>
      <c r="D1777" s="6"/>
      <c r="E1777" s="6"/>
      <c r="F1777" s="6"/>
      <c r="G1777" s="6"/>
      <c r="H1777" s="6"/>
      <c r="I1777" s="6"/>
      <c r="J1777" s="6"/>
      <c r="K1777" s="6"/>
      <c r="L1777" s="6"/>
      <c r="M1777" s="6"/>
      <c r="N1777" s="6"/>
      <c r="O1777" s="6"/>
      <c r="P1777" s="10"/>
      <c r="Q1777" s="15" t="str">
        <f t="shared" ca="1" si="56"/>
        <v>-</v>
      </c>
      <c r="R1777" s="6"/>
      <c r="S1777" s="6"/>
      <c r="T1777" s="6"/>
      <c r="U1777" s="6"/>
      <c r="V1777" s="6"/>
      <c r="W1777" s="6" t="str">
        <f t="shared" si="55"/>
        <v>-</v>
      </c>
      <c r="X1777" s="6"/>
      <c r="Y1777" s="6"/>
      <c r="Z1777" s="6"/>
      <c r="AA1777" s="6"/>
      <c r="AB1777" s="6"/>
      <c r="AC1777" s="6"/>
    </row>
    <row r="1778" spans="1:29" x14ac:dyDescent="0.25">
      <c r="Q1778" s="12" t="str">
        <f t="shared" ca="1" si="56"/>
        <v>-</v>
      </c>
      <c r="W1778" t="str">
        <f t="shared" si="55"/>
        <v>-</v>
      </c>
    </row>
    <row r="1779" spans="1:29" x14ac:dyDescent="0.25">
      <c r="A1779" s="6"/>
      <c r="B1779" s="10"/>
      <c r="C1779" s="6"/>
      <c r="D1779" s="6"/>
      <c r="E1779" s="6"/>
      <c r="F1779" s="6"/>
      <c r="G1779" s="6"/>
      <c r="H1779" s="6"/>
      <c r="I1779" s="6"/>
      <c r="J1779" s="6"/>
      <c r="K1779" s="6"/>
      <c r="L1779" s="6"/>
      <c r="M1779" s="6"/>
      <c r="N1779" s="6"/>
      <c r="O1779" s="6"/>
      <c r="P1779" s="10"/>
      <c r="Q1779" s="15" t="str">
        <f t="shared" ca="1" si="56"/>
        <v>-</v>
      </c>
      <c r="R1779" s="6"/>
      <c r="S1779" s="6"/>
      <c r="T1779" s="6"/>
      <c r="U1779" s="6"/>
      <c r="V1779" s="6"/>
      <c r="W1779" s="6" t="str">
        <f t="shared" si="55"/>
        <v>-</v>
      </c>
      <c r="X1779" s="6"/>
      <c r="Y1779" s="6"/>
      <c r="Z1779" s="6"/>
      <c r="AA1779" s="6"/>
      <c r="AB1779" s="6"/>
      <c r="AC1779" s="6"/>
    </row>
    <row r="1780" spans="1:29" x14ac:dyDescent="0.25">
      <c r="Q1780" s="12" t="str">
        <f t="shared" ca="1" si="56"/>
        <v>-</v>
      </c>
      <c r="W1780" t="str">
        <f t="shared" si="55"/>
        <v>-</v>
      </c>
    </row>
    <row r="1781" spans="1:29" x14ac:dyDescent="0.25">
      <c r="A1781" s="6"/>
      <c r="B1781" s="10"/>
      <c r="C1781" s="6"/>
      <c r="D1781" s="6"/>
      <c r="E1781" s="6"/>
      <c r="F1781" s="6"/>
      <c r="G1781" s="6"/>
      <c r="H1781" s="6"/>
      <c r="I1781" s="6"/>
      <c r="J1781" s="6"/>
      <c r="K1781" s="6"/>
      <c r="L1781" s="6"/>
      <c r="M1781" s="6"/>
      <c r="N1781" s="6"/>
      <c r="O1781" s="6"/>
      <c r="P1781" s="10"/>
      <c r="Q1781" s="15" t="str">
        <f t="shared" ca="1" si="56"/>
        <v>-</v>
      </c>
      <c r="R1781" s="6"/>
      <c r="S1781" s="6"/>
      <c r="T1781" s="6"/>
      <c r="U1781" s="6"/>
      <c r="V1781" s="6"/>
      <c r="W1781" s="6" t="str">
        <f t="shared" si="55"/>
        <v>-</v>
      </c>
      <c r="X1781" s="6"/>
      <c r="Y1781" s="6"/>
      <c r="Z1781" s="6"/>
      <c r="AA1781" s="6"/>
      <c r="AB1781" s="6"/>
      <c r="AC1781" s="6"/>
    </row>
    <row r="1782" spans="1:29" x14ac:dyDescent="0.25">
      <c r="Q1782" s="12" t="str">
        <f t="shared" ca="1" si="56"/>
        <v>-</v>
      </c>
      <c r="W1782" t="str">
        <f t="shared" si="55"/>
        <v>-</v>
      </c>
    </row>
    <row r="1783" spans="1:29" x14ac:dyDescent="0.25">
      <c r="A1783" s="6"/>
      <c r="B1783" s="10"/>
      <c r="C1783" s="6"/>
      <c r="D1783" s="6"/>
      <c r="E1783" s="6"/>
      <c r="F1783" s="6"/>
      <c r="G1783" s="6"/>
      <c r="H1783" s="6"/>
      <c r="I1783" s="6"/>
      <c r="J1783" s="6"/>
      <c r="K1783" s="6"/>
      <c r="L1783" s="6"/>
      <c r="M1783" s="6"/>
      <c r="N1783" s="6"/>
      <c r="O1783" s="6"/>
      <c r="P1783" s="10"/>
      <c r="Q1783" s="15" t="str">
        <f t="shared" ca="1" si="56"/>
        <v>-</v>
      </c>
      <c r="R1783" s="6"/>
      <c r="S1783" s="6"/>
      <c r="T1783" s="6"/>
      <c r="U1783" s="6"/>
      <c r="V1783" s="6"/>
      <c r="W1783" s="6" t="str">
        <f t="shared" si="55"/>
        <v>-</v>
      </c>
      <c r="X1783" s="6"/>
      <c r="Y1783" s="6"/>
      <c r="Z1783" s="6"/>
      <c r="AA1783" s="6"/>
      <c r="AB1783" s="6"/>
      <c r="AC1783" s="6"/>
    </row>
    <row r="1784" spans="1:29" x14ac:dyDescent="0.25">
      <c r="Q1784" s="12" t="str">
        <f t="shared" ca="1" si="56"/>
        <v>-</v>
      </c>
      <c r="W1784" t="str">
        <f t="shared" si="55"/>
        <v>-</v>
      </c>
    </row>
    <row r="1785" spans="1:29" x14ac:dyDescent="0.25">
      <c r="A1785" s="6"/>
      <c r="B1785" s="10"/>
      <c r="C1785" s="6"/>
      <c r="D1785" s="6"/>
      <c r="E1785" s="6"/>
      <c r="F1785" s="6"/>
      <c r="G1785" s="6"/>
      <c r="H1785" s="6"/>
      <c r="I1785" s="6"/>
      <c r="J1785" s="6"/>
      <c r="K1785" s="6"/>
      <c r="L1785" s="6"/>
      <c r="M1785" s="6"/>
      <c r="N1785" s="6"/>
      <c r="O1785" s="6"/>
      <c r="P1785" s="10"/>
      <c r="Q1785" s="15" t="str">
        <f t="shared" ca="1" si="56"/>
        <v>-</v>
      </c>
      <c r="R1785" s="6"/>
      <c r="S1785" s="6"/>
      <c r="T1785" s="6"/>
      <c r="U1785" s="6"/>
      <c r="V1785" s="6"/>
      <c r="W1785" s="6" t="str">
        <f t="shared" si="55"/>
        <v>-</v>
      </c>
      <c r="X1785" s="6"/>
      <c r="Y1785" s="6"/>
      <c r="Z1785" s="6"/>
      <c r="AA1785" s="6"/>
      <c r="AB1785" s="6"/>
      <c r="AC1785" s="6"/>
    </row>
    <row r="1786" spans="1:29" x14ac:dyDescent="0.25">
      <c r="Q1786" s="12" t="str">
        <f t="shared" ca="1" si="56"/>
        <v>-</v>
      </c>
      <c r="W1786" t="str">
        <f t="shared" si="55"/>
        <v>-</v>
      </c>
    </row>
    <row r="1787" spans="1:29" x14ac:dyDescent="0.25">
      <c r="A1787" s="6"/>
      <c r="B1787" s="10"/>
      <c r="C1787" s="6"/>
      <c r="D1787" s="6"/>
      <c r="E1787" s="6"/>
      <c r="F1787" s="6"/>
      <c r="G1787" s="6"/>
      <c r="H1787" s="6"/>
      <c r="I1787" s="6"/>
      <c r="J1787" s="6"/>
      <c r="K1787" s="6"/>
      <c r="L1787" s="6"/>
      <c r="M1787" s="6"/>
      <c r="N1787" s="6"/>
      <c r="O1787" s="6"/>
      <c r="P1787" s="10"/>
      <c r="Q1787" s="15" t="str">
        <f t="shared" ca="1" si="56"/>
        <v>-</v>
      </c>
      <c r="R1787" s="6"/>
      <c r="S1787" s="6"/>
      <c r="T1787" s="6"/>
      <c r="U1787" s="6"/>
      <c r="V1787" s="6"/>
      <c r="W1787" s="6" t="str">
        <f t="shared" si="55"/>
        <v>-</v>
      </c>
      <c r="X1787" s="6"/>
      <c r="Y1787" s="6"/>
      <c r="Z1787" s="6"/>
      <c r="AA1787" s="6"/>
      <c r="AB1787" s="6"/>
      <c r="AC1787" s="6"/>
    </row>
    <row r="1788" spans="1:29" x14ac:dyDescent="0.25">
      <c r="Q1788" s="12" t="str">
        <f t="shared" ca="1" si="56"/>
        <v>-</v>
      </c>
      <c r="W1788" t="str">
        <f t="shared" si="55"/>
        <v>-</v>
      </c>
    </row>
    <row r="1789" spans="1:29" x14ac:dyDescent="0.25">
      <c r="A1789" s="6"/>
      <c r="B1789" s="10"/>
      <c r="C1789" s="6"/>
      <c r="D1789" s="6"/>
      <c r="E1789" s="6"/>
      <c r="F1789" s="6"/>
      <c r="G1789" s="6"/>
      <c r="H1789" s="6"/>
      <c r="I1789" s="6"/>
      <c r="J1789" s="6"/>
      <c r="K1789" s="6"/>
      <c r="L1789" s="6"/>
      <c r="M1789" s="6"/>
      <c r="N1789" s="6"/>
      <c r="O1789" s="6"/>
      <c r="P1789" s="10"/>
      <c r="Q1789" s="15" t="str">
        <f t="shared" ca="1" si="56"/>
        <v>-</v>
      </c>
      <c r="R1789" s="6"/>
      <c r="S1789" s="6"/>
      <c r="T1789" s="6"/>
      <c r="U1789" s="6"/>
      <c r="V1789" s="6"/>
      <c r="W1789" s="6" t="str">
        <f t="shared" si="55"/>
        <v>-</v>
      </c>
      <c r="X1789" s="6"/>
      <c r="Y1789" s="6"/>
      <c r="Z1789" s="6"/>
      <c r="AA1789" s="6"/>
      <c r="AB1789" s="6"/>
      <c r="AC1789" s="6"/>
    </row>
    <row r="1790" spans="1:29" x14ac:dyDescent="0.25">
      <c r="Q1790" s="12" t="str">
        <f t="shared" ca="1" si="56"/>
        <v>-</v>
      </c>
      <c r="W1790" t="str">
        <f t="shared" si="55"/>
        <v>-</v>
      </c>
    </row>
    <row r="1791" spans="1:29" x14ac:dyDescent="0.25">
      <c r="A1791" s="6"/>
      <c r="B1791" s="10"/>
      <c r="C1791" s="6"/>
      <c r="D1791" s="6"/>
      <c r="E1791" s="6"/>
      <c r="F1791" s="6"/>
      <c r="G1791" s="6"/>
      <c r="H1791" s="6"/>
      <c r="I1791" s="6"/>
      <c r="J1791" s="6"/>
      <c r="K1791" s="6"/>
      <c r="L1791" s="6"/>
      <c r="M1791" s="6"/>
      <c r="N1791" s="6"/>
      <c r="O1791" s="6"/>
      <c r="P1791" s="10"/>
      <c r="Q1791" s="15" t="str">
        <f t="shared" ca="1" si="56"/>
        <v>-</v>
      </c>
      <c r="R1791" s="6"/>
      <c r="S1791" s="6"/>
      <c r="T1791" s="6"/>
      <c r="U1791" s="6"/>
      <c r="V1791" s="6"/>
      <c r="W1791" s="6" t="str">
        <f t="shared" si="55"/>
        <v>-</v>
      </c>
      <c r="X1791" s="6"/>
      <c r="Y1791" s="6"/>
      <c r="Z1791" s="6"/>
      <c r="AA1791" s="6"/>
      <c r="AB1791" s="6"/>
      <c r="AC1791" s="6"/>
    </row>
    <row r="1792" spans="1:29" x14ac:dyDescent="0.25">
      <c r="Q1792" s="12" t="str">
        <f t="shared" ca="1" si="56"/>
        <v>-</v>
      </c>
      <c r="W1792" t="str">
        <f t="shared" si="55"/>
        <v>-</v>
      </c>
    </row>
    <row r="1793" spans="1:29" x14ac:dyDescent="0.25">
      <c r="A1793" s="6"/>
      <c r="B1793" s="10"/>
      <c r="C1793" s="6"/>
      <c r="D1793" s="6"/>
      <c r="E1793" s="6"/>
      <c r="F1793" s="6"/>
      <c r="G1793" s="6"/>
      <c r="H1793" s="6"/>
      <c r="I1793" s="6"/>
      <c r="J1793" s="6"/>
      <c r="K1793" s="6"/>
      <c r="L1793" s="6"/>
      <c r="M1793" s="6"/>
      <c r="N1793" s="6"/>
      <c r="O1793" s="6"/>
      <c r="P1793" s="10"/>
      <c r="Q1793" s="15" t="str">
        <f t="shared" ca="1" si="56"/>
        <v>-</v>
      </c>
      <c r="R1793" s="6"/>
      <c r="S1793" s="6"/>
      <c r="T1793" s="6"/>
      <c r="U1793" s="6"/>
      <c r="V1793" s="6"/>
      <c r="W1793" s="6" t="str">
        <f t="shared" ref="W1793:W1856" si="57">IF(OR(ISBLANK(J1793),ISBLANK(V1793)),"-",(IF(J1793=V1793,"Yes","No")))</f>
        <v>-</v>
      </c>
      <c r="X1793" s="6"/>
      <c r="Y1793" s="6"/>
      <c r="Z1793" s="6"/>
      <c r="AA1793" s="6"/>
      <c r="AB1793" s="6"/>
      <c r="AC1793" s="6"/>
    </row>
    <row r="1794" spans="1:29" x14ac:dyDescent="0.25">
      <c r="Q1794" s="12" t="str">
        <f t="shared" ref="Q1794:Q1857" ca="1" si="58">IF(B1794&gt;1/1/1900, (IF(R1794="Closed",(DATEDIF(B1794,P1794,"d"))-(DATEDIF(M1794,O1794,"d")),IF(OR(R1794="Pending",ISBLANK(P1794)),TODAY()-B1794))),"-")</f>
        <v>-</v>
      </c>
      <c r="W1794" t="str">
        <f t="shared" si="57"/>
        <v>-</v>
      </c>
    </row>
    <row r="1795" spans="1:29" x14ac:dyDescent="0.25">
      <c r="A1795" s="6"/>
      <c r="B1795" s="10"/>
      <c r="C1795" s="6"/>
      <c r="D1795" s="6"/>
      <c r="E1795" s="6"/>
      <c r="F1795" s="6"/>
      <c r="G1795" s="6"/>
      <c r="H1795" s="6"/>
      <c r="I1795" s="6"/>
      <c r="J1795" s="6"/>
      <c r="K1795" s="6"/>
      <c r="L1795" s="6"/>
      <c r="M1795" s="6"/>
      <c r="N1795" s="6"/>
      <c r="O1795" s="6"/>
      <c r="P1795" s="10"/>
      <c r="Q1795" s="15" t="str">
        <f t="shared" ca="1" si="58"/>
        <v>-</v>
      </c>
      <c r="R1795" s="6"/>
      <c r="S1795" s="6"/>
      <c r="T1795" s="6"/>
      <c r="U1795" s="6"/>
      <c r="V1795" s="6"/>
      <c r="W1795" s="6" t="str">
        <f t="shared" si="57"/>
        <v>-</v>
      </c>
      <c r="X1795" s="6"/>
      <c r="Y1795" s="6"/>
      <c r="Z1795" s="6"/>
      <c r="AA1795" s="6"/>
      <c r="AB1795" s="6"/>
      <c r="AC1795" s="6"/>
    </row>
    <row r="1796" spans="1:29" x14ac:dyDescent="0.25">
      <c r="Q1796" s="12" t="str">
        <f t="shared" ca="1" si="58"/>
        <v>-</v>
      </c>
      <c r="W1796" t="str">
        <f t="shared" si="57"/>
        <v>-</v>
      </c>
    </row>
    <row r="1797" spans="1:29" x14ac:dyDescent="0.25">
      <c r="A1797" s="6"/>
      <c r="B1797" s="10"/>
      <c r="C1797" s="6"/>
      <c r="D1797" s="6"/>
      <c r="E1797" s="6"/>
      <c r="F1797" s="6"/>
      <c r="G1797" s="6"/>
      <c r="H1797" s="6"/>
      <c r="I1797" s="6"/>
      <c r="J1797" s="6"/>
      <c r="K1797" s="6"/>
      <c r="L1797" s="6"/>
      <c r="M1797" s="6"/>
      <c r="N1797" s="6"/>
      <c r="O1797" s="6"/>
      <c r="P1797" s="10"/>
      <c r="Q1797" s="15" t="str">
        <f t="shared" ca="1" si="58"/>
        <v>-</v>
      </c>
      <c r="R1797" s="6"/>
      <c r="S1797" s="6"/>
      <c r="T1797" s="6"/>
      <c r="U1797" s="6"/>
      <c r="V1797" s="6"/>
      <c r="W1797" s="6" t="str">
        <f t="shared" si="57"/>
        <v>-</v>
      </c>
      <c r="X1797" s="6"/>
      <c r="Y1797" s="6"/>
      <c r="Z1797" s="6"/>
      <c r="AA1797" s="6"/>
      <c r="AB1797" s="6"/>
      <c r="AC1797" s="6"/>
    </row>
    <row r="1798" spans="1:29" x14ac:dyDescent="0.25">
      <c r="Q1798" s="12" t="str">
        <f t="shared" ca="1" si="58"/>
        <v>-</v>
      </c>
      <c r="W1798" t="str">
        <f t="shared" si="57"/>
        <v>-</v>
      </c>
    </row>
    <row r="1799" spans="1:29" x14ac:dyDescent="0.25">
      <c r="A1799" s="6"/>
      <c r="B1799" s="10"/>
      <c r="C1799" s="6"/>
      <c r="D1799" s="6"/>
      <c r="E1799" s="6"/>
      <c r="F1799" s="6"/>
      <c r="G1799" s="6"/>
      <c r="H1799" s="6"/>
      <c r="I1799" s="6"/>
      <c r="J1799" s="6"/>
      <c r="K1799" s="6"/>
      <c r="L1799" s="6"/>
      <c r="M1799" s="6"/>
      <c r="N1799" s="6"/>
      <c r="O1799" s="6"/>
      <c r="P1799" s="10"/>
      <c r="Q1799" s="15" t="str">
        <f t="shared" ca="1" si="58"/>
        <v>-</v>
      </c>
      <c r="R1799" s="6"/>
      <c r="S1799" s="6"/>
      <c r="T1799" s="6"/>
      <c r="U1799" s="6"/>
      <c r="V1799" s="6"/>
      <c r="W1799" s="6" t="str">
        <f t="shared" si="57"/>
        <v>-</v>
      </c>
      <c r="X1799" s="6"/>
      <c r="Y1799" s="6"/>
      <c r="Z1799" s="6"/>
      <c r="AA1799" s="6"/>
      <c r="AB1799" s="6"/>
      <c r="AC1799" s="6"/>
    </row>
    <row r="1800" spans="1:29" x14ac:dyDescent="0.25">
      <c r="Q1800" s="12" t="str">
        <f t="shared" ca="1" si="58"/>
        <v>-</v>
      </c>
      <c r="W1800" t="str">
        <f t="shared" si="57"/>
        <v>-</v>
      </c>
    </row>
    <row r="1801" spans="1:29" x14ac:dyDescent="0.25">
      <c r="A1801" s="6"/>
      <c r="B1801" s="10"/>
      <c r="C1801" s="6"/>
      <c r="D1801" s="6"/>
      <c r="E1801" s="6"/>
      <c r="F1801" s="6"/>
      <c r="G1801" s="6"/>
      <c r="H1801" s="6"/>
      <c r="I1801" s="6"/>
      <c r="J1801" s="6"/>
      <c r="K1801" s="6"/>
      <c r="L1801" s="6"/>
      <c r="M1801" s="6"/>
      <c r="N1801" s="6"/>
      <c r="O1801" s="6"/>
      <c r="P1801" s="10"/>
      <c r="Q1801" s="15" t="str">
        <f t="shared" ca="1" si="58"/>
        <v>-</v>
      </c>
      <c r="R1801" s="6"/>
      <c r="S1801" s="6"/>
      <c r="T1801" s="6"/>
      <c r="U1801" s="6"/>
      <c r="V1801" s="6"/>
      <c r="W1801" s="6" t="str">
        <f t="shared" si="57"/>
        <v>-</v>
      </c>
      <c r="X1801" s="6"/>
      <c r="Y1801" s="6"/>
      <c r="Z1801" s="6"/>
      <c r="AA1801" s="6"/>
      <c r="AB1801" s="6"/>
      <c r="AC1801" s="6"/>
    </row>
    <row r="1802" spans="1:29" x14ac:dyDescent="0.25">
      <c r="Q1802" s="12" t="str">
        <f t="shared" ca="1" si="58"/>
        <v>-</v>
      </c>
      <c r="W1802" t="str">
        <f t="shared" si="57"/>
        <v>-</v>
      </c>
    </row>
    <row r="1803" spans="1:29" x14ac:dyDescent="0.25">
      <c r="A1803" s="6"/>
      <c r="B1803" s="10"/>
      <c r="C1803" s="6"/>
      <c r="D1803" s="6"/>
      <c r="E1803" s="6"/>
      <c r="F1803" s="6"/>
      <c r="G1803" s="6"/>
      <c r="H1803" s="6"/>
      <c r="I1803" s="6"/>
      <c r="J1803" s="6"/>
      <c r="K1803" s="6"/>
      <c r="L1803" s="6"/>
      <c r="M1803" s="6"/>
      <c r="N1803" s="6"/>
      <c r="O1803" s="6"/>
      <c r="P1803" s="10"/>
      <c r="Q1803" s="15" t="str">
        <f t="shared" ca="1" si="58"/>
        <v>-</v>
      </c>
      <c r="R1803" s="6"/>
      <c r="S1803" s="6"/>
      <c r="T1803" s="6"/>
      <c r="U1803" s="6"/>
      <c r="V1803" s="6"/>
      <c r="W1803" s="6" t="str">
        <f t="shared" si="57"/>
        <v>-</v>
      </c>
      <c r="X1803" s="6"/>
      <c r="Y1803" s="6"/>
      <c r="Z1803" s="6"/>
      <c r="AA1803" s="6"/>
      <c r="AB1803" s="6"/>
      <c r="AC1803" s="6"/>
    </row>
    <row r="1804" spans="1:29" x14ac:dyDescent="0.25">
      <c r="Q1804" s="12" t="str">
        <f t="shared" ca="1" si="58"/>
        <v>-</v>
      </c>
      <c r="W1804" t="str">
        <f t="shared" si="57"/>
        <v>-</v>
      </c>
    </row>
    <row r="1805" spans="1:29" x14ac:dyDescent="0.25">
      <c r="A1805" s="6"/>
      <c r="B1805" s="10"/>
      <c r="C1805" s="6"/>
      <c r="D1805" s="6"/>
      <c r="E1805" s="6"/>
      <c r="F1805" s="6"/>
      <c r="G1805" s="6"/>
      <c r="H1805" s="6"/>
      <c r="I1805" s="6"/>
      <c r="J1805" s="6"/>
      <c r="K1805" s="6"/>
      <c r="L1805" s="6"/>
      <c r="M1805" s="6"/>
      <c r="N1805" s="6"/>
      <c r="O1805" s="6"/>
      <c r="P1805" s="10"/>
      <c r="Q1805" s="15" t="str">
        <f t="shared" ca="1" si="58"/>
        <v>-</v>
      </c>
      <c r="R1805" s="6"/>
      <c r="S1805" s="6"/>
      <c r="T1805" s="6"/>
      <c r="U1805" s="6"/>
      <c r="V1805" s="6"/>
      <c r="W1805" s="6" t="str">
        <f t="shared" si="57"/>
        <v>-</v>
      </c>
      <c r="X1805" s="6"/>
      <c r="Y1805" s="6"/>
      <c r="Z1805" s="6"/>
      <c r="AA1805" s="6"/>
      <c r="AB1805" s="6"/>
      <c r="AC1805" s="6"/>
    </row>
    <row r="1806" spans="1:29" x14ac:dyDescent="0.25">
      <c r="Q1806" s="12" t="str">
        <f t="shared" ca="1" si="58"/>
        <v>-</v>
      </c>
      <c r="W1806" t="str">
        <f t="shared" si="57"/>
        <v>-</v>
      </c>
    </row>
    <row r="1807" spans="1:29" x14ac:dyDescent="0.25">
      <c r="A1807" s="6"/>
      <c r="B1807" s="10"/>
      <c r="C1807" s="6"/>
      <c r="D1807" s="6"/>
      <c r="E1807" s="6"/>
      <c r="F1807" s="6"/>
      <c r="G1807" s="6"/>
      <c r="H1807" s="6"/>
      <c r="I1807" s="6"/>
      <c r="J1807" s="6"/>
      <c r="K1807" s="6"/>
      <c r="L1807" s="6"/>
      <c r="M1807" s="6"/>
      <c r="N1807" s="6"/>
      <c r="O1807" s="6"/>
      <c r="P1807" s="10"/>
      <c r="Q1807" s="15" t="str">
        <f t="shared" ca="1" si="58"/>
        <v>-</v>
      </c>
      <c r="R1807" s="6"/>
      <c r="S1807" s="6"/>
      <c r="T1807" s="6"/>
      <c r="U1807" s="6"/>
      <c r="V1807" s="6"/>
      <c r="W1807" s="6" t="str">
        <f t="shared" si="57"/>
        <v>-</v>
      </c>
      <c r="X1807" s="6"/>
      <c r="Y1807" s="6"/>
      <c r="Z1807" s="6"/>
      <c r="AA1807" s="6"/>
      <c r="AB1807" s="6"/>
      <c r="AC1807" s="6"/>
    </row>
    <row r="1808" spans="1:29" x14ac:dyDescent="0.25">
      <c r="Q1808" s="12" t="str">
        <f t="shared" ca="1" si="58"/>
        <v>-</v>
      </c>
      <c r="W1808" t="str">
        <f t="shared" si="57"/>
        <v>-</v>
      </c>
    </row>
    <row r="1809" spans="1:29" x14ac:dyDescent="0.25">
      <c r="A1809" s="6"/>
      <c r="B1809" s="10"/>
      <c r="C1809" s="6"/>
      <c r="D1809" s="6"/>
      <c r="E1809" s="6"/>
      <c r="F1809" s="6"/>
      <c r="G1809" s="6"/>
      <c r="H1809" s="6"/>
      <c r="I1809" s="6"/>
      <c r="J1809" s="6"/>
      <c r="K1809" s="6"/>
      <c r="L1809" s="6"/>
      <c r="M1809" s="6"/>
      <c r="N1809" s="6"/>
      <c r="O1809" s="6"/>
      <c r="P1809" s="10"/>
      <c r="Q1809" s="15" t="str">
        <f t="shared" ca="1" si="58"/>
        <v>-</v>
      </c>
      <c r="R1809" s="6"/>
      <c r="S1809" s="6"/>
      <c r="T1809" s="6"/>
      <c r="U1809" s="6"/>
      <c r="V1809" s="6"/>
      <c r="W1809" s="6" t="str">
        <f t="shared" si="57"/>
        <v>-</v>
      </c>
      <c r="X1809" s="6"/>
      <c r="Y1809" s="6"/>
      <c r="Z1809" s="6"/>
      <c r="AA1809" s="6"/>
      <c r="AB1809" s="6"/>
      <c r="AC1809" s="6"/>
    </row>
    <row r="1810" spans="1:29" x14ac:dyDescent="0.25">
      <c r="Q1810" s="12" t="str">
        <f t="shared" ca="1" si="58"/>
        <v>-</v>
      </c>
      <c r="W1810" t="str">
        <f t="shared" si="57"/>
        <v>-</v>
      </c>
    </row>
    <row r="1811" spans="1:29" x14ac:dyDescent="0.25">
      <c r="A1811" s="6"/>
      <c r="B1811" s="10"/>
      <c r="C1811" s="6"/>
      <c r="D1811" s="6"/>
      <c r="E1811" s="6"/>
      <c r="F1811" s="6"/>
      <c r="G1811" s="6"/>
      <c r="H1811" s="6"/>
      <c r="I1811" s="6"/>
      <c r="J1811" s="6"/>
      <c r="K1811" s="6"/>
      <c r="L1811" s="6"/>
      <c r="M1811" s="6"/>
      <c r="N1811" s="6"/>
      <c r="O1811" s="6"/>
      <c r="P1811" s="10"/>
      <c r="Q1811" s="15" t="str">
        <f t="shared" ca="1" si="58"/>
        <v>-</v>
      </c>
      <c r="R1811" s="6"/>
      <c r="S1811" s="6"/>
      <c r="T1811" s="6"/>
      <c r="U1811" s="6"/>
      <c r="V1811" s="6"/>
      <c r="W1811" s="6" t="str">
        <f t="shared" si="57"/>
        <v>-</v>
      </c>
      <c r="X1811" s="6"/>
      <c r="Y1811" s="6"/>
      <c r="Z1811" s="6"/>
      <c r="AA1811" s="6"/>
      <c r="AB1811" s="6"/>
      <c r="AC1811" s="6"/>
    </row>
    <row r="1812" spans="1:29" x14ac:dyDescent="0.25">
      <c r="Q1812" s="12" t="str">
        <f t="shared" ca="1" si="58"/>
        <v>-</v>
      </c>
      <c r="W1812" t="str">
        <f t="shared" si="57"/>
        <v>-</v>
      </c>
    </row>
    <row r="1813" spans="1:29" x14ac:dyDescent="0.25">
      <c r="A1813" s="6"/>
      <c r="B1813" s="10"/>
      <c r="C1813" s="6"/>
      <c r="D1813" s="6"/>
      <c r="E1813" s="6"/>
      <c r="F1813" s="6"/>
      <c r="G1813" s="6"/>
      <c r="H1813" s="6"/>
      <c r="I1813" s="6"/>
      <c r="J1813" s="6"/>
      <c r="K1813" s="6"/>
      <c r="L1813" s="6"/>
      <c r="M1813" s="6"/>
      <c r="N1813" s="6"/>
      <c r="O1813" s="6"/>
      <c r="P1813" s="10"/>
      <c r="Q1813" s="15" t="str">
        <f t="shared" ca="1" si="58"/>
        <v>-</v>
      </c>
      <c r="R1813" s="6"/>
      <c r="S1813" s="6"/>
      <c r="T1813" s="6"/>
      <c r="U1813" s="6"/>
      <c r="V1813" s="6"/>
      <c r="W1813" s="6" t="str">
        <f t="shared" si="57"/>
        <v>-</v>
      </c>
      <c r="X1813" s="6"/>
      <c r="Y1813" s="6"/>
      <c r="Z1813" s="6"/>
      <c r="AA1813" s="6"/>
      <c r="AB1813" s="6"/>
      <c r="AC1813" s="6"/>
    </row>
    <row r="1814" spans="1:29" x14ac:dyDescent="0.25">
      <c r="Q1814" s="12" t="str">
        <f t="shared" ca="1" si="58"/>
        <v>-</v>
      </c>
      <c r="W1814" t="str">
        <f t="shared" si="57"/>
        <v>-</v>
      </c>
    </row>
    <row r="1815" spans="1:29" x14ac:dyDescent="0.25">
      <c r="A1815" s="6"/>
      <c r="B1815" s="10"/>
      <c r="C1815" s="6"/>
      <c r="D1815" s="6"/>
      <c r="E1815" s="6"/>
      <c r="F1815" s="6"/>
      <c r="G1815" s="6"/>
      <c r="H1815" s="6"/>
      <c r="I1815" s="6"/>
      <c r="J1815" s="6"/>
      <c r="K1815" s="6"/>
      <c r="L1815" s="6"/>
      <c r="M1815" s="6"/>
      <c r="N1815" s="6"/>
      <c r="O1815" s="6"/>
      <c r="P1815" s="10"/>
      <c r="Q1815" s="15" t="str">
        <f t="shared" ca="1" si="58"/>
        <v>-</v>
      </c>
      <c r="R1815" s="6"/>
      <c r="S1815" s="6"/>
      <c r="T1815" s="6"/>
      <c r="U1815" s="6"/>
      <c r="V1815" s="6"/>
      <c r="W1815" s="6" t="str">
        <f t="shared" si="57"/>
        <v>-</v>
      </c>
      <c r="X1815" s="6"/>
      <c r="Y1815" s="6"/>
      <c r="Z1815" s="6"/>
      <c r="AA1815" s="6"/>
      <c r="AB1815" s="6"/>
      <c r="AC1815" s="6"/>
    </row>
    <row r="1816" spans="1:29" x14ac:dyDescent="0.25">
      <c r="Q1816" s="12" t="str">
        <f t="shared" ca="1" si="58"/>
        <v>-</v>
      </c>
      <c r="W1816" t="str">
        <f t="shared" si="57"/>
        <v>-</v>
      </c>
    </row>
    <row r="1817" spans="1:29" x14ac:dyDescent="0.25">
      <c r="A1817" s="6"/>
      <c r="B1817" s="10"/>
      <c r="C1817" s="6"/>
      <c r="D1817" s="6"/>
      <c r="E1817" s="6"/>
      <c r="F1817" s="6"/>
      <c r="G1817" s="6"/>
      <c r="H1817" s="6"/>
      <c r="I1817" s="6"/>
      <c r="J1817" s="6"/>
      <c r="K1817" s="6"/>
      <c r="L1817" s="6"/>
      <c r="M1817" s="6"/>
      <c r="N1817" s="6"/>
      <c r="O1817" s="6"/>
      <c r="P1817" s="10"/>
      <c r="Q1817" s="15" t="str">
        <f t="shared" ca="1" si="58"/>
        <v>-</v>
      </c>
      <c r="R1817" s="6"/>
      <c r="S1817" s="6"/>
      <c r="T1817" s="6"/>
      <c r="U1817" s="6"/>
      <c r="V1817" s="6"/>
      <c r="W1817" s="6" t="str">
        <f t="shared" si="57"/>
        <v>-</v>
      </c>
      <c r="X1817" s="6"/>
      <c r="Y1817" s="6"/>
      <c r="Z1817" s="6"/>
      <c r="AA1817" s="6"/>
      <c r="AB1817" s="6"/>
      <c r="AC1817" s="6"/>
    </row>
    <row r="1818" spans="1:29" x14ac:dyDescent="0.25">
      <c r="Q1818" s="12" t="str">
        <f t="shared" ca="1" si="58"/>
        <v>-</v>
      </c>
      <c r="W1818" t="str">
        <f t="shared" si="57"/>
        <v>-</v>
      </c>
    </row>
    <row r="1819" spans="1:29" x14ac:dyDescent="0.25">
      <c r="A1819" s="6"/>
      <c r="B1819" s="10"/>
      <c r="C1819" s="6"/>
      <c r="D1819" s="6"/>
      <c r="E1819" s="6"/>
      <c r="F1819" s="6"/>
      <c r="G1819" s="6"/>
      <c r="H1819" s="6"/>
      <c r="I1819" s="6"/>
      <c r="J1819" s="6"/>
      <c r="K1819" s="6"/>
      <c r="L1819" s="6"/>
      <c r="M1819" s="6"/>
      <c r="N1819" s="6"/>
      <c r="O1819" s="6"/>
      <c r="P1819" s="10"/>
      <c r="Q1819" s="15" t="str">
        <f t="shared" ca="1" si="58"/>
        <v>-</v>
      </c>
      <c r="R1819" s="6"/>
      <c r="S1819" s="6"/>
      <c r="T1819" s="6"/>
      <c r="U1819" s="6"/>
      <c r="V1819" s="6"/>
      <c r="W1819" s="6" t="str">
        <f t="shared" si="57"/>
        <v>-</v>
      </c>
      <c r="X1819" s="6"/>
      <c r="Y1819" s="6"/>
      <c r="Z1819" s="6"/>
      <c r="AA1819" s="6"/>
      <c r="AB1819" s="6"/>
      <c r="AC1819" s="6"/>
    </row>
    <row r="1820" spans="1:29" x14ac:dyDescent="0.25">
      <c r="Q1820" s="12" t="str">
        <f t="shared" ca="1" si="58"/>
        <v>-</v>
      </c>
      <c r="W1820" t="str">
        <f t="shared" si="57"/>
        <v>-</v>
      </c>
    </row>
    <row r="1821" spans="1:29" x14ac:dyDescent="0.25">
      <c r="A1821" s="6"/>
      <c r="B1821" s="10"/>
      <c r="C1821" s="6"/>
      <c r="D1821" s="6"/>
      <c r="E1821" s="6"/>
      <c r="F1821" s="6"/>
      <c r="G1821" s="6"/>
      <c r="H1821" s="6"/>
      <c r="I1821" s="6"/>
      <c r="J1821" s="6"/>
      <c r="K1821" s="6"/>
      <c r="L1821" s="6"/>
      <c r="M1821" s="6"/>
      <c r="N1821" s="6"/>
      <c r="O1821" s="6"/>
      <c r="P1821" s="10"/>
      <c r="Q1821" s="15" t="str">
        <f t="shared" ca="1" si="58"/>
        <v>-</v>
      </c>
      <c r="R1821" s="6"/>
      <c r="S1821" s="6"/>
      <c r="T1821" s="6"/>
      <c r="U1821" s="6"/>
      <c r="V1821" s="6"/>
      <c r="W1821" s="6" t="str">
        <f t="shared" si="57"/>
        <v>-</v>
      </c>
      <c r="X1821" s="6"/>
      <c r="Y1821" s="6"/>
      <c r="Z1821" s="6"/>
      <c r="AA1821" s="6"/>
      <c r="AB1821" s="6"/>
      <c r="AC1821" s="6"/>
    </row>
    <row r="1822" spans="1:29" x14ac:dyDescent="0.25">
      <c r="Q1822" s="12" t="str">
        <f t="shared" ca="1" si="58"/>
        <v>-</v>
      </c>
      <c r="W1822" t="str">
        <f t="shared" si="57"/>
        <v>-</v>
      </c>
    </row>
    <row r="1823" spans="1:29" x14ac:dyDescent="0.25">
      <c r="A1823" s="6"/>
      <c r="B1823" s="10"/>
      <c r="C1823" s="6"/>
      <c r="D1823" s="6"/>
      <c r="E1823" s="6"/>
      <c r="F1823" s="6"/>
      <c r="G1823" s="6"/>
      <c r="H1823" s="6"/>
      <c r="I1823" s="6"/>
      <c r="J1823" s="6"/>
      <c r="K1823" s="6"/>
      <c r="L1823" s="6"/>
      <c r="M1823" s="6"/>
      <c r="N1823" s="6"/>
      <c r="O1823" s="6"/>
      <c r="P1823" s="10"/>
      <c r="Q1823" s="15" t="str">
        <f t="shared" ca="1" si="58"/>
        <v>-</v>
      </c>
      <c r="R1823" s="6"/>
      <c r="S1823" s="6"/>
      <c r="T1823" s="6"/>
      <c r="U1823" s="6"/>
      <c r="V1823" s="6"/>
      <c r="W1823" s="6" t="str">
        <f t="shared" si="57"/>
        <v>-</v>
      </c>
      <c r="X1823" s="6"/>
      <c r="Y1823" s="6"/>
      <c r="Z1823" s="6"/>
      <c r="AA1823" s="6"/>
      <c r="AB1823" s="6"/>
      <c r="AC1823" s="6"/>
    </row>
    <row r="1824" spans="1:29" x14ac:dyDescent="0.25">
      <c r="Q1824" s="12" t="str">
        <f t="shared" ca="1" si="58"/>
        <v>-</v>
      </c>
      <c r="W1824" t="str">
        <f t="shared" si="57"/>
        <v>-</v>
      </c>
    </row>
    <row r="1825" spans="1:29" x14ac:dyDescent="0.25">
      <c r="A1825" s="6"/>
      <c r="B1825" s="10"/>
      <c r="C1825" s="6"/>
      <c r="D1825" s="6"/>
      <c r="E1825" s="6"/>
      <c r="F1825" s="6"/>
      <c r="G1825" s="6"/>
      <c r="H1825" s="6"/>
      <c r="I1825" s="6"/>
      <c r="J1825" s="6"/>
      <c r="K1825" s="6"/>
      <c r="L1825" s="6"/>
      <c r="M1825" s="6"/>
      <c r="N1825" s="6"/>
      <c r="O1825" s="6"/>
      <c r="P1825" s="10"/>
      <c r="Q1825" s="15" t="str">
        <f t="shared" ca="1" si="58"/>
        <v>-</v>
      </c>
      <c r="R1825" s="6"/>
      <c r="S1825" s="6"/>
      <c r="T1825" s="6"/>
      <c r="U1825" s="6"/>
      <c r="V1825" s="6"/>
      <c r="W1825" s="6" t="str">
        <f t="shared" si="57"/>
        <v>-</v>
      </c>
      <c r="X1825" s="6"/>
      <c r="Y1825" s="6"/>
      <c r="Z1825" s="6"/>
      <c r="AA1825" s="6"/>
      <c r="AB1825" s="6"/>
      <c r="AC1825" s="6"/>
    </row>
    <row r="1826" spans="1:29" x14ac:dyDescent="0.25">
      <c r="Q1826" s="12" t="str">
        <f t="shared" ca="1" si="58"/>
        <v>-</v>
      </c>
      <c r="W1826" t="str">
        <f t="shared" si="57"/>
        <v>-</v>
      </c>
    </row>
    <row r="1827" spans="1:29" x14ac:dyDescent="0.25">
      <c r="A1827" s="6"/>
      <c r="B1827" s="10"/>
      <c r="C1827" s="6"/>
      <c r="D1827" s="6"/>
      <c r="E1827" s="6"/>
      <c r="F1827" s="6"/>
      <c r="G1827" s="6"/>
      <c r="H1827" s="6"/>
      <c r="I1827" s="6"/>
      <c r="J1827" s="6"/>
      <c r="K1827" s="6"/>
      <c r="L1827" s="6"/>
      <c r="M1827" s="6"/>
      <c r="N1827" s="6"/>
      <c r="O1827" s="6"/>
      <c r="P1827" s="10"/>
      <c r="Q1827" s="15" t="str">
        <f t="shared" ca="1" si="58"/>
        <v>-</v>
      </c>
      <c r="R1827" s="6"/>
      <c r="S1827" s="6"/>
      <c r="T1827" s="6"/>
      <c r="U1827" s="6"/>
      <c r="V1827" s="6"/>
      <c r="W1827" s="6" t="str">
        <f t="shared" si="57"/>
        <v>-</v>
      </c>
      <c r="X1827" s="6"/>
      <c r="Y1827" s="6"/>
      <c r="Z1827" s="6"/>
      <c r="AA1827" s="6"/>
      <c r="AB1827" s="6"/>
      <c r="AC1827" s="6"/>
    </row>
    <row r="1828" spans="1:29" x14ac:dyDescent="0.25">
      <c r="Q1828" s="12" t="str">
        <f t="shared" ca="1" si="58"/>
        <v>-</v>
      </c>
      <c r="W1828" t="str">
        <f t="shared" si="57"/>
        <v>-</v>
      </c>
    </row>
    <row r="1829" spans="1:29" x14ac:dyDescent="0.25">
      <c r="A1829" s="6"/>
      <c r="B1829" s="10"/>
      <c r="C1829" s="6"/>
      <c r="D1829" s="6"/>
      <c r="E1829" s="6"/>
      <c r="F1829" s="6"/>
      <c r="G1829" s="6"/>
      <c r="H1829" s="6"/>
      <c r="I1829" s="6"/>
      <c r="J1829" s="6"/>
      <c r="K1829" s="6"/>
      <c r="L1829" s="6"/>
      <c r="M1829" s="6"/>
      <c r="N1829" s="6"/>
      <c r="O1829" s="6"/>
      <c r="P1829" s="10"/>
      <c r="Q1829" s="15" t="str">
        <f t="shared" ca="1" si="58"/>
        <v>-</v>
      </c>
      <c r="R1829" s="6"/>
      <c r="S1829" s="6"/>
      <c r="T1829" s="6"/>
      <c r="U1829" s="6"/>
      <c r="V1829" s="6"/>
      <c r="W1829" s="6" t="str">
        <f t="shared" si="57"/>
        <v>-</v>
      </c>
      <c r="X1829" s="6"/>
      <c r="Y1829" s="6"/>
      <c r="Z1829" s="6"/>
      <c r="AA1829" s="6"/>
      <c r="AB1829" s="6"/>
      <c r="AC1829" s="6"/>
    </row>
    <row r="1830" spans="1:29" x14ac:dyDescent="0.25">
      <c r="Q1830" s="12" t="str">
        <f t="shared" ca="1" si="58"/>
        <v>-</v>
      </c>
      <c r="W1830" t="str">
        <f t="shared" si="57"/>
        <v>-</v>
      </c>
    </row>
    <row r="1831" spans="1:29" x14ac:dyDescent="0.25">
      <c r="A1831" s="6"/>
      <c r="B1831" s="10"/>
      <c r="C1831" s="6"/>
      <c r="D1831" s="6"/>
      <c r="E1831" s="6"/>
      <c r="F1831" s="6"/>
      <c r="G1831" s="6"/>
      <c r="H1831" s="6"/>
      <c r="I1831" s="6"/>
      <c r="J1831" s="6"/>
      <c r="K1831" s="6"/>
      <c r="L1831" s="6"/>
      <c r="M1831" s="6"/>
      <c r="N1831" s="6"/>
      <c r="O1831" s="6"/>
      <c r="P1831" s="10"/>
      <c r="Q1831" s="15" t="str">
        <f t="shared" ca="1" si="58"/>
        <v>-</v>
      </c>
      <c r="R1831" s="6"/>
      <c r="S1831" s="6"/>
      <c r="T1831" s="6"/>
      <c r="U1831" s="6"/>
      <c r="V1831" s="6"/>
      <c r="W1831" s="6" t="str">
        <f t="shared" si="57"/>
        <v>-</v>
      </c>
      <c r="X1831" s="6"/>
      <c r="Y1831" s="6"/>
      <c r="Z1831" s="6"/>
      <c r="AA1831" s="6"/>
      <c r="AB1831" s="6"/>
      <c r="AC1831" s="6"/>
    </row>
    <row r="1832" spans="1:29" x14ac:dyDescent="0.25">
      <c r="Q1832" s="12" t="str">
        <f t="shared" ca="1" si="58"/>
        <v>-</v>
      </c>
      <c r="W1832" t="str">
        <f t="shared" si="57"/>
        <v>-</v>
      </c>
    </row>
    <row r="1833" spans="1:29" x14ac:dyDescent="0.25">
      <c r="A1833" s="6"/>
      <c r="B1833" s="10"/>
      <c r="C1833" s="6"/>
      <c r="D1833" s="6"/>
      <c r="E1833" s="6"/>
      <c r="F1833" s="6"/>
      <c r="G1833" s="6"/>
      <c r="H1833" s="6"/>
      <c r="I1833" s="6"/>
      <c r="J1833" s="6"/>
      <c r="K1833" s="6"/>
      <c r="L1833" s="6"/>
      <c r="M1833" s="6"/>
      <c r="N1833" s="6"/>
      <c r="O1833" s="6"/>
      <c r="P1833" s="10"/>
      <c r="Q1833" s="15" t="str">
        <f t="shared" ca="1" si="58"/>
        <v>-</v>
      </c>
      <c r="R1833" s="6"/>
      <c r="S1833" s="6"/>
      <c r="T1833" s="6"/>
      <c r="U1833" s="6"/>
      <c r="V1833" s="6"/>
      <c r="W1833" s="6" t="str">
        <f t="shared" si="57"/>
        <v>-</v>
      </c>
      <c r="X1833" s="6"/>
      <c r="Y1833" s="6"/>
      <c r="Z1833" s="6"/>
      <c r="AA1833" s="6"/>
      <c r="AB1833" s="6"/>
      <c r="AC1833" s="6"/>
    </row>
    <row r="1834" spans="1:29" x14ac:dyDescent="0.25">
      <c r="Q1834" s="12" t="str">
        <f t="shared" ca="1" si="58"/>
        <v>-</v>
      </c>
      <c r="W1834" t="str">
        <f t="shared" si="57"/>
        <v>-</v>
      </c>
    </row>
    <row r="1835" spans="1:29" x14ac:dyDescent="0.25">
      <c r="A1835" s="6"/>
      <c r="B1835" s="10"/>
      <c r="C1835" s="6"/>
      <c r="D1835" s="6"/>
      <c r="E1835" s="6"/>
      <c r="F1835" s="6"/>
      <c r="G1835" s="6"/>
      <c r="H1835" s="6"/>
      <c r="I1835" s="6"/>
      <c r="J1835" s="6"/>
      <c r="K1835" s="6"/>
      <c r="L1835" s="6"/>
      <c r="M1835" s="6"/>
      <c r="N1835" s="6"/>
      <c r="O1835" s="6"/>
      <c r="P1835" s="10"/>
      <c r="Q1835" s="15" t="str">
        <f t="shared" ca="1" si="58"/>
        <v>-</v>
      </c>
      <c r="R1835" s="6"/>
      <c r="S1835" s="6"/>
      <c r="T1835" s="6"/>
      <c r="U1835" s="6"/>
      <c r="V1835" s="6"/>
      <c r="W1835" s="6" t="str">
        <f t="shared" si="57"/>
        <v>-</v>
      </c>
      <c r="X1835" s="6"/>
      <c r="Y1835" s="6"/>
      <c r="Z1835" s="6"/>
      <c r="AA1835" s="6"/>
      <c r="AB1835" s="6"/>
      <c r="AC1835" s="6"/>
    </row>
    <row r="1836" spans="1:29" x14ac:dyDescent="0.25">
      <c r="Q1836" s="12" t="str">
        <f t="shared" ca="1" si="58"/>
        <v>-</v>
      </c>
      <c r="W1836" t="str">
        <f t="shared" si="57"/>
        <v>-</v>
      </c>
    </row>
    <row r="1837" spans="1:29" x14ac:dyDescent="0.25">
      <c r="A1837" s="6"/>
      <c r="B1837" s="10"/>
      <c r="C1837" s="6"/>
      <c r="D1837" s="6"/>
      <c r="E1837" s="6"/>
      <c r="F1837" s="6"/>
      <c r="G1837" s="6"/>
      <c r="H1837" s="6"/>
      <c r="I1837" s="6"/>
      <c r="J1837" s="6"/>
      <c r="K1837" s="6"/>
      <c r="L1837" s="6"/>
      <c r="M1837" s="6"/>
      <c r="N1837" s="6"/>
      <c r="O1837" s="6"/>
      <c r="P1837" s="10"/>
      <c r="Q1837" s="15" t="str">
        <f t="shared" ca="1" si="58"/>
        <v>-</v>
      </c>
      <c r="R1837" s="6"/>
      <c r="S1837" s="6"/>
      <c r="T1837" s="6"/>
      <c r="U1837" s="6"/>
      <c r="V1837" s="6"/>
      <c r="W1837" s="6" t="str">
        <f t="shared" si="57"/>
        <v>-</v>
      </c>
      <c r="X1837" s="6"/>
      <c r="Y1837" s="6"/>
      <c r="Z1837" s="6"/>
      <c r="AA1837" s="6"/>
      <c r="AB1837" s="6"/>
      <c r="AC1837" s="6"/>
    </row>
    <row r="1838" spans="1:29" x14ac:dyDescent="0.25">
      <c r="Q1838" s="12" t="str">
        <f t="shared" ca="1" si="58"/>
        <v>-</v>
      </c>
      <c r="W1838" t="str">
        <f t="shared" si="57"/>
        <v>-</v>
      </c>
    </row>
    <row r="1839" spans="1:29" x14ac:dyDescent="0.25">
      <c r="A1839" s="6"/>
      <c r="B1839" s="10"/>
      <c r="C1839" s="6"/>
      <c r="D1839" s="6"/>
      <c r="E1839" s="6"/>
      <c r="F1839" s="6"/>
      <c r="G1839" s="6"/>
      <c r="H1839" s="6"/>
      <c r="I1839" s="6"/>
      <c r="J1839" s="6"/>
      <c r="K1839" s="6"/>
      <c r="L1839" s="6"/>
      <c r="M1839" s="6"/>
      <c r="N1839" s="6"/>
      <c r="O1839" s="6"/>
      <c r="P1839" s="10"/>
      <c r="Q1839" s="15" t="str">
        <f t="shared" ca="1" si="58"/>
        <v>-</v>
      </c>
      <c r="R1839" s="6"/>
      <c r="S1839" s="6"/>
      <c r="T1839" s="6"/>
      <c r="U1839" s="6"/>
      <c r="V1839" s="6"/>
      <c r="W1839" s="6" t="str">
        <f t="shared" si="57"/>
        <v>-</v>
      </c>
      <c r="X1839" s="6"/>
      <c r="Y1839" s="6"/>
      <c r="Z1839" s="6"/>
      <c r="AA1839" s="6"/>
      <c r="AB1839" s="6"/>
      <c r="AC1839" s="6"/>
    </row>
    <row r="1840" spans="1:29" x14ac:dyDescent="0.25">
      <c r="Q1840" s="12" t="str">
        <f t="shared" ca="1" si="58"/>
        <v>-</v>
      </c>
      <c r="W1840" t="str">
        <f t="shared" si="57"/>
        <v>-</v>
      </c>
    </row>
    <row r="1841" spans="1:29" x14ac:dyDescent="0.25">
      <c r="A1841" s="6"/>
      <c r="B1841" s="10"/>
      <c r="C1841" s="6"/>
      <c r="D1841" s="6"/>
      <c r="E1841" s="6"/>
      <c r="F1841" s="6"/>
      <c r="G1841" s="6"/>
      <c r="H1841" s="6"/>
      <c r="I1841" s="6"/>
      <c r="J1841" s="6"/>
      <c r="K1841" s="6"/>
      <c r="L1841" s="6"/>
      <c r="M1841" s="6"/>
      <c r="N1841" s="6"/>
      <c r="O1841" s="6"/>
      <c r="P1841" s="10"/>
      <c r="Q1841" s="15" t="str">
        <f t="shared" ca="1" si="58"/>
        <v>-</v>
      </c>
      <c r="R1841" s="6"/>
      <c r="S1841" s="6"/>
      <c r="T1841" s="6"/>
      <c r="U1841" s="6"/>
      <c r="V1841" s="6"/>
      <c r="W1841" s="6" t="str">
        <f t="shared" si="57"/>
        <v>-</v>
      </c>
      <c r="X1841" s="6"/>
      <c r="Y1841" s="6"/>
      <c r="Z1841" s="6"/>
      <c r="AA1841" s="6"/>
      <c r="AB1841" s="6"/>
      <c r="AC1841" s="6"/>
    </row>
    <row r="1842" spans="1:29" x14ac:dyDescent="0.25">
      <c r="Q1842" s="12" t="str">
        <f t="shared" ca="1" si="58"/>
        <v>-</v>
      </c>
      <c r="W1842" t="str">
        <f t="shared" si="57"/>
        <v>-</v>
      </c>
    </row>
    <row r="1843" spans="1:29" x14ac:dyDescent="0.25">
      <c r="A1843" s="6"/>
      <c r="B1843" s="10"/>
      <c r="C1843" s="6"/>
      <c r="D1843" s="6"/>
      <c r="E1843" s="6"/>
      <c r="F1843" s="6"/>
      <c r="G1843" s="6"/>
      <c r="H1843" s="6"/>
      <c r="I1843" s="6"/>
      <c r="J1843" s="6"/>
      <c r="K1843" s="6"/>
      <c r="L1843" s="6"/>
      <c r="M1843" s="6"/>
      <c r="N1843" s="6"/>
      <c r="O1843" s="6"/>
      <c r="P1843" s="10"/>
      <c r="Q1843" s="15" t="str">
        <f t="shared" ca="1" si="58"/>
        <v>-</v>
      </c>
      <c r="R1843" s="6"/>
      <c r="S1843" s="6"/>
      <c r="T1843" s="6"/>
      <c r="U1843" s="6"/>
      <c r="V1843" s="6"/>
      <c r="W1843" s="6" t="str">
        <f t="shared" si="57"/>
        <v>-</v>
      </c>
      <c r="X1843" s="6"/>
      <c r="Y1843" s="6"/>
      <c r="Z1843" s="6"/>
      <c r="AA1843" s="6"/>
      <c r="AB1843" s="6"/>
      <c r="AC1843" s="6"/>
    </row>
    <row r="1844" spans="1:29" x14ac:dyDescent="0.25">
      <c r="Q1844" s="12" t="str">
        <f t="shared" ca="1" si="58"/>
        <v>-</v>
      </c>
      <c r="W1844" t="str">
        <f t="shared" si="57"/>
        <v>-</v>
      </c>
    </row>
    <row r="1845" spans="1:29" x14ac:dyDescent="0.25">
      <c r="A1845" s="6"/>
      <c r="B1845" s="10"/>
      <c r="C1845" s="6"/>
      <c r="D1845" s="6"/>
      <c r="E1845" s="6"/>
      <c r="F1845" s="6"/>
      <c r="G1845" s="6"/>
      <c r="H1845" s="6"/>
      <c r="I1845" s="6"/>
      <c r="J1845" s="6"/>
      <c r="K1845" s="6"/>
      <c r="L1845" s="6"/>
      <c r="M1845" s="6"/>
      <c r="N1845" s="6"/>
      <c r="O1845" s="6"/>
      <c r="P1845" s="10"/>
      <c r="Q1845" s="15" t="str">
        <f t="shared" ca="1" si="58"/>
        <v>-</v>
      </c>
      <c r="R1845" s="6"/>
      <c r="S1845" s="6"/>
      <c r="T1845" s="6"/>
      <c r="U1845" s="6"/>
      <c r="V1845" s="6"/>
      <c r="W1845" s="6" t="str">
        <f t="shared" si="57"/>
        <v>-</v>
      </c>
      <c r="X1845" s="6"/>
      <c r="Y1845" s="6"/>
      <c r="Z1845" s="6"/>
      <c r="AA1845" s="6"/>
      <c r="AB1845" s="6"/>
      <c r="AC1845" s="6"/>
    </row>
    <row r="1846" spans="1:29" x14ac:dyDescent="0.25">
      <c r="Q1846" s="12" t="str">
        <f t="shared" ca="1" si="58"/>
        <v>-</v>
      </c>
      <c r="W1846" t="str">
        <f t="shared" si="57"/>
        <v>-</v>
      </c>
    </row>
    <row r="1847" spans="1:29" x14ac:dyDescent="0.25">
      <c r="A1847" s="6"/>
      <c r="B1847" s="10"/>
      <c r="C1847" s="6"/>
      <c r="D1847" s="6"/>
      <c r="E1847" s="6"/>
      <c r="F1847" s="6"/>
      <c r="G1847" s="6"/>
      <c r="H1847" s="6"/>
      <c r="I1847" s="6"/>
      <c r="J1847" s="6"/>
      <c r="K1847" s="6"/>
      <c r="L1847" s="6"/>
      <c r="M1847" s="6"/>
      <c r="N1847" s="6"/>
      <c r="O1847" s="6"/>
      <c r="P1847" s="10"/>
      <c r="Q1847" s="15" t="str">
        <f t="shared" ca="1" si="58"/>
        <v>-</v>
      </c>
      <c r="R1847" s="6"/>
      <c r="S1847" s="6"/>
      <c r="T1847" s="6"/>
      <c r="U1847" s="6"/>
      <c r="V1847" s="6"/>
      <c r="W1847" s="6" t="str">
        <f t="shared" si="57"/>
        <v>-</v>
      </c>
      <c r="X1847" s="6"/>
      <c r="Y1847" s="6"/>
      <c r="Z1847" s="6"/>
      <c r="AA1847" s="6"/>
      <c r="AB1847" s="6"/>
      <c r="AC1847" s="6"/>
    </row>
    <row r="1848" spans="1:29" x14ac:dyDescent="0.25">
      <c r="Q1848" s="12" t="str">
        <f t="shared" ca="1" si="58"/>
        <v>-</v>
      </c>
      <c r="W1848" t="str">
        <f t="shared" si="57"/>
        <v>-</v>
      </c>
    </row>
    <row r="1849" spans="1:29" x14ac:dyDescent="0.25">
      <c r="A1849" s="6"/>
      <c r="B1849" s="10"/>
      <c r="C1849" s="6"/>
      <c r="D1849" s="6"/>
      <c r="E1849" s="6"/>
      <c r="F1849" s="6"/>
      <c r="G1849" s="6"/>
      <c r="H1849" s="6"/>
      <c r="I1849" s="6"/>
      <c r="J1849" s="6"/>
      <c r="K1849" s="6"/>
      <c r="L1849" s="6"/>
      <c r="M1849" s="6"/>
      <c r="N1849" s="6"/>
      <c r="O1849" s="6"/>
      <c r="P1849" s="10"/>
      <c r="Q1849" s="15" t="str">
        <f t="shared" ca="1" si="58"/>
        <v>-</v>
      </c>
      <c r="R1849" s="6"/>
      <c r="S1849" s="6"/>
      <c r="T1849" s="6"/>
      <c r="U1849" s="6"/>
      <c r="V1849" s="6"/>
      <c r="W1849" s="6" t="str">
        <f t="shared" si="57"/>
        <v>-</v>
      </c>
      <c r="X1849" s="6"/>
      <c r="Y1849" s="6"/>
      <c r="Z1849" s="6"/>
      <c r="AA1849" s="6"/>
      <c r="AB1849" s="6"/>
      <c r="AC1849" s="6"/>
    </row>
    <row r="1850" spans="1:29" x14ac:dyDescent="0.25">
      <c r="Q1850" s="12" t="str">
        <f t="shared" ca="1" si="58"/>
        <v>-</v>
      </c>
      <c r="W1850" t="str">
        <f t="shared" si="57"/>
        <v>-</v>
      </c>
    </row>
    <row r="1851" spans="1:29" x14ac:dyDescent="0.25">
      <c r="A1851" s="6"/>
      <c r="B1851" s="10"/>
      <c r="C1851" s="6"/>
      <c r="D1851" s="6"/>
      <c r="E1851" s="6"/>
      <c r="F1851" s="6"/>
      <c r="G1851" s="6"/>
      <c r="H1851" s="6"/>
      <c r="I1851" s="6"/>
      <c r="J1851" s="6"/>
      <c r="K1851" s="6"/>
      <c r="L1851" s="6"/>
      <c r="M1851" s="6"/>
      <c r="N1851" s="6"/>
      <c r="O1851" s="6"/>
      <c r="P1851" s="10"/>
      <c r="Q1851" s="15" t="str">
        <f t="shared" ca="1" si="58"/>
        <v>-</v>
      </c>
      <c r="R1851" s="6"/>
      <c r="S1851" s="6"/>
      <c r="T1851" s="6"/>
      <c r="U1851" s="6"/>
      <c r="V1851" s="6"/>
      <c r="W1851" s="6" t="str">
        <f t="shared" si="57"/>
        <v>-</v>
      </c>
      <c r="X1851" s="6"/>
      <c r="Y1851" s="6"/>
      <c r="Z1851" s="6"/>
      <c r="AA1851" s="6"/>
      <c r="AB1851" s="6"/>
      <c r="AC1851" s="6"/>
    </row>
    <row r="1852" spans="1:29" x14ac:dyDescent="0.25">
      <c r="Q1852" s="12" t="str">
        <f t="shared" ca="1" si="58"/>
        <v>-</v>
      </c>
      <c r="W1852" t="str">
        <f t="shared" si="57"/>
        <v>-</v>
      </c>
    </row>
    <row r="1853" spans="1:29" x14ac:dyDescent="0.25">
      <c r="A1853" s="6"/>
      <c r="B1853" s="10"/>
      <c r="C1853" s="6"/>
      <c r="D1853" s="6"/>
      <c r="E1853" s="6"/>
      <c r="F1853" s="6"/>
      <c r="G1853" s="6"/>
      <c r="H1853" s="6"/>
      <c r="I1853" s="6"/>
      <c r="J1853" s="6"/>
      <c r="K1853" s="6"/>
      <c r="L1853" s="6"/>
      <c r="M1853" s="6"/>
      <c r="N1853" s="6"/>
      <c r="O1853" s="6"/>
      <c r="P1853" s="10"/>
      <c r="Q1853" s="15" t="str">
        <f t="shared" ca="1" si="58"/>
        <v>-</v>
      </c>
      <c r="R1853" s="6"/>
      <c r="S1853" s="6"/>
      <c r="T1853" s="6"/>
      <c r="U1853" s="6"/>
      <c r="V1853" s="6"/>
      <c r="W1853" s="6" t="str">
        <f t="shared" si="57"/>
        <v>-</v>
      </c>
      <c r="X1853" s="6"/>
      <c r="Y1853" s="6"/>
      <c r="Z1853" s="6"/>
      <c r="AA1853" s="6"/>
      <c r="AB1853" s="6"/>
      <c r="AC1853" s="6"/>
    </row>
    <row r="1854" spans="1:29" x14ac:dyDescent="0.25">
      <c r="Q1854" s="12" t="str">
        <f t="shared" ca="1" si="58"/>
        <v>-</v>
      </c>
      <c r="W1854" t="str">
        <f t="shared" si="57"/>
        <v>-</v>
      </c>
    </row>
    <row r="1855" spans="1:29" x14ac:dyDescent="0.25">
      <c r="A1855" s="6"/>
      <c r="B1855" s="10"/>
      <c r="C1855" s="6"/>
      <c r="D1855" s="6"/>
      <c r="E1855" s="6"/>
      <c r="F1855" s="6"/>
      <c r="G1855" s="6"/>
      <c r="H1855" s="6"/>
      <c r="I1855" s="6"/>
      <c r="J1855" s="6"/>
      <c r="K1855" s="6"/>
      <c r="L1855" s="6"/>
      <c r="M1855" s="6"/>
      <c r="N1855" s="6"/>
      <c r="O1855" s="6"/>
      <c r="P1855" s="10"/>
      <c r="Q1855" s="15" t="str">
        <f t="shared" ca="1" si="58"/>
        <v>-</v>
      </c>
      <c r="R1855" s="6"/>
      <c r="S1855" s="6"/>
      <c r="T1855" s="6"/>
      <c r="U1855" s="6"/>
      <c r="V1855" s="6"/>
      <c r="W1855" s="6" t="str">
        <f t="shared" si="57"/>
        <v>-</v>
      </c>
      <c r="X1855" s="6"/>
      <c r="Y1855" s="6"/>
      <c r="Z1855" s="6"/>
      <c r="AA1855" s="6"/>
      <c r="AB1855" s="6"/>
      <c r="AC1855" s="6"/>
    </row>
    <row r="1856" spans="1:29" x14ac:dyDescent="0.25">
      <c r="Q1856" s="12" t="str">
        <f t="shared" ca="1" si="58"/>
        <v>-</v>
      </c>
      <c r="W1856" t="str">
        <f t="shared" si="57"/>
        <v>-</v>
      </c>
    </row>
    <row r="1857" spans="1:29" x14ac:dyDescent="0.25">
      <c r="A1857" s="6"/>
      <c r="B1857" s="10"/>
      <c r="C1857" s="6"/>
      <c r="D1857" s="6"/>
      <c r="E1857" s="6"/>
      <c r="F1857" s="6"/>
      <c r="G1857" s="6"/>
      <c r="H1857" s="6"/>
      <c r="I1857" s="6"/>
      <c r="J1857" s="6"/>
      <c r="K1857" s="6"/>
      <c r="L1857" s="6"/>
      <c r="M1857" s="6"/>
      <c r="N1857" s="6"/>
      <c r="O1857" s="6"/>
      <c r="P1857" s="10"/>
      <c r="Q1857" s="15" t="str">
        <f t="shared" ca="1" si="58"/>
        <v>-</v>
      </c>
      <c r="R1857" s="6"/>
      <c r="S1857" s="6"/>
      <c r="T1857" s="6"/>
      <c r="U1857" s="6"/>
      <c r="V1857" s="6"/>
      <c r="W1857" s="6" t="str">
        <f t="shared" ref="W1857:W1920" si="59">IF(OR(ISBLANK(J1857),ISBLANK(V1857)),"-",(IF(J1857=V1857,"Yes","No")))</f>
        <v>-</v>
      </c>
      <c r="X1857" s="6"/>
      <c r="Y1857" s="6"/>
      <c r="Z1857" s="6"/>
      <c r="AA1857" s="6"/>
      <c r="AB1857" s="6"/>
      <c r="AC1857" s="6"/>
    </row>
    <row r="1858" spans="1:29" x14ac:dyDescent="0.25">
      <c r="Q1858" s="12" t="str">
        <f t="shared" ref="Q1858:Q1921" ca="1" si="60">IF(B1858&gt;1/1/1900, (IF(R1858="Closed",(DATEDIF(B1858,P1858,"d"))-(DATEDIF(M1858,O1858,"d")),IF(OR(R1858="Pending",ISBLANK(P1858)),TODAY()-B1858))),"-")</f>
        <v>-</v>
      </c>
      <c r="W1858" t="str">
        <f t="shared" si="59"/>
        <v>-</v>
      </c>
    </row>
    <row r="1859" spans="1:29" x14ac:dyDescent="0.25">
      <c r="A1859" s="6"/>
      <c r="B1859" s="10"/>
      <c r="C1859" s="6"/>
      <c r="D1859" s="6"/>
      <c r="E1859" s="6"/>
      <c r="F1859" s="6"/>
      <c r="G1859" s="6"/>
      <c r="H1859" s="6"/>
      <c r="I1859" s="6"/>
      <c r="J1859" s="6"/>
      <c r="K1859" s="6"/>
      <c r="L1859" s="6"/>
      <c r="M1859" s="6"/>
      <c r="N1859" s="6"/>
      <c r="O1859" s="6"/>
      <c r="P1859" s="10"/>
      <c r="Q1859" s="15" t="str">
        <f t="shared" ca="1" si="60"/>
        <v>-</v>
      </c>
      <c r="R1859" s="6"/>
      <c r="S1859" s="6"/>
      <c r="T1859" s="6"/>
      <c r="U1859" s="6"/>
      <c r="V1859" s="6"/>
      <c r="W1859" s="6" t="str">
        <f t="shared" si="59"/>
        <v>-</v>
      </c>
      <c r="X1859" s="6"/>
      <c r="Y1859" s="6"/>
      <c r="Z1859" s="6"/>
      <c r="AA1859" s="6"/>
      <c r="AB1859" s="6"/>
      <c r="AC1859" s="6"/>
    </row>
    <row r="1860" spans="1:29" x14ac:dyDescent="0.25">
      <c r="Q1860" s="12" t="str">
        <f t="shared" ca="1" si="60"/>
        <v>-</v>
      </c>
      <c r="W1860" t="str">
        <f t="shared" si="59"/>
        <v>-</v>
      </c>
    </row>
    <row r="1861" spans="1:29" x14ac:dyDescent="0.25">
      <c r="A1861" s="6"/>
      <c r="B1861" s="10"/>
      <c r="C1861" s="6"/>
      <c r="D1861" s="6"/>
      <c r="E1861" s="6"/>
      <c r="F1861" s="6"/>
      <c r="G1861" s="6"/>
      <c r="H1861" s="6"/>
      <c r="I1861" s="6"/>
      <c r="J1861" s="6"/>
      <c r="K1861" s="6"/>
      <c r="L1861" s="6"/>
      <c r="M1861" s="6"/>
      <c r="N1861" s="6"/>
      <c r="O1861" s="6"/>
      <c r="P1861" s="10"/>
      <c r="Q1861" s="15" t="str">
        <f t="shared" ca="1" si="60"/>
        <v>-</v>
      </c>
      <c r="R1861" s="6"/>
      <c r="S1861" s="6"/>
      <c r="T1861" s="6"/>
      <c r="U1861" s="6"/>
      <c r="V1861" s="6"/>
      <c r="W1861" s="6" t="str">
        <f t="shared" si="59"/>
        <v>-</v>
      </c>
      <c r="X1861" s="6"/>
      <c r="Y1861" s="6"/>
      <c r="Z1861" s="6"/>
      <c r="AA1861" s="6"/>
      <c r="AB1861" s="6"/>
      <c r="AC1861" s="6"/>
    </row>
    <row r="1862" spans="1:29" x14ac:dyDescent="0.25">
      <c r="Q1862" s="12" t="str">
        <f t="shared" ca="1" si="60"/>
        <v>-</v>
      </c>
      <c r="W1862" t="str">
        <f t="shared" si="59"/>
        <v>-</v>
      </c>
    </row>
    <row r="1863" spans="1:29" x14ac:dyDescent="0.25">
      <c r="A1863" s="6"/>
      <c r="B1863" s="10"/>
      <c r="C1863" s="6"/>
      <c r="D1863" s="6"/>
      <c r="E1863" s="6"/>
      <c r="F1863" s="6"/>
      <c r="G1863" s="6"/>
      <c r="H1863" s="6"/>
      <c r="I1863" s="6"/>
      <c r="J1863" s="6"/>
      <c r="K1863" s="6"/>
      <c r="L1863" s="6"/>
      <c r="M1863" s="6"/>
      <c r="N1863" s="6"/>
      <c r="O1863" s="6"/>
      <c r="P1863" s="10"/>
      <c r="Q1863" s="15" t="str">
        <f t="shared" ca="1" si="60"/>
        <v>-</v>
      </c>
      <c r="R1863" s="6"/>
      <c r="S1863" s="6"/>
      <c r="T1863" s="6"/>
      <c r="U1863" s="6"/>
      <c r="V1863" s="6"/>
      <c r="W1863" s="6" t="str">
        <f t="shared" si="59"/>
        <v>-</v>
      </c>
      <c r="X1863" s="6"/>
      <c r="Y1863" s="6"/>
      <c r="Z1863" s="6"/>
      <c r="AA1863" s="6"/>
      <c r="AB1863" s="6"/>
      <c r="AC1863" s="6"/>
    </row>
    <row r="1864" spans="1:29" x14ac:dyDescent="0.25">
      <c r="Q1864" s="12" t="str">
        <f t="shared" ca="1" si="60"/>
        <v>-</v>
      </c>
      <c r="W1864" t="str">
        <f t="shared" si="59"/>
        <v>-</v>
      </c>
    </row>
    <row r="1865" spans="1:29" x14ac:dyDescent="0.25">
      <c r="A1865" s="6"/>
      <c r="B1865" s="10"/>
      <c r="C1865" s="6"/>
      <c r="D1865" s="6"/>
      <c r="E1865" s="6"/>
      <c r="F1865" s="6"/>
      <c r="G1865" s="6"/>
      <c r="H1865" s="6"/>
      <c r="I1865" s="6"/>
      <c r="J1865" s="6"/>
      <c r="K1865" s="6"/>
      <c r="L1865" s="6"/>
      <c r="M1865" s="6"/>
      <c r="N1865" s="6"/>
      <c r="O1865" s="6"/>
      <c r="P1865" s="10"/>
      <c r="Q1865" s="15" t="str">
        <f t="shared" ca="1" si="60"/>
        <v>-</v>
      </c>
      <c r="R1865" s="6"/>
      <c r="S1865" s="6"/>
      <c r="T1865" s="6"/>
      <c r="U1865" s="6"/>
      <c r="V1865" s="6"/>
      <c r="W1865" s="6" t="str">
        <f t="shared" si="59"/>
        <v>-</v>
      </c>
      <c r="X1865" s="6"/>
      <c r="Y1865" s="6"/>
      <c r="Z1865" s="6"/>
      <c r="AA1865" s="6"/>
      <c r="AB1865" s="6"/>
      <c r="AC1865" s="6"/>
    </row>
    <row r="1866" spans="1:29" x14ac:dyDescent="0.25">
      <c r="Q1866" s="12" t="str">
        <f t="shared" ca="1" si="60"/>
        <v>-</v>
      </c>
      <c r="W1866" t="str">
        <f t="shared" si="59"/>
        <v>-</v>
      </c>
    </row>
    <row r="1867" spans="1:29" x14ac:dyDescent="0.25">
      <c r="A1867" s="6"/>
      <c r="B1867" s="10"/>
      <c r="C1867" s="6"/>
      <c r="D1867" s="6"/>
      <c r="E1867" s="6"/>
      <c r="F1867" s="6"/>
      <c r="G1867" s="6"/>
      <c r="H1867" s="6"/>
      <c r="I1867" s="6"/>
      <c r="J1867" s="6"/>
      <c r="K1867" s="6"/>
      <c r="L1867" s="6"/>
      <c r="M1867" s="6"/>
      <c r="N1867" s="6"/>
      <c r="O1867" s="6"/>
      <c r="P1867" s="10"/>
      <c r="Q1867" s="15" t="str">
        <f t="shared" ca="1" si="60"/>
        <v>-</v>
      </c>
      <c r="R1867" s="6"/>
      <c r="S1867" s="6"/>
      <c r="T1867" s="6"/>
      <c r="U1867" s="6"/>
      <c r="V1867" s="6"/>
      <c r="W1867" s="6" t="str">
        <f t="shared" si="59"/>
        <v>-</v>
      </c>
      <c r="X1867" s="6"/>
      <c r="Y1867" s="6"/>
      <c r="Z1867" s="6"/>
      <c r="AA1867" s="6"/>
      <c r="AB1867" s="6"/>
      <c r="AC1867" s="6"/>
    </row>
    <row r="1868" spans="1:29" x14ac:dyDescent="0.25">
      <c r="Q1868" s="12" t="str">
        <f t="shared" ca="1" si="60"/>
        <v>-</v>
      </c>
      <c r="W1868" t="str">
        <f t="shared" si="59"/>
        <v>-</v>
      </c>
    </row>
    <row r="1869" spans="1:29" x14ac:dyDescent="0.25">
      <c r="A1869" s="6"/>
      <c r="B1869" s="10"/>
      <c r="C1869" s="6"/>
      <c r="D1869" s="6"/>
      <c r="E1869" s="6"/>
      <c r="F1869" s="6"/>
      <c r="G1869" s="6"/>
      <c r="H1869" s="6"/>
      <c r="I1869" s="6"/>
      <c r="J1869" s="6"/>
      <c r="K1869" s="6"/>
      <c r="L1869" s="6"/>
      <c r="M1869" s="6"/>
      <c r="N1869" s="6"/>
      <c r="O1869" s="6"/>
      <c r="P1869" s="10"/>
      <c r="Q1869" s="15" t="str">
        <f t="shared" ca="1" si="60"/>
        <v>-</v>
      </c>
      <c r="R1869" s="6"/>
      <c r="S1869" s="6"/>
      <c r="T1869" s="6"/>
      <c r="U1869" s="6"/>
      <c r="V1869" s="6"/>
      <c r="W1869" s="6" t="str">
        <f t="shared" si="59"/>
        <v>-</v>
      </c>
      <c r="X1869" s="6"/>
      <c r="Y1869" s="6"/>
      <c r="Z1869" s="6"/>
      <c r="AA1869" s="6"/>
      <c r="AB1869" s="6"/>
      <c r="AC1869" s="6"/>
    </row>
    <row r="1870" spans="1:29" x14ac:dyDescent="0.25">
      <c r="Q1870" s="12" t="str">
        <f t="shared" ca="1" si="60"/>
        <v>-</v>
      </c>
      <c r="W1870" t="str">
        <f t="shared" si="59"/>
        <v>-</v>
      </c>
    </row>
    <row r="1871" spans="1:29" x14ac:dyDescent="0.25">
      <c r="A1871" s="6"/>
      <c r="B1871" s="10"/>
      <c r="C1871" s="6"/>
      <c r="D1871" s="6"/>
      <c r="E1871" s="6"/>
      <c r="F1871" s="6"/>
      <c r="G1871" s="6"/>
      <c r="H1871" s="6"/>
      <c r="I1871" s="6"/>
      <c r="J1871" s="6"/>
      <c r="K1871" s="6"/>
      <c r="L1871" s="6"/>
      <c r="M1871" s="6"/>
      <c r="N1871" s="6"/>
      <c r="O1871" s="6"/>
      <c r="P1871" s="10"/>
      <c r="Q1871" s="15" t="str">
        <f t="shared" ca="1" si="60"/>
        <v>-</v>
      </c>
      <c r="R1871" s="6"/>
      <c r="S1871" s="6"/>
      <c r="T1871" s="6"/>
      <c r="U1871" s="6"/>
      <c r="V1871" s="6"/>
      <c r="W1871" s="6" t="str">
        <f t="shared" si="59"/>
        <v>-</v>
      </c>
      <c r="X1871" s="6"/>
      <c r="Y1871" s="6"/>
      <c r="Z1871" s="6"/>
      <c r="AA1871" s="6"/>
      <c r="AB1871" s="6"/>
      <c r="AC1871" s="6"/>
    </row>
    <row r="1872" spans="1:29" x14ac:dyDescent="0.25">
      <c r="Q1872" s="12" t="str">
        <f t="shared" ca="1" si="60"/>
        <v>-</v>
      </c>
      <c r="W1872" t="str">
        <f t="shared" si="59"/>
        <v>-</v>
      </c>
    </row>
    <row r="1873" spans="1:29" x14ac:dyDescent="0.25">
      <c r="A1873" s="6"/>
      <c r="B1873" s="10"/>
      <c r="C1873" s="6"/>
      <c r="D1873" s="6"/>
      <c r="E1873" s="6"/>
      <c r="F1873" s="6"/>
      <c r="G1873" s="6"/>
      <c r="H1873" s="6"/>
      <c r="I1873" s="6"/>
      <c r="J1873" s="6"/>
      <c r="K1873" s="6"/>
      <c r="L1873" s="6"/>
      <c r="M1873" s="6"/>
      <c r="N1873" s="6"/>
      <c r="O1873" s="6"/>
      <c r="P1873" s="10"/>
      <c r="Q1873" s="15" t="str">
        <f t="shared" ca="1" si="60"/>
        <v>-</v>
      </c>
      <c r="R1873" s="6"/>
      <c r="S1873" s="6"/>
      <c r="T1873" s="6"/>
      <c r="U1873" s="6"/>
      <c r="V1873" s="6"/>
      <c r="W1873" s="6" t="str">
        <f t="shared" si="59"/>
        <v>-</v>
      </c>
      <c r="X1873" s="6"/>
      <c r="Y1873" s="6"/>
      <c r="Z1873" s="6"/>
      <c r="AA1873" s="6"/>
      <c r="AB1873" s="6"/>
      <c r="AC1873" s="6"/>
    </row>
    <row r="1874" spans="1:29" x14ac:dyDescent="0.25">
      <c r="Q1874" s="12" t="str">
        <f t="shared" ca="1" si="60"/>
        <v>-</v>
      </c>
      <c r="W1874" t="str">
        <f t="shared" si="59"/>
        <v>-</v>
      </c>
    </row>
    <row r="1875" spans="1:29" x14ac:dyDescent="0.25">
      <c r="A1875" s="6"/>
      <c r="B1875" s="10"/>
      <c r="C1875" s="6"/>
      <c r="D1875" s="6"/>
      <c r="E1875" s="6"/>
      <c r="F1875" s="6"/>
      <c r="G1875" s="6"/>
      <c r="H1875" s="6"/>
      <c r="I1875" s="6"/>
      <c r="J1875" s="6"/>
      <c r="K1875" s="6"/>
      <c r="L1875" s="6"/>
      <c r="M1875" s="6"/>
      <c r="N1875" s="6"/>
      <c r="O1875" s="6"/>
      <c r="P1875" s="10"/>
      <c r="Q1875" s="15" t="str">
        <f t="shared" ca="1" si="60"/>
        <v>-</v>
      </c>
      <c r="R1875" s="6"/>
      <c r="S1875" s="6"/>
      <c r="T1875" s="6"/>
      <c r="U1875" s="6"/>
      <c r="V1875" s="6"/>
      <c r="W1875" s="6" t="str">
        <f t="shared" si="59"/>
        <v>-</v>
      </c>
      <c r="X1875" s="6"/>
      <c r="Y1875" s="6"/>
      <c r="Z1875" s="6"/>
      <c r="AA1875" s="6"/>
      <c r="AB1875" s="6"/>
      <c r="AC1875" s="6"/>
    </row>
    <row r="1876" spans="1:29" x14ac:dyDescent="0.25">
      <c r="Q1876" s="12" t="str">
        <f t="shared" ca="1" si="60"/>
        <v>-</v>
      </c>
      <c r="W1876" t="str">
        <f t="shared" si="59"/>
        <v>-</v>
      </c>
    </row>
    <row r="1877" spans="1:29" x14ac:dyDescent="0.25">
      <c r="A1877" s="6"/>
      <c r="B1877" s="10"/>
      <c r="C1877" s="6"/>
      <c r="D1877" s="6"/>
      <c r="E1877" s="6"/>
      <c r="F1877" s="6"/>
      <c r="G1877" s="6"/>
      <c r="H1877" s="6"/>
      <c r="I1877" s="6"/>
      <c r="J1877" s="6"/>
      <c r="K1877" s="6"/>
      <c r="L1877" s="6"/>
      <c r="M1877" s="6"/>
      <c r="N1877" s="6"/>
      <c r="O1877" s="6"/>
      <c r="P1877" s="10"/>
      <c r="Q1877" s="15" t="str">
        <f t="shared" ca="1" si="60"/>
        <v>-</v>
      </c>
      <c r="R1877" s="6"/>
      <c r="S1877" s="6"/>
      <c r="T1877" s="6"/>
      <c r="U1877" s="6"/>
      <c r="V1877" s="6"/>
      <c r="W1877" s="6" t="str">
        <f t="shared" si="59"/>
        <v>-</v>
      </c>
      <c r="X1877" s="6"/>
      <c r="Y1877" s="6"/>
      <c r="Z1877" s="6"/>
      <c r="AA1877" s="6"/>
      <c r="AB1877" s="6"/>
      <c r="AC1877" s="6"/>
    </row>
    <row r="1878" spans="1:29" x14ac:dyDescent="0.25">
      <c r="Q1878" s="12" t="str">
        <f t="shared" ca="1" si="60"/>
        <v>-</v>
      </c>
      <c r="W1878" t="str">
        <f t="shared" si="59"/>
        <v>-</v>
      </c>
    </row>
    <row r="1879" spans="1:29" x14ac:dyDescent="0.25">
      <c r="A1879" s="6"/>
      <c r="B1879" s="10"/>
      <c r="C1879" s="6"/>
      <c r="D1879" s="6"/>
      <c r="E1879" s="6"/>
      <c r="F1879" s="6"/>
      <c r="G1879" s="6"/>
      <c r="H1879" s="6"/>
      <c r="I1879" s="6"/>
      <c r="J1879" s="6"/>
      <c r="K1879" s="6"/>
      <c r="L1879" s="6"/>
      <c r="M1879" s="6"/>
      <c r="N1879" s="6"/>
      <c r="O1879" s="6"/>
      <c r="P1879" s="10"/>
      <c r="Q1879" s="15" t="str">
        <f t="shared" ca="1" si="60"/>
        <v>-</v>
      </c>
      <c r="R1879" s="6"/>
      <c r="S1879" s="6"/>
      <c r="T1879" s="6"/>
      <c r="U1879" s="6"/>
      <c r="V1879" s="6"/>
      <c r="W1879" s="6" t="str">
        <f t="shared" si="59"/>
        <v>-</v>
      </c>
      <c r="X1879" s="6"/>
      <c r="Y1879" s="6"/>
      <c r="Z1879" s="6"/>
      <c r="AA1879" s="6"/>
      <c r="AB1879" s="6"/>
      <c r="AC1879" s="6"/>
    </row>
    <row r="1880" spans="1:29" x14ac:dyDescent="0.25">
      <c r="Q1880" s="12" t="str">
        <f t="shared" ca="1" si="60"/>
        <v>-</v>
      </c>
      <c r="W1880" t="str">
        <f t="shared" si="59"/>
        <v>-</v>
      </c>
    </row>
    <row r="1881" spans="1:29" x14ac:dyDescent="0.25">
      <c r="A1881" s="6"/>
      <c r="B1881" s="10"/>
      <c r="C1881" s="6"/>
      <c r="D1881" s="6"/>
      <c r="E1881" s="6"/>
      <c r="F1881" s="6"/>
      <c r="G1881" s="6"/>
      <c r="H1881" s="6"/>
      <c r="I1881" s="6"/>
      <c r="J1881" s="6"/>
      <c r="K1881" s="6"/>
      <c r="L1881" s="6"/>
      <c r="M1881" s="6"/>
      <c r="N1881" s="6"/>
      <c r="O1881" s="6"/>
      <c r="P1881" s="10"/>
      <c r="Q1881" s="15" t="str">
        <f t="shared" ca="1" si="60"/>
        <v>-</v>
      </c>
      <c r="R1881" s="6"/>
      <c r="S1881" s="6"/>
      <c r="T1881" s="6"/>
      <c r="U1881" s="6"/>
      <c r="V1881" s="6"/>
      <c r="W1881" s="6" t="str">
        <f t="shared" si="59"/>
        <v>-</v>
      </c>
      <c r="X1881" s="6"/>
      <c r="Y1881" s="6"/>
      <c r="Z1881" s="6"/>
      <c r="AA1881" s="6"/>
      <c r="AB1881" s="6"/>
      <c r="AC1881" s="6"/>
    </row>
    <row r="1882" spans="1:29" x14ac:dyDescent="0.25">
      <c r="Q1882" s="12" t="str">
        <f t="shared" ca="1" si="60"/>
        <v>-</v>
      </c>
      <c r="W1882" t="str">
        <f t="shared" si="59"/>
        <v>-</v>
      </c>
    </row>
    <row r="1883" spans="1:29" x14ac:dyDescent="0.25">
      <c r="A1883" s="6"/>
      <c r="B1883" s="10"/>
      <c r="C1883" s="6"/>
      <c r="D1883" s="6"/>
      <c r="E1883" s="6"/>
      <c r="F1883" s="6"/>
      <c r="G1883" s="6"/>
      <c r="H1883" s="6"/>
      <c r="I1883" s="6"/>
      <c r="J1883" s="6"/>
      <c r="K1883" s="6"/>
      <c r="L1883" s="6"/>
      <c r="M1883" s="6"/>
      <c r="N1883" s="6"/>
      <c r="O1883" s="6"/>
      <c r="P1883" s="10"/>
      <c r="Q1883" s="15" t="str">
        <f t="shared" ca="1" si="60"/>
        <v>-</v>
      </c>
      <c r="R1883" s="6"/>
      <c r="S1883" s="6"/>
      <c r="T1883" s="6"/>
      <c r="U1883" s="6"/>
      <c r="V1883" s="6"/>
      <c r="W1883" s="6" t="str">
        <f t="shared" si="59"/>
        <v>-</v>
      </c>
      <c r="X1883" s="6"/>
      <c r="Y1883" s="6"/>
      <c r="Z1883" s="6"/>
      <c r="AA1883" s="6"/>
      <c r="AB1883" s="6"/>
      <c r="AC1883" s="6"/>
    </row>
    <row r="1884" spans="1:29" x14ac:dyDescent="0.25">
      <c r="Q1884" s="12" t="str">
        <f t="shared" ca="1" si="60"/>
        <v>-</v>
      </c>
      <c r="W1884" t="str">
        <f t="shared" si="59"/>
        <v>-</v>
      </c>
    </row>
    <row r="1885" spans="1:29" x14ac:dyDescent="0.25">
      <c r="A1885" s="6"/>
      <c r="B1885" s="10"/>
      <c r="C1885" s="6"/>
      <c r="D1885" s="6"/>
      <c r="E1885" s="6"/>
      <c r="F1885" s="6"/>
      <c r="G1885" s="6"/>
      <c r="H1885" s="6"/>
      <c r="I1885" s="6"/>
      <c r="J1885" s="6"/>
      <c r="K1885" s="6"/>
      <c r="L1885" s="6"/>
      <c r="M1885" s="6"/>
      <c r="N1885" s="6"/>
      <c r="O1885" s="6"/>
      <c r="P1885" s="10"/>
      <c r="Q1885" s="15" t="str">
        <f t="shared" ca="1" si="60"/>
        <v>-</v>
      </c>
      <c r="R1885" s="6"/>
      <c r="S1885" s="6"/>
      <c r="T1885" s="6"/>
      <c r="U1885" s="6"/>
      <c r="V1885" s="6"/>
      <c r="W1885" s="6" t="str">
        <f t="shared" si="59"/>
        <v>-</v>
      </c>
      <c r="X1885" s="6"/>
      <c r="Y1885" s="6"/>
      <c r="Z1885" s="6"/>
      <c r="AA1885" s="6"/>
      <c r="AB1885" s="6"/>
      <c r="AC1885" s="6"/>
    </row>
    <row r="1886" spans="1:29" x14ac:dyDescent="0.25">
      <c r="Q1886" s="12" t="str">
        <f t="shared" ca="1" si="60"/>
        <v>-</v>
      </c>
      <c r="W1886" t="str">
        <f t="shared" si="59"/>
        <v>-</v>
      </c>
    </row>
    <row r="1887" spans="1:29" x14ac:dyDescent="0.25">
      <c r="A1887" s="6"/>
      <c r="B1887" s="10"/>
      <c r="C1887" s="6"/>
      <c r="D1887" s="6"/>
      <c r="E1887" s="6"/>
      <c r="F1887" s="6"/>
      <c r="G1887" s="6"/>
      <c r="H1887" s="6"/>
      <c r="I1887" s="6"/>
      <c r="J1887" s="6"/>
      <c r="K1887" s="6"/>
      <c r="L1887" s="6"/>
      <c r="M1887" s="6"/>
      <c r="N1887" s="6"/>
      <c r="O1887" s="6"/>
      <c r="P1887" s="10"/>
      <c r="Q1887" s="15" t="str">
        <f t="shared" ca="1" si="60"/>
        <v>-</v>
      </c>
      <c r="R1887" s="6"/>
      <c r="S1887" s="6"/>
      <c r="T1887" s="6"/>
      <c r="U1887" s="6"/>
      <c r="V1887" s="6"/>
      <c r="W1887" s="6" t="str">
        <f t="shared" si="59"/>
        <v>-</v>
      </c>
      <c r="X1887" s="6"/>
      <c r="Y1887" s="6"/>
      <c r="Z1887" s="6"/>
      <c r="AA1887" s="6"/>
      <c r="AB1887" s="6"/>
      <c r="AC1887" s="6"/>
    </row>
    <row r="1888" spans="1:29" x14ac:dyDescent="0.25">
      <c r="Q1888" s="12" t="str">
        <f t="shared" ca="1" si="60"/>
        <v>-</v>
      </c>
      <c r="W1888" t="str">
        <f t="shared" si="59"/>
        <v>-</v>
      </c>
    </row>
    <row r="1889" spans="1:29" x14ac:dyDescent="0.25">
      <c r="A1889" s="6"/>
      <c r="B1889" s="10"/>
      <c r="C1889" s="6"/>
      <c r="D1889" s="6"/>
      <c r="E1889" s="6"/>
      <c r="F1889" s="6"/>
      <c r="G1889" s="6"/>
      <c r="H1889" s="6"/>
      <c r="I1889" s="6"/>
      <c r="J1889" s="6"/>
      <c r="K1889" s="6"/>
      <c r="L1889" s="6"/>
      <c r="M1889" s="6"/>
      <c r="N1889" s="6"/>
      <c r="O1889" s="6"/>
      <c r="P1889" s="10"/>
      <c r="Q1889" s="15" t="str">
        <f t="shared" ca="1" si="60"/>
        <v>-</v>
      </c>
      <c r="R1889" s="6"/>
      <c r="S1889" s="6"/>
      <c r="T1889" s="6"/>
      <c r="U1889" s="6"/>
      <c r="V1889" s="6"/>
      <c r="W1889" s="6" t="str">
        <f t="shared" si="59"/>
        <v>-</v>
      </c>
      <c r="X1889" s="6"/>
      <c r="Y1889" s="6"/>
      <c r="Z1889" s="6"/>
      <c r="AA1889" s="6"/>
      <c r="AB1889" s="6"/>
      <c r="AC1889" s="6"/>
    </row>
    <row r="1890" spans="1:29" x14ac:dyDescent="0.25">
      <c r="Q1890" s="12" t="str">
        <f t="shared" ca="1" si="60"/>
        <v>-</v>
      </c>
      <c r="W1890" t="str">
        <f t="shared" si="59"/>
        <v>-</v>
      </c>
    </row>
    <row r="1891" spans="1:29" x14ac:dyDescent="0.25">
      <c r="A1891" s="6"/>
      <c r="B1891" s="10"/>
      <c r="C1891" s="6"/>
      <c r="D1891" s="6"/>
      <c r="E1891" s="6"/>
      <c r="F1891" s="6"/>
      <c r="G1891" s="6"/>
      <c r="H1891" s="6"/>
      <c r="I1891" s="6"/>
      <c r="J1891" s="6"/>
      <c r="K1891" s="6"/>
      <c r="L1891" s="6"/>
      <c r="M1891" s="6"/>
      <c r="N1891" s="6"/>
      <c r="O1891" s="6"/>
      <c r="P1891" s="10"/>
      <c r="Q1891" s="15" t="str">
        <f t="shared" ca="1" si="60"/>
        <v>-</v>
      </c>
      <c r="R1891" s="6"/>
      <c r="S1891" s="6"/>
      <c r="T1891" s="6"/>
      <c r="U1891" s="6"/>
      <c r="V1891" s="6"/>
      <c r="W1891" s="6" t="str">
        <f t="shared" si="59"/>
        <v>-</v>
      </c>
      <c r="X1891" s="6"/>
      <c r="Y1891" s="6"/>
      <c r="Z1891" s="6"/>
      <c r="AA1891" s="6"/>
      <c r="AB1891" s="6"/>
      <c r="AC1891" s="6"/>
    </row>
    <row r="1892" spans="1:29" x14ac:dyDescent="0.25">
      <c r="Q1892" s="12" t="str">
        <f t="shared" ca="1" si="60"/>
        <v>-</v>
      </c>
      <c r="W1892" t="str">
        <f t="shared" si="59"/>
        <v>-</v>
      </c>
    </row>
    <row r="1893" spans="1:29" x14ac:dyDescent="0.25">
      <c r="A1893" s="6"/>
      <c r="B1893" s="10"/>
      <c r="C1893" s="6"/>
      <c r="D1893" s="6"/>
      <c r="E1893" s="6"/>
      <c r="F1893" s="6"/>
      <c r="G1893" s="6"/>
      <c r="H1893" s="6"/>
      <c r="I1893" s="6"/>
      <c r="J1893" s="6"/>
      <c r="K1893" s="6"/>
      <c r="L1893" s="6"/>
      <c r="M1893" s="6"/>
      <c r="N1893" s="6"/>
      <c r="O1893" s="6"/>
      <c r="P1893" s="10"/>
      <c r="Q1893" s="15" t="str">
        <f t="shared" ca="1" si="60"/>
        <v>-</v>
      </c>
      <c r="R1893" s="6"/>
      <c r="S1893" s="6"/>
      <c r="T1893" s="6"/>
      <c r="U1893" s="6"/>
      <c r="V1893" s="6"/>
      <c r="W1893" s="6" t="str">
        <f t="shared" si="59"/>
        <v>-</v>
      </c>
      <c r="X1893" s="6"/>
      <c r="Y1893" s="6"/>
      <c r="Z1893" s="6"/>
      <c r="AA1893" s="6"/>
      <c r="AB1893" s="6"/>
      <c r="AC1893" s="6"/>
    </row>
    <row r="1894" spans="1:29" x14ac:dyDescent="0.25">
      <c r="Q1894" s="12" t="str">
        <f t="shared" ca="1" si="60"/>
        <v>-</v>
      </c>
      <c r="W1894" t="str">
        <f t="shared" si="59"/>
        <v>-</v>
      </c>
    </row>
    <row r="1895" spans="1:29" x14ac:dyDescent="0.25">
      <c r="A1895" s="6"/>
      <c r="B1895" s="10"/>
      <c r="C1895" s="6"/>
      <c r="D1895" s="6"/>
      <c r="E1895" s="6"/>
      <c r="F1895" s="6"/>
      <c r="G1895" s="6"/>
      <c r="H1895" s="6"/>
      <c r="I1895" s="6"/>
      <c r="J1895" s="6"/>
      <c r="K1895" s="6"/>
      <c r="L1895" s="6"/>
      <c r="M1895" s="6"/>
      <c r="N1895" s="6"/>
      <c r="O1895" s="6"/>
      <c r="P1895" s="10"/>
      <c r="Q1895" s="15" t="str">
        <f t="shared" ca="1" si="60"/>
        <v>-</v>
      </c>
      <c r="R1895" s="6"/>
      <c r="S1895" s="6"/>
      <c r="T1895" s="6"/>
      <c r="U1895" s="6"/>
      <c r="V1895" s="6"/>
      <c r="W1895" s="6" t="str">
        <f t="shared" si="59"/>
        <v>-</v>
      </c>
      <c r="X1895" s="6"/>
      <c r="Y1895" s="6"/>
      <c r="Z1895" s="6"/>
      <c r="AA1895" s="6"/>
      <c r="AB1895" s="6"/>
      <c r="AC1895" s="6"/>
    </row>
    <row r="1896" spans="1:29" x14ac:dyDescent="0.25">
      <c r="Q1896" s="12" t="str">
        <f t="shared" ca="1" si="60"/>
        <v>-</v>
      </c>
      <c r="W1896" t="str">
        <f t="shared" si="59"/>
        <v>-</v>
      </c>
    </row>
    <row r="1897" spans="1:29" x14ac:dyDescent="0.25">
      <c r="A1897" s="6"/>
      <c r="B1897" s="10"/>
      <c r="C1897" s="6"/>
      <c r="D1897" s="6"/>
      <c r="E1897" s="6"/>
      <c r="F1897" s="6"/>
      <c r="G1897" s="6"/>
      <c r="H1897" s="6"/>
      <c r="I1897" s="6"/>
      <c r="J1897" s="6"/>
      <c r="K1897" s="6"/>
      <c r="L1897" s="6"/>
      <c r="M1897" s="6"/>
      <c r="N1897" s="6"/>
      <c r="O1897" s="6"/>
      <c r="P1897" s="10"/>
      <c r="Q1897" s="15" t="str">
        <f t="shared" ca="1" si="60"/>
        <v>-</v>
      </c>
      <c r="R1897" s="6"/>
      <c r="S1897" s="6"/>
      <c r="T1897" s="6"/>
      <c r="U1897" s="6"/>
      <c r="V1897" s="6"/>
      <c r="W1897" s="6" t="str">
        <f t="shared" si="59"/>
        <v>-</v>
      </c>
      <c r="X1897" s="6"/>
      <c r="Y1897" s="6"/>
      <c r="Z1897" s="6"/>
      <c r="AA1897" s="6"/>
      <c r="AB1897" s="6"/>
      <c r="AC1897" s="6"/>
    </row>
    <row r="1898" spans="1:29" x14ac:dyDescent="0.25">
      <c r="Q1898" s="12" t="str">
        <f t="shared" ca="1" si="60"/>
        <v>-</v>
      </c>
      <c r="W1898" t="str">
        <f t="shared" si="59"/>
        <v>-</v>
      </c>
    </row>
    <row r="1899" spans="1:29" x14ac:dyDescent="0.25">
      <c r="A1899" s="6"/>
      <c r="B1899" s="10"/>
      <c r="C1899" s="6"/>
      <c r="D1899" s="6"/>
      <c r="E1899" s="6"/>
      <c r="F1899" s="6"/>
      <c r="G1899" s="6"/>
      <c r="H1899" s="6"/>
      <c r="I1899" s="6"/>
      <c r="J1899" s="6"/>
      <c r="K1899" s="6"/>
      <c r="L1899" s="6"/>
      <c r="M1899" s="6"/>
      <c r="N1899" s="6"/>
      <c r="O1899" s="6"/>
      <c r="P1899" s="10"/>
      <c r="Q1899" s="15" t="str">
        <f t="shared" ca="1" si="60"/>
        <v>-</v>
      </c>
      <c r="R1899" s="6"/>
      <c r="S1899" s="6"/>
      <c r="T1899" s="6"/>
      <c r="U1899" s="6"/>
      <c r="V1899" s="6"/>
      <c r="W1899" s="6" t="str">
        <f t="shared" si="59"/>
        <v>-</v>
      </c>
      <c r="X1899" s="6"/>
      <c r="Y1899" s="6"/>
      <c r="Z1899" s="6"/>
      <c r="AA1899" s="6"/>
      <c r="AB1899" s="6"/>
      <c r="AC1899" s="6"/>
    </row>
    <row r="1900" spans="1:29" x14ac:dyDescent="0.25">
      <c r="Q1900" s="12" t="str">
        <f t="shared" ca="1" si="60"/>
        <v>-</v>
      </c>
      <c r="W1900" t="str">
        <f t="shared" si="59"/>
        <v>-</v>
      </c>
    </row>
    <row r="1901" spans="1:29" x14ac:dyDescent="0.25">
      <c r="A1901" s="6"/>
      <c r="B1901" s="10"/>
      <c r="C1901" s="6"/>
      <c r="D1901" s="6"/>
      <c r="E1901" s="6"/>
      <c r="F1901" s="6"/>
      <c r="G1901" s="6"/>
      <c r="H1901" s="6"/>
      <c r="I1901" s="6"/>
      <c r="J1901" s="6"/>
      <c r="K1901" s="6"/>
      <c r="L1901" s="6"/>
      <c r="M1901" s="6"/>
      <c r="N1901" s="6"/>
      <c r="O1901" s="6"/>
      <c r="P1901" s="10"/>
      <c r="Q1901" s="15" t="str">
        <f t="shared" ca="1" si="60"/>
        <v>-</v>
      </c>
      <c r="R1901" s="6"/>
      <c r="S1901" s="6"/>
      <c r="T1901" s="6"/>
      <c r="U1901" s="6"/>
      <c r="V1901" s="6"/>
      <c r="W1901" s="6" t="str">
        <f t="shared" si="59"/>
        <v>-</v>
      </c>
      <c r="X1901" s="6"/>
      <c r="Y1901" s="6"/>
      <c r="Z1901" s="6"/>
      <c r="AA1901" s="6"/>
      <c r="AB1901" s="6"/>
      <c r="AC1901" s="6"/>
    </row>
    <row r="1902" spans="1:29" x14ac:dyDescent="0.25">
      <c r="Q1902" s="12" t="str">
        <f t="shared" ca="1" si="60"/>
        <v>-</v>
      </c>
      <c r="W1902" t="str">
        <f t="shared" si="59"/>
        <v>-</v>
      </c>
    </row>
    <row r="1903" spans="1:29" x14ac:dyDescent="0.25">
      <c r="A1903" s="6"/>
      <c r="B1903" s="10"/>
      <c r="C1903" s="6"/>
      <c r="D1903" s="6"/>
      <c r="E1903" s="6"/>
      <c r="F1903" s="6"/>
      <c r="G1903" s="6"/>
      <c r="H1903" s="6"/>
      <c r="I1903" s="6"/>
      <c r="J1903" s="6"/>
      <c r="K1903" s="6"/>
      <c r="L1903" s="6"/>
      <c r="M1903" s="6"/>
      <c r="N1903" s="6"/>
      <c r="O1903" s="6"/>
      <c r="P1903" s="10"/>
      <c r="Q1903" s="15" t="str">
        <f t="shared" ca="1" si="60"/>
        <v>-</v>
      </c>
      <c r="R1903" s="6"/>
      <c r="S1903" s="6"/>
      <c r="T1903" s="6"/>
      <c r="U1903" s="6"/>
      <c r="V1903" s="6"/>
      <c r="W1903" s="6" t="str">
        <f t="shared" si="59"/>
        <v>-</v>
      </c>
      <c r="X1903" s="6"/>
      <c r="Y1903" s="6"/>
      <c r="Z1903" s="6"/>
      <c r="AA1903" s="6"/>
      <c r="AB1903" s="6"/>
      <c r="AC1903" s="6"/>
    </row>
    <row r="1904" spans="1:29" x14ac:dyDescent="0.25">
      <c r="Q1904" s="12" t="str">
        <f t="shared" ca="1" si="60"/>
        <v>-</v>
      </c>
      <c r="W1904" t="str">
        <f t="shared" si="59"/>
        <v>-</v>
      </c>
    </row>
    <row r="1905" spans="1:29" x14ac:dyDescent="0.25">
      <c r="A1905" s="6"/>
      <c r="B1905" s="10"/>
      <c r="C1905" s="6"/>
      <c r="D1905" s="6"/>
      <c r="E1905" s="6"/>
      <c r="F1905" s="6"/>
      <c r="G1905" s="6"/>
      <c r="H1905" s="6"/>
      <c r="I1905" s="6"/>
      <c r="J1905" s="6"/>
      <c r="K1905" s="6"/>
      <c r="L1905" s="6"/>
      <c r="M1905" s="6"/>
      <c r="N1905" s="6"/>
      <c r="O1905" s="6"/>
      <c r="P1905" s="10"/>
      <c r="Q1905" s="15" t="str">
        <f t="shared" ca="1" si="60"/>
        <v>-</v>
      </c>
      <c r="R1905" s="6"/>
      <c r="S1905" s="6"/>
      <c r="T1905" s="6"/>
      <c r="U1905" s="6"/>
      <c r="V1905" s="6"/>
      <c r="W1905" s="6" t="str">
        <f t="shared" si="59"/>
        <v>-</v>
      </c>
      <c r="X1905" s="6"/>
      <c r="Y1905" s="6"/>
      <c r="Z1905" s="6"/>
      <c r="AA1905" s="6"/>
      <c r="AB1905" s="6"/>
      <c r="AC1905" s="6"/>
    </row>
    <row r="1906" spans="1:29" x14ac:dyDescent="0.25">
      <c r="Q1906" s="12" t="str">
        <f t="shared" ca="1" si="60"/>
        <v>-</v>
      </c>
      <c r="W1906" t="str">
        <f t="shared" si="59"/>
        <v>-</v>
      </c>
    </row>
    <row r="1907" spans="1:29" x14ac:dyDescent="0.25">
      <c r="A1907" s="6"/>
      <c r="B1907" s="10"/>
      <c r="C1907" s="6"/>
      <c r="D1907" s="6"/>
      <c r="E1907" s="6"/>
      <c r="F1907" s="6"/>
      <c r="G1907" s="6"/>
      <c r="H1907" s="6"/>
      <c r="I1907" s="6"/>
      <c r="J1907" s="6"/>
      <c r="K1907" s="6"/>
      <c r="L1907" s="6"/>
      <c r="M1907" s="6"/>
      <c r="N1907" s="6"/>
      <c r="O1907" s="6"/>
      <c r="P1907" s="10"/>
      <c r="Q1907" s="15" t="str">
        <f t="shared" ca="1" si="60"/>
        <v>-</v>
      </c>
      <c r="R1907" s="6"/>
      <c r="S1907" s="6"/>
      <c r="T1907" s="6"/>
      <c r="U1907" s="6"/>
      <c r="V1907" s="6"/>
      <c r="W1907" s="6" t="str">
        <f t="shared" si="59"/>
        <v>-</v>
      </c>
      <c r="X1907" s="6"/>
      <c r="Y1907" s="6"/>
      <c r="Z1907" s="6"/>
      <c r="AA1907" s="6"/>
      <c r="AB1907" s="6"/>
      <c r="AC1907" s="6"/>
    </row>
    <row r="1908" spans="1:29" x14ac:dyDescent="0.25">
      <c r="Q1908" s="12" t="str">
        <f t="shared" ca="1" si="60"/>
        <v>-</v>
      </c>
      <c r="W1908" t="str">
        <f t="shared" si="59"/>
        <v>-</v>
      </c>
    </row>
    <row r="1909" spans="1:29" x14ac:dyDescent="0.25">
      <c r="A1909" s="6"/>
      <c r="B1909" s="10"/>
      <c r="C1909" s="6"/>
      <c r="D1909" s="6"/>
      <c r="E1909" s="6"/>
      <c r="F1909" s="6"/>
      <c r="G1909" s="6"/>
      <c r="H1909" s="6"/>
      <c r="I1909" s="6"/>
      <c r="J1909" s="6"/>
      <c r="K1909" s="6"/>
      <c r="L1909" s="6"/>
      <c r="M1909" s="6"/>
      <c r="N1909" s="6"/>
      <c r="O1909" s="6"/>
      <c r="P1909" s="10"/>
      <c r="Q1909" s="15" t="str">
        <f t="shared" ca="1" si="60"/>
        <v>-</v>
      </c>
      <c r="R1909" s="6"/>
      <c r="S1909" s="6"/>
      <c r="T1909" s="6"/>
      <c r="U1909" s="6"/>
      <c r="V1909" s="6"/>
      <c r="W1909" s="6" t="str">
        <f t="shared" si="59"/>
        <v>-</v>
      </c>
      <c r="X1909" s="6"/>
      <c r="Y1909" s="6"/>
      <c r="Z1909" s="6"/>
      <c r="AA1909" s="6"/>
      <c r="AB1909" s="6"/>
      <c r="AC1909" s="6"/>
    </row>
    <row r="1910" spans="1:29" x14ac:dyDescent="0.25">
      <c r="Q1910" s="12" t="str">
        <f t="shared" ca="1" si="60"/>
        <v>-</v>
      </c>
      <c r="W1910" t="str">
        <f t="shared" si="59"/>
        <v>-</v>
      </c>
    </row>
    <row r="1911" spans="1:29" x14ac:dyDescent="0.25">
      <c r="A1911" s="6"/>
      <c r="B1911" s="10"/>
      <c r="C1911" s="6"/>
      <c r="D1911" s="6"/>
      <c r="E1911" s="6"/>
      <c r="F1911" s="6"/>
      <c r="G1911" s="6"/>
      <c r="H1911" s="6"/>
      <c r="I1911" s="6"/>
      <c r="J1911" s="6"/>
      <c r="K1911" s="6"/>
      <c r="L1911" s="6"/>
      <c r="M1911" s="6"/>
      <c r="N1911" s="6"/>
      <c r="O1911" s="6"/>
      <c r="P1911" s="10"/>
      <c r="Q1911" s="15" t="str">
        <f t="shared" ca="1" si="60"/>
        <v>-</v>
      </c>
      <c r="R1911" s="6"/>
      <c r="S1911" s="6"/>
      <c r="T1911" s="6"/>
      <c r="U1911" s="6"/>
      <c r="V1911" s="6"/>
      <c r="W1911" s="6" t="str">
        <f t="shared" si="59"/>
        <v>-</v>
      </c>
      <c r="X1911" s="6"/>
      <c r="Y1911" s="6"/>
      <c r="Z1911" s="6"/>
      <c r="AA1911" s="6"/>
      <c r="AB1911" s="6"/>
      <c r="AC1911" s="6"/>
    </row>
    <row r="1912" spans="1:29" x14ac:dyDescent="0.25">
      <c r="Q1912" s="12" t="str">
        <f t="shared" ca="1" si="60"/>
        <v>-</v>
      </c>
      <c r="W1912" t="str">
        <f t="shared" si="59"/>
        <v>-</v>
      </c>
    </row>
    <row r="1913" spans="1:29" x14ac:dyDescent="0.25">
      <c r="A1913" s="6"/>
      <c r="B1913" s="10"/>
      <c r="C1913" s="6"/>
      <c r="D1913" s="6"/>
      <c r="E1913" s="6"/>
      <c r="F1913" s="6"/>
      <c r="G1913" s="6"/>
      <c r="H1913" s="6"/>
      <c r="I1913" s="6"/>
      <c r="J1913" s="6"/>
      <c r="K1913" s="6"/>
      <c r="L1913" s="6"/>
      <c r="M1913" s="6"/>
      <c r="N1913" s="6"/>
      <c r="O1913" s="6"/>
      <c r="P1913" s="10"/>
      <c r="Q1913" s="15" t="str">
        <f t="shared" ca="1" si="60"/>
        <v>-</v>
      </c>
      <c r="R1913" s="6"/>
      <c r="S1913" s="6"/>
      <c r="T1913" s="6"/>
      <c r="U1913" s="6"/>
      <c r="V1913" s="6"/>
      <c r="W1913" s="6" t="str">
        <f t="shared" si="59"/>
        <v>-</v>
      </c>
      <c r="X1913" s="6"/>
      <c r="Y1913" s="6"/>
      <c r="Z1913" s="6"/>
      <c r="AA1913" s="6"/>
      <c r="AB1913" s="6"/>
      <c r="AC1913" s="6"/>
    </row>
    <row r="1914" spans="1:29" x14ac:dyDescent="0.25">
      <c r="Q1914" s="12" t="str">
        <f t="shared" ca="1" si="60"/>
        <v>-</v>
      </c>
      <c r="W1914" t="str">
        <f t="shared" si="59"/>
        <v>-</v>
      </c>
    </row>
    <row r="1915" spans="1:29" x14ac:dyDescent="0.25">
      <c r="A1915" s="6"/>
      <c r="B1915" s="10"/>
      <c r="C1915" s="6"/>
      <c r="D1915" s="6"/>
      <c r="E1915" s="6"/>
      <c r="F1915" s="6"/>
      <c r="G1915" s="6"/>
      <c r="H1915" s="6"/>
      <c r="I1915" s="6"/>
      <c r="J1915" s="6"/>
      <c r="K1915" s="6"/>
      <c r="L1915" s="6"/>
      <c r="M1915" s="6"/>
      <c r="N1915" s="6"/>
      <c r="O1915" s="6"/>
      <c r="P1915" s="10"/>
      <c r="Q1915" s="15" t="str">
        <f t="shared" ca="1" si="60"/>
        <v>-</v>
      </c>
      <c r="R1915" s="6"/>
      <c r="S1915" s="6"/>
      <c r="T1915" s="6"/>
      <c r="U1915" s="6"/>
      <c r="V1915" s="6"/>
      <c r="W1915" s="6" t="str">
        <f t="shared" si="59"/>
        <v>-</v>
      </c>
      <c r="X1915" s="6"/>
      <c r="Y1915" s="6"/>
      <c r="Z1915" s="6"/>
      <c r="AA1915" s="6"/>
      <c r="AB1915" s="6"/>
      <c r="AC1915" s="6"/>
    </row>
    <row r="1916" spans="1:29" x14ac:dyDescent="0.25">
      <c r="Q1916" s="12" t="str">
        <f t="shared" ca="1" si="60"/>
        <v>-</v>
      </c>
      <c r="W1916" t="str">
        <f t="shared" si="59"/>
        <v>-</v>
      </c>
    </row>
    <row r="1917" spans="1:29" x14ac:dyDescent="0.25">
      <c r="A1917" s="6"/>
      <c r="B1917" s="10"/>
      <c r="C1917" s="6"/>
      <c r="D1917" s="6"/>
      <c r="E1917" s="6"/>
      <c r="F1917" s="6"/>
      <c r="G1917" s="6"/>
      <c r="H1917" s="6"/>
      <c r="I1917" s="6"/>
      <c r="J1917" s="6"/>
      <c r="K1917" s="6"/>
      <c r="L1917" s="6"/>
      <c r="M1917" s="6"/>
      <c r="N1917" s="6"/>
      <c r="O1917" s="6"/>
      <c r="P1917" s="10"/>
      <c r="Q1917" s="15" t="str">
        <f t="shared" ca="1" si="60"/>
        <v>-</v>
      </c>
      <c r="R1917" s="6"/>
      <c r="S1917" s="6"/>
      <c r="T1917" s="6"/>
      <c r="U1917" s="6"/>
      <c r="V1917" s="6"/>
      <c r="W1917" s="6" t="str">
        <f t="shared" si="59"/>
        <v>-</v>
      </c>
      <c r="X1917" s="6"/>
      <c r="Y1917" s="6"/>
      <c r="Z1917" s="6"/>
      <c r="AA1917" s="6"/>
      <c r="AB1917" s="6"/>
      <c r="AC1917" s="6"/>
    </row>
    <row r="1918" spans="1:29" x14ac:dyDescent="0.25">
      <c r="Q1918" s="12" t="str">
        <f t="shared" ca="1" si="60"/>
        <v>-</v>
      </c>
      <c r="W1918" t="str">
        <f t="shared" si="59"/>
        <v>-</v>
      </c>
    </row>
    <row r="1919" spans="1:29" x14ac:dyDescent="0.25">
      <c r="A1919" s="6"/>
      <c r="B1919" s="10"/>
      <c r="C1919" s="6"/>
      <c r="D1919" s="6"/>
      <c r="E1919" s="6"/>
      <c r="F1919" s="6"/>
      <c r="G1919" s="6"/>
      <c r="H1919" s="6"/>
      <c r="I1919" s="6"/>
      <c r="J1919" s="6"/>
      <c r="K1919" s="6"/>
      <c r="L1919" s="6"/>
      <c r="M1919" s="6"/>
      <c r="N1919" s="6"/>
      <c r="O1919" s="6"/>
      <c r="P1919" s="10"/>
      <c r="Q1919" s="15" t="str">
        <f t="shared" ca="1" si="60"/>
        <v>-</v>
      </c>
      <c r="R1919" s="6"/>
      <c r="S1919" s="6"/>
      <c r="T1919" s="6"/>
      <c r="U1919" s="6"/>
      <c r="V1919" s="6"/>
      <c r="W1919" s="6" t="str">
        <f t="shared" si="59"/>
        <v>-</v>
      </c>
      <c r="X1919" s="6"/>
      <c r="Y1919" s="6"/>
      <c r="Z1919" s="6"/>
      <c r="AA1919" s="6"/>
      <c r="AB1919" s="6"/>
      <c r="AC1919" s="6"/>
    </row>
    <row r="1920" spans="1:29" x14ac:dyDescent="0.25">
      <c r="Q1920" s="12" t="str">
        <f t="shared" ca="1" si="60"/>
        <v>-</v>
      </c>
      <c r="W1920" t="str">
        <f t="shared" si="59"/>
        <v>-</v>
      </c>
    </row>
    <row r="1921" spans="1:29" x14ac:dyDescent="0.25">
      <c r="A1921" s="6"/>
      <c r="B1921" s="10"/>
      <c r="C1921" s="6"/>
      <c r="D1921" s="6"/>
      <c r="E1921" s="6"/>
      <c r="F1921" s="6"/>
      <c r="G1921" s="6"/>
      <c r="H1921" s="6"/>
      <c r="I1921" s="6"/>
      <c r="J1921" s="6"/>
      <c r="K1921" s="6"/>
      <c r="L1921" s="6"/>
      <c r="M1921" s="6"/>
      <c r="N1921" s="6"/>
      <c r="O1921" s="6"/>
      <c r="P1921" s="10"/>
      <c r="Q1921" s="15" t="str">
        <f t="shared" ca="1" si="60"/>
        <v>-</v>
      </c>
      <c r="R1921" s="6"/>
      <c r="S1921" s="6"/>
      <c r="T1921" s="6"/>
      <c r="U1921" s="6"/>
      <c r="V1921" s="6"/>
      <c r="W1921" s="6" t="str">
        <f t="shared" ref="W1921:W1984" si="61">IF(OR(ISBLANK(J1921),ISBLANK(V1921)),"-",(IF(J1921=V1921,"Yes","No")))</f>
        <v>-</v>
      </c>
      <c r="X1921" s="6"/>
      <c r="Y1921" s="6"/>
      <c r="Z1921" s="6"/>
      <c r="AA1921" s="6"/>
      <c r="AB1921" s="6"/>
      <c r="AC1921" s="6"/>
    </row>
    <row r="1922" spans="1:29" x14ac:dyDescent="0.25">
      <c r="Q1922" s="12" t="str">
        <f t="shared" ref="Q1922:Q1985" ca="1" si="62">IF(B1922&gt;1/1/1900, (IF(R1922="Closed",(DATEDIF(B1922,P1922,"d"))-(DATEDIF(M1922,O1922,"d")),IF(OR(R1922="Pending",ISBLANK(P1922)),TODAY()-B1922))),"-")</f>
        <v>-</v>
      </c>
      <c r="W1922" t="str">
        <f t="shared" si="61"/>
        <v>-</v>
      </c>
    </row>
    <row r="1923" spans="1:29" x14ac:dyDescent="0.25">
      <c r="A1923" s="6"/>
      <c r="B1923" s="10"/>
      <c r="C1923" s="6"/>
      <c r="D1923" s="6"/>
      <c r="E1923" s="6"/>
      <c r="F1923" s="6"/>
      <c r="G1923" s="6"/>
      <c r="H1923" s="6"/>
      <c r="I1923" s="6"/>
      <c r="J1923" s="6"/>
      <c r="K1923" s="6"/>
      <c r="L1923" s="6"/>
      <c r="M1923" s="6"/>
      <c r="N1923" s="6"/>
      <c r="O1923" s="6"/>
      <c r="P1923" s="10"/>
      <c r="Q1923" s="15" t="str">
        <f t="shared" ca="1" si="62"/>
        <v>-</v>
      </c>
      <c r="R1923" s="6"/>
      <c r="S1923" s="6"/>
      <c r="T1923" s="6"/>
      <c r="U1923" s="6"/>
      <c r="V1923" s="6"/>
      <c r="W1923" s="6" t="str">
        <f t="shared" si="61"/>
        <v>-</v>
      </c>
      <c r="X1923" s="6"/>
      <c r="Y1923" s="6"/>
      <c r="Z1923" s="6"/>
      <c r="AA1923" s="6"/>
      <c r="AB1923" s="6"/>
      <c r="AC1923" s="6"/>
    </row>
    <row r="1924" spans="1:29" x14ac:dyDescent="0.25">
      <c r="Q1924" s="12" t="str">
        <f t="shared" ca="1" si="62"/>
        <v>-</v>
      </c>
      <c r="W1924" t="str">
        <f t="shared" si="61"/>
        <v>-</v>
      </c>
    </row>
    <row r="1925" spans="1:29" x14ac:dyDescent="0.25">
      <c r="A1925" s="6"/>
      <c r="B1925" s="10"/>
      <c r="C1925" s="6"/>
      <c r="D1925" s="6"/>
      <c r="E1925" s="6"/>
      <c r="F1925" s="6"/>
      <c r="G1925" s="6"/>
      <c r="H1925" s="6"/>
      <c r="I1925" s="6"/>
      <c r="J1925" s="6"/>
      <c r="K1925" s="6"/>
      <c r="L1925" s="6"/>
      <c r="M1925" s="6"/>
      <c r="N1925" s="6"/>
      <c r="O1925" s="6"/>
      <c r="P1925" s="10"/>
      <c r="Q1925" s="15" t="str">
        <f t="shared" ca="1" si="62"/>
        <v>-</v>
      </c>
      <c r="R1925" s="6"/>
      <c r="S1925" s="6"/>
      <c r="T1925" s="6"/>
      <c r="U1925" s="6"/>
      <c r="V1925" s="6"/>
      <c r="W1925" s="6" t="str">
        <f t="shared" si="61"/>
        <v>-</v>
      </c>
      <c r="X1925" s="6"/>
      <c r="Y1925" s="6"/>
      <c r="Z1925" s="6"/>
      <c r="AA1925" s="6"/>
      <c r="AB1925" s="6"/>
      <c r="AC1925" s="6"/>
    </row>
    <row r="1926" spans="1:29" x14ac:dyDescent="0.25">
      <c r="Q1926" s="12" t="str">
        <f t="shared" ca="1" si="62"/>
        <v>-</v>
      </c>
      <c r="W1926" t="str">
        <f t="shared" si="61"/>
        <v>-</v>
      </c>
    </row>
    <row r="1927" spans="1:29" x14ac:dyDescent="0.25">
      <c r="A1927" s="6"/>
      <c r="B1927" s="10"/>
      <c r="C1927" s="6"/>
      <c r="D1927" s="6"/>
      <c r="E1927" s="6"/>
      <c r="F1927" s="6"/>
      <c r="G1927" s="6"/>
      <c r="H1927" s="6"/>
      <c r="I1927" s="6"/>
      <c r="J1927" s="6"/>
      <c r="K1927" s="6"/>
      <c r="L1927" s="6"/>
      <c r="M1927" s="6"/>
      <c r="N1927" s="6"/>
      <c r="O1927" s="6"/>
      <c r="P1927" s="10"/>
      <c r="Q1927" s="15" t="str">
        <f t="shared" ca="1" si="62"/>
        <v>-</v>
      </c>
      <c r="R1927" s="6"/>
      <c r="S1927" s="6"/>
      <c r="T1927" s="6"/>
      <c r="U1927" s="6"/>
      <c r="V1927" s="6"/>
      <c r="W1927" s="6" t="str">
        <f t="shared" si="61"/>
        <v>-</v>
      </c>
      <c r="X1927" s="6"/>
      <c r="Y1927" s="6"/>
      <c r="Z1927" s="6"/>
      <c r="AA1927" s="6"/>
      <c r="AB1927" s="6"/>
      <c r="AC1927" s="6"/>
    </row>
    <row r="1928" spans="1:29" x14ac:dyDescent="0.25">
      <c r="Q1928" s="12" t="str">
        <f t="shared" ca="1" si="62"/>
        <v>-</v>
      </c>
      <c r="W1928" t="str">
        <f t="shared" si="61"/>
        <v>-</v>
      </c>
    </row>
    <row r="1929" spans="1:29" x14ac:dyDescent="0.25">
      <c r="A1929" s="6"/>
      <c r="B1929" s="10"/>
      <c r="C1929" s="6"/>
      <c r="D1929" s="6"/>
      <c r="E1929" s="6"/>
      <c r="F1929" s="6"/>
      <c r="G1929" s="6"/>
      <c r="H1929" s="6"/>
      <c r="I1929" s="6"/>
      <c r="J1929" s="6"/>
      <c r="K1929" s="6"/>
      <c r="L1929" s="6"/>
      <c r="M1929" s="6"/>
      <c r="N1929" s="6"/>
      <c r="O1929" s="6"/>
      <c r="P1929" s="10"/>
      <c r="Q1929" s="15" t="str">
        <f t="shared" ca="1" si="62"/>
        <v>-</v>
      </c>
      <c r="R1929" s="6"/>
      <c r="S1929" s="6"/>
      <c r="T1929" s="6"/>
      <c r="U1929" s="6"/>
      <c r="V1929" s="6"/>
      <c r="W1929" s="6" t="str">
        <f t="shared" si="61"/>
        <v>-</v>
      </c>
      <c r="X1929" s="6"/>
      <c r="Y1929" s="6"/>
      <c r="Z1929" s="6"/>
      <c r="AA1929" s="6"/>
      <c r="AB1929" s="6"/>
      <c r="AC1929" s="6"/>
    </row>
    <row r="1930" spans="1:29" x14ac:dyDescent="0.25">
      <c r="Q1930" s="12" t="str">
        <f t="shared" ca="1" si="62"/>
        <v>-</v>
      </c>
      <c r="W1930" t="str">
        <f t="shared" si="61"/>
        <v>-</v>
      </c>
    </row>
    <row r="1931" spans="1:29" x14ac:dyDescent="0.25">
      <c r="A1931" s="6"/>
      <c r="B1931" s="10"/>
      <c r="C1931" s="6"/>
      <c r="D1931" s="6"/>
      <c r="E1931" s="6"/>
      <c r="F1931" s="6"/>
      <c r="G1931" s="6"/>
      <c r="H1931" s="6"/>
      <c r="I1931" s="6"/>
      <c r="J1931" s="6"/>
      <c r="K1931" s="6"/>
      <c r="L1931" s="6"/>
      <c r="M1931" s="6"/>
      <c r="N1931" s="6"/>
      <c r="O1931" s="6"/>
      <c r="P1931" s="10"/>
      <c r="Q1931" s="15" t="str">
        <f t="shared" ca="1" si="62"/>
        <v>-</v>
      </c>
      <c r="R1931" s="6"/>
      <c r="S1931" s="6"/>
      <c r="T1931" s="6"/>
      <c r="U1931" s="6"/>
      <c r="V1931" s="6"/>
      <c r="W1931" s="6" t="str">
        <f t="shared" si="61"/>
        <v>-</v>
      </c>
      <c r="X1931" s="6"/>
      <c r="Y1931" s="6"/>
      <c r="Z1931" s="6"/>
      <c r="AA1931" s="6"/>
      <c r="AB1931" s="6"/>
      <c r="AC1931" s="6"/>
    </row>
    <row r="1932" spans="1:29" x14ac:dyDescent="0.25">
      <c r="Q1932" s="12" t="str">
        <f t="shared" ca="1" si="62"/>
        <v>-</v>
      </c>
      <c r="W1932" t="str">
        <f t="shared" si="61"/>
        <v>-</v>
      </c>
    </row>
    <row r="1933" spans="1:29" x14ac:dyDescent="0.25">
      <c r="A1933" s="6"/>
      <c r="B1933" s="10"/>
      <c r="C1933" s="6"/>
      <c r="D1933" s="6"/>
      <c r="E1933" s="6"/>
      <c r="F1933" s="6"/>
      <c r="G1933" s="6"/>
      <c r="H1933" s="6"/>
      <c r="I1933" s="6"/>
      <c r="J1933" s="6"/>
      <c r="K1933" s="6"/>
      <c r="L1933" s="6"/>
      <c r="M1933" s="6"/>
      <c r="N1933" s="6"/>
      <c r="O1933" s="6"/>
      <c r="P1933" s="10"/>
      <c r="Q1933" s="15" t="str">
        <f t="shared" ca="1" si="62"/>
        <v>-</v>
      </c>
      <c r="R1933" s="6"/>
      <c r="S1933" s="6"/>
      <c r="T1933" s="6"/>
      <c r="U1933" s="6"/>
      <c r="V1933" s="6"/>
      <c r="W1933" s="6" t="str">
        <f t="shared" si="61"/>
        <v>-</v>
      </c>
      <c r="X1933" s="6"/>
      <c r="Y1933" s="6"/>
      <c r="Z1933" s="6"/>
      <c r="AA1933" s="6"/>
      <c r="AB1933" s="6"/>
      <c r="AC1933" s="6"/>
    </row>
    <row r="1934" spans="1:29" x14ac:dyDescent="0.25">
      <c r="Q1934" s="12" t="str">
        <f t="shared" ca="1" si="62"/>
        <v>-</v>
      </c>
      <c r="W1934" t="str">
        <f t="shared" si="61"/>
        <v>-</v>
      </c>
    </row>
    <row r="1935" spans="1:29" x14ac:dyDescent="0.25">
      <c r="A1935" s="6"/>
      <c r="B1935" s="10"/>
      <c r="C1935" s="6"/>
      <c r="D1935" s="6"/>
      <c r="E1935" s="6"/>
      <c r="F1935" s="6"/>
      <c r="G1935" s="6"/>
      <c r="H1935" s="6"/>
      <c r="I1935" s="6"/>
      <c r="J1935" s="6"/>
      <c r="K1935" s="6"/>
      <c r="L1935" s="6"/>
      <c r="M1935" s="6"/>
      <c r="N1935" s="6"/>
      <c r="O1935" s="6"/>
      <c r="P1935" s="10"/>
      <c r="Q1935" s="15" t="str">
        <f t="shared" ca="1" si="62"/>
        <v>-</v>
      </c>
      <c r="R1935" s="6"/>
      <c r="S1935" s="6"/>
      <c r="T1935" s="6"/>
      <c r="U1935" s="6"/>
      <c r="V1935" s="6"/>
      <c r="W1935" s="6" t="str">
        <f t="shared" si="61"/>
        <v>-</v>
      </c>
      <c r="X1935" s="6"/>
      <c r="Y1935" s="6"/>
      <c r="Z1935" s="6"/>
      <c r="AA1935" s="6"/>
      <c r="AB1935" s="6"/>
      <c r="AC1935" s="6"/>
    </row>
    <row r="1936" spans="1:29" x14ac:dyDescent="0.25">
      <c r="Q1936" s="12" t="str">
        <f t="shared" ca="1" si="62"/>
        <v>-</v>
      </c>
      <c r="W1936" t="str">
        <f t="shared" si="61"/>
        <v>-</v>
      </c>
    </row>
    <row r="1937" spans="1:29" x14ac:dyDescent="0.25">
      <c r="A1937" s="6"/>
      <c r="B1937" s="10"/>
      <c r="C1937" s="6"/>
      <c r="D1937" s="6"/>
      <c r="E1937" s="6"/>
      <c r="F1937" s="6"/>
      <c r="G1937" s="6"/>
      <c r="H1937" s="6"/>
      <c r="I1937" s="6"/>
      <c r="J1937" s="6"/>
      <c r="K1937" s="6"/>
      <c r="L1937" s="6"/>
      <c r="M1937" s="6"/>
      <c r="N1937" s="6"/>
      <c r="O1937" s="6"/>
      <c r="P1937" s="10"/>
      <c r="Q1937" s="15" t="str">
        <f t="shared" ca="1" si="62"/>
        <v>-</v>
      </c>
      <c r="R1937" s="6"/>
      <c r="S1937" s="6"/>
      <c r="T1937" s="6"/>
      <c r="U1937" s="6"/>
      <c r="V1937" s="6"/>
      <c r="W1937" s="6" t="str">
        <f t="shared" si="61"/>
        <v>-</v>
      </c>
      <c r="X1937" s="6"/>
      <c r="Y1937" s="6"/>
      <c r="Z1937" s="6"/>
      <c r="AA1937" s="6"/>
      <c r="AB1937" s="6"/>
      <c r="AC1937" s="6"/>
    </row>
    <row r="1938" spans="1:29" x14ac:dyDescent="0.25">
      <c r="Q1938" s="12" t="str">
        <f t="shared" ca="1" si="62"/>
        <v>-</v>
      </c>
      <c r="W1938" t="str">
        <f t="shared" si="61"/>
        <v>-</v>
      </c>
    </row>
    <row r="1939" spans="1:29" x14ac:dyDescent="0.25">
      <c r="A1939" s="6"/>
      <c r="B1939" s="10"/>
      <c r="C1939" s="6"/>
      <c r="D1939" s="6"/>
      <c r="E1939" s="6"/>
      <c r="F1939" s="6"/>
      <c r="G1939" s="6"/>
      <c r="H1939" s="6"/>
      <c r="I1939" s="6"/>
      <c r="J1939" s="6"/>
      <c r="K1939" s="6"/>
      <c r="L1939" s="6"/>
      <c r="M1939" s="6"/>
      <c r="N1939" s="6"/>
      <c r="O1939" s="6"/>
      <c r="P1939" s="10"/>
      <c r="Q1939" s="15" t="str">
        <f t="shared" ca="1" si="62"/>
        <v>-</v>
      </c>
      <c r="R1939" s="6"/>
      <c r="S1939" s="6"/>
      <c r="T1939" s="6"/>
      <c r="U1939" s="6"/>
      <c r="V1939" s="6"/>
      <c r="W1939" s="6" t="str">
        <f t="shared" si="61"/>
        <v>-</v>
      </c>
      <c r="X1939" s="6"/>
      <c r="Y1939" s="6"/>
      <c r="Z1939" s="6"/>
      <c r="AA1939" s="6"/>
      <c r="AB1939" s="6"/>
      <c r="AC1939" s="6"/>
    </row>
    <row r="1940" spans="1:29" x14ac:dyDescent="0.25">
      <c r="Q1940" s="12" t="str">
        <f t="shared" ca="1" si="62"/>
        <v>-</v>
      </c>
      <c r="W1940" t="str">
        <f t="shared" si="61"/>
        <v>-</v>
      </c>
    </row>
    <row r="1941" spans="1:29" x14ac:dyDescent="0.25">
      <c r="A1941" s="6"/>
      <c r="B1941" s="10"/>
      <c r="C1941" s="6"/>
      <c r="D1941" s="6"/>
      <c r="E1941" s="6"/>
      <c r="F1941" s="6"/>
      <c r="G1941" s="6"/>
      <c r="H1941" s="6"/>
      <c r="I1941" s="6"/>
      <c r="J1941" s="6"/>
      <c r="K1941" s="6"/>
      <c r="L1941" s="6"/>
      <c r="M1941" s="6"/>
      <c r="N1941" s="6"/>
      <c r="O1941" s="6"/>
      <c r="P1941" s="10"/>
      <c r="Q1941" s="15" t="str">
        <f t="shared" ca="1" si="62"/>
        <v>-</v>
      </c>
      <c r="R1941" s="6"/>
      <c r="S1941" s="6"/>
      <c r="T1941" s="6"/>
      <c r="U1941" s="6"/>
      <c r="V1941" s="6"/>
      <c r="W1941" s="6" t="str">
        <f t="shared" si="61"/>
        <v>-</v>
      </c>
      <c r="X1941" s="6"/>
      <c r="Y1941" s="6"/>
      <c r="Z1941" s="6"/>
      <c r="AA1941" s="6"/>
      <c r="AB1941" s="6"/>
      <c r="AC1941" s="6"/>
    </row>
    <row r="1942" spans="1:29" x14ac:dyDescent="0.25">
      <c r="Q1942" s="12" t="str">
        <f t="shared" ca="1" si="62"/>
        <v>-</v>
      </c>
      <c r="W1942" t="str">
        <f t="shared" si="61"/>
        <v>-</v>
      </c>
    </row>
    <row r="1943" spans="1:29" x14ac:dyDescent="0.25">
      <c r="A1943" s="6"/>
      <c r="B1943" s="10"/>
      <c r="C1943" s="6"/>
      <c r="D1943" s="6"/>
      <c r="E1943" s="6"/>
      <c r="F1943" s="6"/>
      <c r="G1943" s="6"/>
      <c r="H1943" s="6"/>
      <c r="I1943" s="6"/>
      <c r="J1943" s="6"/>
      <c r="K1943" s="6"/>
      <c r="L1943" s="6"/>
      <c r="M1943" s="6"/>
      <c r="N1943" s="6"/>
      <c r="O1943" s="6"/>
      <c r="P1943" s="10"/>
      <c r="Q1943" s="15" t="str">
        <f t="shared" ca="1" si="62"/>
        <v>-</v>
      </c>
      <c r="R1943" s="6"/>
      <c r="S1943" s="6"/>
      <c r="T1943" s="6"/>
      <c r="U1943" s="6"/>
      <c r="V1943" s="6"/>
      <c r="W1943" s="6" t="str">
        <f t="shared" si="61"/>
        <v>-</v>
      </c>
      <c r="X1943" s="6"/>
      <c r="Y1943" s="6"/>
      <c r="Z1943" s="6"/>
      <c r="AA1943" s="6"/>
      <c r="AB1943" s="6"/>
      <c r="AC1943" s="6"/>
    </row>
    <row r="1944" spans="1:29" x14ac:dyDescent="0.25">
      <c r="Q1944" s="12" t="str">
        <f t="shared" ca="1" si="62"/>
        <v>-</v>
      </c>
      <c r="W1944" t="str">
        <f t="shared" si="61"/>
        <v>-</v>
      </c>
    </row>
    <row r="1945" spans="1:29" x14ac:dyDescent="0.25">
      <c r="A1945" s="6"/>
      <c r="B1945" s="10"/>
      <c r="C1945" s="6"/>
      <c r="D1945" s="6"/>
      <c r="E1945" s="6"/>
      <c r="F1945" s="6"/>
      <c r="G1945" s="6"/>
      <c r="H1945" s="6"/>
      <c r="I1945" s="6"/>
      <c r="J1945" s="6"/>
      <c r="K1945" s="6"/>
      <c r="L1945" s="6"/>
      <c r="M1945" s="6"/>
      <c r="N1945" s="6"/>
      <c r="O1945" s="6"/>
      <c r="P1945" s="10"/>
      <c r="Q1945" s="15" t="str">
        <f t="shared" ca="1" si="62"/>
        <v>-</v>
      </c>
      <c r="R1945" s="6"/>
      <c r="S1945" s="6"/>
      <c r="T1945" s="6"/>
      <c r="U1945" s="6"/>
      <c r="V1945" s="6"/>
      <c r="W1945" s="6" t="str">
        <f t="shared" si="61"/>
        <v>-</v>
      </c>
      <c r="X1945" s="6"/>
      <c r="Y1945" s="6"/>
      <c r="Z1945" s="6"/>
      <c r="AA1945" s="6"/>
      <c r="AB1945" s="6"/>
      <c r="AC1945" s="6"/>
    </row>
    <row r="1946" spans="1:29" x14ac:dyDescent="0.25">
      <c r="Q1946" s="12" t="str">
        <f t="shared" ca="1" si="62"/>
        <v>-</v>
      </c>
      <c r="W1946" t="str">
        <f t="shared" si="61"/>
        <v>-</v>
      </c>
    </row>
    <row r="1947" spans="1:29" x14ac:dyDescent="0.25">
      <c r="A1947" s="6"/>
      <c r="B1947" s="10"/>
      <c r="C1947" s="6"/>
      <c r="D1947" s="6"/>
      <c r="E1947" s="6"/>
      <c r="F1947" s="6"/>
      <c r="G1947" s="6"/>
      <c r="H1947" s="6"/>
      <c r="I1947" s="6"/>
      <c r="J1947" s="6"/>
      <c r="K1947" s="6"/>
      <c r="L1947" s="6"/>
      <c r="M1947" s="6"/>
      <c r="N1947" s="6"/>
      <c r="O1947" s="6"/>
      <c r="P1947" s="10"/>
      <c r="Q1947" s="15" t="str">
        <f t="shared" ca="1" si="62"/>
        <v>-</v>
      </c>
      <c r="R1947" s="6"/>
      <c r="S1947" s="6"/>
      <c r="T1947" s="6"/>
      <c r="U1947" s="6"/>
      <c r="V1947" s="6"/>
      <c r="W1947" s="6" t="str">
        <f t="shared" si="61"/>
        <v>-</v>
      </c>
      <c r="X1947" s="6"/>
      <c r="Y1947" s="6"/>
      <c r="Z1947" s="6"/>
      <c r="AA1947" s="6"/>
      <c r="AB1947" s="6"/>
      <c r="AC1947" s="6"/>
    </row>
    <row r="1948" spans="1:29" x14ac:dyDescent="0.25">
      <c r="Q1948" s="12" t="str">
        <f t="shared" ca="1" si="62"/>
        <v>-</v>
      </c>
      <c r="W1948" t="str">
        <f t="shared" si="61"/>
        <v>-</v>
      </c>
    </row>
    <row r="1949" spans="1:29" x14ac:dyDescent="0.25">
      <c r="A1949" s="6"/>
      <c r="B1949" s="10"/>
      <c r="C1949" s="6"/>
      <c r="D1949" s="6"/>
      <c r="E1949" s="6"/>
      <c r="F1949" s="6"/>
      <c r="G1949" s="6"/>
      <c r="H1949" s="6"/>
      <c r="I1949" s="6"/>
      <c r="J1949" s="6"/>
      <c r="K1949" s="6"/>
      <c r="L1949" s="6"/>
      <c r="M1949" s="6"/>
      <c r="N1949" s="6"/>
      <c r="O1949" s="6"/>
      <c r="P1949" s="10"/>
      <c r="Q1949" s="15" t="str">
        <f t="shared" ca="1" si="62"/>
        <v>-</v>
      </c>
      <c r="R1949" s="6"/>
      <c r="S1949" s="6"/>
      <c r="T1949" s="6"/>
      <c r="U1949" s="6"/>
      <c r="V1949" s="6"/>
      <c r="W1949" s="6" t="str">
        <f t="shared" si="61"/>
        <v>-</v>
      </c>
      <c r="X1949" s="6"/>
      <c r="Y1949" s="6"/>
      <c r="Z1949" s="6"/>
      <c r="AA1949" s="6"/>
      <c r="AB1949" s="6"/>
      <c r="AC1949" s="6"/>
    </row>
    <row r="1950" spans="1:29" x14ac:dyDescent="0.25">
      <c r="Q1950" s="12" t="str">
        <f t="shared" ca="1" si="62"/>
        <v>-</v>
      </c>
      <c r="W1950" t="str">
        <f t="shared" si="61"/>
        <v>-</v>
      </c>
    </row>
    <row r="1951" spans="1:29" x14ac:dyDescent="0.25">
      <c r="A1951" s="6"/>
      <c r="B1951" s="10"/>
      <c r="C1951" s="6"/>
      <c r="D1951" s="6"/>
      <c r="E1951" s="6"/>
      <c r="F1951" s="6"/>
      <c r="G1951" s="6"/>
      <c r="H1951" s="6"/>
      <c r="I1951" s="6"/>
      <c r="J1951" s="6"/>
      <c r="K1951" s="6"/>
      <c r="L1951" s="6"/>
      <c r="M1951" s="6"/>
      <c r="N1951" s="6"/>
      <c r="O1951" s="6"/>
      <c r="P1951" s="10"/>
      <c r="Q1951" s="15" t="str">
        <f t="shared" ca="1" si="62"/>
        <v>-</v>
      </c>
      <c r="R1951" s="6"/>
      <c r="S1951" s="6"/>
      <c r="T1951" s="6"/>
      <c r="U1951" s="6"/>
      <c r="V1951" s="6"/>
      <c r="W1951" s="6" t="str">
        <f t="shared" si="61"/>
        <v>-</v>
      </c>
      <c r="X1951" s="6"/>
      <c r="Y1951" s="6"/>
      <c r="Z1951" s="6"/>
      <c r="AA1951" s="6"/>
      <c r="AB1951" s="6"/>
      <c r="AC1951" s="6"/>
    </row>
    <row r="1952" spans="1:29" x14ac:dyDescent="0.25">
      <c r="Q1952" s="12" t="str">
        <f t="shared" ca="1" si="62"/>
        <v>-</v>
      </c>
      <c r="W1952" t="str">
        <f t="shared" si="61"/>
        <v>-</v>
      </c>
    </row>
    <row r="1953" spans="1:29" x14ac:dyDescent="0.25">
      <c r="A1953" s="6"/>
      <c r="B1953" s="10"/>
      <c r="C1953" s="6"/>
      <c r="D1953" s="6"/>
      <c r="E1953" s="6"/>
      <c r="F1953" s="6"/>
      <c r="G1953" s="6"/>
      <c r="H1953" s="6"/>
      <c r="I1953" s="6"/>
      <c r="J1953" s="6"/>
      <c r="K1953" s="6"/>
      <c r="L1953" s="6"/>
      <c r="M1953" s="6"/>
      <c r="N1953" s="6"/>
      <c r="O1953" s="6"/>
      <c r="P1953" s="10"/>
      <c r="Q1953" s="15" t="str">
        <f t="shared" ca="1" si="62"/>
        <v>-</v>
      </c>
      <c r="R1953" s="6"/>
      <c r="S1953" s="6"/>
      <c r="T1953" s="6"/>
      <c r="U1953" s="6"/>
      <c r="V1953" s="6"/>
      <c r="W1953" s="6" t="str">
        <f t="shared" si="61"/>
        <v>-</v>
      </c>
      <c r="X1953" s="6"/>
      <c r="Y1953" s="6"/>
      <c r="Z1953" s="6"/>
      <c r="AA1953" s="6"/>
      <c r="AB1953" s="6"/>
      <c r="AC1953" s="6"/>
    </row>
    <row r="1954" spans="1:29" x14ac:dyDescent="0.25">
      <c r="Q1954" s="12" t="str">
        <f t="shared" ca="1" si="62"/>
        <v>-</v>
      </c>
      <c r="W1954" t="str">
        <f t="shared" si="61"/>
        <v>-</v>
      </c>
    </row>
    <row r="1955" spans="1:29" x14ac:dyDescent="0.25">
      <c r="A1955" s="6"/>
      <c r="B1955" s="10"/>
      <c r="C1955" s="6"/>
      <c r="D1955" s="6"/>
      <c r="E1955" s="6"/>
      <c r="F1955" s="6"/>
      <c r="G1955" s="6"/>
      <c r="H1955" s="6"/>
      <c r="I1955" s="6"/>
      <c r="J1955" s="6"/>
      <c r="K1955" s="6"/>
      <c r="L1955" s="6"/>
      <c r="M1955" s="6"/>
      <c r="N1955" s="6"/>
      <c r="O1955" s="6"/>
      <c r="P1955" s="10"/>
      <c r="Q1955" s="15" t="str">
        <f t="shared" ca="1" si="62"/>
        <v>-</v>
      </c>
      <c r="R1955" s="6"/>
      <c r="S1955" s="6"/>
      <c r="T1955" s="6"/>
      <c r="U1955" s="6"/>
      <c r="V1955" s="6"/>
      <c r="W1955" s="6" t="str">
        <f t="shared" si="61"/>
        <v>-</v>
      </c>
      <c r="X1955" s="6"/>
      <c r="Y1955" s="6"/>
      <c r="Z1955" s="6"/>
      <c r="AA1955" s="6"/>
      <c r="AB1955" s="6"/>
      <c r="AC1955" s="6"/>
    </row>
    <row r="1956" spans="1:29" x14ac:dyDescent="0.25">
      <c r="Q1956" s="12" t="str">
        <f t="shared" ca="1" si="62"/>
        <v>-</v>
      </c>
      <c r="W1956" t="str">
        <f t="shared" si="61"/>
        <v>-</v>
      </c>
    </row>
    <row r="1957" spans="1:29" x14ac:dyDescent="0.25">
      <c r="A1957" s="6"/>
      <c r="B1957" s="10"/>
      <c r="C1957" s="6"/>
      <c r="D1957" s="6"/>
      <c r="E1957" s="6"/>
      <c r="F1957" s="6"/>
      <c r="G1957" s="6"/>
      <c r="H1957" s="6"/>
      <c r="I1957" s="6"/>
      <c r="J1957" s="6"/>
      <c r="K1957" s="6"/>
      <c r="L1957" s="6"/>
      <c r="M1957" s="6"/>
      <c r="N1957" s="6"/>
      <c r="O1957" s="6"/>
      <c r="P1957" s="10"/>
      <c r="Q1957" s="15" t="str">
        <f t="shared" ca="1" si="62"/>
        <v>-</v>
      </c>
      <c r="R1957" s="6"/>
      <c r="S1957" s="6"/>
      <c r="T1957" s="6"/>
      <c r="U1957" s="6"/>
      <c r="V1957" s="6"/>
      <c r="W1957" s="6" t="str">
        <f t="shared" si="61"/>
        <v>-</v>
      </c>
      <c r="X1957" s="6"/>
      <c r="Y1957" s="6"/>
      <c r="Z1957" s="6"/>
      <c r="AA1957" s="6"/>
      <c r="AB1957" s="6"/>
      <c r="AC1957" s="6"/>
    </row>
    <row r="1958" spans="1:29" x14ac:dyDescent="0.25">
      <c r="Q1958" s="12" t="str">
        <f t="shared" ca="1" si="62"/>
        <v>-</v>
      </c>
      <c r="W1958" t="str">
        <f t="shared" si="61"/>
        <v>-</v>
      </c>
    </row>
    <row r="1959" spans="1:29" x14ac:dyDescent="0.25">
      <c r="A1959" s="6"/>
      <c r="B1959" s="10"/>
      <c r="C1959" s="6"/>
      <c r="D1959" s="6"/>
      <c r="E1959" s="6"/>
      <c r="F1959" s="6"/>
      <c r="G1959" s="6"/>
      <c r="H1959" s="6"/>
      <c r="I1959" s="6"/>
      <c r="J1959" s="6"/>
      <c r="K1959" s="6"/>
      <c r="L1959" s="6"/>
      <c r="M1959" s="6"/>
      <c r="N1959" s="6"/>
      <c r="O1959" s="6"/>
      <c r="P1959" s="10"/>
      <c r="Q1959" s="15" t="str">
        <f t="shared" ca="1" si="62"/>
        <v>-</v>
      </c>
      <c r="R1959" s="6"/>
      <c r="S1959" s="6"/>
      <c r="T1959" s="6"/>
      <c r="U1959" s="6"/>
      <c r="V1959" s="6"/>
      <c r="W1959" s="6" t="str">
        <f t="shared" si="61"/>
        <v>-</v>
      </c>
      <c r="X1959" s="6"/>
      <c r="Y1959" s="6"/>
      <c r="Z1959" s="6"/>
      <c r="AA1959" s="6"/>
      <c r="AB1959" s="6"/>
      <c r="AC1959" s="6"/>
    </row>
    <row r="1960" spans="1:29" x14ac:dyDescent="0.25">
      <c r="Q1960" s="12" t="str">
        <f t="shared" ca="1" si="62"/>
        <v>-</v>
      </c>
      <c r="W1960" t="str">
        <f t="shared" si="61"/>
        <v>-</v>
      </c>
    </row>
    <row r="1961" spans="1:29" x14ac:dyDescent="0.25">
      <c r="A1961" s="6"/>
      <c r="B1961" s="10"/>
      <c r="C1961" s="6"/>
      <c r="D1961" s="6"/>
      <c r="E1961" s="6"/>
      <c r="F1961" s="6"/>
      <c r="G1961" s="6"/>
      <c r="H1961" s="6"/>
      <c r="I1961" s="6"/>
      <c r="J1961" s="6"/>
      <c r="K1961" s="6"/>
      <c r="L1961" s="6"/>
      <c r="M1961" s="6"/>
      <c r="N1961" s="6"/>
      <c r="O1961" s="6"/>
      <c r="P1961" s="10"/>
      <c r="Q1961" s="15" t="str">
        <f t="shared" ca="1" si="62"/>
        <v>-</v>
      </c>
      <c r="R1961" s="6"/>
      <c r="S1961" s="6"/>
      <c r="T1961" s="6"/>
      <c r="U1961" s="6"/>
      <c r="V1961" s="6"/>
      <c r="W1961" s="6" t="str">
        <f t="shared" si="61"/>
        <v>-</v>
      </c>
      <c r="X1961" s="6"/>
      <c r="Y1961" s="6"/>
      <c r="Z1961" s="6"/>
      <c r="AA1961" s="6"/>
      <c r="AB1961" s="6"/>
      <c r="AC1961" s="6"/>
    </row>
    <row r="1962" spans="1:29" x14ac:dyDescent="0.25">
      <c r="Q1962" s="12" t="str">
        <f t="shared" ca="1" si="62"/>
        <v>-</v>
      </c>
      <c r="W1962" t="str">
        <f t="shared" si="61"/>
        <v>-</v>
      </c>
    </row>
    <row r="1963" spans="1:29" x14ac:dyDescent="0.25">
      <c r="A1963" s="6"/>
      <c r="B1963" s="10"/>
      <c r="C1963" s="6"/>
      <c r="D1963" s="6"/>
      <c r="E1963" s="6"/>
      <c r="F1963" s="6"/>
      <c r="G1963" s="6"/>
      <c r="H1963" s="6"/>
      <c r="I1963" s="6"/>
      <c r="J1963" s="6"/>
      <c r="K1963" s="6"/>
      <c r="L1963" s="6"/>
      <c r="M1963" s="6"/>
      <c r="N1963" s="6"/>
      <c r="O1963" s="6"/>
      <c r="P1963" s="10"/>
      <c r="Q1963" s="15" t="str">
        <f t="shared" ca="1" si="62"/>
        <v>-</v>
      </c>
      <c r="R1963" s="6"/>
      <c r="S1963" s="6"/>
      <c r="T1963" s="6"/>
      <c r="U1963" s="6"/>
      <c r="V1963" s="6"/>
      <c r="W1963" s="6" t="str">
        <f t="shared" si="61"/>
        <v>-</v>
      </c>
      <c r="X1963" s="6"/>
      <c r="Y1963" s="6"/>
      <c r="Z1963" s="6"/>
      <c r="AA1963" s="6"/>
      <c r="AB1963" s="6"/>
      <c r="AC1963" s="6"/>
    </row>
    <row r="1964" spans="1:29" x14ac:dyDescent="0.25">
      <c r="Q1964" s="12" t="str">
        <f t="shared" ca="1" si="62"/>
        <v>-</v>
      </c>
      <c r="W1964" t="str">
        <f t="shared" si="61"/>
        <v>-</v>
      </c>
    </row>
    <row r="1965" spans="1:29" x14ac:dyDescent="0.25">
      <c r="A1965" s="6"/>
      <c r="B1965" s="10"/>
      <c r="C1965" s="6"/>
      <c r="D1965" s="6"/>
      <c r="E1965" s="6"/>
      <c r="F1965" s="6"/>
      <c r="G1965" s="6"/>
      <c r="H1965" s="6"/>
      <c r="I1965" s="6"/>
      <c r="J1965" s="6"/>
      <c r="K1965" s="6"/>
      <c r="L1965" s="6"/>
      <c r="M1965" s="6"/>
      <c r="N1965" s="6"/>
      <c r="O1965" s="6"/>
      <c r="P1965" s="10"/>
      <c r="Q1965" s="15" t="str">
        <f t="shared" ca="1" si="62"/>
        <v>-</v>
      </c>
      <c r="R1965" s="6"/>
      <c r="S1965" s="6"/>
      <c r="T1965" s="6"/>
      <c r="U1965" s="6"/>
      <c r="V1965" s="6"/>
      <c r="W1965" s="6" t="str">
        <f t="shared" si="61"/>
        <v>-</v>
      </c>
      <c r="X1965" s="6"/>
      <c r="Y1965" s="6"/>
      <c r="Z1965" s="6"/>
      <c r="AA1965" s="6"/>
      <c r="AB1965" s="6"/>
      <c r="AC1965" s="6"/>
    </row>
    <row r="1966" spans="1:29" x14ac:dyDescent="0.25">
      <c r="Q1966" s="12" t="str">
        <f t="shared" ca="1" si="62"/>
        <v>-</v>
      </c>
      <c r="W1966" t="str">
        <f t="shared" si="61"/>
        <v>-</v>
      </c>
    </row>
    <row r="1967" spans="1:29" x14ac:dyDescent="0.25">
      <c r="A1967" s="6"/>
      <c r="B1967" s="10"/>
      <c r="C1967" s="6"/>
      <c r="D1967" s="6"/>
      <c r="E1967" s="6"/>
      <c r="F1967" s="6"/>
      <c r="G1967" s="6"/>
      <c r="H1967" s="6"/>
      <c r="I1967" s="6"/>
      <c r="J1967" s="6"/>
      <c r="K1967" s="6"/>
      <c r="L1967" s="6"/>
      <c r="M1967" s="6"/>
      <c r="N1967" s="6"/>
      <c r="O1967" s="6"/>
      <c r="P1967" s="10"/>
      <c r="Q1967" s="15" t="str">
        <f t="shared" ca="1" si="62"/>
        <v>-</v>
      </c>
      <c r="R1967" s="6"/>
      <c r="S1967" s="6"/>
      <c r="T1967" s="6"/>
      <c r="U1967" s="6"/>
      <c r="V1967" s="6"/>
      <c r="W1967" s="6" t="str">
        <f t="shared" si="61"/>
        <v>-</v>
      </c>
      <c r="X1967" s="6"/>
      <c r="Y1967" s="6"/>
      <c r="Z1967" s="6"/>
      <c r="AA1967" s="6"/>
      <c r="AB1967" s="6"/>
      <c r="AC1967" s="6"/>
    </row>
    <row r="1968" spans="1:29" x14ac:dyDescent="0.25">
      <c r="Q1968" s="12" t="str">
        <f t="shared" ca="1" si="62"/>
        <v>-</v>
      </c>
      <c r="W1968" t="str">
        <f t="shared" si="61"/>
        <v>-</v>
      </c>
    </row>
    <row r="1969" spans="1:29" x14ac:dyDescent="0.25">
      <c r="A1969" s="6"/>
      <c r="B1969" s="10"/>
      <c r="C1969" s="6"/>
      <c r="D1969" s="6"/>
      <c r="E1969" s="6"/>
      <c r="F1969" s="6"/>
      <c r="G1969" s="6"/>
      <c r="H1969" s="6"/>
      <c r="I1969" s="6"/>
      <c r="J1969" s="6"/>
      <c r="K1969" s="6"/>
      <c r="L1969" s="6"/>
      <c r="M1969" s="6"/>
      <c r="N1969" s="6"/>
      <c r="O1969" s="6"/>
      <c r="P1969" s="10"/>
      <c r="Q1969" s="15" t="str">
        <f t="shared" ca="1" si="62"/>
        <v>-</v>
      </c>
      <c r="R1969" s="6"/>
      <c r="S1969" s="6"/>
      <c r="T1969" s="6"/>
      <c r="U1969" s="6"/>
      <c r="V1969" s="6"/>
      <c r="W1969" s="6" t="str">
        <f t="shared" si="61"/>
        <v>-</v>
      </c>
      <c r="X1969" s="6"/>
      <c r="Y1969" s="6"/>
      <c r="Z1969" s="6"/>
      <c r="AA1969" s="6"/>
      <c r="AB1969" s="6"/>
      <c r="AC1969" s="6"/>
    </row>
    <row r="1970" spans="1:29" x14ac:dyDescent="0.25">
      <c r="Q1970" s="12" t="str">
        <f t="shared" ca="1" si="62"/>
        <v>-</v>
      </c>
      <c r="W1970" t="str">
        <f t="shared" si="61"/>
        <v>-</v>
      </c>
    </row>
    <row r="1971" spans="1:29" x14ac:dyDescent="0.25">
      <c r="A1971" s="6"/>
      <c r="B1971" s="10"/>
      <c r="C1971" s="6"/>
      <c r="D1971" s="6"/>
      <c r="E1971" s="6"/>
      <c r="F1971" s="6"/>
      <c r="G1971" s="6"/>
      <c r="H1971" s="6"/>
      <c r="I1971" s="6"/>
      <c r="J1971" s="6"/>
      <c r="K1971" s="6"/>
      <c r="L1971" s="6"/>
      <c r="M1971" s="6"/>
      <c r="N1971" s="6"/>
      <c r="O1971" s="6"/>
      <c r="P1971" s="10"/>
      <c r="Q1971" s="15" t="str">
        <f t="shared" ca="1" si="62"/>
        <v>-</v>
      </c>
      <c r="R1971" s="6"/>
      <c r="S1971" s="6"/>
      <c r="T1971" s="6"/>
      <c r="U1971" s="6"/>
      <c r="V1971" s="6"/>
      <c r="W1971" s="6" t="str">
        <f t="shared" si="61"/>
        <v>-</v>
      </c>
      <c r="X1971" s="6"/>
      <c r="Y1971" s="6"/>
      <c r="Z1971" s="6"/>
      <c r="AA1971" s="6"/>
      <c r="AB1971" s="6"/>
      <c r="AC1971" s="6"/>
    </row>
    <row r="1972" spans="1:29" x14ac:dyDescent="0.25">
      <c r="Q1972" s="12" t="str">
        <f t="shared" ca="1" si="62"/>
        <v>-</v>
      </c>
      <c r="W1972" t="str">
        <f t="shared" si="61"/>
        <v>-</v>
      </c>
    </row>
    <row r="1973" spans="1:29" x14ac:dyDescent="0.25">
      <c r="A1973" s="6"/>
      <c r="B1973" s="10"/>
      <c r="C1973" s="6"/>
      <c r="D1973" s="6"/>
      <c r="E1973" s="6"/>
      <c r="F1973" s="6"/>
      <c r="G1973" s="6"/>
      <c r="H1973" s="6"/>
      <c r="I1973" s="6"/>
      <c r="J1973" s="6"/>
      <c r="K1973" s="6"/>
      <c r="L1973" s="6"/>
      <c r="M1973" s="6"/>
      <c r="N1973" s="6"/>
      <c r="O1973" s="6"/>
      <c r="P1973" s="10"/>
      <c r="Q1973" s="15" t="str">
        <f t="shared" ca="1" si="62"/>
        <v>-</v>
      </c>
      <c r="R1973" s="6"/>
      <c r="S1973" s="6"/>
      <c r="T1973" s="6"/>
      <c r="U1973" s="6"/>
      <c r="V1973" s="6"/>
      <c r="W1973" s="6" t="str">
        <f t="shared" si="61"/>
        <v>-</v>
      </c>
      <c r="X1973" s="6"/>
      <c r="Y1973" s="6"/>
      <c r="Z1973" s="6"/>
      <c r="AA1973" s="6"/>
      <c r="AB1973" s="6"/>
      <c r="AC1973" s="6"/>
    </row>
    <row r="1974" spans="1:29" x14ac:dyDescent="0.25">
      <c r="Q1974" s="12" t="str">
        <f t="shared" ca="1" si="62"/>
        <v>-</v>
      </c>
      <c r="W1974" t="str">
        <f t="shared" si="61"/>
        <v>-</v>
      </c>
    </row>
    <row r="1975" spans="1:29" x14ac:dyDescent="0.25">
      <c r="A1975" s="6"/>
      <c r="B1975" s="10"/>
      <c r="C1975" s="6"/>
      <c r="D1975" s="6"/>
      <c r="E1975" s="6"/>
      <c r="F1975" s="6"/>
      <c r="G1975" s="6"/>
      <c r="H1975" s="6"/>
      <c r="I1975" s="6"/>
      <c r="J1975" s="6"/>
      <c r="K1975" s="6"/>
      <c r="L1975" s="6"/>
      <c r="M1975" s="6"/>
      <c r="N1975" s="6"/>
      <c r="O1975" s="6"/>
      <c r="P1975" s="10"/>
      <c r="Q1975" s="15" t="str">
        <f t="shared" ca="1" si="62"/>
        <v>-</v>
      </c>
      <c r="R1975" s="6"/>
      <c r="S1975" s="6"/>
      <c r="T1975" s="6"/>
      <c r="U1975" s="6"/>
      <c r="V1975" s="6"/>
      <c r="W1975" s="6" t="str">
        <f t="shared" si="61"/>
        <v>-</v>
      </c>
      <c r="X1975" s="6"/>
      <c r="Y1975" s="6"/>
      <c r="Z1975" s="6"/>
      <c r="AA1975" s="6"/>
      <c r="AB1975" s="6"/>
      <c r="AC1975" s="6"/>
    </row>
    <row r="1976" spans="1:29" x14ac:dyDescent="0.25">
      <c r="Q1976" s="12" t="str">
        <f t="shared" ca="1" si="62"/>
        <v>-</v>
      </c>
      <c r="W1976" t="str">
        <f t="shared" si="61"/>
        <v>-</v>
      </c>
    </row>
    <row r="1977" spans="1:29" x14ac:dyDescent="0.25">
      <c r="A1977" s="6"/>
      <c r="B1977" s="10"/>
      <c r="C1977" s="6"/>
      <c r="D1977" s="6"/>
      <c r="E1977" s="6"/>
      <c r="F1977" s="6"/>
      <c r="G1977" s="6"/>
      <c r="H1977" s="6"/>
      <c r="I1977" s="6"/>
      <c r="J1977" s="6"/>
      <c r="K1977" s="6"/>
      <c r="L1977" s="6"/>
      <c r="M1977" s="6"/>
      <c r="N1977" s="6"/>
      <c r="O1977" s="6"/>
      <c r="P1977" s="10"/>
      <c r="Q1977" s="15" t="str">
        <f t="shared" ca="1" si="62"/>
        <v>-</v>
      </c>
      <c r="R1977" s="6"/>
      <c r="S1977" s="6"/>
      <c r="T1977" s="6"/>
      <c r="U1977" s="6"/>
      <c r="V1977" s="6"/>
      <c r="W1977" s="6" t="str">
        <f t="shared" si="61"/>
        <v>-</v>
      </c>
      <c r="X1977" s="6"/>
      <c r="Y1977" s="6"/>
      <c r="Z1977" s="6"/>
      <c r="AA1977" s="6"/>
      <c r="AB1977" s="6"/>
      <c r="AC1977" s="6"/>
    </row>
    <row r="1978" spans="1:29" x14ac:dyDescent="0.25">
      <c r="Q1978" s="12" t="str">
        <f t="shared" ca="1" si="62"/>
        <v>-</v>
      </c>
      <c r="W1978" t="str">
        <f t="shared" si="61"/>
        <v>-</v>
      </c>
    </row>
    <row r="1979" spans="1:29" x14ac:dyDescent="0.25">
      <c r="A1979" s="6"/>
      <c r="B1979" s="10"/>
      <c r="C1979" s="6"/>
      <c r="D1979" s="6"/>
      <c r="E1979" s="6"/>
      <c r="F1979" s="6"/>
      <c r="G1979" s="6"/>
      <c r="H1979" s="6"/>
      <c r="I1979" s="6"/>
      <c r="J1979" s="6"/>
      <c r="K1979" s="6"/>
      <c r="L1979" s="6"/>
      <c r="M1979" s="6"/>
      <c r="N1979" s="6"/>
      <c r="O1979" s="6"/>
      <c r="P1979" s="10"/>
      <c r="Q1979" s="15" t="str">
        <f t="shared" ca="1" si="62"/>
        <v>-</v>
      </c>
      <c r="R1979" s="6"/>
      <c r="S1979" s="6"/>
      <c r="T1979" s="6"/>
      <c r="U1979" s="6"/>
      <c r="V1979" s="6"/>
      <c r="W1979" s="6" t="str">
        <f t="shared" si="61"/>
        <v>-</v>
      </c>
      <c r="X1979" s="6"/>
      <c r="Y1979" s="6"/>
      <c r="Z1979" s="6"/>
      <c r="AA1979" s="6"/>
      <c r="AB1979" s="6"/>
      <c r="AC1979" s="6"/>
    </row>
    <row r="1980" spans="1:29" x14ac:dyDescent="0.25">
      <c r="Q1980" s="12" t="str">
        <f t="shared" ca="1" si="62"/>
        <v>-</v>
      </c>
      <c r="W1980" t="str">
        <f t="shared" si="61"/>
        <v>-</v>
      </c>
    </row>
    <row r="1981" spans="1:29" x14ac:dyDescent="0.25">
      <c r="A1981" s="6"/>
      <c r="B1981" s="10"/>
      <c r="C1981" s="6"/>
      <c r="D1981" s="6"/>
      <c r="E1981" s="6"/>
      <c r="F1981" s="6"/>
      <c r="G1981" s="6"/>
      <c r="H1981" s="6"/>
      <c r="I1981" s="6"/>
      <c r="J1981" s="6"/>
      <c r="K1981" s="6"/>
      <c r="L1981" s="6"/>
      <c r="M1981" s="6"/>
      <c r="N1981" s="6"/>
      <c r="O1981" s="6"/>
      <c r="P1981" s="10"/>
      <c r="Q1981" s="15" t="str">
        <f t="shared" ca="1" si="62"/>
        <v>-</v>
      </c>
      <c r="R1981" s="6"/>
      <c r="S1981" s="6"/>
      <c r="T1981" s="6"/>
      <c r="U1981" s="6"/>
      <c r="V1981" s="6"/>
      <c r="W1981" s="6" t="str">
        <f t="shared" si="61"/>
        <v>-</v>
      </c>
      <c r="X1981" s="6"/>
      <c r="Y1981" s="6"/>
      <c r="Z1981" s="6"/>
      <c r="AA1981" s="6"/>
      <c r="AB1981" s="6"/>
      <c r="AC1981" s="6"/>
    </row>
    <row r="1982" spans="1:29" x14ac:dyDescent="0.25">
      <c r="Q1982" s="12" t="str">
        <f t="shared" ca="1" si="62"/>
        <v>-</v>
      </c>
      <c r="W1982" t="str">
        <f t="shared" si="61"/>
        <v>-</v>
      </c>
    </row>
    <row r="1983" spans="1:29" x14ac:dyDescent="0.25">
      <c r="A1983" s="6"/>
      <c r="B1983" s="10"/>
      <c r="C1983" s="6"/>
      <c r="D1983" s="6"/>
      <c r="E1983" s="6"/>
      <c r="F1983" s="6"/>
      <c r="G1983" s="6"/>
      <c r="H1983" s="6"/>
      <c r="I1983" s="6"/>
      <c r="J1983" s="6"/>
      <c r="K1983" s="6"/>
      <c r="L1983" s="6"/>
      <c r="M1983" s="6"/>
      <c r="N1983" s="6"/>
      <c r="O1983" s="6"/>
      <c r="P1983" s="10"/>
      <c r="Q1983" s="15" t="str">
        <f t="shared" ca="1" si="62"/>
        <v>-</v>
      </c>
      <c r="R1983" s="6"/>
      <c r="S1983" s="6"/>
      <c r="T1983" s="6"/>
      <c r="U1983" s="6"/>
      <c r="V1983" s="6"/>
      <c r="W1983" s="6" t="str">
        <f t="shared" si="61"/>
        <v>-</v>
      </c>
      <c r="X1983" s="6"/>
      <c r="Y1983" s="6"/>
      <c r="Z1983" s="6"/>
      <c r="AA1983" s="6"/>
      <c r="AB1983" s="6"/>
      <c r="AC1983" s="6"/>
    </row>
    <row r="1984" spans="1:29" x14ac:dyDescent="0.25">
      <c r="Q1984" s="12" t="str">
        <f t="shared" ca="1" si="62"/>
        <v>-</v>
      </c>
      <c r="W1984" t="str">
        <f t="shared" si="61"/>
        <v>-</v>
      </c>
    </row>
    <row r="1985" spans="1:29" x14ac:dyDescent="0.25">
      <c r="A1985" s="6"/>
      <c r="B1985" s="10"/>
      <c r="C1985" s="6"/>
      <c r="D1985" s="6"/>
      <c r="E1985" s="6"/>
      <c r="F1985" s="6"/>
      <c r="G1985" s="6"/>
      <c r="H1985" s="6"/>
      <c r="I1985" s="6"/>
      <c r="J1985" s="6"/>
      <c r="K1985" s="6"/>
      <c r="L1985" s="6"/>
      <c r="M1985" s="6"/>
      <c r="N1985" s="6"/>
      <c r="O1985" s="6"/>
      <c r="P1985" s="10"/>
      <c r="Q1985" s="15" t="str">
        <f t="shared" ca="1" si="62"/>
        <v>-</v>
      </c>
      <c r="R1985" s="6"/>
      <c r="S1985" s="6"/>
      <c r="T1985" s="6"/>
      <c r="U1985" s="6"/>
      <c r="V1985" s="6"/>
      <c r="W1985" s="6" t="str">
        <f t="shared" ref="W1985:W2048" si="63">IF(OR(ISBLANK(J1985),ISBLANK(V1985)),"-",(IF(J1985=V1985,"Yes","No")))</f>
        <v>-</v>
      </c>
      <c r="X1985" s="6"/>
      <c r="Y1985" s="6"/>
      <c r="Z1985" s="6"/>
      <c r="AA1985" s="6"/>
      <c r="AB1985" s="6"/>
      <c r="AC1985" s="6"/>
    </row>
    <row r="1986" spans="1:29" x14ac:dyDescent="0.25">
      <c r="Q1986" s="12" t="str">
        <f t="shared" ref="Q1986:Q2049" ca="1" si="64">IF(B1986&gt;1/1/1900, (IF(R1986="Closed",(DATEDIF(B1986,P1986,"d"))-(DATEDIF(M1986,O1986,"d")),IF(OR(R1986="Pending",ISBLANK(P1986)),TODAY()-B1986))),"-")</f>
        <v>-</v>
      </c>
      <c r="W1986" t="str">
        <f t="shared" si="63"/>
        <v>-</v>
      </c>
    </row>
    <row r="1987" spans="1:29" x14ac:dyDescent="0.25">
      <c r="A1987" s="6"/>
      <c r="B1987" s="10"/>
      <c r="C1987" s="6"/>
      <c r="D1987" s="6"/>
      <c r="E1987" s="6"/>
      <c r="F1987" s="6"/>
      <c r="G1987" s="6"/>
      <c r="H1987" s="6"/>
      <c r="I1987" s="6"/>
      <c r="J1987" s="6"/>
      <c r="K1987" s="6"/>
      <c r="L1987" s="6"/>
      <c r="M1987" s="6"/>
      <c r="N1987" s="6"/>
      <c r="O1987" s="6"/>
      <c r="P1987" s="10"/>
      <c r="Q1987" s="15" t="str">
        <f t="shared" ca="1" si="64"/>
        <v>-</v>
      </c>
      <c r="R1987" s="6"/>
      <c r="S1987" s="6"/>
      <c r="T1987" s="6"/>
      <c r="U1987" s="6"/>
      <c r="V1987" s="6"/>
      <c r="W1987" s="6" t="str">
        <f t="shared" si="63"/>
        <v>-</v>
      </c>
      <c r="X1987" s="6"/>
      <c r="Y1987" s="6"/>
      <c r="Z1987" s="6"/>
      <c r="AA1987" s="6"/>
      <c r="AB1987" s="6"/>
      <c r="AC1987" s="6"/>
    </row>
    <row r="1988" spans="1:29" x14ac:dyDescent="0.25">
      <c r="Q1988" s="12" t="str">
        <f t="shared" ca="1" si="64"/>
        <v>-</v>
      </c>
      <c r="W1988" t="str">
        <f t="shared" si="63"/>
        <v>-</v>
      </c>
    </row>
    <row r="1989" spans="1:29" x14ac:dyDescent="0.25">
      <c r="A1989" s="6"/>
      <c r="B1989" s="10"/>
      <c r="C1989" s="6"/>
      <c r="D1989" s="6"/>
      <c r="E1989" s="6"/>
      <c r="F1989" s="6"/>
      <c r="G1989" s="6"/>
      <c r="H1989" s="6"/>
      <c r="I1989" s="6"/>
      <c r="J1989" s="6"/>
      <c r="K1989" s="6"/>
      <c r="L1989" s="6"/>
      <c r="M1989" s="6"/>
      <c r="N1989" s="6"/>
      <c r="O1989" s="6"/>
      <c r="P1989" s="10"/>
      <c r="Q1989" s="15" t="str">
        <f t="shared" ca="1" si="64"/>
        <v>-</v>
      </c>
      <c r="R1989" s="6"/>
      <c r="S1989" s="6"/>
      <c r="T1989" s="6"/>
      <c r="U1989" s="6"/>
      <c r="V1989" s="6"/>
      <c r="W1989" s="6" t="str">
        <f t="shared" si="63"/>
        <v>-</v>
      </c>
      <c r="X1989" s="6"/>
      <c r="Y1989" s="6"/>
      <c r="Z1989" s="6"/>
      <c r="AA1989" s="6"/>
      <c r="AB1989" s="6"/>
      <c r="AC1989" s="6"/>
    </row>
    <row r="1990" spans="1:29" x14ac:dyDescent="0.25">
      <c r="Q1990" s="12" t="str">
        <f t="shared" ca="1" si="64"/>
        <v>-</v>
      </c>
      <c r="W1990" t="str">
        <f t="shared" si="63"/>
        <v>-</v>
      </c>
    </row>
    <row r="1991" spans="1:29" x14ac:dyDescent="0.25">
      <c r="A1991" s="6"/>
      <c r="B1991" s="10"/>
      <c r="C1991" s="6"/>
      <c r="D1991" s="6"/>
      <c r="E1991" s="6"/>
      <c r="F1991" s="6"/>
      <c r="G1991" s="6"/>
      <c r="H1991" s="6"/>
      <c r="I1991" s="6"/>
      <c r="J1991" s="6"/>
      <c r="K1991" s="6"/>
      <c r="L1991" s="6"/>
      <c r="M1991" s="6"/>
      <c r="N1991" s="6"/>
      <c r="O1991" s="6"/>
      <c r="P1991" s="10"/>
      <c r="Q1991" s="15" t="str">
        <f t="shared" ca="1" si="64"/>
        <v>-</v>
      </c>
      <c r="R1991" s="6"/>
      <c r="S1991" s="6"/>
      <c r="T1991" s="6"/>
      <c r="U1991" s="6"/>
      <c r="V1991" s="6"/>
      <c r="W1991" s="6" t="str">
        <f t="shared" si="63"/>
        <v>-</v>
      </c>
      <c r="X1991" s="6"/>
      <c r="Y1991" s="6"/>
      <c r="Z1991" s="6"/>
      <c r="AA1991" s="6"/>
      <c r="AB1991" s="6"/>
      <c r="AC1991" s="6"/>
    </row>
    <row r="1992" spans="1:29" x14ac:dyDescent="0.25">
      <c r="Q1992" s="12" t="str">
        <f t="shared" ca="1" si="64"/>
        <v>-</v>
      </c>
      <c r="W1992" t="str">
        <f t="shared" si="63"/>
        <v>-</v>
      </c>
    </row>
    <row r="1993" spans="1:29" x14ac:dyDescent="0.25">
      <c r="A1993" s="6"/>
      <c r="B1993" s="10"/>
      <c r="C1993" s="6"/>
      <c r="D1993" s="6"/>
      <c r="E1993" s="6"/>
      <c r="F1993" s="6"/>
      <c r="G1993" s="6"/>
      <c r="H1993" s="6"/>
      <c r="I1993" s="6"/>
      <c r="J1993" s="6"/>
      <c r="K1993" s="6"/>
      <c r="L1993" s="6"/>
      <c r="M1993" s="6"/>
      <c r="N1993" s="6"/>
      <c r="O1993" s="6"/>
      <c r="P1993" s="10"/>
      <c r="Q1993" s="15" t="str">
        <f t="shared" ca="1" si="64"/>
        <v>-</v>
      </c>
      <c r="R1993" s="6"/>
      <c r="S1993" s="6"/>
      <c r="T1993" s="6"/>
      <c r="U1993" s="6"/>
      <c r="V1993" s="6"/>
      <c r="W1993" s="6" t="str">
        <f t="shared" si="63"/>
        <v>-</v>
      </c>
      <c r="X1993" s="6"/>
      <c r="Y1993" s="6"/>
      <c r="Z1993" s="6"/>
      <c r="AA1993" s="6"/>
      <c r="AB1993" s="6"/>
      <c r="AC1993" s="6"/>
    </row>
    <row r="1994" spans="1:29" x14ac:dyDescent="0.25">
      <c r="Q1994" s="12" t="str">
        <f t="shared" ca="1" si="64"/>
        <v>-</v>
      </c>
      <c r="W1994" t="str">
        <f t="shared" si="63"/>
        <v>-</v>
      </c>
    </row>
    <row r="1995" spans="1:29" x14ac:dyDescent="0.25">
      <c r="A1995" s="6"/>
      <c r="B1995" s="10"/>
      <c r="C1995" s="6"/>
      <c r="D1995" s="6"/>
      <c r="E1995" s="6"/>
      <c r="F1995" s="6"/>
      <c r="G1995" s="6"/>
      <c r="H1995" s="6"/>
      <c r="I1995" s="6"/>
      <c r="J1995" s="6"/>
      <c r="K1995" s="6"/>
      <c r="L1995" s="6"/>
      <c r="M1995" s="6"/>
      <c r="N1995" s="6"/>
      <c r="O1995" s="6"/>
      <c r="P1995" s="10"/>
      <c r="Q1995" s="15" t="str">
        <f t="shared" ca="1" si="64"/>
        <v>-</v>
      </c>
      <c r="R1995" s="6"/>
      <c r="S1995" s="6"/>
      <c r="T1995" s="6"/>
      <c r="U1995" s="6"/>
      <c r="V1995" s="6"/>
      <c r="W1995" s="6" t="str">
        <f t="shared" si="63"/>
        <v>-</v>
      </c>
      <c r="X1995" s="6"/>
      <c r="Y1995" s="6"/>
      <c r="Z1995" s="6"/>
      <c r="AA1995" s="6"/>
      <c r="AB1995" s="6"/>
      <c r="AC1995" s="6"/>
    </row>
    <row r="1996" spans="1:29" x14ac:dyDescent="0.25">
      <c r="Q1996" s="12" t="str">
        <f t="shared" ca="1" si="64"/>
        <v>-</v>
      </c>
      <c r="W1996" t="str">
        <f t="shared" si="63"/>
        <v>-</v>
      </c>
    </row>
    <row r="1997" spans="1:29" x14ac:dyDescent="0.25">
      <c r="A1997" s="6"/>
      <c r="B1997" s="10"/>
      <c r="C1997" s="6"/>
      <c r="D1997" s="6"/>
      <c r="E1997" s="6"/>
      <c r="F1997" s="6"/>
      <c r="G1997" s="6"/>
      <c r="H1997" s="6"/>
      <c r="I1997" s="6"/>
      <c r="J1997" s="6"/>
      <c r="K1997" s="6"/>
      <c r="L1997" s="6"/>
      <c r="M1997" s="6"/>
      <c r="N1997" s="6"/>
      <c r="O1997" s="6"/>
      <c r="P1997" s="10"/>
      <c r="Q1997" s="15" t="str">
        <f t="shared" ca="1" si="64"/>
        <v>-</v>
      </c>
      <c r="R1997" s="6"/>
      <c r="S1997" s="6"/>
      <c r="T1997" s="6"/>
      <c r="U1997" s="6"/>
      <c r="V1997" s="6"/>
      <c r="W1997" s="6" t="str">
        <f t="shared" si="63"/>
        <v>-</v>
      </c>
      <c r="X1997" s="6"/>
      <c r="Y1997" s="6"/>
      <c r="Z1997" s="6"/>
      <c r="AA1997" s="6"/>
      <c r="AB1997" s="6"/>
      <c r="AC1997" s="6"/>
    </row>
    <row r="1998" spans="1:29" x14ac:dyDescent="0.25">
      <c r="Q1998" s="12" t="str">
        <f t="shared" ca="1" si="64"/>
        <v>-</v>
      </c>
      <c r="W1998" t="str">
        <f t="shared" si="63"/>
        <v>-</v>
      </c>
    </row>
    <row r="1999" spans="1:29" x14ac:dyDescent="0.25">
      <c r="A1999" s="6"/>
      <c r="B1999" s="10"/>
      <c r="C1999" s="6"/>
      <c r="D1999" s="6"/>
      <c r="E1999" s="6"/>
      <c r="F1999" s="6"/>
      <c r="G1999" s="6"/>
      <c r="H1999" s="6"/>
      <c r="I1999" s="6"/>
      <c r="J1999" s="6"/>
      <c r="K1999" s="6"/>
      <c r="L1999" s="6"/>
      <c r="M1999" s="6"/>
      <c r="N1999" s="6"/>
      <c r="O1999" s="6"/>
      <c r="P1999" s="10"/>
      <c r="Q1999" s="15" t="str">
        <f t="shared" ca="1" si="64"/>
        <v>-</v>
      </c>
      <c r="R1999" s="6"/>
      <c r="S1999" s="6"/>
      <c r="T1999" s="6"/>
      <c r="U1999" s="6"/>
      <c r="V1999" s="6"/>
      <c r="W1999" s="6" t="str">
        <f t="shared" si="63"/>
        <v>-</v>
      </c>
      <c r="X1999" s="6"/>
      <c r="Y1999" s="6"/>
      <c r="Z1999" s="6"/>
      <c r="AA1999" s="6"/>
      <c r="AB1999" s="6"/>
      <c r="AC1999" s="6"/>
    </row>
    <row r="2000" spans="1:29" x14ac:dyDescent="0.25">
      <c r="Q2000" s="12" t="str">
        <f t="shared" ca="1" si="64"/>
        <v>-</v>
      </c>
      <c r="W2000" t="str">
        <f t="shared" si="63"/>
        <v>-</v>
      </c>
    </row>
    <row r="2001" spans="1:29" x14ac:dyDescent="0.25">
      <c r="A2001" s="6"/>
      <c r="B2001" s="10"/>
      <c r="C2001" s="6"/>
      <c r="D2001" s="6"/>
      <c r="E2001" s="6"/>
      <c r="F2001" s="6"/>
      <c r="G2001" s="6"/>
      <c r="H2001" s="6"/>
      <c r="I2001" s="6"/>
      <c r="J2001" s="6"/>
      <c r="K2001" s="6"/>
      <c r="L2001" s="6"/>
      <c r="M2001" s="6"/>
      <c r="N2001" s="6"/>
      <c r="O2001" s="6"/>
      <c r="P2001" s="10"/>
      <c r="Q2001" s="15" t="str">
        <f t="shared" ca="1" si="64"/>
        <v>-</v>
      </c>
      <c r="R2001" s="6"/>
      <c r="S2001" s="6"/>
      <c r="T2001" s="6"/>
      <c r="U2001" s="6"/>
      <c r="V2001" s="6"/>
      <c r="W2001" s="6" t="str">
        <f t="shared" si="63"/>
        <v>-</v>
      </c>
      <c r="X2001" s="6"/>
      <c r="Y2001" s="6"/>
      <c r="Z2001" s="6"/>
      <c r="AA2001" s="6"/>
      <c r="AB2001" s="6"/>
      <c r="AC2001" s="6"/>
    </row>
    <row r="2002" spans="1:29" x14ac:dyDescent="0.25">
      <c r="Q2002" s="12" t="str">
        <f t="shared" ca="1" si="64"/>
        <v>-</v>
      </c>
      <c r="W2002" t="str">
        <f t="shared" si="63"/>
        <v>-</v>
      </c>
    </row>
    <row r="2003" spans="1:29" x14ac:dyDescent="0.25">
      <c r="A2003" s="6"/>
      <c r="B2003" s="10"/>
      <c r="C2003" s="6"/>
      <c r="D2003" s="6"/>
      <c r="E2003" s="6"/>
      <c r="F2003" s="6"/>
      <c r="G2003" s="6"/>
      <c r="H2003" s="6"/>
      <c r="I2003" s="6"/>
      <c r="J2003" s="6"/>
      <c r="K2003" s="6"/>
      <c r="L2003" s="6"/>
      <c r="M2003" s="6"/>
      <c r="N2003" s="6"/>
      <c r="O2003" s="6"/>
      <c r="P2003" s="10"/>
      <c r="Q2003" s="15" t="str">
        <f t="shared" ca="1" si="64"/>
        <v>-</v>
      </c>
      <c r="R2003" s="6"/>
      <c r="S2003" s="6"/>
      <c r="T2003" s="6"/>
      <c r="U2003" s="6"/>
      <c r="V2003" s="6"/>
      <c r="W2003" s="6" t="str">
        <f t="shared" si="63"/>
        <v>-</v>
      </c>
      <c r="X2003" s="6"/>
      <c r="Y2003" s="6"/>
      <c r="Z2003" s="6"/>
      <c r="AA2003" s="6"/>
      <c r="AB2003" s="6"/>
      <c r="AC2003" s="6"/>
    </row>
    <row r="2004" spans="1:29" x14ac:dyDescent="0.25">
      <c r="Q2004" s="12" t="str">
        <f t="shared" ca="1" si="64"/>
        <v>-</v>
      </c>
      <c r="W2004" t="str">
        <f t="shared" si="63"/>
        <v>-</v>
      </c>
    </row>
    <row r="2005" spans="1:29" x14ac:dyDescent="0.25">
      <c r="A2005" s="6"/>
      <c r="B2005" s="10"/>
      <c r="C2005" s="6"/>
      <c r="D2005" s="6"/>
      <c r="E2005" s="6"/>
      <c r="F2005" s="6"/>
      <c r="G2005" s="6"/>
      <c r="H2005" s="6"/>
      <c r="I2005" s="6"/>
      <c r="J2005" s="6"/>
      <c r="K2005" s="6"/>
      <c r="L2005" s="6"/>
      <c r="M2005" s="6"/>
      <c r="N2005" s="6"/>
      <c r="O2005" s="6"/>
      <c r="P2005" s="10"/>
      <c r="Q2005" s="15" t="str">
        <f t="shared" ca="1" si="64"/>
        <v>-</v>
      </c>
      <c r="R2005" s="6"/>
      <c r="S2005" s="6"/>
      <c r="T2005" s="6"/>
      <c r="U2005" s="6"/>
      <c r="V2005" s="6"/>
      <c r="W2005" s="6" t="str">
        <f t="shared" si="63"/>
        <v>-</v>
      </c>
      <c r="X2005" s="6"/>
      <c r="Y2005" s="6"/>
      <c r="Z2005" s="6"/>
      <c r="AA2005" s="6"/>
      <c r="AB2005" s="6"/>
      <c r="AC2005" s="6"/>
    </row>
    <row r="2006" spans="1:29" x14ac:dyDescent="0.25">
      <c r="Q2006" s="12" t="str">
        <f t="shared" ca="1" si="64"/>
        <v>-</v>
      </c>
      <c r="W2006" t="str">
        <f t="shared" si="63"/>
        <v>-</v>
      </c>
    </row>
    <row r="2007" spans="1:29" x14ac:dyDescent="0.25">
      <c r="A2007" s="6"/>
      <c r="B2007" s="10"/>
      <c r="C2007" s="6"/>
      <c r="D2007" s="6"/>
      <c r="E2007" s="6"/>
      <c r="F2007" s="6"/>
      <c r="G2007" s="6"/>
      <c r="H2007" s="6"/>
      <c r="I2007" s="6"/>
      <c r="J2007" s="6"/>
      <c r="K2007" s="6"/>
      <c r="L2007" s="6"/>
      <c r="M2007" s="6"/>
      <c r="N2007" s="6"/>
      <c r="O2007" s="6"/>
      <c r="P2007" s="10"/>
      <c r="Q2007" s="15" t="str">
        <f t="shared" ca="1" si="64"/>
        <v>-</v>
      </c>
      <c r="R2007" s="6"/>
      <c r="S2007" s="6"/>
      <c r="T2007" s="6"/>
      <c r="U2007" s="6"/>
      <c r="V2007" s="6"/>
      <c r="W2007" s="6" t="str">
        <f t="shared" si="63"/>
        <v>-</v>
      </c>
      <c r="X2007" s="6"/>
      <c r="Y2007" s="6"/>
      <c r="Z2007" s="6"/>
      <c r="AA2007" s="6"/>
      <c r="AB2007" s="6"/>
      <c r="AC2007" s="6"/>
    </row>
    <row r="2008" spans="1:29" x14ac:dyDescent="0.25">
      <c r="Q2008" s="12" t="str">
        <f t="shared" ca="1" si="64"/>
        <v>-</v>
      </c>
      <c r="W2008" t="str">
        <f t="shared" si="63"/>
        <v>-</v>
      </c>
    </row>
    <row r="2009" spans="1:29" x14ac:dyDescent="0.25">
      <c r="A2009" s="6"/>
      <c r="B2009" s="10"/>
      <c r="C2009" s="6"/>
      <c r="D2009" s="6"/>
      <c r="E2009" s="6"/>
      <c r="F2009" s="6"/>
      <c r="G2009" s="6"/>
      <c r="H2009" s="6"/>
      <c r="I2009" s="6"/>
      <c r="J2009" s="6"/>
      <c r="K2009" s="6"/>
      <c r="L2009" s="6"/>
      <c r="M2009" s="6"/>
      <c r="N2009" s="6"/>
      <c r="O2009" s="6"/>
      <c r="P2009" s="10"/>
      <c r="Q2009" s="15" t="str">
        <f t="shared" ca="1" si="64"/>
        <v>-</v>
      </c>
      <c r="R2009" s="6"/>
      <c r="S2009" s="6"/>
      <c r="T2009" s="6"/>
      <c r="U2009" s="6"/>
      <c r="V2009" s="6"/>
      <c r="W2009" s="6" t="str">
        <f t="shared" si="63"/>
        <v>-</v>
      </c>
      <c r="X2009" s="6"/>
      <c r="Y2009" s="6"/>
      <c r="Z2009" s="6"/>
      <c r="AA2009" s="6"/>
      <c r="AB2009" s="6"/>
      <c r="AC2009" s="6"/>
    </row>
    <row r="2010" spans="1:29" x14ac:dyDescent="0.25">
      <c r="Q2010" s="12" t="str">
        <f t="shared" ca="1" si="64"/>
        <v>-</v>
      </c>
      <c r="W2010" t="str">
        <f t="shared" si="63"/>
        <v>-</v>
      </c>
    </row>
    <row r="2011" spans="1:29" x14ac:dyDescent="0.25">
      <c r="A2011" s="6"/>
      <c r="B2011" s="10"/>
      <c r="C2011" s="6"/>
      <c r="D2011" s="6"/>
      <c r="E2011" s="6"/>
      <c r="F2011" s="6"/>
      <c r="G2011" s="6"/>
      <c r="H2011" s="6"/>
      <c r="I2011" s="6"/>
      <c r="J2011" s="6"/>
      <c r="K2011" s="6"/>
      <c r="L2011" s="6"/>
      <c r="M2011" s="6"/>
      <c r="N2011" s="6"/>
      <c r="O2011" s="6"/>
      <c r="P2011" s="10"/>
      <c r="Q2011" s="15" t="str">
        <f t="shared" ca="1" si="64"/>
        <v>-</v>
      </c>
      <c r="R2011" s="6"/>
      <c r="S2011" s="6"/>
      <c r="T2011" s="6"/>
      <c r="U2011" s="6"/>
      <c r="V2011" s="6"/>
      <c r="W2011" s="6" t="str">
        <f t="shared" si="63"/>
        <v>-</v>
      </c>
      <c r="X2011" s="6"/>
      <c r="Y2011" s="6"/>
      <c r="Z2011" s="6"/>
      <c r="AA2011" s="6"/>
      <c r="AB2011" s="6"/>
      <c r="AC2011" s="6"/>
    </row>
    <row r="2012" spans="1:29" x14ac:dyDescent="0.25">
      <c r="Q2012" s="12" t="str">
        <f t="shared" ca="1" si="64"/>
        <v>-</v>
      </c>
      <c r="W2012" t="str">
        <f t="shared" si="63"/>
        <v>-</v>
      </c>
    </row>
    <row r="2013" spans="1:29" x14ac:dyDescent="0.25">
      <c r="A2013" s="6"/>
      <c r="B2013" s="10"/>
      <c r="C2013" s="6"/>
      <c r="D2013" s="6"/>
      <c r="E2013" s="6"/>
      <c r="F2013" s="6"/>
      <c r="G2013" s="6"/>
      <c r="H2013" s="6"/>
      <c r="I2013" s="6"/>
      <c r="J2013" s="6"/>
      <c r="K2013" s="6"/>
      <c r="L2013" s="6"/>
      <c r="M2013" s="6"/>
      <c r="N2013" s="6"/>
      <c r="O2013" s="6"/>
      <c r="P2013" s="10"/>
      <c r="Q2013" s="15" t="str">
        <f t="shared" ca="1" si="64"/>
        <v>-</v>
      </c>
      <c r="R2013" s="6"/>
      <c r="S2013" s="6"/>
      <c r="T2013" s="6"/>
      <c r="U2013" s="6"/>
      <c r="V2013" s="6"/>
      <c r="W2013" s="6" t="str">
        <f t="shared" si="63"/>
        <v>-</v>
      </c>
      <c r="X2013" s="6"/>
      <c r="Y2013" s="6"/>
      <c r="Z2013" s="6"/>
      <c r="AA2013" s="6"/>
      <c r="AB2013" s="6"/>
      <c r="AC2013" s="6"/>
    </row>
    <row r="2014" spans="1:29" x14ac:dyDescent="0.25">
      <c r="Q2014" s="12" t="str">
        <f t="shared" ca="1" si="64"/>
        <v>-</v>
      </c>
      <c r="W2014" t="str">
        <f t="shared" si="63"/>
        <v>-</v>
      </c>
    </row>
    <row r="2015" spans="1:29" x14ac:dyDescent="0.25">
      <c r="A2015" s="6"/>
      <c r="B2015" s="10"/>
      <c r="C2015" s="6"/>
      <c r="D2015" s="6"/>
      <c r="E2015" s="6"/>
      <c r="F2015" s="6"/>
      <c r="G2015" s="6"/>
      <c r="H2015" s="6"/>
      <c r="I2015" s="6"/>
      <c r="J2015" s="6"/>
      <c r="K2015" s="6"/>
      <c r="L2015" s="6"/>
      <c r="M2015" s="6"/>
      <c r="N2015" s="6"/>
      <c r="O2015" s="6"/>
      <c r="P2015" s="10"/>
      <c r="Q2015" s="15" t="str">
        <f t="shared" ca="1" si="64"/>
        <v>-</v>
      </c>
      <c r="R2015" s="6"/>
      <c r="S2015" s="6"/>
      <c r="T2015" s="6"/>
      <c r="U2015" s="6"/>
      <c r="V2015" s="6"/>
      <c r="W2015" s="6" t="str">
        <f t="shared" si="63"/>
        <v>-</v>
      </c>
      <c r="X2015" s="6"/>
      <c r="Y2015" s="6"/>
      <c r="Z2015" s="6"/>
      <c r="AA2015" s="6"/>
      <c r="AB2015" s="6"/>
      <c r="AC2015" s="6"/>
    </row>
    <row r="2016" spans="1:29" x14ac:dyDescent="0.25">
      <c r="Q2016" s="12" t="str">
        <f t="shared" ca="1" si="64"/>
        <v>-</v>
      </c>
      <c r="W2016" t="str">
        <f t="shared" si="63"/>
        <v>-</v>
      </c>
    </row>
    <row r="2017" spans="1:29" x14ac:dyDescent="0.25">
      <c r="A2017" s="6"/>
      <c r="B2017" s="10"/>
      <c r="C2017" s="6"/>
      <c r="D2017" s="6"/>
      <c r="E2017" s="6"/>
      <c r="F2017" s="6"/>
      <c r="G2017" s="6"/>
      <c r="H2017" s="6"/>
      <c r="I2017" s="6"/>
      <c r="J2017" s="6"/>
      <c r="K2017" s="6"/>
      <c r="L2017" s="6"/>
      <c r="M2017" s="6"/>
      <c r="N2017" s="6"/>
      <c r="O2017" s="6"/>
      <c r="P2017" s="10"/>
      <c r="Q2017" s="15" t="str">
        <f t="shared" ca="1" si="64"/>
        <v>-</v>
      </c>
      <c r="R2017" s="6"/>
      <c r="S2017" s="6"/>
      <c r="T2017" s="6"/>
      <c r="U2017" s="6"/>
      <c r="V2017" s="6"/>
      <c r="W2017" s="6" t="str">
        <f t="shared" si="63"/>
        <v>-</v>
      </c>
      <c r="X2017" s="6"/>
      <c r="Y2017" s="6"/>
      <c r="Z2017" s="6"/>
      <c r="AA2017" s="6"/>
      <c r="AB2017" s="6"/>
      <c r="AC2017" s="6"/>
    </row>
    <row r="2018" spans="1:29" x14ac:dyDescent="0.25">
      <c r="Q2018" s="12" t="str">
        <f t="shared" ca="1" si="64"/>
        <v>-</v>
      </c>
      <c r="W2018" t="str">
        <f t="shared" si="63"/>
        <v>-</v>
      </c>
    </row>
    <row r="2019" spans="1:29" x14ac:dyDescent="0.25">
      <c r="A2019" s="6"/>
      <c r="B2019" s="10"/>
      <c r="C2019" s="6"/>
      <c r="D2019" s="6"/>
      <c r="E2019" s="6"/>
      <c r="F2019" s="6"/>
      <c r="G2019" s="6"/>
      <c r="H2019" s="6"/>
      <c r="I2019" s="6"/>
      <c r="J2019" s="6"/>
      <c r="K2019" s="6"/>
      <c r="L2019" s="6"/>
      <c r="M2019" s="6"/>
      <c r="N2019" s="6"/>
      <c r="O2019" s="6"/>
      <c r="P2019" s="10"/>
      <c r="Q2019" s="15" t="str">
        <f t="shared" ca="1" si="64"/>
        <v>-</v>
      </c>
      <c r="R2019" s="6"/>
      <c r="S2019" s="6"/>
      <c r="T2019" s="6"/>
      <c r="U2019" s="6"/>
      <c r="V2019" s="6"/>
      <c r="W2019" s="6" t="str">
        <f t="shared" si="63"/>
        <v>-</v>
      </c>
      <c r="X2019" s="6"/>
      <c r="Y2019" s="6"/>
      <c r="Z2019" s="6"/>
      <c r="AA2019" s="6"/>
      <c r="AB2019" s="6"/>
      <c r="AC2019" s="6"/>
    </row>
    <row r="2020" spans="1:29" x14ac:dyDescent="0.25">
      <c r="Q2020" s="12" t="str">
        <f t="shared" ca="1" si="64"/>
        <v>-</v>
      </c>
      <c r="W2020" t="str">
        <f t="shared" si="63"/>
        <v>-</v>
      </c>
    </row>
    <row r="2021" spans="1:29" x14ac:dyDescent="0.25">
      <c r="A2021" s="6"/>
      <c r="B2021" s="10"/>
      <c r="C2021" s="6"/>
      <c r="D2021" s="6"/>
      <c r="E2021" s="6"/>
      <c r="F2021" s="6"/>
      <c r="G2021" s="6"/>
      <c r="H2021" s="6"/>
      <c r="I2021" s="6"/>
      <c r="J2021" s="6"/>
      <c r="K2021" s="6"/>
      <c r="L2021" s="6"/>
      <c r="M2021" s="6"/>
      <c r="N2021" s="6"/>
      <c r="O2021" s="6"/>
      <c r="P2021" s="10"/>
      <c r="Q2021" s="15" t="str">
        <f t="shared" ca="1" si="64"/>
        <v>-</v>
      </c>
      <c r="R2021" s="6"/>
      <c r="S2021" s="6"/>
      <c r="T2021" s="6"/>
      <c r="U2021" s="6"/>
      <c r="V2021" s="6"/>
      <c r="W2021" s="6" t="str">
        <f t="shared" si="63"/>
        <v>-</v>
      </c>
      <c r="X2021" s="6"/>
      <c r="Y2021" s="6"/>
      <c r="Z2021" s="6"/>
      <c r="AA2021" s="6"/>
      <c r="AB2021" s="6"/>
      <c r="AC2021" s="6"/>
    </row>
    <row r="2022" spans="1:29" x14ac:dyDescent="0.25">
      <c r="Q2022" s="12" t="str">
        <f t="shared" ca="1" si="64"/>
        <v>-</v>
      </c>
      <c r="W2022" t="str">
        <f t="shared" si="63"/>
        <v>-</v>
      </c>
    </row>
    <row r="2023" spans="1:29" x14ac:dyDescent="0.25">
      <c r="A2023" s="6"/>
      <c r="B2023" s="10"/>
      <c r="C2023" s="6"/>
      <c r="D2023" s="6"/>
      <c r="E2023" s="6"/>
      <c r="F2023" s="6"/>
      <c r="G2023" s="6"/>
      <c r="H2023" s="6"/>
      <c r="I2023" s="6"/>
      <c r="J2023" s="6"/>
      <c r="K2023" s="6"/>
      <c r="L2023" s="6"/>
      <c r="M2023" s="6"/>
      <c r="N2023" s="6"/>
      <c r="O2023" s="6"/>
      <c r="P2023" s="10"/>
      <c r="Q2023" s="15" t="str">
        <f t="shared" ca="1" si="64"/>
        <v>-</v>
      </c>
      <c r="R2023" s="6"/>
      <c r="S2023" s="6"/>
      <c r="T2023" s="6"/>
      <c r="U2023" s="6"/>
      <c r="V2023" s="6"/>
      <c r="W2023" s="6" t="str">
        <f t="shared" si="63"/>
        <v>-</v>
      </c>
      <c r="X2023" s="6"/>
      <c r="Y2023" s="6"/>
      <c r="Z2023" s="6"/>
      <c r="AA2023" s="6"/>
      <c r="AB2023" s="6"/>
      <c r="AC2023" s="6"/>
    </row>
    <row r="2024" spans="1:29" x14ac:dyDescent="0.25">
      <c r="Q2024" s="12" t="str">
        <f t="shared" ca="1" si="64"/>
        <v>-</v>
      </c>
      <c r="W2024" t="str">
        <f t="shared" si="63"/>
        <v>-</v>
      </c>
    </row>
    <row r="2025" spans="1:29" x14ac:dyDescent="0.25">
      <c r="A2025" s="6"/>
      <c r="B2025" s="10"/>
      <c r="C2025" s="6"/>
      <c r="D2025" s="6"/>
      <c r="E2025" s="6"/>
      <c r="F2025" s="6"/>
      <c r="G2025" s="6"/>
      <c r="H2025" s="6"/>
      <c r="I2025" s="6"/>
      <c r="J2025" s="6"/>
      <c r="K2025" s="6"/>
      <c r="L2025" s="6"/>
      <c r="M2025" s="6"/>
      <c r="N2025" s="6"/>
      <c r="O2025" s="6"/>
      <c r="P2025" s="10"/>
      <c r="Q2025" s="15" t="str">
        <f t="shared" ca="1" si="64"/>
        <v>-</v>
      </c>
      <c r="R2025" s="6"/>
      <c r="S2025" s="6"/>
      <c r="T2025" s="6"/>
      <c r="U2025" s="6"/>
      <c r="V2025" s="6"/>
      <c r="W2025" s="6" t="str">
        <f t="shared" si="63"/>
        <v>-</v>
      </c>
      <c r="X2025" s="6"/>
      <c r="Y2025" s="6"/>
      <c r="Z2025" s="6"/>
      <c r="AA2025" s="6"/>
      <c r="AB2025" s="6"/>
      <c r="AC2025" s="6"/>
    </row>
    <row r="2026" spans="1:29" x14ac:dyDescent="0.25">
      <c r="Q2026" s="12" t="str">
        <f t="shared" ca="1" si="64"/>
        <v>-</v>
      </c>
      <c r="W2026" t="str">
        <f t="shared" si="63"/>
        <v>-</v>
      </c>
    </row>
    <row r="2027" spans="1:29" x14ac:dyDescent="0.25">
      <c r="A2027" s="6"/>
      <c r="B2027" s="10"/>
      <c r="C2027" s="6"/>
      <c r="D2027" s="6"/>
      <c r="E2027" s="6"/>
      <c r="F2027" s="6"/>
      <c r="G2027" s="6"/>
      <c r="H2027" s="6"/>
      <c r="I2027" s="6"/>
      <c r="J2027" s="6"/>
      <c r="K2027" s="6"/>
      <c r="L2027" s="6"/>
      <c r="M2027" s="6"/>
      <c r="N2027" s="6"/>
      <c r="O2027" s="6"/>
      <c r="P2027" s="10"/>
      <c r="Q2027" s="15" t="str">
        <f t="shared" ca="1" si="64"/>
        <v>-</v>
      </c>
      <c r="R2027" s="6"/>
      <c r="S2027" s="6"/>
      <c r="T2027" s="6"/>
      <c r="U2027" s="6"/>
      <c r="V2027" s="6"/>
      <c r="W2027" s="6" t="str">
        <f t="shared" si="63"/>
        <v>-</v>
      </c>
      <c r="X2027" s="6"/>
      <c r="Y2027" s="6"/>
      <c r="Z2027" s="6"/>
      <c r="AA2027" s="6"/>
      <c r="AB2027" s="6"/>
      <c r="AC2027" s="6"/>
    </row>
    <row r="2028" spans="1:29" x14ac:dyDescent="0.25">
      <c r="Q2028" s="12" t="str">
        <f t="shared" ca="1" si="64"/>
        <v>-</v>
      </c>
      <c r="W2028" t="str">
        <f t="shared" si="63"/>
        <v>-</v>
      </c>
    </row>
    <row r="2029" spans="1:29" x14ac:dyDescent="0.25">
      <c r="A2029" s="6"/>
      <c r="B2029" s="10"/>
      <c r="C2029" s="6"/>
      <c r="D2029" s="6"/>
      <c r="E2029" s="6"/>
      <c r="F2029" s="6"/>
      <c r="G2029" s="6"/>
      <c r="H2029" s="6"/>
      <c r="I2029" s="6"/>
      <c r="J2029" s="6"/>
      <c r="K2029" s="6"/>
      <c r="L2029" s="6"/>
      <c r="M2029" s="6"/>
      <c r="N2029" s="6"/>
      <c r="O2029" s="6"/>
      <c r="P2029" s="10"/>
      <c r="Q2029" s="15" t="str">
        <f t="shared" ca="1" si="64"/>
        <v>-</v>
      </c>
      <c r="R2029" s="6"/>
      <c r="S2029" s="6"/>
      <c r="T2029" s="6"/>
      <c r="U2029" s="6"/>
      <c r="V2029" s="6"/>
      <c r="W2029" s="6" t="str">
        <f t="shared" si="63"/>
        <v>-</v>
      </c>
      <c r="X2029" s="6"/>
      <c r="Y2029" s="6"/>
      <c r="Z2029" s="6"/>
      <c r="AA2029" s="6"/>
      <c r="AB2029" s="6"/>
      <c r="AC2029" s="6"/>
    </row>
    <row r="2030" spans="1:29" x14ac:dyDescent="0.25">
      <c r="Q2030" s="12" t="str">
        <f t="shared" ca="1" si="64"/>
        <v>-</v>
      </c>
      <c r="W2030" t="str">
        <f t="shared" si="63"/>
        <v>-</v>
      </c>
    </row>
    <row r="2031" spans="1:29" x14ac:dyDescent="0.25">
      <c r="A2031" s="6"/>
      <c r="B2031" s="10"/>
      <c r="C2031" s="6"/>
      <c r="D2031" s="6"/>
      <c r="E2031" s="6"/>
      <c r="F2031" s="6"/>
      <c r="G2031" s="6"/>
      <c r="H2031" s="6"/>
      <c r="I2031" s="6"/>
      <c r="J2031" s="6"/>
      <c r="K2031" s="6"/>
      <c r="L2031" s="6"/>
      <c r="M2031" s="6"/>
      <c r="N2031" s="6"/>
      <c r="O2031" s="6"/>
      <c r="P2031" s="10"/>
      <c r="Q2031" s="15" t="str">
        <f t="shared" ca="1" si="64"/>
        <v>-</v>
      </c>
      <c r="R2031" s="6"/>
      <c r="S2031" s="6"/>
      <c r="T2031" s="6"/>
      <c r="U2031" s="6"/>
      <c r="V2031" s="6"/>
      <c r="W2031" s="6" t="str">
        <f t="shared" si="63"/>
        <v>-</v>
      </c>
      <c r="X2031" s="6"/>
      <c r="Y2031" s="6"/>
      <c r="Z2031" s="6"/>
      <c r="AA2031" s="6"/>
      <c r="AB2031" s="6"/>
      <c r="AC2031" s="6"/>
    </row>
    <row r="2032" spans="1:29" x14ac:dyDescent="0.25">
      <c r="Q2032" s="12" t="str">
        <f t="shared" ca="1" si="64"/>
        <v>-</v>
      </c>
      <c r="W2032" t="str">
        <f t="shared" si="63"/>
        <v>-</v>
      </c>
    </row>
    <row r="2033" spans="1:29" x14ac:dyDescent="0.25">
      <c r="A2033" s="6"/>
      <c r="B2033" s="10"/>
      <c r="C2033" s="6"/>
      <c r="D2033" s="6"/>
      <c r="E2033" s="6"/>
      <c r="F2033" s="6"/>
      <c r="G2033" s="6"/>
      <c r="H2033" s="6"/>
      <c r="I2033" s="6"/>
      <c r="J2033" s="6"/>
      <c r="K2033" s="6"/>
      <c r="L2033" s="6"/>
      <c r="M2033" s="6"/>
      <c r="N2033" s="6"/>
      <c r="O2033" s="6"/>
      <c r="P2033" s="10"/>
      <c r="Q2033" s="15" t="str">
        <f t="shared" ca="1" si="64"/>
        <v>-</v>
      </c>
      <c r="R2033" s="6"/>
      <c r="S2033" s="6"/>
      <c r="T2033" s="6"/>
      <c r="U2033" s="6"/>
      <c r="V2033" s="6"/>
      <c r="W2033" s="6" t="str">
        <f t="shared" si="63"/>
        <v>-</v>
      </c>
      <c r="X2033" s="6"/>
      <c r="Y2033" s="6"/>
      <c r="Z2033" s="6"/>
      <c r="AA2033" s="6"/>
      <c r="AB2033" s="6"/>
      <c r="AC2033" s="6"/>
    </row>
    <row r="2034" spans="1:29" x14ac:dyDescent="0.25">
      <c r="Q2034" s="12" t="str">
        <f t="shared" ca="1" si="64"/>
        <v>-</v>
      </c>
      <c r="W2034" t="str">
        <f t="shared" si="63"/>
        <v>-</v>
      </c>
    </row>
    <row r="2035" spans="1:29" x14ac:dyDescent="0.25">
      <c r="A2035" s="6"/>
      <c r="B2035" s="10"/>
      <c r="C2035" s="6"/>
      <c r="D2035" s="6"/>
      <c r="E2035" s="6"/>
      <c r="F2035" s="6"/>
      <c r="G2035" s="6"/>
      <c r="H2035" s="6"/>
      <c r="I2035" s="6"/>
      <c r="J2035" s="6"/>
      <c r="K2035" s="6"/>
      <c r="L2035" s="6"/>
      <c r="M2035" s="6"/>
      <c r="N2035" s="6"/>
      <c r="O2035" s="6"/>
      <c r="P2035" s="10"/>
      <c r="Q2035" s="15" t="str">
        <f t="shared" ca="1" si="64"/>
        <v>-</v>
      </c>
      <c r="R2035" s="6"/>
      <c r="S2035" s="6"/>
      <c r="T2035" s="6"/>
      <c r="U2035" s="6"/>
      <c r="V2035" s="6"/>
      <c r="W2035" s="6" t="str">
        <f t="shared" si="63"/>
        <v>-</v>
      </c>
      <c r="X2035" s="6"/>
      <c r="Y2035" s="6"/>
      <c r="Z2035" s="6"/>
      <c r="AA2035" s="6"/>
      <c r="AB2035" s="6"/>
      <c r="AC2035" s="6"/>
    </row>
    <row r="2036" spans="1:29" x14ac:dyDescent="0.25">
      <c r="Q2036" s="12" t="str">
        <f t="shared" ca="1" si="64"/>
        <v>-</v>
      </c>
      <c r="W2036" t="str">
        <f t="shared" si="63"/>
        <v>-</v>
      </c>
    </row>
    <row r="2037" spans="1:29" x14ac:dyDescent="0.25">
      <c r="A2037" s="6"/>
      <c r="B2037" s="10"/>
      <c r="C2037" s="6"/>
      <c r="D2037" s="6"/>
      <c r="E2037" s="6"/>
      <c r="F2037" s="6"/>
      <c r="G2037" s="6"/>
      <c r="H2037" s="6"/>
      <c r="I2037" s="6"/>
      <c r="J2037" s="6"/>
      <c r="K2037" s="6"/>
      <c r="L2037" s="6"/>
      <c r="M2037" s="6"/>
      <c r="N2037" s="6"/>
      <c r="O2037" s="6"/>
      <c r="P2037" s="10"/>
      <c r="Q2037" s="15" t="str">
        <f t="shared" ca="1" si="64"/>
        <v>-</v>
      </c>
      <c r="R2037" s="6"/>
      <c r="S2037" s="6"/>
      <c r="T2037" s="6"/>
      <c r="U2037" s="6"/>
      <c r="V2037" s="6"/>
      <c r="W2037" s="6" t="str">
        <f t="shared" si="63"/>
        <v>-</v>
      </c>
      <c r="X2037" s="6"/>
      <c r="Y2037" s="6"/>
      <c r="Z2037" s="6"/>
      <c r="AA2037" s="6"/>
      <c r="AB2037" s="6"/>
      <c r="AC2037" s="6"/>
    </row>
    <row r="2038" spans="1:29" x14ac:dyDescent="0.25">
      <c r="Q2038" s="12" t="str">
        <f t="shared" ca="1" si="64"/>
        <v>-</v>
      </c>
      <c r="W2038" t="str">
        <f t="shared" si="63"/>
        <v>-</v>
      </c>
    </row>
    <row r="2039" spans="1:29" x14ac:dyDescent="0.25">
      <c r="A2039" s="6"/>
      <c r="B2039" s="10"/>
      <c r="C2039" s="6"/>
      <c r="D2039" s="6"/>
      <c r="E2039" s="6"/>
      <c r="F2039" s="6"/>
      <c r="G2039" s="6"/>
      <c r="H2039" s="6"/>
      <c r="I2039" s="6"/>
      <c r="J2039" s="6"/>
      <c r="K2039" s="6"/>
      <c r="L2039" s="6"/>
      <c r="M2039" s="6"/>
      <c r="N2039" s="6"/>
      <c r="O2039" s="6"/>
      <c r="P2039" s="10"/>
      <c r="Q2039" s="15" t="str">
        <f t="shared" ca="1" si="64"/>
        <v>-</v>
      </c>
      <c r="R2039" s="6"/>
      <c r="S2039" s="6"/>
      <c r="T2039" s="6"/>
      <c r="U2039" s="6"/>
      <c r="V2039" s="6"/>
      <c r="W2039" s="6" t="str">
        <f t="shared" si="63"/>
        <v>-</v>
      </c>
      <c r="X2039" s="6"/>
      <c r="Y2039" s="6"/>
      <c r="Z2039" s="6"/>
      <c r="AA2039" s="6"/>
      <c r="AB2039" s="6"/>
      <c r="AC2039" s="6"/>
    </row>
    <row r="2040" spans="1:29" x14ac:dyDescent="0.25">
      <c r="Q2040" s="12" t="str">
        <f t="shared" ca="1" si="64"/>
        <v>-</v>
      </c>
      <c r="W2040" t="str">
        <f t="shared" si="63"/>
        <v>-</v>
      </c>
    </row>
    <row r="2041" spans="1:29" x14ac:dyDescent="0.25">
      <c r="A2041" s="6"/>
      <c r="B2041" s="10"/>
      <c r="C2041" s="6"/>
      <c r="D2041" s="6"/>
      <c r="E2041" s="6"/>
      <c r="F2041" s="6"/>
      <c r="G2041" s="6"/>
      <c r="H2041" s="6"/>
      <c r="I2041" s="6"/>
      <c r="J2041" s="6"/>
      <c r="K2041" s="6"/>
      <c r="L2041" s="6"/>
      <c r="M2041" s="6"/>
      <c r="N2041" s="6"/>
      <c r="O2041" s="6"/>
      <c r="P2041" s="10"/>
      <c r="Q2041" s="15" t="str">
        <f t="shared" ca="1" si="64"/>
        <v>-</v>
      </c>
      <c r="R2041" s="6"/>
      <c r="S2041" s="6"/>
      <c r="T2041" s="6"/>
      <c r="U2041" s="6"/>
      <c r="V2041" s="6"/>
      <c r="W2041" s="6" t="str">
        <f t="shared" si="63"/>
        <v>-</v>
      </c>
      <c r="X2041" s="6"/>
      <c r="Y2041" s="6"/>
      <c r="Z2041" s="6"/>
      <c r="AA2041" s="6"/>
      <c r="AB2041" s="6"/>
      <c r="AC2041" s="6"/>
    </row>
    <row r="2042" spans="1:29" x14ac:dyDescent="0.25">
      <c r="Q2042" s="12" t="str">
        <f t="shared" ca="1" si="64"/>
        <v>-</v>
      </c>
      <c r="W2042" t="str">
        <f t="shared" si="63"/>
        <v>-</v>
      </c>
    </row>
    <row r="2043" spans="1:29" x14ac:dyDescent="0.25">
      <c r="A2043" s="6"/>
      <c r="B2043" s="10"/>
      <c r="C2043" s="6"/>
      <c r="D2043" s="6"/>
      <c r="E2043" s="6"/>
      <c r="F2043" s="6"/>
      <c r="G2043" s="6"/>
      <c r="H2043" s="6"/>
      <c r="I2043" s="6"/>
      <c r="J2043" s="6"/>
      <c r="K2043" s="6"/>
      <c r="L2043" s="6"/>
      <c r="M2043" s="6"/>
      <c r="N2043" s="6"/>
      <c r="O2043" s="6"/>
      <c r="P2043" s="10"/>
      <c r="Q2043" s="15" t="str">
        <f t="shared" ca="1" si="64"/>
        <v>-</v>
      </c>
      <c r="R2043" s="6"/>
      <c r="S2043" s="6"/>
      <c r="T2043" s="6"/>
      <c r="U2043" s="6"/>
      <c r="V2043" s="6"/>
      <c r="W2043" s="6" t="str">
        <f t="shared" si="63"/>
        <v>-</v>
      </c>
      <c r="X2043" s="6"/>
      <c r="Y2043" s="6"/>
      <c r="Z2043" s="6"/>
      <c r="AA2043" s="6"/>
      <c r="AB2043" s="6"/>
      <c r="AC2043" s="6"/>
    </row>
    <row r="2044" spans="1:29" x14ac:dyDescent="0.25">
      <c r="Q2044" s="12" t="str">
        <f t="shared" ca="1" si="64"/>
        <v>-</v>
      </c>
      <c r="W2044" t="str">
        <f t="shared" si="63"/>
        <v>-</v>
      </c>
    </row>
    <row r="2045" spans="1:29" x14ac:dyDescent="0.25">
      <c r="A2045" s="6"/>
      <c r="B2045" s="10"/>
      <c r="C2045" s="6"/>
      <c r="D2045" s="6"/>
      <c r="E2045" s="6"/>
      <c r="F2045" s="6"/>
      <c r="G2045" s="6"/>
      <c r="H2045" s="6"/>
      <c r="I2045" s="6"/>
      <c r="J2045" s="6"/>
      <c r="K2045" s="6"/>
      <c r="L2045" s="6"/>
      <c r="M2045" s="6"/>
      <c r="N2045" s="6"/>
      <c r="O2045" s="6"/>
      <c r="P2045" s="10"/>
      <c r="Q2045" s="15" t="str">
        <f t="shared" ca="1" si="64"/>
        <v>-</v>
      </c>
      <c r="R2045" s="6"/>
      <c r="S2045" s="6"/>
      <c r="T2045" s="6"/>
      <c r="U2045" s="6"/>
      <c r="V2045" s="6"/>
      <c r="W2045" s="6" t="str">
        <f t="shared" si="63"/>
        <v>-</v>
      </c>
      <c r="X2045" s="6"/>
      <c r="Y2045" s="6"/>
      <c r="Z2045" s="6"/>
      <c r="AA2045" s="6"/>
      <c r="AB2045" s="6"/>
      <c r="AC2045" s="6"/>
    </row>
    <row r="2046" spans="1:29" x14ac:dyDescent="0.25">
      <c r="Q2046" s="12" t="str">
        <f t="shared" ca="1" si="64"/>
        <v>-</v>
      </c>
      <c r="W2046" t="str">
        <f t="shared" si="63"/>
        <v>-</v>
      </c>
    </row>
    <row r="2047" spans="1:29" x14ac:dyDescent="0.25">
      <c r="A2047" s="6"/>
      <c r="B2047" s="10"/>
      <c r="C2047" s="6"/>
      <c r="D2047" s="6"/>
      <c r="E2047" s="6"/>
      <c r="F2047" s="6"/>
      <c r="G2047" s="6"/>
      <c r="H2047" s="6"/>
      <c r="I2047" s="6"/>
      <c r="J2047" s="6"/>
      <c r="K2047" s="6"/>
      <c r="L2047" s="6"/>
      <c r="M2047" s="6"/>
      <c r="N2047" s="6"/>
      <c r="O2047" s="6"/>
      <c r="P2047" s="10"/>
      <c r="Q2047" s="15" t="str">
        <f t="shared" ca="1" si="64"/>
        <v>-</v>
      </c>
      <c r="R2047" s="6"/>
      <c r="S2047" s="6"/>
      <c r="T2047" s="6"/>
      <c r="U2047" s="6"/>
      <c r="V2047" s="6"/>
      <c r="W2047" s="6" t="str">
        <f t="shared" si="63"/>
        <v>-</v>
      </c>
      <c r="X2047" s="6"/>
      <c r="Y2047" s="6"/>
      <c r="Z2047" s="6"/>
      <c r="AA2047" s="6"/>
      <c r="AB2047" s="6"/>
      <c r="AC2047" s="6"/>
    </row>
    <row r="2048" spans="1:29" x14ac:dyDescent="0.25">
      <c r="Q2048" s="12" t="str">
        <f t="shared" ca="1" si="64"/>
        <v>-</v>
      </c>
      <c r="W2048" t="str">
        <f t="shared" si="63"/>
        <v>-</v>
      </c>
    </row>
    <row r="2049" spans="1:29" x14ac:dyDescent="0.25">
      <c r="A2049" s="6"/>
      <c r="B2049" s="10"/>
      <c r="C2049" s="6"/>
      <c r="D2049" s="6"/>
      <c r="E2049" s="6"/>
      <c r="F2049" s="6"/>
      <c r="G2049" s="6"/>
      <c r="H2049" s="6"/>
      <c r="I2049" s="6"/>
      <c r="J2049" s="6"/>
      <c r="K2049" s="6"/>
      <c r="L2049" s="6"/>
      <c r="M2049" s="6"/>
      <c r="N2049" s="6"/>
      <c r="O2049" s="6"/>
      <c r="P2049" s="10"/>
      <c r="Q2049" s="15" t="str">
        <f t="shared" ca="1" si="64"/>
        <v>-</v>
      </c>
      <c r="R2049" s="6"/>
      <c r="S2049" s="6"/>
      <c r="T2049" s="6"/>
      <c r="U2049" s="6"/>
      <c r="V2049" s="6"/>
      <c r="W2049" s="6" t="str">
        <f t="shared" ref="W2049:W2112" si="65">IF(OR(ISBLANK(J2049),ISBLANK(V2049)),"-",(IF(J2049=V2049,"Yes","No")))</f>
        <v>-</v>
      </c>
      <c r="X2049" s="6"/>
      <c r="Y2049" s="6"/>
      <c r="Z2049" s="6"/>
      <c r="AA2049" s="6"/>
      <c r="AB2049" s="6"/>
      <c r="AC2049" s="6"/>
    </row>
    <row r="2050" spans="1:29" x14ac:dyDescent="0.25">
      <c r="Q2050" s="12" t="str">
        <f t="shared" ref="Q2050:Q2113" ca="1" si="66">IF(B2050&gt;1/1/1900, (IF(R2050="Closed",(DATEDIF(B2050,P2050,"d"))-(DATEDIF(M2050,O2050,"d")),IF(OR(R2050="Pending",ISBLANK(P2050)),TODAY()-B2050))),"-")</f>
        <v>-</v>
      </c>
      <c r="W2050" t="str">
        <f t="shared" si="65"/>
        <v>-</v>
      </c>
    </row>
    <row r="2051" spans="1:29" x14ac:dyDescent="0.25">
      <c r="A2051" s="6"/>
      <c r="B2051" s="10"/>
      <c r="C2051" s="6"/>
      <c r="D2051" s="6"/>
      <c r="E2051" s="6"/>
      <c r="F2051" s="6"/>
      <c r="G2051" s="6"/>
      <c r="H2051" s="6"/>
      <c r="I2051" s="6"/>
      <c r="J2051" s="6"/>
      <c r="K2051" s="6"/>
      <c r="L2051" s="6"/>
      <c r="M2051" s="6"/>
      <c r="N2051" s="6"/>
      <c r="O2051" s="6"/>
      <c r="P2051" s="10"/>
      <c r="Q2051" s="15" t="str">
        <f t="shared" ca="1" si="66"/>
        <v>-</v>
      </c>
      <c r="R2051" s="6"/>
      <c r="S2051" s="6"/>
      <c r="T2051" s="6"/>
      <c r="U2051" s="6"/>
      <c r="V2051" s="6"/>
      <c r="W2051" s="6" t="str">
        <f t="shared" si="65"/>
        <v>-</v>
      </c>
      <c r="X2051" s="6"/>
      <c r="Y2051" s="6"/>
      <c r="Z2051" s="6"/>
      <c r="AA2051" s="6"/>
      <c r="AB2051" s="6"/>
      <c r="AC2051" s="6"/>
    </row>
    <row r="2052" spans="1:29" x14ac:dyDescent="0.25">
      <c r="Q2052" s="12" t="str">
        <f t="shared" ca="1" si="66"/>
        <v>-</v>
      </c>
      <c r="W2052" t="str">
        <f t="shared" si="65"/>
        <v>-</v>
      </c>
    </row>
    <row r="2053" spans="1:29" x14ac:dyDescent="0.25">
      <c r="A2053" s="6"/>
      <c r="B2053" s="10"/>
      <c r="C2053" s="6"/>
      <c r="D2053" s="6"/>
      <c r="E2053" s="6"/>
      <c r="F2053" s="6"/>
      <c r="G2053" s="6"/>
      <c r="H2053" s="6"/>
      <c r="I2053" s="6"/>
      <c r="J2053" s="6"/>
      <c r="K2053" s="6"/>
      <c r="L2053" s="6"/>
      <c r="M2053" s="6"/>
      <c r="N2053" s="6"/>
      <c r="O2053" s="6"/>
      <c r="P2053" s="10"/>
      <c r="Q2053" s="15" t="str">
        <f t="shared" ca="1" si="66"/>
        <v>-</v>
      </c>
      <c r="R2053" s="6"/>
      <c r="S2053" s="6"/>
      <c r="T2053" s="6"/>
      <c r="U2053" s="6"/>
      <c r="V2053" s="6"/>
      <c r="W2053" s="6" t="str">
        <f t="shared" si="65"/>
        <v>-</v>
      </c>
      <c r="X2053" s="6"/>
      <c r="Y2053" s="6"/>
      <c r="Z2053" s="6"/>
      <c r="AA2053" s="6"/>
      <c r="AB2053" s="6"/>
      <c r="AC2053" s="6"/>
    </row>
    <row r="2054" spans="1:29" x14ac:dyDescent="0.25">
      <c r="Q2054" s="12" t="str">
        <f t="shared" ca="1" si="66"/>
        <v>-</v>
      </c>
      <c r="W2054" t="str">
        <f t="shared" si="65"/>
        <v>-</v>
      </c>
    </row>
    <row r="2055" spans="1:29" x14ac:dyDescent="0.25">
      <c r="A2055" s="6"/>
      <c r="B2055" s="10"/>
      <c r="C2055" s="6"/>
      <c r="D2055" s="6"/>
      <c r="E2055" s="6"/>
      <c r="F2055" s="6"/>
      <c r="G2055" s="6"/>
      <c r="H2055" s="6"/>
      <c r="I2055" s="6"/>
      <c r="J2055" s="6"/>
      <c r="K2055" s="6"/>
      <c r="L2055" s="6"/>
      <c r="M2055" s="6"/>
      <c r="N2055" s="6"/>
      <c r="O2055" s="6"/>
      <c r="P2055" s="10"/>
      <c r="Q2055" s="15" t="str">
        <f t="shared" ca="1" si="66"/>
        <v>-</v>
      </c>
      <c r="R2055" s="6"/>
      <c r="S2055" s="6"/>
      <c r="T2055" s="6"/>
      <c r="U2055" s="6"/>
      <c r="V2055" s="6"/>
      <c r="W2055" s="6" t="str">
        <f t="shared" si="65"/>
        <v>-</v>
      </c>
      <c r="X2055" s="6"/>
      <c r="Y2055" s="6"/>
      <c r="Z2055" s="6"/>
      <c r="AA2055" s="6"/>
      <c r="AB2055" s="6"/>
      <c r="AC2055" s="6"/>
    </row>
    <row r="2056" spans="1:29" x14ac:dyDescent="0.25">
      <c r="Q2056" s="12" t="str">
        <f t="shared" ca="1" si="66"/>
        <v>-</v>
      </c>
      <c r="W2056" t="str">
        <f t="shared" si="65"/>
        <v>-</v>
      </c>
    </row>
    <row r="2057" spans="1:29" x14ac:dyDescent="0.25">
      <c r="A2057" s="6"/>
      <c r="B2057" s="10"/>
      <c r="C2057" s="6"/>
      <c r="D2057" s="6"/>
      <c r="E2057" s="6"/>
      <c r="F2057" s="6"/>
      <c r="G2057" s="6"/>
      <c r="H2057" s="6"/>
      <c r="I2057" s="6"/>
      <c r="J2057" s="6"/>
      <c r="K2057" s="6"/>
      <c r="L2057" s="6"/>
      <c r="M2057" s="6"/>
      <c r="N2057" s="6"/>
      <c r="O2057" s="6"/>
      <c r="P2057" s="10"/>
      <c r="Q2057" s="15" t="str">
        <f t="shared" ca="1" si="66"/>
        <v>-</v>
      </c>
      <c r="R2057" s="6"/>
      <c r="S2057" s="6"/>
      <c r="T2057" s="6"/>
      <c r="U2057" s="6"/>
      <c r="V2057" s="6"/>
      <c r="W2057" s="6" t="str">
        <f t="shared" si="65"/>
        <v>-</v>
      </c>
      <c r="X2057" s="6"/>
      <c r="Y2057" s="6"/>
      <c r="Z2057" s="6"/>
      <c r="AA2057" s="6"/>
      <c r="AB2057" s="6"/>
      <c r="AC2057" s="6"/>
    </row>
    <row r="2058" spans="1:29" x14ac:dyDescent="0.25">
      <c r="Q2058" s="12" t="str">
        <f t="shared" ca="1" si="66"/>
        <v>-</v>
      </c>
      <c r="W2058" t="str">
        <f t="shared" si="65"/>
        <v>-</v>
      </c>
    </row>
    <row r="2059" spans="1:29" x14ac:dyDescent="0.25">
      <c r="A2059" s="6"/>
      <c r="B2059" s="10"/>
      <c r="C2059" s="6"/>
      <c r="D2059" s="6"/>
      <c r="E2059" s="6"/>
      <c r="F2059" s="6"/>
      <c r="G2059" s="6"/>
      <c r="H2059" s="6"/>
      <c r="I2059" s="6"/>
      <c r="J2059" s="6"/>
      <c r="K2059" s="6"/>
      <c r="L2059" s="6"/>
      <c r="M2059" s="6"/>
      <c r="N2059" s="6"/>
      <c r="O2059" s="6"/>
      <c r="P2059" s="10"/>
      <c r="Q2059" s="15" t="str">
        <f t="shared" ca="1" si="66"/>
        <v>-</v>
      </c>
      <c r="R2059" s="6"/>
      <c r="S2059" s="6"/>
      <c r="T2059" s="6"/>
      <c r="U2059" s="6"/>
      <c r="V2059" s="6"/>
      <c r="W2059" s="6" t="str">
        <f t="shared" si="65"/>
        <v>-</v>
      </c>
      <c r="X2059" s="6"/>
      <c r="Y2059" s="6"/>
      <c r="Z2059" s="6"/>
      <c r="AA2059" s="6"/>
      <c r="AB2059" s="6"/>
      <c r="AC2059" s="6"/>
    </row>
    <row r="2060" spans="1:29" x14ac:dyDescent="0.25">
      <c r="Q2060" s="12" t="str">
        <f t="shared" ca="1" si="66"/>
        <v>-</v>
      </c>
      <c r="W2060" t="str">
        <f t="shared" si="65"/>
        <v>-</v>
      </c>
    </row>
    <row r="2061" spans="1:29" x14ac:dyDescent="0.25">
      <c r="A2061" s="6"/>
      <c r="B2061" s="10"/>
      <c r="C2061" s="6"/>
      <c r="D2061" s="6"/>
      <c r="E2061" s="6"/>
      <c r="F2061" s="6"/>
      <c r="G2061" s="6"/>
      <c r="H2061" s="6"/>
      <c r="I2061" s="6"/>
      <c r="J2061" s="6"/>
      <c r="K2061" s="6"/>
      <c r="L2061" s="6"/>
      <c r="M2061" s="6"/>
      <c r="N2061" s="6"/>
      <c r="O2061" s="6"/>
      <c r="P2061" s="10"/>
      <c r="Q2061" s="15" t="str">
        <f t="shared" ca="1" si="66"/>
        <v>-</v>
      </c>
      <c r="R2061" s="6"/>
      <c r="S2061" s="6"/>
      <c r="T2061" s="6"/>
      <c r="U2061" s="6"/>
      <c r="V2061" s="6"/>
      <c r="W2061" s="6" t="str">
        <f t="shared" si="65"/>
        <v>-</v>
      </c>
      <c r="X2061" s="6"/>
      <c r="Y2061" s="6"/>
      <c r="Z2061" s="6"/>
      <c r="AA2061" s="6"/>
      <c r="AB2061" s="6"/>
      <c r="AC2061" s="6"/>
    </row>
    <row r="2062" spans="1:29" x14ac:dyDescent="0.25">
      <c r="Q2062" s="12" t="str">
        <f t="shared" ca="1" si="66"/>
        <v>-</v>
      </c>
      <c r="W2062" t="str">
        <f t="shared" si="65"/>
        <v>-</v>
      </c>
    </row>
    <row r="2063" spans="1:29" x14ac:dyDescent="0.25">
      <c r="A2063" s="6"/>
      <c r="B2063" s="10"/>
      <c r="C2063" s="6"/>
      <c r="D2063" s="6"/>
      <c r="E2063" s="6"/>
      <c r="F2063" s="6"/>
      <c r="G2063" s="6"/>
      <c r="H2063" s="6"/>
      <c r="I2063" s="6"/>
      <c r="J2063" s="6"/>
      <c r="K2063" s="6"/>
      <c r="L2063" s="6"/>
      <c r="M2063" s="6"/>
      <c r="N2063" s="6"/>
      <c r="O2063" s="6"/>
      <c r="P2063" s="10"/>
      <c r="Q2063" s="15" t="str">
        <f t="shared" ca="1" si="66"/>
        <v>-</v>
      </c>
      <c r="R2063" s="6"/>
      <c r="S2063" s="6"/>
      <c r="T2063" s="6"/>
      <c r="U2063" s="6"/>
      <c r="V2063" s="6"/>
      <c r="W2063" s="6" t="str">
        <f t="shared" si="65"/>
        <v>-</v>
      </c>
      <c r="X2063" s="6"/>
      <c r="Y2063" s="6"/>
      <c r="Z2063" s="6"/>
      <c r="AA2063" s="6"/>
      <c r="AB2063" s="6"/>
      <c r="AC2063" s="6"/>
    </row>
    <row r="2064" spans="1:29" x14ac:dyDescent="0.25">
      <c r="Q2064" s="12" t="str">
        <f t="shared" ca="1" si="66"/>
        <v>-</v>
      </c>
      <c r="W2064" t="str">
        <f t="shared" si="65"/>
        <v>-</v>
      </c>
    </row>
    <row r="2065" spans="1:29" x14ac:dyDescent="0.25">
      <c r="A2065" s="6"/>
      <c r="B2065" s="10"/>
      <c r="C2065" s="6"/>
      <c r="D2065" s="6"/>
      <c r="E2065" s="6"/>
      <c r="F2065" s="6"/>
      <c r="G2065" s="6"/>
      <c r="H2065" s="6"/>
      <c r="I2065" s="6"/>
      <c r="J2065" s="6"/>
      <c r="K2065" s="6"/>
      <c r="L2065" s="6"/>
      <c r="M2065" s="6"/>
      <c r="N2065" s="6"/>
      <c r="O2065" s="6"/>
      <c r="P2065" s="10"/>
      <c r="Q2065" s="15" t="str">
        <f t="shared" ca="1" si="66"/>
        <v>-</v>
      </c>
      <c r="R2065" s="6"/>
      <c r="S2065" s="6"/>
      <c r="T2065" s="6"/>
      <c r="U2065" s="6"/>
      <c r="V2065" s="6"/>
      <c r="W2065" s="6" t="str">
        <f t="shared" si="65"/>
        <v>-</v>
      </c>
      <c r="X2065" s="6"/>
      <c r="Y2065" s="6"/>
      <c r="Z2065" s="6"/>
      <c r="AA2065" s="6"/>
      <c r="AB2065" s="6"/>
      <c r="AC2065" s="6"/>
    </row>
    <row r="2066" spans="1:29" x14ac:dyDescent="0.25">
      <c r="Q2066" s="12" t="str">
        <f t="shared" ca="1" si="66"/>
        <v>-</v>
      </c>
      <c r="W2066" t="str">
        <f t="shared" si="65"/>
        <v>-</v>
      </c>
    </row>
    <row r="2067" spans="1:29" x14ac:dyDescent="0.25">
      <c r="A2067" s="6"/>
      <c r="B2067" s="10"/>
      <c r="C2067" s="6"/>
      <c r="D2067" s="6"/>
      <c r="E2067" s="6"/>
      <c r="F2067" s="6"/>
      <c r="G2067" s="6"/>
      <c r="H2067" s="6"/>
      <c r="I2067" s="6"/>
      <c r="J2067" s="6"/>
      <c r="K2067" s="6"/>
      <c r="L2067" s="6"/>
      <c r="M2067" s="6"/>
      <c r="N2067" s="6"/>
      <c r="O2067" s="6"/>
      <c r="P2067" s="10"/>
      <c r="Q2067" s="15" t="str">
        <f t="shared" ca="1" si="66"/>
        <v>-</v>
      </c>
      <c r="R2067" s="6"/>
      <c r="S2067" s="6"/>
      <c r="T2067" s="6"/>
      <c r="U2067" s="6"/>
      <c r="V2067" s="6"/>
      <c r="W2067" s="6" t="str">
        <f t="shared" si="65"/>
        <v>-</v>
      </c>
      <c r="X2067" s="6"/>
      <c r="Y2067" s="6"/>
      <c r="Z2067" s="6"/>
      <c r="AA2067" s="6"/>
      <c r="AB2067" s="6"/>
      <c r="AC2067" s="6"/>
    </row>
    <row r="2068" spans="1:29" x14ac:dyDescent="0.25">
      <c r="Q2068" s="12" t="str">
        <f t="shared" ca="1" si="66"/>
        <v>-</v>
      </c>
      <c r="W2068" t="str">
        <f t="shared" si="65"/>
        <v>-</v>
      </c>
    </row>
    <row r="2069" spans="1:29" x14ac:dyDescent="0.25">
      <c r="A2069" s="6"/>
      <c r="B2069" s="10"/>
      <c r="C2069" s="6"/>
      <c r="D2069" s="6"/>
      <c r="E2069" s="6"/>
      <c r="F2069" s="6"/>
      <c r="G2069" s="6"/>
      <c r="H2069" s="6"/>
      <c r="I2069" s="6"/>
      <c r="J2069" s="6"/>
      <c r="K2069" s="6"/>
      <c r="L2069" s="6"/>
      <c r="M2069" s="6"/>
      <c r="N2069" s="6"/>
      <c r="O2069" s="6"/>
      <c r="P2069" s="10"/>
      <c r="Q2069" s="15" t="str">
        <f t="shared" ca="1" si="66"/>
        <v>-</v>
      </c>
      <c r="R2069" s="6"/>
      <c r="S2069" s="6"/>
      <c r="T2069" s="6"/>
      <c r="U2069" s="6"/>
      <c r="V2069" s="6"/>
      <c r="W2069" s="6" t="str">
        <f t="shared" si="65"/>
        <v>-</v>
      </c>
      <c r="X2069" s="6"/>
      <c r="Y2069" s="6"/>
      <c r="Z2069" s="6"/>
      <c r="AA2069" s="6"/>
      <c r="AB2069" s="6"/>
      <c r="AC2069" s="6"/>
    </row>
    <row r="2070" spans="1:29" x14ac:dyDescent="0.25">
      <c r="Q2070" s="12" t="str">
        <f t="shared" ca="1" si="66"/>
        <v>-</v>
      </c>
      <c r="W2070" t="str">
        <f t="shared" si="65"/>
        <v>-</v>
      </c>
    </row>
    <row r="2071" spans="1:29" x14ac:dyDescent="0.25">
      <c r="A2071" s="6"/>
      <c r="B2071" s="10"/>
      <c r="C2071" s="6"/>
      <c r="D2071" s="6"/>
      <c r="E2071" s="6"/>
      <c r="F2071" s="6"/>
      <c r="G2071" s="6"/>
      <c r="H2071" s="6"/>
      <c r="I2071" s="6"/>
      <c r="J2071" s="6"/>
      <c r="K2071" s="6"/>
      <c r="L2071" s="6"/>
      <c r="M2071" s="6"/>
      <c r="N2071" s="6"/>
      <c r="O2071" s="6"/>
      <c r="P2071" s="10"/>
      <c r="Q2071" s="15" t="str">
        <f t="shared" ca="1" si="66"/>
        <v>-</v>
      </c>
      <c r="R2071" s="6"/>
      <c r="S2071" s="6"/>
      <c r="T2071" s="6"/>
      <c r="U2071" s="6"/>
      <c r="V2071" s="6"/>
      <c r="W2071" s="6" t="str">
        <f t="shared" si="65"/>
        <v>-</v>
      </c>
      <c r="X2071" s="6"/>
      <c r="Y2071" s="6"/>
      <c r="Z2071" s="6"/>
      <c r="AA2071" s="6"/>
      <c r="AB2071" s="6"/>
      <c r="AC2071" s="6"/>
    </row>
    <row r="2072" spans="1:29" x14ac:dyDescent="0.25">
      <c r="Q2072" s="12" t="str">
        <f t="shared" ca="1" si="66"/>
        <v>-</v>
      </c>
      <c r="W2072" t="str">
        <f t="shared" si="65"/>
        <v>-</v>
      </c>
    </row>
    <row r="2073" spans="1:29" x14ac:dyDescent="0.25">
      <c r="A2073" s="6"/>
      <c r="B2073" s="10"/>
      <c r="C2073" s="6"/>
      <c r="D2073" s="6"/>
      <c r="E2073" s="6"/>
      <c r="F2073" s="6"/>
      <c r="G2073" s="6"/>
      <c r="H2073" s="6"/>
      <c r="I2073" s="6"/>
      <c r="J2073" s="6"/>
      <c r="K2073" s="6"/>
      <c r="L2073" s="6"/>
      <c r="M2073" s="6"/>
      <c r="N2073" s="6"/>
      <c r="O2073" s="6"/>
      <c r="P2073" s="10"/>
      <c r="Q2073" s="15" t="str">
        <f t="shared" ca="1" si="66"/>
        <v>-</v>
      </c>
      <c r="R2073" s="6"/>
      <c r="S2073" s="6"/>
      <c r="T2073" s="6"/>
      <c r="U2073" s="6"/>
      <c r="V2073" s="6"/>
      <c r="W2073" s="6" t="str">
        <f t="shared" si="65"/>
        <v>-</v>
      </c>
      <c r="X2073" s="6"/>
      <c r="Y2073" s="6"/>
      <c r="Z2073" s="6"/>
      <c r="AA2073" s="6"/>
      <c r="AB2073" s="6"/>
      <c r="AC2073" s="6"/>
    </row>
    <row r="2074" spans="1:29" x14ac:dyDescent="0.25">
      <c r="Q2074" s="12" t="str">
        <f t="shared" ca="1" si="66"/>
        <v>-</v>
      </c>
      <c r="W2074" t="str">
        <f t="shared" si="65"/>
        <v>-</v>
      </c>
    </row>
    <row r="2075" spans="1:29" x14ac:dyDescent="0.25">
      <c r="A2075" s="6"/>
      <c r="B2075" s="10"/>
      <c r="C2075" s="6"/>
      <c r="D2075" s="6"/>
      <c r="E2075" s="6"/>
      <c r="F2075" s="6"/>
      <c r="G2075" s="6"/>
      <c r="H2075" s="6"/>
      <c r="I2075" s="6"/>
      <c r="J2075" s="6"/>
      <c r="K2075" s="6"/>
      <c r="L2075" s="6"/>
      <c r="M2075" s="6"/>
      <c r="N2075" s="6"/>
      <c r="O2075" s="6"/>
      <c r="P2075" s="10"/>
      <c r="Q2075" s="15" t="str">
        <f t="shared" ca="1" si="66"/>
        <v>-</v>
      </c>
      <c r="R2075" s="6"/>
      <c r="S2075" s="6"/>
      <c r="T2075" s="6"/>
      <c r="U2075" s="6"/>
      <c r="V2075" s="6"/>
      <c r="W2075" s="6" t="str">
        <f t="shared" si="65"/>
        <v>-</v>
      </c>
      <c r="X2075" s="6"/>
      <c r="Y2075" s="6"/>
      <c r="Z2075" s="6"/>
      <c r="AA2075" s="6"/>
      <c r="AB2075" s="6"/>
      <c r="AC2075" s="6"/>
    </row>
    <row r="2076" spans="1:29" x14ac:dyDescent="0.25">
      <c r="Q2076" s="12" t="str">
        <f t="shared" ca="1" si="66"/>
        <v>-</v>
      </c>
      <c r="W2076" t="str">
        <f t="shared" si="65"/>
        <v>-</v>
      </c>
    </row>
    <row r="2077" spans="1:29" x14ac:dyDescent="0.25">
      <c r="A2077" s="6"/>
      <c r="B2077" s="10"/>
      <c r="C2077" s="6"/>
      <c r="D2077" s="6"/>
      <c r="E2077" s="6"/>
      <c r="F2077" s="6"/>
      <c r="G2077" s="6"/>
      <c r="H2077" s="6"/>
      <c r="I2077" s="6"/>
      <c r="J2077" s="6"/>
      <c r="K2077" s="6"/>
      <c r="L2077" s="6"/>
      <c r="M2077" s="6"/>
      <c r="N2077" s="6"/>
      <c r="O2077" s="6"/>
      <c r="P2077" s="10"/>
      <c r="Q2077" s="15" t="str">
        <f t="shared" ca="1" si="66"/>
        <v>-</v>
      </c>
      <c r="R2077" s="6"/>
      <c r="S2077" s="6"/>
      <c r="T2077" s="6"/>
      <c r="U2077" s="6"/>
      <c r="V2077" s="6"/>
      <c r="W2077" s="6" t="str">
        <f t="shared" si="65"/>
        <v>-</v>
      </c>
      <c r="X2077" s="6"/>
      <c r="Y2077" s="6"/>
      <c r="Z2077" s="6"/>
      <c r="AA2077" s="6"/>
      <c r="AB2077" s="6"/>
      <c r="AC2077" s="6"/>
    </row>
    <row r="2078" spans="1:29" x14ac:dyDescent="0.25">
      <c r="Q2078" s="12" t="str">
        <f t="shared" ca="1" si="66"/>
        <v>-</v>
      </c>
      <c r="W2078" t="str">
        <f t="shared" si="65"/>
        <v>-</v>
      </c>
    </row>
    <row r="2079" spans="1:29" x14ac:dyDescent="0.25">
      <c r="A2079" s="6"/>
      <c r="B2079" s="10"/>
      <c r="C2079" s="6"/>
      <c r="D2079" s="6"/>
      <c r="E2079" s="6"/>
      <c r="F2079" s="6"/>
      <c r="G2079" s="6"/>
      <c r="H2079" s="6"/>
      <c r="I2079" s="6"/>
      <c r="J2079" s="6"/>
      <c r="K2079" s="6"/>
      <c r="L2079" s="6"/>
      <c r="M2079" s="6"/>
      <c r="N2079" s="6"/>
      <c r="O2079" s="6"/>
      <c r="P2079" s="10"/>
      <c r="Q2079" s="15" t="str">
        <f t="shared" ca="1" si="66"/>
        <v>-</v>
      </c>
      <c r="R2079" s="6"/>
      <c r="S2079" s="6"/>
      <c r="T2079" s="6"/>
      <c r="U2079" s="6"/>
      <c r="V2079" s="6"/>
      <c r="W2079" s="6" t="str">
        <f t="shared" si="65"/>
        <v>-</v>
      </c>
      <c r="X2079" s="6"/>
      <c r="Y2079" s="6"/>
      <c r="Z2079" s="6"/>
      <c r="AA2079" s="6"/>
      <c r="AB2079" s="6"/>
      <c r="AC2079" s="6"/>
    </row>
    <row r="2080" spans="1:29" x14ac:dyDescent="0.25">
      <c r="Q2080" s="12" t="str">
        <f t="shared" ca="1" si="66"/>
        <v>-</v>
      </c>
      <c r="W2080" t="str">
        <f t="shared" si="65"/>
        <v>-</v>
      </c>
    </row>
    <row r="2081" spans="1:29" x14ac:dyDescent="0.25">
      <c r="A2081" s="6"/>
      <c r="B2081" s="10"/>
      <c r="C2081" s="6"/>
      <c r="D2081" s="6"/>
      <c r="E2081" s="6"/>
      <c r="F2081" s="6"/>
      <c r="G2081" s="6"/>
      <c r="H2081" s="6"/>
      <c r="I2081" s="6"/>
      <c r="J2081" s="6"/>
      <c r="K2081" s="6"/>
      <c r="L2081" s="6"/>
      <c r="M2081" s="6"/>
      <c r="N2081" s="6"/>
      <c r="O2081" s="6"/>
      <c r="P2081" s="10"/>
      <c r="Q2081" s="15" t="str">
        <f t="shared" ca="1" si="66"/>
        <v>-</v>
      </c>
      <c r="R2081" s="6"/>
      <c r="S2081" s="6"/>
      <c r="T2081" s="6"/>
      <c r="U2081" s="6"/>
      <c r="V2081" s="6"/>
      <c r="W2081" s="6" t="str">
        <f t="shared" si="65"/>
        <v>-</v>
      </c>
      <c r="X2081" s="6"/>
      <c r="Y2081" s="6"/>
      <c r="Z2081" s="6"/>
      <c r="AA2081" s="6"/>
      <c r="AB2081" s="6"/>
      <c r="AC2081" s="6"/>
    </row>
    <row r="2082" spans="1:29" x14ac:dyDescent="0.25">
      <c r="Q2082" s="12" t="str">
        <f t="shared" ca="1" si="66"/>
        <v>-</v>
      </c>
      <c r="W2082" t="str">
        <f t="shared" si="65"/>
        <v>-</v>
      </c>
    </row>
    <row r="2083" spans="1:29" x14ac:dyDescent="0.25">
      <c r="A2083" s="6"/>
      <c r="B2083" s="10"/>
      <c r="C2083" s="6"/>
      <c r="D2083" s="6"/>
      <c r="E2083" s="6"/>
      <c r="F2083" s="6"/>
      <c r="G2083" s="6"/>
      <c r="H2083" s="6"/>
      <c r="I2083" s="6"/>
      <c r="J2083" s="6"/>
      <c r="K2083" s="6"/>
      <c r="L2083" s="6"/>
      <c r="M2083" s="6"/>
      <c r="N2083" s="6"/>
      <c r="O2083" s="6"/>
      <c r="P2083" s="10"/>
      <c r="Q2083" s="15" t="str">
        <f t="shared" ca="1" si="66"/>
        <v>-</v>
      </c>
      <c r="R2083" s="6"/>
      <c r="S2083" s="6"/>
      <c r="T2083" s="6"/>
      <c r="U2083" s="6"/>
      <c r="V2083" s="6"/>
      <c r="W2083" s="6" t="str">
        <f t="shared" si="65"/>
        <v>-</v>
      </c>
      <c r="X2083" s="6"/>
      <c r="Y2083" s="6"/>
      <c r="Z2083" s="6"/>
      <c r="AA2083" s="6"/>
      <c r="AB2083" s="6"/>
      <c r="AC2083" s="6"/>
    </row>
    <row r="2084" spans="1:29" x14ac:dyDescent="0.25">
      <c r="Q2084" s="12" t="str">
        <f t="shared" ca="1" si="66"/>
        <v>-</v>
      </c>
      <c r="W2084" t="str">
        <f t="shared" si="65"/>
        <v>-</v>
      </c>
    </row>
    <row r="2085" spans="1:29" x14ac:dyDescent="0.25">
      <c r="A2085" s="6"/>
      <c r="B2085" s="10"/>
      <c r="C2085" s="6"/>
      <c r="D2085" s="6"/>
      <c r="E2085" s="6"/>
      <c r="F2085" s="6"/>
      <c r="G2085" s="6"/>
      <c r="H2085" s="6"/>
      <c r="I2085" s="6"/>
      <c r="J2085" s="6"/>
      <c r="K2085" s="6"/>
      <c r="L2085" s="6"/>
      <c r="M2085" s="6"/>
      <c r="N2085" s="6"/>
      <c r="O2085" s="6"/>
      <c r="P2085" s="10"/>
      <c r="Q2085" s="15" t="str">
        <f t="shared" ca="1" si="66"/>
        <v>-</v>
      </c>
      <c r="R2085" s="6"/>
      <c r="S2085" s="6"/>
      <c r="T2085" s="6"/>
      <c r="U2085" s="6"/>
      <c r="V2085" s="6"/>
      <c r="W2085" s="6" t="str">
        <f t="shared" si="65"/>
        <v>-</v>
      </c>
      <c r="X2085" s="6"/>
      <c r="Y2085" s="6"/>
      <c r="Z2085" s="6"/>
      <c r="AA2085" s="6"/>
      <c r="AB2085" s="6"/>
      <c r="AC2085" s="6"/>
    </row>
    <row r="2086" spans="1:29" x14ac:dyDescent="0.25">
      <c r="Q2086" s="12" t="str">
        <f t="shared" ca="1" si="66"/>
        <v>-</v>
      </c>
      <c r="W2086" t="str">
        <f t="shared" si="65"/>
        <v>-</v>
      </c>
    </row>
    <row r="2087" spans="1:29" x14ac:dyDescent="0.25">
      <c r="A2087" s="6"/>
      <c r="B2087" s="10"/>
      <c r="C2087" s="6"/>
      <c r="D2087" s="6"/>
      <c r="E2087" s="6"/>
      <c r="F2087" s="6"/>
      <c r="G2087" s="6"/>
      <c r="H2087" s="6"/>
      <c r="I2087" s="6"/>
      <c r="J2087" s="6"/>
      <c r="K2087" s="6"/>
      <c r="L2087" s="6"/>
      <c r="M2087" s="6"/>
      <c r="N2087" s="6"/>
      <c r="O2087" s="6"/>
      <c r="P2087" s="10"/>
      <c r="Q2087" s="15" t="str">
        <f t="shared" ca="1" si="66"/>
        <v>-</v>
      </c>
      <c r="R2087" s="6"/>
      <c r="S2087" s="6"/>
      <c r="T2087" s="6"/>
      <c r="U2087" s="6"/>
      <c r="V2087" s="6"/>
      <c r="W2087" s="6" t="str">
        <f t="shared" si="65"/>
        <v>-</v>
      </c>
      <c r="X2087" s="6"/>
      <c r="Y2087" s="6"/>
      <c r="Z2087" s="6"/>
      <c r="AA2087" s="6"/>
      <c r="AB2087" s="6"/>
      <c r="AC2087" s="6"/>
    </row>
    <row r="2088" spans="1:29" x14ac:dyDescent="0.25">
      <c r="Q2088" s="12" t="str">
        <f t="shared" ca="1" si="66"/>
        <v>-</v>
      </c>
      <c r="W2088" t="str">
        <f t="shared" si="65"/>
        <v>-</v>
      </c>
    </row>
    <row r="2089" spans="1:29" x14ac:dyDescent="0.25">
      <c r="A2089" s="6"/>
      <c r="B2089" s="10"/>
      <c r="C2089" s="6"/>
      <c r="D2089" s="6"/>
      <c r="E2089" s="6"/>
      <c r="F2089" s="6"/>
      <c r="G2089" s="6"/>
      <c r="H2089" s="6"/>
      <c r="I2089" s="6"/>
      <c r="J2089" s="6"/>
      <c r="K2089" s="6"/>
      <c r="L2089" s="6"/>
      <c r="M2089" s="6"/>
      <c r="N2089" s="6"/>
      <c r="O2089" s="6"/>
      <c r="P2089" s="10"/>
      <c r="Q2089" s="15" t="str">
        <f t="shared" ca="1" si="66"/>
        <v>-</v>
      </c>
      <c r="R2089" s="6"/>
      <c r="S2089" s="6"/>
      <c r="T2089" s="6"/>
      <c r="U2089" s="6"/>
      <c r="V2089" s="6"/>
      <c r="W2089" s="6" t="str">
        <f t="shared" si="65"/>
        <v>-</v>
      </c>
      <c r="X2089" s="6"/>
      <c r="Y2089" s="6"/>
      <c r="Z2089" s="6"/>
      <c r="AA2089" s="6"/>
      <c r="AB2089" s="6"/>
      <c r="AC2089" s="6"/>
    </row>
    <row r="2090" spans="1:29" x14ac:dyDescent="0.25">
      <c r="Q2090" s="12" t="str">
        <f t="shared" ca="1" si="66"/>
        <v>-</v>
      </c>
      <c r="W2090" t="str">
        <f t="shared" si="65"/>
        <v>-</v>
      </c>
    </row>
    <row r="2091" spans="1:29" x14ac:dyDescent="0.25">
      <c r="A2091" s="6"/>
      <c r="B2091" s="10"/>
      <c r="C2091" s="6"/>
      <c r="D2091" s="6"/>
      <c r="E2091" s="6"/>
      <c r="F2091" s="6"/>
      <c r="G2091" s="6"/>
      <c r="H2091" s="6"/>
      <c r="I2091" s="6"/>
      <c r="J2091" s="6"/>
      <c r="K2091" s="6"/>
      <c r="L2091" s="6"/>
      <c r="M2091" s="6"/>
      <c r="N2091" s="6"/>
      <c r="O2091" s="6"/>
      <c r="P2091" s="10"/>
      <c r="Q2091" s="15" t="str">
        <f t="shared" ca="1" si="66"/>
        <v>-</v>
      </c>
      <c r="R2091" s="6"/>
      <c r="S2091" s="6"/>
      <c r="T2091" s="6"/>
      <c r="U2091" s="6"/>
      <c r="V2091" s="6"/>
      <c r="W2091" s="6" t="str">
        <f t="shared" si="65"/>
        <v>-</v>
      </c>
      <c r="X2091" s="6"/>
      <c r="Y2091" s="6"/>
      <c r="Z2091" s="6"/>
      <c r="AA2091" s="6"/>
      <c r="AB2091" s="6"/>
      <c r="AC2091" s="6"/>
    </row>
    <row r="2092" spans="1:29" x14ac:dyDescent="0.25">
      <c r="Q2092" s="12" t="str">
        <f t="shared" ca="1" si="66"/>
        <v>-</v>
      </c>
      <c r="W2092" t="str">
        <f t="shared" si="65"/>
        <v>-</v>
      </c>
    </row>
    <row r="2093" spans="1:29" x14ac:dyDescent="0.25">
      <c r="A2093" s="6"/>
      <c r="B2093" s="10"/>
      <c r="C2093" s="6"/>
      <c r="D2093" s="6"/>
      <c r="E2093" s="6"/>
      <c r="F2093" s="6"/>
      <c r="G2093" s="6"/>
      <c r="H2093" s="6"/>
      <c r="I2093" s="6"/>
      <c r="J2093" s="6"/>
      <c r="K2093" s="6"/>
      <c r="L2093" s="6"/>
      <c r="M2093" s="6"/>
      <c r="N2093" s="6"/>
      <c r="O2093" s="6"/>
      <c r="P2093" s="10"/>
      <c r="Q2093" s="15" t="str">
        <f t="shared" ca="1" si="66"/>
        <v>-</v>
      </c>
      <c r="R2093" s="6"/>
      <c r="S2093" s="6"/>
      <c r="T2093" s="6"/>
      <c r="U2093" s="6"/>
      <c r="V2093" s="6"/>
      <c r="W2093" s="6" t="str">
        <f t="shared" si="65"/>
        <v>-</v>
      </c>
      <c r="X2093" s="6"/>
      <c r="Y2093" s="6"/>
      <c r="Z2093" s="6"/>
      <c r="AA2093" s="6"/>
      <c r="AB2093" s="6"/>
      <c r="AC2093" s="6"/>
    </row>
    <row r="2094" spans="1:29" x14ac:dyDescent="0.25">
      <c r="Q2094" s="12" t="str">
        <f t="shared" ca="1" si="66"/>
        <v>-</v>
      </c>
      <c r="W2094" t="str">
        <f t="shared" si="65"/>
        <v>-</v>
      </c>
    </row>
    <row r="2095" spans="1:29" x14ac:dyDescent="0.25">
      <c r="A2095" s="6"/>
      <c r="B2095" s="10"/>
      <c r="C2095" s="6"/>
      <c r="D2095" s="6"/>
      <c r="E2095" s="6"/>
      <c r="F2095" s="6"/>
      <c r="G2095" s="6"/>
      <c r="H2095" s="6"/>
      <c r="I2095" s="6"/>
      <c r="J2095" s="6"/>
      <c r="K2095" s="6"/>
      <c r="L2095" s="6"/>
      <c r="M2095" s="6"/>
      <c r="N2095" s="6"/>
      <c r="O2095" s="6"/>
      <c r="P2095" s="10"/>
      <c r="Q2095" s="15" t="str">
        <f t="shared" ca="1" si="66"/>
        <v>-</v>
      </c>
      <c r="R2095" s="6"/>
      <c r="S2095" s="6"/>
      <c r="T2095" s="6"/>
      <c r="U2095" s="6"/>
      <c r="V2095" s="6"/>
      <c r="W2095" s="6" t="str">
        <f t="shared" si="65"/>
        <v>-</v>
      </c>
      <c r="X2095" s="6"/>
      <c r="Y2095" s="6"/>
      <c r="Z2095" s="6"/>
      <c r="AA2095" s="6"/>
      <c r="AB2095" s="6"/>
      <c r="AC2095" s="6"/>
    </row>
    <row r="2096" spans="1:29" x14ac:dyDescent="0.25">
      <c r="Q2096" s="12" t="str">
        <f t="shared" ca="1" si="66"/>
        <v>-</v>
      </c>
      <c r="W2096" t="str">
        <f t="shared" si="65"/>
        <v>-</v>
      </c>
    </row>
    <row r="2097" spans="1:29" x14ac:dyDescent="0.25">
      <c r="A2097" s="6"/>
      <c r="B2097" s="10"/>
      <c r="C2097" s="6"/>
      <c r="D2097" s="6"/>
      <c r="E2097" s="6"/>
      <c r="F2097" s="6"/>
      <c r="G2097" s="6"/>
      <c r="H2097" s="6"/>
      <c r="I2097" s="6"/>
      <c r="J2097" s="6"/>
      <c r="K2097" s="6"/>
      <c r="L2097" s="6"/>
      <c r="M2097" s="6"/>
      <c r="N2097" s="6"/>
      <c r="O2097" s="6"/>
      <c r="P2097" s="10"/>
      <c r="Q2097" s="15" t="str">
        <f t="shared" ca="1" si="66"/>
        <v>-</v>
      </c>
      <c r="R2097" s="6"/>
      <c r="S2097" s="6"/>
      <c r="T2097" s="6"/>
      <c r="U2097" s="6"/>
      <c r="V2097" s="6"/>
      <c r="W2097" s="6" t="str">
        <f t="shared" si="65"/>
        <v>-</v>
      </c>
      <c r="X2097" s="6"/>
      <c r="Y2097" s="6"/>
      <c r="Z2097" s="6"/>
      <c r="AA2097" s="6"/>
      <c r="AB2097" s="6"/>
      <c r="AC2097" s="6"/>
    </row>
    <row r="2098" spans="1:29" x14ac:dyDescent="0.25">
      <c r="Q2098" s="12" t="str">
        <f t="shared" ca="1" si="66"/>
        <v>-</v>
      </c>
      <c r="W2098" t="str">
        <f t="shared" si="65"/>
        <v>-</v>
      </c>
    </row>
    <row r="2099" spans="1:29" x14ac:dyDescent="0.25">
      <c r="A2099" s="6"/>
      <c r="B2099" s="10"/>
      <c r="C2099" s="6"/>
      <c r="D2099" s="6"/>
      <c r="E2099" s="6"/>
      <c r="F2099" s="6"/>
      <c r="G2099" s="6"/>
      <c r="H2099" s="6"/>
      <c r="I2099" s="6"/>
      <c r="J2099" s="6"/>
      <c r="K2099" s="6"/>
      <c r="L2099" s="6"/>
      <c r="M2099" s="6"/>
      <c r="N2099" s="6"/>
      <c r="O2099" s="6"/>
      <c r="P2099" s="10"/>
      <c r="Q2099" s="15" t="str">
        <f t="shared" ca="1" si="66"/>
        <v>-</v>
      </c>
      <c r="R2099" s="6"/>
      <c r="S2099" s="6"/>
      <c r="T2099" s="6"/>
      <c r="U2099" s="6"/>
      <c r="V2099" s="6"/>
      <c r="W2099" s="6" t="str">
        <f t="shared" si="65"/>
        <v>-</v>
      </c>
      <c r="X2099" s="6"/>
      <c r="Y2099" s="6"/>
      <c r="Z2099" s="6"/>
      <c r="AA2099" s="6"/>
      <c r="AB2099" s="6"/>
      <c r="AC2099" s="6"/>
    </row>
    <row r="2100" spans="1:29" x14ac:dyDescent="0.25">
      <c r="Q2100" s="12" t="str">
        <f t="shared" ca="1" si="66"/>
        <v>-</v>
      </c>
      <c r="W2100" t="str">
        <f t="shared" si="65"/>
        <v>-</v>
      </c>
    </row>
    <row r="2101" spans="1:29" x14ac:dyDescent="0.25">
      <c r="A2101" s="6"/>
      <c r="B2101" s="10"/>
      <c r="C2101" s="6"/>
      <c r="D2101" s="6"/>
      <c r="E2101" s="6"/>
      <c r="F2101" s="6"/>
      <c r="G2101" s="6"/>
      <c r="H2101" s="6"/>
      <c r="I2101" s="6"/>
      <c r="J2101" s="6"/>
      <c r="K2101" s="6"/>
      <c r="L2101" s="6"/>
      <c r="M2101" s="6"/>
      <c r="N2101" s="6"/>
      <c r="O2101" s="6"/>
      <c r="P2101" s="10"/>
      <c r="Q2101" s="15" t="str">
        <f t="shared" ca="1" si="66"/>
        <v>-</v>
      </c>
      <c r="R2101" s="6"/>
      <c r="S2101" s="6"/>
      <c r="T2101" s="6"/>
      <c r="U2101" s="6"/>
      <c r="V2101" s="6"/>
      <c r="W2101" s="6" t="str">
        <f t="shared" si="65"/>
        <v>-</v>
      </c>
      <c r="X2101" s="6"/>
      <c r="Y2101" s="6"/>
      <c r="Z2101" s="6"/>
      <c r="AA2101" s="6"/>
      <c r="AB2101" s="6"/>
      <c r="AC2101" s="6"/>
    </row>
    <row r="2102" spans="1:29" x14ac:dyDescent="0.25">
      <c r="Q2102" s="12" t="str">
        <f t="shared" ca="1" si="66"/>
        <v>-</v>
      </c>
      <c r="W2102" t="str">
        <f t="shared" si="65"/>
        <v>-</v>
      </c>
    </row>
    <row r="2103" spans="1:29" x14ac:dyDescent="0.25">
      <c r="A2103" s="6"/>
      <c r="B2103" s="10"/>
      <c r="C2103" s="6"/>
      <c r="D2103" s="6"/>
      <c r="E2103" s="6"/>
      <c r="F2103" s="6"/>
      <c r="G2103" s="6"/>
      <c r="H2103" s="6"/>
      <c r="I2103" s="6"/>
      <c r="J2103" s="6"/>
      <c r="K2103" s="6"/>
      <c r="L2103" s="6"/>
      <c r="M2103" s="6"/>
      <c r="N2103" s="6"/>
      <c r="O2103" s="6"/>
      <c r="P2103" s="10"/>
      <c r="Q2103" s="15" t="str">
        <f t="shared" ca="1" si="66"/>
        <v>-</v>
      </c>
      <c r="R2103" s="6"/>
      <c r="S2103" s="6"/>
      <c r="T2103" s="6"/>
      <c r="U2103" s="6"/>
      <c r="V2103" s="6"/>
      <c r="W2103" s="6" t="str">
        <f t="shared" si="65"/>
        <v>-</v>
      </c>
      <c r="X2103" s="6"/>
      <c r="Y2103" s="6"/>
      <c r="Z2103" s="6"/>
      <c r="AA2103" s="6"/>
      <c r="AB2103" s="6"/>
      <c r="AC2103" s="6"/>
    </row>
    <row r="2104" spans="1:29" x14ac:dyDescent="0.25">
      <c r="Q2104" s="12" t="str">
        <f t="shared" ca="1" si="66"/>
        <v>-</v>
      </c>
      <c r="W2104" t="str">
        <f t="shared" si="65"/>
        <v>-</v>
      </c>
    </row>
    <row r="2105" spans="1:29" x14ac:dyDescent="0.25">
      <c r="A2105" s="6"/>
      <c r="B2105" s="10"/>
      <c r="C2105" s="6"/>
      <c r="D2105" s="6"/>
      <c r="E2105" s="6"/>
      <c r="F2105" s="6"/>
      <c r="G2105" s="6"/>
      <c r="H2105" s="6"/>
      <c r="I2105" s="6"/>
      <c r="J2105" s="6"/>
      <c r="K2105" s="6"/>
      <c r="L2105" s="6"/>
      <c r="M2105" s="6"/>
      <c r="N2105" s="6"/>
      <c r="O2105" s="6"/>
      <c r="P2105" s="10"/>
      <c r="Q2105" s="15" t="str">
        <f t="shared" ca="1" si="66"/>
        <v>-</v>
      </c>
      <c r="R2105" s="6"/>
      <c r="S2105" s="6"/>
      <c r="T2105" s="6"/>
      <c r="U2105" s="6"/>
      <c r="V2105" s="6"/>
      <c r="W2105" s="6" t="str">
        <f t="shared" si="65"/>
        <v>-</v>
      </c>
      <c r="X2105" s="6"/>
      <c r="Y2105" s="6"/>
      <c r="Z2105" s="6"/>
      <c r="AA2105" s="6"/>
      <c r="AB2105" s="6"/>
      <c r="AC2105" s="6"/>
    </row>
    <row r="2106" spans="1:29" x14ac:dyDescent="0.25">
      <c r="Q2106" s="12" t="str">
        <f t="shared" ca="1" si="66"/>
        <v>-</v>
      </c>
      <c r="W2106" t="str">
        <f t="shared" si="65"/>
        <v>-</v>
      </c>
    </row>
    <row r="2107" spans="1:29" x14ac:dyDescent="0.25">
      <c r="A2107" s="6"/>
      <c r="B2107" s="10"/>
      <c r="C2107" s="6"/>
      <c r="D2107" s="6"/>
      <c r="E2107" s="6"/>
      <c r="F2107" s="6"/>
      <c r="G2107" s="6"/>
      <c r="H2107" s="6"/>
      <c r="I2107" s="6"/>
      <c r="J2107" s="6"/>
      <c r="K2107" s="6"/>
      <c r="L2107" s="6"/>
      <c r="M2107" s="6"/>
      <c r="N2107" s="6"/>
      <c r="O2107" s="6"/>
      <c r="P2107" s="10"/>
      <c r="Q2107" s="15" t="str">
        <f t="shared" ca="1" si="66"/>
        <v>-</v>
      </c>
      <c r="R2107" s="6"/>
      <c r="S2107" s="6"/>
      <c r="T2107" s="6"/>
      <c r="U2107" s="6"/>
      <c r="V2107" s="6"/>
      <c r="W2107" s="6" t="str">
        <f t="shared" si="65"/>
        <v>-</v>
      </c>
      <c r="X2107" s="6"/>
      <c r="Y2107" s="6"/>
      <c r="Z2107" s="6"/>
      <c r="AA2107" s="6"/>
      <c r="AB2107" s="6"/>
      <c r="AC2107" s="6"/>
    </row>
    <row r="2108" spans="1:29" x14ac:dyDescent="0.25">
      <c r="Q2108" s="12" t="str">
        <f t="shared" ca="1" si="66"/>
        <v>-</v>
      </c>
      <c r="W2108" t="str">
        <f t="shared" si="65"/>
        <v>-</v>
      </c>
    </row>
    <row r="2109" spans="1:29" x14ac:dyDescent="0.25">
      <c r="A2109" s="6"/>
      <c r="B2109" s="10"/>
      <c r="C2109" s="6"/>
      <c r="D2109" s="6"/>
      <c r="E2109" s="6"/>
      <c r="F2109" s="6"/>
      <c r="G2109" s="6"/>
      <c r="H2109" s="6"/>
      <c r="I2109" s="6"/>
      <c r="J2109" s="6"/>
      <c r="K2109" s="6"/>
      <c r="L2109" s="6"/>
      <c r="M2109" s="6"/>
      <c r="N2109" s="6"/>
      <c r="O2109" s="6"/>
      <c r="P2109" s="10"/>
      <c r="Q2109" s="15" t="str">
        <f t="shared" ca="1" si="66"/>
        <v>-</v>
      </c>
      <c r="R2109" s="6"/>
      <c r="S2109" s="6"/>
      <c r="T2109" s="6"/>
      <c r="U2109" s="6"/>
      <c r="V2109" s="6"/>
      <c r="W2109" s="6" t="str">
        <f t="shared" si="65"/>
        <v>-</v>
      </c>
      <c r="X2109" s="6"/>
      <c r="Y2109" s="6"/>
      <c r="Z2109" s="6"/>
      <c r="AA2109" s="6"/>
      <c r="AB2109" s="6"/>
      <c r="AC2109" s="6"/>
    </row>
    <row r="2110" spans="1:29" x14ac:dyDescent="0.25">
      <c r="Q2110" s="12" t="str">
        <f t="shared" ca="1" si="66"/>
        <v>-</v>
      </c>
      <c r="W2110" t="str">
        <f t="shared" si="65"/>
        <v>-</v>
      </c>
    </row>
    <row r="2111" spans="1:29" x14ac:dyDescent="0.25">
      <c r="A2111" s="6"/>
      <c r="B2111" s="10"/>
      <c r="C2111" s="6"/>
      <c r="D2111" s="6"/>
      <c r="E2111" s="6"/>
      <c r="F2111" s="6"/>
      <c r="G2111" s="6"/>
      <c r="H2111" s="6"/>
      <c r="I2111" s="6"/>
      <c r="J2111" s="6"/>
      <c r="K2111" s="6"/>
      <c r="L2111" s="6"/>
      <c r="M2111" s="6"/>
      <c r="N2111" s="6"/>
      <c r="O2111" s="6"/>
      <c r="P2111" s="10"/>
      <c r="Q2111" s="15" t="str">
        <f t="shared" ca="1" si="66"/>
        <v>-</v>
      </c>
      <c r="R2111" s="6"/>
      <c r="S2111" s="6"/>
      <c r="T2111" s="6"/>
      <c r="U2111" s="6"/>
      <c r="V2111" s="6"/>
      <c r="W2111" s="6" t="str">
        <f t="shared" si="65"/>
        <v>-</v>
      </c>
      <c r="X2111" s="6"/>
      <c r="Y2111" s="6"/>
      <c r="Z2111" s="6"/>
      <c r="AA2111" s="6"/>
      <c r="AB2111" s="6"/>
      <c r="AC2111" s="6"/>
    </row>
    <row r="2112" spans="1:29" x14ac:dyDescent="0.25">
      <c r="Q2112" s="12" t="str">
        <f t="shared" ca="1" si="66"/>
        <v>-</v>
      </c>
      <c r="W2112" t="str">
        <f t="shared" si="65"/>
        <v>-</v>
      </c>
    </row>
    <row r="2113" spans="1:29" x14ac:dyDescent="0.25">
      <c r="A2113" s="6"/>
      <c r="B2113" s="10"/>
      <c r="C2113" s="6"/>
      <c r="D2113" s="6"/>
      <c r="E2113" s="6"/>
      <c r="F2113" s="6"/>
      <c r="G2113" s="6"/>
      <c r="H2113" s="6"/>
      <c r="I2113" s="6"/>
      <c r="J2113" s="6"/>
      <c r="K2113" s="6"/>
      <c r="L2113" s="6"/>
      <c r="M2113" s="6"/>
      <c r="N2113" s="6"/>
      <c r="O2113" s="6"/>
      <c r="P2113" s="10"/>
      <c r="Q2113" s="15" t="str">
        <f t="shared" ca="1" si="66"/>
        <v>-</v>
      </c>
      <c r="R2113" s="6"/>
      <c r="S2113" s="6"/>
      <c r="T2113" s="6"/>
      <c r="U2113" s="6"/>
      <c r="V2113" s="6"/>
      <c r="W2113" s="6" t="str">
        <f t="shared" ref="W2113:W2176" si="67">IF(OR(ISBLANK(J2113),ISBLANK(V2113)),"-",(IF(J2113=V2113,"Yes","No")))</f>
        <v>-</v>
      </c>
      <c r="X2113" s="6"/>
      <c r="Y2113" s="6"/>
      <c r="Z2113" s="6"/>
      <c r="AA2113" s="6"/>
      <c r="AB2113" s="6"/>
      <c r="AC2113" s="6"/>
    </row>
    <row r="2114" spans="1:29" x14ac:dyDescent="0.25">
      <c r="Q2114" s="12" t="str">
        <f t="shared" ref="Q2114:Q2177" ca="1" si="68">IF(B2114&gt;1/1/1900, (IF(R2114="Closed",(DATEDIF(B2114,P2114,"d"))-(DATEDIF(M2114,O2114,"d")),IF(OR(R2114="Pending",ISBLANK(P2114)),TODAY()-B2114))),"-")</f>
        <v>-</v>
      </c>
      <c r="W2114" t="str">
        <f t="shared" si="67"/>
        <v>-</v>
      </c>
    </row>
    <row r="2115" spans="1:29" x14ac:dyDescent="0.25">
      <c r="A2115" s="6"/>
      <c r="B2115" s="10"/>
      <c r="C2115" s="6"/>
      <c r="D2115" s="6"/>
      <c r="E2115" s="6"/>
      <c r="F2115" s="6"/>
      <c r="G2115" s="6"/>
      <c r="H2115" s="6"/>
      <c r="I2115" s="6"/>
      <c r="J2115" s="6"/>
      <c r="K2115" s="6"/>
      <c r="L2115" s="6"/>
      <c r="M2115" s="6"/>
      <c r="N2115" s="6"/>
      <c r="O2115" s="6"/>
      <c r="P2115" s="10"/>
      <c r="Q2115" s="15" t="str">
        <f t="shared" ca="1" si="68"/>
        <v>-</v>
      </c>
      <c r="R2115" s="6"/>
      <c r="S2115" s="6"/>
      <c r="T2115" s="6"/>
      <c r="U2115" s="6"/>
      <c r="V2115" s="6"/>
      <c r="W2115" s="6" t="str">
        <f t="shared" si="67"/>
        <v>-</v>
      </c>
      <c r="X2115" s="6"/>
      <c r="Y2115" s="6"/>
      <c r="Z2115" s="6"/>
      <c r="AA2115" s="6"/>
      <c r="AB2115" s="6"/>
      <c r="AC2115" s="6"/>
    </row>
    <row r="2116" spans="1:29" x14ac:dyDescent="0.25">
      <c r="Q2116" s="12" t="str">
        <f t="shared" ca="1" si="68"/>
        <v>-</v>
      </c>
      <c r="W2116" t="str">
        <f t="shared" si="67"/>
        <v>-</v>
      </c>
    </row>
    <row r="2117" spans="1:29" x14ac:dyDescent="0.25">
      <c r="A2117" s="6"/>
      <c r="B2117" s="10"/>
      <c r="C2117" s="6"/>
      <c r="D2117" s="6"/>
      <c r="E2117" s="6"/>
      <c r="F2117" s="6"/>
      <c r="G2117" s="6"/>
      <c r="H2117" s="6"/>
      <c r="I2117" s="6"/>
      <c r="J2117" s="6"/>
      <c r="K2117" s="6"/>
      <c r="L2117" s="6"/>
      <c r="M2117" s="6"/>
      <c r="N2117" s="6"/>
      <c r="O2117" s="6"/>
      <c r="P2117" s="10"/>
      <c r="Q2117" s="15" t="str">
        <f t="shared" ca="1" si="68"/>
        <v>-</v>
      </c>
      <c r="R2117" s="6"/>
      <c r="S2117" s="6"/>
      <c r="T2117" s="6"/>
      <c r="U2117" s="6"/>
      <c r="V2117" s="6"/>
      <c r="W2117" s="6" t="str">
        <f t="shared" si="67"/>
        <v>-</v>
      </c>
      <c r="X2117" s="6"/>
      <c r="Y2117" s="6"/>
      <c r="Z2117" s="6"/>
      <c r="AA2117" s="6"/>
      <c r="AB2117" s="6"/>
      <c r="AC2117" s="6"/>
    </row>
    <row r="2118" spans="1:29" x14ac:dyDescent="0.25">
      <c r="Q2118" s="12" t="str">
        <f t="shared" ca="1" si="68"/>
        <v>-</v>
      </c>
      <c r="W2118" t="str">
        <f t="shared" si="67"/>
        <v>-</v>
      </c>
    </row>
    <row r="2119" spans="1:29" x14ac:dyDescent="0.25">
      <c r="A2119" s="6"/>
      <c r="B2119" s="10"/>
      <c r="C2119" s="6"/>
      <c r="D2119" s="6"/>
      <c r="E2119" s="6"/>
      <c r="F2119" s="6"/>
      <c r="G2119" s="6"/>
      <c r="H2119" s="6"/>
      <c r="I2119" s="6"/>
      <c r="J2119" s="6"/>
      <c r="K2119" s="6"/>
      <c r="L2119" s="6"/>
      <c r="M2119" s="6"/>
      <c r="N2119" s="6"/>
      <c r="O2119" s="6"/>
      <c r="P2119" s="10"/>
      <c r="Q2119" s="15" t="str">
        <f t="shared" ca="1" si="68"/>
        <v>-</v>
      </c>
      <c r="R2119" s="6"/>
      <c r="S2119" s="6"/>
      <c r="T2119" s="6"/>
      <c r="U2119" s="6"/>
      <c r="V2119" s="6"/>
      <c r="W2119" s="6" t="str">
        <f t="shared" si="67"/>
        <v>-</v>
      </c>
      <c r="X2119" s="6"/>
      <c r="Y2119" s="6"/>
      <c r="Z2119" s="6"/>
      <c r="AA2119" s="6"/>
      <c r="AB2119" s="6"/>
      <c r="AC2119" s="6"/>
    </row>
    <row r="2120" spans="1:29" x14ac:dyDescent="0.25">
      <c r="Q2120" s="12" t="str">
        <f t="shared" ca="1" si="68"/>
        <v>-</v>
      </c>
      <c r="W2120" t="str">
        <f t="shared" si="67"/>
        <v>-</v>
      </c>
    </row>
    <row r="2121" spans="1:29" x14ac:dyDescent="0.25">
      <c r="A2121" s="6"/>
      <c r="B2121" s="10"/>
      <c r="C2121" s="6"/>
      <c r="D2121" s="6"/>
      <c r="E2121" s="6"/>
      <c r="F2121" s="6"/>
      <c r="G2121" s="6"/>
      <c r="H2121" s="6"/>
      <c r="I2121" s="6"/>
      <c r="J2121" s="6"/>
      <c r="K2121" s="6"/>
      <c r="L2121" s="6"/>
      <c r="M2121" s="6"/>
      <c r="N2121" s="6"/>
      <c r="O2121" s="6"/>
      <c r="P2121" s="10"/>
      <c r="Q2121" s="15" t="str">
        <f t="shared" ca="1" si="68"/>
        <v>-</v>
      </c>
      <c r="R2121" s="6"/>
      <c r="S2121" s="6"/>
      <c r="T2121" s="6"/>
      <c r="U2121" s="6"/>
      <c r="V2121" s="6"/>
      <c r="W2121" s="6" t="str">
        <f t="shared" si="67"/>
        <v>-</v>
      </c>
      <c r="X2121" s="6"/>
      <c r="Y2121" s="6"/>
      <c r="Z2121" s="6"/>
      <c r="AA2121" s="6"/>
      <c r="AB2121" s="6"/>
      <c r="AC2121" s="6"/>
    </row>
    <row r="2122" spans="1:29" x14ac:dyDescent="0.25">
      <c r="Q2122" s="12" t="str">
        <f t="shared" ca="1" si="68"/>
        <v>-</v>
      </c>
      <c r="W2122" t="str">
        <f t="shared" si="67"/>
        <v>-</v>
      </c>
    </row>
    <row r="2123" spans="1:29" x14ac:dyDescent="0.25">
      <c r="A2123" s="6"/>
      <c r="B2123" s="10"/>
      <c r="C2123" s="6"/>
      <c r="D2123" s="6"/>
      <c r="E2123" s="6"/>
      <c r="F2123" s="6"/>
      <c r="G2123" s="6"/>
      <c r="H2123" s="6"/>
      <c r="I2123" s="6"/>
      <c r="J2123" s="6"/>
      <c r="K2123" s="6"/>
      <c r="L2123" s="6"/>
      <c r="M2123" s="6"/>
      <c r="N2123" s="6"/>
      <c r="O2123" s="6"/>
      <c r="P2123" s="10"/>
      <c r="Q2123" s="15" t="str">
        <f t="shared" ca="1" si="68"/>
        <v>-</v>
      </c>
      <c r="R2123" s="6"/>
      <c r="S2123" s="6"/>
      <c r="T2123" s="6"/>
      <c r="U2123" s="6"/>
      <c r="V2123" s="6"/>
      <c r="W2123" s="6" t="str">
        <f t="shared" si="67"/>
        <v>-</v>
      </c>
      <c r="X2123" s="6"/>
      <c r="Y2123" s="6"/>
      <c r="Z2123" s="6"/>
      <c r="AA2123" s="6"/>
      <c r="AB2123" s="6"/>
      <c r="AC2123" s="6"/>
    </row>
    <row r="2124" spans="1:29" x14ac:dyDescent="0.25">
      <c r="Q2124" s="12" t="str">
        <f t="shared" ca="1" si="68"/>
        <v>-</v>
      </c>
      <c r="W2124" t="str">
        <f t="shared" si="67"/>
        <v>-</v>
      </c>
    </row>
    <row r="2125" spans="1:29" x14ac:dyDescent="0.25">
      <c r="A2125" s="6"/>
      <c r="B2125" s="10"/>
      <c r="C2125" s="6"/>
      <c r="D2125" s="6"/>
      <c r="E2125" s="6"/>
      <c r="F2125" s="6"/>
      <c r="G2125" s="6"/>
      <c r="H2125" s="6"/>
      <c r="I2125" s="6"/>
      <c r="J2125" s="6"/>
      <c r="K2125" s="6"/>
      <c r="L2125" s="6"/>
      <c r="M2125" s="6"/>
      <c r="N2125" s="6"/>
      <c r="O2125" s="6"/>
      <c r="P2125" s="10"/>
      <c r="Q2125" s="15" t="str">
        <f t="shared" ca="1" si="68"/>
        <v>-</v>
      </c>
      <c r="R2125" s="6"/>
      <c r="S2125" s="6"/>
      <c r="T2125" s="6"/>
      <c r="U2125" s="6"/>
      <c r="V2125" s="6"/>
      <c r="W2125" s="6" t="str">
        <f t="shared" si="67"/>
        <v>-</v>
      </c>
      <c r="X2125" s="6"/>
      <c r="Y2125" s="6"/>
      <c r="Z2125" s="6"/>
      <c r="AA2125" s="6"/>
      <c r="AB2125" s="6"/>
      <c r="AC2125" s="6"/>
    </row>
    <row r="2126" spans="1:29" x14ac:dyDescent="0.25">
      <c r="Q2126" s="12" t="str">
        <f t="shared" ca="1" si="68"/>
        <v>-</v>
      </c>
      <c r="W2126" t="str">
        <f t="shared" si="67"/>
        <v>-</v>
      </c>
    </row>
    <row r="2127" spans="1:29" x14ac:dyDescent="0.25">
      <c r="A2127" s="6"/>
      <c r="B2127" s="10"/>
      <c r="C2127" s="6"/>
      <c r="D2127" s="6"/>
      <c r="E2127" s="6"/>
      <c r="F2127" s="6"/>
      <c r="G2127" s="6"/>
      <c r="H2127" s="6"/>
      <c r="I2127" s="6"/>
      <c r="J2127" s="6"/>
      <c r="K2127" s="6"/>
      <c r="L2127" s="6"/>
      <c r="M2127" s="6"/>
      <c r="N2127" s="6"/>
      <c r="O2127" s="6"/>
      <c r="P2127" s="10"/>
      <c r="Q2127" s="15" t="str">
        <f t="shared" ca="1" si="68"/>
        <v>-</v>
      </c>
      <c r="R2127" s="6"/>
      <c r="S2127" s="6"/>
      <c r="T2127" s="6"/>
      <c r="U2127" s="6"/>
      <c r="V2127" s="6"/>
      <c r="W2127" s="6" t="str">
        <f t="shared" si="67"/>
        <v>-</v>
      </c>
      <c r="X2127" s="6"/>
      <c r="Y2127" s="6"/>
      <c r="Z2127" s="6"/>
      <c r="AA2127" s="6"/>
      <c r="AB2127" s="6"/>
      <c r="AC2127" s="6"/>
    </row>
    <row r="2128" spans="1:29" x14ac:dyDescent="0.25">
      <c r="Q2128" s="12" t="str">
        <f t="shared" ca="1" si="68"/>
        <v>-</v>
      </c>
      <c r="W2128" t="str">
        <f t="shared" si="67"/>
        <v>-</v>
      </c>
    </row>
    <row r="2129" spans="1:29" x14ac:dyDescent="0.25">
      <c r="A2129" s="6"/>
      <c r="B2129" s="10"/>
      <c r="C2129" s="6"/>
      <c r="D2129" s="6"/>
      <c r="E2129" s="6"/>
      <c r="F2129" s="6"/>
      <c r="G2129" s="6"/>
      <c r="H2129" s="6"/>
      <c r="I2129" s="6"/>
      <c r="J2129" s="6"/>
      <c r="K2129" s="6"/>
      <c r="L2129" s="6"/>
      <c r="M2129" s="6"/>
      <c r="N2129" s="6"/>
      <c r="O2129" s="6"/>
      <c r="P2129" s="10"/>
      <c r="Q2129" s="15" t="str">
        <f t="shared" ca="1" si="68"/>
        <v>-</v>
      </c>
      <c r="R2129" s="6"/>
      <c r="S2129" s="6"/>
      <c r="T2129" s="6"/>
      <c r="U2129" s="6"/>
      <c r="V2129" s="6"/>
      <c r="W2129" s="6" t="str">
        <f t="shared" si="67"/>
        <v>-</v>
      </c>
      <c r="X2129" s="6"/>
      <c r="Y2129" s="6"/>
      <c r="Z2129" s="6"/>
      <c r="AA2129" s="6"/>
      <c r="AB2129" s="6"/>
      <c r="AC2129" s="6"/>
    </row>
    <row r="2130" spans="1:29" x14ac:dyDescent="0.25">
      <c r="Q2130" s="12" t="str">
        <f t="shared" ca="1" si="68"/>
        <v>-</v>
      </c>
      <c r="W2130" t="str">
        <f t="shared" si="67"/>
        <v>-</v>
      </c>
    </row>
    <row r="2131" spans="1:29" x14ac:dyDescent="0.25">
      <c r="A2131" s="6"/>
      <c r="B2131" s="10"/>
      <c r="C2131" s="6"/>
      <c r="D2131" s="6"/>
      <c r="E2131" s="6"/>
      <c r="F2131" s="6"/>
      <c r="G2131" s="6"/>
      <c r="H2131" s="6"/>
      <c r="I2131" s="6"/>
      <c r="J2131" s="6"/>
      <c r="K2131" s="6"/>
      <c r="L2131" s="6"/>
      <c r="M2131" s="6"/>
      <c r="N2131" s="6"/>
      <c r="O2131" s="6"/>
      <c r="P2131" s="10"/>
      <c r="Q2131" s="15" t="str">
        <f t="shared" ca="1" si="68"/>
        <v>-</v>
      </c>
      <c r="R2131" s="6"/>
      <c r="S2131" s="6"/>
      <c r="T2131" s="6"/>
      <c r="U2131" s="6"/>
      <c r="V2131" s="6"/>
      <c r="W2131" s="6" t="str">
        <f t="shared" si="67"/>
        <v>-</v>
      </c>
      <c r="X2131" s="6"/>
      <c r="Y2131" s="6"/>
      <c r="Z2131" s="6"/>
      <c r="AA2131" s="6"/>
      <c r="AB2131" s="6"/>
      <c r="AC2131" s="6"/>
    </row>
    <row r="2132" spans="1:29" x14ac:dyDescent="0.25">
      <c r="Q2132" s="12" t="str">
        <f t="shared" ca="1" si="68"/>
        <v>-</v>
      </c>
      <c r="W2132" t="str">
        <f t="shared" si="67"/>
        <v>-</v>
      </c>
    </row>
    <row r="2133" spans="1:29" x14ac:dyDescent="0.25">
      <c r="A2133" s="6"/>
      <c r="B2133" s="10"/>
      <c r="C2133" s="6"/>
      <c r="D2133" s="6"/>
      <c r="E2133" s="6"/>
      <c r="F2133" s="6"/>
      <c r="G2133" s="6"/>
      <c r="H2133" s="6"/>
      <c r="I2133" s="6"/>
      <c r="J2133" s="6"/>
      <c r="K2133" s="6"/>
      <c r="L2133" s="6"/>
      <c r="M2133" s="6"/>
      <c r="N2133" s="6"/>
      <c r="O2133" s="6"/>
      <c r="P2133" s="10"/>
      <c r="Q2133" s="15" t="str">
        <f t="shared" ca="1" si="68"/>
        <v>-</v>
      </c>
      <c r="R2133" s="6"/>
      <c r="S2133" s="6"/>
      <c r="T2133" s="6"/>
      <c r="U2133" s="6"/>
      <c r="V2133" s="6"/>
      <c r="W2133" s="6" t="str">
        <f t="shared" si="67"/>
        <v>-</v>
      </c>
      <c r="X2133" s="6"/>
      <c r="Y2133" s="6"/>
      <c r="Z2133" s="6"/>
      <c r="AA2133" s="6"/>
      <c r="AB2133" s="6"/>
      <c r="AC2133" s="6"/>
    </row>
    <row r="2134" spans="1:29" x14ac:dyDescent="0.25">
      <c r="Q2134" s="12" t="str">
        <f t="shared" ca="1" si="68"/>
        <v>-</v>
      </c>
      <c r="W2134" t="str">
        <f t="shared" si="67"/>
        <v>-</v>
      </c>
    </row>
    <row r="2135" spans="1:29" x14ac:dyDescent="0.25">
      <c r="A2135" s="6"/>
      <c r="B2135" s="10"/>
      <c r="C2135" s="6"/>
      <c r="D2135" s="6"/>
      <c r="E2135" s="6"/>
      <c r="F2135" s="6"/>
      <c r="G2135" s="6"/>
      <c r="H2135" s="6"/>
      <c r="I2135" s="6"/>
      <c r="J2135" s="6"/>
      <c r="K2135" s="6"/>
      <c r="L2135" s="6"/>
      <c r="M2135" s="6"/>
      <c r="N2135" s="6"/>
      <c r="O2135" s="6"/>
      <c r="P2135" s="10"/>
      <c r="Q2135" s="15" t="str">
        <f t="shared" ca="1" si="68"/>
        <v>-</v>
      </c>
      <c r="R2135" s="6"/>
      <c r="S2135" s="6"/>
      <c r="T2135" s="6"/>
      <c r="U2135" s="6"/>
      <c r="V2135" s="6"/>
      <c r="W2135" s="6" t="str">
        <f t="shared" si="67"/>
        <v>-</v>
      </c>
      <c r="X2135" s="6"/>
      <c r="Y2135" s="6"/>
      <c r="Z2135" s="6"/>
      <c r="AA2135" s="6"/>
      <c r="AB2135" s="6"/>
      <c r="AC2135" s="6"/>
    </row>
    <row r="2136" spans="1:29" x14ac:dyDescent="0.25">
      <c r="Q2136" s="12" t="str">
        <f t="shared" ca="1" si="68"/>
        <v>-</v>
      </c>
      <c r="W2136" t="str">
        <f t="shared" si="67"/>
        <v>-</v>
      </c>
    </row>
    <row r="2137" spans="1:29" x14ac:dyDescent="0.25">
      <c r="A2137" s="6"/>
      <c r="B2137" s="10"/>
      <c r="C2137" s="6"/>
      <c r="D2137" s="6"/>
      <c r="E2137" s="6"/>
      <c r="F2137" s="6"/>
      <c r="G2137" s="6"/>
      <c r="H2137" s="6"/>
      <c r="I2137" s="6"/>
      <c r="J2137" s="6"/>
      <c r="K2137" s="6"/>
      <c r="L2137" s="6"/>
      <c r="M2137" s="6"/>
      <c r="N2137" s="6"/>
      <c r="O2137" s="6"/>
      <c r="P2137" s="10"/>
      <c r="Q2137" s="15" t="str">
        <f t="shared" ca="1" si="68"/>
        <v>-</v>
      </c>
      <c r="R2137" s="6"/>
      <c r="S2137" s="6"/>
      <c r="T2137" s="6"/>
      <c r="U2137" s="6"/>
      <c r="V2137" s="6"/>
      <c r="W2137" s="6" t="str">
        <f t="shared" si="67"/>
        <v>-</v>
      </c>
      <c r="X2137" s="6"/>
      <c r="Y2137" s="6"/>
      <c r="Z2137" s="6"/>
      <c r="AA2137" s="6"/>
      <c r="AB2137" s="6"/>
      <c r="AC2137" s="6"/>
    </row>
    <row r="2138" spans="1:29" x14ac:dyDescent="0.25">
      <c r="Q2138" s="12" t="str">
        <f t="shared" ca="1" si="68"/>
        <v>-</v>
      </c>
      <c r="W2138" t="str">
        <f t="shared" si="67"/>
        <v>-</v>
      </c>
    </row>
    <row r="2139" spans="1:29" x14ac:dyDescent="0.25">
      <c r="A2139" s="6"/>
      <c r="B2139" s="10"/>
      <c r="C2139" s="6"/>
      <c r="D2139" s="6"/>
      <c r="E2139" s="6"/>
      <c r="F2139" s="6"/>
      <c r="G2139" s="6"/>
      <c r="H2139" s="6"/>
      <c r="I2139" s="6"/>
      <c r="J2139" s="6"/>
      <c r="K2139" s="6"/>
      <c r="L2139" s="6"/>
      <c r="M2139" s="6"/>
      <c r="N2139" s="6"/>
      <c r="O2139" s="6"/>
      <c r="P2139" s="10"/>
      <c r="Q2139" s="15" t="str">
        <f t="shared" ca="1" si="68"/>
        <v>-</v>
      </c>
      <c r="R2139" s="6"/>
      <c r="S2139" s="6"/>
      <c r="T2139" s="6"/>
      <c r="U2139" s="6"/>
      <c r="V2139" s="6"/>
      <c r="W2139" s="6" t="str">
        <f t="shared" si="67"/>
        <v>-</v>
      </c>
      <c r="X2139" s="6"/>
      <c r="Y2139" s="6"/>
      <c r="Z2139" s="6"/>
      <c r="AA2139" s="6"/>
      <c r="AB2139" s="6"/>
      <c r="AC2139" s="6"/>
    </row>
    <row r="2140" spans="1:29" x14ac:dyDescent="0.25">
      <c r="Q2140" s="12" t="str">
        <f t="shared" ca="1" si="68"/>
        <v>-</v>
      </c>
      <c r="W2140" t="str">
        <f t="shared" si="67"/>
        <v>-</v>
      </c>
    </row>
    <row r="2141" spans="1:29" x14ac:dyDescent="0.25">
      <c r="A2141" s="6"/>
      <c r="B2141" s="10"/>
      <c r="C2141" s="6"/>
      <c r="D2141" s="6"/>
      <c r="E2141" s="6"/>
      <c r="F2141" s="6"/>
      <c r="G2141" s="6"/>
      <c r="H2141" s="6"/>
      <c r="I2141" s="6"/>
      <c r="J2141" s="6"/>
      <c r="K2141" s="6"/>
      <c r="L2141" s="6"/>
      <c r="M2141" s="6"/>
      <c r="N2141" s="6"/>
      <c r="O2141" s="6"/>
      <c r="P2141" s="10"/>
      <c r="Q2141" s="15" t="str">
        <f t="shared" ca="1" si="68"/>
        <v>-</v>
      </c>
      <c r="R2141" s="6"/>
      <c r="S2141" s="6"/>
      <c r="T2141" s="6"/>
      <c r="U2141" s="6"/>
      <c r="V2141" s="6"/>
      <c r="W2141" s="6" t="str">
        <f t="shared" si="67"/>
        <v>-</v>
      </c>
      <c r="X2141" s="6"/>
      <c r="Y2141" s="6"/>
      <c r="Z2141" s="6"/>
      <c r="AA2141" s="6"/>
      <c r="AB2141" s="6"/>
      <c r="AC2141" s="6"/>
    </row>
    <row r="2142" spans="1:29" x14ac:dyDescent="0.25">
      <c r="Q2142" s="12" t="str">
        <f t="shared" ca="1" si="68"/>
        <v>-</v>
      </c>
      <c r="W2142" t="str">
        <f t="shared" si="67"/>
        <v>-</v>
      </c>
    </row>
    <row r="2143" spans="1:29" x14ac:dyDescent="0.25">
      <c r="A2143" s="6"/>
      <c r="B2143" s="10"/>
      <c r="C2143" s="6"/>
      <c r="D2143" s="6"/>
      <c r="E2143" s="6"/>
      <c r="F2143" s="6"/>
      <c r="G2143" s="6"/>
      <c r="H2143" s="6"/>
      <c r="I2143" s="6"/>
      <c r="J2143" s="6"/>
      <c r="K2143" s="6"/>
      <c r="L2143" s="6"/>
      <c r="M2143" s="6"/>
      <c r="N2143" s="6"/>
      <c r="O2143" s="6"/>
      <c r="P2143" s="10"/>
      <c r="Q2143" s="15" t="str">
        <f t="shared" ca="1" si="68"/>
        <v>-</v>
      </c>
      <c r="R2143" s="6"/>
      <c r="S2143" s="6"/>
      <c r="T2143" s="6"/>
      <c r="U2143" s="6"/>
      <c r="V2143" s="6"/>
      <c r="W2143" s="6" t="str">
        <f t="shared" si="67"/>
        <v>-</v>
      </c>
      <c r="X2143" s="6"/>
      <c r="Y2143" s="6"/>
      <c r="Z2143" s="6"/>
      <c r="AA2143" s="6"/>
      <c r="AB2143" s="6"/>
      <c r="AC2143" s="6"/>
    </row>
    <row r="2144" spans="1:29" x14ac:dyDescent="0.25">
      <c r="Q2144" s="12" t="str">
        <f t="shared" ca="1" si="68"/>
        <v>-</v>
      </c>
      <c r="W2144" t="str">
        <f t="shared" si="67"/>
        <v>-</v>
      </c>
    </row>
    <row r="2145" spans="1:29" x14ac:dyDescent="0.25">
      <c r="A2145" s="6"/>
      <c r="B2145" s="10"/>
      <c r="C2145" s="6"/>
      <c r="D2145" s="6"/>
      <c r="E2145" s="6"/>
      <c r="F2145" s="6"/>
      <c r="G2145" s="6"/>
      <c r="H2145" s="6"/>
      <c r="I2145" s="6"/>
      <c r="J2145" s="6"/>
      <c r="K2145" s="6"/>
      <c r="L2145" s="6"/>
      <c r="M2145" s="6"/>
      <c r="N2145" s="6"/>
      <c r="O2145" s="6"/>
      <c r="P2145" s="10"/>
      <c r="Q2145" s="15" t="str">
        <f t="shared" ca="1" si="68"/>
        <v>-</v>
      </c>
      <c r="R2145" s="6"/>
      <c r="S2145" s="6"/>
      <c r="T2145" s="6"/>
      <c r="U2145" s="6"/>
      <c r="V2145" s="6"/>
      <c r="W2145" s="6" t="str">
        <f t="shared" si="67"/>
        <v>-</v>
      </c>
      <c r="X2145" s="6"/>
      <c r="Y2145" s="6"/>
      <c r="Z2145" s="6"/>
      <c r="AA2145" s="6"/>
      <c r="AB2145" s="6"/>
      <c r="AC2145" s="6"/>
    </row>
    <row r="2146" spans="1:29" x14ac:dyDescent="0.25">
      <c r="Q2146" s="12" t="str">
        <f t="shared" ca="1" si="68"/>
        <v>-</v>
      </c>
      <c r="W2146" t="str">
        <f t="shared" si="67"/>
        <v>-</v>
      </c>
    </row>
    <row r="2147" spans="1:29" x14ac:dyDescent="0.25">
      <c r="A2147" s="6"/>
      <c r="B2147" s="10"/>
      <c r="C2147" s="6"/>
      <c r="D2147" s="6"/>
      <c r="E2147" s="6"/>
      <c r="F2147" s="6"/>
      <c r="G2147" s="6"/>
      <c r="H2147" s="6"/>
      <c r="I2147" s="6"/>
      <c r="J2147" s="6"/>
      <c r="K2147" s="6"/>
      <c r="L2147" s="6"/>
      <c r="M2147" s="6"/>
      <c r="N2147" s="6"/>
      <c r="O2147" s="6"/>
      <c r="P2147" s="10"/>
      <c r="Q2147" s="15" t="str">
        <f t="shared" ca="1" si="68"/>
        <v>-</v>
      </c>
      <c r="R2147" s="6"/>
      <c r="S2147" s="6"/>
      <c r="T2147" s="6"/>
      <c r="U2147" s="6"/>
      <c r="V2147" s="6"/>
      <c r="W2147" s="6" t="str">
        <f t="shared" si="67"/>
        <v>-</v>
      </c>
      <c r="X2147" s="6"/>
      <c r="Y2147" s="6"/>
      <c r="Z2147" s="6"/>
      <c r="AA2147" s="6"/>
      <c r="AB2147" s="6"/>
      <c r="AC2147" s="6"/>
    </row>
    <row r="2148" spans="1:29" x14ac:dyDescent="0.25">
      <c r="Q2148" s="12" t="str">
        <f t="shared" ca="1" si="68"/>
        <v>-</v>
      </c>
      <c r="W2148" t="str">
        <f t="shared" si="67"/>
        <v>-</v>
      </c>
    </row>
    <row r="2149" spans="1:29" x14ac:dyDescent="0.25">
      <c r="A2149" s="6"/>
      <c r="B2149" s="10"/>
      <c r="C2149" s="6"/>
      <c r="D2149" s="6"/>
      <c r="E2149" s="6"/>
      <c r="F2149" s="6"/>
      <c r="G2149" s="6"/>
      <c r="H2149" s="6"/>
      <c r="I2149" s="6"/>
      <c r="J2149" s="6"/>
      <c r="K2149" s="6"/>
      <c r="L2149" s="6"/>
      <c r="M2149" s="6"/>
      <c r="N2149" s="6"/>
      <c r="O2149" s="6"/>
      <c r="P2149" s="10"/>
      <c r="Q2149" s="15" t="str">
        <f t="shared" ca="1" si="68"/>
        <v>-</v>
      </c>
      <c r="R2149" s="6"/>
      <c r="S2149" s="6"/>
      <c r="T2149" s="6"/>
      <c r="U2149" s="6"/>
      <c r="V2149" s="6"/>
      <c r="W2149" s="6" t="str">
        <f t="shared" si="67"/>
        <v>-</v>
      </c>
      <c r="X2149" s="6"/>
      <c r="Y2149" s="6"/>
      <c r="Z2149" s="6"/>
      <c r="AA2149" s="6"/>
      <c r="AB2149" s="6"/>
      <c r="AC2149" s="6"/>
    </row>
    <row r="2150" spans="1:29" x14ac:dyDescent="0.25">
      <c r="Q2150" s="12" t="str">
        <f t="shared" ca="1" si="68"/>
        <v>-</v>
      </c>
      <c r="W2150" t="str">
        <f t="shared" si="67"/>
        <v>-</v>
      </c>
    </row>
    <row r="2151" spans="1:29" x14ac:dyDescent="0.25">
      <c r="A2151" s="6"/>
      <c r="B2151" s="10"/>
      <c r="C2151" s="6"/>
      <c r="D2151" s="6"/>
      <c r="E2151" s="6"/>
      <c r="F2151" s="6"/>
      <c r="G2151" s="6"/>
      <c r="H2151" s="6"/>
      <c r="I2151" s="6"/>
      <c r="J2151" s="6"/>
      <c r="K2151" s="6"/>
      <c r="L2151" s="6"/>
      <c r="M2151" s="6"/>
      <c r="N2151" s="6"/>
      <c r="O2151" s="6"/>
      <c r="P2151" s="10"/>
      <c r="Q2151" s="15" t="str">
        <f t="shared" ca="1" si="68"/>
        <v>-</v>
      </c>
      <c r="R2151" s="6"/>
      <c r="S2151" s="6"/>
      <c r="T2151" s="6"/>
      <c r="U2151" s="6"/>
      <c r="V2151" s="6"/>
      <c r="W2151" s="6" t="str">
        <f t="shared" si="67"/>
        <v>-</v>
      </c>
      <c r="X2151" s="6"/>
      <c r="Y2151" s="6"/>
      <c r="Z2151" s="6"/>
      <c r="AA2151" s="6"/>
      <c r="AB2151" s="6"/>
      <c r="AC2151" s="6"/>
    </row>
    <row r="2152" spans="1:29" x14ac:dyDescent="0.25">
      <c r="Q2152" s="12" t="str">
        <f t="shared" ca="1" si="68"/>
        <v>-</v>
      </c>
      <c r="W2152" t="str">
        <f t="shared" si="67"/>
        <v>-</v>
      </c>
    </row>
    <row r="2153" spans="1:29" x14ac:dyDescent="0.25">
      <c r="A2153" s="6"/>
      <c r="B2153" s="10"/>
      <c r="C2153" s="6"/>
      <c r="D2153" s="6"/>
      <c r="E2153" s="6"/>
      <c r="F2153" s="6"/>
      <c r="G2153" s="6"/>
      <c r="H2153" s="6"/>
      <c r="I2153" s="6"/>
      <c r="J2153" s="6"/>
      <c r="K2153" s="6"/>
      <c r="L2153" s="6"/>
      <c r="M2153" s="6"/>
      <c r="N2153" s="6"/>
      <c r="O2153" s="6"/>
      <c r="P2153" s="10"/>
      <c r="Q2153" s="15" t="str">
        <f t="shared" ca="1" si="68"/>
        <v>-</v>
      </c>
      <c r="R2153" s="6"/>
      <c r="S2153" s="6"/>
      <c r="T2153" s="6"/>
      <c r="U2153" s="6"/>
      <c r="V2153" s="6"/>
      <c r="W2153" s="6" t="str">
        <f t="shared" si="67"/>
        <v>-</v>
      </c>
      <c r="X2153" s="6"/>
      <c r="Y2153" s="6"/>
      <c r="Z2153" s="6"/>
      <c r="AA2153" s="6"/>
      <c r="AB2153" s="6"/>
      <c r="AC2153" s="6"/>
    </row>
    <row r="2154" spans="1:29" x14ac:dyDescent="0.25">
      <c r="Q2154" s="12" t="str">
        <f t="shared" ca="1" si="68"/>
        <v>-</v>
      </c>
      <c r="W2154" t="str">
        <f t="shared" si="67"/>
        <v>-</v>
      </c>
    </row>
    <row r="2155" spans="1:29" x14ac:dyDescent="0.25">
      <c r="A2155" s="6"/>
      <c r="B2155" s="10"/>
      <c r="C2155" s="6"/>
      <c r="D2155" s="6"/>
      <c r="E2155" s="6"/>
      <c r="F2155" s="6"/>
      <c r="G2155" s="6"/>
      <c r="H2155" s="6"/>
      <c r="I2155" s="6"/>
      <c r="J2155" s="6"/>
      <c r="K2155" s="6"/>
      <c r="L2155" s="6"/>
      <c r="M2155" s="6"/>
      <c r="N2155" s="6"/>
      <c r="O2155" s="6"/>
      <c r="P2155" s="10"/>
      <c r="Q2155" s="15" t="str">
        <f t="shared" ca="1" si="68"/>
        <v>-</v>
      </c>
      <c r="R2155" s="6"/>
      <c r="S2155" s="6"/>
      <c r="T2155" s="6"/>
      <c r="U2155" s="6"/>
      <c r="V2155" s="6"/>
      <c r="W2155" s="6" t="str">
        <f t="shared" si="67"/>
        <v>-</v>
      </c>
      <c r="X2155" s="6"/>
      <c r="Y2155" s="6"/>
      <c r="Z2155" s="6"/>
      <c r="AA2155" s="6"/>
      <c r="AB2155" s="6"/>
      <c r="AC2155" s="6"/>
    </row>
    <row r="2156" spans="1:29" x14ac:dyDescent="0.25">
      <c r="Q2156" s="12" t="str">
        <f t="shared" ca="1" si="68"/>
        <v>-</v>
      </c>
      <c r="W2156" t="str">
        <f t="shared" si="67"/>
        <v>-</v>
      </c>
    </row>
    <row r="2157" spans="1:29" x14ac:dyDescent="0.25">
      <c r="A2157" s="6"/>
      <c r="B2157" s="10"/>
      <c r="C2157" s="6"/>
      <c r="D2157" s="6"/>
      <c r="E2157" s="6"/>
      <c r="F2157" s="6"/>
      <c r="G2157" s="6"/>
      <c r="H2157" s="6"/>
      <c r="I2157" s="6"/>
      <c r="J2157" s="6"/>
      <c r="K2157" s="6"/>
      <c r="L2157" s="6"/>
      <c r="M2157" s="6"/>
      <c r="N2157" s="6"/>
      <c r="O2157" s="6"/>
      <c r="P2157" s="10"/>
      <c r="Q2157" s="15" t="str">
        <f t="shared" ca="1" si="68"/>
        <v>-</v>
      </c>
      <c r="R2157" s="6"/>
      <c r="S2157" s="6"/>
      <c r="T2157" s="6"/>
      <c r="U2157" s="6"/>
      <c r="V2157" s="6"/>
      <c r="W2157" s="6" t="str">
        <f t="shared" si="67"/>
        <v>-</v>
      </c>
      <c r="X2157" s="6"/>
      <c r="Y2157" s="6"/>
      <c r="Z2157" s="6"/>
      <c r="AA2157" s="6"/>
      <c r="AB2157" s="6"/>
      <c r="AC2157" s="6"/>
    </row>
    <row r="2158" spans="1:29" x14ac:dyDescent="0.25">
      <c r="Q2158" s="12" t="str">
        <f t="shared" ca="1" si="68"/>
        <v>-</v>
      </c>
      <c r="W2158" t="str">
        <f t="shared" si="67"/>
        <v>-</v>
      </c>
    </row>
    <row r="2159" spans="1:29" x14ac:dyDescent="0.25">
      <c r="A2159" s="6"/>
      <c r="B2159" s="10"/>
      <c r="C2159" s="6"/>
      <c r="D2159" s="6"/>
      <c r="E2159" s="6"/>
      <c r="F2159" s="6"/>
      <c r="G2159" s="6"/>
      <c r="H2159" s="6"/>
      <c r="I2159" s="6"/>
      <c r="J2159" s="6"/>
      <c r="K2159" s="6"/>
      <c r="L2159" s="6"/>
      <c r="M2159" s="6"/>
      <c r="N2159" s="6"/>
      <c r="O2159" s="6"/>
      <c r="P2159" s="10"/>
      <c r="Q2159" s="15" t="str">
        <f t="shared" ca="1" si="68"/>
        <v>-</v>
      </c>
      <c r="R2159" s="6"/>
      <c r="S2159" s="6"/>
      <c r="T2159" s="6"/>
      <c r="U2159" s="6"/>
      <c r="V2159" s="6"/>
      <c r="W2159" s="6" t="str">
        <f t="shared" si="67"/>
        <v>-</v>
      </c>
      <c r="X2159" s="6"/>
      <c r="Y2159" s="6"/>
      <c r="Z2159" s="6"/>
      <c r="AA2159" s="6"/>
      <c r="AB2159" s="6"/>
      <c r="AC2159" s="6"/>
    </row>
    <row r="2160" spans="1:29" x14ac:dyDescent="0.25">
      <c r="Q2160" s="12" t="str">
        <f t="shared" ca="1" si="68"/>
        <v>-</v>
      </c>
      <c r="W2160" t="str">
        <f t="shared" si="67"/>
        <v>-</v>
      </c>
    </row>
    <row r="2161" spans="1:29" x14ac:dyDescent="0.25">
      <c r="A2161" s="6"/>
      <c r="B2161" s="10"/>
      <c r="C2161" s="6"/>
      <c r="D2161" s="6"/>
      <c r="E2161" s="6"/>
      <c r="F2161" s="6"/>
      <c r="G2161" s="6"/>
      <c r="H2161" s="6"/>
      <c r="I2161" s="6"/>
      <c r="J2161" s="6"/>
      <c r="K2161" s="6"/>
      <c r="L2161" s="6"/>
      <c r="M2161" s="6"/>
      <c r="N2161" s="6"/>
      <c r="O2161" s="6"/>
      <c r="P2161" s="10"/>
      <c r="Q2161" s="15" t="str">
        <f t="shared" ca="1" si="68"/>
        <v>-</v>
      </c>
      <c r="R2161" s="6"/>
      <c r="S2161" s="6"/>
      <c r="T2161" s="6"/>
      <c r="U2161" s="6"/>
      <c r="V2161" s="6"/>
      <c r="W2161" s="6" t="str">
        <f t="shared" si="67"/>
        <v>-</v>
      </c>
      <c r="X2161" s="6"/>
      <c r="Y2161" s="6"/>
      <c r="Z2161" s="6"/>
      <c r="AA2161" s="6"/>
      <c r="AB2161" s="6"/>
      <c r="AC2161" s="6"/>
    </row>
    <row r="2162" spans="1:29" x14ac:dyDescent="0.25">
      <c r="Q2162" s="12" t="str">
        <f t="shared" ca="1" si="68"/>
        <v>-</v>
      </c>
      <c r="W2162" t="str">
        <f t="shared" si="67"/>
        <v>-</v>
      </c>
    </row>
    <row r="2163" spans="1:29" x14ac:dyDescent="0.25">
      <c r="A2163" s="6"/>
      <c r="B2163" s="10"/>
      <c r="C2163" s="6"/>
      <c r="D2163" s="6"/>
      <c r="E2163" s="6"/>
      <c r="F2163" s="6"/>
      <c r="G2163" s="6"/>
      <c r="H2163" s="6"/>
      <c r="I2163" s="6"/>
      <c r="J2163" s="6"/>
      <c r="K2163" s="6"/>
      <c r="L2163" s="6"/>
      <c r="M2163" s="6"/>
      <c r="N2163" s="6"/>
      <c r="O2163" s="6"/>
      <c r="P2163" s="10"/>
      <c r="Q2163" s="15" t="str">
        <f t="shared" ca="1" si="68"/>
        <v>-</v>
      </c>
      <c r="R2163" s="6"/>
      <c r="S2163" s="6"/>
      <c r="T2163" s="6"/>
      <c r="U2163" s="6"/>
      <c r="V2163" s="6"/>
      <c r="W2163" s="6" t="str">
        <f t="shared" si="67"/>
        <v>-</v>
      </c>
      <c r="X2163" s="6"/>
      <c r="Y2163" s="6"/>
      <c r="Z2163" s="6"/>
      <c r="AA2163" s="6"/>
      <c r="AB2163" s="6"/>
      <c r="AC2163" s="6"/>
    </row>
    <row r="2164" spans="1:29" x14ac:dyDescent="0.25">
      <c r="Q2164" s="12" t="str">
        <f t="shared" ca="1" si="68"/>
        <v>-</v>
      </c>
      <c r="W2164" t="str">
        <f t="shared" si="67"/>
        <v>-</v>
      </c>
    </row>
    <row r="2165" spans="1:29" x14ac:dyDescent="0.25">
      <c r="A2165" s="6"/>
      <c r="B2165" s="10"/>
      <c r="C2165" s="6"/>
      <c r="D2165" s="6"/>
      <c r="E2165" s="6"/>
      <c r="F2165" s="6"/>
      <c r="G2165" s="6"/>
      <c r="H2165" s="6"/>
      <c r="I2165" s="6"/>
      <c r="J2165" s="6"/>
      <c r="K2165" s="6"/>
      <c r="L2165" s="6"/>
      <c r="M2165" s="6"/>
      <c r="N2165" s="6"/>
      <c r="O2165" s="6"/>
      <c r="P2165" s="10"/>
      <c r="Q2165" s="15" t="str">
        <f t="shared" ca="1" si="68"/>
        <v>-</v>
      </c>
      <c r="R2165" s="6"/>
      <c r="S2165" s="6"/>
      <c r="T2165" s="6"/>
      <c r="U2165" s="6"/>
      <c r="V2165" s="6"/>
      <c r="W2165" s="6" t="str">
        <f t="shared" si="67"/>
        <v>-</v>
      </c>
      <c r="X2165" s="6"/>
      <c r="Y2165" s="6"/>
      <c r="Z2165" s="6"/>
      <c r="AA2165" s="6"/>
      <c r="AB2165" s="6"/>
      <c r="AC2165" s="6"/>
    </row>
    <row r="2166" spans="1:29" x14ac:dyDescent="0.25">
      <c r="Q2166" s="12" t="str">
        <f t="shared" ca="1" si="68"/>
        <v>-</v>
      </c>
      <c r="W2166" t="str">
        <f t="shared" si="67"/>
        <v>-</v>
      </c>
    </row>
    <row r="2167" spans="1:29" x14ac:dyDescent="0.25">
      <c r="A2167" s="6"/>
      <c r="B2167" s="10"/>
      <c r="C2167" s="6"/>
      <c r="D2167" s="6"/>
      <c r="E2167" s="6"/>
      <c r="F2167" s="6"/>
      <c r="G2167" s="6"/>
      <c r="H2167" s="6"/>
      <c r="I2167" s="6"/>
      <c r="J2167" s="6"/>
      <c r="K2167" s="6"/>
      <c r="L2167" s="6"/>
      <c r="M2167" s="6"/>
      <c r="N2167" s="6"/>
      <c r="O2167" s="6"/>
      <c r="P2167" s="10"/>
      <c r="Q2167" s="15" t="str">
        <f t="shared" ca="1" si="68"/>
        <v>-</v>
      </c>
      <c r="R2167" s="6"/>
      <c r="S2167" s="6"/>
      <c r="T2167" s="6"/>
      <c r="U2167" s="6"/>
      <c r="V2167" s="6"/>
      <c r="W2167" s="6" t="str">
        <f t="shared" si="67"/>
        <v>-</v>
      </c>
      <c r="X2167" s="6"/>
      <c r="Y2167" s="6"/>
      <c r="Z2167" s="6"/>
      <c r="AA2167" s="6"/>
      <c r="AB2167" s="6"/>
      <c r="AC2167" s="6"/>
    </row>
    <row r="2168" spans="1:29" x14ac:dyDescent="0.25">
      <c r="Q2168" s="12" t="str">
        <f t="shared" ca="1" si="68"/>
        <v>-</v>
      </c>
      <c r="W2168" t="str">
        <f t="shared" si="67"/>
        <v>-</v>
      </c>
    </row>
    <row r="2169" spans="1:29" x14ac:dyDescent="0.25">
      <c r="A2169" s="6"/>
      <c r="B2169" s="10"/>
      <c r="C2169" s="6"/>
      <c r="D2169" s="6"/>
      <c r="E2169" s="6"/>
      <c r="F2169" s="6"/>
      <c r="G2169" s="6"/>
      <c r="H2169" s="6"/>
      <c r="I2169" s="6"/>
      <c r="J2169" s="6"/>
      <c r="K2169" s="6"/>
      <c r="L2169" s="6"/>
      <c r="M2169" s="6"/>
      <c r="N2169" s="6"/>
      <c r="O2169" s="6"/>
      <c r="P2169" s="10"/>
      <c r="Q2169" s="15" t="str">
        <f t="shared" ca="1" si="68"/>
        <v>-</v>
      </c>
      <c r="R2169" s="6"/>
      <c r="S2169" s="6"/>
      <c r="T2169" s="6"/>
      <c r="U2169" s="6"/>
      <c r="V2169" s="6"/>
      <c r="W2169" s="6" t="str">
        <f t="shared" si="67"/>
        <v>-</v>
      </c>
      <c r="X2169" s="6"/>
      <c r="Y2169" s="6"/>
      <c r="Z2169" s="6"/>
      <c r="AA2169" s="6"/>
      <c r="AB2169" s="6"/>
      <c r="AC2169" s="6"/>
    </row>
    <row r="2170" spans="1:29" x14ac:dyDescent="0.25">
      <c r="Q2170" s="12" t="str">
        <f t="shared" ca="1" si="68"/>
        <v>-</v>
      </c>
      <c r="W2170" t="str">
        <f t="shared" si="67"/>
        <v>-</v>
      </c>
    </row>
    <row r="2171" spans="1:29" x14ac:dyDescent="0.25">
      <c r="A2171" s="6"/>
      <c r="B2171" s="10"/>
      <c r="C2171" s="6"/>
      <c r="D2171" s="6"/>
      <c r="E2171" s="6"/>
      <c r="F2171" s="6"/>
      <c r="G2171" s="6"/>
      <c r="H2171" s="6"/>
      <c r="I2171" s="6"/>
      <c r="J2171" s="6"/>
      <c r="K2171" s="6"/>
      <c r="L2171" s="6"/>
      <c r="M2171" s="6"/>
      <c r="N2171" s="6"/>
      <c r="O2171" s="6"/>
      <c r="P2171" s="10"/>
      <c r="Q2171" s="15" t="str">
        <f t="shared" ca="1" si="68"/>
        <v>-</v>
      </c>
      <c r="R2171" s="6"/>
      <c r="S2171" s="6"/>
      <c r="T2171" s="6"/>
      <c r="U2171" s="6"/>
      <c r="V2171" s="6"/>
      <c r="W2171" s="6" t="str">
        <f t="shared" si="67"/>
        <v>-</v>
      </c>
      <c r="X2171" s="6"/>
      <c r="Y2171" s="6"/>
      <c r="Z2171" s="6"/>
      <c r="AA2171" s="6"/>
      <c r="AB2171" s="6"/>
      <c r="AC2171" s="6"/>
    </row>
    <row r="2172" spans="1:29" x14ac:dyDescent="0.25">
      <c r="Q2172" s="12" t="str">
        <f t="shared" ca="1" si="68"/>
        <v>-</v>
      </c>
      <c r="W2172" t="str">
        <f t="shared" si="67"/>
        <v>-</v>
      </c>
    </row>
    <row r="2173" spans="1:29" x14ac:dyDescent="0.25">
      <c r="A2173" s="6"/>
      <c r="B2173" s="10"/>
      <c r="C2173" s="6"/>
      <c r="D2173" s="6"/>
      <c r="E2173" s="6"/>
      <c r="F2173" s="6"/>
      <c r="G2173" s="6"/>
      <c r="H2173" s="6"/>
      <c r="I2173" s="6"/>
      <c r="J2173" s="6"/>
      <c r="K2173" s="6"/>
      <c r="L2173" s="6"/>
      <c r="M2173" s="6"/>
      <c r="N2173" s="6"/>
      <c r="O2173" s="6"/>
      <c r="P2173" s="10"/>
      <c r="Q2173" s="15" t="str">
        <f t="shared" ca="1" si="68"/>
        <v>-</v>
      </c>
      <c r="R2173" s="6"/>
      <c r="S2173" s="6"/>
      <c r="T2173" s="6"/>
      <c r="U2173" s="6"/>
      <c r="V2173" s="6"/>
      <c r="W2173" s="6" t="str">
        <f t="shared" si="67"/>
        <v>-</v>
      </c>
      <c r="X2173" s="6"/>
      <c r="Y2173" s="6"/>
      <c r="Z2173" s="6"/>
      <c r="AA2173" s="6"/>
      <c r="AB2173" s="6"/>
      <c r="AC2173" s="6"/>
    </row>
    <row r="2174" spans="1:29" x14ac:dyDescent="0.25">
      <c r="Q2174" s="12" t="str">
        <f t="shared" ca="1" si="68"/>
        <v>-</v>
      </c>
      <c r="W2174" t="str">
        <f t="shared" si="67"/>
        <v>-</v>
      </c>
    </row>
    <row r="2175" spans="1:29" x14ac:dyDescent="0.25">
      <c r="A2175" s="6"/>
      <c r="B2175" s="10"/>
      <c r="C2175" s="6"/>
      <c r="D2175" s="6"/>
      <c r="E2175" s="6"/>
      <c r="F2175" s="6"/>
      <c r="G2175" s="6"/>
      <c r="H2175" s="6"/>
      <c r="I2175" s="6"/>
      <c r="J2175" s="6"/>
      <c r="K2175" s="6"/>
      <c r="L2175" s="6"/>
      <c r="M2175" s="6"/>
      <c r="N2175" s="6"/>
      <c r="O2175" s="6"/>
      <c r="P2175" s="10"/>
      <c r="Q2175" s="15" t="str">
        <f t="shared" ca="1" si="68"/>
        <v>-</v>
      </c>
      <c r="R2175" s="6"/>
      <c r="S2175" s="6"/>
      <c r="T2175" s="6"/>
      <c r="U2175" s="6"/>
      <c r="V2175" s="6"/>
      <c r="W2175" s="6" t="str">
        <f t="shared" si="67"/>
        <v>-</v>
      </c>
      <c r="X2175" s="6"/>
      <c r="Y2175" s="6"/>
      <c r="Z2175" s="6"/>
      <c r="AA2175" s="6"/>
      <c r="AB2175" s="6"/>
      <c r="AC2175" s="6"/>
    </row>
    <row r="2176" spans="1:29" x14ac:dyDescent="0.25">
      <c r="Q2176" s="12" t="str">
        <f t="shared" ca="1" si="68"/>
        <v>-</v>
      </c>
      <c r="W2176" t="str">
        <f t="shared" si="67"/>
        <v>-</v>
      </c>
    </row>
    <row r="2177" spans="1:29" x14ac:dyDescent="0.25">
      <c r="A2177" s="6"/>
      <c r="B2177" s="10"/>
      <c r="C2177" s="6"/>
      <c r="D2177" s="6"/>
      <c r="E2177" s="6"/>
      <c r="F2177" s="6"/>
      <c r="G2177" s="6"/>
      <c r="H2177" s="6"/>
      <c r="I2177" s="6"/>
      <c r="J2177" s="6"/>
      <c r="K2177" s="6"/>
      <c r="L2177" s="6"/>
      <c r="M2177" s="6"/>
      <c r="N2177" s="6"/>
      <c r="O2177" s="6"/>
      <c r="P2177" s="10"/>
      <c r="Q2177" s="15" t="str">
        <f t="shared" ca="1" si="68"/>
        <v>-</v>
      </c>
      <c r="R2177" s="6"/>
      <c r="S2177" s="6"/>
      <c r="T2177" s="6"/>
      <c r="U2177" s="6"/>
      <c r="V2177" s="6"/>
      <c r="W2177" s="6" t="str">
        <f t="shared" ref="W2177:W2240" si="69">IF(OR(ISBLANK(J2177),ISBLANK(V2177)),"-",(IF(J2177=V2177,"Yes","No")))</f>
        <v>-</v>
      </c>
      <c r="X2177" s="6"/>
      <c r="Y2177" s="6"/>
      <c r="Z2177" s="6"/>
      <c r="AA2177" s="6"/>
      <c r="AB2177" s="6"/>
      <c r="AC2177" s="6"/>
    </row>
    <row r="2178" spans="1:29" x14ac:dyDescent="0.25">
      <c r="Q2178" s="12" t="str">
        <f t="shared" ref="Q2178:Q2241" ca="1" si="70">IF(B2178&gt;1/1/1900, (IF(R2178="Closed",(DATEDIF(B2178,P2178,"d"))-(DATEDIF(M2178,O2178,"d")),IF(OR(R2178="Pending",ISBLANK(P2178)),TODAY()-B2178))),"-")</f>
        <v>-</v>
      </c>
      <c r="W2178" t="str">
        <f t="shared" si="69"/>
        <v>-</v>
      </c>
    </row>
    <row r="2179" spans="1:29" x14ac:dyDescent="0.25">
      <c r="A2179" s="6"/>
      <c r="B2179" s="10"/>
      <c r="C2179" s="6"/>
      <c r="D2179" s="6"/>
      <c r="E2179" s="6"/>
      <c r="F2179" s="6"/>
      <c r="G2179" s="6"/>
      <c r="H2179" s="6"/>
      <c r="I2179" s="6"/>
      <c r="J2179" s="6"/>
      <c r="K2179" s="6"/>
      <c r="L2179" s="6"/>
      <c r="M2179" s="6"/>
      <c r="N2179" s="6"/>
      <c r="O2179" s="6"/>
      <c r="P2179" s="10"/>
      <c r="Q2179" s="15" t="str">
        <f t="shared" ca="1" si="70"/>
        <v>-</v>
      </c>
      <c r="R2179" s="6"/>
      <c r="S2179" s="6"/>
      <c r="T2179" s="6"/>
      <c r="U2179" s="6"/>
      <c r="V2179" s="6"/>
      <c r="W2179" s="6" t="str">
        <f t="shared" si="69"/>
        <v>-</v>
      </c>
      <c r="X2179" s="6"/>
      <c r="Y2179" s="6"/>
      <c r="Z2179" s="6"/>
      <c r="AA2179" s="6"/>
      <c r="AB2179" s="6"/>
      <c r="AC2179" s="6"/>
    </row>
    <row r="2180" spans="1:29" x14ac:dyDescent="0.25">
      <c r="Q2180" s="12" t="str">
        <f t="shared" ca="1" si="70"/>
        <v>-</v>
      </c>
      <c r="W2180" t="str">
        <f t="shared" si="69"/>
        <v>-</v>
      </c>
    </row>
    <row r="2181" spans="1:29" x14ac:dyDescent="0.25">
      <c r="A2181" s="6"/>
      <c r="B2181" s="10"/>
      <c r="C2181" s="6"/>
      <c r="D2181" s="6"/>
      <c r="E2181" s="6"/>
      <c r="F2181" s="6"/>
      <c r="G2181" s="6"/>
      <c r="H2181" s="6"/>
      <c r="I2181" s="6"/>
      <c r="J2181" s="6"/>
      <c r="K2181" s="6"/>
      <c r="L2181" s="6"/>
      <c r="M2181" s="6"/>
      <c r="N2181" s="6"/>
      <c r="O2181" s="6"/>
      <c r="P2181" s="10"/>
      <c r="Q2181" s="15" t="str">
        <f t="shared" ca="1" si="70"/>
        <v>-</v>
      </c>
      <c r="R2181" s="6"/>
      <c r="S2181" s="6"/>
      <c r="T2181" s="6"/>
      <c r="U2181" s="6"/>
      <c r="V2181" s="6"/>
      <c r="W2181" s="6" t="str">
        <f t="shared" si="69"/>
        <v>-</v>
      </c>
      <c r="X2181" s="6"/>
      <c r="Y2181" s="6"/>
      <c r="Z2181" s="6"/>
      <c r="AA2181" s="6"/>
      <c r="AB2181" s="6"/>
      <c r="AC2181" s="6"/>
    </row>
    <row r="2182" spans="1:29" x14ac:dyDescent="0.25">
      <c r="Q2182" s="12" t="str">
        <f t="shared" ca="1" si="70"/>
        <v>-</v>
      </c>
      <c r="W2182" t="str">
        <f t="shared" si="69"/>
        <v>-</v>
      </c>
    </row>
    <row r="2183" spans="1:29" x14ac:dyDescent="0.25">
      <c r="A2183" s="6"/>
      <c r="B2183" s="10"/>
      <c r="C2183" s="6"/>
      <c r="D2183" s="6"/>
      <c r="E2183" s="6"/>
      <c r="F2183" s="6"/>
      <c r="G2183" s="6"/>
      <c r="H2183" s="6"/>
      <c r="I2183" s="6"/>
      <c r="J2183" s="6"/>
      <c r="K2183" s="6"/>
      <c r="L2183" s="6"/>
      <c r="M2183" s="6"/>
      <c r="N2183" s="6"/>
      <c r="O2183" s="6"/>
      <c r="P2183" s="10"/>
      <c r="Q2183" s="15" t="str">
        <f t="shared" ca="1" si="70"/>
        <v>-</v>
      </c>
      <c r="R2183" s="6"/>
      <c r="S2183" s="6"/>
      <c r="T2183" s="6"/>
      <c r="U2183" s="6"/>
      <c r="V2183" s="6"/>
      <c r="W2183" s="6" t="str">
        <f t="shared" si="69"/>
        <v>-</v>
      </c>
      <c r="X2183" s="6"/>
      <c r="Y2183" s="6"/>
      <c r="Z2183" s="6"/>
      <c r="AA2183" s="6"/>
      <c r="AB2183" s="6"/>
      <c r="AC2183" s="6"/>
    </row>
    <row r="2184" spans="1:29" x14ac:dyDescent="0.25">
      <c r="Q2184" s="12" t="str">
        <f t="shared" ca="1" si="70"/>
        <v>-</v>
      </c>
      <c r="W2184" t="str">
        <f t="shared" si="69"/>
        <v>-</v>
      </c>
    </row>
    <row r="2185" spans="1:29" x14ac:dyDescent="0.25">
      <c r="A2185" s="6"/>
      <c r="B2185" s="10"/>
      <c r="C2185" s="6"/>
      <c r="D2185" s="6"/>
      <c r="E2185" s="6"/>
      <c r="F2185" s="6"/>
      <c r="G2185" s="6"/>
      <c r="H2185" s="6"/>
      <c r="I2185" s="6"/>
      <c r="J2185" s="6"/>
      <c r="K2185" s="6"/>
      <c r="L2185" s="6"/>
      <c r="M2185" s="6"/>
      <c r="N2185" s="6"/>
      <c r="O2185" s="6"/>
      <c r="P2185" s="10"/>
      <c r="Q2185" s="15" t="str">
        <f t="shared" ca="1" si="70"/>
        <v>-</v>
      </c>
      <c r="R2185" s="6"/>
      <c r="S2185" s="6"/>
      <c r="T2185" s="6"/>
      <c r="U2185" s="6"/>
      <c r="V2185" s="6"/>
      <c r="W2185" s="6" t="str">
        <f t="shared" si="69"/>
        <v>-</v>
      </c>
      <c r="X2185" s="6"/>
      <c r="Y2185" s="6"/>
      <c r="Z2185" s="6"/>
      <c r="AA2185" s="6"/>
      <c r="AB2185" s="6"/>
      <c r="AC2185" s="6"/>
    </row>
    <row r="2186" spans="1:29" x14ac:dyDescent="0.25">
      <c r="Q2186" s="12" t="str">
        <f t="shared" ca="1" si="70"/>
        <v>-</v>
      </c>
      <c r="W2186" t="str">
        <f t="shared" si="69"/>
        <v>-</v>
      </c>
    </row>
    <row r="2187" spans="1:29" x14ac:dyDescent="0.25">
      <c r="A2187" s="6"/>
      <c r="B2187" s="10"/>
      <c r="C2187" s="6"/>
      <c r="D2187" s="6"/>
      <c r="E2187" s="6"/>
      <c r="F2187" s="6"/>
      <c r="G2187" s="6"/>
      <c r="H2187" s="6"/>
      <c r="I2187" s="6"/>
      <c r="J2187" s="6"/>
      <c r="K2187" s="6"/>
      <c r="L2187" s="6"/>
      <c r="M2187" s="6"/>
      <c r="N2187" s="6"/>
      <c r="O2187" s="6"/>
      <c r="P2187" s="10"/>
      <c r="Q2187" s="15" t="str">
        <f t="shared" ca="1" si="70"/>
        <v>-</v>
      </c>
      <c r="R2187" s="6"/>
      <c r="S2187" s="6"/>
      <c r="T2187" s="6"/>
      <c r="U2187" s="6"/>
      <c r="V2187" s="6"/>
      <c r="W2187" s="6" t="str">
        <f t="shared" si="69"/>
        <v>-</v>
      </c>
      <c r="X2187" s="6"/>
      <c r="Y2187" s="6"/>
      <c r="Z2187" s="6"/>
      <c r="AA2187" s="6"/>
      <c r="AB2187" s="6"/>
      <c r="AC2187" s="6"/>
    </row>
    <row r="2188" spans="1:29" x14ac:dyDescent="0.25">
      <c r="Q2188" s="12" t="str">
        <f t="shared" ca="1" si="70"/>
        <v>-</v>
      </c>
      <c r="W2188" t="str">
        <f t="shared" si="69"/>
        <v>-</v>
      </c>
    </row>
    <row r="2189" spans="1:29" x14ac:dyDescent="0.25">
      <c r="A2189" s="6"/>
      <c r="B2189" s="10"/>
      <c r="C2189" s="6"/>
      <c r="D2189" s="6"/>
      <c r="E2189" s="6"/>
      <c r="F2189" s="6"/>
      <c r="G2189" s="6"/>
      <c r="H2189" s="6"/>
      <c r="I2189" s="6"/>
      <c r="J2189" s="6"/>
      <c r="K2189" s="6"/>
      <c r="L2189" s="6"/>
      <c r="M2189" s="6"/>
      <c r="N2189" s="6"/>
      <c r="O2189" s="6"/>
      <c r="P2189" s="10"/>
      <c r="Q2189" s="15" t="str">
        <f t="shared" ca="1" si="70"/>
        <v>-</v>
      </c>
      <c r="R2189" s="6"/>
      <c r="S2189" s="6"/>
      <c r="T2189" s="6"/>
      <c r="U2189" s="6"/>
      <c r="V2189" s="6"/>
      <c r="W2189" s="6" t="str">
        <f t="shared" si="69"/>
        <v>-</v>
      </c>
      <c r="X2189" s="6"/>
      <c r="Y2189" s="6"/>
      <c r="Z2189" s="6"/>
      <c r="AA2189" s="6"/>
      <c r="AB2189" s="6"/>
      <c r="AC2189" s="6"/>
    </row>
    <row r="2190" spans="1:29" x14ac:dyDescent="0.25">
      <c r="Q2190" s="12" t="str">
        <f t="shared" ca="1" si="70"/>
        <v>-</v>
      </c>
      <c r="W2190" t="str">
        <f t="shared" si="69"/>
        <v>-</v>
      </c>
    </row>
    <row r="2191" spans="1:29" x14ac:dyDescent="0.25">
      <c r="A2191" s="6"/>
      <c r="B2191" s="10"/>
      <c r="C2191" s="6"/>
      <c r="D2191" s="6"/>
      <c r="E2191" s="6"/>
      <c r="F2191" s="6"/>
      <c r="G2191" s="6"/>
      <c r="H2191" s="6"/>
      <c r="I2191" s="6"/>
      <c r="J2191" s="6"/>
      <c r="K2191" s="6"/>
      <c r="L2191" s="6"/>
      <c r="M2191" s="6"/>
      <c r="N2191" s="6"/>
      <c r="O2191" s="6"/>
      <c r="P2191" s="10"/>
      <c r="Q2191" s="15" t="str">
        <f t="shared" ca="1" si="70"/>
        <v>-</v>
      </c>
      <c r="R2191" s="6"/>
      <c r="S2191" s="6"/>
      <c r="T2191" s="6"/>
      <c r="U2191" s="6"/>
      <c r="V2191" s="6"/>
      <c r="W2191" s="6" t="str">
        <f t="shared" si="69"/>
        <v>-</v>
      </c>
      <c r="X2191" s="6"/>
      <c r="Y2191" s="6"/>
      <c r="Z2191" s="6"/>
      <c r="AA2191" s="6"/>
      <c r="AB2191" s="6"/>
      <c r="AC2191" s="6"/>
    </row>
    <row r="2192" spans="1:29" x14ac:dyDescent="0.25">
      <c r="Q2192" s="12" t="str">
        <f t="shared" ca="1" si="70"/>
        <v>-</v>
      </c>
      <c r="W2192" t="str">
        <f t="shared" si="69"/>
        <v>-</v>
      </c>
    </row>
    <row r="2193" spans="1:29" x14ac:dyDescent="0.25">
      <c r="A2193" s="6"/>
      <c r="B2193" s="10"/>
      <c r="C2193" s="6"/>
      <c r="D2193" s="6"/>
      <c r="E2193" s="6"/>
      <c r="F2193" s="6"/>
      <c r="G2193" s="6"/>
      <c r="H2193" s="6"/>
      <c r="I2193" s="6"/>
      <c r="J2193" s="6"/>
      <c r="K2193" s="6"/>
      <c r="L2193" s="6"/>
      <c r="M2193" s="6"/>
      <c r="N2193" s="6"/>
      <c r="O2193" s="6"/>
      <c r="P2193" s="10"/>
      <c r="Q2193" s="15" t="str">
        <f t="shared" ca="1" si="70"/>
        <v>-</v>
      </c>
      <c r="R2193" s="6"/>
      <c r="S2193" s="6"/>
      <c r="T2193" s="6"/>
      <c r="U2193" s="6"/>
      <c r="V2193" s="6"/>
      <c r="W2193" s="6" t="str">
        <f t="shared" si="69"/>
        <v>-</v>
      </c>
      <c r="X2193" s="6"/>
      <c r="Y2193" s="6"/>
      <c r="Z2193" s="6"/>
      <c r="AA2193" s="6"/>
      <c r="AB2193" s="6"/>
      <c r="AC2193" s="6"/>
    </row>
    <row r="2194" spans="1:29" x14ac:dyDescent="0.25">
      <c r="Q2194" s="12" t="str">
        <f t="shared" ca="1" si="70"/>
        <v>-</v>
      </c>
      <c r="W2194" t="str">
        <f t="shared" si="69"/>
        <v>-</v>
      </c>
    </row>
    <row r="2195" spans="1:29" x14ac:dyDescent="0.25">
      <c r="A2195" s="6"/>
      <c r="B2195" s="10"/>
      <c r="C2195" s="6"/>
      <c r="D2195" s="6"/>
      <c r="E2195" s="6"/>
      <c r="F2195" s="6"/>
      <c r="G2195" s="6"/>
      <c r="H2195" s="6"/>
      <c r="I2195" s="6"/>
      <c r="J2195" s="6"/>
      <c r="K2195" s="6"/>
      <c r="L2195" s="6"/>
      <c r="M2195" s="6"/>
      <c r="N2195" s="6"/>
      <c r="O2195" s="6"/>
      <c r="P2195" s="10"/>
      <c r="Q2195" s="15" t="str">
        <f t="shared" ca="1" si="70"/>
        <v>-</v>
      </c>
      <c r="R2195" s="6"/>
      <c r="S2195" s="6"/>
      <c r="T2195" s="6"/>
      <c r="U2195" s="6"/>
      <c r="V2195" s="6"/>
      <c r="W2195" s="6" t="str">
        <f t="shared" si="69"/>
        <v>-</v>
      </c>
      <c r="X2195" s="6"/>
      <c r="Y2195" s="6"/>
      <c r="Z2195" s="6"/>
      <c r="AA2195" s="6"/>
      <c r="AB2195" s="6"/>
      <c r="AC2195" s="6"/>
    </row>
    <row r="2196" spans="1:29" x14ac:dyDescent="0.25">
      <c r="Q2196" s="12" t="str">
        <f t="shared" ca="1" si="70"/>
        <v>-</v>
      </c>
      <c r="W2196" t="str">
        <f t="shared" si="69"/>
        <v>-</v>
      </c>
    </row>
    <row r="2197" spans="1:29" x14ac:dyDescent="0.25">
      <c r="A2197" s="6"/>
      <c r="B2197" s="10"/>
      <c r="C2197" s="6"/>
      <c r="D2197" s="6"/>
      <c r="E2197" s="6"/>
      <c r="F2197" s="6"/>
      <c r="G2197" s="6"/>
      <c r="H2197" s="6"/>
      <c r="I2197" s="6"/>
      <c r="J2197" s="6"/>
      <c r="K2197" s="6"/>
      <c r="L2197" s="6"/>
      <c r="M2197" s="6"/>
      <c r="N2197" s="6"/>
      <c r="O2197" s="6"/>
      <c r="P2197" s="10"/>
      <c r="Q2197" s="15" t="str">
        <f t="shared" ca="1" si="70"/>
        <v>-</v>
      </c>
      <c r="R2197" s="6"/>
      <c r="S2197" s="6"/>
      <c r="T2197" s="6"/>
      <c r="U2197" s="6"/>
      <c r="V2197" s="6"/>
      <c r="W2197" s="6" t="str">
        <f t="shared" si="69"/>
        <v>-</v>
      </c>
      <c r="X2197" s="6"/>
      <c r="Y2197" s="6"/>
      <c r="Z2197" s="6"/>
      <c r="AA2197" s="6"/>
      <c r="AB2197" s="6"/>
      <c r="AC2197" s="6"/>
    </row>
    <row r="2198" spans="1:29" x14ac:dyDescent="0.25">
      <c r="Q2198" s="12" t="str">
        <f t="shared" ca="1" si="70"/>
        <v>-</v>
      </c>
      <c r="W2198" t="str">
        <f t="shared" si="69"/>
        <v>-</v>
      </c>
    </row>
    <row r="2199" spans="1:29" x14ac:dyDescent="0.25">
      <c r="A2199" s="6"/>
      <c r="B2199" s="10"/>
      <c r="C2199" s="6"/>
      <c r="D2199" s="6"/>
      <c r="E2199" s="6"/>
      <c r="F2199" s="6"/>
      <c r="G2199" s="6"/>
      <c r="H2199" s="6"/>
      <c r="I2199" s="6"/>
      <c r="J2199" s="6"/>
      <c r="K2199" s="6"/>
      <c r="L2199" s="6"/>
      <c r="M2199" s="6"/>
      <c r="N2199" s="6"/>
      <c r="O2199" s="6"/>
      <c r="P2199" s="10"/>
      <c r="Q2199" s="15" t="str">
        <f t="shared" ca="1" si="70"/>
        <v>-</v>
      </c>
      <c r="R2199" s="6"/>
      <c r="S2199" s="6"/>
      <c r="T2199" s="6"/>
      <c r="U2199" s="6"/>
      <c r="V2199" s="6"/>
      <c r="W2199" s="6" t="str">
        <f t="shared" si="69"/>
        <v>-</v>
      </c>
      <c r="X2199" s="6"/>
      <c r="Y2199" s="6"/>
      <c r="Z2199" s="6"/>
      <c r="AA2199" s="6"/>
      <c r="AB2199" s="6"/>
      <c r="AC2199" s="6"/>
    </row>
    <row r="2200" spans="1:29" x14ac:dyDescent="0.25">
      <c r="Q2200" s="12" t="str">
        <f t="shared" ca="1" si="70"/>
        <v>-</v>
      </c>
      <c r="W2200" t="str">
        <f t="shared" si="69"/>
        <v>-</v>
      </c>
    </row>
    <row r="2201" spans="1:29" x14ac:dyDescent="0.25">
      <c r="A2201" s="6"/>
      <c r="B2201" s="10"/>
      <c r="C2201" s="6"/>
      <c r="D2201" s="6"/>
      <c r="E2201" s="6"/>
      <c r="F2201" s="6"/>
      <c r="G2201" s="6"/>
      <c r="H2201" s="6"/>
      <c r="I2201" s="6"/>
      <c r="J2201" s="6"/>
      <c r="K2201" s="6"/>
      <c r="L2201" s="6"/>
      <c r="M2201" s="6"/>
      <c r="N2201" s="6"/>
      <c r="O2201" s="6"/>
      <c r="P2201" s="10"/>
      <c r="Q2201" s="15" t="str">
        <f t="shared" ca="1" si="70"/>
        <v>-</v>
      </c>
      <c r="R2201" s="6"/>
      <c r="S2201" s="6"/>
      <c r="T2201" s="6"/>
      <c r="U2201" s="6"/>
      <c r="V2201" s="6"/>
      <c r="W2201" s="6" t="str">
        <f t="shared" si="69"/>
        <v>-</v>
      </c>
      <c r="X2201" s="6"/>
      <c r="Y2201" s="6"/>
      <c r="Z2201" s="6"/>
      <c r="AA2201" s="6"/>
      <c r="AB2201" s="6"/>
      <c r="AC2201" s="6"/>
    </row>
    <row r="2202" spans="1:29" x14ac:dyDescent="0.25">
      <c r="Q2202" s="12" t="str">
        <f t="shared" ca="1" si="70"/>
        <v>-</v>
      </c>
      <c r="W2202" t="str">
        <f t="shared" si="69"/>
        <v>-</v>
      </c>
    </row>
    <row r="2203" spans="1:29" x14ac:dyDescent="0.25">
      <c r="A2203" s="6"/>
      <c r="B2203" s="10"/>
      <c r="C2203" s="6"/>
      <c r="D2203" s="6"/>
      <c r="E2203" s="6"/>
      <c r="F2203" s="6"/>
      <c r="G2203" s="6"/>
      <c r="H2203" s="6"/>
      <c r="I2203" s="6"/>
      <c r="J2203" s="6"/>
      <c r="K2203" s="6"/>
      <c r="L2203" s="6"/>
      <c r="M2203" s="6"/>
      <c r="N2203" s="6"/>
      <c r="O2203" s="6"/>
      <c r="P2203" s="10"/>
      <c r="Q2203" s="15" t="str">
        <f t="shared" ca="1" si="70"/>
        <v>-</v>
      </c>
      <c r="R2203" s="6"/>
      <c r="S2203" s="6"/>
      <c r="T2203" s="6"/>
      <c r="U2203" s="6"/>
      <c r="V2203" s="6"/>
      <c r="W2203" s="6" t="str">
        <f t="shared" si="69"/>
        <v>-</v>
      </c>
      <c r="X2203" s="6"/>
      <c r="Y2203" s="6"/>
      <c r="Z2203" s="6"/>
      <c r="AA2203" s="6"/>
      <c r="AB2203" s="6"/>
      <c r="AC2203" s="6"/>
    </row>
    <row r="2204" spans="1:29" x14ac:dyDescent="0.25">
      <c r="Q2204" s="12" t="str">
        <f t="shared" ca="1" si="70"/>
        <v>-</v>
      </c>
      <c r="W2204" t="str">
        <f t="shared" si="69"/>
        <v>-</v>
      </c>
    </row>
    <row r="2205" spans="1:29" x14ac:dyDescent="0.25">
      <c r="A2205" s="6"/>
      <c r="B2205" s="10"/>
      <c r="C2205" s="6"/>
      <c r="D2205" s="6"/>
      <c r="E2205" s="6"/>
      <c r="F2205" s="6"/>
      <c r="G2205" s="6"/>
      <c r="H2205" s="6"/>
      <c r="I2205" s="6"/>
      <c r="J2205" s="6"/>
      <c r="K2205" s="6"/>
      <c r="L2205" s="6"/>
      <c r="M2205" s="6"/>
      <c r="N2205" s="6"/>
      <c r="O2205" s="6"/>
      <c r="P2205" s="10"/>
      <c r="Q2205" s="15" t="str">
        <f t="shared" ca="1" si="70"/>
        <v>-</v>
      </c>
      <c r="R2205" s="6"/>
      <c r="S2205" s="6"/>
      <c r="T2205" s="6"/>
      <c r="U2205" s="6"/>
      <c r="V2205" s="6"/>
      <c r="W2205" s="6" t="str">
        <f t="shared" si="69"/>
        <v>-</v>
      </c>
      <c r="X2205" s="6"/>
      <c r="Y2205" s="6"/>
      <c r="Z2205" s="6"/>
      <c r="AA2205" s="6"/>
      <c r="AB2205" s="6"/>
      <c r="AC2205" s="6"/>
    </row>
    <row r="2206" spans="1:29" x14ac:dyDescent="0.25">
      <c r="Q2206" s="12" t="str">
        <f t="shared" ca="1" si="70"/>
        <v>-</v>
      </c>
      <c r="W2206" t="str">
        <f t="shared" si="69"/>
        <v>-</v>
      </c>
    </row>
    <row r="2207" spans="1:29" x14ac:dyDescent="0.25">
      <c r="A2207" s="6"/>
      <c r="B2207" s="10"/>
      <c r="C2207" s="6"/>
      <c r="D2207" s="6"/>
      <c r="E2207" s="6"/>
      <c r="F2207" s="6"/>
      <c r="G2207" s="6"/>
      <c r="H2207" s="6"/>
      <c r="I2207" s="6"/>
      <c r="J2207" s="6"/>
      <c r="K2207" s="6"/>
      <c r="L2207" s="6"/>
      <c r="M2207" s="6"/>
      <c r="N2207" s="6"/>
      <c r="O2207" s="6"/>
      <c r="P2207" s="10"/>
      <c r="Q2207" s="15" t="str">
        <f t="shared" ca="1" si="70"/>
        <v>-</v>
      </c>
      <c r="R2207" s="6"/>
      <c r="S2207" s="6"/>
      <c r="T2207" s="6"/>
      <c r="U2207" s="6"/>
      <c r="V2207" s="6"/>
      <c r="W2207" s="6" t="str">
        <f t="shared" si="69"/>
        <v>-</v>
      </c>
      <c r="X2207" s="6"/>
      <c r="Y2207" s="6"/>
      <c r="Z2207" s="6"/>
      <c r="AA2207" s="6"/>
      <c r="AB2207" s="6"/>
      <c r="AC2207" s="6"/>
    </row>
    <row r="2208" spans="1:29" x14ac:dyDescent="0.25">
      <c r="Q2208" s="12" t="str">
        <f t="shared" ca="1" si="70"/>
        <v>-</v>
      </c>
      <c r="W2208" t="str">
        <f t="shared" si="69"/>
        <v>-</v>
      </c>
    </row>
    <row r="2209" spans="1:29" x14ac:dyDescent="0.25">
      <c r="A2209" s="6"/>
      <c r="B2209" s="10"/>
      <c r="C2209" s="6"/>
      <c r="D2209" s="6"/>
      <c r="E2209" s="6"/>
      <c r="F2209" s="6"/>
      <c r="G2209" s="6"/>
      <c r="H2209" s="6"/>
      <c r="I2209" s="6"/>
      <c r="J2209" s="6"/>
      <c r="K2209" s="6"/>
      <c r="L2209" s="6"/>
      <c r="M2209" s="6"/>
      <c r="N2209" s="6"/>
      <c r="O2209" s="6"/>
      <c r="P2209" s="10"/>
      <c r="Q2209" s="15" t="str">
        <f t="shared" ca="1" si="70"/>
        <v>-</v>
      </c>
      <c r="R2209" s="6"/>
      <c r="S2209" s="6"/>
      <c r="T2209" s="6"/>
      <c r="U2209" s="6"/>
      <c r="V2209" s="6"/>
      <c r="W2209" s="6" t="str">
        <f t="shared" si="69"/>
        <v>-</v>
      </c>
      <c r="X2209" s="6"/>
      <c r="Y2209" s="6"/>
      <c r="Z2209" s="6"/>
      <c r="AA2209" s="6"/>
      <c r="AB2209" s="6"/>
      <c r="AC2209" s="6"/>
    </row>
    <row r="2210" spans="1:29" x14ac:dyDescent="0.25">
      <c r="Q2210" s="12" t="str">
        <f t="shared" ca="1" si="70"/>
        <v>-</v>
      </c>
      <c r="W2210" t="str">
        <f t="shared" si="69"/>
        <v>-</v>
      </c>
    </row>
    <row r="2211" spans="1:29" x14ac:dyDescent="0.25">
      <c r="A2211" s="6"/>
      <c r="B2211" s="10"/>
      <c r="C2211" s="6"/>
      <c r="D2211" s="6"/>
      <c r="E2211" s="6"/>
      <c r="F2211" s="6"/>
      <c r="G2211" s="6"/>
      <c r="H2211" s="6"/>
      <c r="I2211" s="6"/>
      <c r="J2211" s="6"/>
      <c r="K2211" s="6"/>
      <c r="L2211" s="6"/>
      <c r="M2211" s="6"/>
      <c r="N2211" s="6"/>
      <c r="O2211" s="6"/>
      <c r="P2211" s="10"/>
      <c r="Q2211" s="15" t="str">
        <f t="shared" ca="1" si="70"/>
        <v>-</v>
      </c>
      <c r="R2211" s="6"/>
      <c r="S2211" s="6"/>
      <c r="T2211" s="6"/>
      <c r="U2211" s="6"/>
      <c r="V2211" s="6"/>
      <c r="W2211" s="6" t="str">
        <f t="shared" si="69"/>
        <v>-</v>
      </c>
      <c r="X2211" s="6"/>
      <c r="Y2211" s="6"/>
      <c r="Z2211" s="6"/>
      <c r="AA2211" s="6"/>
      <c r="AB2211" s="6"/>
      <c r="AC2211" s="6"/>
    </row>
    <row r="2212" spans="1:29" x14ac:dyDescent="0.25">
      <c r="Q2212" s="12" t="str">
        <f t="shared" ca="1" si="70"/>
        <v>-</v>
      </c>
      <c r="W2212" t="str">
        <f t="shared" si="69"/>
        <v>-</v>
      </c>
    </row>
    <row r="2213" spans="1:29" x14ac:dyDescent="0.25">
      <c r="A2213" s="6"/>
      <c r="B2213" s="10"/>
      <c r="C2213" s="6"/>
      <c r="D2213" s="6"/>
      <c r="E2213" s="6"/>
      <c r="F2213" s="6"/>
      <c r="G2213" s="6"/>
      <c r="H2213" s="6"/>
      <c r="I2213" s="6"/>
      <c r="J2213" s="6"/>
      <c r="K2213" s="6"/>
      <c r="L2213" s="6"/>
      <c r="M2213" s="6"/>
      <c r="N2213" s="6"/>
      <c r="O2213" s="6"/>
      <c r="P2213" s="10"/>
      <c r="Q2213" s="15" t="str">
        <f t="shared" ca="1" si="70"/>
        <v>-</v>
      </c>
      <c r="R2213" s="6"/>
      <c r="S2213" s="6"/>
      <c r="T2213" s="6"/>
      <c r="U2213" s="6"/>
      <c r="V2213" s="6"/>
      <c r="W2213" s="6" t="str">
        <f t="shared" si="69"/>
        <v>-</v>
      </c>
      <c r="X2213" s="6"/>
      <c r="Y2213" s="6"/>
      <c r="Z2213" s="6"/>
      <c r="AA2213" s="6"/>
      <c r="AB2213" s="6"/>
      <c r="AC2213" s="6"/>
    </row>
    <row r="2214" spans="1:29" x14ac:dyDescent="0.25">
      <c r="Q2214" s="12" t="str">
        <f t="shared" ca="1" si="70"/>
        <v>-</v>
      </c>
      <c r="W2214" t="str">
        <f t="shared" si="69"/>
        <v>-</v>
      </c>
    </row>
    <row r="2215" spans="1:29" x14ac:dyDescent="0.25">
      <c r="A2215" s="6"/>
      <c r="B2215" s="10"/>
      <c r="C2215" s="6"/>
      <c r="D2215" s="6"/>
      <c r="E2215" s="6"/>
      <c r="F2215" s="6"/>
      <c r="G2215" s="6"/>
      <c r="H2215" s="6"/>
      <c r="I2215" s="6"/>
      <c r="J2215" s="6"/>
      <c r="K2215" s="6"/>
      <c r="L2215" s="6"/>
      <c r="M2215" s="6"/>
      <c r="N2215" s="6"/>
      <c r="O2215" s="6"/>
      <c r="P2215" s="10"/>
      <c r="Q2215" s="15" t="str">
        <f t="shared" ca="1" si="70"/>
        <v>-</v>
      </c>
      <c r="R2215" s="6"/>
      <c r="S2215" s="6"/>
      <c r="T2215" s="6"/>
      <c r="U2215" s="6"/>
      <c r="V2215" s="6"/>
      <c r="W2215" s="6" t="str">
        <f t="shared" si="69"/>
        <v>-</v>
      </c>
      <c r="X2215" s="6"/>
      <c r="Y2215" s="6"/>
      <c r="Z2215" s="6"/>
      <c r="AA2215" s="6"/>
      <c r="AB2215" s="6"/>
      <c r="AC2215" s="6"/>
    </row>
    <row r="2216" spans="1:29" x14ac:dyDescent="0.25">
      <c r="Q2216" s="12" t="str">
        <f t="shared" ca="1" si="70"/>
        <v>-</v>
      </c>
      <c r="W2216" t="str">
        <f t="shared" si="69"/>
        <v>-</v>
      </c>
    </row>
    <row r="2217" spans="1:29" x14ac:dyDescent="0.25">
      <c r="A2217" s="6"/>
      <c r="B2217" s="10"/>
      <c r="C2217" s="6"/>
      <c r="D2217" s="6"/>
      <c r="E2217" s="6"/>
      <c r="F2217" s="6"/>
      <c r="G2217" s="6"/>
      <c r="H2217" s="6"/>
      <c r="I2217" s="6"/>
      <c r="J2217" s="6"/>
      <c r="K2217" s="6"/>
      <c r="L2217" s="6"/>
      <c r="M2217" s="6"/>
      <c r="N2217" s="6"/>
      <c r="O2217" s="6"/>
      <c r="P2217" s="10"/>
      <c r="Q2217" s="15" t="str">
        <f t="shared" ca="1" si="70"/>
        <v>-</v>
      </c>
      <c r="R2217" s="6"/>
      <c r="S2217" s="6"/>
      <c r="T2217" s="6"/>
      <c r="U2217" s="6"/>
      <c r="V2217" s="6"/>
      <c r="W2217" s="6" t="str">
        <f t="shared" si="69"/>
        <v>-</v>
      </c>
      <c r="X2217" s="6"/>
      <c r="Y2217" s="6"/>
      <c r="Z2217" s="6"/>
      <c r="AA2217" s="6"/>
      <c r="AB2217" s="6"/>
      <c r="AC2217" s="6"/>
    </row>
    <row r="2218" spans="1:29" x14ac:dyDescent="0.25">
      <c r="Q2218" s="12" t="str">
        <f t="shared" ca="1" si="70"/>
        <v>-</v>
      </c>
      <c r="W2218" t="str">
        <f t="shared" si="69"/>
        <v>-</v>
      </c>
    </row>
    <row r="2219" spans="1:29" x14ac:dyDescent="0.25">
      <c r="A2219" s="6"/>
      <c r="B2219" s="10"/>
      <c r="C2219" s="6"/>
      <c r="D2219" s="6"/>
      <c r="E2219" s="6"/>
      <c r="F2219" s="6"/>
      <c r="G2219" s="6"/>
      <c r="H2219" s="6"/>
      <c r="I2219" s="6"/>
      <c r="J2219" s="6"/>
      <c r="K2219" s="6"/>
      <c r="L2219" s="6"/>
      <c r="M2219" s="6"/>
      <c r="N2219" s="6"/>
      <c r="O2219" s="6"/>
      <c r="P2219" s="10"/>
      <c r="Q2219" s="15" t="str">
        <f t="shared" ca="1" si="70"/>
        <v>-</v>
      </c>
      <c r="R2219" s="6"/>
      <c r="S2219" s="6"/>
      <c r="T2219" s="6"/>
      <c r="U2219" s="6"/>
      <c r="V2219" s="6"/>
      <c r="W2219" s="6" t="str">
        <f t="shared" si="69"/>
        <v>-</v>
      </c>
      <c r="X2219" s="6"/>
      <c r="Y2219" s="6"/>
      <c r="Z2219" s="6"/>
      <c r="AA2219" s="6"/>
      <c r="AB2219" s="6"/>
      <c r="AC2219" s="6"/>
    </row>
    <row r="2220" spans="1:29" x14ac:dyDescent="0.25">
      <c r="Q2220" s="12" t="str">
        <f t="shared" ca="1" si="70"/>
        <v>-</v>
      </c>
      <c r="W2220" t="str">
        <f t="shared" si="69"/>
        <v>-</v>
      </c>
    </row>
    <row r="2221" spans="1:29" x14ac:dyDescent="0.25">
      <c r="A2221" s="6"/>
      <c r="B2221" s="10"/>
      <c r="C2221" s="6"/>
      <c r="D2221" s="6"/>
      <c r="E2221" s="6"/>
      <c r="F2221" s="6"/>
      <c r="G2221" s="6"/>
      <c r="H2221" s="6"/>
      <c r="I2221" s="6"/>
      <c r="J2221" s="6"/>
      <c r="K2221" s="6"/>
      <c r="L2221" s="6"/>
      <c r="M2221" s="6"/>
      <c r="N2221" s="6"/>
      <c r="O2221" s="6"/>
      <c r="P2221" s="10"/>
      <c r="Q2221" s="15" t="str">
        <f t="shared" ca="1" si="70"/>
        <v>-</v>
      </c>
      <c r="R2221" s="6"/>
      <c r="S2221" s="6"/>
      <c r="T2221" s="6"/>
      <c r="U2221" s="6"/>
      <c r="V2221" s="6"/>
      <c r="W2221" s="6" t="str">
        <f t="shared" si="69"/>
        <v>-</v>
      </c>
      <c r="X2221" s="6"/>
      <c r="Y2221" s="6"/>
      <c r="Z2221" s="6"/>
      <c r="AA2221" s="6"/>
      <c r="AB2221" s="6"/>
      <c r="AC2221" s="6"/>
    </row>
    <row r="2222" spans="1:29" x14ac:dyDescent="0.25">
      <c r="Q2222" s="12" t="str">
        <f t="shared" ca="1" si="70"/>
        <v>-</v>
      </c>
      <c r="W2222" t="str">
        <f t="shared" si="69"/>
        <v>-</v>
      </c>
    </row>
    <row r="2223" spans="1:29" x14ac:dyDescent="0.25">
      <c r="A2223" s="6"/>
      <c r="B2223" s="10"/>
      <c r="C2223" s="6"/>
      <c r="D2223" s="6"/>
      <c r="E2223" s="6"/>
      <c r="F2223" s="6"/>
      <c r="G2223" s="6"/>
      <c r="H2223" s="6"/>
      <c r="I2223" s="6"/>
      <c r="J2223" s="6"/>
      <c r="K2223" s="6"/>
      <c r="L2223" s="6"/>
      <c r="M2223" s="6"/>
      <c r="N2223" s="6"/>
      <c r="O2223" s="6"/>
      <c r="P2223" s="10"/>
      <c r="Q2223" s="15" t="str">
        <f t="shared" ca="1" si="70"/>
        <v>-</v>
      </c>
      <c r="R2223" s="6"/>
      <c r="S2223" s="6"/>
      <c r="T2223" s="6"/>
      <c r="U2223" s="6"/>
      <c r="V2223" s="6"/>
      <c r="W2223" s="6" t="str">
        <f t="shared" si="69"/>
        <v>-</v>
      </c>
      <c r="X2223" s="6"/>
      <c r="Y2223" s="6"/>
      <c r="Z2223" s="6"/>
      <c r="AA2223" s="6"/>
      <c r="AB2223" s="6"/>
      <c r="AC2223" s="6"/>
    </row>
    <row r="2224" spans="1:29" x14ac:dyDescent="0.25">
      <c r="Q2224" s="12" t="str">
        <f t="shared" ca="1" si="70"/>
        <v>-</v>
      </c>
      <c r="W2224" t="str">
        <f t="shared" si="69"/>
        <v>-</v>
      </c>
    </row>
    <row r="2225" spans="1:29" x14ac:dyDescent="0.25">
      <c r="A2225" s="6"/>
      <c r="B2225" s="10"/>
      <c r="C2225" s="6"/>
      <c r="D2225" s="6"/>
      <c r="E2225" s="6"/>
      <c r="F2225" s="6"/>
      <c r="G2225" s="6"/>
      <c r="H2225" s="6"/>
      <c r="I2225" s="6"/>
      <c r="J2225" s="6"/>
      <c r="K2225" s="6"/>
      <c r="L2225" s="6"/>
      <c r="M2225" s="6"/>
      <c r="N2225" s="6"/>
      <c r="O2225" s="6"/>
      <c r="P2225" s="10"/>
      <c r="Q2225" s="15" t="str">
        <f t="shared" ca="1" si="70"/>
        <v>-</v>
      </c>
      <c r="R2225" s="6"/>
      <c r="S2225" s="6"/>
      <c r="T2225" s="6"/>
      <c r="U2225" s="6"/>
      <c r="V2225" s="6"/>
      <c r="W2225" s="6" t="str">
        <f t="shared" si="69"/>
        <v>-</v>
      </c>
      <c r="X2225" s="6"/>
      <c r="Y2225" s="6"/>
      <c r="Z2225" s="6"/>
      <c r="AA2225" s="6"/>
      <c r="AB2225" s="6"/>
      <c r="AC2225" s="6"/>
    </row>
    <row r="2226" spans="1:29" x14ac:dyDescent="0.25">
      <c r="Q2226" s="12" t="str">
        <f t="shared" ca="1" si="70"/>
        <v>-</v>
      </c>
      <c r="W2226" t="str">
        <f t="shared" si="69"/>
        <v>-</v>
      </c>
    </row>
    <row r="2227" spans="1:29" x14ac:dyDescent="0.25">
      <c r="A2227" s="6"/>
      <c r="B2227" s="10"/>
      <c r="C2227" s="6"/>
      <c r="D2227" s="6"/>
      <c r="E2227" s="6"/>
      <c r="F2227" s="6"/>
      <c r="G2227" s="6"/>
      <c r="H2227" s="6"/>
      <c r="I2227" s="6"/>
      <c r="J2227" s="6"/>
      <c r="K2227" s="6"/>
      <c r="L2227" s="6"/>
      <c r="M2227" s="6"/>
      <c r="N2227" s="6"/>
      <c r="O2227" s="6"/>
      <c r="P2227" s="10"/>
      <c r="Q2227" s="15" t="str">
        <f t="shared" ca="1" si="70"/>
        <v>-</v>
      </c>
      <c r="R2227" s="6"/>
      <c r="S2227" s="6"/>
      <c r="T2227" s="6"/>
      <c r="U2227" s="6"/>
      <c r="V2227" s="6"/>
      <c r="W2227" s="6" t="str">
        <f t="shared" si="69"/>
        <v>-</v>
      </c>
      <c r="X2227" s="6"/>
      <c r="Y2227" s="6"/>
      <c r="Z2227" s="6"/>
      <c r="AA2227" s="6"/>
      <c r="AB2227" s="6"/>
      <c r="AC2227" s="6"/>
    </row>
    <row r="2228" spans="1:29" x14ac:dyDescent="0.25">
      <c r="Q2228" s="12" t="str">
        <f t="shared" ca="1" si="70"/>
        <v>-</v>
      </c>
      <c r="W2228" t="str">
        <f t="shared" si="69"/>
        <v>-</v>
      </c>
    </row>
    <row r="2229" spans="1:29" x14ac:dyDescent="0.25">
      <c r="A2229" s="6"/>
      <c r="B2229" s="10"/>
      <c r="C2229" s="6"/>
      <c r="D2229" s="6"/>
      <c r="E2229" s="6"/>
      <c r="F2229" s="6"/>
      <c r="G2229" s="6"/>
      <c r="H2229" s="6"/>
      <c r="I2229" s="6"/>
      <c r="J2229" s="6"/>
      <c r="K2229" s="6"/>
      <c r="L2229" s="6"/>
      <c r="M2229" s="6"/>
      <c r="N2229" s="6"/>
      <c r="O2229" s="6"/>
      <c r="P2229" s="10"/>
      <c r="Q2229" s="15" t="str">
        <f t="shared" ca="1" si="70"/>
        <v>-</v>
      </c>
      <c r="R2229" s="6"/>
      <c r="S2229" s="6"/>
      <c r="T2229" s="6"/>
      <c r="U2229" s="6"/>
      <c r="V2229" s="6"/>
      <c r="W2229" s="6" t="str">
        <f t="shared" si="69"/>
        <v>-</v>
      </c>
      <c r="X2229" s="6"/>
      <c r="Y2229" s="6"/>
      <c r="Z2229" s="6"/>
      <c r="AA2229" s="6"/>
      <c r="AB2229" s="6"/>
      <c r="AC2229" s="6"/>
    </row>
    <row r="2230" spans="1:29" x14ac:dyDescent="0.25">
      <c r="Q2230" s="12" t="str">
        <f t="shared" ca="1" si="70"/>
        <v>-</v>
      </c>
      <c r="W2230" t="str">
        <f t="shared" si="69"/>
        <v>-</v>
      </c>
    </row>
    <row r="2231" spans="1:29" x14ac:dyDescent="0.25">
      <c r="A2231" s="6"/>
      <c r="B2231" s="10"/>
      <c r="C2231" s="6"/>
      <c r="D2231" s="6"/>
      <c r="E2231" s="6"/>
      <c r="F2231" s="6"/>
      <c r="G2231" s="6"/>
      <c r="H2231" s="6"/>
      <c r="I2231" s="6"/>
      <c r="J2231" s="6"/>
      <c r="K2231" s="6"/>
      <c r="L2231" s="6"/>
      <c r="M2231" s="6"/>
      <c r="N2231" s="6"/>
      <c r="O2231" s="6"/>
      <c r="P2231" s="10"/>
      <c r="Q2231" s="15" t="str">
        <f t="shared" ca="1" si="70"/>
        <v>-</v>
      </c>
      <c r="R2231" s="6"/>
      <c r="S2231" s="6"/>
      <c r="T2231" s="6"/>
      <c r="U2231" s="6"/>
      <c r="V2231" s="6"/>
      <c r="W2231" s="6" t="str">
        <f t="shared" si="69"/>
        <v>-</v>
      </c>
      <c r="X2231" s="6"/>
      <c r="Y2231" s="6"/>
      <c r="Z2231" s="6"/>
      <c r="AA2231" s="6"/>
      <c r="AB2231" s="6"/>
      <c r="AC2231" s="6"/>
    </row>
    <row r="2232" spans="1:29" x14ac:dyDescent="0.25">
      <c r="Q2232" s="12" t="str">
        <f t="shared" ca="1" si="70"/>
        <v>-</v>
      </c>
      <c r="W2232" t="str">
        <f t="shared" si="69"/>
        <v>-</v>
      </c>
    </row>
    <row r="2233" spans="1:29" x14ac:dyDescent="0.25">
      <c r="A2233" s="6"/>
      <c r="B2233" s="10"/>
      <c r="C2233" s="6"/>
      <c r="D2233" s="6"/>
      <c r="E2233" s="6"/>
      <c r="F2233" s="6"/>
      <c r="G2233" s="6"/>
      <c r="H2233" s="6"/>
      <c r="I2233" s="6"/>
      <c r="J2233" s="6"/>
      <c r="K2233" s="6"/>
      <c r="L2233" s="6"/>
      <c r="M2233" s="6"/>
      <c r="N2233" s="6"/>
      <c r="O2233" s="6"/>
      <c r="P2233" s="10"/>
      <c r="Q2233" s="15" t="str">
        <f t="shared" ca="1" si="70"/>
        <v>-</v>
      </c>
      <c r="R2233" s="6"/>
      <c r="S2233" s="6"/>
      <c r="T2233" s="6"/>
      <c r="U2233" s="6"/>
      <c r="V2233" s="6"/>
      <c r="W2233" s="6" t="str">
        <f t="shared" si="69"/>
        <v>-</v>
      </c>
      <c r="X2233" s="6"/>
      <c r="Y2233" s="6"/>
      <c r="Z2233" s="6"/>
      <c r="AA2233" s="6"/>
      <c r="AB2233" s="6"/>
      <c r="AC2233" s="6"/>
    </row>
    <row r="2234" spans="1:29" x14ac:dyDescent="0.25">
      <c r="Q2234" s="12" t="str">
        <f t="shared" ca="1" si="70"/>
        <v>-</v>
      </c>
      <c r="W2234" t="str">
        <f t="shared" si="69"/>
        <v>-</v>
      </c>
    </row>
    <row r="2235" spans="1:29" x14ac:dyDescent="0.25">
      <c r="A2235" s="6"/>
      <c r="B2235" s="10"/>
      <c r="C2235" s="6"/>
      <c r="D2235" s="6"/>
      <c r="E2235" s="6"/>
      <c r="F2235" s="6"/>
      <c r="G2235" s="6"/>
      <c r="H2235" s="6"/>
      <c r="I2235" s="6"/>
      <c r="J2235" s="6"/>
      <c r="K2235" s="6"/>
      <c r="L2235" s="6"/>
      <c r="M2235" s="6"/>
      <c r="N2235" s="6"/>
      <c r="O2235" s="6"/>
      <c r="P2235" s="10"/>
      <c r="Q2235" s="15" t="str">
        <f t="shared" ca="1" si="70"/>
        <v>-</v>
      </c>
      <c r="R2235" s="6"/>
      <c r="S2235" s="6"/>
      <c r="T2235" s="6"/>
      <c r="U2235" s="6"/>
      <c r="V2235" s="6"/>
      <c r="W2235" s="6" t="str">
        <f t="shared" si="69"/>
        <v>-</v>
      </c>
      <c r="X2235" s="6"/>
      <c r="Y2235" s="6"/>
      <c r="Z2235" s="6"/>
      <c r="AA2235" s="6"/>
      <c r="AB2235" s="6"/>
      <c r="AC2235" s="6"/>
    </row>
    <row r="2236" spans="1:29" x14ac:dyDescent="0.25">
      <c r="Q2236" s="12" t="str">
        <f t="shared" ca="1" si="70"/>
        <v>-</v>
      </c>
      <c r="W2236" t="str">
        <f t="shared" si="69"/>
        <v>-</v>
      </c>
    </row>
    <row r="2237" spans="1:29" x14ac:dyDescent="0.25">
      <c r="A2237" s="6"/>
      <c r="B2237" s="10"/>
      <c r="C2237" s="6"/>
      <c r="D2237" s="6"/>
      <c r="E2237" s="6"/>
      <c r="F2237" s="6"/>
      <c r="G2237" s="6"/>
      <c r="H2237" s="6"/>
      <c r="I2237" s="6"/>
      <c r="J2237" s="6"/>
      <c r="K2237" s="6"/>
      <c r="L2237" s="6"/>
      <c r="M2237" s="6"/>
      <c r="N2237" s="6"/>
      <c r="O2237" s="6"/>
      <c r="P2237" s="10"/>
      <c r="Q2237" s="15" t="str">
        <f t="shared" ca="1" si="70"/>
        <v>-</v>
      </c>
      <c r="R2237" s="6"/>
      <c r="S2237" s="6"/>
      <c r="T2237" s="6"/>
      <c r="U2237" s="6"/>
      <c r="V2237" s="6"/>
      <c r="W2237" s="6" t="str">
        <f t="shared" si="69"/>
        <v>-</v>
      </c>
      <c r="X2237" s="6"/>
      <c r="Y2237" s="6"/>
      <c r="Z2237" s="6"/>
      <c r="AA2237" s="6"/>
      <c r="AB2237" s="6"/>
      <c r="AC2237" s="6"/>
    </row>
    <row r="2238" spans="1:29" x14ac:dyDescent="0.25">
      <c r="Q2238" s="12" t="str">
        <f t="shared" ca="1" si="70"/>
        <v>-</v>
      </c>
      <c r="W2238" t="str">
        <f t="shared" si="69"/>
        <v>-</v>
      </c>
    </row>
    <row r="2239" spans="1:29" x14ac:dyDescent="0.25">
      <c r="A2239" s="6"/>
      <c r="B2239" s="10"/>
      <c r="C2239" s="6"/>
      <c r="D2239" s="6"/>
      <c r="E2239" s="6"/>
      <c r="F2239" s="6"/>
      <c r="G2239" s="6"/>
      <c r="H2239" s="6"/>
      <c r="I2239" s="6"/>
      <c r="J2239" s="6"/>
      <c r="K2239" s="6"/>
      <c r="L2239" s="6"/>
      <c r="M2239" s="6"/>
      <c r="N2239" s="6"/>
      <c r="O2239" s="6"/>
      <c r="P2239" s="10"/>
      <c r="Q2239" s="15" t="str">
        <f t="shared" ca="1" si="70"/>
        <v>-</v>
      </c>
      <c r="R2239" s="6"/>
      <c r="S2239" s="6"/>
      <c r="T2239" s="6"/>
      <c r="U2239" s="6"/>
      <c r="V2239" s="6"/>
      <c r="W2239" s="6" t="str">
        <f t="shared" si="69"/>
        <v>-</v>
      </c>
      <c r="X2239" s="6"/>
      <c r="Y2239" s="6"/>
      <c r="Z2239" s="6"/>
      <c r="AA2239" s="6"/>
      <c r="AB2239" s="6"/>
      <c r="AC2239" s="6"/>
    </row>
    <row r="2240" spans="1:29" x14ac:dyDescent="0.25">
      <c r="Q2240" s="12" t="str">
        <f t="shared" ca="1" si="70"/>
        <v>-</v>
      </c>
      <c r="W2240" t="str">
        <f t="shared" si="69"/>
        <v>-</v>
      </c>
    </row>
    <row r="2241" spans="1:29" x14ac:dyDescent="0.25">
      <c r="A2241" s="6"/>
      <c r="B2241" s="10"/>
      <c r="C2241" s="6"/>
      <c r="D2241" s="6"/>
      <c r="E2241" s="6"/>
      <c r="F2241" s="6"/>
      <c r="G2241" s="6"/>
      <c r="H2241" s="6"/>
      <c r="I2241" s="6"/>
      <c r="J2241" s="6"/>
      <c r="K2241" s="6"/>
      <c r="L2241" s="6"/>
      <c r="M2241" s="6"/>
      <c r="N2241" s="6"/>
      <c r="O2241" s="6"/>
      <c r="P2241" s="10"/>
      <c r="Q2241" s="15" t="str">
        <f t="shared" ca="1" si="70"/>
        <v>-</v>
      </c>
      <c r="R2241" s="6"/>
      <c r="S2241" s="6"/>
      <c r="T2241" s="6"/>
      <c r="U2241" s="6"/>
      <c r="V2241" s="6"/>
      <c r="W2241" s="6" t="str">
        <f t="shared" ref="W2241:W2304" si="71">IF(OR(ISBLANK(J2241),ISBLANK(V2241)),"-",(IF(J2241=V2241,"Yes","No")))</f>
        <v>-</v>
      </c>
      <c r="X2241" s="6"/>
      <c r="Y2241" s="6"/>
      <c r="Z2241" s="6"/>
      <c r="AA2241" s="6"/>
      <c r="AB2241" s="6"/>
      <c r="AC2241" s="6"/>
    </row>
    <row r="2242" spans="1:29" x14ac:dyDescent="0.25">
      <c r="Q2242" s="12" t="str">
        <f t="shared" ref="Q2242:Q2305" ca="1" si="72">IF(B2242&gt;1/1/1900, (IF(R2242="Closed",(DATEDIF(B2242,P2242,"d"))-(DATEDIF(M2242,O2242,"d")),IF(OR(R2242="Pending",ISBLANK(P2242)),TODAY()-B2242))),"-")</f>
        <v>-</v>
      </c>
      <c r="W2242" t="str">
        <f t="shared" si="71"/>
        <v>-</v>
      </c>
    </row>
    <row r="2243" spans="1:29" x14ac:dyDescent="0.25">
      <c r="A2243" s="6"/>
      <c r="B2243" s="10"/>
      <c r="C2243" s="6"/>
      <c r="D2243" s="6"/>
      <c r="E2243" s="6"/>
      <c r="F2243" s="6"/>
      <c r="G2243" s="6"/>
      <c r="H2243" s="6"/>
      <c r="I2243" s="6"/>
      <c r="J2243" s="6"/>
      <c r="K2243" s="6"/>
      <c r="L2243" s="6"/>
      <c r="M2243" s="6"/>
      <c r="N2243" s="6"/>
      <c r="O2243" s="6"/>
      <c r="P2243" s="10"/>
      <c r="Q2243" s="15" t="str">
        <f t="shared" ca="1" si="72"/>
        <v>-</v>
      </c>
      <c r="R2243" s="6"/>
      <c r="S2243" s="6"/>
      <c r="T2243" s="6"/>
      <c r="U2243" s="6"/>
      <c r="V2243" s="6"/>
      <c r="W2243" s="6" t="str">
        <f t="shared" si="71"/>
        <v>-</v>
      </c>
      <c r="X2243" s="6"/>
      <c r="Y2243" s="6"/>
      <c r="Z2243" s="6"/>
      <c r="AA2243" s="6"/>
      <c r="AB2243" s="6"/>
      <c r="AC2243" s="6"/>
    </row>
    <row r="2244" spans="1:29" x14ac:dyDescent="0.25">
      <c r="Q2244" s="12" t="str">
        <f t="shared" ca="1" si="72"/>
        <v>-</v>
      </c>
      <c r="W2244" t="str">
        <f t="shared" si="71"/>
        <v>-</v>
      </c>
    </row>
    <row r="2245" spans="1:29" x14ac:dyDescent="0.25">
      <c r="A2245" s="6"/>
      <c r="B2245" s="10"/>
      <c r="C2245" s="6"/>
      <c r="D2245" s="6"/>
      <c r="E2245" s="6"/>
      <c r="F2245" s="6"/>
      <c r="G2245" s="6"/>
      <c r="H2245" s="6"/>
      <c r="I2245" s="6"/>
      <c r="J2245" s="6"/>
      <c r="K2245" s="6"/>
      <c r="L2245" s="6"/>
      <c r="M2245" s="6"/>
      <c r="N2245" s="6"/>
      <c r="O2245" s="6"/>
      <c r="P2245" s="10"/>
      <c r="Q2245" s="15" t="str">
        <f t="shared" ca="1" si="72"/>
        <v>-</v>
      </c>
      <c r="R2245" s="6"/>
      <c r="S2245" s="6"/>
      <c r="T2245" s="6"/>
      <c r="U2245" s="6"/>
      <c r="V2245" s="6"/>
      <c r="W2245" s="6" t="str">
        <f t="shared" si="71"/>
        <v>-</v>
      </c>
      <c r="X2245" s="6"/>
      <c r="Y2245" s="6"/>
      <c r="Z2245" s="6"/>
      <c r="AA2245" s="6"/>
      <c r="AB2245" s="6"/>
      <c r="AC2245" s="6"/>
    </row>
    <row r="2246" spans="1:29" x14ac:dyDescent="0.25">
      <c r="Q2246" s="12" t="str">
        <f t="shared" ca="1" si="72"/>
        <v>-</v>
      </c>
      <c r="W2246" t="str">
        <f t="shared" si="71"/>
        <v>-</v>
      </c>
    </row>
    <row r="2247" spans="1:29" x14ac:dyDescent="0.25">
      <c r="A2247" s="6"/>
      <c r="B2247" s="10"/>
      <c r="C2247" s="6"/>
      <c r="D2247" s="6"/>
      <c r="E2247" s="6"/>
      <c r="F2247" s="6"/>
      <c r="G2247" s="6"/>
      <c r="H2247" s="6"/>
      <c r="I2247" s="6"/>
      <c r="J2247" s="6"/>
      <c r="K2247" s="6"/>
      <c r="L2247" s="6"/>
      <c r="M2247" s="6"/>
      <c r="N2247" s="6"/>
      <c r="O2247" s="6"/>
      <c r="P2247" s="10"/>
      <c r="Q2247" s="15" t="str">
        <f t="shared" ca="1" si="72"/>
        <v>-</v>
      </c>
      <c r="R2247" s="6"/>
      <c r="S2247" s="6"/>
      <c r="T2247" s="6"/>
      <c r="U2247" s="6"/>
      <c r="V2247" s="6"/>
      <c r="W2247" s="6" t="str">
        <f t="shared" si="71"/>
        <v>-</v>
      </c>
      <c r="X2247" s="6"/>
      <c r="Y2247" s="6"/>
      <c r="Z2247" s="6"/>
      <c r="AA2247" s="6"/>
      <c r="AB2247" s="6"/>
      <c r="AC2247" s="6"/>
    </row>
    <row r="2248" spans="1:29" x14ac:dyDescent="0.25">
      <c r="Q2248" s="12" t="str">
        <f t="shared" ca="1" si="72"/>
        <v>-</v>
      </c>
      <c r="W2248" t="str">
        <f t="shared" si="71"/>
        <v>-</v>
      </c>
    </row>
    <row r="2249" spans="1:29" x14ac:dyDescent="0.25">
      <c r="A2249" s="6"/>
      <c r="B2249" s="10"/>
      <c r="C2249" s="6"/>
      <c r="D2249" s="6"/>
      <c r="E2249" s="6"/>
      <c r="F2249" s="6"/>
      <c r="G2249" s="6"/>
      <c r="H2249" s="6"/>
      <c r="I2249" s="6"/>
      <c r="J2249" s="6"/>
      <c r="K2249" s="6"/>
      <c r="L2249" s="6"/>
      <c r="M2249" s="6"/>
      <c r="N2249" s="6"/>
      <c r="O2249" s="6"/>
      <c r="P2249" s="10"/>
      <c r="Q2249" s="15" t="str">
        <f t="shared" ca="1" si="72"/>
        <v>-</v>
      </c>
      <c r="R2249" s="6"/>
      <c r="S2249" s="6"/>
      <c r="T2249" s="6"/>
      <c r="U2249" s="6"/>
      <c r="V2249" s="6"/>
      <c r="W2249" s="6" t="str">
        <f t="shared" si="71"/>
        <v>-</v>
      </c>
      <c r="X2249" s="6"/>
      <c r="Y2249" s="6"/>
      <c r="Z2249" s="6"/>
      <c r="AA2249" s="6"/>
      <c r="AB2249" s="6"/>
      <c r="AC2249" s="6"/>
    </row>
    <row r="2250" spans="1:29" x14ac:dyDescent="0.25">
      <c r="Q2250" s="12" t="str">
        <f t="shared" ca="1" si="72"/>
        <v>-</v>
      </c>
      <c r="W2250" t="str">
        <f t="shared" si="71"/>
        <v>-</v>
      </c>
    </row>
    <row r="2251" spans="1:29" x14ac:dyDescent="0.25">
      <c r="A2251" s="6"/>
      <c r="B2251" s="10"/>
      <c r="C2251" s="6"/>
      <c r="D2251" s="6"/>
      <c r="E2251" s="6"/>
      <c r="F2251" s="6"/>
      <c r="G2251" s="6"/>
      <c r="H2251" s="6"/>
      <c r="I2251" s="6"/>
      <c r="J2251" s="6"/>
      <c r="K2251" s="6"/>
      <c r="L2251" s="6"/>
      <c r="M2251" s="6"/>
      <c r="N2251" s="6"/>
      <c r="O2251" s="6"/>
      <c r="P2251" s="10"/>
      <c r="Q2251" s="15" t="str">
        <f t="shared" ca="1" si="72"/>
        <v>-</v>
      </c>
      <c r="R2251" s="6"/>
      <c r="S2251" s="6"/>
      <c r="T2251" s="6"/>
      <c r="U2251" s="6"/>
      <c r="V2251" s="6"/>
      <c r="W2251" s="6" t="str">
        <f t="shared" si="71"/>
        <v>-</v>
      </c>
      <c r="X2251" s="6"/>
      <c r="Y2251" s="6"/>
      <c r="Z2251" s="6"/>
      <c r="AA2251" s="6"/>
      <c r="AB2251" s="6"/>
      <c r="AC2251" s="6"/>
    </row>
    <row r="2252" spans="1:29" x14ac:dyDescent="0.25">
      <c r="Q2252" s="12" t="str">
        <f t="shared" ca="1" si="72"/>
        <v>-</v>
      </c>
      <c r="W2252" t="str">
        <f t="shared" si="71"/>
        <v>-</v>
      </c>
    </row>
    <row r="2253" spans="1:29" x14ac:dyDescent="0.25">
      <c r="A2253" s="6"/>
      <c r="B2253" s="10"/>
      <c r="C2253" s="6"/>
      <c r="D2253" s="6"/>
      <c r="E2253" s="6"/>
      <c r="F2253" s="6"/>
      <c r="G2253" s="6"/>
      <c r="H2253" s="6"/>
      <c r="I2253" s="6"/>
      <c r="J2253" s="6"/>
      <c r="K2253" s="6"/>
      <c r="L2253" s="6"/>
      <c r="M2253" s="6"/>
      <c r="N2253" s="6"/>
      <c r="O2253" s="6"/>
      <c r="P2253" s="10"/>
      <c r="Q2253" s="15" t="str">
        <f t="shared" ca="1" si="72"/>
        <v>-</v>
      </c>
      <c r="R2253" s="6"/>
      <c r="S2253" s="6"/>
      <c r="T2253" s="6"/>
      <c r="U2253" s="6"/>
      <c r="V2253" s="6"/>
      <c r="W2253" s="6" t="str">
        <f t="shared" si="71"/>
        <v>-</v>
      </c>
      <c r="X2253" s="6"/>
      <c r="Y2253" s="6"/>
      <c r="Z2253" s="6"/>
      <c r="AA2253" s="6"/>
      <c r="AB2253" s="6"/>
      <c r="AC2253" s="6"/>
    </row>
    <row r="2254" spans="1:29" x14ac:dyDescent="0.25">
      <c r="Q2254" s="12" t="str">
        <f t="shared" ca="1" si="72"/>
        <v>-</v>
      </c>
      <c r="W2254" t="str">
        <f t="shared" si="71"/>
        <v>-</v>
      </c>
    </row>
    <row r="2255" spans="1:29" x14ac:dyDescent="0.25">
      <c r="A2255" s="6"/>
      <c r="B2255" s="10"/>
      <c r="C2255" s="6"/>
      <c r="D2255" s="6"/>
      <c r="E2255" s="6"/>
      <c r="F2255" s="6"/>
      <c r="G2255" s="6"/>
      <c r="H2255" s="6"/>
      <c r="I2255" s="6"/>
      <c r="J2255" s="6"/>
      <c r="K2255" s="6"/>
      <c r="L2255" s="6"/>
      <c r="M2255" s="6"/>
      <c r="N2255" s="6"/>
      <c r="O2255" s="6"/>
      <c r="P2255" s="10"/>
      <c r="Q2255" s="15" t="str">
        <f t="shared" ca="1" si="72"/>
        <v>-</v>
      </c>
      <c r="R2255" s="6"/>
      <c r="S2255" s="6"/>
      <c r="T2255" s="6"/>
      <c r="U2255" s="6"/>
      <c r="V2255" s="6"/>
      <c r="W2255" s="6" t="str">
        <f t="shared" si="71"/>
        <v>-</v>
      </c>
      <c r="X2255" s="6"/>
      <c r="Y2255" s="6"/>
      <c r="Z2255" s="6"/>
      <c r="AA2255" s="6"/>
      <c r="AB2255" s="6"/>
      <c r="AC2255" s="6"/>
    </row>
    <row r="2256" spans="1:29" x14ac:dyDescent="0.25">
      <c r="Q2256" s="12" t="str">
        <f t="shared" ca="1" si="72"/>
        <v>-</v>
      </c>
      <c r="W2256" t="str">
        <f t="shared" si="71"/>
        <v>-</v>
      </c>
    </row>
    <row r="2257" spans="1:29" x14ac:dyDescent="0.25">
      <c r="A2257" s="6"/>
      <c r="B2257" s="10"/>
      <c r="C2257" s="6"/>
      <c r="D2257" s="6"/>
      <c r="E2257" s="6"/>
      <c r="F2257" s="6"/>
      <c r="G2257" s="6"/>
      <c r="H2257" s="6"/>
      <c r="I2257" s="6"/>
      <c r="J2257" s="6"/>
      <c r="K2257" s="6"/>
      <c r="L2257" s="6"/>
      <c r="M2257" s="6"/>
      <c r="N2257" s="6"/>
      <c r="O2257" s="6"/>
      <c r="P2257" s="10"/>
      <c r="Q2257" s="15" t="str">
        <f t="shared" ca="1" si="72"/>
        <v>-</v>
      </c>
      <c r="R2257" s="6"/>
      <c r="S2257" s="6"/>
      <c r="T2257" s="6"/>
      <c r="U2257" s="6"/>
      <c r="V2257" s="6"/>
      <c r="W2257" s="6" t="str">
        <f t="shared" si="71"/>
        <v>-</v>
      </c>
      <c r="X2257" s="6"/>
      <c r="Y2257" s="6"/>
      <c r="Z2257" s="6"/>
      <c r="AA2257" s="6"/>
      <c r="AB2257" s="6"/>
      <c r="AC2257" s="6"/>
    </row>
    <row r="2258" spans="1:29" x14ac:dyDescent="0.25">
      <c r="Q2258" s="12" t="str">
        <f t="shared" ca="1" si="72"/>
        <v>-</v>
      </c>
      <c r="W2258" t="str">
        <f t="shared" si="71"/>
        <v>-</v>
      </c>
    </row>
    <row r="2259" spans="1:29" x14ac:dyDescent="0.25">
      <c r="A2259" s="6"/>
      <c r="B2259" s="10"/>
      <c r="C2259" s="6"/>
      <c r="D2259" s="6"/>
      <c r="E2259" s="6"/>
      <c r="F2259" s="6"/>
      <c r="G2259" s="6"/>
      <c r="H2259" s="6"/>
      <c r="I2259" s="6"/>
      <c r="J2259" s="6"/>
      <c r="K2259" s="6"/>
      <c r="L2259" s="6"/>
      <c r="M2259" s="6"/>
      <c r="N2259" s="6"/>
      <c r="O2259" s="6"/>
      <c r="P2259" s="10"/>
      <c r="Q2259" s="15" t="str">
        <f t="shared" ca="1" si="72"/>
        <v>-</v>
      </c>
      <c r="R2259" s="6"/>
      <c r="S2259" s="6"/>
      <c r="T2259" s="6"/>
      <c r="U2259" s="6"/>
      <c r="V2259" s="6"/>
      <c r="W2259" s="6" t="str">
        <f t="shared" si="71"/>
        <v>-</v>
      </c>
      <c r="X2259" s="6"/>
      <c r="Y2259" s="6"/>
      <c r="Z2259" s="6"/>
      <c r="AA2259" s="6"/>
      <c r="AB2259" s="6"/>
      <c r="AC2259" s="6"/>
    </row>
    <row r="2260" spans="1:29" x14ac:dyDescent="0.25">
      <c r="Q2260" s="12" t="str">
        <f t="shared" ca="1" si="72"/>
        <v>-</v>
      </c>
      <c r="W2260" t="str">
        <f t="shared" si="71"/>
        <v>-</v>
      </c>
    </row>
    <row r="2261" spans="1:29" x14ac:dyDescent="0.25">
      <c r="A2261" s="6"/>
      <c r="B2261" s="10"/>
      <c r="C2261" s="6"/>
      <c r="D2261" s="6"/>
      <c r="E2261" s="6"/>
      <c r="F2261" s="6"/>
      <c r="G2261" s="6"/>
      <c r="H2261" s="6"/>
      <c r="I2261" s="6"/>
      <c r="J2261" s="6"/>
      <c r="K2261" s="6"/>
      <c r="L2261" s="6"/>
      <c r="M2261" s="6"/>
      <c r="N2261" s="6"/>
      <c r="O2261" s="6"/>
      <c r="P2261" s="10"/>
      <c r="Q2261" s="15" t="str">
        <f t="shared" ca="1" si="72"/>
        <v>-</v>
      </c>
      <c r="R2261" s="6"/>
      <c r="S2261" s="6"/>
      <c r="T2261" s="6"/>
      <c r="U2261" s="6"/>
      <c r="V2261" s="6"/>
      <c r="W2261" s="6" t="str">
        <f t="shared" si="71"/>
        <v>-</v>
      </c>
      <c r="X2261" s="6"/>
      <c r="Y2261" s="6"/>
      <c r="Z2261" s="6"/>
      <c r="AA2261" s="6"/>
      <c r="AB2261" s="6"/>
      <c r="AC2261" s="6"/>
    </row>
    <row r="2262" spans="1:29" x14ac:dyDescent="0.25">
      <c r="Q2262" s="12" t="str">
        <f t="shared" ca="1" si="72"/>
        <v>-</v>
      </c>
      <c r="W2262" t="str">
        <f t="shared" si="71"/>
        <v>-</v>
      </c>
    </row>
    <row r="2263" spans="1:29" x14ac:dyDescent="0.25">
      <c r="A2263" s="6"/>
      <c r="B2263" s="10"/>
      <c r="C2263" s="6"/>
      <c r="D2263" s="6"/>
      <c r="E2263" s="6"/>
      <c r="F2263" s="6"/>
      <c r="G2263" s="6"/>
      <c r="H2263" s="6"/>
      <c r="I2263" s="6"/>
      <c r="J2263" s="6"/>
      <c r="K2263" s="6"/>
      <c r="L2263" s="6"/>
      <c r="M2263" s="6"/>
      <c r="N2263" s="6"/>
      <c r="O2263" s="6"/>
      <c r="P2263" s="10"/>
      <c r="Q2263" s="15" t="str">
        <f t="shared" ca="1" si="72"/>
        <v>-</v>
      </c>
      <c r="R2263" s="6"/>
      <c r="S2263" s="6"/>
      <c r="T2263" s="6"/>
      <c r="U2263" s="6"/>
      <c r="V2263" s="6"/>
      <c r="W2263" s="6" t="str">
        <f t="shared" si="71"/>
        <v>-</v>
      </c>
      <c r="X2263" s="6"/>
      <c r="Y2263" s="6"/>
      <c r="Z2263" s="6"/>
      <c r="AA2263" s="6"/>
      <c r="AB2263" s="6"/>
      <c r="AC2263" s="6"/>
    </row>
    <row r="2264" spans="1:29" x14ac:dyDescent="0.25">
      <c r="Q2264" s="12" t="str">
        <f t="shared" ca="1" si="72"/>
        <v>-</v>
      </c>
      <c r="W2264" t="str">
        <f t="shared" si="71"/>
        <v>-</v>
      </c>
    </row>
    <row r="2265" spans="1:29" x14ac:dyDescent="0.25">
      <c r="A2265" s="6"/>
      <c r="B2265" s="10"/>
      <c r="C2265" s="6"/>
      <c r="D2265" s="6"/>
      <c r="E2265" s="6"/>
      <c r="F2265" s="6"/>
      <c r="G2265" s="6"/>
      <c r="H2265" s="6"/>
      <c r="I2265" s="6"/>
      <c r="J2265" s="6"/>
      <c r="K2265" s="6"/>
      <c r="L2265" s="6"/>
      <c r="M2265" s="6"/>
      <c r="N2265" s="6"/>
      <c r="O2265" s="6"/>
      <c r="P2265" s="10"/>
      <c r="Q2265" s="15" t="str">
        <f t="shared" ca="1" si="72"/>
        <v>-</v>
      </c>
      <c r="R2265" s="6"/>
      <c r="S2265" s="6"/>
      <c r="T2265" s="6"/>
      <c r="U2265" s="6"/>
      <c r="V2265" s="6"/>
      <c r="W2265" s="6" t="str">
        <f t="shared" si="71"/>
        <v>-</v>
      </c>
      <c r="X2265" s="6"/>
      <c r="Y2265" s="6"/>
      <c r="Z2265" s="6"/>
      <c r="AA2265" s="6"/>
      <c r="AB2265" s="6"/>
      <c r="AC2265" s="6"/>
    </row>
    <row r="2266" spans="1:29" x14ac:dyDescent="0.25">
      <c r="Q2266" s="12" t="str">
        <f t="shared" ca="1" si="72"/>
        <v>-</v>
      </c>
      <c r="W2266" t="str">
        <f t="shared" si="71"/>
        <v>-</v>
      </c>
    </row>
    <row r="2267" spans="1:29" x14ac:dyDescent="0.25">
      <c r="A2267" s="6"/>
      <c r="B2267" s="10"/>
      <c r="C2267" s="6"/>
      <c r="D2267" s="6"/>
      <c r="E2267" s="6"/>
      <c r="F2267" s="6"/>
      <c r="G2267" s="6"/>
      <c r="H2267" s="6"/>
      <c r="I2267" s="6"/>
      <c r="J2267" s="6"/>
      <c r="K2267" s="6"/>
      <c r="L2267" s="6"/>
      <c r="M2267" s="6"/>
      <c r="N2267" s="6"/>
      <c r="O2267" s="6"/>
      <c r="P2267" s="10"/>
      <c r="Q2267" s="15" t="str">
        <f t="shared" ca="1" si="72"/>
        <v>-</v>
      </c>
      <c r="R2267" s="6"/>
      <c r="S2267" s="6"/>
      <c r="T2267" s="6"/>
      <c r="U2267" s="6"/>
      <c r="V2267" s="6"/>
      <c r="W2267" s="6" t="str">
        <f t="shared" si="71"/>
        <v>-</v>
      </c>
      <c r="X2267" s="6"/>
      <c r="Y2267" s="6"/>
      <c r="Z2267" s="6"/>
      <c r="AA2267" s="6"/>
      <c r="AB2267" s="6"/>
      <c r="AC2267" s="6"/>
    </row>
    <row r="2268" spans="1:29" x14ac:dyDescent="0.25">
      <c r="Q2268" s="12" t="str">
        <f t="shared" ca="1" si="72"/>
        <v>-</v>
      </c>
      <c r="W2268" t="str">
        <f t="shared" si="71"/>
        <v>-</v>
      </c>
    </row>
    <row r="2269" spans="1:29" x14ac:dyDescent="0.25">
      <c r="A2269" s="6"/>
      <c r="B2269" s="10"/>
      <c r="C2269" s="6"/>
      <c r="D2269" s="6"/>
      <c r="E2269" s="6"/>
      <c r="F2269" s="6"/>
      <c r="G2269" s="6"/>
      <c r="H2269" s="6"/>
      <c r="I2269" s="6"/>
      <c r="J2269" s="6"/>
      <c r="K2269" s="6"/>
      <c r="L2269" s="6"/>
      <c r="M2269" s="6"/>
      <c r="N2269" s="6"/>
      <c r="O2269" s="6"/>
      <c r="P2269" s="10"/>
      <c r="Q2269" s="15" t="str">
        <f t="shared" ca="1" si="72"/>
        <v>-</v>
      </c>
      <c r="R2269" s="6"/>
      <c r="S2269" s="6"/>
      <c r="T2269" s="6"/>
      <c r="U2269" s="6"/>
      <c r="V2269" s="6"/>
      <c r="W2269" s="6" t="str">
        <f t="shared" si="71"/>
        <v>-</v>
      </c>
      <c r="X2269" s="6"/>
      <c r="Y2269" s="6"/>
      <c r="Z2269" s="6"/>
      <c r="AA2269" s="6"/>
      <c r="AB2269" s="6"/>
      <c r="AC2269" s="6"/>
    </row>
    <row r="2270" spans="1:29" x14ac:dyDescent="0.25">
      <c r="Q2270" s="12" t="str">
        <f t="shared" ca="1" si="72"/>
        <v>-</v>
      </c>
      <c r="W2270" t="str">
        <f t="shared" si="71"/>
        <v>-</v>
      </c>
    </row>
    <row r="2271" spans="1:29" x14ac:dyDescent="0.25">
      <c r="A2271" s="6"/>
      <c r="B2271" s="10"/>
      <c r="C2271" s="6"/>
      <c r="D2271" s="6"/>
      <c r="E2271" s="6"/>
      <c r="F2271" s="6"/>
      <c r="G2271" s="6"/>
      <c r="H2271" s="6"/>
      <c r="I2271" s="6"/>
      <c r="J2271" s="6"/>
      <c r="K2271" s="6"/>
      <c r="L2271" s="6"/>
      <c r="M2271" s="6"/>
      <c r="N2271" s="6"/>
      <c r="O2271" s="6"/>
      <c r="P2271" s="10"/>
      <c r="Q2271" s="15" t="str">
        <f t="shared" ca="1" si="72"/>
        <v>-</v>
      </c>
      <c r="R2271" s="6"/>
      <c r="S2271" s="6"/>
      <c r="T2271" s="6"/>
      <c r="U2271" s="6"/>
      <c r="V2271" s="6"/>
      <c r="W2271" s="6" t="str">
        <f t="shared" si="71"/>
        <v>-</v>
      </c>
      <c r="X2271" s="6"/>
      <c r="Y2271" s="6"/>
      <c r="Z2271" s="6"/>
      <c r="AA2271" s="6"/>
      <c r="AB2271" s="6"/>
      <c r="AC2271" s="6"/>
    </row>
    <row r="2272" spans="1:29" x14ac:dyDescent="0.25">
      <c r="Q2272" s="12" t="str">
        <f t="shared" ca="1" si="72"/>
        <v>-</v>
      </c>
      <c r="W2272" t="str">
        <f t="shared" si="71"/>
        <v>-</v>
      </c>
    </row>
    <row r="2273" spans="1:29" x14ac:dyDescent="0.25">
      <c r="A2273" s="6"/>
      <c r="B2273" s="10"/>
      <c r="C2273" s="6"/>
      <c r="D2273" s="6"/>
      <c r="E2273" s="6"/>
      <c r="F2273" s="6"/>
      <c r="G2273" s="6"/>
      <c r="H2273" s="6"/>
      <c r="I2273" s="6"/>
      <c r="J2273" s="6"/>
      <c r="K2273" s="6"/>
      <c r="L2273" s="6"/>
      <c r="M2273" s="6"/>
      <c r="N2273" s="6"/>
      <c r="O2273" s="6"/>
      <c r="P2273" s="10"/>
      <c r="Q2273" s="15" t="str">
        <f t="shared" ca="1" si="72"/>
        <v>-</v>
      </c>
      <c r="R2273" s="6"/>
      <c r="S2273" s="6"/>
      <c r="T2273" s="6"/>
      <c r="U2273" s="6"/>
      <c r="V2273" s="6"/>
      <c r="W2273" s="6" t="str">
        <f t="shared" si="71"/>
        <v>-</v>
      </c>
      <c r="X2273" s="6"/>
      <c r="Y2273" s="6"/>
      <c r="Z2273" s="6"/>
      <c r="AA2273" s="6"/>
      <c r="AB2273" s="6"/>
      <c r="AC2273" s="6"/>
    </row>
    <row r="2274" spans="1:29" x14ac:dyDescent="0.25">
      <c r="Q2274" s="12" t="str">
        <f t="shared" ca="1" si="72"/>
        <v>-</v>
      </c>
      <c r="W2274" t="str">
        <f t="shared" si="71"/>
        <v>-</v>
      </c>
    </row>
    <row r="2275" spans="1:29" x14ac:dyDescent="0.25">
      <c r="A2275" s="6"/>
      <c r="B2275" s="10"/>
      <c r="C2275" s="6"/>
      <c r="D2275" s="6"/>
      <c r="E2275" s="6"/>
      <c r="F2275" s="6"/>
      <c r="G2275" s="6"/>
      <c r="H2275" s="6"/>
      <c r="I2275" s="6"/>
      <c r="J2275" s="6"/>
      <c r="K2275" s="6"/>
      <c r="L2275" s="6"/>
      <c r="M2275" s="6"/>
      <c r="N2275" s="6"/>
      <c r="O2275" s="6"/>
      <c r="P2275" s="10"/>
      <c r="Q2275" s="15" t="str">
        <f t="shared" ca="1" si="72"/>
        <v>-</v>
      </c>
      <c r="R2275" s="6"/>
      <c r="S2275" s="6"/>
      <c r="T2275" s="6"/>
      <c r="U2275" s="6"/>
      <c r="V2275" s="6"/>
      <c r="W2275" s="6" t="str">
        <f t="shared" si="71"/>
        <v>-</v>
      </c>
      <c r="X2275" s="6"/>
      <c r="Y2275" s="6"/>
      <c r="Z2275" s="6"/>
      <c r="AA2275" s="6"/>
      <c r="AB2275" s="6"/>
      <c r="AC2275" s="6"/>
    </row>
    <row r="2276" spans="1:29" x14ac:dyDescent="0.25">
      <c r="Q2276" s="12" t="str">
        <f t="shared" ca="1" si="72"/>
        <v>-</v>
      </c>
      <c r="W2276" t="str">
        <f t="shared" si="71"/>
        <v>-</v>
      </c>
    </row>
    <row r="2277" spans="1:29" x14ac:dyDescent="0.25">
      <c r="A2277" s="6"/>
      <c r="B2277" s="10"/>
      <c r="C2277" s="6"/>
      <c r="D2277" s="6"/>
      <c r="E2277" s="6"/>
      <c r="F2277" s="6"/>
      <c r="G2277" s="6"/>
      <c r="H2277" s="6"/>
      <c r="I2277" s="6"/>
      <c r="J2277" s="6"/>
      <c r="K2277" s="6"/>
      <c r="L2277" s="6"/>
      <c r="M2277" s="6"/>
      <c r="N2277" s="6"/>
      <c r="O2277" s="6"/>
      <c r="P2277" s="10"/>
      <c r="Q2277" s="15" t="str">
        <f t="shared" ca="1" si="72"/>
        <v>-</v>
      </c>
      <c r="R2277" s="6"/>
      <c r="S2277" s="6"/>
      <c r="T2277" s="6"/>
      <c r="U2277" s="6"/>
      <c r="V2277" s="6"/>
      <c r="W2277" s="6" t="str">
        <f t="shared" si="71"/>
        <v>-</v>
      </c>
      <c r="X2277" s="6"/>
      <c r="Y2277" s="6"/>
      <c r="Z2277" s="6"/>
      <c r="AA2277" s="6"/>
      <c r="AB2277" s="6"/>
      <c r="AC2277" s="6"/>
    </row>
    <row r="2278" spans="1:29" x14ac:dyDescent="0.25">
      <c r="Q2278" s="12" t="str">
        <f t="shared" ca="1" si="72"/>
        <v>-</v>
      </c>
      <c r="W2278" t="str">
        <f t="shared" si="71"/>
        <v>-</v>
      </c>
    </row>
    <row r="2279" spans="1:29" x14ac:dyDescent="0.25">
      <c r="A2279" s="6"/>
      <c r="B2279" s="10"/>
      <c r="C2279" s="6"/>
      <c r="D2279" s="6"/>
      <c r="E2279" s="6"/>
      <c r="F2279" s="6"/>
      <c r="G2279" s="6"/>
      <c r="H2279" s="6"/>
      <c r="I2279" s="6"/>
      <c r="J2279" s="6"/>
      <c r="K2279" s="6"/>
      <c r="L2279" s="6"/>
      <c r="M2279" s="6"/>
      <c r="N2279" s="6"/>
      <c r="O2279" s="6"/>
      <c r="P2279" s="10"/>
      <c r="Q2279" s="15" t="str">
        <f t="shared" ca="1" si="72"/>
        <v>-</v>
      </c>
      <c r="R2279" s="6"/>
      <c r="S2279" s="6"/>
      <c r="T2279" s="6"/>
      <c r="U2279" s="6"/>
      <c r="V2279" s="6"/>
      <c r="W2279" s="6" t="str">
        <f t="shared" si="71"/>
        <v>-</v>
      </c>
      <c r="X2279" s="6"/>
      <c r="Y2279" s="6"/>
      <c r="Z2279" s="6"/>
      <c r="AA2279" s="6"/>
      <c r="AB2279" s="6"/>
      <c r="AC2279" s="6"/>
    </row>
    <row r="2280" spans="1:29" x14ac:dyDescent="0.25">
      <c r="Q2280" s="12" t="str">
        <f t="shared" ca="1" si="72"/>
        <v>-</v>
      </c>
      <c r="W2280" t="str">
        <f t="shared" si="71"/>
        <v>-</v>
      </c>
    </row>
    <row r="2281" spans="1:29" x14ac:dyDescent="0.25">
      <c r="A2281" s="6"/>
      <c r="B2281" s="10"/>
      <c r="C2281" s="6"/>
      <c r="D2281" s="6"/>
      <c r="E2281" s="6"/>
      <c r="F2281" s="6"/>
      <c r="G2281" s="6"/>
      <c r="H2281" s="6"/>
      <c r="I2281" s="6"/>
      <c r="J2281" s="6"/>
      <c r="K2281" s="6"/>
      <c r="L2281" s="6"/>
      <c r="M2281" s="6"/>
      <c r="N2281" s="6"/>
      <c r="O2281" s="6"/>
      <c r="P2281" s="10"/>
      <c r="Q2281" s="15" t="str">
        <f t="shared" ca="1" si="72"/>
        <v>-</v>
      </c>
      <c r="R2281" s="6"/>
      <c r="S2281" s="6"/>
      <c r="T2281" s="6"/>
      <c r="U2281" s="6"/>
      <c r="V2281" s="6"/>
      <c r="W2281" s="6" t="str">
        <f t="shared" si="71"/>
        <v>-</v>
      </c>
      <c r="X2281" s="6"/>
      <c r="Y2281" s="6"/>
      <c r="Z2281" s="6"/>
      <c r="AA2281" s="6"/>
      <c r="AB2281" s="6"/>
      <c r="AC2281" s="6"/>
    </row>
    <row r="2282" spans="1:29" x14ac:dyDescent="0.25">
      <c r="Q2282" s="12" t="str">
        <f t="shared" ca="1" si="72"/>
        <v>-</v>
      </c>
      <c r="W2282" t="str">
        <f t="shared" si="71"/>
        <v>-</v>
      </c>
    </row>
    <row r="2283" spans="1:29" x14ac:dyDescent="0.25">
      <c r="A2283" s="6"/>
      <c r="B2283" s="10"/>
      <c r="C2283" s="6"/>
      <c r="D2283" s="6"/>
      <c r="E2283" s="6"/>
      <c r="F2283" s="6"/>
      <c r="G2283" s="6"/>
      <c r="H2283" s="6"/>
      <c r="I2283" s="6"/>
      <c r="J2283" s="6"/>
      <c r="K2283" s="6"/>
      <c r="L2283" s="6"/>
      <c r="M2283" s="6"/>
      <c r="N2283" s="6"/>
      <c r="O2283" s="6"/>
      <c r="P2283" s="10"/>
      <c r="Q2283" s="15" t="str">
        <f t="shared" ca="1" si="72"/>
        <v>-</v>
      </c>
      <c r="R2283" s="6"/>
      <c r="S2283" s="6"/>
      <c r="T2283" s="6"/>
      <c r="U2283" s="6"/>
      <c r="V2283" s="6"/>
      <c r="W2283" s="6" t="str">
        <f t="shared" si="71"/>
        <v>-</v>
      </c>
      <c r="X2283" s="6"/>
      <c r="Y2283" s="6"/>
      <c r="Z2283" s="6"/>
      <c r="AA2283" s="6"/>
      <c r="AB2283" s="6"/>
      <c r="AC2283" s="6"/>
    </row>
    <row r="2284" spans="1:29" x14ac:dyDescent="0.25">
      <c r="Q2284" s="12" t="str">
        <f t="shared" ca="1" si="72"/>
        <v>-</v>
      </c>
      <c r="W2284" t="str">
        <f t="shared" si="71"/>
        <v>-</v>
      </c>
    </row>
    <row r="2285" spans="1:29" x14ac:dyDescent="0.25">
      <c r="A2285" s="6"/>
      <c r="B2285" s="10"/>
      <c r="C2285" s="6"/>
      <c r="D2285" s="6"/>
      <c r="E2285" s="6"/>
      <c r="F2285" s="6"/>
      <c r="G2285" s="6"/>
      <c r="H2285" s="6"/>
      <c r="I2285" s="6"/>
      <c r="J2285" s="6"/>
      <c r="K2285" s="6"/>
      <c r="L2285" s="6"/>
      <c r="M2285" s="6"/>
      <c r="N2285" s="6"/>
      <c r="O2285" s="6"/>
      <c r="P2285" s="10"/>
      <c r="Q2285" s="15" t="str">
        <f t="shared" ca="1" si="72"/>
        <v>-</v>
      </c>
      <c r="R2285" s="6"/>
      <c r="S2285" s="6"/>
      <c r="T2285" s="6"/>
      <c r="U2285" s="6"/>
      <c r="V2285" s="6"/>
      <c r="W2285" s="6" t="str">
        <f t="shared" si="71"/>
        <v>-</v>
      </c>
      <c r="X2285" s="6"/>
      <c r="Y2285" s="6"/>
      <c r="Z2285" s="6"/>
      <c r="AA2285" s="6"/>
      <c r="AB2285" s="6"/>
      <c r="AC2285" s="6"/>
    </row>
    <row r="2286" spans="1:29" x14ac:dyDescent="0.25">
      <c r="Q2286" s="12" t="str">
        <f t="shared" ca="1" si="72"/>
        <v>-</v>
      </c>
      <c r="W2286" t="str">
        <f t="shared" si="71"/>
        <v>-</v>
      </c>
    </row>
    <row r="2287" spans="1:29" x14ac:dyDescent="0.25">
      <c r="A2287" s="6"/>
      <c r="B2287" s="10"/>
      <c r="C2287" s="6"/>
      <c r="D2287" s="6"/>
      <c r="E2287" s="6"/>
      <c r="F2287" s="6"/>
      <c r="G2287" s="6"/>
      <c r="H2287" s="6"/>
      <c r="I2287" s="6"/>
      <c r="J2287" s="6"/>
      <c r="K2287" s="6"/>
      <c r="L2287" s="6"/>
      <c r="M2287" s="6"/>
      <c r="N2287" s="6"/>
      <c r="O2287" s="6"/>
      <c r="P2287" s="10"/>
      <c r="Q2287" s="15" t="str">
        <f t="shared" ca="1" si="72"/>
        <v>-</v>
      </c>
      <c r="R2287" s="6"/>
      <c r="S2287" s="6"/>
      <c r="T2287" s="6"/>
      <c r="U2287" s="6"/>
      <c r="V2287" s="6"/>
      <c r="W2287" s="6" t="str">
        <f t="shared" si="71"/>
        <v>-</v>
      </c>
      <c r="X2287" s="6"/>
      <c r="Y2287" s="6"/>
      <c r="Z2287" s="6"/>
      <c r="AA2287" s="6"/>
      <c r="AB2287" s="6"/>
      <c r="AC2287" s="6"/>
    </row>
    <row r="2288" spans="1:29" x14ac:dyDescent="0.25">
      <c r="Q2288" s="12" t="str">
        <f t="shared" ca="1" si="72"/>
        <v>-</v>
      </c>
      <c r="W2288" t="str">
        <f t="shared" si="71"/>
        <v>-</v>
      </c>
    </row>
    <row r="2289" spans="1:29" x14ac:dyDescent="0.25">
      <c r="A2289" s="6"/>
      <c r="B2289" s="10"/>
      <c r="C2289" s="6"/>
      <c r="D2289" s="6"/>
      <c r="E2289" s="6"/>
      <c r="F2289" s="6"/>
      <c r="G2289" s="6"/>
      <c r="H2289" s="6"/>
      <c r="I2289" s="6"/>
      <c r="J2289" s="6"/>
      <c r="K2289" s="6"/>
      <c r="L2289" s="6"/>
      <c r="M2289" s="6"/>
      <c r="N2289" s="6"/>
      <c r="O2289" s="6"/>
      <c r="P2289" s="10"/>
      <c r="Q2289" s="15" t="str">
        <f t="shared" ca="1" si="72"/>
        <v>-</v>
      </c>
      <c r="R2289" s="6"/>
      <c r="S2289" s="6"/>
      <c r="T2289" s="6"/>
      <c r="U2289" s="6"/>
      <c r="V2289" s="6"/>
      <c r="W2289" s="6" t="str">
        <f t="shared" si="71"/>
        <v>-</v>
      </c>
      <c r="X2289" s="6"/>
      <c r="Y2289" s="6"/>
      <c r="Z2289" s="6"/>
      <c r="AA2289" s="6"/>
      <c r="AB2289" s="6"/>
      <c r="AC2289" s="6"/>
    </row>
    <row r="2290" spans="1:29" x14ac:dyDescent="0.25">
      <c r="Q2290" s="12" t="str">
        <f t="shared" ca="1" si="72"/>
        <v>-</v>
      </c>
      <c r="W2290" t="str">
        <f t="shared" si="71"/>
        <v>-</v>
      </c>
    </row>
    <row r="2291" spans="1:29" x14ac:dyDescent="0.25">
      <c r="A2291" s="6"/>
      <c r="B2291" s="10"/>
      <c r="C2291" s="6"/>
      <c r="D2291" s="6"/>
      <c r="E2291" s="6"/>
      <c r="F2291" s="6"/>
      <c r="G2291" s="6"/>
      <c r="H2291" s="6"/>
      <c r="I2291" s="6"/>
      <c r="J2291" s="6"/>
      <c r="K2291" s="6"/>
      <c r="L2291" s="6"/>
      <c r="M2291" s="6"/>
      <c r="N2291" s="6"/>
      <c r="O2291" s="6"/>
      <c r="P2291" s="10"/>
      <c r="Q2291" s="15" t="str">
        <f t="shared" ca="1" si="72"/>
        <v>-</v>
      </c>
      <c r="R2291" s="6"/>
      <c r="S2291" s="6"/>
      <c r="T2291" s="6"/>
      <c r="U2291" s="6"/>
      <c r="V2291" s="6"/>
      <c r="W2291" s="6" t="str">
        <f t="shared" si="71"/>
        <v>-</v>
      </c>
      <c r="X2291" s="6"/>
      <c r="Y2291" s="6"/>
      <c r="Z2291" s="6"/>
      <c r="AA2291" s="6"/>
      <c r="AB2291" s="6"/>
      <c r="AC2291" s="6"/>
    </row>
    <row r="2292" spans="1:29" x14ac:dyDescent="0.25">
      <c r="Q2292" s="12" t="str">
        <f t="shared" ca="1" si="72"/>
        <v>-</v>
      </c>
      <c r="W2292" t="str">
        <f t="shared" si="71"/>
        <v>-</v>
      </c>
    </row>
    <row r="2293" spans="1:29" x14ac:dyDescent="0.25">
      <c r="A2293" s="6"/>
      <c r="B2293" s="10"/>
      <c r="C2293" s="6"/>
      <c r="D2293" s="6"/>
      <c r="E2293" s="6"/>
      <c r="F2293" s="6"/>
      <c r="G2293" s="6"/>
      <c r="H2293" s="6"/>
      <c r="I2293" s="6"/>
      <c r="J2293" s="6"/>
      <c r="K2293" s="6"/>
      <c r="L2293" s="6"/>
      <c r="M2293" s="6"/>
      <c r="N2293" s="6"/>
      <c r="O2293" s="6"/>
      <c r="P2293" s="10"/>
      <c r="Q2293" s="15" t="str">
        <f t="shared" ca="1" si="72"/>
        <v>-</v>
      </c>
      <c r="R2293" s="6"/>
      <c r="S2293" s="6"/>
      <c r="T2293" s="6"/>
      <c r="U2293" s="6"/>
      <c r="V2293" s="6"/>
      <c r="W2293" s="6" t="str">
        <f t="shared" si="71"/>
        <v>-</v>
      </c>
      <c r="X2293" s="6"/>
      <c r="Y2293" s="6"/>
      <c r="Z2293" s="6"/>
      <c r="AA2293" s="6"/>
      <c r="AB2293" s="6"/>
      <c r="AC2293" s="6"/>
    </row>
    <row r="2294" spans="1:29" x14ac:dyDescent="0.25">
      <c r="Q2294" s="12" t="str">
        <f t="shared" ca="1" si="72"/>
        <v>-</v>
      </c>
      <c r="W2294" t="str">
        <f t="shared" si="71"/>
        <v>-</v>
      </c>
    </row>
    <row r="2295" spans="1:29" x14ac:dyDescent="0.25">
      <c r="A2295" s="6"/>
      <c r="B2295" s="10"/>
      <c r="C2295" s="6"/>
      <c r="D2295" s="6"/>
      <c r="E2295" s="6"/>
      <c r="F2295" s="6"/>
      <c r="G2295" s="6"/>
      <c r="H2295" s="6"/>
      <c r="I2295" s="6"/>
      <c r="J2295" s="6"/>
      <c r="K2295" s="6"/>
      <c r="L2295" s="6"/>
      <c r="M2295" s="6"/>
      <c r="N2295" s="6"/>
      <c r="O2295" s="6"/>
      <c r="P2295" s="10"/>
      <c r="Q2295" s="15" t="str">
        <f t="shared" ca="1" si="72"/>
        <v>-</v>
      </c>
      <c r="R2295" s="6"/>
      <c r="S2295" s="6"/>
      <c r="T2295" s="6"/>
      <c r="U2295" s="6"/>
      <c r="V2295" s="6"/>
      <c r="W2295" s="6" t="str">
        <f t="shared" si="71"/>
        <v>-</v>
      </c>
      <c r="X2295" s="6"/>
      <c r="Y2295" s="6"/>
      <c r="Z2295" s="6"/>
      <c r="AA2295" s="6"/>
      <c r="AB2295" s="6"/>
      <c r="AC2295" s="6"/>
    </row>
    <row r="2296" spans="1:29" x14ac:dyDescent="0.25">
      <c r="Q2296" s="12" t="str">
        <f t="shared" ca="1" si="72"/>
        <v>-</v>
      </c>
      <c r="W2296" t="str">
        <f t="shared" si="71"/>
        <v>-</v>
      </c>
    </row>
    <row r="2297" spans="1:29" x14ac:dyDescent="0.25">
      <c r="A2297" s="6"/>
      <c r="B2297" s="10"/>
      <c r="C2297" s="6"/>
      <c r="D2297" s="6"/>
      <c r="E2297" s="6"/>
      <c r="F2297" s="6"/>
      <c r="G2297" s="6"/>
      <c r="H2297" s="6"/>
      <c r="I2297" s="6"/>
      <c r="J2297" s="6"/>
      <c r="K2297" s="6"/>
      <c r="L2297" s="6"/>
      <c r="M2297" s="6"/>
      <c r="N2297" s="6"/>
      <c r="O2297" s="6"/>
      <c r="P2297" s="10"/>
      <c r="Q2297" s="15" t="str">
        <f t="shared" ca="1" si="72"/>
        <v>-</v>
      </c>
      <c r="R2297" s="6"/>
      <c r="S2297" s="6"/>
      <c r="T2297" s="6"/>
      <c r="U2297" s="6"/>
      <c r="V2297" s="6"/>
      <c r="W2297" s="6" t="str">
        <f t="shared" si="71"/>
        <v>-</v>
      </c>
      <c r="X2297" s="6"/>
      <c r="Y2297" s="6"/>
      <c r="Z2297" s="6"/>
      <c r="AA2297" s="6"/>
      <c r="AB2297" s="6"/>
      <c r="AC2297" s="6"/>
    </row>
    <row r="2298" spans="1:29" x14ac:dyDescent="0.25">
      <c r="Q2298" s="12" t="str">
        <f t="shared" ca="1" si="72"/>
        <v>-</v>
      </c>
      <c r="W2298" t="str">
        <f t="shared" si="71"/>
        <v>-</v>
      </c>
    </row>
    <row r="2299" spans="1:29" x14ac:dyDescent="0.25">
      <c r="A2299" s="6"/>
      <c r="B2299" s="10"/>
      <c r="C2299" s="6"/>
      <c r="D2299" s="6"/>
      <c r="E2299" s="6"/>
      <c r="F2299" s="6"/>
      <c r="G2299" s="6"/>
      <c r="H2299" s="6"/>
      <c r="I2299" s="6"/>
      <c r="J2299" s="6"/>
      <c r="K2299" s="6"/>
      <c r="L2299" s="6"/>
      <c r="M2299" s="6"/>
      <c r="N2299" s="6"/>
      <c r="O2299" s="6"/>
      <c r="P2299" s="10"/>
      <c r="Q2299" s="15" t="str">
        <f t="shared" ca="1" si="72"/>
        <v>-</v>
      </c>
      <c r="R2299" s="6"/>
      <c r="S2299" s="6"/>
      <c r="T2299" s="6"/>
      <c r="U2299" s="6"/>
      <c r="V2299" s="6"/>
      <c r="W2299" s="6" t="str">
        <f t="shared" si="71"/>
        <v>-</v>
      </c>
      <c r="X2299" s="6"/>
      <c r="Y2299" s="6"/>
      <c r="Z2299" s="6"/>
      <c r="AA2299" s="6"/>
      <c r="AB2299" s="6"/>
      <c r="AC2299" s="6"/>
    </row>
    <row r="2300" spans="1:29" x14ac:dyDescent="0.25">
      <c r="Q2300" s="12" t="str">
        <f t="shared" ca="1" si="72"/>
        <v>-</v>
      </c>
      <c r="W2300" t="str">
        <f t="shared" si="71"/>
        <v>-</v>
      </c>
    </row>
    <row r="2301" spans="1:29" x14ac:dyDescent="0.25">
      <c r="A2301" s="6"/>
      <c r="B2301" s="10"/>
      <c r="C2301" s="6"/>
      <c r="D2301" s="6"/>
      <c r="E2301" s="6"/>
      <c r="F2301" s="6"/>
      <c r="G2301" s="6"/>
      <c r="H2301" s="6"/>
      <c r="I2301" s="6"/>
      <c r="J2301" s="6"/>
      <c r="K2301" s="6"/>
      <c r="L2301" s="6"/>
      <c r="M2301" s="6"/>
      <c r="N2301" s="6"/>
      <c r="O2301" s="6"/>
      <c r="P2301" s="10"/>
      <c r="Q2301" s="15" t="str">
        <f t="shared" ca="1" si="72"/>
        <v>-</v>
      </c>
      <c r="R2301" s="6"/>
      <c r="S2301" s="6"/>
      <c r="T2301" s="6"/>
      <c r="U2301" s="6"/>
      <c r="V2301" s="6"/>
      <c r="W2301" s="6" t="str">
        <f t="shared" si="71"/>
        <v>-</v>
      </c>
      <c r="X2301" s="6"/>
      <c r="Y2301" s="6"/>
      <c r="Z2301" s="6"/>
      <c r="AA2301" s="6"/>
      <c r="AB2301" s="6"/>
      <c r="AC2301" s="6"/>
    </row>
    <row r="2302" spans="1:29" x14ac:dyDescent="0.25">
      <c r="Q2302" s="12" t="str">
        <f t="shared" ca="1" si="72"/>
        <v>-</v>
      </c>
      <c r="W2302" t="str">
        <f t="shared" si="71"/>
        <v>-</v>
      </c>
    </row>
    <row r="2303" spans="1:29" x14ac:dyDescent="0.25">
      <c r="A2303" s="6"/>
      <c r="B2303" s="10"/>
      <c r="C2303" s="6"/>
      <c r="D2303" s="6"/>
      <c r="E2303" s="6"/>
      <c r="F2303" s="6"/>
      <c r="G2303" s="6"/>
      <c r="H2303" s="6"/>
      <c r="I2303" s="6"/>
      <c r="J2303" s="6"/>
      <c r="K2303" s="6"/>
      <c r="L2303" s="6"/>
      <c r="M2303" s="6"/>
      <c r="N2303" s="6"/>
      <c r="O2303" s="6"/>
      <c r="P2303" s="10"/>
      <c r="Q2303" s="15" t="str">
        <f t="shared" ca="1" si="72"/>
        <v>-</v>
      </c>
      <c r="R2303" s="6"/>
      <c r="S2303" s="6"/>
      <c r="T2303" s="6"/>
      <c r="U2303" s="6"/>
      <c r="V2303" s="6"/>
      <c r="W2303" s="6" t="str">
        <f t="shared" si="71"/>
        <v>-</v>
      </c>
      <c r="X2303" s="6"/>
      <c r="Y2303" s="6"/>
      <c r="Z2303" s="6"/>
      <c r="AA2303" s="6"/>
      <c r="AB2303" s="6"/>
      <c r="AC2303" s="6"/>
    </row>
    <row r="2304" spans="1:29" x14ac:dyDescent="0.25">
      <c r="Q2304" s="12" t="str">
        <f t="shared" ca="1" si="72"/>
        <v>-</v>
      </c>
      <c r="W2304" t="str">
        <f t="shared" si="71"/>
        <v>-</v>
      </c>
    </row>
    <row r="2305" spans="1:29" x14ac:dyDescent="0.25">
      <c r="A2305" s="6"/>
      <c r="B2305" s="10"/>
      <c r="C2305" s="6"/>
      <c r="D2305" s="6"/>
      <c r="E2305" s="6"/>
      <c r="F2305" s="6"/>
      <c r="G2305" s="6"/>
      <c r="H2305" s="6"/>
      <c r="I2305" s="6"/>
      <c r="J2305" s="6"/>
      <c r="K2305" s="6"/>
      <c r="L2305" s="6"/>
      <c r="M2305" s="6"/>
      <c r="N2305" s="6"/>
      <c r="O2305" s="6"/>
      <c r="P2305" s="10"/>
      <c r="Q2305" s="15" t="str">
        <f t="shared" ca="1" si="72"/>
        <v>-</v>
      </c>
      <c r="R2305" s="6"/>
      <c r="S2305" s="6"/>
      <c r="T2305" s="6"/>
      <c r="U2305" s="6"/>
      <c r="V2305" s="6"/>
      <c r="W2305" s="6" t="str">
        <f t="shared" ref="W2305:W2368" si="73">IF(OR(ISBLANK(J2305),ISBLANK(V2305)),"-",(IF(J2305=V2305,"Yes","No")))</f>
        <v>-</v>
      </c>
      <c r="X2305" s="6"/>
      <c r="Y2305" s="6"/>
      <c r="Z2305" s="6"/>
      <c r="AA2305" s="6"/>
      <c r="AB2305" s="6"/>
      <c r="AC2305" s="6"/>
    </row>
    <row r="2306" spans="1:29" x14ac:dyDescent="0.25">
      <c r="Q2306" s="12" t="str">
        <f t="shared" ref="Q2306:Q2369" ca="1" si="74">IF(B2306&gt;1/1/1900, (IF(R2306="Closed",(DATEDIF(B2306,P2306,"d"))-(DATEDIF(M2306,O2306,"d")),IF(OR(R2306="Pending",ISBLANK(P2306)),TODAY()-B2306))),"-")</f>
        <v>-</v>
      </c>
      <c r="W2306" t="str">
        <f t="shared" si="73"/>
        <v>-</v>
      </c>
    </row>
    <row r="2307" spans="1:29" x14ac:dyDescent="0.25">
      <c r="A2307" s="6"/>
      <c r="B2307" s="10"/>
      <c r="C2307" s="6"/>
      <c r="D2307" s="6"/>
      <c r="E2307" s="6"/>
      <c r="F2307" s="6"/>
      <c r="G2307" s="6"/>
      <c r="H2307" s="6"/>
      <c r="I2307" s="6"/>
      <c r="J2307" s="6"/>
      <c r="K2307" s="6"/>
      <c r="L2307" s="6"/>
      <c r="M2307" s="6"/>
      <c r="N2307" s="6"/>
      <c r="O2307" s="6"/>
      <c r="P2307" s="10"/>
      <c r="Q2307" s="15" t="str">
        <f t="shared" ca="1" si="74"/>
        <v>-</v>
      </c>
      <c r="R2307" s="6"/>
      <c r="S2307" s="6"/>
      <c r="T2307" s="6"/>
      <c r="U2307" s="6"/>
      <c r="V2307" s="6"/>
      <c r="W2307" s="6" t="str">
        <f t="shared" si="73"/>
        <v>-</v>
      </c>
      <c r="X2307" s="6"/>
      <c r="Y2307" s="6"/>
      <c r="Z2307" s="6"/>
      <c r="AA2307" s="6"/>
      <c r="AB2307" s="6"/>
      <c r="AC2307" s="6"/>
    </row>
    <row r="2308" spans="1:29" x14ac:dyDescent="0.25">
      <c r="Q2308" s="12" t="str">
        <f t="shared" ca="1" si="74"/>
        <v>-</v>
      </c>
      <c r="W2308" t="str">
        <f t="shared" si="73"/>
        <v>-</v>
      </c>
    </row>
    <row r="2309" spans="1:29" x14ac:dyDescent="0.25">
      <c r="A2309" s="6"/>
      <c r="B2309" s="10"/>
      <c r="C2309" s="6"/>
      <c r="D2309" s="6"/>
      <c r="E2309" s="6"/>
      <c r="F2309" s="6"/>
      <c r="G2309" s="6"/>
      <c r="H2309" s="6"/>
      <c r="I2309" s="6"/>
      <c r="J2309" s="6"/>
      <c r="K2309" s="6"/>
      <c r="L2309" s="6"/>
      <c r="M2309" s="6"/>
      <c r="N2309" s="6"/>
      <c r="O2309" s="6"/>
      <c r="P2309" s="10"/>
      <c r="Q2309" s="15" t="str">
        <f t="shared" ca="1" si="74"/>
        <v>-</v>
      </c>
      <c r="R2309" s="6"/>
      <c r="S2309" s="6"/>
      <c r="T2309" s="6"/>
      <c r="U2309" s="6"/>
      <c r="V2309" s="6"/>
      <c r="W2309" s="6" t="str">
        <f t="shared" si="73"/>
        <v>-</v>
      </c>
      <c r="X2309" s="6"/>
      <c r="Y2309" s="6"/>
      <c r="Z2309" s="6"/>
      <c r="AA2309" s="6"/>
      <c r="AB2309" s="6"/>
      <c r="AC2309" s="6"/>
    </row>
    <row r="2310" spans="1:29" x14ac:dyDescent="0.25">
      <c r="Q2310" s="12" t="str">
        <f t="shared" ca="1" si="74"/>
        <v>-</v>
      </c>
      <c r="W2310" t="str">
        <f t="shared" si="73"/>
        <v>-</v>
      </c>
    </row>
    <row r="2311" spans="1:29" x14ac:dyDescent="0.25">
      <c r="A2311" s="6"/>
      <c r="B2311" s="10"/>
      <c r="C2311" s="6"/>
      <c r="D2311" s="6"/>
      <c r="E2311" s="6"/>
      <c r="F2311" s="6"/>
      <c r="G2311" s="6"/>
      <c r="H2311" s="6"/>
      <c r="I2311" s="6"/>
      <c r="J2311" s="6"/>
      <c r="K2311" s="6"/>
      <c r="L2311" s="6"/>
      <c r="M2311" s="6"/>
      <c r="N2311" s="6"/>
      <c r="O2311" s="6"/>
      <c r="P2311" s="10"/>
      <c r="Q2311" s="15" t="str">
        <f t="shared" ca="1" si="74"/>
        <v>-</v>
      </c>
      <c r="R2311" s="6"/>
      <c r="S2311" s="6"/>
      <c r="T2311" s="6"/>
      <c r="U2311" s="6"/>
      <c r="V2311" s="6"/>
      <c r="W2311" s="6" t="str">
        <f t="shared" si="73"/>
        <v>-</v>
      </c>
      <c r="X2311" s="6"/>
      <c r="Y2311" s="6"/>
      <c r="Z2311" s="6"/>
      <c r="AA2311" s="6"/>
      <c r="AB2311" s="6"/>
      <c r="AC2311" s="6"/>
    </row>
    <row r="2312" spans="1:29" x14ac:dyDescent="0.25">
      <c r="Q2312" s="12" t="str">
        <f t="shared" ca="1" si="74"/>
        <v>-</v>
      </c>
      <c r="W2312" t="str">
        <f t="shared" si="73"/>
        <v>-</v>
      </c>
    </row>
    <row r="2313" spans="1:29" x14ac:dyDescent="0.25">
      <c r="A2313" s="6"/>
      <c r="B2313" s="10"/>
      <c r="C2313" s="6"/>
      <c r="D2313" s="6"/>
      <c r="E2313" s="6"/>
      <c r="F2313" s="6"/>
      <c r="G2313" s="6"/>
      <c r="H2313" s="6"/>
      <c r="I2313" s="6"/>
      <c r="J2313" s="6"/>
      <c r="K2313" s="6"/>
      <c r="L2313" s="6"/>
      <c r="M2313" s="6"/>
      <c r="N2313" s="6"/>
      <c r="O2313" s="6"/>
      <c r="P2313" s="10"/>
      <c r="Q2313" s="15" t="str">
        <f t="shared" ca="1" si="74"/>
        <v>-</v>
      </c>
      <c r="R2313" s="6"/>
      <c r="S2313" s="6"/>
      <c r="T2313" s="6"/>
      <c r="U2313" s="6"/>
      <c r="V2313" s="6"/>
      <c r="W2313" s="6" t="str">
        <f t="shared" si="73"/>
        <v>-</v>
      </c>
      <c r="X2313" s="6"/>
      <c r="Y2313" s="6"/>
      <c r="Z2313" s="6"/>
      <c r="AA2313" s="6"/>
      <c r="AB2313" s="6"/>
      <c r="AC2313" s="6"/>
    </row>
    <row r="2314" spans="1:29" x14ac:dyDescent="0.25">
      <c r="Q2314" s="12" t="str">
        <f t="shared" ca="1" si="74"/>
        <v>-</v>
      </c>
      <c r="W2314" t="str">
        <f t="shared" si="73"/>
        <v>-</v>
      </c>
    </row>
    <row r="2315" spans="1:29" x14ac:dyDescent="0.25">
      <c r="A2315" s="6"/>
      <c r="B2315" s="10"/>
      <c r="C2315" s="6"/>
      <c r="D2315" s="6"/>
      <c r="E2315" s="6"/>
      <c r="F2315" s="6"/>
      <c r="G2315" s="6"/>
      <c r="H2315" s="6"/>
      <c r="I2315" s="6"/>
      <c r="J2315" s="6"/>
      <c r="K2315" s="6"/>
      <c r="L2315" s="6"/>
      <c r="M2315" s="6"/>
      <c r="N2315" s="6"/>
      <c r="O2315" s="6"/>
      <c r="P2315" s="10"/>
      <c r="Q2315" s="15" t="str">
        <f t="shared" ca="1" si="74"/>
        <v>-</v>
      </c>
      <c r="R2315" s="6"/>
      <c r="S2315" s="6"/>
      <c r="T2315" s="6"/>
      <c r="U2315" s="6"/>
      <c r="V2315" s="6"/>
      <c r="W2315" s="6" t="str">
        <f t="shared" si="73"/>
        <v>-</v>
      </c>
      <c r="X2315" s="6"/>
      <c r="Y2315" s="6"/>
      <c r="Z2315" s="6"/>
      <c r="AA2315" s="6"/>
      <c r="AB2315" s="6"/>
      <c r="AC2315" s="6"/>
    </row>
    <row r="2316" spans="1:29" x14ac:dyDescent="0.25">
      <c r="Q2316" s="12" t="str">
        <f t="shared" ca="1" si="74"/>
        <v>-</v>
      </c>
      <c r="W2316" t="str">
        <f t="shared" si="73"/>
        <v>-</v>
      </c>
    </row>
    <row r="2317" spans="1:29" x14ac:dyDescent="0.25">
      <c r="A2317" s="6"/>
      <c r="B2317" s="10"/>
      <c r="C2317" s="6"/>
      <c r="D2317" s="6"/>
      <c r="E2317" s="6"/>
      <c r="F2317" s="6"/>
      <c r="G2317" s="6"/>
      <c r="H2317" s="6"/>
      <c r="I2317" s="6"/>
      <c r="J2317" s="6"/>
      <c r="K2317" s="6"/>
      <c r="L2317" s="6"/>
      <c r="M2317" s="6"/>
      <c r="N2317" s="6"/>
      <c r="O2317" s="6"/>
      <c r="P2317" s="10"/>
      <c r="Q2317" s="15" t="str">
        <f t="shared" ca="1" si="74"/>
        <v>-</v>
      </c>
      <c r="R2317" s="6"/>
      <c r="S2317" s="6"/>
      <c r="T2317" s="6"/>
      <c r="U2317" s="6"/>
      <c r="V2317" s="6"/>
      <c r="W2317" s="6" t="str">
        <f t="shared" si="73"/>
        <v>-</v>
      </c>
      <c r="X2317" s="6"/>
      <c r="Y2317" s="6"/>
      <c r="Z2317" s="6"/>
      <c r="AA2317" s="6"/>
      <c r="AB2317" s="6"/>
      <c r="AC2317" s="6"/>
    </row>
    <row r="2318" spans="1:29" x14ac:dyDescent="0.25">
      <c r="Q2318" s="12" t="str">
        <f t="shared" ca="1" si="74"/>
        <v>-</v>
      </c>
      <c r="W2318" t="str">
        <f t="shared" si="73"/>
        <v>-</v>
      </c>
    </row>
    <row r="2319" spans="1:29" x14ac:dyDescent="0.25">
      <c r="A2319" s="6"/>
      <c r="B2319" s="10"/>
      <c r="C2319" s="6"/>
      <c r="D2319" s="6"/>
      <c r="E2319" s="6"/>
      <c r="F2319" s="6"/>
      <c r="G2319" s="6"/>
      <c r="H2319" s="6"/>
      <c r="I2319" s="6"/>
      <c r="J2319" s="6"/>
      <c r="K2319" s="6"/>
      <c r="L2319" s="6"/>
      <c r="M2319" s="6"/>
      <c r="N2319" s="6"/>
      <c r="O2319" s="6"/>
      <c r="P2319" s="10"/>
      <c r="Q2319" s="15" t="str">
        <f t="shared" ca="1" si="74"/>
        <v>-</v>
      </c>
      <c r="R2319" s="6"/>
      <c r="S2319" s="6"/>
      <c r="T2319" s="6"/>
      <c r="U2319" s="6"/>
      <c r="V2319" s="6"/>
      <c r="W2319" s="6" t="str">
        <f t="shared" si="73"/>
        <v>-</v>
      </c>
      <c r="X2319" s="6"/>
      <c r="Y2319" s="6"/>
      <c r="Z2319" s="6"/>
      <c r="AA2319" s="6"/>
      <c r="AB2319" s="6"/>
      <c r="AC2319" s="6"/>
    </row>
    <row r="2320" spans="1:29" x14ac:dyDescent="0.25">
      <c r="Q2320" s="12" t="str">
        <f t="shared" ca="1" si="74"/>
        <v>-</v>
      </c>
      <c r="W2320" t="str">
        <f t="shared" si="73"/>
        <v>-</v>
      </c>
    </row>
    <row r="2321" spans="1:29" x14ac:dyDescent="0.25">
      <c r="A2321" s="6"/>
      <c r="B2321" s="10"/>
      <c r="C2321" s="6"/>
      <c r="D2321" s="6"/>
      <c r="E2321" s="6"/>
      <c r="F2321" s="6"/>
      <c r="G2321" s="6"/>
      <c r="H2321" s="6"/>
      <c r="I2321" s="6"/>
      <c r="J2321" s="6"/>
      <c r="K2321" s="6"/>
      <c r="L2321" s="6"/>
      <c r="M2321" s="6"/>
      <c r="N2321" s="6"/>
      <c r="O2321" s="6"/>
      <c r="P2321" s="10"/>
      <c r="Q2321" s="15" t="str">
        <f t="shared" ca="1" si="74"/>
        <v>-</v>
      </c>
      <c r="R2321" s="6"/>
      <c r="S2321" s="6"/>
      <c r="T2321" s="6"/>
      <c r="U2321" s="6"/>
      <c r="V2321" s="6"/>
      <c r="W2321" s="6" t="str">
        <f t="shared" si="73"/>
        <v>-</v>
      </c>
      <c r="X2321" s="6"/>
      <c r="Y2321" s="6"/>
      <c r="Z2321" s="6"/>
      <c r="AA2321" s="6"/>
      <c r="AB2321" s="6"/>
      <c r="AC2321" s="6"/>
    </row>
    <row r="2322" spans="1:29" x14ac:dyDescent="0.25">
      <c r="Q2322" s="12" t="str">
        <f t="shared" ca="1" si="74"/>
        <v>-</v>
      </c>
      <c r="W2322" t="str">
        <f t="shared" si="73"/>
        <v>-</v>
      </c>
    </row>
    <row r="2323" spans="1:29" x14ac:dyDescent="0.25">
      <c r="A2323" s="6"/>
      <c r="B2323" s="10"/>
      <c r="C2323" s="6"/>
      <c r="D2323" s="6"/>
      <c r="E2323" s="6"/>
      <c r="F2323" s="6"/>
      <c r="G2323" s="6"/>
      <c r="H2323" s="6"/>
      <c r="I2323" s="6"/>
      <c r="J2323" s="6"/>
      <c r="K2323" s="6"/>
      <c r="L2323" s="6"/>
      <c r="M2323" s="6"/>
      <c r="N2323" s="6"/>
      <c r="O2323" s="6"/>
      <c r="P2323" s="10"/>
      <c r="Q2323" s="15" t="str">
        <f t="shared" ca="1" si="74"/>
        <v>-</v>
      </c>
      <c r="R2323" s="6"/>
      <c r="S2323" s="6"/>
      <c r="T2323" s="6"/>
      <c r="U2323" s="6"/>
      <c r="V2323" s="6"/>
      <c r="W2323" s="6" t="str">
        <f t="shared" si="73"/>
        <v>-</v>
      </c>
      <c r="X2323" s="6"/>
      <c r="Y2323" s="6"/>
      <c r="Z2323" s="6"/>
      <c r="AA2323" s="6"/>
      <c r="AB2323" s="6"/>
      <c r="AC2323" s="6"/>
    </row>
    <row r="2324" spans="1:29" x14ac:dyDescent="0.25">
      <c r="Q2324" s="12" t="str">
        <f t="shared" ca="1" si="74"/>
        <v>-</v>
      </c>
      <c r="W2324" t="str">
        <f t="shared" si="73"/>
        <v>-</v>
      </c>
    </row>
    <row r="2325" spans="1:29" x14ac:dyDescent="0.25">
      <c r="A2325" s="6"/>
      <c r="B2325" s="10"/>
      <c r="C2325" s="6"/>
      <c r="D2325" s="6"/>
      <c r="E2325" s="6"/>
      <c r="F2325" s="6"/>
      <c r="G2325" s="6"/>
      <c r="H2325" s="6"/>
      <c r="I2325" s="6"/>
      <c r="J2325" s="6"/>
      <c r="K2325" s="6"/>
      <c r="L2325" s="6"/>
      <c r="M2325" s="6"/>
      <c r="N2325" s="6"/>
      <c r="O2325" s="6"/>
      <c r="P2325" s="10"/>
      <c r="Q2325" s="15" t="str">
        <f t="shared" ca="1" si="74"/>
        <v>-</v>
      </c>
      <c r="R2325" s="6"/>
      <c r="S2325" s="6"/>
      <c r="T2325" s="6"/>
      <c r="U2325" s="6"/>
      <c r="V2325" s="6"/>
      <c r="W2325" s="6" t="str">
        <f t="shared" si="73"/>
        <v>-</v>
      </c>
      <c r="X2325" s="6"/>
      <c r="Y2325" s="6"/>
      <c r="Z2325" s="6"/>
      <c r="AA2325" s="6"/>
      <c r="AB2325" s="6"/>
      <c r="AC2325" s="6"/>
    </row>
    <row r="2326" spans="1:29" x14ac:dyDescent="0.25">
      <c r="Q2326" s="12" t="str">
        <f t="shared" ca="1" si="74"/>
        <v>-</v>
      </c>
      <c r="W2326" t="str">
        <f t="shared" si="73"/>
        <v>-</v>
      </c>
    </row>
    <row r="2327" spans="1:29" x14ac:dyDescent="0.25">
      <c r="A2327" s="6"/>
      <c r="B2327" s="10"/>
      <c r="C2327" s="6"/>
      <c r="D2327" s="6"/>
      <c r="E2327" s="6"/>
      <c r="F2327" s="6"/>
      <c r="G2327" s="6"/>
      <c r="H2327" s="6"/>
      <c r="I2327" s="6"/>
      <c r="J2327" s="6"/>
      <c r="K2327" s="6"/>
      <c r="L2327" s="6"/>
      <c r="M2327" s="6"/>
      <c r="N2327" s="6"/>
      <c r="O2327" s="6"/>
      <c r="P2327" s="10"/>
      <c r="Q2327" s="15" t="str">
        <f t="shared" ca="1" si="74"/>
        <v>-</v>
      </c>
      <c r="R2327" s="6"/>
      <c r="S2327" s="6"/>
      <c r="T2327" s="6"/>
      <c r="U2327" s="6"/>
      <c r="V2327" s="6"/>
      <c r="W2327" s="6" t="str">
        <f t="shared" si="73"/>
        <v>-</v>
      </c>
      <c r="X2327" s="6"/>
      <c r="Y2327" s="6"/>
      <c r="Z2327" s="6"/>
      <c r="AA2327" s="6"/>
      <c r="AB2327" s="6"/>
      <c r="AC2327" s="6"/>
    </row>
    <row r="2328" spans="1:29" x14ac:dyDescent="0.25">
      <c r="Q2328" s="12" t="str">
        <f t="shared" ca="1" si="74"/>
        <v>-</v>
      </c>
      <c r="W2328" t="str">
        <f t="shared" si="73"/>
        <v>-</v>
      </c>
    </row>
    <row r="2329" spans="1:29" x14ac:dyDescent="0.25">
      <c r="A2329" s="6"/>
      <c r="B2329" s="10"/>
      <c r="C2329" s="6"/>
      <c r="D2329" s="6"/>
      <c r="E2329" s="6"/>
      <c r="F2329" s="6"/>
      <c r="G2329" s="6"/>
      <c r="H2329" s="6"/>
      <c r="I2329" s="6"/>
      <c r="J2329" s="6"/>
      <c r="K2329" s="6"/>
      <c r="L2329" s="6"/>
      <c r="M2329" s="6"/>
      <c r="N2329" s="6"/>
      <c r="O2329" s="6"/>
      <c r="P2329" s="10"/>
      <c r="Q2329" s="15" t="str">
        <f t="shared" ca="1" si="74"/>
        <v>-</v>
      </c>
      <c r="R2329" s="6"/>
      <c r="S2329" s="6"/>
      <c r="T2329" s="6"/>
      <c r="U2329" s="6"/>
      <c r="V2329" s="6"/>
      <c r="W2329" s="6" t="str">
        <f t="shared" si="73"/>
        <v>-</v>
      </c>
      <c r="X2329" s="6"/>
      <c r="Y2329" s="6"/>
      <c r="Z2329" s="6"/>
      <c r="AA2329" s="6"/>
      <c r="AB2329" s="6"/>
      <c r="AC2329" s="6"/>
    </row>
    <row r="2330" spans="1:29" x14ac:dyDescent="0.25">
      <c r="Q2330" s="12" t="str">
        <f t="shared" ca="1" si="74"/>
        <v>-</v>
      </c>
      <c r="W2330" t="str">
        <f t="shared" si="73"/>
        <v>-</v>
      </c>
    </row>
    <row r="2331" spans="1:29" x14ac:dyDescent="0.25">
      <c r="A2331" s="6"/>
      <c r="B2331" s="10"/>
      <c r="C2331" s="6"/>
      <c r="D2331" s="6"/>
      <c r="E2331" s="6"/>
      <c r="F2331" s="6"/>
      <c r="G2331" s="6"/>
      <c r="H2331" s="6"/>
      <c r="I2331" s="6"/>
      <c r="J2331" s="6"/>
      <c r="K2331" s="6"/>
      <c r="L2331" s="6"/>
      <c r="M2331" s="6"/>
      <c r="N2331" s="6"/>
      <c r="O2331" s="6"/>
      <c r="P2331" s="10"/>
      <c r="Q2331" s="15" t="str">
        <f t="shared" ca="1" si="74"/>
        <v>-</v>
      </c>
      <c r="R2331" s="6"/>
      <c r="S2331" s="6"/>
      <c r="T2331" s="6"/>
      <c r="U2331" s="6"/>
      <c r="V2331" s="6"/>
      <c r="W2331" s="6" t="str">
        <f t="shared" si="73"/>
        <v>-</v>
      </c>
      <c r="X2331" s="6"/>
      <c r="Y2331" s="6"/>
      <c r="Z2331" s="6"/>
      <c r="AA2331" s="6"/>
      <c r="AB2331" s="6"/>
      <c r="AC2331" s="6"/>
    </row>
    <row r="2332" spans="1:29" x14ac:dyDescent="0.25">
      <c r="Q2332" s="12" t="str">
        <f t="shared" ca="1" si="74"/>
        <v>-</v>
      </c>
      <c r="W2332" t="str">
        <f t="shared" si="73"/>
        <v>-</v>
      </c>
    </row>
    <row r="2333" spans="1:29" x14ac:dyDescent="0.25">
      <c r="A2333" s="6"/>
      <c r="B2333" s="10"/>
      <c r="C2333" s="6"/>
      <c r="D2333" s="6"/>
      <c r="E2333" s="6"/>
      <c r="F2333" s="6"/>
      <c r="G2333" s="6"/>
      <c r="H2333" s="6"/>
      <c r="I2333" s="6"/>
      <c r="J2333" s="6"/>
      <c r="K2333" s="6"/>
      <c r="L2333" s="6"/>
      <c r="M2333" s="6"/>
      <c r="N2333" s="6"/>
      <c r="O2333" s="6"/>
      <c r="P2333" s="10"/>
      <c r="Q2333" s="15" t="str">
        <f t="shared" ca="1" si="74"/>
        <v>-</v>
      </c>
      <c r="R2333" s="6"/>
      <c r="S2333" s="6"/>
      <c r="T2333" s="6"/>
      <c r="U2333" s="6"/>
      <c r="V2333" s="6"/>
      <c r="W2333" s="6" t="str">
        <f t="shared" si="73"/>
        <v>-</v>
      </c>
      <c r="X2333" s="6"/>
      <c r="Y2333" s="6"/>
      <c r="Z2333" s="6"/>
      <c r="AA2333" s="6"/>
      <c r="AB2333" s="6"/>
      <c r="AC2333" s="6"/>
    </row>
    <row r="2334" spans="1:29" x14ac:dyDescent="0.25">
      <c r="Q2334" s="12" t="str">
        <f t="shared" ca="1" si="74"/>
        <v>-</v>
      </c>
      <c r="W2334" t="str">
        <f t="shared" si="73"/>
        <v>-</v>
      </c>
    </row>
    <row r="2335" spans="1:29" x14ac:dyDescent="0.25">
      <c r="A2335" s="6"/>
      <c r="B2335" s="10"/>
      <c r="C2335" s="6"/>
      <c r="D2335" s="6"/>
      <c r="E2335" s="6"/>
      <c r="F2335" s="6"/>
      <c r="G2335" s="6"/>
      <c r="H2335" s="6"/>
      <c r="I2335" s="6"/>
      <c r="J2335" s="6"/>
      <c r="K2335" s="6"/>
      <c r="L2335" s="6"/>
      <c r="M2335" s="6"/>
      <c r="N2335" s="6"/>
      <c r="O2335" s="6"/>
      <c r="P2335" s="10"/>
      <c r="Q2335" s="15" t="str">
        <f t="shared" ca="1" si="74"/>
        <v>-</v>
      </c>
      <c r="R2335" s="6"/>
      <c r="S2335" s="6"/>
      <c r="T2335" s="6"/>
      <c r="U2335" s="6"/>
      <c r="V2335" s="6"/>
      <c r="W2335" s="6" t="str">
        <f t="shared" si="73"/>
        <v>-</v>
      </c>
      <c r="X2335" s="6"/>
      <c r="Y2335" s="6"/>
      <c r="Z2335" s="6"/>
      <c r="AA2335" s="6"/>
      <c r="AB2335" s="6"/>
      <c r="AC2335" s="6"/>
    </row>
    <row r="2336" spans="1:29" x14ac:dyDescent="0.25">
      <c r="Q2336" s="12" t="str">
        <f t="shared" ca="1" si="74"/>
        <v>-</v>
      </c>
      <c r="W2336" t="str">
        <f t="shared" si="73"/>
        <v>-</v>
      </c>
    </row>
    <row r="2337" spans="1:29" x14ac:dyDescent="0.25">
      <c r="A2337" s="6"/>
      <c r="B2337" s="10"/>
      <c r="C2337" s="6"/>
      <c r="D2337" s="6"/>
      <c r="E2337" s="6"/>
      <c r="F2337" s="6"/>
      <c r="G2337" s="6"/>
      <c r="H2337" s="6"/>
      <c r="I2337" s="6"/>
      <c r="J2337" s="6"/>
      <c r="K2337" s="6"/>
      <c r="L2337" s="6"/>
      <c r="M2337" s="6"/>
      <c r="N2337" s="6"/>
      <c r="O2337" s="6"/>
      <c r="P2337" s="10"/>
      <c r="Q2337" s="15" t="str">
        <f t="shared" ca="1" si="74"/>
        <v>-</v>
      </c>
      <c r="R2337" s="6"/>
      <c r="S2337" s="6"/>
      <c r="T2337" s="6"/>
      <c r="U2337" s="6"/>
      <c r="V2337" s="6"/>
      <c r="W2337" s="6" t="str">
        <f t="shared" si="73"/>
        <v>-</v>
      </c>
      <c r="X2337" s="6"/>
      <c r="Y2337" s="6"/>
      <c r="Z2337" s="6"/>
      <c r="AA2337" s="6"/>
      <c r="AB2337" s="6"/>
      <c r="AC2337" s="6"/>
    </row>
    <row r="2338" spans="1:29" x14ac:dyDescent="0.25">
      <c r="Q2338" s="12" t="str">
        <f t="shared" ca="1" si="74"/>
        <v>-</v>
      </c>
      <c r="W2338" t="str">
        <f t="shared" si="73"/>
        <v>-</v>
      </c>
    </row>
    <row r="2339" spans="1:29" x14ac:dyDescent="0.25">
      <c r="A2339" s="6"/>
      <c r="B2339" s="10"/>
      <c r="C2339" s="6"/>
      <c r="D2339" s="6"/>
      <c r="E2339" s="6"/>
      <c r="F2339" s="6"/>
      <c r="G2339" s="6"/>
      <c r="H2339" s="6"/>
      <c r="I2339" s="6"/>
      <c r="J2339" s="6"/>
      <c r="K2339" s="6"/>
      <c r="L2339" s="6"/>
      <c r="M2339" s="6"/>
      <c r="N2339" s="6"/>
      <c r="O2339" s="6"/>
      <c r="P2339" s="10"/>
      <c r="Q2339" s="15" t="str">
        <f t="shared" ca="1" si="74"/>
        <v>-</v>
      </c>
      <c r="R2339" s="6"/>
      <c r="S2339" s="6"/>
      <c r="T2339" s="6"/>
      <c r="U2339" s="6"/>
      <c r="V2339" s="6"/>
      <c r="W2339" s="6" t="str">
        <f t="shared" si="73"/>
        <v>-</v>
      </c>
      <c r="X2339" s="6"/>
      <c r="Y2339" s="6"/>
      <c r="Z2339" s="6"/>
      <c r="AA2339" s="6"/>
      <c r="AB2339" s="6"/>
      <c r="AC2339" s="6"/>
    </row>
    <row r="2340" spans="1:29" x14ac:dyDescent="0.25">
      <c r="Q2340" s="12" t="str">
        <f t="shared" ca="1" si="74"/>
        <v>-</v>
      </c>
      <c r="W2340" t="str">
        <f t="shared" si="73"/>
        <v>-</v>
      </c>
    </row>
    <row r="2341" spans="1:29" x14ac:dyDescent="0.25">
      <c r="A2341" s="6"/>
      <c r="B2341" s="10"/>
      <c r="C2341" s="6"/>
      <c r="D2341" s="6"/>
      <c r="E2341" s="6"/>
      <c r="F2341" s="6"/>
      <c r="G2341" s="6"/>
      <c r="H2341" s="6"/>
      <c r="I2341" s="6"/>
      <c r="J2341" s="6"/>
      <c r="K2341" s="6"/>
      <c r="L2341" s="6"/>
      <c r="M2341" s="6"/>
      <c r="N2341" s="6"/>
      <c r="O2341" s="6"/>
      <c r="P2341" s="10"/>
      <c r="Q2341" s="15" t="str">
        <f t="shared" ca="1" si="74"/>
        <v>-</v>
      </c>
      <c r="R2341" s="6"/>
      <c r="S2341" s="6"/>
      <c r="T2341" s="6"/>
      <c r="U2341" s="6"/>
      <c r="V2341" s="6"/>
      <c r="W2341" s="6" t="str">
        <f t="shared" si="73"/>
        <v>-</v>
      </c>
      <c r="X2341" s="6"/>
      <c r="Y2341" s="6"/>
      <c r="Z2341" s="6"/>
      <c r="AA2341" s="6"/>
      <c r="AB2341" s="6"/>
      <c r="AC2341" s="6"/>
    </row>
    <row r="2342" spans="1:29" x14ac:dyDescent="0.25">
      <c r="Q2342" s="12" t="str">
        <f t="shared" ca="1" si="74"/>
        <v>-</v>
      </c>
      <c r="W2342" t="str">
        <f t="shared" si="73"/>
        <v>-</v>
      </c>
    </row>
    <row r="2343" spans="1:29" x14ac:dyDescent="0.25">
      <c r="A2343" s="6"/>
      <c r="B2343" s="10"/>
      <c r="C2343" s="6"/>
      <c r="D2343" s="6"/>
      <c r="E2343" s="6"/>
      <c r="F2343" s="6"/>
      <c r="G2343" s="6"/>
      <c r="H2343" s="6"/>
      <c r="I2343" s="6"/>
      <c r="J2343" s="6"/>
      <c r="K2343" s="6"/>
      <c r="L2343" s="6"/>
      <c r="M2343" s="6"/>
      <c r="N2343" s="6"/>
      <c r="O2343" s="6"/>
      <c r="P2343" s="10"/>
      <c r="Q2343" s="15" t="str">
        <f t="shared" ca="1" si="74"/>
        <v>-</v>
      </c>
      <c r="R2343" s="6"/>
      <c r="S2343" s="6"/>
      <c r="T2343" s="6"/>
      <c r="U2343" s="6"/>
      <c r="V2343" s="6"/>
      <c r="W2343" s="6" t="str">
        <f t="shared" si="73"/>
        <v>-</v>
      </c>
      <c r="X2343" s="6"/>
      <c r="Y2343" s="6"/>
      <c r="Z2343" s="6"/>
      <c r="AA2343" s="6"/>
      <c r="AB2343" s="6"/>
      <c r="AC2343" s="6"/>
    </row>
    <row r="2344" spans="1:29" x14ac:dyDescent="0.25">
      <c r="Q2344" s="12" t="str">
        <f t="shared" ca="1" si="74"/>
        <v>-</v>
      </c>
      <c r="W2344" t="str">
        <f t="shared" si="73"/>
        <v>-</v>
      </c>
    </row>
    <row r="2345" spans="1:29" x14ac:dyDescent="0.25">
      <c r="A2345" s="6"/>
      <c r="B2345" s="10"/>
      <c r="C2345" s="6"/>
      <c r="D2345" s="6"/>
      <c r="E2345" s="6"/>
      <c r="F2345" s="6"/>
      <c r="G2345" s="6"/>
      <c r="H2345" s="6"/>
      <c r="I2345" s="6"/>
      <c r="J2345" s="6"/>
      <c r="K2345" s="6"/>
      <c r="L2345" s="6"/>
      <c r="M2345" s="6"/>
      <c r="N2345" s="6"/>
      <c r="O2345" s="6"/>
      <c r="P2345" s="10"/>
      <c r="Q2345" s="15" t="str">
        <f t="shared" ca="1" si="74"/>
        <v>-</v>
      </c>
      <c r="R2345" s="6"/>
      <c r="S2345" s="6"/>
      <c r="T2345" s="6"/>
      <c r="U2345" s="6"/>
      <c r="V2345" s="6"/>
      <c r="W2345" s="6" t="str">
        <f t="shared" si="73"/>
        <v>-</v>
      </c>
      <c r="X2345" s="6"/>
      <c r="Y2345" s="6"/>
      <c r="Z2345" s="6"/>
      <c r="AA2345" s="6"/>
      <c r="AB2345" s="6"/>
      <c r="AC2345" s="6"/>
    </row>
    <row r="2346" spans="1:29" x14ac:dyDescent="0.25">
      <c r="Q2346" s="12" t="str">
        <f t="shared" ca="1" si="74"/>
        <v>-</v>
      </c>
      <c r="W2346" t="str">
        <f t="shared" si="73"/>
        <v>-</v>
      </c>
    </row>
    <row r="2347" spans="1:29" x14ac:dyDescent="0.25">
      <c r="A2347" s="6"/>
      <c r="B2347" s="10"/>
      <c r="C2347" s="6"/>
      <c r="D2347" s="6"/>
      <c r="E2347" s="6"/>
      <c r="F2347" s="6"/>
      <c r="G2347" s="6"/>
      <c r="H2347" s="6"/>
      <c r="I2347" s="6"/>
      <c r="J2347" s="6"/>
      <c r="K2347" s="6"/>
      <c r="L2347" s="6"/>
      <c r="M2347" s="6"/>
      <c r="N2347" s="6"/>
      <c r="O2347" s="6"/>
      <c r="P2347" s="10"/>
      <c r="Q2347" s="15" t="str">
        <f t="shared" ca="1" si="74"/>
        <v>-</v>
      </c>
      <c r="R2347" s="6"/>
      <c r="S2347" s="6"/>
      <c r="T2347" s="6"/>
      <c r="U2347" s="6"/>
      <c r="V2347" s="6"/>
      <c r="W2347" s="6" t="str">
        <f t="shared" si="73"/>
        <v>-</v>
      </c>
      <c r="X2347" s="6"/>
      <c r="Y2347" s="6"/>
      <c r="Z2347" s="6"/>
      <c r="AA2347" s="6"/>
      <c r="AB2347" s="6"/>
      <c r="AC2347" s="6"/>
    </row>
    <row r="2348" spans="1:29" x14ac:dyDescent="0.25">
      <c r="Q2348" s="12" t="str">
        <f t="shared" ca="1" si="74"/>
        <v>-</v>
      </c>
      <c r="W2348" t="str">
        <f t="shared" si="73"/>
        <v>-</v>
      </c>
    </row>
    <row r="2349" spans="1:29" x14ac:dyDescent="0.25">
      <c r="A2349" s="6"/>
      <c r="B2349" s="10"/>
      <c r="C2349" s="6"/>
      <c r="D2349" s="6"/>
      <c r="E2349" s="6"/>
      <c r="F2349" s="6"/>
      <c r="G2349" s="6"/>
      <c r="H2349" s="6"/>
      <c r="I2349" s="6"/>
      <c r="J2349" s="6"/>
      <c r="K2349" s="6"/>
      <c r="L2349" s="6"/>
      <c r="M2349" s="6"/>
      <c r="N2349" s="6"/>
      <c r="O2349" s="6"/>
      <c r="P2349" s="10"/>
      <c r="Q2349" s="15" t="str">
        <f t="shared" ca="1" si="74"/>
        <v>-</v>
      </c>
      <c r="R2349" s="6"/>
      <c r="S2349" s="6"/>
      <c r="T2349" s="6"/>
      <c r="U2349" s="6"/>
      <c r="V2349" s="6"/>
      <c r="W2349" s="6" t="str">
        <f t="shared" si="73"/>
        <v>-</v>
      </c>
      <c r="X2349" s="6"/>
      <c r="Y2349" s="6"/>
      <c r="Z2349" s="6"/>
      <c r="AA2349" s="6"/>
      <c r="AB2349" s="6"/>
      <c r="AC2349" s="6"/>
    </row>
    <row r="2350" spans="1:29" x14ac:dyDescent="0.25">
      <c r="Q2350" s="12" t="str">
        <f t="shared" ca="1" si="74"/>
        <v>-</v>
      </c>
      <c r="W2350" t="str">
        <f t="shared" si="73"/>
        <v>-</v>
      </c>
    </row>
    <row r="2351" spans="1:29" x14ac:dyDescent="0.25">
      <c r="A2351" s="6"/>
      <c r="B2351" s="10"/>
      <c r="C2351" s="6"/>
      <c r="D2351" s="6"/>
      <c r="E2351" s="6"/>
      <c r="F2351" s="6"/>
      <c r="G2351" s="6"/>
      <c r="H2351" s="6"/>
      <c r="I2351" s="6"/>
      <c r="J2351" s="6"/>
      <c r="K2351" s="6"/>
      <c r="L2351" s="6"/>
      <c r="M2351" s="6"/>
      <c r="N2351" s="6"/>
      <c r="O2351" s="6"/>
      <c r="P2351" s="10"/>
      <c r="Q2351" s="15" t="str">
        <f t="shared" ca="1" si="74"/>
        <v>-</v>
      </c>
      <c r="R2351" s="6"/>
      <c r="S2351" s="6"/>
      <c r="T2351" s="6"/>
      <c r="U2351" s="6"/>
      <c r="V2351" s="6"/>
      <c r="W2351" s="6" t="str">
        <f t="shared" si="73"/>
        <v>-</v>
      </c>
      <c r="X2351" s="6"/>
      <c r="Y2351" s="6"/>
      <c r="Z2351" s="6"/>
      <c r="AA2351" s="6"/>
      <c r="AB2351" s="6"/>
      <c r="AC2351" s="6"/>
    </row>
    <row r="2352" spans="1:29" x14ac:dyDescent="0.25">
      <c r="Q2352" s="12" t="str">
        <f t="shared" ca="1" si="74"/>
        <v>-</v>
      </c>
      <c r="W2352" t="str">
        <f t="shared" si="73"/>
        <v>-</v>
      </c>
    </row>
    <row r="2353" spans="1:29" x14ac:dyDescent="0.25">
      <c r="A2353" s="6"/>
      <c r="B2353" s="10"/>
      <c r="C2353" s="6"/>
      <c r="D2353" s="6"/>
      <c r="E2353" s="6"/>
      <c r="F2353" s="6"/>
      <c r="G2353" s="6"/>
      <c r="H2353" s="6"/>
      <c r="I2353" s="6"/>
      <c r="J2353" s="6"/>
      <c r="K2353" s="6"/>
      <c r="L2353" s="6"/>
      <c r="M2353" s="6"/>
      <c r="N2353" s="6"/>
      <c r="O2353" s="6"/>
      <c r="P2353" s="10"/>
      <c r="Q2353" s="15" t="str">
        <f t="shared" ca="1" si="74"/>
        <v>-</v>
      </c>
      <c r="R2353" s="6"/>
      <c r="S2353" s="6"/>
      <c r="T2353" s="6"/>
      <c r="U2353" s="6"/>
      <c r="V2353" s="6"/>
      <c r="W2353" s="6" t="str">
        <f t="shared" si="73"/>
        <v>-</v>
      </c>
      <c r="X2353" s="6"/>
      <c r="Y2353" s="6"/>
      <c r="Z2353" s="6"/>
      <c r="AA2353" s="6"/>
      <c r="AB2353" s="6"/>
      <c r="AC2353" s="6"/>
    </row>
    <row r="2354" spans="1:29" x14ac:dyDescent="0.25">
      <c r="Q2354" s="12" t="str">
        <f t="shared" ca="1" si="74"/>
        <v>-</v>
      </c>
      <c r="W2354" t="str">
        <f t="shared" si="73"/>
        <v>-</v>
      </c>
    </row>
    <row r="2355" spans="1:29" x14ac:dyDescent="0.25">
      <c r="A2355" s="6"/>
      <c r="B2355" s="10"/>
      <c r="C2355" s="6"/>
      <c r="D2355" s="6"/>
      <c r="E2355" s="6"/>
      <c r="F2355" s="6"/>
      <c r="G2355" s="6"/>
      <c r="H2355" s="6"/>
      <c r="I2355" s="6"/>
      <c r="J2355" s="6"/>
      <c r="K2355" s="6"/>
      <c r="L2355" s="6"/>
      <c r="M2355" s="6"/>
      <c r="N2355" s="6"/>
      <c r="O2355" s="6"/>
      <c r="P2355" s="10"/>
      <c r="Q2355" s="15" t="str">
        <f t="shared" ca="1" si="74"/>
        <v>-</v>
      </c>
      <c r="R2355" s="6"/>
      <c r="S2355" s="6"/>
      <c r="T2355" s="6"/>
      <c r="U2355" s="6"/>
      <c r="V2355" s="6"/>
      <c r="W2355" s="6" t="str">
        <f t="shared" si="73"/>
        <v>-</v>
      </c>
      <c r="X2355" s="6"/>
      <c r="Y2355" s="6"/>
      <c r="Z2355" s="6"/>
      <c r="AA2355" s="6"/>
      <c r="AB2355" s="6"/>
      <c r="AC2355" s="6"/>
    </row>
    <row r="2356" spans="1:29" x14ac:dyDescent="0.25">
      <c r="Q2356" s="12" t="str">
        <f t="shared" ca="1" si="74"/>
        <v>-</v>
      </c>
      <c r="W2356" t="str">
        <f t="shared" si="73"/>
        <v>-</v>
      </c>
    </row>
    <row r="2357" spans="1:29" x14ac:dyDescent="0.25">
      <c r="A2357" s="6"/>
      <c r="B2357" s="10"/>
      <c r="C2357" s="6"/>
      <c r="D2357" s="6"/>
      <c r="E2357" s="6"/>
      <c r="F2357" s="6"/>
      <c r="G2357" s="6"/>
      <c r="H2357" s="6"/>
      <c r="I2357" s="6"/>
      <c r="J2357" s="6"/>
      <c r="K2357" s="6"/>
      <c r="L2357" s="6"/>
      <c r="M2357" s="6"/>
      <c r="N2357" s="6"/>
      <c r="O2357" s="6"/>
      <c r="P2357" s="10"/>
      <c r="Q2357" s="15" t="str">
        <f t="shared" ca="1" si="74"/>
        <v>-</v>
      </c>
      <c r="R2357" s="6"/>
      <c r="S2357" s="6"/>
      <c r="T2357" s="6"/>
      <c r="U2357" s="6"/>
      <c r="V2357" s="6"/>
      <c r="W2357" s="6" t="str">
        <f t="shared" si="73"/>
        <v>-</v>
      </c>
      <c r="X2357" s="6"/>
      <c r="Y2357" s="6"/>
      <c r="Z2357" s="6"/>
      <c r="AA2357" s="6"/>
      <c r="AB2357" s="6"/>
      <c r="AC2357" s="6"/>
    </row>
    <row r="2358" spans="1:29" x14ac:dyDescent="0.25">
      <c r="Q2358" s="12" t="str">
        <f t="shared" ca="1" si="74"/>
        <v>-</v>
      </c>
      <c r="W2358" t="str">
        <f t="shared" si="73"/>
        <v>-</v>
      </c>
    </row>
    <row r="2359" spans="1:29" x14ac:dyDescent="0.25">
      <c r="A2359" s="6"/>
      <c r="B2359" s="10"/>
      <c r="C2359" s="6"/>
      <c r="D2359" s="6"/>
      <c r="E2359" s="6"/>
      <c r="F2359" s="6"/>
      <c r="G2359" s="6"/>
      <c r="H2359" s="6"/>
      <c r="I2359" s="6"/>
      <c r="J2359" s="6"/>
      <c r="K2359" s="6"/>
      <c r="L2359" s="6"/>
      <c r="M2359" s="6"/>
      <c r="N2359" s="6"/>
      <c r="O2359" s="6"/>
      <c r="P2359" s="10"/>
      <c r="Q2359" s="15" t="str">
        <f t="shared" ca="1" si="74"/>
        <v>-</v>
      </c>
      <c r="R2359" s="6"/>
      <c r="S2359" s="6"/>
      <c r="T2359" s="6"/>
      <c r="U2359" s="6"/>
      <c r="V2359" s="6"/>
      <c r="W2359" s="6" t="str">
        <f t="shared" si="73"/>
        <v>-</v>
      </c>
      <c r="X2359" s="6"/>
      <c r="Y2359" s="6"/>
      <c r="Z2359" s="6"/>
      <c r="AA2359" s="6"/>
      <c r="AB2359" s="6"/>
      <c r="AC2359" s="6"/>
    </row>
    <row r="2360" spans="1:29" x14ac:dyDescent="0.25">
      <c r="Q2360" s="12" t="str">
        <f t="shared" ca="1" si="74"/>
        <v>-</v>
      </c>
      <c r="W2360" t="str">
        <f t="shared" si="73"/>
        <v>-</v>
      </c>
    </row>
    <row r="2361" spans="1:29" x14ac:dyDescent="0.25">
      <c r="A2361" s="6"/>
      <c r="B2361" s="10"/>
      <c r="C2361" s="6"/>
      <c r="D2361" s="6"/>
      <c r="E2361" s="6"/>
      <c r="F2361" s="6"/>
      <c r="G2361" s="6"/>
      <c r="H2361" s="6"/>
      <c r="I2361" s="6"/>
      <c r="J2361" s="6"/>
      <c r="K2361" s="6"/>
      <c r="L2361" s="6"/>
      <c r="M2361" s="6"/>
      <c r="N2361" s="6"/>
      <c r="O2361" s="6"/>
      <c r="P2361" s="10"/>
      <c r="Q2361" s="15" t="str">
        <f t="shared" ca="1" si="74"/>
        <v>-</v>
      </c>
      <c r="R2361" s="6"/>
      <c r="S2361" s="6"/>
      <c r="T2361" s="6"/>
      <c r="U2361" s="6"/>
      <c r="V2361" s="6"/>
      <c r="W2361" s="6" t="str">
        <f t="shared" si="73"/>
        <v>-</v>
      </c>
      <c r="X2361" s="6"/>
      <c r="Y2361" s="6"/>
      <c r="Z2361" s="6"/>
      <c r="AA2361" s="6"/>
      <c r="AB2361" s="6"/>
      <c r="AC2361" s="6"/>
    </row>
    <row r="2362" spans="1:29" x14ac:dyDescent="0.25">
      <c r="Q2362" s="12" t="str">
        <f t="shared" ca="1" si="74"/>
        <v>-</v>
      </c>
      <c r="W2362" t="str">
        <f t="shared" si="73"/>
        <v>-</v>
      </c>
    </row>
    <row r="2363" spans="1:29" x14ac:dyDescent="0.25">
      <c r="A2363" s="6"/>
      <c r="B2363" s="10"/>
      <c r="C2363" s="6"/>
      <c r="D2363" s="6"/>
      <c r="E2363" s="6"/>
      <c r="F2363" s="6"/>
      <c r="G2363" s="6"/>
      <c r="H2363" s="6"/>
      <c r="I2363" s="6"/>
      <c r="J2363" s="6"/>
      <c r="K2363" s="6"/>
      <c r="L2363" s="6"/>
      <c r="M2363" s="6"/>
      <c r="N2363" s="6"/>
      <c r="O2363" s="6"/>
      <c r="P2363" s="10"/>
      <c r="Q2363" s="15" t="str">
        <f t="shared" ca="1" si="74"/>
        <v>-</v>
      </c>
      <c r="R2363" s="6"/>
      <c r="S2363" s="6"/>
      <c r="T2363" s="6"/>
      <c r="U2363" s="6"/>
      <c r="V2363" s="6"/>
      <c r="W2363" s="6" t="str">
        <f t="shared" si="73"/>
        <v>-</v>
      </c>
      <c r="X2363" s="6"/>
      <c r="Y2363" s="6"/>
      <c r="Z2363" s="6"/>
      <c r="AA2363" s="6"/>
      <c r="AB2363" s="6"/>
      <c r="AC2363" s="6"/>
    </row>
    <row r="2364" spans="1:29" x14ac:dyDescent="0.25">
      <c r="Q2364" s="12" t="str">
        <f t="shared" ca="1" si="74"/>
        <v>-</v>
      </c>
      <c r="W2364" t="str">
        <f t="shared" si="73"/>
        <v>-</v>
      </c>
    </row>
    <row r="2365" spans="1:29" x14ac:dyDescent="0.25">
      <c r="A2365" s="6"/>
      <c r="B2365" s="10"/>
      <c r="C2365" s="6"/>
      <c r="D2365" s="6"/>
      <c r="E2365" s="6"/>
      <c r="F2365" s="6"/>
      <c r="G2365" s="6"/>
      <c r="H2365" s="6"/>
      <c r="I2365" s="6"/>
      <c r="J2365" s="6"/>
      <c r="K2365" s="6"/>
      <c r="L2365" s="6"/>
      <c r="M2365" s="6"/>
      <c r="N2365" s="6"/>
      <c r="O2365" s="6"/>
      <c r="P2365" s="10"/>
      <c r="Q2365" s="15" t="str">
        <f t="shared" ca="1" si="74"/>
        <v>-</v>
      </c>
      <c r="R2365" s="6"/>
      <c r="S2365" s="6"/>
      <c r="T2365" s="6"/>
      <c r="U2365" s="6"/>
      <c r="V2365" s="6"/>
      <c r="W2365" s="6" t="str">
        <f t="shared" si="73"/>
        <v>-</v>
      </c>
      <c r="X2365" s="6"/>
      <c r="Y2365" s="6"/>
      <c r="Z2365" s="6"/>
      <c r="AA2365" s="6"/>
      <c r="AB2365" s="6"/>
      <c r="AC2365" s="6"/>
    </row>
    <row r="2366" spans="1:29" x14ac:dyDescent="0.25">
      <c r="Q2366" s="12" t="str">
        <f t="shared" ca="1" si="74"/>
        <v>-</v>
      </c>
      <c r="W2366" t="str">
        <f t="shared" si="73"/>
        <v>-</v>
      </c>
    </row>
    <row r="2367" spans="1:29" x14ac:dyDescent="0.25">
      <c r="A2367" s="6"/>
      <c r="B2367" s="10"/>
      <c r="C2367" s="6"/>
      <c r="D2367" s="6"/>
      <c r="E2367" s="6"/>
      <c r="F2367" s="6"/>
      <c r="G2367" s="6"/>
      <c r="H2367" s="6"/>
      <c r="I2367" s="6"/>
      <c r="J2367" s="6"/>
      <c r="K2367" s="6"/>
      <c r="L2367" s="6"/>
      <c r="M2367" s="6"/>
      <c r="N2367" s="6"/>
      <c r="O2367" s="6"/>
      <c r="P2367" s="10"/>
      <c r="Q2367" s="15" t="str">
        <f t="shared" ca="1" si="74"/>
        <v>-</v>
      </c>
      <c r="R2367" s="6"/>
      <c r="S2367" s="6"/>
      <c r="T2367" s="6"/>
      <c r="U2367" s="6"/>
      <c r="V2367" s="6"/>
      <c r="W2367" s="6" t="str">
        <f t="shared" si="73"/>
        <v>-</v>
      </c>
      <c r="X2367" s="6"/>
      <c r="Y2367" s="6"/>
      <c r="Z2367" s="6"/>
      <c r="AA2367" s="6"/>
      <c r="AB2367" s="6"/>
      <c r="AC2367" s="6"/>
    </row>
    <row r="2368" spans="1:29" x14ac:dyDescent="0.25">
      <c r="Q2368" s="12" t="str">
        <f t="shared" ca="1" si="74"/>
        <v>-</v>
      </c>
      <c r="W2368" t="str">
        <f t="shared" si="73"/>
        <v>-</v>
      </c>
    </row>
    <row r="2369" spans="1:29" x14ac:dyDescent="0.25">
      <c r="A2369" s="6"/>
      <c r="B2369" s="10"/>
      <c r="C2369" s="6"/>
      <c r="D2369" s="6"/>
      <c r="E2369" s="6"/>
      <c r="F2369" s="6"/>
      <c r="G2369" s="6"/>
      <c r="H2369" s="6"/>
      <c r="I2369" s="6"/>
      <c r="J2369" s="6"/>
      <c r="K2369" s="6"/>
      <c r="L2369" s="6"/>
      <c r="M2369" s="6"/>
      <c r="N2369" s="6"/>
      <c r="O2369" s="6"/>
      <c r="P2369" s="10"/>
      <c r="Q2369" s="15" t="str">
        <f t="shared" ca="1" si="74"/>
        <v>-</v>
      </c>
      <c r="R2369" s="6"/>
      <c r="S2369" s="6"/>
      <c r="T2369" s="6"/>
      <c r="U2369" s="6"/>
      <c r="V2369" s="6"/>
      <c r="W2369" s="6" t="str">
        <f t="shared" ref="W2369:W2432" si="75">IF(OR(ISBLANK(J2369),ISBLANK(V2369)),"-",(IF(J2369=V2369,"Yes","No")))</f>
        <v>-</v>
      </c>
      <c r="X2369" s="6"/>
      <c r="Y2369" s="6"/>
      <c r="Z2369" s="6"/>
      <c r="AA2369" s="6"/>
      <c r="AB2369" s="6"/>
      <c r="AC2369" s="6"/>
    </row>
    <row r="2370" spans="1:29" x14ac:dyDescent="0.25">
      <c r="Q2370" s="12" t="str">
        <f t="shared" ref="Q2370:Q2433" ca="1" si="76">IF(B2370&gt;1/1/1900, (IF(R2370="Closed",(DATEDIF(B2370,P2370,"d"))-(DATEDIF(M2370,O2370,"d")),IF(OR(R2370="Pending",ISBLANK(P2370)),TODAY()-B2370))),"-")</f>
        <v>-</v>
      </c>
      <c r="W2370" t="str">
        <f t="shared" si="75"/>
        <v>-</v>
      </c>
    </row>
    <row r="2371" spans="1:29" x14ac:dyDescent="0.25">
      <c r="A2371" s="6"/>
      <c r="B2371" s="10"/>
      <c r="C2371" s="6"/>
      <c r="D2371" s="6"/>
      <c r="E2371" s="6"/>
      <c r="F2371" s="6"/>
      <c r="G2371" s="6"/>
      <c r="H2371" s="6"/>
      <c r="I2371" s="6"/>
      <c r="J2371" s="6"/>
      <c r="K2371" s="6"/>
      <c r="L2371" s="6"/>
      <c r="M2371" s="6"/>
      <c r="N2371" s="6"/>
      <c r="O2371" s="6"/>
      <c r="P2371" s="10"/>
      <c r="Q2371" s="15" t="str">
        <f t="shared" ca="1" si="76"/>
        <v>-</v>
      </c>
      <c r="R2371" s="6"/>
      <c r="S2371" s="6"/>
      <c r="T2371" s="6"/>
      <c r="U2371" s="6"/>
      <c r="V2371" s="6"/>
      <c r="W2371" s="6" t="str">
        <f t="shared" si="75"/>
        <v>-</v>
      </c>
      <c r="X2371" s="6"/>
      <c r="Y2371" s="6"/>
      <c r="Z2371" s="6"/>
      <c r="AA2371" s="6"/>
      <c r="AB2371" s="6"/>
      <c r="AC2371" s="6"/>
    </row>
    <row r="2372" spans="1:29" x14ac:dyDescent="0.25">
      <c r="Q2372" s="12" t="str">
        <f t="shared" ca="1" si="76"/>
        <v>-</v>
      </c>
      <c r="W2372" t="str">
        <f t="shared" si="75"/>
        <v>-</v>
      </c>
    </row>
    <row r="2373" spans="1:29" x14ac:dyDescent="0.25">
      <c r="A2373" s="6"/>
      <c r="B2373" s="10"/>
      <c r="C2373" s="6"/>
      <c r="D2373" s="6"/>
      <c r="E2373" s="6"/>
      <c r="F2373" s="6"/>
      <c r="G2373" s="6"/>
      <c r="H2373" s="6"/>
      <c r="I2373" s="6"/>
      <c r="J2373" s="6"/>
      <c r="K2373" s="6"/>
      <c r="L2373" s="6"/>
      <c r="M2373" s="6"/>
      <c r="N2373" s="6"/>
      <c r="O2373" s="6"/>
      <c r="P2373" s="10"/>
      <c r="Q2373" s="15" t="str">
        <f t="shared" ca="1" si="76"/>
        <v>-</v>
      </c>
      <c r="R2373" s="6"/>
      <c r="S2373" s="6"/>
      <c r="T2373" s="6"/>
      <c r="U2373" s="6"/>
      <c r="V2373" s="6"/>
      <c r="W2373" s="6" t="str">
        <f t="shared" si="75"/>
        <v>-</v>
      </c>
      <c r="X2373" s="6"/>
      <c r="Y2373" s="6"/>
      <c r="Z2373" s="6"/>
      <c r="AA2373" s="6"/>
      <c r="AB2373" s="6"/>
      <c r="AC2373" s="6"/>
    </row>
    <row r="2374" spans="1:29" x14ac:dyDescent="0.25">
      <c r="Q2374" s="12" t="str">
        <f t="shared" ca="1" si="76"/>
        <v>-</v>
      </c>
      <c r="W2374" t="str">
        <f t="shared" si="75"/>
        <v>-</v>
      </c>
    </row>
    <row r="2375" spans="1:29" x14ac:dyDescent="0.25">
      <c r="A2375" s="6"/>
      <c r="B2375" s="10"/>
      <c r="C2375" s="6"/>
      <c r="D2375" s="6"/>
      <c r="E2375" s="6"/>
      <c r="F2375" s="6"/>
      <c r="G2375" s="6"/>
      <c r="H2375" s="6"/>
      <c r="I2375" s="6"/>
      <c r="J2375" s="6"/>
      <c r="K2375" s="6"/>
      <c r="L2375" s="6"/>
      <c r="M2375" s="6"/>
      <c r="N2375" s="6"/>
      <c r="O2375" s="6"/>
      <c r="P2375" s="10"/>
      <c r="Q2375" s="15" t="str">
        <f t="shared" ca="1" si="76"/>
        <v>-</v>
      </c>
      <c r="R2375" s="6"/>
      <c r="S2375" s="6"/>
      <c r="T2375" s="6"/>
      <c r="U2375" s="6"/>
      <c r="V2375" s="6"/>
      <c r="W2375" s="6" t="str">
        <f t="shared" si="75"/>
        <v>-</v>
      </c>
      <c r="X2375" s="6"/>
      <c r="Y2375" s="6"/>
      <c r="Z2375" s="6"/>
      <c r="AA2375" s="6"/>
      <c r="AB2375" s="6"/>
      <c r="AC2375" s="6"/>
    </row>
    <row r="2376" spans="1:29" x14ac:dyDescent="0.25">
      <c r="Q2376" s="12" t="str">
        <f t="shared" ca="1" si="76"/>
        <v>-</v>
      </c>
      <c r="W2376" t="str">
        <f t="shared" si="75"/>
        <v>-</v>
      </c>
    </row>
    <row r="2377" spans="1:29" x14ac:dyDescent="0.25">
      <c r="A2377" s="6"/>
      <c r="B2377" s="10"/>
      <c r="C2377" s="6"/>
      <c r="D2377" s="6"/>
      <c r="E2377" s="6"/>
      <c r="F2377" s="6"/>
      <c r="G2377" s="6"/>
      <c r="H2377" s="6"/>
      <c r="I2377" s="6"/>
      <c r="J2377" s="6"/>
      <c r="K2377" s="6"/>
      <c r="L2377" s="6"/>
      <c r="M2377" s="6"/>
      <c r="N2377" s="6"/>
      <c r="O2377" s="6"/>
      <c r="P2377" s="10"/>
      <c r="Q2377" s="15" t="str">
        <f t="shared" ca="1" si="76"/>
        <v>-</v>
      </c>
      <c r="R2377" s="6"/>
      <c r="S2377" s="6"/>
      <c r="T2377" s="6"/>
      <c r="U2377" s="6"/>
      <c r="V2377" s="6"/>
      <c r="W2377" s="6" t="str">
        <f t="shared" si="75"/>
        <v>-</v>
      </c>
      <c r="X2377" s="6"/>
      <c r="Y2377" s="6"/>
      <c r="Z2377" s="6"/>
      <c r="AA2377" s="6"/>
      <c r="AB2377" s="6"/>
      <c r="AC2377" s="6"/>
    </row>
    <row r="2378" spans="1:29" x14ac:dyDescent="0.25">
      <c r="Q2378" s="12" t="str">
        <f t="shared" ca="1" si="76"/>
        <v>-</v>
      </c>
      <c r="W2378" t="str">
        <f t="shared" si="75"/>
        <v>-</v>
      </c>
    </row>
    <row r="2379" spans="1:29" x14ac:dyDescent="0.25">
      <c r="A2379" s="6"/>
      <c r="B2379" s="10"/>
      <c r="C2379" s="6"/>
      <c r="D2379" s="6"/>
      <c r="E2379" s="6"/>
      <c r="F2379" s="6"/>
      <c r="G2379" s="6"/>
      <c r="H2379" s="6"/>
      <c r="I2379" s="6"/>
      <c r="J2379" s="6"/>
      <c r="K2379" s="6"/>
      <c r="L2379" s="6"/>
      <c r="M2379" s="6"/>
      <c r="N2379" s="6"/>
      <c r="O2379" s="6"/>
      <c r="P2379" s="10"/>
      <c r="Q2379" s="15" t="str">
        <f t="shared" ca="1" si="76"/>
        <v>-</v>
      </c>
      <c r="R2379" s="6"/>
      <c r="S2379" s="6"/>
      <c r="T2379" s="6"/>
      <c r="U2379" s="6"/>
      <c r="V2379" s="6"/>
      <c r="W2379" s="6" t="str">
        <f t="shared" si="75"/>
        <v>-</v>
      </c>
      <c r="X2379" s="6"/>
      <c r="Y2379" s="6"/>
      <c r="Z2379" s="6"/>
      <c r="AA2379" s="6"/>
      <c r="AB2379" s="6"/>
      <c r="AC2379" s="6"/>
    </row>
    <row r="2380" spans="1:29" x14ac:dyDescent="0.25">
      <c r="Q2380" s="12" t="str">
        <f t="shared" ca="1" si="76"/>
        <v>-</v>
      </c>
      <c r="W2380" t="str">
        <f t="shared" si="75"/>
        <v>-</v>
      </c>
    </row>
    <row r="2381" spans="1:29" x14ac:dyDescent="0.25">
      <c r="A2381" s="6"/>
      <c r="B2381" s="10"/>
      <c r="C2381" s="6"/>
      <c r="D2381" s="6"/>
      <c r="E2381" s="6"/>
      <c r="F2381" s="6"/>
      <c r="G2381" s="6"/>
      <c r="H2381" s="6"/>
      <c r="I2381" s="6"/>
      <c r="J2381" s="6"/>
      <c r="K2381" s="6"/>
      <c r="L2381" s="6"/>
      <c r="M2381" s="6"/>
      <c r="N2381" s="6"/>
      <c r="O2381" s="6"/>
      <c r="P2381" s="10"/>
      <c r="Q2381" s="15" t="str">
        <f t="shared" ca="1" si="76"/>
        <v>-</v>
      </c>
      <c r="R2381" s="6"/>
      <c r="S2381" s="6"/>
      <c r="T2381" s="6"/>
      <c r="U2381" s="6"/>
      <c r="V2381" s="6"/>
      <c r="W2381" s="6" t="str">
        <f t="shared" si="75"/>
        <v>-</v>
      </c>
      <c r="X2381" s="6"/>
      <c r="Y2381" s="6"/>
      <c r="Z2381" s="6"/>
      <c r="AA2381" s="6"/>
      <c r="AB2381" s="6"/>
      <c r="AC2381" s="6"/>
    </row>
    <row r="2382" spans="1:29" x14ac:dyDescent="0.25">
      <c r="Q2382" s="12" t="str">
        <f t="shared" ca="1" si="76"/>
        <v>-</v>
      </c>
      <c r="W2382" t="str">
        <f t="shared" si="75"/>
        <v>-</v>
      </c>
    </row>
    <row r="2383" spans="1:29" x14ac:dyDescent="0.25">
      <c r="A2383" s="6"/>
      <c r="B2383" s="10"/>
      <c r="C2383" s="6"/>
      <c r="D2383" s="6"/>
      <c r="E2383" s="6"/>
      <c r="F2383" s="6"/>
      <c r="G2383" s="6"/>
      <c r="H2383" s="6"/>
      <c r="I2383" s="6"/>
      <c r="J2383" s="6"/>
      <c r="K2383" s="6"/>
      <c r="L2383" s="6"/>
      <c r="M2383" s="6"/>
      <c r="N2383" s="6"/>
      <c r="O2383" s="6"/>
      <c r="P2383" s="10"/>
      <c r="Q2383" s="15" t="str">
        <f t="shared" ca="1" si="76"/>
        <v>-</v>
      </c>
      <c r="R2383" s="6"/>
      <c r="S2383" s="6"/>
      <c r="T2383" s="6"/>
      <c r="U2383" s="6"/>
      <c r="V2383" s="6"/>
      <c r="W2383" s="6" t="str">
        <f t="shared" si="75"/>
        <v>-</v>
      </c>
      <c r="X2383" s="6"/>
      <c r="Y2383" s="6"/>
      <c r="Z2383" s="6"/>
      <c r="AA2383" s="6"/>
      <c r="AB2383" s="6"/>
      <c r="AC2383" s="6"/>
    </row>
    <row r="2384" spans="1:29" x14ac:dyDescent="0.25">
      <c r="Q2384" s="12" t="str">
        <f t="shared" ca="1" si="76"/>
        <v>-</v>
      </c>
      <c r="W2384" t="str">
        <f t="shared" si="75"/>
        <v>-</v>
      </c>
    </row>
    <row r="2385" spans="1:29" x14ac:dyDescent="0.25">
      <c r="A2385" s="6"/>
      <c r="B2385" s="10"/>
      <c r="C2385" s="6"/>
      <c r="D2385" s="6"/>
      <c r="E2385" s="6"/>
      <c r="F2385" s="6"/>
      <c r="G2385" s="6"/>
      <c r="H2385" s="6"/>
      <c r="I2385" s="6"/>
      <c r="J2385" s="6"/>
      <c r="K2385" s="6"/>
      <c r="L2385" s="6"/>
      <c r="M2385" s="6"/>
      <c r="N2385" s="6"/>
      <c r="O2385" s="6"/>
      <c r="P2385" s="10"/>
      <c r="Q2385" s="15" t="str">
        <f t="shared" ca="1" si="76"/>
        <v>-</v>
      </c>
      <c r="R2385" s="6"/>
      <c r="S2385" s="6"/>
      <c r="T2385" s="6"/>
      <c r="U2385" s="6"/>
      <c r="V2385" s="6"/>
      <c r="W2385" s="6" t="str">
        <f t="shared" si="75"/>
        <v>-</v>
      </c>
      <c r="X2385" s="6"/>
      <c r="Y2385" s="6"/>
      <c r="Z2385" s="6"/>
      <c r="AA2385" s="6"/>
      <c r="AB2385" s="6"/>
      <c r="AC2385" s="6"/>
    </row>
    <row r="2386" spans="1:29" x14ac:dyDescent="0.25">
      <c r="Q2386" s="12" t="str">
        <f t="shared" ca="1" si="76"/>
        <v>-</v>
      </c>
      <c r="W2386" t="str">
        <f t="shared" si="75"/>
        <v>-</v>
      </c>
    </row>
    <row r="2387" spans="1:29" x14ac:dyDescent="0.25">
      <c r="A2387" s="6"/>
      <c r="B2387" s="10"/>
      <c r="C2387" s="6"/>
      <c r="D2387" s="6"/>
      <c r="E2387" s="6"/>
      <c r="F2387" s="6"/>
      <c r="G2387" s="6"/>
      <c r="H2387" s="6"/>
      <c r="I2387" s="6"/>
      <c r="J2387" s="6"/>
      <c r="K2387" s="6"/>
      <c r="L2387" s="6"/>
      <c r="M2387" s="6"/>
      <c r="N2387" s="6"/>
      <c r="O2387" s="6"/>
      <c r="P2387" s="10"/>
      <c r="Q2387" s="15" t="str">
        <f t="shared" ca="1" si="76"/>
        <v>-</v>
      </c>
      <c r="R2387" s="6"/>
      <c r="S2387" s="6"/>
      <c r="T2387" s="6"/>
      <c r="U2387" s="6"/>
      <c r="V2387" s="6"/>
      <c r="W2387" s="6" t="str">
        <f t="shared" si="75"/>
        <v>-</v>
      </c>
      <c r="X2387" s="6"/>
      <c r="Y2387" s="6"/>
      <c r="Z2387" s="6"/>
      <c r="AA2387" s="6"/>
      <c r="AB2387" s="6"/>
      <c r="AC2387" s="6"/>
    </row>
    <row r="2388" spans="1:29" x14ac:dyDescent="0.25">
      <c r="Q2388" s="12" t="str">
        <f t="shared" ca="1" si="76"/>
        <v>-</v>
      </c>
      <c r="W2388" t="str">
        <f t="shared" si="75"/>
        <v>-</v>
      </c>
    </row>
    <row r="2389" spans="1:29" x14ac:dyDescent="0.25">
      <c r="A2389" s="6"/>
      <c r="B2389" s="10"/>
      <c r="C2389" s="6"/>
      <c r="D2389" s="6"/>
      <c r="E2389" s="6"/>
      <c r="F2389" s="6"/>
      <c r="G2389" s="6"/>
      <c r="H2389" s="6"/>
      <c r="I2389" s="6"/>
      <c r="J2389" s="6"/>
      <c r="K2389" s="6"/>
      <c r="L2389" s="6"/>
      <c r="M2389" s="6"/>
      <c r="N2389" s="6"/>
      <c r="O2389" s="6"/>
      <c r="P2389" s="10"/>
      <c r="Q2389" s="15" t="str">
        <f t="shared" ca="1" si="76"/>
        <v>-</v>
      </c>
      <c r="R2389" s="6"/>
      <c r="S2389" s="6"/>
      <c r="T2389" s="6"/>
      <c r="U2389" s="6"/>
      <c r="V2389" s="6"/>
      <c r="W2389" s="6" t="str">
        <f t="shared" si="75"/>
        <v>-</v>
      </c>
      <c r="X2389" s="6"/>
      <c r="Y2389" s="6"/>
      <c r="Z2389" s="6"/>
      <c r="AA2389" s="6"/>
      <c r="AB2389" s="6"/>
      <c r="AC2389" s="6"/>
    </row>
    <row r="2390" spans="1:29" x14ac:dyDescent="0.25">
      <c r="Q2390" s="12" t="str">
        <f t="shared" ca="1" si="76"/>
        <v>-</v>
      </c>
      <c r="W2390" t="str">
        <f t="shared" si="75"/>
        <v>-</v>
      </c>
    </row>
    <row r="2391" spans="1:29" x14ac:dyDescent="0.25">
      <c r="A2391" s="6"/>
      <c r="B2391" s="10"/>
      <c r="C2391" s="6"/>
      <c r="D2391" s="6"/>
      <c r="E2391" s="6"/>
      <c r="F2391" s="6"/>
      <c r="G2391" s="6"/>
      <c r="H2391" s="6"/>
      <c r="I2391" s="6"/>
      <c r="J2391" s="6"/>
      <c r="K2391" s="6"/>
      <c r="L2391" s="6"/>
      <c r="M2391" s="6"/>
      <c r="N2391" s="6"/>
      <c r="O2391" s="6"/>
      <c r="P2391" s="10"/>
      <c r="Q2391" s="15" t="str">
        <f t="shared" ca="1" si="76"/>
        <v>-</v>
      </c>
      <c r="R2391" s="6"/>
      <c r="S2391" s="6"/>
      <c r="T2391" s="6"/>
      <c r="U2391" s="6"/>
      <c r="V2391" s="6"/>
      <c r="W2391" s="6" t="str">
        <f t="shared" si="75"/>
        <v>-</v>
      </c>
      <c r="X2391" s="6"/>
      <c r="Y2391" s="6"/>
      <c r="Z2391" s="6"/>
      <c r="AA2391" s="6"/>
      <c r="AB2391" s="6"/>
      <c r="AC2391" s="6"/>
    </row>
    <row r="2392" spans="1:29" x14ac:dyDescent="0.25">
      <c r="Q2392" s="12" t="str">
        <f t="shared" ca="1" si="76"/>
        <v>-</v>
      </c>
      <c r="W2392" t="str">
        <f t="shared" si="75"/>
        <v>-</v>
      </c>
    </row>
    <row r="2393" spans="1:29" x14ac:dyDescent="0.25">
      <c r="A2393" s="6"/>
      <c r="B2393" s="10"/>
      <c r="C2393" s="6"/>
      <c r="D2393" s="6"/>
      <c r="E2393" s="6"/>
      <c r="F2393" s="6"/>
      <c r="G2393" s="6"/>
      <c r="H2393" s="6"/>
      <c r="I2393" s="6"/>
      <c r="J2393" s="6"/>
      <c r="K2393" s="6"/>
      <c r="L2393" s="6"/>
      <c r="M2393" s="6"/>
      <c r="N2393" s="6"/>
      <c r="O2393" s="6"/>
      <c r="P2393" s="10"/>
      <c r="Q2393" s="15" t="str">
        <f t="shared" ca="1" si="76"/>
        <v>-</v>
      </c>
      <c r="R2393" s="6"/>
      <c r="S2393" s="6"/>
      <c r="T2393" s="6"/>
      <c r="U2393" s="6"/>
      <c r="V2393" s="6"/>
      <c r="W2393" s="6" t="str">
        <f t="shared" si="75"/>
        <v>-</v>
      </c>
      <c r="X2393" s="6"/>
      <c r="Y2393" s="6"/>
      <c r="Z2393" s="6"/>
      <c r="AA2393" s="6"/>
      <c r="AB2393" s="6"/>
      <c r="AC2393" s="6"/>
    </row>
    <row r="2394" spans="1:29" x14ac:dyDescent="0.25">
      <c r="Q2394" s="12" t="str">
        <f t="shared" ca="1" si="76"/>
        <v>-</v>
      </c>
      <c r="W2394" t="str">
        <f t="shared" si="75"/>
        <v>-</v>
      </c>
    </row>
    <row r="2395" spans="1:29" x14ac:dyDescent="0.25">
      <c r="A2395" s="6"/>
      <c r="B2395" s="10"/>
      <c r="C2395" s="6"/>
      <c r="D2395" s="6"/>
      <c r="E2395" s="6"/>
      <c r="F2395" s="6"/>
      <c r="G2395" s="6"/>
      <c r="H2395" s="6"/>
      <c r="I2395" s="6"/>
      <c r="J2395" s="6"/>
      <c r="K2395" s="6"/>
      <c r="L2395" s="6"/>
      <c r="M2395" s="6"/>
      <c r="N2395" s="6"/>
      <c r="O2395" s="6"/>
      <c r="P2395" s="10"/>
      <c r="Q2395" s="15" t="str">
        <f t="shared" ca="1" si="76"/>
        <v>-</v>
      </c>
      <c r="R2395" s="6"/>
      <c r="S2395" s="6"/>
      <c r="T2395" s="6"/>
      <c r="U2395" s="6"/>
      <c r="V2395" s="6"/>
      <c r="W2395" s="6" t="str">
        <f t="shared" si="75"/>
        <v>-</v>
      </c>
      <c r="X2395" s="6"/>
      <c r="Y2395" s="6"/>
      <c r="Z2395" s="6"/>
      <c r="AA2395" s="6"/>
      <c r="AB2395" s="6"/>
      <c r="AC2395" s="6"/>
    </row>
    <row r="2396" spans="1:29" x14ac:dyDescent="0.25">
      <c r="Q2396" s="12" t="str">
        <f t="shared" ca="1" si="76"/>
        <v>-</v>
      </c>
      <c r="W2396" t="str">
        <f t="shared" si="75"/>
        <v>-</v>
      </c>
    </row>
    <row r="2397" spans="1:29" x14ac:dyDescent="0.25">
      <c r="A2397" s="6"/>
      <c r="B2397" s="10"/>
      <c r="C2397" s="6"/>
      <c r="D2397" s="6"/>
      <c r="E2397" s="6"/>
      <c r="F2397" s="6"/>
      <c r="G2397" s="6"/>
      <c r="H2397" s="6"/>
      <c r="I2397" s="6"/>
      <c r="J2397" s="6"/>
      <c r="K2397" s="6"/>
      <c r="L2397" s="6"/>
      <c r="M2397" s="6"/>
      <c r="N2397" s="6"/>
      <c r="O2397" s="6"/>
      <c r="P2397" s="10"/>
      <c r="Q2397" s="15" t="str">
        <f t="shared" ca="1" si="76"/>
        <v>-</v>
      </c>
      <c r="R2397" s="6"/>
      <c r="S2397" s="6"/>
      <c r="T2397" s="6"/>
      <c r="U2397" s="6"/>
      <c r="V2397" s="6"/>
      <c r="W2397" s="6" t="str">
        <f t="shared" si="75"/>
        <v>-</v>
      </c>
      <c r="X2397" s="6"/>
      <c r="Y2397" s="6"/>
      <c r="Z2397" s="6"/>
      <c r="AA2397" s="6"/>
      <c r="AB2397" s="6"/>
      <c r="AC2397" s="6"/>
    </row>
    <row r="2398" spans="1:29" x14ac:dyDescent="0.25">
      <c r="Q2398" s="12" t="str">
        <f t="shared" ca="1" si="76"/>
        <v>-</v>
      </c>
      <c r="W2398" t="str">
        <f t="shared" si="75"/>
        <v>-</v>
      </c>
    </row>
    <row r="2399" spans="1:29" x14ac:dyDescent="0.25">
      <c r="A2399" s="6"/>
      <c r="B2399" s="10"/>
      <c r="C2399" s="6"/>
      <c r="D2399" s="6"/>
      <c r="E2399" s="6"/>
      <c r="F2399" s="6"/>
      <c r="G2399" s="6"/>
      <c r="H2399" s="6"/>
      <c r="I2399" s="6"/>
      <c r="J2399" s="6"/>
      <c r="K2399" s="6"/>
      <c r="L2399" s="6"/>
      <c r="M2399" s="6"/>
      <c r="N2399" s="6"/>
      <c r="O2399" s="6"/>
      <c r="P2399" s="10"/>
      <c r="Q2399" s="15" t="str">
        <f t="shared" ca="1" si="76"/>
        <v>-</v>
      </c>
      <c r="R2399" s="6"/>
      <c r="S2399" s="6"/>
      <c r="T2399" s="6"/>
      <c r="U2399" s="6"/>
      <c r="V2399" s="6"/>
      <c r="W2399" s="6" t="str">
        <f t="shared" si="75"/>
        <v>-</v>
      </c>
      <c r="X2399" s="6"/>
      <c r="Y2399" s="6"/>
      <c r="Z2399" s="6"/>
      <c r="AA2399" s="6"/>
      <c r="AB2399" s="6"/>
      <c r="AC2399" s="6"/>
    </row>
    <row r="2400" spans="1:29" x14ac:dyDescent="0.25">
      <c r="Q2400" s="12" t="str">
        <f t="shared" ca="1" si="76"/>
        <v>-</v>
      </c>
      <c r="W2400" t="str">
        <f t="shared" si="75"/>
        <v>-</v>
      </c>
    </row>
    <row r="2401" spans="1:29" x14ac:dyDescent="0.25">
      <c r="A2401" s="6"/>
      <c r="B2401" s="10"/>
      <c r="C2401" s="6"/>
      <c r="D2401" s="6"/>
      <c r="E2401" s="6"/>
      <c r="F2401" s="6"/>
      <c r="G2401" s="6"/>
      <c r="H2401" s="6"/>
      <c r="I2401" s="6"/>
      <c r="J2401" s="6"/>
      <c r="K2401" s="6"/>
      <c r="L2401" s="6"/>
      <c r="M2401" s="6"/>
      <c r="N2401" s="6"/>
      <c r="O2401" s="6"/>
      <c r="P2401" s="10"/>
      <c r="Q2401" s="15" t="str">
        <f t="shared" ca="1" si="76"/>
        <v>-</v>
      </c>
      <c r="R2401" s="6"/>
      <c r="S2401" s="6"/>
      <c r="T2401" s="6"/>
      <c r="U2401" s="6"/>
      <c r="V2401" s="6"/>
      <c r="W2401" s="6" t="str">
        <f t="shared" si="75"/>
        <v>-</v>
      </c>
      <c r="X2401" s="6"/>
      <c r="Y2401" s="6"/>
      <c r="Z2401" s="6"/>
      <c r="AA2401" s="6"/>
      <c r="AB2401" s="6"/>
      <c r="AC2401" s="6"/>
    </row>
    <row r="2402" spans="1:29" x14ac:dyDescent="0.25">
      <c r="Q2402" s="12" t="str">
        <f t="shared" ca="1" si="76"/>
        <v>-</v>
      </c>
      <c r="W2402" t="str">
        <f t="shared" si="75"/>
        <v>-</v>
      </c>
    </row>
    <row r="2403" spans="1:29" x14ac:dyDescent="0.25">
      <c r="A2403" s="6"/>
      <c r="B2403" s="10"/>
      <c r="C2403" s="6"/>
      <c r="D2403" s="6"/>
      <c r="E2403" s="6"/>
      <c r="F2403" s="6"/>
      <c r="G2403" s="6"/>
      <c r="H2403" s="6"/>
      <c r="I2403" s="6"/>
      <c r="J2403" s="6"/>
      <c r="K2403" s="6"/>
      <c r="L2403" s="6"/>
      <c r="M2403" s="6"/>
      <c r="N2403" s="6"/>
      <c r="O2403" s="6"/>
      <c r="P2403" s="10"/>
      <c r="Q2403" s="15" t="str">
        <f t="shared" ca="1" si="76"/>
        <v>-</v>
      </c>
      <c r="R2403" s="6"/>
      <c r="S2403" s="6"/>
      <c r="T2403" s="6"/>
      <c r="U2403" s="6"/>
      <c r="V2403" s="6"/>
      <c r="W2403" s="6" t="str">
        <f t="shared" si="75"/>
        <v>-</v>
      </c>
      <c r="X2403" s="6"/>
      <c r="Y2403" s="6"/>
      <c r="Z2403" s="6"/>
      <c r="AA2403" s="6"/>
      <c r="AB2403" s="6"/>
      <c r="AC2403" s="6"/>
    </row>
    <row r="2404" spans="1:29" x14ac:dyDescent="0.25">
      <c r="Q2404" s="12" t="str">
        <f t="shared" ca="1" si="76"/>
        <v>-</v>
      </c>
      <c r="W2404" t="str">
        <f t="shared" si="75"/>
        <v>-</v>
      </c>
    </row>
    <row r="2405" spans="1:29" x14ac:dyDescent="0.25">
      <c r="A2405" s="6"/>
      <c r="B2405" s="10"/>
      <c r="C2405" s="6"/>
      <c r="D2405" s="6"/>
      <c r="E2405" s="6"/>
      <c r="F2405" s="6"/>
      <c r="G2405" s="6"/>
      <c r="H2405" s="6"/>
      <c r="I2405" s="6"/>
      <c r="J2405" s="6"/>
      <c r="K2405" s="6"/>
      <c r="L2405" s="6"/>
      <c r="M2405" s="6"/>
      <c r="N2405" s="6"/>
      <c r="O2405" s="6"/>
      <c r="P2405" s="10"/>
      <c r="Q2405" s="15" t="str">
        <f t="shared" ca="1" si="76"/>
        <v>-</v>
      </c>
      <c r="R2405" s="6"/>
      <c r="S2405" s="6"/>
      <c r="T2405" s="6"/>
      <c r="U2405" s="6"/>
      <c r="V2405" s="6"/>
      <c r="W2405" s="6" t="str">
        <f t="shared" si="75"/>
        <v>-</v>
      </c>
      <c r="X2405" s="6"/>
      <c r="Y2405" s="6"/>
      <c r="Z2405" s="6"/>
      <c r="AA2405" s="6"/>
      <c r="AB2405" s="6"/>
      <c r="AC2405" s="6"/>
    </row>
    <row r="2406" spans="1:29" x14ac:dyDescent="0.25">
      <c r="Q2406" s="12" t="str">
        <f t="shared" ca="1" si="76"/>
        <v>-</v>
      </c>
      <c r="W2406" t="str">
        <f t="shared" si="75"/>
        <v>-</v>
      </c>
    </row>
    <row r="2407" spans="1:29" x14ac:dyDescent="0.25">
      <c r="A2407" s="6"/>
      <c r="B2407" s="10"/>
      <c r="C2407" s="6"/>
      <c r="D2407" s="6"/>
      <c r="E2407" s="6"/>
      <c r="F2407" s="6"/>
      <c r="G2407" s="6"/>
      <c r="H2407" s="6"/>
      <c r="I2407" s="6"/>
      <c r="J2407" s="6"/>
      <c r="K2407" s="6"/>
      <c r="L2407" s="6"/>
      <c r="M2407" s="6"/>
      <c r="N2407" s="6"/>
      <c r="O2407" s="6"/>
      <c r="P2407" s="10"/>
      <c r="Q2407" s="15" t="str">
        <f t="shared" ca="1" si="76"/>
        <v>-</v>
      </c>
      <c r="R2407" s="6"/>
      <c r="S2407" s="6"/>
      <c r="T2407" s="6"/>
      <c r="U2407" s="6"/>
      <c r="V2407" s="6"/>
      <c r="W2407" s="6" t="str">
        <f t="shared" si="75"/>
        <v>-</v>
      </c>
      <c r="X2407" s="6"/>
      <c r="Y2407" s="6"/>
      <c r="Z2407" s="6"/>
      <c r="AA2407" s="6"/>
      <c r="AB2407" s="6"/>
      <c r="AC2407" s="6"/>
    </row>
    <row r="2408" spans="1:29" x14ac:dyDescent="0.25">
      <c r="Q2408" s="12" t="str">
        <f t="shared" ca="1" si="76"/>
        <v>-</v>
      </c>
      <c r="W2408" t="str">
        <f t="shared" si="75"/>
        <v>-</v>
      </c>
    </row>
    <row r="2409" spans="1:29" x14ac:dyDescent="0.25">
      <c r="A2409" s="6"/>
      <c r="B2409" s="10"/>
      <c r="C2409" s="6"/>
      <c r="D2409" s="6"/>
      <c r="E2409" s="6"/>
      <c r="F2409" s="6"/>
      <c r="G2409" s="6"/>
      <c r="H2409" s="6"/>
      <c r="I2409" s="6"/>
      <c r="J2409" s="6"/>
      <c r="K2409" s="6"/>
      <c r="L2409" s="6"/>
      <c r="M2409" s="6"/>
      <c r="N2409" s="6"/>
      <c r="O2409" s="6"/>
      <c r="P2409" s="10"/>
      <c r="Q2409" s="15" t="str">
        <f t="shared" ca="1" si="76"/>
        <v>-</v>
      </c>
      <c r="R2409" s="6"/>
      <c r="S2409" s="6"/>
      <c r="T2409" s="6"/>
      <c r="U2409" s="6"/>
      <c r="V2409" s="6"/>
      <c r="W2409" s="6" t="str">
        <f t="shared" si="75"/>
        <v>-</v>
      </c>
      <c r="X2409" s="6"/>
      <c r="Y2409" s="6"/>
      <c r="Z2409" s="6"/>
      <c r="AA2409" s="6"/>
      <c r="AB2409" s="6"/>
      <c r="AC2409" s="6"/>
    </row>
    <row r="2410" spans="1:29" x14ac:dyDescent="0.25">
      <c r="Q2410" s="12" t="str">
        <f t="shared" ca="1" si="76"/>
        <v>-</v>
      </c>
      <c r="W2410" t="str">
        <f t="shared" si="75"/>
        <v>-</v>
      </c>
    </row>
    <row r="2411" spans="1:29" x14ac:dyDescent="0.25">
      <c r="A2411" s="6"/>
      <c r="B2411" s="10"/>
      <c r="C2411" s="6"/>
      <c r="D2411" s="6"/>
      <c r="E2411" s="6"/>
      <c r="F2411" s="6"/>
      <c r="G2411" s="6"/>
      <c r="H2411" s="6"/>
      <c r="I2411" s="6"/>
      <c r="J2411" s="6"/>
      <c r="K2411" s="6"/>
      <c r="L2411" s="6"/>
      <c r="M2411" s="6"/>
      <c r="N2411" s="6"/>
      <c r="O2411" s="6"/>
      <c r="P2411" s="10"/>
      <c r="Q2411" s="15" t="str">
        <f t="shared" ca="1" si="76"/>
        <v>-</v>
      </c>
      <c r="R2411" s="6"/>
      <c r="S2411" s="6"/>
      <c r="T2411" s="6"/>
      <c r="U2411" s="6"/>
      <c r="V2411" s="6"/>
      <c r="W2411" s="6" t="str">
        <f t="shared" si="75"/>
        <v>-</v>
      </c>
      <c r="X2411" s="6"/>
      <c r="Y2411" s="6"/>
      <c r="Z2411" s="6"/>
      <c r="AA2411" s="6"/>
      <c r="AB2411" s="6"/>
      <c r="AC2411" s="6"/>
    </row>
    <row r="2412" spans="1:29" x14ac:dyDescent="0.25">
      <c r="Q2412" s="12" t="str">
        <f t="shared" ca="1" si="76"/>
        <v>-</v>
      </c>
      <c r="W2412" t="str">
        <f t="shared" si="75"/>
        <v>-</v>
      </c>
    </row>
    <row r="2413" spans="1:29" x14ac:dyDescent="0.25">
      <c r="A2413" s="6"/>
      <c r="B2413" s="10"/>
      <c r="C2413" s="6"/>
      <c r="D2413" s="6"/>
      <c r="E2413" s="6"/>
      <c r="F2413" s="6"/>
      <c r="G2413" s="6"/>
      <c r="H2413" s="6"/>
      <c r="I2413" s="6"/>
      <c r="J2413" s="6"/>
      <c r="K2413" s="6"/>
      <c r="L2413" s="6"/>
      <c r="M2413" s="6"/>
      <c r="N2413" s="6"/>
      <c r="O2413" s="6"/>
      <c r="P2413" s="10"/>
      <c r="Q2413" s="15" t="str">
        <f t="shared" ca="1" si="76"/>
        <v>-</v>
      </c>
      <c r="R2413" s="6"/>
      <c r="S2413" s="6"/>
      <c r="T2413" s="6"/>
      <c r="U2413" s="6"/>
      <c r="V2413" s="6"/>
      <c r="W2413" s="6" t="str">
        <f t="shared" si="75"/>
        <v>-</v>
      </c>
      <c r="X2413" s="6"/>
      <c r="Y2413" s="6"/>
      <c r="Z2413" s="6"/>
      <c r="AA2413" s="6"/>
      <c r="AB2413" s="6"/>
      <c r="AC2413" s="6"/>
    </row>
    <row r="2414" spans="1:29" x14ac:dyDescent="0.25">
      <c r="Q2414" s="12" t="str">
        <f t="shared" ca="1" si="76"/>
        <v>-</v>
      </c>
      <c r="W2414" t="str">
        <f t="shared" si="75"/>
        <v>-</v>
      </c>
    </row>
    <row r="2415" spans="1:29" x14ac:dyDescent="0.25">
      <c r="A2415" s="6"/>
      <c r="B2415" s="10"/>
      <c r="C2415" s="6"/>
      <c r="D2415" s="6"/>
      <c r="E2415" s="6"/>
      <c r="F2415" s="6"/>
      <c r="G2415" s="6"/>
      <c r="H2415" s="6"/>
      <c r="I2415" s="6"/>
      <c r="J2415" s="6"/>
      <c r="K2415" s="6"/>
      <c r="L2415" s="6"/>
      <c r="M2415" s="6"/>
      <c r="N2415" s="6"/>
      <c r="O2415" s="6"/>
      <c r="P2415" s="10"/>
      <c r="Q2415" s="15" t="str">
        <f t="shared" ca="1" si="76"/>
        <v>-</v>
      </c>
      <c r="R2415" s="6"/>
      <c r="S2415" s="6"/>
      <c r="T2415" s="6"/>
      <c r="U2415" s="6"/>
      <c r="V2415" s="6"/>
      <c r="W2415" s="6" t="str">
        <f t="shared" si="75"/>
        <v>-</v>
      </c>
      <c r="X2415" s="6"/>
      <c r="Y2415" s="6"/>
      <c r="Z2415" s="6"/>
      <c r="AA2415" s="6"/>
      <c r="AB2415" s="6"/>
      <c r="AC2415" s="6"/>
    </row>
    <row r="2416" spans="1:29" x14ac:dyDescent="0.25">
      <c r="Q2416" s="12" t="str">
        <f t="shared" ca="1" si="76"/>
        <v>-</v>
      </c>
      <c r="W2416" t="str">
        <f t="shared" si="75"/>
        <v>-</v>
      </c>
    </row>
    <row r="2417" spans="1:29" x14ac:dyDescent="0.25">
      <c r="A2417" s="6"/>
      <c r="B2417" s="10"/>
      <c r="C2417" s="6"/>
      <c r="D2417" s="6"/>
      <c r="E2417" s="6"/>
      <c r="F2417" s="6"/>
      <c r="G2417" s="6"/>
      <c r="H2417" s="6"/>
      <c r="I2417" s="6"/>
      <c r="J2417" s="6"/>
      <c r="K2417" s="6"/>
      <c r="L2417" s="6"/>
      <c r="M2417" s="6"/>
      <c r="N2417" s="6"/>
      <c r="O2417" s="6"/>
      <c r="P2417" s="10"/>
      <c r="Q2417" s="15" t="str">
        <f t="shared" ca="1" si="76"/>
        <v>-</v>
      </c>
      <c r="R2417" s="6"/>
      <c r="S2417" s="6"/>
      <c r="T2417" s="6"/>
      <c r="U2417" s="6"/>
      <c r="V2417" s="6"/>
      <c r="W2417" s="6" t="str">
        <f t="shared" si="75"/>
        <v>-</v>
      </c>
      <c r="X2417" s="6"/>
      <c r="Y2417" s="6"/>
      <c r="Z2417" s="6"/>
      <c r="AA2417" s="6"/>
      <c r="AB2417" s="6"/>
      <c r="AC2417" s="6"/>
    </row>
    <row r="2418" spans="1:29" x14ac:dyDescent="0.25">
      <c r="Q2418" s="12" t="str">
        <f t="shared" ca="1" si="76"/>
        <v>-</v>
      </c>
      <c r="W2418" t="str">
        <f t="shared" si="75"/>
        <v>-</v>
      </c>
    </row>
    <row r="2419" spans="1:29" x14ac:dyDescent="0.25">
      <c r="A2419" s="6"/>
      <c r="B2419" s="10"/>
      <c r="C2419" s="6"/>
      <c r="D2419" s="6"/>
      <c r="E2419" s="6"/>
      <c r="F2419" s="6"/>
      <c r="G2419" s="6"/>
      <c r="H2419" s="6"/>
      <c r="I2419" s="6"/>
      <c r="J2419" s="6"/>
      <c r="K2419" s="6"/>
      <c r="L2419" s="6"/>
      <c r="M2419" s="6"/>
      <c r="N2419" s="6"/>
      <c r="O2419" s="6"/>
      <c r="P2419" s="10"/>
      <c r="Q2419" s="15" t="str">
        <f t="shared" ca="1" si="76"/>
        <v>-</v>
      </c>
      <c r="R2419" s="6"/>
      <c r="S2419" s="6"/>
      <c r="T2419" s="6"/>
      <c r="U2419" s="6"/>
      <c r="V2419" s="6"/>
      <c r="W2419" s="6" t="str">
        <f t="shared" si="75"/>
        <v>-</v>
      </c>
      <c r="X2419" s="6"/>
      <c r="Y2419" s="6"/>
      <c r="Z2419" s="6"/>
      <c r="AA2419" s="6"/>
      <c r="AB2419" s="6"/>
      <c r="AC2419" s="6"/>
    </row>
    <row r="2420" spans="1:29" x14ac:dyDescent="0.25">
      <c r="Q2420" s="12" t="str">
        <f t="shared" ca="1" si="76"/>
        <v>-</v>
      </c>
      <c r="W2420" t="str">
        <f t="shared" si="75"/>
        <v>-</v>
      </c>
    </row>
    <row r="2421" spans="1:29" x14ac:dyDescent="0.25">
      <c r="A2421" s="6"/>
      <c r="B2421" s="10"/>
      <c r="C2421" s="6"/>
      <c r="D2421" s="6"/>
      <c r="E2421" s="6"/>
      <c r="F2421" s="6"/>
      <c r="G2421" s="6"/>
      <c r="H2421" s="6"/>
      <c r="I2421" s="6"/>
      <c r="J2421" s="6"/>
      <c r="K2421" s="6"/>
      <c r="L2421" s="6"/>
      <c r="M2421" s="6"/>
      <c r="N2421" s="6"/>
      <c r="O2421" s="6"/>
      <c r="P2421" s="10"/>
      <c r="Q2421" s="15" t="str">
        <f t="shared" ca="1" si="76"/>
        <v>-</v>
      </c>
      <c r="R2421" s="6"/>
      <c r="S2421" s="6"/>
      <c r="T2421" s="6"/>
      <c r="U2421" s="6"/>
      <c r="V2421" s="6"/>
      <c r="W2421" s="6" t="str">
        <f t="shared" si="75"/>
        <v>-</v>
      </c>
      <c r="X2421" s="6"/>
      <c r="Y2421" s="6"/>
      <c r="Z2421" s="6"/>
      <c r="AA2421" s="6"/>
      <c r="AB2421" s="6"/>
      <c r="AC2421" s="6"/>
    </row>
    <row r="2422" spans="1:29" x14ac:dyDescent="0.25">
      <c r="Q2422" s="12" t="str">
        <f t="shared" ca="1" si="76"/>
        <v>-</v>
      </c>
      <c r="W2422" t="str">
        <f t="shared" si="75"/>
        <v>-</v>
      </c>
    </row>
    <row r="2423" spans="1:29" x14ac:dyDescent="0.25">
      <c r="A2423" s="6"/>
      <c r="B2423" s="10"/>
      <c r="C2423" s="6"/>
      <c r="D2423" s="6"/>
      <c r="E2423" s="6"/>
      <c r="F2423" s="6"/>
      <c r="G2423" s="6"/>
      <c r="H2423" s="6"/>
      <c r="I2423" s="6"/>
      <c r="J2423" s="6"/>
      <c r="K2423" s="6"/>
      <c r="L2423" s="6"/>
      <c r="M2423" s="6"/>
      <c r="N2423" s="6"/>
      <c r="O2423" s="6"/>
      <c r="P2423" s="10"/>
      <c r="Q2423" s="15" t="str">
        <f t="shared" ca="1" si="76"/>
        <v>-</v>
      </c>
      <c r="R2423" s="6"/>
      <c r="S2423" s="6"/>
      <c r="T2423" s="6"/>
      <c r="U2423" s="6"/>
      <c r="V2423" s="6"/>
      <c r="W2423" s="6" t="str">
        <f t="shared" si="75"/>
        <v>-</v>
      </c>
      <c r="X2423" s="6"/>
      <c r="Y2423" s="6"/>
      <c r="Z2423" s="6"/>
      <c r="AA2423" s="6"/>
      <c r="AB2423" s="6"/>
      <c r="AC2423" s="6"/>
    </row>
    <row r="2424" spans="1:29" x14ac:dyDescent="0.25">
      <c r="Q2424" s="12" t="str">
        <f t="shared" ca="1" si="76"/>
        <v>-</v>
      </c>
      <c r="W2424" t="str">
        <f t="shared" si="75"/>
        <v>-</v>
      </c>
    </row>
    <row r="2425" spans="1:29" x14ac:dyDescent="0.25">
      <c r="A2425" s="6"/>
      <c r="B2425" s="10"/>
      <c r="C2425" s="6"/>
      <c r="D2425" s="6"/>
      <c r="E2425" s="6"/>
      <c r="F2425" s="6"/>
      <c r="G2425" s="6"/>
      <c r="H2425" s="6"/>
      <c r="I2425" s="6"/>
      <c r="J2425" s="6"/>
      <c r="K2425" s="6"/>
      <c r="L2425" s="6"/>
      <c r="M2425" s="6"/>
      <c r="N2425" s="6"/>
      <c r="O2425" s="6"/>
      <c r="P2425" s="10"/>
      <c r="Q2425" s="15" t="str">
        <f t="shared" ca="1" si="76"/>
        <v>-</v>
      </c>
      <c r="R2425" s="6"/>
      <c r="S2425" s="6"/>
      <c r="T2425" s="6"/>
      <c r="U2425" s="6"/>
      <c r="V2425" s="6"/>
      <c r="W2425" s="6" t="str">
        <f t="shared" si="75"/>
        <v>-</v>
      </c>
      <c r="X2425" s="6"/>
      <c r="Y2425" s="6"/>
      <c r="Z2425" s="6"/>
      <c r="AA2425" s="6"/>
      <c r="AB2425" s="6"/>
      <c r="AC2425" s="6"/>
    </row>
    <row r="2426" spans="1:29" x14ac:dyDescent="0.25">
      <c r="Q2426" s="12" t="str">
        <f t="shared" ca="1" si="76"/>
        <v>-</v>
      </c>
      <c r="W2426" t="str">
        <f t="shared" si="75"/>
        <v>-</v>
      </c>
    </row>
    <row r="2427" spans="1:29" x14ac:dyDescent="0.25">
      <c r="A2427" s="6"/>
      <c r="B2427" s="10"/>
      <c r="C2427" s="6"/>
      <c r="D2427" s="6"/>
      <c r="E2427" s="6"/>
      <c r="F2427" s="6"/>
      <c r="G2427" s="6"/>
      <c r="H2427" s="6"/>
      <c r="I2427" s="6"/>
      <c r="J2427" s="6"/>
      <c r="K2427" s="6"/>
      <c r="L2427" s="6"/>
      <c r="M2427" s="6"/>
      <c r="N2427" s="6"/>
      <c r="O2427" s="6"/>
      <c r="P2427" s="10"/>
      <c r="Q2427" s="15" t="str">
        <f t="shared" ca="1" si="76"/>
        <v>-</v>
      </c>
      <c r="R2427" s="6"/>
      <c r="S2427" s="6"/>
      <c r="T2427" s="6"/>
      <c r="U2427" s="6"/>
      <c r="V2427" s="6"/>
      <c r="W2427" s="6" t="str">
        <f t="shared" si="75"/>
        <v>-</v>
      </c>
      <c r="X2427" s="6"/>
      <c r="Y2427" s="6"/>
      <c r="Z2427" s="6"/>
      <c r="AA2427" s="6"/>
      <c r="AB2427" s="6"/>
      <c r="AC2427" s="6"/>
    </row>
    <row r="2428" spans="1:29" x14ac:dyDescent="0.25">
      <c r="Q2428" s="12" t="str">
        <f t="shared" ca="1" si="76"/>
        <v>-</v>
      </c>
      <c r="W2428" t="str">
        <f t="shared" si="75"/>
        <v>-</v>
      </c>
    </row>
    <row r="2429" spans="1:29" x14ac:dyDescent="0.25">
      <c r="A2429" s="6"/>
      <c r="B2429" s="10"/>
      <c r="C2429" s="6"/>
      <c r="D2429" s="6"/>
      <c r="E2429" s="6"/>
      <c r="F2429" s="6"/>
      <c r="G2429" s="6"/>
      <c r="H2429" s="6"/>
      <c r="I2429" s="6"/>
      <c r="J2429" s="6"/>
      <c r="K2429" s="6"/>
      <c r="L2429" s="6"/>
      <c r="M2429" s="6"/>
      <c r="N2429" s="6"/>
      <c r="O2429" s="6"/>
      <c r="P2429" s="10"/>
      <c r="Q2429" s="15" t="str">
        <f t="shared" ca="1" si="76"/>
        <v>-</v>
      </c>
      <c r="R2429" s="6"/>
      <c r="S2429" s="6"/>
      <c r="T2429" s="6"/>
      <c r="U2429" s="6"/>
      <c r="V2429" s="6"/>
      <c r="W2429" s="6" t="str">
        <f t="shared" si="75"/>
        <v>-</v>
      </c>
      <c r="X2429" s="6"/>
      <c r="Y2429" s="6"/>
      <c r="Z2429" s="6"/>
      <c r="AA2429" s="6"/>
      <c r="AB2429" s="6"/>
      <c r="AC2429" s="6"/>
    </row>
    <row r="2430" spans="1:29" x14ac:dyDescent="0.25">
      <c r="Q2430" s="12" t="str">
        <f t="shared" ca="1" si="76"/>
        <v>-</v>
      </c>
      <c r="W2430" t="str">
        <f t="shared" si="75"/>
        <v>-</v>
      </c>
    </row>
    <row r="2431" spans="1:29" x14ac:dyDescent="0.25">
      <c r="A2431" s="6"/>
      <c r="B2431" s="10"/>
      <c r="C2431" s="6"/>
      <c r="D2431" s="6"/>
      <c r="E2431" s="6"/>
      <c r="F2431" s="6"/>
      <c r="G2431" s="6"/>
      <c r="H2431" s="6"/>
      <c r="I2431" s="6"/>
      <c r="J2431" s="6"/>
      <c r="K2431" s="6"/>
      <c r="L2431" s="6"/>
      <c r="M2431" s="6"/>
      <c r="N2431" s="6"/>
      <c r="O2431" s="6"/>
      <c r="P2431" s="10"/>
      <c r="Q2431" s="15" t="str">
        <f t="shared" ca="1" si="76"/>
        <v>-</v>
      </c>
      <c r="R2431" s="6"/>
      <c r="S2431" s="6"/>
      <c r="T2431" s="6"/>
      <c r="U2431" s="6"/>
      <c r="V2431" s="6"/>
      <c r="W2431" s="6" t="str">
        <f t="shared" si="75"/>
        <v>-</v>
      </c>
      <c r="X2431" s="6"/>
      <c r="Y2431" s="6"/>
      <c r="Z2431" s="6"/>
      <c r="AA2431" s="6"/>
      <c r="AB2431" s="6"/>
      <c r="AC2431" s="6"/>
    </row>
    <row r="2432" spans="1:29" x14ac:dyDescent="0.25">
      <c r="Q2432" s="12" t="str">
        <f t="shared" ca="1" si="76"/>
        <v>-</v>
      </c>
      <c r="W2432" t="str">
        <f t="shared" si="75"/>
        <v>-</v>
      </c>
    </row>
    <row r="2433" spans="1:29" x14ac:dyDescent="0.25">
      <c r="A2433" s="6"/>
      <c r="B2433" s="10"/>
      <c r="C2433" s="6"/>
      <c r="D2433" s="6"/>
      <c r="E2433" s="6"/>
      <c r="F2433" s="6"/>
      <c r="G2433" s="6"/>
      <c r="H2433" s="6"/>
      <c r="I2433" s="6"/>
      <c r="J2433" s="6"/>
      <c r="K2433" s="6"/>
      <c r="L2433" s="6"/>
      <c r="M2433" s="6"/>
      <c r="N2433" s="6"/>
      <c r="O2433" s="6"/>
      <c r="P2433" s="10"/>
      <c r="Q2433" s="15" t="str">
        <f t="shared" ca="1" si="76"/>
        <v>-</v>
      </c>
      <c r="R2433" s="6"/>
      <c r="S2433" s="6"/>
      <c r="T2433" s="6"/>
      <c r="U2433" s="6"/>
      <c r="V2433" s="6"/>
      <c r="W2433" s="6" t="str">
        <f t="shared" ref="W2433:W2496" si="77">IF(OR(ISBLANK(J2433),ISBLANK(V2433)),"-",(IF(J2433=V2433,"Yes","No")))</f>
        <v>-</v>
      </c>
      <c r="X2433" s="6"/>
      <c r="Y2433" s="6"/>
      <c r="Z2433" s="6"/>
      <c r="AA2433" s="6"/>
      <c r="AB2433" s="6"/>
      <c r="AC2433" s="6"/>
    </row>
    <row r="2434" spans="1:29" x14ac:dyDescent="0.25">
      <c r="Q2434" s="12" t="str">
        <f t="shared" ref="Q2434:Q2497" ca="1" si="78">IF(B2434&gt;1/1/1900, (IF(R2434="Closed",(DATEDIF(B2434,P2434,"d"))-(DATEDIF(M2434,O2434,"d")),IF(OR(R2434="Pending",ISBLANK(P2434)),TODAY()-B2434))),"-")</f>
        <v>-</v>
      </c>
      <c r="W2434" t="str">
        <f t="shared" si="77"/>
        <v>-</v>
      </c>
    </row>
    <row r="2435" spans="1:29" x14ac:dyDescent="0.25">
      <c r="A2435" s="6"/>
      <c r="B2435" s="10"/>
      <c r="C2435" s="6"/>
      <c r="D2435" s="6"/>
      <c r="E2435" s="6"/>
      <c r="F2435" s="6"/>
      <c r="G2435" s="6"/>
      <c r="H2435" s="6"/>
      <c r="I2435" s="6"/>
      <c r="J2435" s="6"/>
      <c r="K2435" s="6"/>
      <c r="L2435" s="6"/>
      <c r="M2435" s="6"/>
      <c r="N2435" s="6"/>
      <c r="O2435" s="6"/>
      <c r="P2435" s="10"/>
      <c r="Q2435" s="15" t="str">
        <f t="shared" ca="1" si="78"/>
        <v>-</v>
      </c>
      <c r="R2435" s="6"/>
      <c r="S2435" s="6"/>
      <c r="T2435" s="6"/>
      <c r="U2435" s="6"/>
      <c r="V2435" s="6"/>
      <c r="W2435" s="6" t="str">
        <f t="shared" si="77"/>
        <v>-</v>
      </c>
      <c r="X2435" s="6"/>
      <c r="Y2435" s="6"/>
      <c r="Z2435" s="6"/>
      <c r="AA2435" s="6"/>
      <c r="AB2435" s="6"/>
      <c r="AC2435" s="6"/>
    </row>
    <row r="2436" spans="1:29" x14ac:dyDescent="0.25">
      <c r="Q2436" s="12" t="str">
        <f t="shared" ca="1" si="78"/>
        <v>-</v>
      </c>
      <c r="W2436" t="str">
        <f t="shared" si="77"/>
        <v>-</v>
      </c>
    </row>
    <row r="2437" spans="1:29" x14ac:dyDescent="0.25">
      <c r="A2437" s="6"/>
      <c r="B2437" s="10"/>
      <c r="C2437" s="6"/>
      <c r="D2437" s="6"/>
      <c r="E2437" s="6"/>
      <c r="F2437" s="6"/>
      <c r="G2437" s="6"/>
      <c r="H2437" s="6"/>
      <c r="I2437" s="6"/>
      <c r="J2437" s="6"/>
      <c r="K2437" s="6"/>
      <c r="L2437" s="6"/>
      <c r="M2437" s="6"/>
      <c r="N2437" s="6"/>
      <c r="O2437" s="6"/>
      <c r="P2437" s="10"/>
      <c r="Q2437" s="15" t="str">
        <f t="shared" ca="1" si="78"/>
        <v>-</v>
      </c>
      <c r="R2437" s="6"/>
      <c r="S2437" s="6"/>
      <c r="T2437" s="6"/>
      <c r="U2437" s="6"/>
      <c r="V2437" s="6"/>
      <c r="W2437" s="6" t="str">
        <f t="shared" si="77"/>
        <v>-</v>
      </c>
      <c r="X2437" s="6"/>
      <c r="Y2437" s="6"/>
      <c r="Z2437" s="6"/>
      <c r="AA2437" s="6"/>
      <c r="AB2437" s="6"/>
      <c r="AC2437" s="6"/>
    </row>
    <row r="2438" spans="1:29" x14ac:dyDescent="0.25">
      <c r="Q2438" s="12" t="str">
        <f t="shared" ca="1" si="78"/>
        <v>-</v>
      </c>
      <c r="W2438" t="str">
        <f t="shared" si="77"/>
        <v>-</v>
      </c>
    </row>
    <row r="2439" spans="1:29" x14ac:dyDescent="0.25">
      <c r="A2439" s="6"/>
      <c r="B2439" s="10"/>
      <c r="C2439" s="6"/>
      <c r="D2439" s="6"/>
      <c r="E2439" s="6"/>
      <c r="F2439" s="6"/>
      <c r="G2439" s="6"/>
      <c r="H2439" s="6"/>
      <c r="I2439" s="6"/>
      <c r="J2439" s="6"/>
      <c r="K2439" s="6"/>
      <c r="L2439" s="6"/>
      <c r="M2439" s="6"/>
      <c r="N2439" s="6"/>
      <c r="O2439" s="6"/>
      <c r="P2439" s="10"/>
      <c r="Q2439" s="15" t="str">
        <f t="shared" ca="1" si="78"/>
        <v>-</v>
      </c>
      <c r="R2439" s="6"/>
      <c r="S2439" s="6"/>
      <c r="T2439" s="6"/>
      <c r="U2439" s="6"/>
      <c r="V2439" s="6"/>
      <c r="W2439" s="6" t="str">
        <f t="shared" si="77"/>
        <v>-</v>
      </c>
      <c r="X2439" s="6"/>
      <c r="Y2439" s="6"/>
      <c r="Z2439" s="6"/>
      <c r="AA2439" s="6"/>
      <c r="AB2439" s="6"/>
      <c r="AC2439" s="6"/>
    </row>
    <row r="2440" spans="1:29" x14ac:dyDescent="0.25">
      <c r="Q2440" s="12" t="str">
        <f t="shared" ca="1" si="78"/>
        <v>-</v>
      </c>
      <c r="W2440" t="str">
        <f t="shared" si="77"/>
        <v>-</v>
      </c>
    </row>
    <row r="2441" spans="1:29" x14ac:dyDescent="0.25">
      <c r="A2441" s="6"/>
      <c r="B2441" s="10"/>
      <c r="C2441" s="6"/>
      <c r="D2441" s="6"/>
      <c r="E2441" s="6"/>
      <c r="F2441" s="6"/>
      <c r="G2441" s="6"/>
      <c r="H2441" s="6"/>
      <c r="I2441" s="6"/>
      <c r="J2441" s="6"/>
      <c r="K2441" s="6"/>
      <c r="L2441" s="6"/>
      <c r="M2441" s="6"/>
      <c r="N2441" s="6"/>
      <c r="O2441" s="6"/>
      <c r="P2441" s="10"/>
      <c r="Q2441" s="15" t="str">
        <f t="shared" ca="1" si="78"/>
        <v>-</v>
      </c>
      <c r="R2441" s="6"/>
      <c r="S2441" s="6"/>
      <c r="T2441" s="6"/>
      <c r="U2441" s="6"/>
      <c r="V2441" s="6"/>
      <c r="W2441" s="6" t="str">
        <f t="shared" si="77"/>
        <v>-</v>
      </c>
      <c r="X2441" s="6"/>
      <c r="Y2441" s="6"/>
      <c r="Z2441" s="6"/>
      <c r="AA2441" s="6"/>
      <c r="AB2441" s="6"/>
      <c r="AC2441" s="6"/>
    </row>
    <row r="2442" spans="1:29" x14ac:dyDescent="0.25">
      <c r="Q2442" s="12" t="str">
        <f t="shared" ca="1" si="78"/>
        <v>-</v>
      </c>
      <c r="W2442" t="str">
        <f t="shared" si="77"/>
        <v>-</v>
      </c>
    </row>
    <row r="2443" spans="1:29" x14ac:dyDescent="0.25">
      <c r="A2443" s="6"/>
      <c r="B2443" s="10"/>
      <c r="C2443" s="6"/>
      <c r="D2443" s="6"/>
      <c r="E2443" s="6"/>
      <c r="F2443" s="6"/>
      <c r="G2443" s="6"/>
      <c r="H2443" s="6"/>
      <c r="I2443" s="6"/>
      <c r="J2443" s="6"/>
      <c r="K2443" s="6"/>
      <c r="L2443" s="6"/>
      <c r="M2443" s="6"/>
      <c r="N2443" s="6"/>
      <c r="O2443" s="6"/>
      <c r="P2443" s="10"/>
      <c r="Q2443" s="15" t="str">
        <f t="shared" ca="1" si="78"/>
        <v>-</v>
      </c>
      <c r="R2443" s="6"/>
      <c r="S2443" s="6"/>
      <c r="T2443" s="6"/>
      <c r="U2443" s="6"/>
      <c r="V2443" s="6"/>
      <c r="W2443" s="6" t="str">
        <f t="shared" si="77"/>
        <v>-</v>
      </c>
      <c r="X2443" s="6"/>
      <c r="Y2443" s="6"/>
      <c r="Z2443" s="6"/>
      <c r="AA2443" s="6"/>
      <c r="AB2443" s="6"/>
      <c r="AC2443" s="6"/>
    </row>
    <row r="2444" spans="1:29" x14ac:dyDescent="0.25">
      <c r="Q2444" s="12" t="str">
        <f t="shared" ca="1" si="78"/>
        <v>-</v>
      </c>
      <c r="W2444" t="str">
        <f t="shared" si="77"/>
        <v>-</v>
      </c>
    </row>
    <row r="2445" spans="1:29" x14ac:dyDescent="0.25">
      <c r="A2445" s="6"/>
      <c r="B2445" s="10"/>
      <c r="C2445" s="6"/>
      <c r="D2445" s="6"/>
      <c r="E2445" s="6"/>
      <c r="F2445" s="6"/>
      <c r="G2445" s="6"/>
      <c r="H2445" s="6"/>
      <c r="I2445" s="6"/>
      <c r="J2445" s="6"/>
      <c r="K2445" s="6"/>
      <c r="L2445" s="6"/>
      <c r="M2445" s="6"/>
      <c r="N2445" s="6"/>
      <c r="O2445" s="6"/>
      <c r="P2445" s="10"/>
      <c r="Q2445" s="15" t="str">
        <f t="shared" ca="1" si="78"/>
        <v>-</v>
      </c>
      <c r="R2445" s="6"/>
      <c r="S2445" s="6"/>
      <c r="T2445" s="6"/>
      <c r="U2445" s="6"/>
      <c r="V2445" s="6"/>
      <c r="W2445" s="6" t="str">
        <f t="shared" si="77"/>
        <v>-</v>
      </c>
      <c r="X2445" s="6"/>
      <c r="Y2445" s="6"/>
      <c r="Z2445" s="6"/>
      <c r="AA2445" s="6"/>
      <c r="AB2445" s="6"/>
      <c r="AC2445" s="6"/>
    </row>
    <row r="2446" spans="1:29" x14ac:dyDescent="0.25">
      <c r="Q2446" s="12" t="str">
        <f t="shared" ca="1" si="78"/>
        <v>-</v>
      </c>
      <c r="W2446" t="str">
        <f t="shared" si="77"/>
        <v>-</v>
      </c>
    </row>
    <row r="2447" spans="1:29" x14ac:dyDescent="0.25">
      <c r="A2447" s="6"/>
      <c r="B2447" s="10"/>
      <c r="C2447" s="6"/>
      <c r="D2447" s="6"/>
      <c r="E2447" s="6"/>
      <c r="F2447" s="6"/>
      <c r="G2447" s="6"/>
      <c r="H2447" s="6"/>
      <c r="I2447" s="6"/>
      <c r="J2447" s="6"/>
      <c r="K2447" s="6"/>
      <c r="L2447" s="6"/>
      <c r="M2447" s="6"/>
      <c r="N2447" s="6"/>
      <c r="O2447" s="6"/>
      <c r="P2447" s="10"/>
      <c r="Q2447" s="15" t="str">
        <f t="shared" ca="1" si="78"/>
        <v>-</v>
      </c>
      <c r="R2447" s="6"/>
      <c r="S2447" s="6"/>
      <c r="T2447" s="6"/>
      <c r="U2447" s="6"/>
      <c r="V2447" s="6"/>
      <c r="W2447" s="6" t="str">
        <f t="shared" si="77"/>
        <v>-</v>
      </c>
      <c r="X2447" s="6"/>
      <c r="Y2447" s="6"/>
      <c r="Z2447" s="6"/>
      <c r="AA2447" s="6"/>
      <c r="AB2447" s="6"/>
      <c r="AC2447" s="6"/>
    </row>
    <row r="2448" spans="1:29" x14ac:dyDescent="0.25">
      <c r="Q2448" s="12" t="str">
        <f t="shared" ca="1" si="78"/>
        <v>-</v>
      </c>
      <c r="W2448" t="str">
        <f t="shared" si="77"/>
        <v>-</v>
      </c>
    </row>
    <row r="2449" spans="1:29" x14ac:dyDescent="0.25">
      <c r="A2449" s="6"/>
      <c r="B2449" s="10"/>
      <c r="C2449" s="6"/>
      <c r="D2449" s="6"/>
      <c r="E2449" s="6"/>
      <c r="F2449" s="6"/>
      <c r="G2449" s="6"/>
      <c r="H2449" s="6"/>
      <c r="I2449" s="6"/>
      <c r="J2449" s="6"/>
      <c r="K2449" s="6"/>
      <c r="L2449" s="6"/>
      <c r="M2449" s="6"/>
      <c r="N2449" s="6"/>
      <c r="O2449" s="6"/>
      <c r="P2449" s="10"/>
      <c r="Q2449" s="15" t="str">
        <f t="shared" ca="1" si="78"/>
        <v>-</v>
      </c>
      <c r="R2449" s="6"/>
      <c r="S2449" s="6"/>
      <c r="T2449" s="6"/>
      <c r="U2449" s="6"/>
      <c r="V2449" s="6"/>
      <c r="W2449" s="6" t="str">
        <f t="shared" si="77"/>
        <v>-</v>
      </c>
      <c r="X2449" s="6"/>
      <c r="Y2449" s="6"/>
      <c r="Z2449" s="6"/>
      <c r="AA2449" s="6"/>
      <c r="AB2449" s="6"/>
      <c r="AC2449" s="6"/>
    </row>
    <row r="2450" spans="1:29" x14ac:dyDescent="0.25">
      <c r="Q2450" s="12" t="str">
        <f t="shared" ca="1" si="78"/>
        <v>-</v>
      </c>
      <c r="W2450" t="str">
        <f t="shared" si="77"/>
        <v>-</v>
      </c>
    </row>
    <row r="2451" spans="1:29" x14ac:dyDescent="0.25">
      <c r="A2451" s="6"/>
      <c r="B2451" s="10"/>
      <c r="C2451" s="6"/>
      <c r="D2451" s="6"/>
      <c r="E2451" s="6"/>
      <c r="F2451" s="6"/>
      <c r="G2451" s="6"/>
      <c r="H2451" s="6"/>
      <c r="I2451" s="6"/>
      <c r="J2451" s="6"/>
      <c r="K2451" s="6"/>
      <c r="L2451" s="6"/>
      <c r="M2451" s="6"/>
      <c r="N2451" s="6"/>
      <c r="O2451" s="6"/>
      <c r="P2451" s="10"/>
      <c r="Q2451" s="15" t="str">
        <f t="shared" ca="1" si="78"/>
        <v>-</v>
      </c>
      <c r="R2451" s="6"/>
      <c r="S2451" s="6"/>
      <c r="T2451" s="6"/>
      <c r="U2451" s="6"/>
      <c r="V2451" s="6"/>
      <c r="W2451" s="6" t="str">
        <f t="shared" si="77"/>
        <v>-</v>
      </c>
      <c r="X2451" s="6"/>
      <c r="Y2451" s="6"/>
      <c r="Z2451" s="6"/>
      <c r="AA2451" s="6"/>
      <c r="AB2451" s="6"/>
      <c r="AC2451" s="6"/>
    </row>
    <row r="2452" spans="1:29" x14ac:dyDescent="0.25">
      <c r="Q2452" s="12" t="str">
        <f t="shared" ca="1" si="78"/>
        <v>-</v>
      </c>
      <c r="W2452" t="str">
        <f t="shared" si="77"/>
        <v>-</v>
      </c>
    </row>
    <row r="2453" spans="1:29" x14ac:dyDescent="0.25">
      <c r="A2453" s="6"/>
      <c r="B2453" s="10"/>
      <c r="C2453" s="6"/>
      <c r="D2453" s="6"/>
      <c r="E2453" s="6"/>
      <c r="F2453" s="6"/>
      <c r="G2453" s="6"/>
      <c r="H2453" s="6"/>
      <c r="I2453" s="6"/>
      <c r="J2453" s="6"/>
      <c r="K2453" s="6"/>
      <c r="L2453" s="6"/>
      <c r="M2453" s="6"/>
      <c r="N2453" s="6"/>
      <c r="O2453" s="6"/>
      <c r="P2453" s="10"/>
      <c r="Q2453" s="15" t="str">
        <f t="shared" ca="1" si="78"/>
        <v>-</v>
      </c>
      <c r="R2453" s="6"/>
      <c r="S2453" s="6"/>
      <c r="T2453" s="6"/>
      <c r="U2453" s="6"/>
      <c r="V2453" s="6"/>
      <c r="W2453" s="6" t="str">
        <f t="shared" si="77"/>
        <v>-</v>
      </c>
      <c r="X2453" s="6"/>
      <c r="Y2453" s="6"/>
      <c r="Z2453" s="6"/>
      <c r="AA2453" s="6"/>
      <c r="AB2453" s="6"/>
      <c r="AC2453" s="6"/>
    </row>
    <row r="2454" spans="1:29" x14ac:dyDescent="0.25">
      <c r="Q2454" s="12" t="str">
        <f t="shared" ca="1" si="78"/>
        <v>-</v>
      </c>
      <c r="W2454" t="str">
        <f t="shared" si="77"/>
        <v>-</v>
      </c>
    </row>
    <row r="2455" spans="1:29" x14ac:dyDescent="0.25">
      <c r="A2455" s="6"/>
      <c r="B2455" s="10"/>
      <c r="C2455" s="6"/>
      <c r="D2455" s="6"/>
      <c r="E2455" s="6"/>
      <c r="F2455" s="6"/>
      <c r="G2455" s="6"/>
      <c r="H2455" s="6"/>
      <c r="I2455" s="6"/>
      <c r="J2455" s="6"/>
      <c r="K2455" s="6"/>
      <c r="L2455" s="6"/>
      <c r="M2455" s="6"/>
      <c r="N2455" s="6"/>
      <c r="O2455" s="6"/>
      <c r="P2455" s="10"/>
      <c r="Q2455" s="15" t="str">
        <f t="shared" ca="1" si="78"/>
        <v>-</v>
      </c>
      <c r="R2455" s="6"/>
      <c r="S2455" s="6"/>
      <c r="T2455" s="6"/>
      <c r="U2455" s="6"/>
      <c r="V2455" s="6"/>
      <c r="W2455" s="6" t="str">
        <f t="shared" si="77"/>
        <v>-</v>
      </c>
      <c r="X2455" s="6"/>
      <c r="Y2455" s="6"/>
      <c r="Z2455" s="6"/>
      <c r="AA2455" s="6"/>
      <c r="AB2455" s="6"/>
      <c r="AC2455" s="6"/>
    </row>
    <row r="2456" spans="1:29" x14ac:dyDescent="0.25">
      <c r="Q2456" s="12" t="str">
        <f t="shared" ca="1" si="78"/>
        <v>-</v>
      </c>
      <c r="W2456" t="str">
        <f t="shared" si="77"/>
        <v>-</v>
      </c>
    </row>
    <row r="2457" spans="1:29" x14ac:dyDescent="0.25">
      <c r="A2457" s="6"/>
      <c r="B2457" s="10"/>
      <c r="C2457" s="6"/>
      <c r="D2457" s="6"/>
      <c r="E2457" s="6"/>
      <c r="F2457" s="6"/>
      <c r="G2457" s="6"/>
      <c r="H2457" s="6"/>
      <c r="I2457" s="6"/>
      <c r="J2457" s="6"/>
      <c r="K2457" s="6"/>
      <c r="L2457" s="6"/>
      <c r="M2457" s="6"/>
      <c r="N2457" s="6"/>
      <c r="O2457" s="6"/>
      <c r="P2457" s="10"/>
      <c r="Q2457" s="15" t="str">
        <f t="shared" ca="1" si="78"/>
        <v>-</v>
      </c>
      <c r="R2457" s="6"/>
      <c r="S2457" s="6"/>
      <c r="T2457" s="6"/>
      <c r="U2457" s="6"/>
      <c r="V2457" s="6"/>
      <c r="W2457" s="6" t="str">
        <f t="shared" si="77"/>
        <v>-</v>
      </c>
      <c r="X2457" s="6"/>
      <c r="Y2457" s="6"/>
      <c r="Z2457" s="6"/>
      <c r="AA2457" s="6"/>
      <c r="AB2457" s="6"/>
      <c r="AC2457" s="6"/>
    </row>
    <row r="2458" spans="1:29" x14ac:dyDescent="0.25">
      <c r="Q2458" s="12" t="str">
        <f t="shared" ca="1" si="78"/>
        <v>-</v>
      </c>
      <c r="W2458" t="str">
        <f t="shared" si="77"/>
        <v>-</v>
      </c>
    </row>
    <row r="2459" spans="1:29" x14ac:dyDescent="0.25">
      <c r="A2459" s="6"/>
      <c r="B2459" s="10"/>
      <c r="C2459" s="6"/>
      <c r="D2459" s="6"/>
      <c r="E2459" s="6"/>
      <c r="F2459" s="6"/>
      <c r="G2459" s="6"/>
      <c r="H2459" s="6"/>
      <c r="I2459" s="6"/>
      <c r="J2459" s="6"/>
      <c r="K2459" s="6"/>
      <c r="L2459" s="6"/>
      <c r="M2459" s="6"/>
      <c r="N2459" s="6"/>
      <c r="O2459" s="6"/>
      <c r="P2459" s="10"/>
      <c r="Q2459" s="15" t="str">
        <f t="shared" ca="1" si="78"/>
        <v>-</v>
      </c>
      <c r="R2459" s="6"/>
      <c r="S2459" s="6"/>
      <c r="T2459" s="6"/>
      <c r="U2459" s="6"/>
      <c r="V2459" s="6"/>
      <c r="W2459" s="6" t="str">
        <f t="shared" si="77"/>
        <v>-</v>
      </c>
      <c r="X2459" s="6"/>
      <c r="Y2459" s="6"/>
      <c r="Z2459" s="6"/>
      <c r="AA2459" s="6"/>
      <c r="AB2459" s="6"/>
      <c r="AC2459" s="6"/>
    </row>
    <row r="2460" spans="1:29" x14ac:dyDescent="0.25">
      <c r="Q2460" s="12" t="str">
        <f t="shared" ca="1" si="78"/>
        <v>-</v>
      </c>
      <c r="W2460" t="str">
        <f t="shared" si="77"/>
        <v>-</v>
      </c>
    </row>
    <row r="2461" spans="1:29" x14ac:dyDescent="0.25">
      <c r="A2461" s="6"/>
      <c r="B2461" s="10"/>
      <c r="C2461" s="6"/>
      <c r="D2461" s="6"/>
      <c r="E2461" s="6"/>
      <c r="F2461" s="6"/>
      <c r="G2461" s="6"/>
      <c r="H2461" s="6"/>
      <c r="I2461" s="6"/>
      <c r="J2461" s="6"/>
      <c r="K2461" s="6"/>
      <c r="L2461" s="6"/>
      <c r="M2461" s="6"/>
      <c r="N2461" s="6"/>
      <c r="O2461" s="6"/>
      <c r="P2461" s="10"/>
      <c r="Q2461" s="15" t="str">
        <f t="shared" ca="1" si="78"/>
        <v>-</v>
      </c>
      <c r="R2461" s="6"/>
      <c r="S2461" s="6"/>
      <c r="T2461" s="6"/>
      <c r="U2461" s="6"/>
      <c r="V2461" s="6"/>
      <c r="W2461" s="6" t="str">
        <f t="shared" si="77"/>
        <v>-</v>
      </c>
      <c r="X2461" s="6"/>
      <c r="Y2461" s="6"/>
      <c r="Z2461" s="6"/>
      <c r="AA2461" s="6"/>
      <c r="AB2461" s="6"/>
      <c r="AC2461" s="6"/>
    </row>
    <row r="2462" spans="1:29" x14ac:dyDescent="0.25">
      <c r="Q2462" s="12" t="str">
        <f t="shared" ca="1" si="78"/>
        <v>-</v>
      </c>
      <c r="W2462" t="str">
        <f t="shared" si="77"/>
        <v>-</v>
      </c>
    </row>
    <row r="2463" spans="1:29" x14ac:dyDescent="0.25">
      <c r="A2463" s="6"/>
      <c r="B2463" s="10"/>
      <c r="C2463" s="6"/>
      <c r="D2463" s="6"/>
      <c r="E2463" s="6"/>
      <c r="F2463" s="6"/>
      <c r="G2463" s="6"/>
      <c r="H2463" s="6"/>
      <c r="I2463" s="6"/>
      <c r="J2463" s="6"/>
      <c r="K2463" s="6"/>
      <c r="L2463" s="6"/>
      <c r="M2463" s="6"/>
      <c r="N2463" s="6"/>
      <c r="O2463" s="6"/>
      <c r="P2463" s="10"/>
      <c r="Q2463" s="15" t="str">
        <f t="shared" ca="1" si="78"/>
        <v>-</v>
      </c>
      <c r="R2463" s="6"/>
      <c r="S2463" s="6"/>
      <c r="T2463" s="6"/>
      <c r="U2463" s="6"/>
      <c r="V2463" s="6"/>
      <c r="W2463" s="6" t="str">
        <f t="shared" si="77"/>
        <v>-</v>
      </c>
      <c r="X2463" s="6"/>
      <c r="Y2463" s="6"/>
      <c r="Z2463" s="6"/>
      <c r="AA2463" s="6"/>
      <c r="AB2463" s="6"/>
      <c r="AC2463" s="6"/>
    </row>
    <row r="2464" spans="1:29" x14ac:dyDescent="0.25">
      <c r="Q2464" s="12" t="str">
        <f t="shared" ca="1" si="78"/>
        <v>-</v>
      </c>
      <c r="W2464" t="str">
        <f t="shared" si="77"/>
        <v>-</v>
      </c>
    </row>
    <row r="2465" spans="1:29" x14ac:dyDescent="0.25">
      <c r="A2465" s="6"/>
      <c r="B2465" s="10"/>
      <c r="C2465" s="6"/>
      <c r="D2465" s="6"/>
      <c r="E2465" s="6"/>
      <c r="F2465" s="6"/>
      <c r="G2465" s="6"/>
      <c r="H2465" s="6"/>
      <c r="I2465" s="6"/>
      <c r="J2465" s="6"/>
      <c r="K2465" s="6"/>
      <c r="L2465" s="6"/>
      <c r="M2465" s="6"/>
      <c r="N2465" s="6"/>
      <c r="O2465" s="6"/>
      <c r="P2465" s="10"/>
      <c r="Q2465" s="15" t="str">
        <f t="shared" ca="1" si="78"/>
        <v>-</v>
      </c>
      <c r="R2465" s="6"/>
      <c r="S2465" s="6"/>
      <c r="T2465" s="6"/>
      <c r="U2465" s="6"/>
      <c r="V2465" s="6"/>
      <c r="W2465" s="6" t="str">
        <f t="shared" si="77"/>
        <v>-</v>
      </c>
      <c r="X2465" s="6"/>
      <c r="Y2465" s="6"/>
      <c r="Z2465" s="6"/>
      <c r="AA2465" s="6"/>
      <c r="AB2465" s="6"/>
      <c r="AC2465" s="6"/>
    </row>
    <row r="2466" spans="1:29" x14ac:dyDescent="0.25">
      <c r="Q2466" s="12" t="str">
        <f t="shared" ca="1" si="78"/>
        <v>-</v>
      </c>
      <c r="W2466" t="str">
        <f t="shared" si="77"/>
        <v>-</v>
      </c>
    </row>
    <row r="2467" spans="1:29" x14ac:dyDescent="0.25">
      <c r="A2467" s="6"/>
      <c r="B2467" s="10"/>
      <c r="C2467" s="6"/>
      <c r="D2467" s="6"/>
      <c r="E2467" s="6"/>
      <c r="F2467" s="6"/>
      <c r="G2467" s="6"/>
      <c r="H2467" s="6"/>
      <c r="I2467" s="6"/>
      <c r="J2467" s="6"/>
      <c r="K2467" s="6"/>
      <c r="L2467" s="6"/>
      <c r="M2467" s="6"/>
      <c r="N2467" s="6"/>
      <c r="O2467" s="6"/>
      <c r="P2467" s="10"/>
      <c r="Q2467" s="15" t="str">
        <f t="shared" ca="1" si="78"/>
        <v>-</v>
      </c>
      <c r="R2467" s="6"/>
      <c r="S2467" s="6"/>
      <c r="T2467" s="6"/>
      <c r="U2467" s="6"/>
      <c r="V2467" s="6"/>
      <c r="W2467" s="6" t="str">
        <f t="shared" si="77"/>
        <v>-</v>
      </c>
      <c r="X2467" s="6"/>
      <c r="Y2467" s="6"/>
      <c r="Z2467" s="6"/>
      <c r="AA2467" s="6"/>
      <c r="AB2467" s="6"/>
      <c r="AC2467" s="6"/>
    </row>
    <row r="2468" spans="1:29" x14ac:dyDescent="0.25">
      <c r="Q2468" s="12" t="str">
        <f t="shared" ca="1" si="78"/>
        <v>-</v>
      </c>
      <c r="W2468" t="str">
        <f t="shared" si="77"/>
        <v>-</v>
      </c>
    </row>
    <row r="2469" spans="1:29" x14ac:dyDescent="0.25">
      <c r="A2469" s="6"/>
      <c r="B2469" s="10"/>
      <c r="C2469" s="6"/>
      <c r="D2469" s="6"/>
      <c r="E2469" s="6"/>
      <c r="F2469" s="6"/>
      <c r="G2469" s="6"/>
      <c r="H2469" s="6"/>
      <c r="I2469" s="6"/>
      <c r="J2469" s="6"/>
      <c r="K2469" s="6"/>
      <c r="L2469" s="6"/>
      <c r="M2469" s="6"/>
      <c r="N2469" s="6"/>
      <c r="O2469" s="6"/>
      <c r="P2469" s="10"/>
      <c r="Q2469" s="15" t="str">
        <f t="shared" ca="1" si="78"/>
        <v>-</v>
      </c>
      <c r="R2469" s="6"/>
      <c r="S2469" s="6"/>
      <c r="T2469" s="6"/>
      <c r="U2469" s="6"/>
      <c r="V2469" s="6"/>
      <c r="W2469" s="6" t="str">
        <f t="shared" si="77"/>
        <v>-</v>
      </c>
      <c r="X2469" s="6"/>
      <c r="Y2469" s="6"/>
      <c r="Z2469" s="6"/>
      <c r="AA2469" s="6"/>
      <c r="AB2469" s="6"/>
      <c r="AC2469" s="6"/>
    </row>
    <row r="2470" spans="1:29" x14ac:dyDescent="0.25">
      <c r="Q2470" s="12" t="str">
        <f t="shared" ca="1" si="78"/>
        <v>-</v>
      </c>
      <c r="W2470" t="str">
        <f t="shared" si="77"/>
        <v>-</v>
      </c>
    </row>
    <row r="2471" spans="1:29" x14ac:dyDescent="0.25">
      <c r="A2471" s="6"/>
      <c r="B2471" s="10"/>
      <c r="C2471" s="6"/>
      <c r="D2471" s="6"/>
      <c r="E2471" s="6"/>
      <c r="F2471" s="6"/>
      <c r="G2471" s="6"/>
      <c r="H2471" s="6"/>
      <c r="I2471" s="6"/>
      <c r="J2471" s="6"/>
      <c r="K2471" s="6"/>
      <c r="L2471" s="6"/>
      <c r="M2471" s="6"/>
      <c r="N2471" s="6"/>
      <c r="O2471" s="6"/>
      <c r="P2471" s="10"/>
      <c r="Q2471" s="15" t="str">
        <f t="shared" ca="1" si="78"/>
        <v>-</v>
      </c>
      <c r="R2471" s="6"/>
      <c r="S2471" s="6"/>
      <c r="T2471" s="6"/>
      <c r="U2471" s="6"/>
      <c r="V2471" s="6"/>
      <c r="W2471" s="6" t="str">
        <f t="shared" si="77"/>
        <v>-</v>
      </c>
      <c r="X2471" s="6"/>
      <c r="Y2471" s="6"/>
      <c r="Z2471" s="6"/>
      <c r="AA2471" s="6"/>
      <c r="AB2471" s="6"/>
      <c r="AC2471" s="6"/>
    </row>
    <row r="2472" spans="1:29" x14ac:dyDescent="0.25">
      <c r="Q2472" s="12" t="str">
        <f t="shared" ca="1" si="78"/>
        <v>-</v>
      </c>
      <c r="W2472" t="str">
        <f t="shared" si="77"/>
        <v>-</v>
      </c>
    </row>
    <row r="2473" spans="1:29" x14ac:dyDescent="0.25">
      <c r="A2473" s="6"/>
      <c r="B2473" s="10"/>
      <c r="C2473" s="6"/>
      <c r="D2473" s="6"/>
      <c r="E2473" s="6"/>
      <c r="F2473" s="6"/>
      <c r="G2473" s="6"/>
      <c r="H2473" s="6"/>
      <c r="I2473" s="6"/>
      <c r="J2473" s="6"/>
      <c r="K2473" s="6"/>
      <c r="L2473" s="6"/>
      <c r="M2473" s="6"/>
      <c r="N2473" s="6"/>
      <c r="O2473" s="6"/>
      <c r="P2473" s="10"/>
      <c r="Q2473" s="15" t="str">
        <f t="shared" ca="1" si="78"/>
        <v>-</v>
      </c>
      <c r="R2473" s="6"/>
      <c r="S2473" s="6"/>
      <c r="T2473" s="6"/>
      <c r="U2473" s="6"/>
      <c r="V2473" s="6"/>
      <c r="W2473" s="6" t="str">
        <f t="shared" si="77"/>
        <v>-</v>
      </c>
      <c r="X2473" s="6"/>
      <c r="Y2473" s="6"/>
      <c r="Z2473" s="6"/>
      <c r="AA2473" s="6"/>
      <c r="AB2473" s="6"/>
      <c r="AC2473" s="6"/>
    </row>
    <row r="2474" spans="1:29" x14ac:dyDescent="0.25">
      <c r="Q2474" s="12" t="str">
        <f t="shared" ca="1" si="78"/>
        <v>-</v>
      </c>
      <c r="W2474" t="str">
        <f t="shared" si="77"/>
        <v>-</v>
      </c>
    </row>
    <row r="2475" spans="1:29" x14ac:dyDescent="0.25">
      <c r="A2475" s="6"/>
      <c r="B2475" s="10"/>
      <c r="C2475" s="6"/>
      <c r="D2475" s="6"/>
      <c r="E2475" s="6"/>
      <c r="F2475" s="6"/>
      <c r="G2475" s="6"/>
      <c r="H2475" s="6"/>
      <c r="I2475" s="6"/>
      <c r="J2475" s="6"/>
      <c r="K2475" s="6"/>
      <c r="L2475" s="6"/>
      <c r="M2475" s="6"/>
      <c r="N2475" s="6"/>
      <c r="O2475" s="6"/>
      <c r="P2475" s="10"/>
      <c r="Q2475" s="15" t="str">
        <f t="shared" ca="1" si="78"/>
        <v>-</v>
      </c>
      <c r="R2475" s="6"/>
      <c r="S2475" s="6"/>
      <c r="T2475" s="6"/>
      <c r="U2475" s="6"/>
      <c r="V2475" s="6"/>
      <c r="W2475" s="6" t="str">
        <f t="shared" si="77"/>
        <v>-</v>
      </c>
      <c r="X2475" s="6"/>
      <c r="Y2475" s="6"/>
      <c r="Z2475" s="6"/>
      <c r="AA2475" s="6"/>
      <c r="AB2475" s="6"/>
      <c r="AC2475" s="6"/>
    </row>
    <row r="2476" spans="1:29" x14ac:dyDescent="0.25">
      <c r="Q2476" s="12" t="str">
        <f t="shared" ca="1" si="78"/>
        <v>-</v>
      </c>
      <c r="W2476" t="str">
        <f t="shared" si="77"/>
        <v>-</v>
      </c>
    </row>
    <row r="2477" spans="1:29" x14ac:dyDescent="0.25">
      <c r="A2477" s="6"/>
      <c r="B2477" s="10"/>
      <c r="C2477" s="6"/>
      <c r="D2477" s="6"/>
      <c r="E2477" s="6"/>
      <c r="F2477" s="6"/>
      <c r="G2477" s="6"/>
      <c r="H2477" s="6"/>
      <c r="I2477" s="6"/>
      <c r="J2477" s="6"/>
      <c r="K2477" s="6"/>
      <c r="L2477" s="6"/>
      <c r="M2477" s="6"/>
      <c r="N2477" s="6"/>
      <c r="O2477" s="6"/>
      <c r="P2477" s="10"/>
      <c r="Q2477" s="15" t="str">
        <f t="shared" ca="1" si="78"/>
        <v>-</v>
      </c>
      <c r="R2477" s="6"/>
      <c r="S2477" s="6"/>
      <c r="T2477" s="6"/>
      <c r="U2477" s="6"/>
      <c r="V2477" s="6"/>
      <c r="W2477" s="6" t="str">
        <f t="shared" si="77"/>
        <v>-</v>
      </c>
      <c r="X2477" s="6"/>
      <c r="Y2477" s="6"/>
      <c r="Z2477" s="6"/>
      <c r="AA2477" s="6"/>
      <c r="AB2477" s="6"/>
      <c r="AC2477" s="6"/>
    </row>
    <row r="2478" spans="1:29" x14ac:dyDescent="0.25">
      <c r="Q2478" s="12" t="str">
        <f t="shared" ca="1" si="78"/>
        <v>-</v>
      </c>
      <c r="W2478" t="str">
        <f t="shared" si="77"/>
        <v>-</v>
      </c>
    </row>
    <row r="2479" spans="1:29" x14ac:dyDescent="0.25">
      <c r="A2479" s="6"/>
      <c r="B2479" s="10"/>
      <c r="C2479" s="6"/>
      <c r="D2479" s="6"/>
      <c r="E2479" s="6"/>
      <c r="F2479" s="6"/>
      <c r="G2479" s="6"/>
      <c r="H2479" s="6"/>
      <c r="I2479" s="6"/>
      <c r="J2479" s="6"/>
      <c r="K2479" s="6"/>
      <c r="L2479" s="6"/>
      <c r="M2479" s="6"/>
      <c r="N2479" s="6"/>
      <c r="O2479" s="6"/>
      <c r="P2479" s="10"/>
      <c r="Q2479" s="15" t="str">
        <f t="shared" ca="1" si="78"/>
        <v>-</v>
      </c>
      <c r="R2479" s="6"/>
      <c r="S2479" s="6"/>
      <c r="T2479" s="6"/>
      <c r="U2479" s="6"/>
      <c r="V2479" s="6"/>
      <c r="W2479" s="6" t="str">
        <f t="shared" si="77"/>
        <v>-</v>
      </c>
      <c r="X2479" s="6"/>
      <c r="Y2479" s="6"/>
      <c r="Z2479" s="6"/>
      <c r="AA2479" s="6"/>
      <c r="AB2479" s="6"/>
      <c r="AC2479" s="6"/>
    </row>
    <row r="2480" spans="1:29" x14ac:dyDescent="0.25">
      <c r="Q2480" s="12" t="str">
        <f t="shared" ca="1" si="78"/>
        <v>-</v>
      </c>
      <c r="W2480" t="str">
        <f t="shared" si="77"/>
        <v>-</v>
      </c>
    </row>
    <row r="2481" spans="1:29" x14ac:dyDescent="0.25">
      <c r="A2481" s="6"/>
      <c r="B2481" s="10"/>
      <c r="C2481" s="6"/>
      <c r="D2481" s="6"/>
      <c r="E2481" s="6"/>
      <c r="F2481" s="6"/>
      <c r="G2481" s="6"/>
      <c r="H2481" s="6"/>
      <c r="I2481" s="6"/>
      <c r="J2481" s="6"/>
      <c r="K2481" s="6"/>
      <c r="L2481" s="6"/>
      <c r="M2481" s="6"/>
      <c r="N2481" s="6"/>
      <c r="O2481" s="6"/>
      <c r="P2481" s="10"/>
      <c r="Q2481" s="15" t="str">
        <f t="shared" ca="1" si="78"/>
        <v>-</v>
      </c>
      <c r="R2481" s="6"/>
      <c r="S2481" s="6"/>
      <c r="T2481" s="6"/>
      <c r="U2481" s="6"/>
      <c r="V2481" s="6"/>
      <c r="W2481" s="6" t="str">
        <f t="shared" si="77"/>
        <v>-</v>
      </c>
      <c r="X2481" s="6"/>
      <c r="Y2481" s="6"/>
      <c r="Z2481" s="6"/>
      <c r="AA2481" s="6"/>
      <c r="AB2481" s="6"/>
      <c r="AC2481" s="6"/>
    </row>
    <row r="2482" spans="1:29" x14ac:dyDescent="0.25">
      <c r="Q2482" s="12" t="str">
        <f t="shared" ca="1" si="78"/>
        <v>-</v>
      </c>
      <c r="W2482" t="str">
        <f t="shared" si="77"/>
        <v>-</v>
      </c>
    </row>
    <row r="2483" spans="1:29" x14ac:dyDescent="0.25">
      <c r="A2483" s="6"/>
      <c r="B2483" s="10"/>
      <c r="C2483" s="6"/>
      <c r="D2483" s="6"/>
      <c r="E2483" s="6"/>
      <c r="F2483" s="6"/>
      <c r="G2483" s="6"/>
      <c r="H2483" s="6"/>
      <c r="I2483" s="6"/>
      <c r="J2483" s="6"/>
      <c r="K2483" s="6"/>
      <c r="L2483" s="6"/>
      <c r="M2483" s="6"/>
      <c r="N2483" s="6"/>
      <c r="O2483" s="6"/>
      <c r="P2483" s="10"/>
      <c r="Q2483" s="15" t="str">
        <f t="shared" ca="1" si="78"/>
        <v>-</v>
      </c>
      <c r="R2483" s="6"/>
      <c r="S2483" s="6"/>
      <c r="T2483" s="6"/>
      <c r="U2483" s="6"/>
      <c r="V2483" s="6"/>
      <c r="W2483" s="6" t="str">
        <f t="shared" si="77"/>
        <v>-</v>
      </c>
      <c r="X2483" s="6"/>
      <c r="Y2483" s="6"/>
      <c r="Z2483" s="6"/>
      <c r="AA2483" s="6"/>
      <c r="AB2483" s="6"/>
      <c r="AC2483" s="6"/>
    </row>
    <row r="2484" spans="1:29" x14ac:dyDescent="0.25">
      <c r="Q2484" s="12" t="str">
        <f t="shared" ca="1" si="78"/>
        <v>-</v>
      </c>
      <c r="W2484" t="str">
        <f t="shared" si="77"/>
        <v>-</v>
      </c>
    </row>
    <row r="2485" spans="1:29" x14ac:dyDescent="0.25">
      <c r="A2485" s="6"/>
      <c r="B2485" s="10"/>
      <c r="C2485" s="6"/>
      <c r="D2485" s="6"/>
      <c r="E2485" s="6"/>
      <c r="F2485" s="6"/>
      <c r="G2485" s="6"/>
      <c r="H2485" s="6"/>
      <c r="I2485" s="6"/>
      <c r="J2485" s="6"/>
      <c r="K2485" s="6"/>
      <c r="L2485" s="6"/>
      <c r="M2485" s="6"/>
      <c r="N2485" s="6"/>
      <c r="O2485" s="6"/>
      <c r="P2485" s="10"/>
      <c r="Q2485" s="15" t="str">
        <f t="shared" ca="1" si="78"/>
        <v>-</v>
      </c>
      <c r="R2485" s="6"/>
      <c r="S2485" s="6"/>
      <c r="T2485" s="6"/>
      <c r="U2485" s="6"/>
      <c r="V2485" s="6"/>
      <c r="W2485" s="6" t="str">
        <f t="shared" si="77"/>
        <v>-</v>
      </c>
      <c r="X2485" s="6"/>
      <c r="Y2485" s="6"/>
      <c r="Z2485" s="6"/>
      <c r="AA2485" s="6"/>
      <c r="AB2485" s="6"/>
      <c r="AC2485" s="6"/>
    </row>
    <row r="2486" spans="1:29" x14ac:dyDescent="0.25">
      <c r="Q2486" s="12" t="str">
        <f t="shared" ca="1" si="78"/>
        <v>-</v>
      </c>
      <c r="W2486" t="str">
        <f t="shared" si="77"/>
        <v>-</v>
      </c>
    </row>
    <row r="2487" spans="1:29" x14ac:dyDescent="0.25">
      <c r="A2487" s="6"/>
      <c r="B2487" s="10"/>
      <c r="C2487" s="6"/>
      <c r="D2487" s="6"/>
      <c r="E2487" s="6"/>
      <c r="F2487" s="6"/>
      <c r="G2487" s="6"/>
      <c r="H2487" s="6"/>
      <c r="I2487" s="6"/>
      <c r="J2487" s="6"/>
      <c r="K2487" s="6"/>
      <c r="L2487" s="6"/>
      <c r="M2487" s="6"/>
      <c r="N2487" s="6"/>
      <c r="O2487" s="6"/>
      <c r="P2487" s="10"/>
      <c r="Q2487" s="15" t="str">
        <f t="shared" ca="1" si="78"/>
        <v>-</v>
      </c>
      <c r="R2487" s="6"/>
      <c r="S2487" s="6"/>
      <c r="T2487" s="6"/>
      <c r="U2487" s="6"/>
      <c r="V2487" s="6"/>
      <c r="W2487" s="6" t="str">
        <f t="shared" si="77"/>
        <v>-</v>
      </c>
      <c r="X2487" s="6"/>
      <c r="Y2487" s="6"/>
      <c r="Z2487" s="6"/>
      <c r="AA2487" s="6"/>
      <c r="AB2487" s="6"/>
      <c r="AC2487" s="6"/>
    </row>
    <row r="2488" spans="1:29" x14ac:dyDescent="0.25">
      <c r="Q2488" s="12" t="str">
        <f t="shared" ca="1" si="78"/>
        <v>-</v>
      </c>
      <c r="W2488" t="str">
        <f t="shared" si="77"/>
        <v>-</v>
      </c>
    </row>
    <row r="2489" spans="1:29" x14ac:dyDescent="0.25">
      <c r="A2489" s="6"/>
      <c r="B2489" s="10"/>
      <c r="C2489" s="6"/>
      <c r="D2489" s="6"/>
      <c r="E2489" s="6"/>
      <c r="F2489" s="6"/>
      <c r="G2489" s="6"/>
      <c r="H2489" s="6"/>
      <c r="I2489" s="6"/>
      <c r="J2489" s="6"/>
      <c r="K2489" s="6"/>
      <c r="L2489" s="6"/>
      <c r="M2489" s="6"/>
      <c r="N2489" s="6"/>
      <c r="O2489" s="6"/>
      <c r="P2489" s="10"/>
      <c r="Q2489" s="15" t="str">
        <f t="shared" ca="1" si="78"/>
        <v>-</v>
      </c>
      <c r="R2489" s="6"/>
      <c r="S2489" s="6"/>
      <c r="T2489" s="6"/>
      <c r="U2489" s="6"/>
      <c r="V2489" s="6"/>
      <c r="W2489" s="6" t="str">
        <f t="shared" si="77"/>
        <v>-</v>
      </c>
      <c r="X2489" s="6"/>
      <c r="Y2489" s="6"/>
      <c r="Z2489" s="6"/>
      <c r="AA2489" s="6"/>
      <c r="AB2489" s="6"/>
      <c r="AC2489" s="6"/>
    </row>
    <row r="2490" spans="1:29" x14ac:dyDescent="0.25">
      <c r="Q2490" s="12" t="str">
        <f t="shared" ca="1" si="78"/>
        <v>-</v>
      </c>
      <c r="W2490" t="str">
        <f t="shared" si="77"/>
        <v>-</v>
      </c>
    </row>
    <row r="2491" spans="1:29" x14ac:dyDescent="0.25">
      <c r="A2491" s="6"/>
      <c r="B2491" s="10"/>
      <c r="C2491" s="6"/>
      <c r="D2491" s="6"/>
      <c r="E2491" s="6"/>
      <c r="F2491" s="6"/>
      <c r="G2491" s="6"/>
      <c r="H2491" s="6"/>
      <c r="I2491" s="6"/>
      <c r="J2491" s="6"/>
      <c r="K2491" s="6"/>
      <c r="L2491" s="6"/>
      <c r="M2491" s="6"/>
      <c r="N2491" s="6"/>
      <c r="O2491" s="6"/>
      <c r="P2491" s="10"/>
      <c r="Q2491" s="15" t="str">
        <f t="shared" ca="1" si="78"/>
        <v>-</v>
      </c>
      <c r="R2491" s="6"/>
      <c r="S2491" s="6"/>
      <c r="T2491" s="6"/>
      <c r="U2491" s="6"/>
      <c r="V2491" s="6"/>
      <c r="W2491" s="6" t="str">
        <f t="shared" si="77"/>
        <v>-</v>
      </c>
      <c r="X2491" s="6"/>
      <c r="Y2491" s="6"/>
      <c r="Z2491" s="6"/>
      <c r="AA2491" s="6"/>
      <c r="AB2491" s="6"/>
      <c r="AC2491" s="6"/>
    </row>
    <row r="2492" spans="1:29" x14ac:dyDescent="0.25">
      <c r="Q2492" s="12" t="str">
        <f t="shared" ca="1" si="78"/>
        <v>-</v>
      </c>
      <c r="W2492" t="str">
        <f t="shared" si="77"/>
        <v>-</v>
      </c>
    </row>
    <row r="2493" spans="1:29" x14ac:dyDescent="0.25">
      <c r="A2493" s="6"/>
      <c r="B2493" s="10"/>
      <c r="C2493" s="6"/>
      <c r="D2493" s="6"/>
      <c r="E2493" s="6"/>
      <c r="F2493" s="6"/>
      <c r="G2493" s="6"/>
      <c r="H2493" s="6"/>
      <c r="I2493" s="6"/>
      <c r="J2493" s="6"/>
      <c r="K2493" s="6"/>
      <c r="L2493" s="6"/>
      <c r="M2493" s="6"/>
      <c r="N2493" s="6"/>
      <c r="O2493" s="6"/>
      <c r="P2493" s="10"/>
      <c r="Q2493" s="15" t="str">
        <f t="shared" ca="1" si="78"/>
        <v>-</v>
      </c>
      <c r="R2493" s="6"/>
      <c r="S2493" s="6"/>
      <c r="T2493" s="6"/>
      <c r="U2493" s="6"/>
      <c r="V2493" s="6"/>
      <c r="W2493" s="6" t="str">
        <f t="shared" si="77"/>
        <v>-</v>
      </c>
      <c r="X2493" s="6"/>
      <c r="Y2493" s="6"/>
      <c r="Z2493" s="6"/>
      <c r="AA2493" s="6"/>
      <c r="AB2493" s="6"/>
      <c r="AC2493" s="6"/>
    </row>
    <row r="2494" spans="1:29" x14ac:dyDescent="0.25">
      <c r="Q2494" s="12" t="str">
        <f t="shared" ca="1" si="78"/>
        <v>-</v>
      </c>
      <c r="W2494" t="str">
        <f t="shared" si="77"/>
        <v>-</v>
      </c>
    </row>
    <row r="2495" spans="1:29" x14ac:dyDescent="0.25">
      <c r="A2495" s="6"/>
      <c r="B2495" s="10"/>
      <c r="C2495" s="6"/>
      <c r="D2495" s="6"/>
      <c r="E2495" s="6"/>
      <c r="F2495" s="6"/>
      <c r="G2495" s="6"/>
      <c r="H2495" s="6"/>
      <c r="I2495" s="6"/>
      <c r="J2495" s="6"/>
      <c r="K2495" s="6"/>
      <c r="L2495" s="6"/>
      <c r="M2495" s="6"/>
      <c r="N2495" s="6"/>
      <c r="O2495" s="6"/>
      <c r="P2495" s="10"/>
      <c r="Q2495" s="15" t="str">
        <f t="shared" ca="1" si="78"/>
        <v>-</v>
      </c>
      <c r="R2495" s="6"/>
      <c r="S2495" s="6"/>
      <c r="T2495" s="6"/>
      <c r="U2495" s="6"/>
      <c r="V2495" s="6"/>
      <c r="W2495" s="6" t="str">
        <f t="shared" si="77"/>
        <v>-</v>
      </c>
      <c r="X2495" s="6"/>
      <c r="Y2495" s="6"/>
      <c r="Z2495" s="6"/>
      <c r="AA2495" s="6"/>
      <c r="AB2495" s="6"/>
      <c r="AC2495" s="6"/>
    </row>
    <row r="2496" spans="1:29" x14ac:dyDescent="0.25">
      <c r="Q2496" s="12" t="str">
        <f t="shared" ca="1" si="78"/>
        <v>-</v>
      </c>
      <c r="W2496" t="str">
        <f t="shared" si="77"/>
        <v>-</v>
      </c>
    </row>
    <row r="2497" spans="1:29" x14ac:dyDescent="0.25">
      <c r="A2497" s="6"/>
      <c r="B2497" s="10"/>
      <c r="C2497" s="6"/>
      <c r="D2497" s="6"/>
      <c r="E2497" s="6"/>
      <c r="F2497" s="6"/>
      <c r="G2497" s="6"/>
      <c r="H2497" s="6"/>
      <c r="I2497" s="6"/>
      <c r="J2497" s="6"/>
      <c r="K2497" s="6"/>
      <c r="L2497" s="6"/>
      <c r="M2497" s="6"/>
      <c r="N2497" s="6"/>
      <c r="O2497" s="6"/>
      <c r="P2497" s="10"/>
      <c r="Q2497" s="15" t="str">
        <f t="shared" ca="1" si="78"/>
        <v>-</v>
      </c>
      <c r="R2497" s="6"/>
      <c r="S2497" s="6"/>
      <c r="T2497" s="6"/>
      <c r="U2497" s="6"/>
      <c r="V2497" s="6"/>
      <c r="W2497" s="6" t="str">
        <f t="shared" ref="W2497:W2560" si="79">IF(OR(ISBLANK(J2497),ISBLANK(V2497)),"-",(IF(J2497=V2497,"Yes","No")))</f>
        <v>-</v>
      </c>
      <c r="X2497" s="6"/>
      <c r="Y2497" s="6"/>
      <c r="Z2497" s="6"/>
      <c r="AA2497" s="6"/>
      <c r="AB2497" s="6"/>
      <c r="AC2497" s="6"/>
    </row>
    <row r="2498" spans="1:29" x14ac:dyDescent="0.25">
      <c r="Q2498" s="12" t="str">
        <f t="shared" ref="Q2498:Q2561" ca="1" si="80">IF(B2498&gt;1/1/1900, (IF(R2498="Closed",(DATEDIF(B2498,P2498,"d"))-(DATEDIF(M2498,O2498,"d")),IF(OR(R2498="Pending",ISBLANK(P2498)),TODAY()-B2498))),"-")</f>
        <v>-</v>
      </c>
      <c r="W2498" t="str">
        <f t="shared" si="79"/>
        <v>-</v>
      </c>
    </row>
    <row r="2499" spans="1:29" x14ac:dyDescent="0.25">
      <c r="A2499" s="6"/>
      <c r="B2499" s="10"/>
      <c r="C2499" s="6"/>
      <c r="D2499" s="6"/>
      <c r="E2499" s="6"/>
      <c r="F2499" s="6"/>
      <c r="G2499" s="6"/>
      <c r="H2499" s="6"/>
      <c r="I2499" s="6"/>
      <c r="J2499" s="6"/>
      <c r="K2499" s="6"/>
      <c r="L2499" s="6"/>
      <c r="M2499" s="6"/>
      <c r="N2499" s="6"/>
      <c r="O2499" s="6"/>
      <c r="P2499" s="10"/>
      <c r="Q2499" s="15" t="str">
        <f t="shared" ca="1" si="80"/>
        <v>-</v>
      </c>
      <c r="R2499" s="6"/>
      <c r="S2499" s="6"/>
      <c r="T2499" s="6"/>
      <c r="U2499" s="6"/>
      <c r="V2499" s="6"/>
      <c r="W2499" s="6" t="str">
        <f t="shared" si="79"/>
        <v>-</v>
      </c>
      <c r="X2499" s="6"/>
      <c r="Y2499" s="6"/>
      <c r="Z2499" s="6"/>
      <c r="AA2499" s="6"/>
      <c r="AB2499" s="6"/>
      <c r="AC2499" s="6"/>
    </row>
    <row r="2500" spans="1:29" x14ac:dyDescent="0.25">
      <c r="Q2500" s="12" t="str">
        <f t="shared" ca="1" si="80"/>
        <v>-</v>
      </c>
      <c r="W2500" t="str">
        <f t="shared" si="79"/>
        <v>-</v>
      </c>
    </row>
    <row r="2501" spans="1:29" x14ac:dyDescent="0.25">
      <c r="A2501" s="6"/>
      <c r="B2501" s="10"/>
      <c r="C2501" s="6"/>
      <c r="D2501" s="6"/>
      <c r="E2501" s="6"/>
      <c r="F2501" s="6"/>
      <c r="G2501" s="6"/>
      <c r="H2501" s="6"/>
      <c r="I2501" s="6"/>
      <c r="J2501" s="6"/>
      <c r="K2501" s="6"/>
      <c r="L2501" s="6"/>
      <c r="M2501" s="6"/>
      <c r="N2501" s="6"/>
      <c r="O2501" s="6"/>
      <c r="P2501" s="10"/>
      <c r="Q2501" s="15" t="str">
        <f t="shared" ca="1" si="80"/>
        <v>-</v>
      </c>
      <c r="R2501" s="6"/>
      <c r="S2501" s="6"/>
      <c r="T2501" s="6"/>
      <c r="U2501" s="6"/>
      <c r="V2501" s="6"/>
      <c r="W2501" s="6" t="str">
        <f t="shared" si="79"/>
        <v>-</v>
      </c>
      <c r="X2501" s="6"/>
      <c r="Y2501" s="6"/>
      <c r="Z2501" s="6"/>
      <c r="AA2501" s="6"/>
      <c r="AB2501" s="6"/>
      <c r="AC2501" s="6"/>
    </row>
    <row r="2502" spans="1:29" x14ac:dyDescent="0.25">
      <c r="Q2502" s="12" t="str">
        <f t="shared" ca="1" si="80"/>
        <v>-</v>
      </c>
      <c r="W2502" t="str">
        <f t="shared" si="79"/>
        <v>-</v>
      </c>
    </row>
    <row r="2503" spans="1:29" x14ac:dyDescent="0.25">
      <c r="A2503" s="6"/>
      <c r="B2503" s="10"/>
      <c r="C2503" s="6"/>
      <c r="D2503" s="6"/>
      <c r="E2503" s="6"/>
      <c r="F2503" s="6"/>
      <c r="G2503" s="6"/>
      <c r="H2503" s="6"/>
      <c r="I2503" s="6"/>
      <c r="J2503" s="6"/>
      <c r="K2503" s="6"/>
      <c r="L2503" s="6"/>
      <c r="M2503" s="6"/>
      <c r="N2503" s="6"/>
      <c r="O2503" s="6"/>
      <c r="P2503" s="10"/>
      <c r="Q2503" s="15" t="str">
        <f t="shared" ca="1" si="80"/>
        <v>-</v>
      </c>
      <c r="R2503" s="6"/>
      <c r="S2503" s="6"/>
      <c r="T2503" s="6"/>
      <c r="U2503" s="6"/>
      <c r="V2503" s="6"/>
      <c r="W2503" s="6" t="str">
        <f t="shared" si="79"/>
        <v>-</v>
      </c>
      <c r="X2503" s="6"/>
      <c r="Y2503" s="6"/>
      <c r="Z2503" s="6"/>
      <c r="AA2503" s="6"/>
      <c r="AB2503" s="6"/>
      <c r="AC2503" s="6"/>
    </row>
    <row r="2504" spans="1:29" x14ac:dyDescent="0.25">
      <c r="Q2504" s="12" t="str">
        <f t="shared" ca="1" si="80"/>
        <v>-</v>
      </c>
      <c r="W2504" t="str">
        <f t="shared" si="79"/>
        <v>-</v>
      </c>
    </row>
    <row r="2505" spans="1:29" x14ac:dyDescent="0.25">
      <c r="A2505" s="6"/>
      <c r="B2505" s="10"/>
      <c r="C2505" s="6"/>
      <c r="D2505" s="6"/>
      <c r="E2505" s="6"/>
      <c r="F2505" s="6"/>
      <c r="G2505" s="6"/>
      <c r="H2505" s="6"/>
      <c r="I2505" s="6"/>
      <c r="J2505" s="6"/>
      <c r="K2505" s="6"/>
      <c r="L2505" s="6"/>
      <c r="M2505" s="6"/>
      <c r="N2505" s="6"/>
      <c r="O2505" s="6"/>
      <c r="P2505" s="10"/>
      <c r="Q2505" s="15" t="str">
        <f t="shared" ca="1" si="80"/>
        <v>-</v>
      </c>
      <c r="R2505" s="6"/>
      <c r="S2505" s="6"/>
      <c r="T2505" s="6"/>
      <c r="U2505" s="6"/>
      <c r="V2505" s="6"/>
      <c r="W2505" s="6" t="str">
        <f t="shared" si="79"/>
        <v>-</v>
      </c>
      <c r="X2505" s="6"/>
      <c r="Y2505" s="6"/>
      <c r="Z2505" s="6"/>
      <c r="AA2505" s="6"/>
      <c r="AB2505" s="6"/>
      <c r="AC2505" s="6"/>
    </row>
    <row r="2506" spans="1:29" x14ac:dyDescent="0.25">
      <c r="Q2506" s="12" t="str">
        <f t="shared" ca="1" si="80"/>
        <v>-</v>
      </c>
      <c r="W2506" t="str">
        <f t="shared" si="79"/>
        <v>-</v>
      </c>
    </row>
    <row r="2507" spans="1:29" x14ac:dyDescent="0.25">
      <c r="A2507" s="6"/>
      <c r="B2507" s="10"/>
      <c r="C2507" s="6"/>
      <c r="D2507" s="6"/>
      <c r="E2507" s="6"/>
      <c r="F2507" s="6"/>
      <c r="G2507" s="6"/>
      <c r="H2507" s="6"/>
      <c r="I2507" s="6"/>
      <c r="J2507" s="6"/>
      <c r="K2507" s="6"/>
      <c r="L2507" s="6"/>
      <c r="M2507" s="6"/>
      <c r="N2507" s="6"/>
      <c r="O2507" s="6"/>
      <c r="P2507" s="10"/>
      <c r="Q2507" s="15" t="str">
        <f t="shared" ca="1" si="80"/>
        <v>-</v>
      </c>
      <c r="R2507" s="6"/>
      <c r="S2507" s="6"/>
      <c r="T2507" s="6"/>
      <c r="U2507" s="6"/>
      <c r="V2507" s="6"/>
      <c r="W2507" s="6" t="str">
        <f t="shared" si="79"/>
        <v>-</v>
      </c>
      <c r="X2507" s="6"/>
      <c r="Y2507" s="6"/>
      <c r="Z2507" s="6"/>
      <c r="AA2507" s="6"/>
      <c r="AB2507" s="6"/>
      <c r="AC2507" s="6"/>
    </row>
    <row r="2508" spans="1:29" x14ac:dyDescent="0.25">
      <c r="Q2508" s="12" t="str">
        <f t="shared" ca="1" si="80"/>
        <v>-</v>
      </c>
      <c r="W2508" t="str">
        <f t="shared" si="79"/>
        <v>-</v>
      </c>
    </row>
    <row r="2509" spans="1:29" x14ac:dyDescent="0.25">
      <c r="A2509" s="6"/>
      <c r="B2509" s="10"/>
      <c r="C2509" s="6"/>
      <c r="D2509" s="6"/>
      <c r="E2509" s="6"/>
      <c r="F2509" s="6"/>
      <c r="G2509" s="6"/>
      <c r="H2509" s="6"/>
      <c r="I2509" s="6"/>
      <c r="J2509" s="6"/>
      <c r="K2509" s="6"/>
      <c r="L2509" s="6"/>
      <c r="M2509" s="6"/>
      <c r="N2509" s="6"/>
      <c r="O2509" s="6"/>
      <c r="P2509" s="10"/>
      <c r="Q2509" s="15" t="str">
        <f t="shared" ca="1" si="80"/>
        <v>-</v>
      </c>
      <c r="R2509" s="6"/>
      <c r="S2509" s="6"/>
      <c r="T2509" s="6"/>
      <c r="U2509" s="6"/>
      <c r="V2509" s="6"/>
      <c r="W2509" s="6" t="str">
        <f t="shared" si="79"/>
        <v>-</v>
      </c>
      <c r="X2509" s="6"/>
      <c r="Y2509" s="6"/>
      <c r="Z2509" s="6"/>
      <c r="AA2509" s="6"/>
      <c r="AB2509" s="6"/>
      <c r="AC2509" s="6"/>
    </row>
    <row r="2510" spans="1:29" x14ac:dyDescent="0.25">
      <c r="Q2510" s="12" t="str">
        <f t="shared" ca="1" si="80"/>
        <v>-</v>
      </c>
      <c r="W2510" t="str">
        <f t="shared" si="79"/>
        <v>-</v>
      </c>
    </row>
    <row r="2511" spans="1:29" x14ac:dyDescent="0.25">
      <c r="A2511" s="6"/>
      <c r="B2511" s="10"/>
      <c r="C2511" s="6"/>
      <c r="D2511" s="6"/>
      <c r="E2511" s="6"/>
      <c r="F2511" s="6"/>
      <c r="G2511" s="6"/>
      <c r="H2511" s="6"/>
      <c r="I2511" s="6"/>
      <c r="J2511" s="6"/>
      <c r="K2511" s="6"/>
      <c r="L2511" s="6"/>
      <c r="M2511" s="6"/>
      <c r="N2511" s="6"/>
      <c r="O2511" s="6"/>
      <c r="P2511" s="10"/>
      <c r="Q2511" s="15" t="str">
        <f t="shared" ca="1" si="80"/>
        <v>-</v>
      </c>
      <c r="R2511" s="6"/>
      <c r="S2511" s="6"/>
      <c r="T2511" s="6"/>
      <c r="U2511" s="6"/>
      <c r="V2511" s="6"/>
      <c r="W2511" s="6" t="str">
        <f t="shared" si="79"/>
        <v>-</v>
      </c>
      <c r="X2511" s="6"/>
      <c r="Y2511" s="6"/>
      <c r="Z2511" s="6"/>
      <c r="AA2511" s="6"/>
      <c r="AB2511" s="6"/>
      <c r="AC2511" s="6"/>
    </row>
    <row r="2512" spans="1:29" x14ac:dyDescent="0.25">
      <c r="Q2512" s="12" t="str">
        <f t="shared" ca="1" si="80"/>
        <v>-</v>
      </c>
      <c r="W2512" t="str">
        <f t="shared" si="79"/>
        <v>-</v>
      </c>
    </row>
    <row r="2513" spans="1:29" x14ac:dyDescent="0.25">
      <c r="A2513" s="6"/>
      <c r="B2513" s="10"/>
      <c r="C2513" s="6"/>
      <c r="D2513" s="6"/>
      <c r="E2513" s="6"/>
      <c r="F2513" s="6"/>
      <c r="G2513" s="6"/>
      <c r="H2513" s="6"/>
      <c r="I2513" s="6"/>
      <c r="J2513" s="6"/>
      <c r="K2513" s="6"/>
      <c r="L2513" s="6"/>
      <c r="M2513" s="6"/>
      <c r="N2513" s="6"/>
      <c r="O2513" s="6"/>
      <c r="P2513" s="10"/>
      <c r="Q2513" s="15" t="str">
        <f t="shared" ca="1" si="80"/>
        <v>-</v>
      </c>
      <c r="R2513" s="6"/>
      <c r="S2513" s="6"/>
      <c r="T2513" s="6"/>
      <c r="U2513" s="6"/>
      <c r="V2513" s="6"/>
      <c r="W2513" s="6" t="str">
        <f t="shared" si="79"/>
        <v>-</v>
      </c>
      <c r="X2513" s="6"/>
      <c r="Y2513" s="6"/>
      <c r="Z2513" s="6"/>
      <c r="AA2513" s="6"/>
      <c r="AB2513" s="6"/>
      <c r="AC2513" s="6"/>
    </row>
    <row r="2514" spans="1:29" x14ac:dyDescent="0.25">
      <c r="Q2514" s="12" t="str">
        <f t="shared" ca="1" si="80"/>
        <v>-</v>
      </c>
      <c r="W2514" t="str">
        <f t="shared" si="79"/>
        <v>-</v>
      </c>
    </row>
    <row r="2515" spans="1:29" x14ac:dyDescent="0.25">
      <c r="A2515" s="6"/>
      <c r="B2515" s="10"/>
      <c r="C2515" s="6"/>
      <c r="D2515" s="6"/>
      <c r="E2515" s="6"/>
      <c r="F2515" s="6"/>
      <c r="G2515" s="6"/>
      <c r="H2515" s="6"/>
      <c r="I2515" s="6"/>
      <c r="J2515" s="6"/>
      <c r="K2515" s="6"/>
      <c r="L2515" s="6"/>
      <c r="M2515" s="6"/>
      <c r="N2515" s="6"/>
      <c r="O2515" s="6"/>
      <c r="P2515" s="10"/>
      <c r="Q2515" s="15" t="str">
        <f t="shared" ca="1" si="80"/>
        <v>-</v>
      </c>
      <c r="R2515" s="6"/>
      <c r="S2515" s="6"/>
      <c r="T2515" s="6"/>
      <c r="U2515" s="6"/>
      <c r="V2515" s="6"/>
      <c r="W2515" s="6" t="str">
        <f t="shared" si="79"/>
        <v>-</v>
      </c>
      <c r="X2515" s="6"/>
      <c r="Y2515" s="6"/>
      <c r="Z2515" s="6"/>
      <c r="AA2515" s="6"/>
      <c r="AB2515" s="6"/>
      <c r="AC2515" s="6"/>
    </row>
    <row r="2516" spans="1:29" x14ac:dyDescent="0.25">
      <c r="Q2516" s="12" t="str">
        <f t="shared" ca="1" si="80"/>
        <v>-</v>
      </c>
      <c r="W2516" t="str">
        <f t="shared" si="79"/>
        <v>-</v>
      </c>
    </row>
    <row r="2517" spans="1:29" x14ac:dyDescent="0.25">
      <c r="A2517" s="6"/>
      <c r="B2517" s="10"/>
      <c r="C2517" s="6"/>
      <c r="D2517" s="6"/>
      <c r="E2517" s="6"/>
      <c r="F2517" s="6"/>
      <c r="G2517" s="6"/>
      <c r="H2517" s="6"/>
      <c r="I2517" s="6"/>
      <c r="J2517" s="6"/>
      <c r="K2517" s="6"/>
      <c r="L2517" s="6"/>
      <c r="M2517" s="6"/>
      <c r="N2517" s="6"/>
      <c r="O2517" s="6"/>
      <c r="P2517" s="10"/>
      <c r="Q2517" s="15" t="str">
        <f t="shared" ca="1" si="80"/>
        <v>-</v>
      </c>
      <c r="R2517" s="6"/>
      <c r="S2517" s="6"/>
      <c r="T2517" s="6"/>
      <c r="U2517" s="6"/>
      <c r="V2517" s="6"/>
      <c r="W2517" s="6" t="str">
        <f t="shared" si="79"/>
        <v>-</v>
      </c>
      <c r="X2517" s="6"/>
      <c r="Y2517" s="6"/>
      <c r="Z2517" s="6"/>
      <c r="AA2517" s="6"/>
      <c r="AB2517" s="6"/>
      <c r="AC2517" s="6"/>
    </row>
    <row r="2518" spans="1:29" x14ac:dyDescent="0.25">
      <c r="Q2518" s="12" t="str">
        <f t="shared" ca="1" si="80"/>
        <v>-</v>
      </c>
      <c r="W2518" t="str">
        <f t="shared" si="79"/>
        <v>-</v>
      </c>
    </row>
    <row r="2519" spans="1:29" x14ac:dyDescent="0.25">
      <c r="A2519" s="6"/>
      <c r="B2519" s="10"/>
      <c r="C2519" s="6"/>
      <c r="D2519" s="6"/>
      <c r="E2519" s="6"/>
      <c r="F2519" s="6"/>
      <c r="G2519" s="6"/>
      <c r="H2519" s="6"/>
      <c r="I2519" s="6"/>
      <c r="J2519" s="6"/>
      <c r="K2519" s="6"/>
      <c r="L2519" s="6"/>
      <c r="M2519" s="6"/>
      <c r="N2519" s="6"/>
      <c r="O2519" s="6"/>
      <c r="P2519" s="10"/>
      <c r="Q2519" s="15" t="str">
        <f t="shared" ca="1" si="80"/>
        <v>-</v>
      </c>
      <c r="R2519" s="6"/>
      <c r="S2519" s="6"/>
      <c r="T2519" s="6"/>
      <c r="U2519" s="6"/>
      <c r="V2519" s="6"/>
      <c r="W2519" s="6" t="str">
        <f t="shared" si="79"/>
        <v>-</v>
      </c>
      <c r="X2519" s="6"/>
      <c r="Y2519" s="6"/>
      <c r="Z2519" s="6"/>
      <c r="AA2519" s="6"/>
      <c r="AB2519" s="6"/>
      <c r="AC2519" s="6"/>
    </row>
    <row r="2520" spans="1:29" x14ac:dyDescent="0.25">
      <c r="Q2520" s="12" t="str">
        <f t="shared" ca="1" si="80"/>
        <v>-</v>
      </c>
      <c r="W2520" t="str">
        <f t="shared" si="79"/>
        <v>-</v>
      </c>
    </row>
    <row r="2521" spans="1:29" x14ac:dyDescent="0.25">
      <c r="A2521" s="6"/>
      <c r="B2521" s="10"/>
      <c r="C2521" s="6"/>
      <c r="D2521" s="6"/>
      <c r="E2521" s="6"/>
      <c r="F2521" s="6"/>
      <c r="G2521" s="6"/>
      <c r="H2521" s="6"/>
      <c r="I2521" s="6"/>
      <c r="J2521" s="6"/>
      <c r="K2521" s="6"/>
      <c r="L2521" s="6"/>
      <c r="M2521" s="6"/>
      <c r="N2521" s="6"/>
      <c r="O2521" s="6"/>
      <c r="P2521" s="10"/>
      <c r="Q2521" s="15" t="str">
        <f t="shared" ca="1" si="80"/>
        <v>-</v>
      </c>
      <c r="R2521" s="6"/>
      <c r="S2521" s="6"/>
      <c r="T2521" s="6"/>
      <c r="U2521" s="6"/>
      <c r="V2521" s="6"/>
      <c r="W2521" s="6" t="str">
        <f t="shared" si="79"/>
        <v>-</v>
      </c>
      <c r="X2521" s="6"/>
      <c r="Y2521" s="6"/>
      <c r="Z2521" s="6"/>
      <c r="AA2521" s="6"/>
      <c r="AB2521" s="6"/>
      <c r="AC2521" s="6"/>
    </row>
    <row r="2522" spans="1:29" x14ac:dyDescent="0.25">
      <c r="Q2522" s="12" t="str">
        <f t="shared" ca="1" si="80"/>
        <v>-</v>
      </c>
      <c r="W2522" t="str">
        <f t="shared" si="79"/>
        <v>-</v>
      </c>
    </row>
    <row r="2523" spans="1:29" x14ac:dyDescent="0.25">
      <c r="A2523" s="6"/>
      <c r="B2523" s="10"/>
      <c r="C2523" s="6"/>
      <c r="D2523" s="6"/>
      <c r="E2523" s="6"/>
      <c r="F2523" s="6"/>
      <c r="G2523" s="6"/>
      <c r="H2523" s="6"/>
      <c r="I2523" s="6"/>
      <c r="J2523" s="6"/>
      <c r="K2523" s="6"/>
      <c r="L2523" s="6"/>
      <c r="M2523" s="6"/>
      <c r="N2523" s="6"/>
      <c r="O2523" s="6"/>
      <c r="P2523" s="10"/>
      <c r="Q2523" s="15" t="str">
        <f t="shared" ca="1" si="80"/>
        <v>-</v>
      </c>
      <c r="R2523" s="6"/>
      <c r="S2523" s="6"/>
      <c r="T2523" s="6"/>
      <c r="U2523" s="6"/>
      <c r="V2523" s="6"/>
      <c r="W2523" s="6" t="str">
        <f t="shared" si="79"/>
        <v>-</v>
      </c>
      <c r="X2523" s="6"/>
      <c r="Y2523" s="6"/>
      <c r="Z2523" s="6"/>
      <c r="AA2523" s="6"/>
      <c r="AB2523" s="6"/>
      <c r="AC2523" s="6"/>
    </row>
    <row r="2524" spans="1:29" x14ac:dyDescent="0.25">
      <c r="Q2524" s="12" t="str">
        <f t="shared" ca="1" si="80"/>
        <v>-</v>
      </c>
      <c r="W2524" t="str">
        <f t="shared" si="79"/>
        <v>-</v>
      </c>
    </row>
    <row r="2525" spans="1:29" x14ac:dyDescent="0.25">
      <c r="A2525" s="6"/>
      <c r="B2525" s="10"/>
      <c r="C2525" s="6"/>
      <c r="D2525" s="6"/>
      <c r="E2525" s="6"/>
      <c r="F2525" s="6"/>
      <c r="G2525" s="6"/>
      <c r="H2525" s="6"/>
      <c r="I2525" s="6"/>
      <c r="J2525" s="6"/>
      <c r="K2525" s="6"/>
      <c r="L2525" s="6"/>
      <c r="M2525" s="6"/>
      <c r="N2525" s="6"/>
      <c r="O2525" s="6"/>
      <c r="P2525" s="10"/>
      <c r="Q2525" s="15" t="str">
        <f t="shared" ca="1" si="80"/>
        <v>-</v>
      </c>
      <c r="R2525" s="6"/>
      <c r="S2525" s="6"/>
      <c r="T2525" s="6"/>
      <c r="U2525" s="6"/>
      <c r="V2525" s="6"/>
      <c r="W2525" s="6" t="str">
        <f t="shared" si="79"/>
        <v>-</v>
      </c>
      <c r="X2525" s="6"/>
      <c r="Y2525" s="6"/>
      <c r="Z2525" s="6"/>
      <c r="AA2525" s="6"/>
      <c r="AB2525" s="6"/>
      <c r="AC2525" s="6"/>
    </row>
    <row r="2526" spans="1:29" x14ac:dyDescent="0.25">
      <c r="Q2526" s="12" t="str">
        <f t="shared" ca="1" si="80"/>
        <v>-</v>
      </c>
      <c r="W2526" t="str">
        <f t="shared" si="79"/>
        <v>-</v>
      </c>
    </row>
    <row r="2527" spans="1:29" x14ac:dyDescent="0.25">
      <c r="A2527" s="6"/>
      <c r="B2527" s="10"/>
      <c r="C2527" s="6"/>
      <c r="D2527" s="6"/>
      <c r="E2527" s="6"/>
      <c r="F2527" s="6"/>
      <c r="G2527" s="6"/>
      <c r="H2527" s="6"/>
      <c r="I2527" s="6"/>
      <c r="J2527" s="6"/>
      <c r="K2527" s="6"/>
      <c r="L2527" s="6"/>
      <c r="M2527" s="6"/>
      <c r="N2527" s="6"/>
      <c r="O2527" s="6"/>
      <c r="P2527" s="10"/>
      <c r="Q2527" s="15" t="str">
        <f t="shared" ca="1" si="80"/>
        <v>-</v>
      </c>
      <c r="R2527" s="6"/>
      <c r="S2527" s="6"/>
      <c r="T2527" s="6"/>
      <c r="U2527" s="6"/>
      <c r="V2527" s="6"/>
      <c r="W2527" s="6" t="str">
        <f t="shared" si="79"/>
        <v>-</v>
      </c>
      <c r="X2527" s="6"/>
      <c r="Y2527" s="6"/>
      <c r="Z2527" s="6"/>
      <c r="AA2527" s="6"/>
      <c r="AB2527" s="6"/>
      <c r="AC2527" s="6"/>
    </row>
    <row r="2528" spans="1:29" x14ac:dyDescent="0.25">
      <c r="Q2528" s="12" t="str">
        <f t="shared" ca="1" si="80"/>
        <v>-</v>
      </c>
      <c r="W2528" t="str">
        <f t="shared" si="79"/>
        <v>-</v>
      </c>
    </row>
    <row r="2529" spans="1:29" x14ac:dyDescent="0.25">
      <c r="A2529" s="6"/>
      <c r="B2529" s="10"/>
      <c r="C2529" s="6"/>
      <c r="D2529" s="6"/>
      <c r="E2529" s="6"/>
      <c r="F2529" s="6"/>
      <c r="G2529" s="6"/>
      <c r="H2529" s="6"/>
      <c r="I2529" s="6"/>
      <c r="J2529" s="6"/>
      <c r="K2529" s="6"/>
      <c r="L2529" s="6"/>
      <c r="M2529" s="6"/>
      <c r="N2529" s="6"/>
      <c r="O2529" s="6"/>
      <c r="P2529" s="10"/>
      <c r="Q2529" s="15" t="str">
        <f t="shared" ca="1" si="80"/>
        <v>-</v>
      </c>
      <c r="R2529" s="6"/>
      <c r="S2529" s="6"/>
      <c r="T2529" s="6"/>
      <c r="U2529" s="6"/>
      <c r="V2529" s="6"/>
      <c r="W2529" s="6" t="str">
        <f t="shared" si="79"/>
        <v>-</v>
      </c>
      <c r="X2529" s="6"/>
      <c r="Y2529" s="6"/>
      <c r="Z2529" s="6"/>
      <c r="AA2529" s="6"/>
      <c r="AB2529" s="6"/>
      <c r="AC2529" s="6"/>
    </row>
    <row r="2530" spans="1:29" x14ac:dyDescent="0.25">
      <c r="Q2530" s="12" t="str">
        <f t="shared" ca="1" si="80"/>
        <v>-</v>
      </c>
      <c r="W2530" t="str">
        <f t="shared" si="79"/>
        <v>-</v>
      </c>
    </row>
    <row r="2531" spans="1:29" x14ac:dyDescent="0.25">
      <c r="A2531" s="6"/>
      <c r="B2531" s="10"/>
      <c r="C2531" s="6"/>
      <c r="D2531" s="6"/>
      <c r="E2531" s="6"/>
      <c r="F2531" s="6"/>
      <c r="G2531" s="6"/>
      <c r="H2531" s="6"/>
      <c r="I2531" s="6"/>
      <c r="J2531" s="6"/>
      <c r="K2531" s="6"/>
      <c r="L2531" s="6"/>
      <c r="M2531" s="6"/>
      <c r="N2531" s="6"/>
      <c r="O2531" s="6"/>
      <c r="P2531" s="10"/>
      <c r="Q2531" s="15" t="str">
        <f t="shared" ca="1" si="80"/>
        <v>-</v>
      </c>
      <c r="R2531" s="6"/>
      <c r="S2531" s="6"/>
      <c r="T2531" s="6"/>
      <c r="U2531" s="6"/>
      <c r="V2531" s="6"/>
      <c r="W2531" s="6" t="str">
        <f t="shared" si="79"/>
        <v>-</v>
      </c>
      <c r="X2531" s="6"/>
      <c r="Y2531" s="6"/>
      <c r="Z2531" s="6"/>
      <c r="AA2531" s="6"/>
      <c r="AB2531" s="6"/>
      <c r="AC2531" s="6"/>
    </row>
    <row r="2532" spans="1:29" x14ac:dyDescent="0.25">
      <c r="Q2532" s="12" t="str">
        <f t="shared" ca="1" si="80"/>
        <v>-</v>
      </c>
      <c r="W2532" t="str">
        <f t="shared" si="79"/>
        <v>-</v>
      </c>
    </row>
    <row r="2533" spans="1:29" x14ac:dyDescent="0.25">
      <c r="A2533" s="6"/>
      <c r="B2533" s="10"/>
      <c r="C2533" s="6"/>
      <c r="D2533" s="6"/>
      <c r="E2533" s="6"/>
      <c r="F2533" s="6"/>
      <c r="G2533" s="6"/>
      <c r="H2533" s="6"/>
      <c r="I2533" s="6"/>
      <c r="J2533" s="6"/>
      <c r="K2533" s="6"/>
      <c r="L2533" s="6"/>
      <c r="M2533" s="6"/>
      <c r="N2533" s="6"/>
      <c r="O2533" s="6"/>
      <c r="P2533" s="10"/>
      <c r="Q2533" s="15" t="str">
        <f t="shared" ca="1" si="80"/>
        <v>-</v>
      </c>
      <c r="R2533" s="6"/>
      <c r="S2533" s="6"/>
      <c r="T2533" s="6"/>
      <c r="U2533" s="6"/>
      <c r="V2533" s="6"/>
      <c r="W2533" s="6" t="str">
        <f t="shared" si="79"/>
        <v>-</v>
      </c>
      <c r="X2533" s="6"/>
      <c r="Y2533" s="6"/>
      <c r="Z2533" s="6"/>
      <c r="AA2533" s="6"/>
      <c r="AB2533" s="6"/>
      <c r="AC2533" s="6"/>
    </row>
    <row r="2534" spans="1:29" x14ac:dyDescent="0.25">
      <c r="Q2534" s="12" t="str">
        <f t="shared" ca="1" si="80"/>
        <v>-</v>
      </c>
      <c r="W2534" t="str">
        <f t="shared" si="79"/>
        <v>-</v>
      </c>
    </row>
    <row r="2535" spans="1:29" x14ac:dyDescent="0.25">
      <c r="A2535" s="6"/>
      <c r="B2535" s="10"/>
      <c r="C2535" s="6"/>
      <c r="D2535" s="6"/>
      <c r="E2535" s="6"/>
      <c r="F2535" s="6"/>
      <c r="G2535" s="6"/>
      <c r="H2535" s="6"/>
      <c r="I2535" s="6"/>
      <c r="J2535" s="6"/>
      <c r="K2535" s="6"/>
      <c r="L2535" s="6"/>
      <c r="M2535" s="6"/>
      <c r="N2535" s="6"/>
      <c r="O2535" s="6"/>
      <c r="P2535" s="10"/>
      <c r="Q2535" s="15" t="str">
        <f t="shared" ca="1" si="80"/>
        <v>-</v>
      </c>
      <c r="R2535" s="6"/>
      <c r="S2535" s="6"/>
      <c r="T2535" s="6"/>
      <c r="U2535" s="6"/>
      <c r="V2535" s="6"/>
      <c r="W2535" s="6" t="str">
        <f t="shared" si="79"/>
        <v>-</v>
      </c>
      <c r="X2535" s="6"/>
      <c r="Y2535" s="6"/>
      <c r="Z2535" s="6"/>
      <c r="AA2535" s="6"/>
      <c r="AB2535" s="6"/>
      <c r="AC2535" s="6"/>
    </row>
    <row r="2536" spans="1:29" x14ac:dyDescent="0.25">
      <c r="Q2536" s="12" t="str">
        <f t="shared" ca="1" si="80"/>
        <v>-</v>
      </c>
      <c r="W2536" t="str">
        <f t="shared" si="79"/>
        <v>-</v>
      </c>
    </row>
    <row r="2537" spans="1:29" x14ac:dyDescent="0.25">
      <c r="A2537" s="6"/>
      <c r="B2537" s="10"/>
      <c r="C2537" s="6"/>
      <c r="D2537" s="6"/>
      <c r="E2537" s="6"/>
      <c r="F2537" s="6"/>
      <c r="G2537" s="6"/>
      <c r="H2537" s="6"/>
      <c r="I2537" s="6"/>
      <c r="J2537" s="6"/>
      <c r="K2537" s="6"/>
      <c r="L2537" s="6"/>
      <c r="M2537" s="6"/>
      <c r="N2537" s="6"/>
      <c r="O2537" s="6"/>
      <c r="P2537" s="10"/>
      <c r="Q2537" s="15" t="str">
        <f t="shared" ca="1" si="80"/>
        <v>-</v>
      </c>
      <c r="R2537" s="6"/>
      <c r="S2537" s="6"/>
      <c r="T2537" s="6"/>
      <c r="U2537" s="6"/>
      <c r="V2537" s="6"/>
      <c r="W2537" s="6" t="str">
        <f t="shared" si="79"/>
        <v>-</v>
      </c>
      <c r="X2537" s="6"/>
      <c r="Y2537" s="6"/>
      <c r="Z2537" s="6"/>
      <c r="AA2537" s="6"/>
      <c r="AB2537" s="6"/>
      <c r="AC2537" s="6"/>
    </row>
    <row r="2538" spans="1:29" x14ac:dyDescent="0.25">
      <c r="Q2538" s="12" t="str">
        <f t="shared" ca="1" si="80"/>
        <v>-</v>
      </c>
      <c r="W2538" t="str">
        <f t="shared" si="79"/>
        <v>-</v>
      </c>
    </row>
    <row r="2539" spans="1:29" x14ac:dyDescent="0.25">
      <c r="A2539" s="6"/>
      <c r="B2539" s="10"/>
      <c r="C2539" s="6"/>
      <c r="D2539" s="6"/>
      <c r="E2539" s="6"/>
      <c r="F2539" s="6"/>
      <c r="G2539" s="6"/>
      <c r="H2539" s="6"/>
      <c r="I2539" s="6"/>
      <c r="J2539" s="6"/>
      <c r="K2539" s="6"/>
      <c r="L2539" s="6"/>
      <c r="M2539" s="6"/>
      <c r="N2539" s="6"/>
      <c r="O2539" s="6"/>
      <c r="P2539" s="10"/>
      <c r="Q2539" s="15" t="str">
        <f t="shared" ca="1" si="80"/>
        <v>-</v>
      </c>
      <c r="R2539" s="6"/>
      <c r="S2539" s="6"/>
      <c r="T2539" s="6"/>
      <c r="U2539" s="6"/>
      <c r="V2539" s="6"/>
      <c r="W2539" s="6" t="str">
        <f t="shared" si="79"/>
        <v>-</v>
      </c>
      <c r="X2539" s="6"/>
      <c r="Y2539" s="6"/>
      <c r="Z2539" s="6"/>
      <c r="AA2539" s="6"/>
      <c r="AB2539" s="6"/>
      <c r="AC2539" s="6"/>
    </row>
    <row r="2540" spans="1:29" x14ac:dyDescent="0.25">
      <c r="Q2540" s="12" t="str">
        <f t="shared" ca="1" si="80"/>
        <v>-</v>
      </c>
      <c r="W2540" t="str">
        <f t="shared" si="79"/>
        <v>-</v>
      </c>
    </row>
    <row r="2541" spans="1:29" x14ac:dyDescent="0.25">
      <c r="A2541" s="6"/>
      <c r="B2541" s="10"/>
      <c r="C2541" s="6"/>
      <c r="D2541" s="6"/>
      <c r="E2541" s="6"/>
      <c r="F2541" s="6"/>
      <c r="G2541" s="6"/>
      <c r="H2541" s="6"/>
      <c r="I2541" s="6"/>
      <c r="J2541" s="6"/>
      <c r="K2541" s="6"/>
      <c r="L2541" s="6"/>
      <c r="M2541" s="6"/>
      <c r="N2541" s="6"/>
      <c r="O2541" s="6"/>
      <c r="P2541" s="10"/>
      <c r="Q2541" s="15" t="str">
        <f t="shared" ca="1" si="80"/>
        <v>-</v>
      </c>
      <c r="R2541" s="6"/>
      <c r="S2541" s="6"/>
      <c r="T2541" s="6"/>
      <c r="U2541" s="6"/>
      <c r="V2541" s="6"/>
      <c r="W2541" s="6" t="str">
        <f t="shared" si="79"/>
        <v>-</v>
      </c>
      <c r="X2541" s="6"/>
      <c r="Y2541" s="6"/>
      <c r="Z2541" s="6"/>
      <c r="AA2541" s="6"/>
      <c r="AB2541" s="6"/>
      <c r="AC2541" s="6"/>
    </row>
    <row r="2542" spans="1:29" x14ac:dyDescent="0.25">
      <c r="Q2542" s="12" t="str">
        <f t="shared" ca="1" si="80"/>
        <v>-</v>
      </c>
      <c r="W2542" t="str">
        <f t="shared" si="79"/>
        <v>-</v>
      </c>
    </row>
    <row r="2543" spans="1:29" x14ac:dyDescent="0.25">
      <c r="A2543" s="6"/>
      <c r="B2543" s="10"/>
      <c r="C2543" s="6"/>
      <c r="D2543" s="6"/>
      <c r="E2543" s="6"/>
      <c r="F2543" s="6"/>
      <c r="G2543" s="6"/>
      <c r="H2543" s="6"/>
      <c r="I2543" s="6"/>
      <c r="J2543" s="6"/>
      <c r="K2543" s="6"/>
      <c r="L2543" s="6"/>
      <c r="M2543" s="6"/>
      <c r="N2543" s="6"/>
      <c r="O2543" s="6"/>
      <c r="P2543" s="10"/>
      <c r="Q2543" s="15" t="str">
        <f t="shared" ca="1" si="80"/>
        <v>-</v>
      </c>
      <c r="R2543" s="6"/>
      <c r="S2543" s="6"/>
      <c r="T2543" s="6"/>
      <c r="U2543" s="6"/>
      <c r="V2543" s="6"/>
      <c r="W2543" s="6" t="str">
        <f t="shared" si="79"/>
        <v>-</v>
      </c>
      <c r="X2543" s="6"/>
      <c r="Y2543" s="6"/>
      <c r="Z2543" s="6"/>
      <c r="AA2543" s="6"/>
      <c r="AB2543" s="6"/>
      <c r="AC2543" s="6"/>
    </row>
    <row r="2544" spans="1:29" x14ac:dyDescent="0.25">
      <c r="Q2544" s="12" t="str">
        <f t="shared" ca="1" si="80"/>
        <v>-</v>
      </c>
      <c r="W2544" t="str">
        <f t="shared" si="79"/>
        <v>-</v>
      </c>
    </row>
    <row r="2545" spans="1:29" x14ac:dyDescent="0.25">
      <c r="A2545" s="6"/>
      <c r="B2545" s="10"/>
      <c r="C2545" s="6"/>
      <c r="D2545" s="6"/>
      <c r="E2545" s="6"/>
      <c r="F2545" s="6"/>
      <c r="G2545" s="6"/>
      <c r="H2545" s="6"/>
      <c r="I2545" s="6"/>
      <c r="J2545" s="6"/>
      <c r="K2545" s="6"/>
      <c r="L2545" s="6"/>
      <c r="M2545" s="6"/>
      <c r="N2545" s="6"/>
      <c r="O2545" s="6"/>
      <c r="P2545" s="10"/>
      <c r="Q2545" s="15" t="str">
        <f t="shared" ca="1" si="80"/>
        <v>-</v>
      </c>
      <c r="R2545" s="6"/>
      <c r="S2545" s="6"/>
      <c r="T2545" s="6"/>
      <c r="U2545" s="6"/>
      <c r="V2545" s="6"/>
      <c r="W2545" s="6" t="str">
        <f t="shared" si="79"/>
        <v>-</v>
      </c>
      <c r="X2545" s="6"/>
      <c r="Y2545" s="6"/>
      <c r="Z2545" s="6"/>
      <c r="AA2545" s="6"/>
      <c r="AB2545" s="6"/>
      <c r="AC2545" s="6"/>
    </row>
    <row r="2546" spans="1:29" x14ac:dyDescent="0.25">
      <c r="Q2546" s="12" t="str">
        <f t="shared" ca="1" si="80"/>
        <v>-</v>
      </c>
      <c r="W2546" t="str">
        <f t="shared" si="79"/>
        <v>-</v>
      </c>
    </row>
    <row r="2547" spans="1:29" x14ac:dyDescent="0.25">
      <c r="A2547" s="6"/>
      <c r="B2547" s="10"/>
      <c r="C2547" s="6"/>
      <c r="D2547" s="6"/>
      <c r="E2547" s="6"/>
      <c r="F2547" s="6"/>
      <c r="G2547" s="6"/>
      <c r="H2547" s="6"/>
      <c r="I2547" s="6"/>
      <c r="J2547" s="6"/>
      <c r="K2547" s="6"/>
      <c r="L2547" s="6"/>
      <c r="M2547" s="6"/>
      <c r="N2547" s="6"/>
      <c r="O2547" s="6"/>
      <c r="P2547" s="10"/>
      <c r="Q2547" s="15" t="str">
        <f t="shared" ca="1" si="80"/>
        <v>-</v>
      </c>
      <c r="R2547" s="6"/>
      <c r="S2547" s="6"/>
      <c r="T2547" s="6"/>
      <c r="U2547" s="6"/>
      <c r="V2547" s="6"/>
      <c r="W2547" s="6" t="str">
        <f t="shared" si="79"/>
        <v>-</v>
      </c>
      <c r="X2547" s="6"/>
      <c r="Y2547" s="6"/>
      <c r="Z2547" s="6"/>
      <c r="AA2547" s="6"/>
      <c r="AB2547" s="6"/>
      <c r="AC2547" s="6"/>
    </row>
    <row r="2548" spans="1:29" x14ac:dyDescent="0.25">
      <c r="Q2548" s="12" t="str">
        <f t="shared" ca="1" si="80"/>
        <v>-</v>
      </c>
      <c r="W2548" t="str">
        <f t="shared" si="79"/>
        <v>-</v>
      </c>
    </row>
    <row r="2549" spans="1:29" x14ac:dyDescent="0.25">
      <c r="A2549" s="6"/>
      <c r="B2549" s="10"/>
      <c r="C2549" s="6"/>
      <c r="D2549" s="6"/>
      <c r="E2549" s="6"/>
      <c r="F2549" s="6"/>
      <c r="G2549" s="6"/>
      <c r="H2549" s="6"/>
      <c r="I2549" s="6"/>
      <c r="J2549" s="6"/>
      <c r="K2549" s="6"/>
      <c r="L2549" s="6"/>
      <c r="M2549" s="6"/>
      <c r="N2549" s="6"/>
      <c r="O2549" s="6"/>
      <c r="P2549" s="10"/>
      <c r="Q2549" s="15" t="str">
        <f t="shared" ca="1" si="80"/>
        <v>-</v>
      </c>
      <c r="R2549" s="6"/>
      <c r="S2549" s="6"/>
      <c r="T2549" s="6"/>
      <c r="U2549" s="6"/>
      <c r="V2549" s="6"/>
      <c r="W2549" s="6" t="str">
        <f t="shared" si="79"/>
        <v>-</v>
      </c>
      <c r="X2549" s="6"/>
      <c r="Y2549" s="6"/>
      <c r="Z2549" s="6"/>
      <c r="AA2549" s="6"/>
      <c r="AB2549" s="6"/>
      <c r="AC2549" s="6"/>
    </row>
    <row r="2550" spans="1:29" x14ac:dyDescent="0.25">
      <c r="Q2550" s="12" t="str">
        <f t="shared" ca="1" si="80"/>
        <v>-</v>
      </c>
      <c r="W2550" t="str">
        <f t="shared" si="79"/>
        <v>-</v>
      </c>
    </row>
    <row r="2551" spans="1:29" x14ac:dyDescent="0.25">
      <c r="A2551" s="6"/>
      <c r="B2551" s="10"/>
      <c r="C2551" s="6"/>
      <c r="D2551" s="6"/>
      <c r="E2551" s="6"/>
      <c r="F2551" s="6"/>
      <c r="G2551" s="6"/>
      <c r="H2551" s="6"/>
      <c r="I2551" s="6"/>
      <c r="J2551" s="6"/>
      <c r="K2551" s="6"/>
      <c r="L2551" s="6"/>
      <c r="M2551" s="6"/>
      <c r="N2551" s="6"/>
      <c r="O2551" s="6"/>
      <c r="P2551" s="10"/>
      <c r="Q2551" s="15" t="str">
        <f t="shared" ca="1" si="80"/>
        <v>-</v>
      </c>
      <c r="R2551" s="6"/>
      <c r="S2551" s="6"/>
      <c r="T2551" s="6"/>
      <c r="U2551" s="6"/>
      <c r="V2551" s="6"/>
      <c r="W2551" s="6" t="str">
        <f t="shared" si="79"/>
        <v>-</v>
      </c>
      <c r="X2551" s="6"/>
      <c r="Y2551" s="6"/>
      <c r="Z2551" s="6"/>
      <c r="AA2551" s="6"/>
      <c r="AB2551" s="6"/>
      <c r="AC2551" s="6"/>
    </row>
    <row r="2552" spans="1:29" x14ac:dyDescent="0.25">
      <c r="Q2552" s="12" t="str">
        <f t="shared" ca="1" si="80"/>
        <v>-</v>
      </c>
      <c r="W2552" t="str">
        <f t="shared" si="79"/>
        <v>-</v>
      </c>
    </row>
    <row r="2553" spans="1:29" x14ac:dyDescent="0.25">
      <c r="A2553" s="6"/>
      <c r="B2553" s="10"/>
      <c r="C2553" s="6"/>
      <c r="D2553" s="6"/>
      <c r="E2553" s="6"/>
      <c r="F2553" s="6"/>
      <c r="G2553" s="6"/>
      <c r="H2553" s="6"/>
      <c r="I2553" s="6"/>
      <c r="J2553" s="6"/>
      <c r="K2553" s="6"/>
      <c r="L2553" s="6"/>
      <c r="M2553" s="6"/>
      <c r="N2553" s="6"/>
      <c r="O2553" s="6"/>
      <c r="P2553" s="10"/>
      <c r="Q2553" s="15" t="str">
        <f t="shared" ca="1" si="80"/>
        <v>-</v>
      </c>
      <c r="R2553" s="6"/>
      <c r="S2553" s="6"/>
      <c r="T2553" s="6"/>
      <c r="U2553" s="6"/>
      <c r="V2553" s="6"/>
      <c r="W2553" s="6" t="str">
        <f t="shared" si="79"/>
        <v>-</v>
      </c>
      <c r="X2553" s="6"/>
      <c r="Y2553" s="6"/>
      <c r="Z2553" s="6"/>
      <c r="AA2553" s="6"/>
      <c r="AB2553" s="6"/>
      <c r="AC2553" s="6"/>
    </row>
    <row r="2554" spans="1:29" x14ac:dyDescent="0.25">
      <c r="Q2554" s="12" t="str">
        <f t="shared" ca="1" si="80"/>
        <v>-</v>
      </c>
      <c r="W2554" t="str">
        <f t="shared" si="79"/>
        <v>-</v>
      </c>
    </row>
    <row r="2555" spans="1:29" x14ac:dyDescent="0.25">
      <c r="A2555" s="6"/>
      <c r="B2555" s="10"/>
      <c r="C2555" s="6"/>
      <c r="D2555" s="6"/>
      <c r="E2555" s="6"/>
      <c r="F2555" s="6"/>
      <c r="G2555" s="6"/>
      <c r="H2555" s="6"/>
      <c r="I2555" s="6"/>
      <c r="J2555" s="6"/>
      <c r="K2555" s="6"/>
      <c r="L2555" s="6"/>
      <c r="M2555" s="6"/>
      <c r="N2555" s="6"/>
      <c r="O2555" s="6"/>
      <c r="P2555" s="10"/>
      <c r="Q2555" s="15" t="str">
        <f t="shared" ca="1" si="80"/>
        <v>-</v>
      </c>
      <c r="R2555" s="6"/>
      <c r="S2555" s="6"/>
      <c r="T2555" s="6"/>
      <c r="U2555" s="6"/>
      <c r="V2555" s="6"/>
      <c r="W2555" s="6" t="str">
        <f t="shared" si="79"/>
        <v>-</v>
      </c>
      <c r="X2555" s="6"/>
      <c r="Y2555" s="6"/>
      <c r="Z2555" s="6"/>
      <c r="AA2555" s="6"/>
      <c r="AB2555" s="6"/>
      <c r="AC2555" s="6"/>
    </row>
    <row r="2556" spans="1:29" x14ac:dyDescent="0.25">
      <c r="Q2556" s="12" t="str">
        <f t="shared" ca="1" si="80"/>
        <v>-</v>
      </c>
      <c r="W2556" t="str">
        <f t="shared" si="79"/>
        <v>-</v>
      </c>
    </row>
    <row r="2557" spans="1:29" x14ac:dyDescent="0.25">
      <c r="A2557" s="6"/>
      <c r="B2557" s="10"/>
      <c r="C2557" s="6"/>
      <c r="D2557" s="6"/>
      <c r="E2557" s="6"/>
      <c r="F2557" s="6"/>
      <c r="G2557" s="6"/>
      <c r="H2557" s="6"/>
      <c r="I2557" s="6"/>
      <c r="J2557" s="6"/>
      <c r="K2557" s="6"/>
      <c r="L2557" s="6"/>
      <c r="M2557" s="6"/>
      <c r="N2557" s="6"/>
      <c r="O2557" s="6"/>
      <c r="P2557" s="10"/>
      <c r="Q2557" s="15" t="str">
        <f t="shared" ca="1" si="80"/>
        <v>-</v>
      </c>
      <c r="R2557" s="6"/>
      <c r="S2557" s="6"/>
      <c r="T2557" s="6"/>
      <c r="U2557" s="6"/>
      <c r="V2557" s="6"/>
      <c r="W2557" s="6" t="str">
        <f t="shared" si="79"/>
        <v>-</v>
      </c>
      <c r="X2557" s="6"/>
      <c r="Y2557" s="6"/>
      <c r="Z2557" s="6"/>
      <c r="AA2557" s="6"/>
      <c r="AB2557" s="6"/>
      <c r="AC2557" s="6"/>
    </row>
    <row r="2558" spans="1:29" x14ac:dyDescent="0.25">
      <c r="Q2558" s="12" t="str">
        <f t="shared" ca="1" si="80"/>
        <v>-</v>
      </c>
      <c r="W2558" t="str">
        <f t="shared" si="79"/>
        <v>-</v>
      </c>
    </row>
    <row r="2559" spans="1:29" x14ac:dyDescent="0.25">
      <c r="A2559" s="6"/>
      <c r="B2559" s="10"/>
      <c r="C2559" s="6"/>
      <c r="D2559" s="6"/>
      <c r="E2559" s="6"/>
      <c r="F2559" s="6"/>
      <c r="G2559" s="6"/>
      <c r="H2559" s="6"/>
      <c r="I2559" s="6"/>
      <c r="J2559" s="6"/>
      <c r="K2559" s="6"/>
      <c r="L2559" s="6"/>
      <c r="M2559" s="6"/>
      <c r="N2559" s="6"/>
      <c r="O2559" s="6"/>
      <c r="P2559" s="10"/>
      <c r="Q2559" s="15" t="str">
        <f t="shared" ca="1" si="80"/>
        <v>-</v>
      </c>
      <c r="R2559" s="6"/>
      <c r="S2559" s="6"/>
      <c r="T2559" s="6"/>
      <c r="U2559" s="6"/>
      <c r="V2559" s="6"/>
      <c r="W2559" s="6" t="str">
        <f t="shared" si="79"/>
        <v>-</v>
      </c>
      <c r="X2559" s="6"/>
      <c r="Y2559" s="6"/>
      <c r="Z2559" s="6"/>
      <c r="AA2559" s="6"/>
      <c r="AB2559" s="6"/>
      <c r="AC2559" s="6"/>
    </row>
    <row r="2560" spans="1:29" x14ac:dyDescent="0.25">
      <c r="Q2560" s="12" t="str">
        <f t="shared" ca="1" si="80"/>
        <v>-</v>
      </c>
      <c r="W2560" t="str">
        <f t="shared" si="79"/>
        <v>-</v>
      </c>
    </row>
    <row r="2561" spans="1:29" x14ac:dyDescent="0.25">
      <c r="A2561" s="6"/>
      <c r="B2561" s="10"/>
      <c r="C2561" s="6"/>
      <c r="D2561" s="6"/>
      <c r="E2561" s="6"/>
      <c r="F2561" s="6"/>
      <c r="G2561" s="6"/>
      <c r="H2561" s="6"/>
      <c r="I2561" s="6"/>
      <c r="J2561" s="6"/>
      <c r="K2561" s="6"/>
      <c r="L2561" s="6"/>
      <c r="M2561" s="6"/>
      <c r="N2561" s="6"/>
      <c r="O2561" s="6"/>
      <c r="P2561" s="10"/>
      <c r="Q2561" s="15" t="str">
        <f t="shared" ca="1" si="80"/>
        <v>-</v>
      </c>
      <c r="R2561" s="6"/>
      <c r="S2561" s="6"/>
      <c r="T2561" s="6"/>
      <c r="U2561" s="6"/>
      <c r="V2561" s="6"/>
      <c r="W2561" s="6" t="str">
        <f t="shared" ref="W2561:W2624" si="81">IF(OR(ISBLANK(J2561),ISBLANK(V2561)),"-",(IF(J2561=V2561,"Yes","No")))</f>
        <v>-</v>
      </c>
      <c r="X2561" s="6"/>
      <c r="Y2561" s="6"/>
      <c r="Z2561" s="6"/>
      <c r="AA2561" s="6"/>
      <c r="AB2561" s="6"/>
      <c r="AC2561" s="6"/>
    </row>
    <row r="2562" spans="1:29" x14ac:dyDescent="0.25">
      <c r="Q2562" s="12" t="str">
        <f t="shared" ref="Q2562:Q2625" ca="1" si="82">IF(B2562&gt;1/1/1900, (IF(R2562="Closed",(DATEDIF(B2562,P2562,"d"))-(DATEDIF(M2562,O2562,"d")),IF(OR(R2562="Pending",ISBLANK(P2562)),TODAY()-B2562))),"-")</f>
        <v>-</v>
      </c>
      <c r="W2562" t="str">
        <f t="shared" si="81"/>
        <v>-</v>
      </c>
    </row>
    <row r="2563" spans="1:29" x14ac:dyDescent="0.25">
      <c r="A2563" s="6"/>
      <c r="B2563" s="10"/>
      <c r="C2563" s="6"/>
      <c r="D2563" s="6"/>
      <c r="E2563" s="6"/>
      <c r="F2563" s="6"/>
      <c r="G2563" s="6"/>
      <c r="H2563" s="6"/>
      <c r="I2563" s="6"/>
      <c r="J2563" s="6"/>
      <c r="K2563" s="6"/>
      <c r="L2563" s="6"/>
      <c r="M2563" s="6"/>
      <c r="N2563" s="6"/>
      <c r="O2563" s="6"/>
      <c r="P2563" s="10"/>
      <c r="Q2563" s="15" t="str">
        <f t="shared" ca="1" si="82"/>
        <v>-</v>
      </c>
      <c r="R2563" s="6"/>
      <c r="S2563" s="6"/>
      <c r="T2563" s="6"/>
      <c r="U2563" s="6"/>
      <c r="V2563" s="6"/>
      <c r="W2563" s="6" t="str">
        <f t="shared" si="81"/>
        <v>-</v>
      </c>
      <c r="X2563" s="6"/>
      <c r="Y2563" s="6"/>
      <c r="Z2563" s="6"/>
      <c r="AA2563" s="6"/>
      <c r="AB2563" s="6"/>
      <c r="AC2563" s="6"/>
    </row>
    <row r="2564" spans="1:29" x14ac:dyDescent="0.25">
      <c r="Q2564" s="12" t="str">
        <f t="shared" ca="1" si="82"/>
        <v>-</v>
      </c>
      <c r="W2564" t="str">
        <f t="shared" si="81"/>
        <v>-</v>
      </c>
    </row>
    <row r="2565" spans="1:29" x14ac:dyDescent="0.25">
      <c r="A2565" s="6"/>
      <c r="B2565" s="10"/>
      <c r="C2565" s="6"/>
      <c r="D2565" s="6"/>
      <c r="E2565" s="6"/>
      <c r="F2565" s="6"/>
      <c r="G2565" s="6"/>
      <c r="H2565" s="6"/>
      <c r="I2565" s="6"/>
      <c r="J2565" s="6"/>
      <c r="K2565" s="6"/>
      <c r="L2565" s="6"/>
      <c r="M2565" s="6"/>
      <c r="N2565" s="6"/>
      <c r="O2565" s="6"/>
      <c r="P2565" s="10"/>
      <c r="Q2565" s="15" t="str">
        <f t="shared" ca="1" si="82"/>
        <v>-</v>
      </c>
      <c r="R2565" s="6"/>
      <c r="S2565" s="6"/>
      <c r="T2565" s="6"/>
      <c r="U2565" s="6"/>
      <c r="V2565" s="6"/>
      <c r="W2565" s="6" t="str">
        <f t="shared" si="81"/>
        <v>-</v>
      </c>
      <c r="X2565" s="6"/>
      <c r="Y2565" s="6"/>
      <c r="Z2565" s="6"/>
      <c r="AA2565" s="6"/>
      <c r="AB2565" s="6"/>
      <c r="AC2565" s="6"/>
    </row>
    <row r="2566" spans="1:29" x14ac:dyDescent="0.25">
      <c r="Q2566" s="12" t="str">
        <f t="shared" ca="1" si="82"/>
        <v>-</v>
      </c>
      <c r="W2566" t="str">
        <f t="shared" si="81"/>
        <v>-</v>
      </c>
    </row>
    <row r="2567" spans="1:29" x14ac:dyDescent="0.25">
      <c r="A2567" s="6"/>
      <c r="B2567" s="10"/>
      <c r="C2567" s="6"/>
      <c r="D2567" s="6"/>
      <c r="E2567" s="6"/>
      <c r="F2567" s="6"/>
      <c r="G2567" s="6"/>
      <c r="H2567" s="6"/>
      <c r="I2567" s="6"/>
      <c r="J2567" s="6"/>
      <c r="K2567" s="6"/>
      <c r="L2567" s="6"/>
      <c r="M2567" s="6"/>
      <c r="N2567" s="6"/>
      <c r="O2567" s="6"/>
      <c r="P2567" s="10"/>
      <c r="Q2567" s="15" t="str">
        <f t="shared" ca="1" si="82"/>
        <v>-</v>
      </c>
      <c r="R2567" s="6"/>
      <c r="S2567" s="6"/>
      <c r="T2567" s="6"/>
      <c r="U2567" s="6"/>
      <c r="V2567" s="6"/>
      <c r="W2567" s="6" t="str">
        <f t="shared" si="81"/>
        <v>-</v>
      </c>
      <c r="X2567" s="6"/>
      <c r="Y2567" s="6"/>
      <c r="Z2567" s="6"/>
      <c r="AA2567" s="6"/>
      <c r="AB2567" s="6"/>
      <c r="AC2567" s="6"/>
    </row>
    <row r="2568" spans="1:29" x14ac:dyDescent="0.25">
      <c r="Q2568" s="12" t="str">
        <f t="shared" ca="1" si="82"/>
        <v>-</v>
      </c>
      <c r="W2568" t="str">
        <f t="shared" si="81"/>
        <v>-</v>
      </c>
    </row>
    <row r="2569" spans="1:29" x14ac:dyDescent="0.25">
      <c r="A2569" s="6"/>
      <c r="B2569" s="10"/>
      <c r="C2569" s="6"/>
      <c r="D2569" s="6"/>
      <c r="E2569" s="6"/>
      <c r="F2569" s="6"/>
      <c r="G2569" s="6"/>
      <c r="H2569" s="6"/>
      <c r="I2569" s="6"/>
      <c r="J2569" s="6"/>
      <c r="K2569" s="6"/>
      <c r="L2569" s="6"/>
      <c r="M2569" s="6"/>
      <c r="N2569" s="6"/>
      <c r="O2569" s="6"/>
      <c r="P2569" s="10"/>
      <c r="Q2569" s="15" t="str">
        <f t="shared" ca="1" si="82"/>
        <v>-</v>
      </c>
      <c r="R2569" s="6"/>
      <c r="S2569" s="6"/>
      <c r="T2569" s="6"/>
      <c r="U2569" s="6"/>
      <c r="V2569" s="6"/>
      <c r="W2569" s="6" t="str">
        <f t="shared" si="81"/>
        <v>-</v>
      </c>
      <c r="X2569" s="6"/>
      <c r="Y2569" s="6"/>
      <c r="Z2569" s="6"/>
      <c r="AA2569" s="6"/>
      <c r="AB2569" s="6"/>
      <c r="AC2569" s="6"/>
    </row>
    <row r="2570" spans="1:29" x14ac:dyDescent="0.25">
      <c r="Q2570" s="12" t="str">
        <f t="shared" ca="1" si="82"/>
        <v>-</v>
      </c>
      <c r="W2570" t="str">
        <f t="shared" si="81"/>
        <v>-</v>
      </c>
    </row>
    <row r="2571" spans="1:29" x14ac:dyDescent="0.25">
      <c r="A2571" s="6"/>
      <c r="B2571" s="10"/>
      <c r="C2571" s="6"/>
      <c r="D2571" s="6"/>
      <c r="E2571" s="6"/>
      <c r="F2571" s="6"/>
      <c r="G2571" s="6"/>
      <c r="H2571" s="6"/>
      <c r="I2571" s="6"/>
      <c r="J2571" s="6"/>
      <c r="K2571" s="6"/>
      <c r="L2571" s="6"/>
      <c r="M2571" s="6"/>
      <c r="N2571" s="6"/>
      <c r="O2571" s="6"/>
      <c r="P2571" s="10"/>
      <c r="Q2571" s="15" t="str">
        <f t="shared" ca="1" si="82"/>
        <v>-</v>
      </c>
      <c r="R2571" s="6"/>
      <c r="S2571" s="6"/>
      <c r="T2571" s="6"/>
      <c r="U2571" s="6"/>
      <c r="V2571" s="6"/>
      <c r="W2571" s="6" t="str">
        <f t="shared" si="81"/>
        <v>-</v>
      </c>
      <c r="X2571" s="6"/>
      <c r="Y2571" s="6"/>
      <c r="Z2571" s="6"/>
      <c r="AA2571" s="6"/>
      <c r="AB2571" s="6"/>
      <c r="AC2571" s="6"/>
    </row>
    <row r="2572" spans="1:29" x14ac:dyDescent="0.25">
      <c r="Q2572" s="12" t="str">
        <f t="shared" ca="1" si="82"/>
        <v>-</v>
      </c>
      <c r="W2572" t="str">
        <f t="shared" si="81"/>
        <v>-</v>
      </c>
    </row>
    <row r="2573" spans="1:29" x14ac:dyDescent="0.25">
      <c r="A2573" s="6"/>
      <c r="B2573" s="10"/>
      <c r="C2573" s="6"/>
      <c r="D2573" s="6"/>
      <c r="E2573" s="6"/>
      <c r="F2573" s="6"/>
      <c r="G2573" s="6"/>
      <c r="H2573" s="6"/>
      <c r="I2573" s="6"/>
      <c r="J2573" s="6"/>
      <c r="K2573" s="6"/>
      <c r="L2573" s="6"/>
      <c r="M2573" s="6"/>
      <c r="N2573" s="6"/>
      <c r="O2573" s="6"/>
      <c r="P2573" s="10"/>
      <c r="Q2573" s="15" t="str">
        <f t="shared" ca="1" si="82"/>
        <v>-</v>
      </c>
      <c r="R2573" s="6"/>
      <c r="S2573" s="6"/>
      <c r="T2573" s="6"/>
      <c r="U2573" s="6"/>
      <c r="V2573" s="6"/>
      <c r="W2573" s="6" t="str">
        <f t="shared" si="81"/>
        <v>-</v>
      </c>
      <c r="X2573" s="6"/>
      <c r="Y2573" s="6"/>
      <c r="Z2573" s="6"/>
      <c r="AA2573" s="6"/>
      <c r="AB2573" s="6"/>
      <c r="AC2573" s="6"/>
    </row>
    <row r="2574" spans="1:29" x14ac:dyDescent="0.25">
      <c r="Q2574" s="12" t="str">
        <f t="shared" ca="1" si="82"/>
        <v>-</v>
      </c>
      <c r="W2574" t="str">
        <f t="shared" si="81"/>
        <v>-</v>
      </c>
    </row>
    <row r="2575" spans="1:29" x14ac:dyDescent="0.25">
      <c r="A2575" s="6"/>
      <c r="B2575" s="10"/>
      <c r="C2575" s="6"/>
      <c r="D2575" s="6"/>
      <c r="E2575" s="6"/>
      <c r="F2575" s="6"/>
      <c r="G2575" s="6"/>
      <c r="H2575" s="6"/>
      <c r="I2575" s="6"/>
      <c r="J2575" s="6"/>
      <c r="K2575" s="6"/>
      <c r="L2575" s="6"/>
      <c r="M2575" s="6"/>
      <c r="N2575" s="6"/>
      <c r="O2575" s="6"/>
      <c r="P2575" s="10"/>
      <c r="Q2575" s="15" t="str">
        <f t="shared" ca="1" si="82"/>
        <v>-</v>
      </c>
      <c r="R2575" s="6"/>
      <c r="S2575" s="6"/>
      <c r="T2575" s="6"/>
      <c r="U2575" s="6"/>
      <c r="V2575" s="6"/>
      <c r="W2575" s="6" t="str">
        <f t="shared" si="81"/>
        <v>-</v>
      </c>
      <c r="X2575" s="6"/>
      <c r="Y2575" s="6"/>
      <c r="Z2575" s="6"/>
      <c r="AA2575" s="6"/>
      <c r="AB2575" s="6"/>
      <c r="AC2575" s="6"/>
    </row>
    <row r="2576" spans="1:29" x14ac:dyDescent="0.25">
      <c r="Q2576" s="12" t="str">
        <f t="shared" ca="1" si="82"/>
        <v>-</v>
      </c>
      <c r="W2576" t="str">
        <f t="shared" si="81"/>
        <v>-</v>
      </c>
    </row>
    <row r="2577" spans="1:29" x14ac:dyDescent="0.25">
      <c r="A2577" s="6"/>
      <c r="B2577" s="10"/>
      <c r="C2577" s="6"/>
      <c r="D2577" s="6"/>
      <c r="E2577" s="6"/>
      <c r="F2577" s="6"/>
      <c r="G2577" s="6"/>
      <c r="H2577" s="6"/>
      <c r="I2577" s="6"/>
      <c r="J2577" s="6"/>
      <c r="K2577" s="6"/>
      <c r="L2577" s="6"/>
      <c r="M2577" s="6"/>
      <c r="N2577" s="6"/>
      <c r="O2577" s="6"/>
      <c r="P2577" s="10"/>
      <c r="Q2577" s="15" t="str">
        <f t="shared" ca="1" si="82"/>
        <v>-</v>
      </c>
      <c r="R2577" s="6"/>
      <c r="S2577" s="6"/>
      <c r="T2577" s="6"/>
      <c r="U2577" s="6"/>
      <c r="V2577" s="6"/>
      <c r="W2577" s="6" t="str">
        <f t="shared" si="81"/>
        <v>-</v>
      </c>
      <c r="X2577" s="6"/>
      <c r="Y2577" s="6"/>
      <c r="Z2577" s="6"/>
      <c r="AA2577" s="6"/>
      <c r="AB2577" s="6"/>
      <c r="AC2577" s="6"/>
    </row>
    <row r="2578" spans="1:29" x14ac:dyDescent="0.25">
      <c r="Q2578" s="12" t="str">
        <f t="shared" ca="1" si="82"/>
        <v>-</v>
      </c>
      <c r="W2578" t="str">
        <f t="shared" si="81"/>
        <v>-</v>
      </c>
    </row>
    <row r="2579" spans="1:29" x14ac:dyDescent="0.25">
      <c r="A2579" s="6"/>
      <c r="B2579" s="10"/>
      <c r="C2579" s="6"/>
      <c r="D2579" s="6"/>
      <c r="E2579" s="6"/>
      <c r="F2579" s="6"/>
      <c r="G2579" s="6"/>
      <c r="H2579" s="6"/>
      <c r="I2579" s="6"/>
      <c r="J2579" s="6"/>
      <c r="K2579" s="6"/>
      <c r="L2579" s="6"/>
      <c r="M2579" s="6"/>
      <c r="N2579" s="6"/>
      <c r="O2579" s="6"/>
      <c r="P2579" s="10"/>
      <c r="Q2579" s="15" t="str">
        <f t="shared" ca="1" si="82"/>
        <v>-</v>
      </c>
      <c r="R2579" s="6"/>
      <c r="S2579" s="6"/>
      <c r="T2579" s="6"/>
      <c r="U2579" s="6"/>
      <c r="V2579" s="6"/>
      <c r="W2579" s="6" t="str">
        <f t="shared" si="81"/>
        <v>-</v>
      </c>
      <c r="X2579" s="6"/>
      <c r="Y2579" s="6"/>
      <c r="Z2579" s="6"/>
      <c r="AA2579" s="6"/>
      <c r="AB2579" s="6"/>
      <c r="AC2579" s="6"/>
    </row>
    <row r="2580" spans="1:29" x14ac:dyDescent="0.25">
      <c r="Q2580" s="12" t="str">
        <f t="shared" ca="1" si="82"/>
        <v>-</v>
      </c>
      <c r="W2580" t="str">
        <f t="shared" si="81"/>
        <v>-</v>
      </c>
    </row>
    <row r="2581" spans="1:29" x14ac:dyDescent="0.25">
      <c r="A2581" s="6"/>
      <c r="B2581" s="10"/>
      <c r="C2581" s="6"/>
      <c r="D2581" s="6"/>
      <c r="E2581" s="6"/>
      <c r="F2581" s="6"/>
      <c r="G2581" s="6"/>
      <c r="H2581" s="6"/>
      <c r="I2581" s="6"/>
      <c r="J2581" s="6"/>
      <c r="K2581" s="6"/>
      <c r="L2581" s="6"/>
      <c r="M2581" s="6"/>
      <c r="N2581" s="6"/>
      <c r="O2581" s="6"/>
      <c r="P2581" s="10"/>
      <c r="Q2581" s="15" t="str">
        <f t="shared" ca="1" si="82"/>
        <v>-</v>
      </c>
      <c r="R2581" s="6"/>
      <c r="S2581" s="6"/>
      <c r="T2581" s="6"/>
      <c r="U2581" s="6"/>
      <c r="V2581" s="6"/>
      <c r="W2581" s="6" t="str">
        <f t="shared" si="81"/>
        <v>-</v>
      </c>
      <c r="X2581" s="6"/>
      <c r="Y2581" s="6"/>
      <c r="Z2581" s="6"/>
      <c r="AA2581" s="6"/>
      <c r="AB2581" s="6"/>
      <c r="AC2581" s="6"/>
    </row>
    <row r="2582" spans="1:29" x14ac:dyDescent="0.25">
      <c r="Q2582" s="12" t="str">
        <f t="shared" ca="1" si="82"/>
        <v>-</v>
      </c>
      <c r="W2582" t="str">
        <f t="shared" si="81"/>
        <v>-</v>
      </c>
    </row>
    <row r="2583" spans="1:29" x14ac:dyDescent="0.25">
      <c r="A2583" s="6"/>
      <c r="B2583" s="10"/>
      <c r="C2583" s="6"/>
      <c r="D2583" s="6"/>
      <c r="E2583" s="6"/>
      <c r="F2583" s="6"/>
      <c r="G2583" s="6"/>
      <c r="H2583" s="6"/>
      <c r="I2583" s="6"/>
      <c r="J2583" s="6"/>
      <c r="K2583" s="6"/>
      <c r="L2583" s="6"/>
      <c r="M2583" s="6"/>
      <c r="N2583" s="6"/>
      <c r="O2583" s="6"/>
      <c r="P2583" s="10"/>
      <c r="Q2583" s="15" t="str">
        <f t="shared" ca="1" si="82"/>
        <v>-</v>
      </c>
      <c r="R2583" s="6"/>
      <c r="S2583" s="6"/>
      <c r="T2583" s="6"/>
      <c r="U2583" s="6"/>
      <c r="V2583" s="6"/>
      <c r="W2583" s="6" t="str">
        <f t="shared" si="81"/>
        <v>-</v>
      </c>
      <c r="X2583" s="6"/>
      <c r="Y2583" s="6"/>
      <c r="Z2583" s="6"/>
      <c r="AA2583" s="6"/>
      <c r="AB2583" s="6"/>
      <c r="AC2583" s="6"/>
    </row>
    <row r="2584" spans="1:29" x14ac:dyDescent="0.25">
      <c r="Q2584" s="12" t="str">
        <f t="shared" ca="1" si="82"/>
        <v>-</v>
      </c>
      <c r="W2584" t="str">
        <f t="shared" si="81"/>
        <v>-</v>
      </c>
    </row>
    <row r="2585" spans="1:29" x14ac:dyDescent="0.25">
      <c r="A2585" s="6"/>
      <c r="B2585" s="10"/>
      <c r="C2585" s="6"/>
      <c r="D2585" s="6"/>
      <c r="E2585" s="6"/>
      <c r="F2585" s="6"/>
      <c r="G2585" s="6"/>
      <c r="H2585" s="6"/>
      <c r="I2585" s="6"/>
      <c r="J2585" s="6"/>
      <c r="K2585" s="6"/>
      <c r="L2585" s="6"/>
      <c r="M2585" s="6"/>
      <c r="N2585" s="6"/>
      <c r="O2585" s="6"/>
      <c r="P2585" s="10"/>
      <c r="Q2585" s="15" t="str">
        <f t="shared" ca="1" si="82"/>
        <v>-</v>
      </c>
      <c r="R2585" s="6"/>
      <c r="S2585" s="6"/>
      <c r="T2585" s="6"/>
      <c r="U2585" s="6"/>
      <c r="V2585" s="6"/>
      <c r="W2585" s="6" t="str">
        <f t="shared" si="81"/>
        <v>-</v>
      </c>
      <c r="X2585" s="6"/>
      <c r="Y2585" s="6"/>
      <c r="Z2585" s="6"/>
      <c r="AA2585" s="6"/>
      <c r="AB2585" s="6"/>
      <c r="AC2585" s="6"/>
    </row>
    <row r="2586" spans="1:29" x14ac:dyDescent="0.25">
      <c r="Q2586" s="12" t="str">
        <f t="shared" ca="1" si="82"/>
        <v>-</v>
      </c>
      <c r="W2586" t="str">
        <f t="shared" si="81"/>
        <v>-</v>
      </c>
    </row>
    <row r="2587" spans="1:29" x14ac:dyDescent="0.25">
      <c r="A2587" s="6"/>
      <c r="B2587" s="10"/>
      <c r="C2587" s="6"/>
      <c r="D2587" s="6"/>
      <c r="E2587" s="6"/>
      <c r="F2587" s="6"/>
      <c r="G2587" s="6"/>
      <c r="H2587" s="6"/>
      <c r="I2587" s="6"/>
      <c r="J2587" s="6"/>
      <c r="K2587" s="6"/>
      <c r="L2587" s="6"/>
      <c r="M2587" s="6"/>
      <c r="N2587" s="6"/>
      <c r="O2587" s="6"/>
      <c r="P2587" s="10"/>
      <c r="Q2587" s="15" t="str">
        <f t="shared" ca="1" si="82"/>
        <v>-</v>
      </c>
      <c r="R2587" s="6"/>
      <c r="S2587" s="6"/>
      <c r="T2587" s="6"/>
      <c r="U2587" s="6"/>
      <c r="V2587" s="6"/>
      <c r="W2587" s="6" t="str">
        <f t="shared" si="81"/>
        <v>-</v>
      </c>
      <c r="X2587" s="6"/>
      <c r="Y2587" s="6"/>
      <c r="Z2587" s="6"/>
      <c r="AA2587" s="6"/>
      <c r="AB2587" s="6"/>
      <c r="AC2587" s="6"/>
    </row>
    <row r="2588" spans="1:29" x14ac:dyDescent="0.25">
      <c r="Q2588" s="12" t="str">
        <f t="shared" ca="1" si="82"/>
        <v>-</v>
      </c>
      <c r="W2588" t="str">
        <f t="shared" si="81"/>
        <v>-</v>
      </c>
    </row>
    <row r="2589" spans="1:29" x14ac:dyDescent="0.25">
      <c r="A2589" s="6"/>
      <c r="B2589" s="10"/>
      <c r="C2589" s="6"/>
      <c r="D2589" s="6"/>
      <c r="E2589" s="6"/>
      <c r="F2589" s="6"/>
      <c r="G2589" s="6"/>
      <c r="H2589" s="6"/>
      <c r="I2589" s="6"/>
      <c r="J2589" s="6"/>
      <c r="K2589" s="6"/>
      <c r="L2589" s="6"/>
      <c r="M2589" s="6"/>
      <c r="N2589" s="6"/>
      <c r="O2589" s="6"/>
      <c r="P2589" s="10"/>
      <c r="Q2589" s="15" t="str">
        <f t="shared" ca="1" si="82"/>
        <v>-</v>
      </c>
      <c r="R2589" s="6"/>
      <c r="S2589" s="6"/>
      <c r="T2589" s="6"/>
      <c r="U2589" s="6"/>
      <c r="V2589" s="6"/>
      <c r="W2589" s="6" t="str">
        <f t="shared" si="81"/>
        <v>-</v>
      </c>
      <c r="X2589" s="6"/>
      <c r="Y2589" s="6"/>
      <c r="Z2589" s="6"/>
      <c r="AA2589" s="6"/>
      <c r="AB2589" s="6"/>
      <c r="AC2589" s="6"/>
    </row>
    <row r="2590" spans="1:29" x14ac:dyDescent="0.25">
      <c r="Q2590" s="12" t="str">
        <f t="shared" ca="1" si="82"/>
        <v>-</v>
      </c>
      <c r="W2590" t="str">
        <f t="shared" si="81"/>
        <v>-</v>
      </c>
    </row>
    <row r="2591" spans="1:29" x14ac:dyDescent="0.25">
      <c r="A2591" s="6"/>
      <c r="B2591" s="10"/>
      <c r="C2591" s="6"/>
      <c r="D2591" s="6"/>
      <c r="E2591" s="6"/>
      <c r="F2591" s="6"/>
      <c r="G2591" s="6"/>
      <c r="H2591" s="6"/>
      <c r="I2591" s="6"/>
      <c r="J2591" s="6"/>
      <c r="K2591" s="6"/>
      <c r="L2591" s="6"/>
      <c r="M2591" s="6"/>
      <c r="N2591" s="6"/>
      <c r="O2591" s="6"/>
      <c r="P2591" s="10"/>
      <c r="Q2591" s="15" t="str">
        <f t="shared" ca="1" si="82"/>
        <v>-</v>
      </c>
      <c r="R2591" s="6"/>
      <c r="S2591" s="6"/>
      <c r="T2591" s="6"/>
      <c r="U2591" s="6"/>
      <c r="V2591" s="6"/>
      <c r="W2591" s="6" t="str">
        <f t="shared" si="81"/>
        <v>-</v>
      </c>
      <c r="X2591" s="6"/>
      <c r="Y2591" s="6"/>
      <c r="Z2591" s="6"/>
      <c r="AA2591" s="6"/>
      <c r="AB2591" s="6"/>
      <c r="AC2591" s="6"/>
    </row>
    <row r="2592" spans="1:29" x14ac:dyDescent="0.25">
      <c r="Q2592" s="12" t="str">
        <f t="shared" ca="1" si="82"/>
        <v>-</v>
      </c>
      <c r="W2592" t="str">
        <f t="shared" si="81"/>
        <v>-</v>
      </c>
    </row>
    <row r="2593" spans="1:29" x14ac:dyDescent="0.25">
      <c r="A2593" s="6"/>
      <c r="B2593" s="10"/>
      <c r="C2593" s="6"/>
      <c r="D2593" s="6"/>
      <c r="E2593" s="6"/>
      <c r="F2593" s="6"/>
      <c r="G2593" s="6"/>
      <c r="H2593" s="6"/>
      <c r="I2593" s="6"/>
      <c r="J2593" s="6"/>
      <c r="K2593" s="6"/>
      <c r="L2593" s="6"/>
      <c r="M2593" s="6"/>
      <c r="N2593" s="6"/>
      <c r="O2593" s="6"/>
      <c r="P2593" s="10"/>
      <c r="Q2593" s="15" t="str">
        <f t="shared" ca="1" si="82"/>
        <v>-</v>
      </c>
      <c r="R2593" s="6"/>
      <c r="S2593" s="6"/>
      <c r="T2593" s="6"/>
      <c r="U2593" s="6"/>
      <c r="V2593" s="6"/>
      <c r="W2593" s="6" t="str">
        <f t="shared" si="81"/>
        <v>-</v>
      </c>
      <c r="X2593" s="6"/>
      <c r="Y2593" s="6"/>
      <c r="Z2593" s="6"/>
      <c r="AA2593" s="6"/>
      <c r="AB2593" s="6"/>
      <c r="AC2593" s="6"/>
    </row>
    <row r="2594" spans="1:29" x14ac:dyDescent="0.25">
      <c r="Q2594" s="12" t="str">
        <f t="shared" ca="1" si="82"/>
        <v>-</v>
      </c>
      <c r="W2594" t="str">
        <f t="shared" si="81"/>
        <v>-</v>
      </c>
    </row>
    <row r="2595" spans="1:29" x14ac:dyDescent="0.25">
      <c r="A2595" s="6"/>
      <c r="B2595" s="10"/>
      <c r="C2595" s="6"/>
      <c r="D2595" s="6"/>
      <c r="E2595" s="6"/>
      <c r="F2595" s="6"/>
      <c r="G2595" s="6"/>
      <c r="H2595" s="6"/>
      <c r="I2595" s="6"/>
      <c r="J2595" s="6"/>
      <c r="K2595" s="6"/>
      <c r="L2595" s="6"/>
      <c r="M2595" s="6"/>
      <c r="N2595" s="6"/>
      <c r="O2595" s="6"/>
      <c r="P2595" s="10"/>
      <c r="Q2595" s="15" t="str">
        <f t="shared" ca="1" si="82"/>
        <v>-</v>
      </c>
      <c r="R2595" s="6"/>
      <c r="S2595" s="6"/>
      <c r="T2595" s="6"/>
      <c r="U2595" s="6"/>
      <c r="V2595" s="6"/>
      <c r="W2595" s="6" t="str">
        <f t="shared" si="81"/>
        <v>-</v>
      </c>
      <c r="X2595" s="6"/>
      <c r="Y2595" s="6"/>
      <c r="Z2595" s="6"/>
      <c r="AA2595" s="6"/>
      <c r="AB2595" s="6"/>
      <c r="AC2595" s="6"/>
    </row>
    <row r="2596" spans="1:29" x14ac:dyDescent="0.25">
      <c r="Q2596" s="12" t="str">
        <f t="shared" ca="1" si="82"/>
        <v>-</v>
      </c>
      <c r="W2596" t="str">
        <f t="shared" si="81"/>
        <v>-</v>
      </c>
    </row>
    <row r="2597" spans="1:29" x14ac:dyDescent="0.25">
      <c r="A2597" s="6"/>
      <c r="B2597" s="10"/>
      <c r="C2597" s="6"/>
      <c r="D2597" s="6"/>
      <c r="E2597" s="6"/>
      <c r="F2597" s="6"/>
      <c r="G2597" s="6"/>
      <c r="H2597" s="6"/>
      <c r="I2597" s="6"/>
      <c r="J2597" s="6"/>
      <c r="K2597" s="6"/>
      <c r="L2597" s="6"/>
      <c r="M2597" s="6"/>
      <c r="N2597" s="6"/>
      <c r="O2597" s="6"/>
      <c r="P2597" s="10"/>
      <c r="Q2597" s="15" t="str">
        <f t="shared" ca="1" si="82"/>
        <v>-</v>
      </c>
      <c r="R2597" s="6"/>
      <c r="S2597" s="6"/>
      <c r="T2597" s="6"/>
      <c r="U2597" s="6"/>
      <c r="V2597" s="6"/>
      <c r="W2597" s="6" t="str">
        <f t="shared" si="81"/>
        <v>-</v>
      </c>
      <c r="X2597" s="6"/>
      <c r="Y2597" s="6"/>
      <c r="Z2597" s="6"/>
      <c r="AA2597" s="6"/>
      <c r="AB2597" s="6"/>
      <c r="AC2597" s="6"/>
    </row>
    <row r="2598" spans="1:29" x14ac:dyDescent="0.25">
      <c r="Q2598" s="12" t="str">
        <f t="shared" ca="1" si="82"/>
        <v>-</v>
      </c>
      <c r="W2598" t="str">
        <f t="shared" si="81"/>
        <v>-</v>
      </c>
    </row>
    <row r="2599" spans="1:29" x14ac:dyDescent="0.25">
      <c r="A2599" s="6"/>
      <c r="B2599" s="10"/>
      <c r="C2599" s="6"/>
      <c r="D2599" s="6"/>
      <c r="E2599" s="6"/>
      <c r="F2599" s="6"/>
      <c r="G2599" s="6"/>
      <c r="H2599" s="6"/>
      <c r="I2599" s="6"/>
      <c r="J2599" s="6"/>
      <c r="K2599" s="6"/>
      <c r="L2599" s="6"/>
      <c r="M2599" s="6"/>
      <c r="N2599" s="6"/>
      <c r="O2599" s="6"/>
      <c r="P2599" s="10"/>
      <c r="Q2599" s="15" t="str">
        <f t="shared" ca="1" si="82"/>
        <v>-</v>
      </c>
      <c r="R2599" s="6"/>
      <c r="S2599" s="6"/>
      <c r="T2599" s="6"/>
      <c r="U2599" s="6"/>
      <c r="V2599" s="6"/>
      <c r="W2599" s="6" t="str">
        <f t="shared" si="81"/>
        <v>-</v>
      </c>
      <c r="X2599" s="6"/>
      <c r="Y2599" s="6"/>
      <c r="Z2599" s="6"/>
      <c r="AA2599" s="6"/>
      <c r="AB2599" s="6"/>
      <c r="AC2599" s="6"/>
    </row>
    <row r="2600" spans="1:29" x14ac:dyDescent="0.25">
      <c r="Q2600" s="12" t="str">
        <f t="shared" ca="1" si="82"/>
        <v>-</v>
      </c>
      <c r="W2600" t="str">
        <f t="shared" si="81"/>
        <v>-</v>
      </c>
    </row>
    <row r="2601" spans="1:29" x14ac:dyDescent="0.25">
      <c r="A2601" s="6"/>
      <c r="B2601" s="10"/>
      <c r="C2601" s="6"/>
      <c r="D2601" s="6"/>
      <c r="E2601" s="6"/>
      <c r="F2601" s="6"/>
      <c r="G2601" s="6"/>
      <c r="H2601" s="6"/>
      <c r="I2601" s="6"/>
      <c r="J2601" s="6"/>
      <c r="K2601" s="6"/>
      <c r="L2601" s="6"/>
      <c r="M2601" s="6"/>
      <c r="N2601" s="6"/>
      <c r="O2601" s="6"/>
      <c r="P2601" s="10"/>
      <c r="Q2601" s="15" t="str">
        <f t="shared" ca="1" si="82"/>
        <v>-</v>
      </c>
      <c r="R2601" s="6"/>
      <c r="S2601" s="6"/>
      <c r="T2601" s="6"/>
      <c r="U2601" s="6"/>
      <c r="V2601" s="6"/>
      <c r="W2601" s="6" t="str">
        <f t="shared" si="81"/>
        <v>-</v>
      </c>
      <c r="X2601" s="6"/>
      <c r="Y2601" s="6"/>
      <c r="Z2601" s="6"/>
      <c r="AA2601" s="6"/>
      <c r="AB2601" s="6"/>
      <c r="AC2601" s="6"/>
    </row>
    <row r="2602" spans="1:29" x14ac:dyDescent="0.25">
      <c r="Q2602" s="12" t="str">
        <f t="shared" ca="1" si="82"/>
        <v>-</v>
      </c>
      <c r="W2602" t="str">
        <f t="shared" si="81"/>
        <v>-</v>
      </c>
    </row>
    <row r="2603" spans="1:29" x14ac:dyDescent="0.25">
      <c r="A2603" s="6"/>
      <c r="B2603" s="10"/>
      <c r="C2603" s="6"/>
      <c r="D2603" s="6"/>
      <c r="E2603" s="6"/>
      <c r="F2603" s="6"/>
      <c r="G2603" s="6"/>
      <c r="H2603" s="6"/>
      <c r="I2603" s="6"/>
      <c r="J2603" s="6"/>
      <c r="K2603" s="6"/>
      <c r="L2603" s="6"/>
      <c r="M2603" s="6"/>
      <c r="N2603" s="6"/>
      <c r="O2603" s="6"/>
      <c r="P2603" s="10"/>
      <c r="Q2603" s="15" t="str">
        <f t="shared" ca="1" si="82"/>
        <v>-</v>
      </c>
      <c r="R2603" s="6"/>
      <c r="S2603" s="6"/>
      <c r="T2603" s="6"/>
      <c r="U2603" s="6"/>
      <c r="V2603" s="6"/>
      <c r="W2603" s="6" t="str">
        <f t="shared" si="81"/>
        <v>-</v>
      </c>
      <c r="X2603" s="6"/>
      <c r="Y2603" s="6"/>
      <c r="Z2603" s="6"/>
      <c r="AA2603" s="6"/>
      <c r="AB2603" s="6"/>
      <c r="AC2603" s="6"/>
    </row>
    <row r="2604" spans="1:29" x14ac:dyDescent="0.25">
      <c r="Q2604" s="12" t="str">
        <f t="shared" ca="1" si="82"/>
        <v>-</v>
      </c>
      <c r="W2604" t="str">
        <f t="shared" si="81"/>
        <v>-</v>
      </c>
    </row>
    <row r="2605" spans="1:29" x14ac:dyDescent="0.25">
      <c r="A2605" s="6"/>
      <c r="B2605" s="10"/>
      <c r="C2605" s="6"/>
      <c r="D2605" s="6"/>
      <c r="E2605" s="6"/>
      <c r="F2605" s="6"/>
      <c r="G2605" s="6"/>
      <c r="H2605" s="6"/>
      <c r="I2605" s="6"/>
      <c r="J2605" s="6"/>
      <c r="K2605" s="6"/>
      <c r="L2605" s="6"/>
      <c r="M2605" s="6"/>
      <c r="N2605" s="6"/>
      <c r="O2605" s="6"/>
      <c r="P2605" s="10"/>
      <c r="Q2605" s="15" t="str">
        <f t="shared" ca="1" si="82"/>
        <v>-</v>
      </c>
      <c r="R2605" s="6"/>
      <c r="S2605" s="6"/>
      <c r="T2605" s="6"/>
      <c r="U2605" s="6"/>
      <c r="V2605" s="6"/>
      <c r="W2605" s="6" t="str">
        <f t="shared" si="81"/>
        <v>-</v>
      </c>
      <c r="X2605" s="6"/>
      <c r="Y2605" s="6"/>
      <c r="Z2605" s="6"/>
      <c r="AA2605" s="6"/>
      <c r="AB2605" s="6"/>
      <c r="AC2605" s="6"/>
    </row>
    <row r="2606" spans="1:29" x14ac:dyDescent="0.25">
      <c r="Q2606" s="12" t="str">
        <f t="shared" ca="1" si="82"/>
        <v>-</v>
      </c>
      <c r="W2606" t="str">
        <f t="shared" si="81"/>
        <v>-</v>
      </c>
    </row>
    <row r="2607" spans="1:29" x14ac:dyDescent="0.25">
      <c r="A2607" s="6"/>
      <c r="B2607" s="10"/>
      <c r="C2607" s="6"/>
      <c r="D2607" s="6"/>
      <c r="E2607" s="6"/>
      <c r="F2607" s="6"/>
      <c r="G2607" s="6"/>
      <c r="H2607" s="6"/>
      <c r="I2607" s="6"/>
      <c r="J2607" s="6"/>
      <c r="K2607" s="6"/>
      <c r="L2607" s="6"/>
      <c r="M2607" s="6"/>
      <c r="N2607" s="6"/>
      <c r="O2607" s="6"/>
      <c r="P2607" s="10"/>
      <c r="Q2607" s="15" t="str">
        <f t="shared" ca="1" si="82"/>
        <v>-</v>
      </c>
      <c r="R2607" s="6"/>
      <c r="S2607" s="6"/>
      <c r="T2607" s="6"/>
      <c r="U2607" s="6"/>
      <c r="V2607" s="6"/>
      <c r="W2607" s="6" t="str">
        <f t="shared" si="81"/>
        <v>-</v>
      </c>
      <c r="X2607" s="6"/>
      <c r="Y2607" s="6"/>
      <c r="Z2607" s="6"/>
      <c r="AA2607" s="6"/>
      <c r="AB2607" s="6"/>
      <c r="AC2607" s="6"/>
    </row>
    <row r="2608" spans="1:29" x14ac:dyDescent="0.25">
      <c r="Q2608" s="12" t="str">
        <f t="shared" ca="1" si="82"/>
        <v>-</v>
      </c>
      <c r="W2608" t="str">
        <f t="shared" si="81"/>
        <v>-</v>
      </c>
    </row>
    <row r="2609" spans="1:29" x14ac:dyDescent="0.25">
      <c r="A2609" s="6"/>
      <c r="B2609" s="10"/>
      <c r="C2609" s="6"/>
      <c r="D2609" s="6"/>
      <c r="E2609" s="6"/>
      <c r="F2609" s="6"/>
      <c r="G2609" s="6"/>
      <c r="H2609" s="6"/>
      <c r="I2609" s="6"/>
      <c r="J2609" s="6"/>
      <c r="K2609" s="6"/>
      <c r="L2609" s="6"/>
      <c r="M2609" s="6"/>
      <c r="N2609" s="6"/>
      <c r="O2609" s="6"/>
      <c r="P2609" s="10"/>
      <c r="Q2609" s="15" t="str">
        <f t="shared" ca="1" si="82"/>
        <v>-</v>
      </c>
      <c r="R2609" s="6"/>
      <c r="S2609" s="6"/>
      <c r="T2609" s="6"/>
      <c r="U2609" s="6"/>
      <c r="V2609" s="6"/>
      <c r="W2609" s="6" t="str">
        <f t="shared" si="81"/>
        <v>-</v>
      </c>
      <c r="X2609" s="6"/>
      <c r="Y2609" s="6"/>
      <c r="Z2609" s="6"/>
      <c r="AA2609" s="6"/>
      <c r="AB2609" s="6"/>
      <c r="AC2609" s="6"/>
    </row>
    <row r="2610" spans="1:29" x14ac:dyDescent="0.25">
      <c r="Q2610" s="12" t="str">
        <f t="shared" ca="1" si="82"/>
        <v>-</v>
      </c>
      <c r="W2610" t="str">
        <f t="shared" si="81"/>
        <v>-</v>
      </c>
    </row>
    <row r="2611" spans="1:29" x14ac:dyDescent="0.25">
      <c r="A2611" s="6"/>
      <c r="B2611" s="10"/>
      <c r="C2611" s="6"/>
      <c r="D2611" s="6"/>
      <c r="E2611" s="6"/>
      <c r="F2611" s="6"/>
      <c r="G2611" s="6"/>
      <c r="H2611" s="6"/>
      <c r="I2611" s="6"/>
      <c r="J2611" s="6"/>
      <c r="K2611" s="6"/>
      <c r="L2611" s="6"/>
      <c r="M2611" s="6"/>
      <c r="N2611" s="6"/>
      <c r="O2611" s="6"/>
      <c r="P2611" s="10"/>
      <c r="Q2611" s="15" t="str">
        <f t="shared" ca="1" si="82"/>
        <v>-</v>
      </c>
      <c r="R2611" s="6"/>
      <c r="S2611" s="6"/>
      <c r="T2611" s="6"/>
      <c r="U2611" s="6"/>
      <c r="V2611" s="6"/>
      <c r="W2611" s="6" t="str">
        <f t="shared" si="81"/>
        <v>-</v>
      </c>
      <c r="X2611" s="6"/>
      <c r="Y2611" s="6"/>
      <c r="Z2611" s="6"/>
      <c r="AA2611" s="6"/>
      <c r="AB2611" s="6"/>
      <c r="AC2611" s="6"/>
    </row>
    <row r="2612" spans="1:29" x14ac:dyDescent="0.25">
      <c r="Q2612" s="12" t="str">
        <f t="shared" ca="1" si="82"/>
        <v>-</v>
      </c>
      <c r="W2612" t="str">
        <f t="shared" si="81"/>
        <v>-</v>
      </c>
    </row>
    <row r="2613" spans="1:29" x14ac:dyDescent="0.25">
      <c r="A2613" s="6"/>
      <c r="B2613" s="10"/>
      <c r="C2613" s="6"/>
      <c r="D2613" s="6"/>
      <c r="E2613" s="6"/>
      <c r="F2613" s="6"/>
      <c r="G2613" s="6"/>
      <c r="H2613" s="6"/>
      <c r="I2613" s="6"/>
      <c r="J2613" s="6"/>
      <c r="K2613" s="6"/>
      <c r="L2613" s="6"/>
      <c r="M2613" s="6"/>
      <c r="N2613" s="6"/>
      <c r="O2613" s="6"/>
      <c r="P2613" s="10"/>
      <c r="Q2613" s="15" t="str">
        <f t="shared" ca="1" si="82"/>
        <v>-</v>
      </c>
      <c r="R2613" s="6"/>
      <c r="S2613" s="6"/>
      <c r="T2613" s="6"/>
      <c r="U2613" s="6"/>
      <c r="V2613" s="6"/>
      <c r="W2613" s="6" t="str">
        <f t="shared" si="81"/>
        <v>-</v>
      </c>
      <c r="X2613" s="6"/>
      <c r="Y2613" s="6"/>
      <c r="Z2613" s="6"/>
      <c r="AA2613" s="6"/>
      <c r="AB2613" s="6"/>
      <c r="AC2613" s="6"/>
    </row>
    <row r="2614" spans="1:29" x14ac:dyDescent="0.25">
      <c r="Q2614" s="12" t="str">
        <f t="shared" ca="1" si="82"/>
        <v>-</v>
      </c>
      <c r="W2614" t="str">
        <f t="shared" si="81"/>
        <v>-</v>
      </c>
    </row>
    <row r="2615" spans="1:29" x14ac:dyDescent="0.25">
      <c r="A2615" s="6"/>
      <c r="B2615" s="10"/>
      <c r="C2615" s="6"/>
      <c r="D2615" s="6"/>
      <c r="E2615" s="6"/>
      <c r="F2615" s="6"/>
      <c r="G2615" s="6"/>
      <c r="H2615" s="6"/>
      <c r="I2615" s="6"/>
      <c r="J2615" s="6"/>
      <c r="K2615" s="6"/>
      <c r="L2615" s="6"/>
      <c r="M2615" s="6"/>
      <c r="N2615" s="6"/>
      <c r="O2615" s="6"/>
      <c r="P2615" s="10"/>
      <c r="Q2615" s="15" t="str">
        <f t="shared" ca="1" si="82"/>
        <v>-</v>
      </c>
      <c r="R2615" s="6"/>
      <c r="S2615" s="6"/>
      <c r="T2615" s="6"/>
      <c r="U2615" s="6"/>
      <c r="V2615" s="6"/>
      <c r="W2615" s="6" t="str">
        <f t="shared" si="81"/>
        <v>-</v>
      </c>
      <c r="X2615" s="6"/>
      <c r="Y2615" s="6"/>
      <c r="Z2615" s="6"/>
      <c r="AA2615" s="6"/>
      <c r="AB2615" s="6"/>
      <c r="AC2615" s="6"/>
    </row>
    <row r="2616" spans="1:29" x14ac:dyDescent="0.25">
      <c r="Q2616" s="12" t="str">
        <f t="shared" ca="1" si="82"/>
        <v>-</v>
      </c>
      <c r="W2616" t="str">
        <f t="shared" si="81"/>
        <v>-</v>
      </c>
    </row>
    <row r="2617" spans="1:29" x14ac:dyDescent="0.25">
      <c r="A2617" s="6"/>
      <c r="B2617" s="10"/>
      <c r="C2617" s="6"/>
      <c r="D2617" s="6"/>
      <c r="E2617" s="6"/>
      <c r="F2617" s="6"/>
      <c r="G2617" s="6"/>
      <c r="H2617" s="6"/>
      <c r="I2617" s="6"/>
      <c r="J2617" s="6"/>
      <c r="K2617" s="6"/>
      <c r="L2617" s="6"/>
      <c r="M2617" s="6"/>
      <c r="N2617" s="6"/>
      <c r="O2617" s="6"/>
      <c r="P2617" s="10"/>
      <c r="Q2617" s="15" t="str">
        <f t="shared" ca="1" si="82"/>
        <v>-</v>
      </c>
      <c r="R2617" s="6"/>
      <c r="S2617" s="6"/>
      <c r="T2617" s="6"/>
      <c r="U2617" s="6"/>
      <c r="V2617" s="6"/>
      <c r="W2617" s="6" t="str">
        <f t="shared" si="81"/>
        <v>-</v>
      </c>
      <c r="X2617" s="6"/>
      <c r="Y2617" s="6"/>
      <c r="Z2617" s="6"/>
      <c r="AA2617" s="6"/>
      <c r="AB2617" s="6"/>
      <c r="AC2617" s="6"/>
    </row>
    <row r="2618" spans="1:29" x14ac:dyDescent="0.25">
      <c r="Q2618" s="12" t="str">
        <f t="shared" ca="1" si="82"/>
        <v>-</v>
      </c>
      <c r="W2618" t="str">
        <f t="shared" si="81"/>
        <v>-</v>
      </c>
    </row>
    <row r="2619" spans="1:29" x14ac:dyDescent="0.25">
      <c r="A2619" s="6"/>
      <c r="B2619" s="10"/>
      <c r="C2619" s="6"/>
      <c r="D2619" s="6"/>
      <c r="E2619" s="6"/>
      <c r="F2619" s="6"/>
      <c r="G2619" s="6"/>
      <c r="H2619" s="6"/>
      <c r="I2619" s="6"/>
      <c r="J2619" s="6"/>
      <c r="K2619" s="6"/>
      <c r="L2619" s="6"/>
      <c r="M2619" s="6"/>
      <c r="N2619" s="6"/>
      <c r="O2619" s="6"/>
      <c r="P2619" s="10"/>
      <c r="Q2619" s="15" t="str">
        <f t="shared" ca="1" si="82"/>
        <v>-</v>
      </c>
      <c r="R2619" s="6"/>
      <c r="S2619" s="6"/>
      <c r="T2619" s="6"/>
      <c r="U2619" s="6"/>
      <c r="V2619" s="6"/>
      <c r="W2619" s="6" t="str">
        <f t="shared" si="81"/>
        <v>-</v>
      </c>
      <c r="X2619" s="6"/>
      <c r="Y2619" s="6"/>
      <c r="Z2619" s="6"/>
      <c r="AA2619" s="6"/>
      <c r="AB2619" s="6"/>
      <c r="AC2619" s="6"/>
    </row>
    <row r="2620" spans="1:29" x14ac:dyDescent="0.25">
      <c r="Q2620" s="12" t="str">
        <f t="shared" ca="1" si="82"/>
        <v>-</v>
      </c>
      <c r="W2620" t="str">
        <f t="shared" si="81"/>
        <v>-</v>
      </c>
    </row>
    <row r="2621" spans="1:29" x14ac:dyDescent="0.25">
      <c r="A2621" s="6"/>
      <c r="B2621" s="10"/>
      <c r="C2621" s="6"/>
      <c r="D2621" s="6"/>
      <c r="E2621" s="6"/>
      <c r="F2621" s="6"/>
      <c r="G2621" s="6"/>
      <c r="H2621" s="6"/>
      <c r="I2621" s="6"/>
      <c r="J2621" s="6"/>
      <c r="K2621" s="6"/>
      <c r="L2621" s="6"/>
      <c r="M2621" s="6"/>
      <c r="N2621" s="6"/>
      <c r="O2621" s="6"/>
      <c r="P2621" s="10"/>
      <c r="Q2621" s="15" t="str">
        <f t="shared" ca="1" si="82"/>
        <v>-</v>
      </c>
      <c r="R2621" s="6"/>
      <c r="S2621" s="6"/>
      <c r="T2621" s="6"/>
      <c r="U2621" s="6"/>
      <c r="V2621" s="6"/>
      <c r="W2621" s="6" t="str">
        <f t="shared" si="81"/>
        <v>-</v>
      </c>
      <c r="X2621" s="6"/>
      <c r="Y2621" s="6"/>
      <c r="Z2621" s="6"/>
      <c r="AA2621" s="6"/>
      <c r="AB2621" s="6"/>
      <c r="AC2621" s="6"/>
    </row>
    <row r="2622" spans="1:29" x14ac:dyDescent="0.25">
      <c r="Q2622" s="12" t="str">
        <f t="shared" ca="1" si="82"/>
        <v>-</v>
      </c>
      <c r="W2622" t="str">
        <f t="shared" si="81"/>
        <v>-</v>
      </c>
    </row>
    <row r="2623" spans="1:29" x14ac:dyDescent="0.25">
      <c r="A2623" s="6"/>
      <c r="B2623" s="10"/>
      <c r="C2623" s="6"/>
      <c r="D2623" s="6"/>
      <c r="E2623" s="6"/>
      <c r="F2623" s="6"/>
      <c r="G2623" s="6"/>
      <c r="H2623" s="6"/>
      <c r="I2623" s="6"/>
      <c r="J2623" s="6"/>
      <c r="K2623" s="6"/>
      <c r="L2623" s="6"/>
      <c r="M2623" s="6"/>
      <c r="N2623" s="6"/>
      <c r="O2623" s="6"/>
      <c r="P2623" s="10"/>
      <c r="Q2623" s="15" t="str">
        <f t="shared" ca="1" si="82"/>
        <v>-</v>
      </c>
      <c r="R2623" s="6"/>
      <c r="S2623" s="6"/>
      <c r="T2623" s="6"/>
      <c r="U2623" s="6"/>
      <c r="V2623" s="6"/>
      <c r="W2623" s="6" t="str">
        <f t="shared" si="81"/>
        <v>-</v>
      </c>
      <c r="X2623" s="6"/>
      <c r="Y2623" s="6"/>
      <c r="Z2623" s="6"/>
      <c r="AA2623" s="6"/>
      <c r="AB2623" s="6"/>
      <c r="AC2623" s="6"/>
    </row>
    <row r="2624" spans="1:29" x14ac:dyDescent="0.25">
      <c r="Q2624" s="12" t="str">
        <f t="shared" ca="1" si="82"/>
        <v>-</v>
      </c>
      <c r="W2624" t="str">
        <f t="shared" si="81"/>
        <v>-</v>
      </c>
    </row>
    <row r="2625" spans="1:29" x14ac:dyDescent="0.25">
      <c r="A2625" s="6"/>
      <c r="B2625" s="10"/>
      <c r="C2625" s="6"/>
      <c r="D2625" s="6"/>
      <c r="E2625" s="6"/>
      <c r="F2625" s="6"/>
      <c r="G2625" s="6"/>
      <c r="H2625" s="6"/>
      <c r="I2625" s="6"/>
      <c r="J2625" s="6"/>
      <c r="K2625" s="6"/>
      <c r="L2625" s="6"/>
      <c r="M2625" s="6"/>
      <c r="N2625" s="6"/>
      <c r="O2625" s="6"/>
      <c r="P2625" s="10"/>
      <c r="Q2625" s="15" t="str">
        <f t="shared" ca="1" si="82"/>
        <v>-</v>
      </c>
      <c r="R2625" s="6"/>
      <c r="S2625" s="6"/>
      <c r="T2625" s="6"/>
      <c r="U2625" s="6"/>
      <c r="V2625" s="6"/>
      <c r="W2625" s="6" t="str">
        <f t="shared" ref="W2625:W2688" si="83">IF(OR(ISBLANK(J2625),ISBLANK(V2625)),"-",(IF(J2625=V2625,"Yes","No")))</f>
        <v>-</v>
      </c>
      <c r="X2625" s="6"/>
      <c r="Y2625" s="6"/>
      <c r="Z2625" s="6"/>
      <c r="AA2625" s="6"/>
      <c r="AB2625" s="6"/>
      <c r="AC2625" s="6"/>
    </row>
    <row r="2626" spans="1:29" x14ac:dyDescent="0.25">
      <c r="Q2626" s="12" t="str">
        <f t="shared" ref="Q2626:Q2689" ca="1" si="84">IF(B2626&gt;1/1/1900, (IF(R2626="Closed",(DATEDIF(B2626,P2626,"d"))-(DATEDIF(M2626,O2626,"d")),IF(OR(R2626="Pending",ISBLANK(P2626)),TODAY()-B2626))),"-")</f>
        <v>-</v>
      </c>
      <c r="W2626" t="str">
        <f t="shared" si="83"/>
        <v>-</v>
      </c>
    </row>
    <row r="2627" spans="1:29" x14ac:dyDescent="0.25">
      <c r="A2627" s="6"/>
      <c r="B2627" s="10"/>
      <c r="C2627" s="6"/>
      <c r="D2627" s="6"/>
      <c r="E2627" s="6"/>
      <c r="F2627" s="6"/>
      <c r="G2627" s="6"/>
      <c r="H2627" s="6"/>
      <c r="I2627" s="6"/>
      <c r="J2627" s="6"/>
      <c r="K2627" s="6"/>
      <c r="L2627" s="6"/>
      <c r="M2627" s="6"/>
      <c r="N2627" s="6"/>
      <c r="O2627" s="6"/>
      <c r="P2627" s="10"/>
      <c r="Q2627" s="15" t="str">
        <f t="shared" ca="1" si="84"/>
        <v>-</v>
      </c>
      <c r="R2627" s="6"/>
      <c r="S2627" s="6"/>
      <c r="T2627" s="6"/>
      <c r="U2627" s="6"/>
      <c r="V2627" s="6"/>
      <c r="W2627" s="6" t="str">
        <f t="shared" si="83"/>
        <v>-</v>
      </c>
      <c r="X2627" s="6"/>
      <c r="Y2627" s="6"/>
      <c r="Z2627" s="6"/>
      <c r="AA2627" s="6"/>
      <c r="AB2627" s="6"/>
      <c r="AC2627" s="6"/>
    </row>
    <row r="2628" spans="1:29" x14ac:dyDescent="0.25">
      <c r="Q2628" s="12" t="str">
        <f t="shared" ca="1" si="84"/>
        <v>-</v>
      </c>
      <c r="W2628" t="str">
        <f t="shared" si="83"/>
        <v>-</v>
      </c>
    </row>
    <row r="2629" spans="1:29" x14ac:dyDescent="0.25">
      <c r="A2629" s="6"/>
      <c r="B2629" s="10"/>
      <c r="C2629" s="6"/>
      <c r="D2629" s="6"/>
      <c r="E2629" s="6"/>
      <c r="F2629" s="6"/>
      <c r="G2629" s="6"/>
      <c r="H2629" s="6"/>
      <c r="I2629" s="6"/>
      <c r="J2629" s="6"/>
      <c r="K2629" s="6"/>
      <c r="L2629" s="6"/>
      <c r="M2629" s="6"/>
      <c r="N2629" s="6"/>
      <c r="O2629" s="6"/>
      <c r="P2629" s="10"/>
      <c r="Q2629" s="15" t="str">
        <f t="shared" ca="1" si="84"/>
        <v>-</v>
      </c>
      <c r="R2629" s="6"/>
      <c r="S2629" s="6"/>
      <c r="T2629" s="6"/>
      <c r="U2629" s="6"/>
      <c r="V2629" s="6"/>
      <c r="W2629" s="6" t="str">
        <f t="shared" si="83"/>
        <v>-</v>
      </c>
      <c r="X2629" s="6"/>
      <c r="Y2629" s="6"/>
      <c r="Z2629" s="6"/>
      <c r="AA2629" s="6"/>
      <c r="AB2629" s="6"/>
      <c r="AC2629" s="6"/>
    </row>
    <row r="2630" spans="1:29" x14ac:dyDescent="0.25">
      <c r="Q2630" s="12" t="str">
        <f t="shared" ca="1" si="84"/>
        <v>-</v>
      </c>
      <c r="W2630" t="str">
        <f t="shared" si="83"/>
        <v>-</v>
      </c>
    </row>
    <row r="2631" spans="1:29" x14ac:dyDescent="0.25">
      <c r="A2631" s="6"/>
      <c r="B2631" s="10"/>
      <c r="C2631" s="6"/>
      <c r="D2631" s="6"/>
      <c r="E2631" s="6"/>
      <c r="F2631" s="6"/>
      <c r="G2631" s="6"/>
      <c r="H2631" s="6"/>
      <c r="I2631" s="6"/>
      <c r="J2631" s="6"/>
      <c r="K2631" s="6"/>
      <c r="L2631" s="6"/>
      <c r="M2631" s="6"/>
      <c r="N2631" s="6"/>
      <c r="O2631" s="6"/>
      <c r="P2631" s="10"/>
      <c r="Q2631" s="15" t="str">
        <f t="shared" ca="1" si="84"/>
        <v>-</v>
      </c>
      <c r="R2631" s="6"/>
      <c r="S2631" s="6"/>
      <c r="T2631" s="6"/>
      <c r="U2631" s="6"/>
      <c r="V2631" s="6"/>
      <c r="W2631" s="6" t="str">
        <f t="shared" si="83"/>
        <v>-</v>
      </c>
      <c r="X2631" s="6"/>
      <c r="Y2631" s="6"/>
      <c r="Z2631" s="6"/>
      <c r="AA2631" s="6"/>
      <c r="AB2631" s="6"/>
      <c r="AC2631" s="6"/>
    </row>
    <row r="2632" spans="1:29" x14ac:dyDescent="0.25">
      <c r="Q2632" s="12" t="str">
        <f t="shared" ca="1" si="84"/>
        <v>-</v>
      </c>
      <c r="W2632" t="str">
        <f t="shared" si="83"/>
        <v>-</v>
      </c>
    </row>
    <row r="2633" spans="1:29" x14ac:dyDescent="0.25">
      <c r="A2633" s="6"/>
      <c r="B2633" s="10"/>
      <c r="C2633" s="6"/>
      <c r="D2633" s="6"/>
      <c r="E2633" s="6"/>
      <c r="F2633" s="6"/>
      <c r="G2633" s="6"/>
      <c r="H2633" s="6"/>
      <c r="I2633" s="6"/>
      <c r="J2633" s="6"/>
      <c r="K2633" s="6"/>
      <c r="L2633" s="6"/>
      <c r="M2633" s="6"/>
      <c r="N2633" s="6"/>
      <c r="O2633" s="6"/>
      <c r="P2633" s="10"/>
      <c r="Q2633" s="15" t="str">
        <f t="shared" ca="1" si="84"/>
        <v>-</v>
      </c>
      <c r="R2633" s="6"/>
      <c r="S2633" s="6"/>
      <c r="T2633" s="6"/>
      <c r="U2633" s="6"/>
      <c r="V2633" s="6"/>
      <c r="W2633" s="6" t="str">
        <f t="shared" si="83"/>
        <v>-</v>
      </c>
      <c r="X2633" s="6"/>
      <c r="Y2633" s="6"/>
      <c r="Z2633" s="6"/>
      <c r="AA2633" s="6"/>
      <c r="AB2633" s="6"/>
      <c r="AC2633" s="6"/>
    </row>
    <row r="2634" spans="1:29" x14ac:dyDescent="0.25">
      <c r="Q2634" s="12" t="str">
        <f t="shared" ca="1" si="84"/>
        <v>-</v>
      </c>
      <c r="W2634" t="str">
        <f t="shared" si="83"/>
        <v>-</v>
      </c>
    </row>
    <row r="2635" spans="1:29" x14ac:dyDescent="0.25">
      <c r="A2635" s="6"/>
      <c r="B2635" s="10"/>
      <c r="C2635" s="6"/>
      <c r="D2635" s="6"/>
      <c r="E2635" s="6"/>
      <c r="F2635" s="6"/>
      <c r="G2635" s="6"/>
      <c r="H2635" s="6"/>
      <c r="I2635" s="6"/>
      <c r="J2635" s="6"/>
      <c r="K2635" s="6"/>
      <c r="L2635" s="6"/>
      <c r="M2635" s="6"/>
      <c r="N2635" s="6"/>
      <c r="O2635" s="6"/>
      <c r="P2635" s="10"/>
      <c r="Q2635" s="15" t="str">
        <f t="shared" ca="1" si="84"/>
        <v>-</v>
      </c>
      <c r="R2635" s="6"/>
      <c r="S2635" s="6"/>
      <c r="T2635" s="6"/>
      <c r="U2635" s="6"/>
      <c r="V2635" s="6"/>
      <c r="W2635" s="6" t="str">
        <f t="shared" si="83"/>
        <v>-</v>
      </c>
      <c r="X2635" s="6"/>
      <c r="Y2635" s="6"/>
      <c r="Z2635" s="6"/>
      <c r="AA2635" s="6"/>
      <c r="AB2635" s="6"/>
      <c r="AC2635" s="6"/>
    </row>
    <row r="2636" spans="1:29" x14ac:dyDescent="0.25">
      <c r="Q2636" s="12" t="str">
        <f t="shared" ca="1" si="84"/>
        <v>-</v>
      </c>
      <c r="W2636" t="str">
        <f t="shared" si="83"/>
        <v>-</v>
      </c>
    </row>
    <row r="2637" spans="1:29" x14ac:dyDescent="0.25">
      <c r="A2637" s="6"/>
      <c r="B2637" s="10"/>
      <c r="C2637" s="6"/>
      <c r="D2637" s="6"/>
      <c r="E2637" s="6"/>
      <c r="F2637" s="6"/>
      <c r="G2637" s="6"/>
      <c r="H2637" s="6"/>
      <c r="I2637" s="6"/>
      <c r="J2637" s="6"/>
      <c r="K2637" s="6"/>
      <c r="L2637" s="6"/>
      <c r="M2637" s="6"/>
      <c r="N2637" s="6"/>
      <c r="O2637" s="6"/>
      <c r="P2637" s="10"/>
      <c r="Q2637" s="15" t="str">
        <f t="shared" ca="1" si="84"/>
        <v>-</v>
      </c>
      <c r="R2637" s="6"/>
      <c r="S2637" s="6"/>
      <c r="T2637" s="6"/>
      <c r="U2637" s="6"/>
      <c r="V2637" s="6"/>
      <c r="W2637" s="6" t="str">
        <f t="shared" si="83"/>
        <v>-</v>
      </c>
      <c r="X2637" s="6"/>
      <c r="Y2637" s="6"/>
      <c r="Z2637" s="6"/>
      <c r="AA2637" s="6"/>
      <c r="AB2637" s="6"/>
      <c r="AC2637" s="6"/>
    </row>
    <row r="2638" spans="1:29" x14ac:dyDescent="0.25">
      <c r="Q2638" s="12" t="str">
        <f t="shared" ca="1" si="84"/>
        <v>-</v>
      </c>
      <c r="W2638" t="str">
        <f t="shared" si="83"/>
        <v>-</v>
      </c>
    </row>
    <row r="2639" spans="1:29" x14ac:dyDescent="0.25">
      <c r="A2639" s="6"/>
      <c r="B2639" s="10"/>
      <c r="C2639" s="6"/>
      <c r="D2639" s="6"/>
      <c r="E2639" s="6"/>
      <c r="F2639" s="6"/>
      <c r="G2639" s="6"/>
      <c r="H2639" s="6"/>
      <c r="I2639" s="6"/>
      <c r="J2639" s="6"/>
      <c r="K2639" s="6"/>
      <c r="L2639" s="6"/>
      <c r="M2639" s="6"/>
      <c r="N2639" s="6"/>
      <c r="O2639" s="6"/>
      <c r="P2639" s="10"/>
      <c r="Q2639" s="15" t="str">
        <f t="shared" ca="1" si="84"/>
        <v>-</v>
      </c>
      <c r="R2639" s="6"/>
      <c r="S2639" s="6"/>
      <c r="T2639" s="6"/>
      <c r="U2639" s="6"/>
      <c r="V2639" s="6"/>
      <c r="W2639" s="6" t="str">
        <f t="shared" si="83"/>
        <v>-</v>
      </c>
      <c r="X2639" s="6"/>
      <c r="Y2639" s="6"/>
      <c r="Z2639" s="6"/>
      <c r="AA2639" s="6"/>
      <c r="AB2639" s="6"/>
      <c r="AC2639" s="6"/>
    </row>
    <row r="2640" spans="1:29" x14ac:dyDescent="0.25">
      <c r="Q2640" s="12" t="str">
        <f t="shared" ca="1" si="84"/>
        <v>-</v>
      </c>
      <c r="W2640" t="str">
        <f t="shared" si="83"/>
        <v>-</v>
      </c>
    </row>
    <row r="2641" spans="1:29" x14ac:dyDescent="0.25">
      <c r="A2641" s="6"/>
      <c r="B2641" s="10"/>
      <c r="C2641" s="6"/>
      <c r="D2641" s="6"/>
      <c r="E2641" s="6"/>
      <c r="F2641" s="6"/>
      <c r="G2641" s="6"/>
      <c r="H2641" s="6"/>
      <c r="I2641" s="6"/>
      <c r="J2641" s="6"/>
      <c r="K2641" s="6"/>
      <c r="L2641" s="6"/>
      <c r="M2641" s="6"/>
      <c r="N2641" s="6"/>
      <c r="O2641" s="6"/>
      <c r="P2641" s="10"/>
      <c r="Q2641" s="15" t="str">
        <f t="shared" ca="1" si="84"/>
        <v>-</v>
      </c>
      <c r="R2641" s="6"/>
      <c r="S2641" s="6"/>
      <c r="T2641" s="6"/>
      <c r="U2641" s="6"/>
      <c r="V2641" s="6"/>
      <c r="W2641" s="6" t="str">
        <f t="shared" si="83"/>
        <v>-</v>
      </c>
      <c r="X2641" s="6"/>
      <c r="Y2641" s="6"/>
      <c r="Z2641" s="6"/>
      <c r="AA2641" s="6"/>
      <c r="AB2641" s="6"/>
      <c r="AC2641" s="6"/>
    </row>
    <row r="2642" spans="1:29" x14ac:dyDescent="0.25">
      <c r="Q2642" s="12" t="str">
        <f t="shared" ca="1" si="84"/>
        <v>-</v>
      </c>
      <c r="W2642" t="str">
        <f t="shared" si="83"/>
        <v>-</v>
      </c>
    </row>
    <row r="2643" spans="1:29" x14ac:dyDescent="0.25">
      <c r="A2643" s="6"/>
      <c r="B2643" s="10"/>
      <c r="C2643" s="6"/>
      <c r="D2643" s="6"/>
      <c r="E2643" s="6"/>
      <c r="F2643" s="6"/>
      <c r="G2643" s="6"/>
      <c r="H2643" s="6"/>
      <c r="I2643" s="6"/>
      <c r="J2643" s="6"/>
      <c r="K2643" s="6"/>
      <c r="L2643" s="6"/>
      <c r="M2643" s="6"/>
      <c r="N2643" s="6"/>
      <c r="O2643" s="6"/>
      <c r="P2643" s="10"/>
      <c r="Q2643" s="15" t="str">
        <f t="shared" ca="1" si="84"/>
        <v>-</v>
      </c>
      <c r="R2643" s="6"/>
      <c r="S2643" s="6"/>
      <c r="T2643" s="6"/>
      <c r="U2643" s="6"/>
      <c r="V2643" s="6"/>
      <c r="W2643" s="6" t="str">
        <f t="shared" si="83"/>
        <v>-</v>
      </c>
      <c r="X2643" s="6"/>
      <c r="Y2643" s="6"/>
      <c r="Z2643" s="6"/>
      <c r="AA2643" s="6"/>
      <c r="AB2643" s="6"/>
      <c r="AC2643" s="6"/>
    </row>
    <row r="2644" spans="1:29" x14ac:dyDescent="0.25">
      <c r="Q2644" s="12" t="str">
        <f t="shared" ca="1" si="84"/>
        <v>-</v>
      </c>
      <c r="W2644" t="str">
        <f t="shared" si="83"/>
        <v>-</v>
      </c>
    </row>
    <row r="2645" spans="1:29" x14ac:dyDescent="0.25">
      <c r="A2645" s="6"/>
      <c r="B2645" s="10"/>
      <c r="C2645" s="6"/>
      <c r="D2645" s="6"/>
      <c r="E2645" s="6"/>
      <c r="F2645" s="6"/>
      <c r="G2645" s="6"/>
      <c r="H2645" s="6"/>
      <c r="I2645" s="6"/>
      <c r="J2645" s="6"/>
      <c r="K2645" s="6"/>
      <c r="L2645" s="6"/>
      <c r="M2645" s="6"/>
      <c r="N2645" s="6"/>
      <c r="O2645" s="6"/>
      <c r="P2645" s="10"/>
      <c r="Q2645" s="15" t="str">
        <f t="shared" ca="1" si="84"/>
        <v>-</v>
      </c>
      <c r="R2645" s="6"/>
      <c r="S2645" s="6"/>
      <c r="T2645" s="6"/>
      <c r="U2645" s="6"/>
      <c r="V2645" s="6"/>
      <c r="W2645" s="6" t="str">
        <f t="shared" si="83"/>
        <v>-</v>
      </c>
      <c r="X2645" s="6"/>
      <c r="Y2645" s="6"/>
      <c r="Z2645" s="6"/>
      <c r="AA2645" s="6"/>
      <c r="AB2645" s="6"/>
      <c r="AC2645" s="6"/>
    </row>
    <row r="2646" spans="1:29" x14ac:dyDescent="0.25">
      <c r="Q2646" s="12" t="str">
        <f t="shared" ca="1" si="84"/>
        <v>-</v>
      </c>
      <c r="W2646" t="str">
        <f t="shared" si="83"/>
        <v>-</v>
      </c>
    </row>
    <row r="2647" spans="1:29" x14ac:dyDescent="0.25">
      <c r="A2647" s="6"/>
      <c r="B2647" s="10"/>
      <c r="C2647" s="6"/>
      <c r="D2647" s="6"/>
      <c r="E2647" s="6"/>
      <c r="F2647" s="6"/>
      <c r="G2647" s="6"/>
      <c r="H2647" s="6"/>
      <c r="I2647" s="6"/>
      <c r="J2647" s="6"/>
      <c r="K2647" s="6"/>
      <c r="L2647" s="6"/>
      <c r="M2647" s="6"/>
      <c r="N2647" s="6"/>
      <c r="O2647" s="6"/>
      <c r="P2647" s="10"/>
      <c r="Q2647" s="15" t="str">
        <f t="shared" ca="1" si="84"/>
        <v>-</v>
      </c>
      <c r="R2647" s="6"/>
      <c r="S2647" s="6"/>
      <c r="T2647" s="6"/>
      <c r="U2647" s="6"/>
      <c r="V2647" s="6"/>
      <c r="W2647" s="6" t="str">
        <f t="shared" si="83"/>
        <v>-</v>
      </c>
      <c r="X2647" s="6"/>
      <c r="Y2647" s="6"/>
      <c r="Z2647" s="6"/>
      <c r="AA2647" s="6"/>
      <c r="AB2647" s="6"/>
      <c r="AC2647" s="6"/>
    </row>
    <row r="2648" spans="1:29" x14ac:dyDescent="0.25">
      <c r="Q2648" s="12" t="str">
        <f t="shared" ca="1" si="84"/>
        <v>-</v>
      </c>
      <c r="W2648" t="str">
        <f t="shared" si="83"/>
        <v>-</v>
      </c>
    </row>
    <row r="2649" spans="1:29" x14ac:dyDescent="0.25">
      <c r="A2649" s="6"/>
      <c r="B2649" s="10"/>
      <c r="C2649" s="6"/>
      <c r="D2649" s="6"/>
      <c r="E2649" s="6"/>
      <c r="F2649" s="6"/>
      <c r="G2649" s="6"/>
      <c r="H2649" s="6"/>
      <c r="I2649" s="6"/>
      <c r="J2649" s="6"/>
      <c r="K2649" s="6"/>
      <c r="L2649" s="6"/>
      <c r="M2649" s="6"/>
      <c r="N2649" s="6"/>
      <c r="O2649" s="6"/>
      <c r="P2649" s="10"/>
      <c r="Q2649" s="15" t="str">
        <f t="shared" ca="1" si="84"/>
        <v>-</v>
      </c>
      <c r="R2649" s="6"/>
      <c r="S2649" s="6"/>
      <c r="T2649" s="6"/>
      <c r="U2649" s="6"/>
      <c r="V2649" s="6"/>
      <c r="W2649" s="6" t="str">
        <f t="shared" si="83"/>
        <v>-</v>
      </c>
      <c r="X2649" s="6"/>
      <c r="Y2649" s="6"/>
      <c r="Z2649" s="6"/>
      <c r="AA2649" s="6"/>
      <c r="AB2649" s="6"/>
      <c r="AC2649" s="6"/>
    </row>
    <row r="2650" spans="1:29" x14ac:dyDescent="0.25">
      <c r="Q2650" s="12" t="str">
        <f t="shared" ca="1" si="84"/>
        <v>-</v>
      </c>
      <c r="W2650" t="str">
        <f t="shared" si="83"/>
        <v>-</v>
      </c>
    </row>
    <row r="2651" spans="1:29" x14ac:dyDescent="0.25">
      <c r="A2651" s="6"/>
      <c r="B2651" s="10"/>
      <c r="C2651" s="6"/>
      <c r="D2651" s="6"/>
      <c r="E2651" s="6"/>
      <c r="F2651" s="6"/>
      <c r="G2651" s="6"/>
      <c r="H2651" s="6"/>
      <c r="I2651" s="6"/>
      <c r="J2651" s="6"/>
      <c r="K2651" s="6"/>
      <c r="L2651" s="6"/>
      <c r="M2651" s="6"/>
      <c r="N2651" s="6"/>
      <c r="O2651" s="6"/>
      <c r="P2651" s="10"/>
      <c r="Q2651" s="15" t="str">
        <f t="shared" ca="1" si="84"/>
        <v>-</v>
      </c>
      <c r="R2651" s="6"/>
      <c r="S2651" s="6"/>
      <c r="T2651" s="6"/>
      <c r="U2651" s="6"/>
      <c r="V2651" s="6"/>
      <c r="W2651" s="6" t="str">
        <f t="shared" si="83"/>
        <v>-</v>
      </c>
      <c r="X2651" s="6"/>
      <c r="Y2651" s="6"/>
      <c r="Z2651" s="6"/>
      <c r="AA2651" s="6"/>
      <c r="AB2651" s="6"/>
      <c r="AC2651" s="6"/>
    </row>
    <row r="2652" spans="1:29" x14ac:dyDescent="0.25">
      <c r="Q2652" s="12" t="str">
        <f t="shared" ca="1" si="84"/>
        <v>-</v>
      </c>
      <c r="W2652" t="str">
        <f t="shared" si="83"/>
        <v>-</v>
      </c>
    </row>
    <row r="2653" spans="1:29" x14ac:dyDescent="0.25">
      <c r="A2653" s="6"/>
      <c r="B2653" s="10"/>
      <c r="C2653" s="6"/>
      <c r="D2653" s="6"/>
      <c r="E2653" s="6"/>
      <c r="F2653" s="6"/>
      <c r="G2653" s="6"/>
      <c r="H2653" s="6"/>
      <c r="I2653" s="6"/>
      <c r="J2653" s="6"/>
      <c r="K2653" s="6"/>
      <c r="L2653" s="6"/>
      <c r="M2653" s="6"/>
      <c r="N2653" s="6"/>
      <c r="O2653" s="6"/>
      <c r="P2653" s="10"/>
      <c r="Q2653" s="15" t="str">
        <f t="shared" ca="1" si="84"/>
        <v>-</v>
      </c>
      <c r="R2653" s="6"/>
      <c r="S2653" s="6"/>
      <c r="T2653" s="6"/>
      <c r="U2653" s="6"/>
      <c r="V2653" s="6"/>
      <c r="W2653" s="6" t="str">
        <f t="shared" si="83"/>
        <v>-</v>
      </c>
      <c r="X2653" s="6"/>
      <c r="Y2653" s="6"/>
      <c r="Z2653" s="6"/>
      <c r="AA2653" s="6"/>
      <c r="AB2653" s="6"/>
      <c r="AC2653" s="6"/>
    </row>
    <row r="2654" spans="1:29" x14ac:dyDescent="0.25">
      <c r="Q2654" s="12" t="str">
        <f t="shared" ca="1" si="84"/>
        <v>-</v>
      </c>
      <c r="W2654" t="str">
        <f t="shared" si="83"/>
        <v>-</v>
      </c>
    </row>
    <row r="2655" spans="1:29" x14ac:dyDescent="0.25">
      <c r="A2655" s="6"/>
      <c r="B2655" s="10"/>
      <c r="C2655" s="6"/>
      <c r="D2655" s="6"/>
      <c r="E2655" s="6"/>
      <c r="F2655" s="6"/>
      <c r="G2655" s="6"/>
      <c r="H2655" s="6"/>
      <c r="I2655" s="6"/>
      <c r="J2655" s="6"/>
      <c r="K2655" s="6"/>
      <c r="L2655" s="6"/>
      <c r="M2655" s="6"/>
      <c r="N2655" s="6"/>
      <c r="O2655" s="6"/>
      <c r="P2655" s="10"/>
      <c r="Q2655" s="15" t="str">
        <f t="shared" ca="1" si="84"/>
        <v>-</v>
      </c>
      <c r="R2655" s="6"/>
      <c r="S2655" s="6"/>
      <c r="T2655" s="6"/>
      <c r="U2655" s="6"/>
      <c r="V2655" s="6"/>
      <c r="W2655" s="6" t="str">
        <f t="shared" si="83"/>
        <v>-</v>
      </c>
      <c r="X2655" s="6"/>
      <c r="Y2655" s="6"/>
      <c r="Z2655" s="6"/>
      <c r="AA2655" s="6"/>
      <c r="AB2655" s="6"/>
      <c r="AC2655" s="6"/>
    </row>
    <row r="2656" spans="1:29" x14ac:dyDescent="0.25">
      <c r="Q2656" s="12" t="str">
        <f t="shared" ca="1" si="84"/>
        <v>-</v>
      </c>
      <c r="W2656" t="str">
        <f t="shared" si="83"/>
        <v>-</v>
      </c>
    </row>
    <row r="2657" spans="1:29" x14ac:dyDescent="0.25">
      <c r="A2657" s="6"/>
      <c r="B2657" s="10"/>
      <c r="C2657" s="6"/>
      <c r="D2657" s="6"/>
      <c r="E2657" s="6"/>
      <c r="F2657" s="6"/>
      <c r="G2657" s="6"/>
      <c r="H2657" s="6"/>
      <c r="I2657" s="6"/>
      <c r="J2657" s="6"/>
      <c r="K2657" s="6"/>
      <c r="L2657" s="6"/>
      <c r="M2657" s="6"/>
      <c r="N2657" s="6"/>
      <c r="O2657" s="6"/>
      <c r="P2657" s="10"/>
      <c r="Q2657" s="15" t="str">
        <f t="shared" ca="1" si="84"/>
        <v>-</v>
      </c>
      <c r="R2657" s="6"/>
      <c r="S2657" s="6"/>
      <c r="T2657" s="6"/>
      <c r="U2657" s="6"/>
      <c r="V2657" s="6"/>
      <c r="W2657" s="6" t="str">
        <f t="shared" si="83"/>
        <v>-</v>
      </c>
      <c r="X2657" s="6"/>
      <c r="Y2657" s="6"/>
      <c r="Z2657" s="6"/>
      <c r="AA2657" s="6"/>
      <c r="AB2657" s="6"/>
      <c r="AC2657" s="6"/>
    </row>
    <row r="2658" spans="1:29" x14ac:dyDescent="0.25">
      <c r="Q2658" s="12" t="str">
        <f t="shared" ca="1" si="84"/>
        <v>-</v>
      </c>
      <c r="W2658" t="str">
        <f t="shared" si="83"/>
        <v>-</v>
      </c>
    </row>
    <row r="2659" spans="1:29" x14ac:dyDescent="0.25">
      <c r="A2659" s="6"/>
      <c r="B2659" s="10"/>
      <c r="C2659" s="6"/>
      <c r="D2659" s="6"/>
      <c r="E2659" s="6"/>
      <c r="F2659" s="6"/>
      <c r="G2659" s="6"/>
      <c r="H2659" s="6"/>
      <c r="I2659" s="6"/>
      <c r="J2659" s="6"/>
      <c r="K2659" s="6"/>
      <c r="L2659" s="6"/>
      <c r="M2659" s="6"/>
      <c r="N2659" s="6"/>
      <c r="O2659" s="6"/>
      <c r="P2659" s="10"/>
      <c r="Q2659" s="15" t="str">
        <f t="shared" ca="1" si="84"/>
        <v>-</v>
      </c>
      <c r="R2659" s="6"/>
      <c r="S2659" s="6"/>
      <c r="T2659" s="6"/>
      <c r="U2659" s="6"/>
      <c r="V2659" s="6"/>
      <c r="W2659" s="6" t="str">
        <f t="shared" si="83"/>
        <v>-</v>
      </c>
      <c r="X2659" s="6"/>
      <c r="Y2659" s="6"/>
      <c r="Z2659" s="6"/>
      <c r="AA2659" s="6"/>
      <c r="AB2659" s="6"/>
      <c r="AC2659" s="6"/>
    </row>
    <row r="2660" spans="1:29" x14ac:dyDescent="0.25">
      <c r="Q2660" s="12" t="str">
        <f t="shared" ca="1" si="84"/>
        <v>-</v>
      </c>
      <c r="W2660" t="str">
        <f t="shared" si="83"/>
        <v>-</v>
      </c>
    </row>
    <row r="2661" spans="1:29" x14ac:dyDescent="0.25">
      <c r="A2661" s="6"/>
      <c r="B2661" s="10"/>
      <c r="C2661" s="6"/>
      <c r="D2661" s="6"/>
      <c r="E2661" s="6"/>
      <c r="F2661" s="6"/>
      <c r="G2661" s="6"/>
      <c r="H2661" s="6"/>
      <c r="I2661" s="6"/>
      <c r="J2661" s="6"/>
      <c r="K2661" s="6"/>
      <c r="L2661" s="6"/>
      <c r="M2661" s="6"/>
      <c r="N2661" s="6"/>
      <c r="O2661" s="6"/>
      <c r="P2661" s="10"/>
      <c r="Q2661" s="15" t="str">
        <f t="shared" ca="1" si="84"/>
        <v>-</v>
      </c>
      <c r="R2661" s="6"/>
      <c r="S2661" s="6"/>
      <c r="T2661" s="6"/>
      <c r="U2661" s="6"/>
      <c r="V2661" s="6"/>
      <c r="W2661" s="6" t="str">
        <f t="shared" si="83"/>
        <v>-</v>
      </c>
      <c r="X2661" s="6"/>
      <c r="Y2661" s="6"/>
      <c r="Z2661" s="6"/>
      <c r="AA2661" s="6"/>
      <c r="AB2661" s="6"/>
      <c r="AC2661" s="6"/>
    </row>
    <row r="2662" spans="1:29" x14ac:dyDescent="0.25">
      <c r="Q2662" s="12" t="str">
        <f t="shared" ca="1" si="84"/>
        <v>-</v>
      </c>
      <c r="W2662" t="str">
        <f t="shared" si="83"/>
        <v>-</v>
      </c>
    </row>
    <row r="2663" spans="1:29" x14ac:dyDescent="0.25">
      <c r="A2663" s="6"/>
      <c r="B2663" s="10"/>
      <c r="C2663" s="6"/>
      <c r="D2663" s="6"/>
      <c r="E2663" s="6"/>
      <c r="F2663" s="6"/>
      <c r="G2663" s="6"/>
      <c r="H2663" s="6"/>
      <c r="I2663" s="6"/>
      <c r="J2663" s="6"/>
      <c r="K2663" s="6"/>
      <c r="L2663" s="6"/>
      <c r="M2663" s="6"/>
      <c r="N2663" s="6"/>
      <c r="O2663" s="6"/>
      <c r="P2663" s="10"/>
      <c r="Q2663" s="15" t="str">
        <f t="shared" ca="1" si="84"/>
        <v>-</v>
      </c>
      <c r="R2663" s="6"/>
      <c r="S2663" s="6"/>
      <c r="T2663" s="6"/>
      <c r="U2663" s="6"/>
      <c r="V2663" s="6"/>
      <c r="W2663" s="6" t="str">
        <f t="shared" si="83"/>
        <v>-</v>
      </c>
      <c r="X2663" s="6"/>
      <c r="Y2663" s="6"/>
      <c r="Z2663" s="6"/>
      <c r="AA2663" s="6"/>
      <c r="AB2663" s="6"/>
      <c r="AC2663" s="6"/>
    </row>
    <row r="2664" spans="1:29" x14ac:dyDescent="0.25">
      <c r="Q2664" s="12" t="str">
        <f t="shared" ca="1" si="84"/>
        <v>-</v>
      </c>
      <c r="W2664" t="str">
        <f t="shared" si="83"/>
        <v>-</v>
      </c>
    </row>
    <row r="2665" spans="1:29" x14ac:dyDescent="0.25">
      <c r="A2665" s="6"/>
      <c r="B2665" s="10"/>
      <c r="C2665" s="6"/>
      <c r="D2665" s="6"/>
      <c r="E2665" s="6"/>
      <c r="F2665" s="6"/>
      <c r="G2665" s="6"/>
      <c r="H2665" s="6"/>
      <c r="I2665" s="6"/>
      <c r="J2665" s="6"/>
      <c r="K2665" s="6"/>
      <c r="L2665" s="6"/>
      <c r="M2665" s="6"/>
      <c r="N2665" s="6"/>
      <c r="O2665" s="6"/>
      <c r="P2665" s="10"/>
      <c r="Q2665" s="15" t="str">
        <f t="shared" ca="1" si="84"/>
        <v>-</v>
      </c>
      <c r="R2665" s="6"/>
      <c r="S2665" s="6"/>
      <c r="T2665" s="6"/>
      <c r="U2665" s="6"/>
      <c r="V2665" s="6"/>
      <c r="W2665" s="6" t="str">
        <f t="shared" si="83"/>
        <v>-</v>
      </c>
      <c r="X2665" s="6"/>
      <c r="Y2665" s="6"/>
      <c r="Z2665" s="6"/>
      <c r="AA2665" s="6"/>
      <c r="AB2665" s="6"/>
      <c r="AC2665" s="6"/>
    </row>
    <row r="2666" spans="1:29" x14ac:dyDescent="0.25">
      <c r="Q2666" s="12" t="str">
        <f t="shared" ca="1" si="84"/>
        <v>-</v>
      </c>
      <c r="W2666" t="str">
        <f t="shared" si="83"/>
        <v>-</v>
      </c>
    </row>
    <row r="2667" spans="1:29" x14ac:dyDescent="0.25">
      <c r="A2667" s="6"/>
      <c r="B2667" s="10"/>
      <c r="C2667" s="6"/>
      <c r="D2667" s="6"/>
      <c r="E2667" s="6"/>
      <c r="F2667" s="6"/>
      <c r="G2667" s="6"/>
      <c r="H2667" s="6"/>
      <c r="I2667" s="6"/>
      <c r="J2667" s="6"/>
      <c r="K2667" s="6"/>
      <c r="L2667" s="6"/>
      <c r="M2667" s="6"/>
      <c r="N2667" s="6"/>
      <c r="O2667" s="6"/>
      <c r="P2667" s="10"/>
      <c r="Q2667" s="15" t="str">
        <f t="shared" ca="1" si="84"/>
        <v>-</v>
      </c>
      <c r="R2667" s="6"/>
      <c r="S2667" s="6"/>
      <c r="T2667" s="6"/>
      <c r="U2667" s="6"/>
      <c r="V2667" s="6"/>
      <c r="W2667" s="6" t="str">
        <f t="shared" si="83"/>
        <v>-</v>
      </c>
      <c r="X2667" s="6"/>
      <c r="Y2667" s="6"/>
      <c r="Z2667" s="6"/>
      <c r="AA2667" s="6"/>
      <c r="AB2667" s="6"/>
      <c r="AC2667" s="6"/>
    </row>
    <row r="2668" spans="1:29" x14ac:dyDescent="0.25">
      <c r="Q2668" s="12" t="str">
        <f t="shared" ca="1" si="84"/>
        <v>-</v>
      </c>
      <c r="W2668" t="str">
        <f t="shared" si="83"/>
        <v>-</v>
      </c>
    </row>
    <row r="2669" spans="1:29" x14ac:dyDescent="0.25">
      <c r="A2669" s="6"/>
      <c r="B2669" s="10"/>
      <c r="C2669" s="6"/>
      <c r="D2669" s="6"/>
      <c r="E2669" s="6"/>
      <c r="F2669" s="6"/>
      <c r="G2669" s="6"/>
      <c r="H2669" s="6"/>
      <c r="I2669" s="6"/>
      <c r="J2669" s="6"/>
      <c r="K2669" s="6"/>
      <c r="L2669" s="6"/>
      <c r="M2669" s="6"/>
      <c r="N2669" s="6"/>
      <c r="O2669" s="6"/>
      <c r="P2669" s="10"/>
      <c r="Q2669" s="15" t="str">
        <f t="shared" ca="1" si="84"/>
        <v>-</v>
      </c>
      <c r="R2669" s="6"/>
      <c r="S2669" s="6"/>
      <c r="T2669" s="6"/>
      <c r="U2669" s="6"/>
      <c r="V2669" s="6"/>
      <c r="W2669" s="6" t="str">
        <f t="shared" si="83"/>
        <v>-</v>
      </c>
      <c r="X2669" s="6"/>
      <c r="Y2669" s="6"/>
      <c r="Z2669" s="6"/>
      <c r="AA2669" s="6"/>
      <c r="AB2669" s="6"/>
      <c r="AC2669" s="6"/>
    </row>
    <row r="2670" spans="1:29" x14ac:dyDescent="0.25">
      <c r="Q2670" s="12" t="str">
        <f t="shared" ca="1" si="84"/>
        <v>-</v>
      </c>
      <c r="W2670" t="str">
        <f t="shared" si="83"/>
        <v>-</v>
      </c>
    </row>
    <row r="2671" spans="1:29" x14ac:dyDescent="0.25">
      <c r="A2671" s="6"/>
      <c r="B2671" s="10"/>
      <c r="C2671" s="6"/>
      <c r="D2671" s="6"/>
      <c r="E2671" s="6"/>
      <c r="F2671" s="6"/>
      <c r="G2671" s="6"/>
      <c r="H2671" s="6"/>
      <c r="I2671" s="6"/>
      <c r="J2671" s="6"/>
      <c r="K2671" s="6"/>
      <c r="L2671" s="6"/>
      <c r="M2671" s="6"/>
      <c r="N2671" s="6"/>
      <c r="O2671" s="6"/>
      <c r="P2671" s="10"/>
      <c r="Q2671" s="15" t="str">
        <f t="shared" ca="1" si="84"/>
        <v>-</v>
      </c>
      <c r="R2671" s="6"/>
      <c r="S2671" s="6"/>
      <c r="T2671" s="6"/>
      <c r="U2671" s="6"/>
      <c r="V2671" s="6"/>
      <c r="W2671" s="6" t="str">
        <f t="shared" si="83"/>
        <v>-</v>
      </c>
      <c r="X2671" s="6"/>
      <c r="Y2671" s="6"/>
      <c r="Z2671" s="6"/>
      <c r="AA2671" s="6"/>
      <c r="AB2671" s="6"/>
      <c r="AC2671" s="6"/>
    </row>
    <row r="2672" spans="1:29" x14ac:dyDescent="0.25">
      <c r="Q2672" s="12" t="str">
        <f t="shared" ca="1" si="84"/>
        <v>-</v>
      </c>
      <c r="W2672" t="str">
        <f t="shared" si="83"/>
        <v>-</v>
      </c>
    </row>
    <row r="2673" spans="1:29" x14ac:dyDescent="0.25">
      <c r="A2673" s="6"/>
      <c r="B2673" s="10"/>
      <c r="C2673" s="6"/>
      <c r="D2673" s="6"/>
      <c r="E2673" s="6"/>
      <c r="F2673" s="6"/>
      <c r="G2673" s="6"/>
      <c r="H2673" s="6"/>
      <c r="I2673" s="6"/>
      <c r="J2673" s="6"/>
      <c r="K2673" s="6"/>
      <c r="L2673" s="6"/>
      <c r="M2673" s="6"/>
      <c r="N2673" s="6"/>
      <c r="O2673" s="6"/>
      <c r="P2673" s="10"/>
      <c r="Q2673" s="15" t="str">
        <f t="shared" ca="1" si="84"/>
        <v>-</v>
      </c>
      <c r="R2673" s="6"/>
      <c r="S2673" s="6"/>
      <c r="T2673" s="6"/>
      <c r="U2673" s="6"/>
      <c r="V2673" s="6"/>
      <c r="W2673" s="6" t="str">
        <f t="shared" si="83"/>
        <v>-</v>
      </c>
      <c r="X2673" s="6"/>
      <c r="Y2673" s="6"/>
      <c r="Z2673" s="6"/>
      <c r="AA2673" s="6"/>
      <c r="AB2673" s="6"/>
      <c r="AC2673" s="6"/>
    </row>
    <row r="2674" spans="1:29" x14ac:dyDescent="0.25">
      <c r="Q2674" s="12" t="str">
        <f t="shared" ca="1" si="84"/>
        <v>-</v>
      </c>
      <c r="W2674" t="str">
        <f t="shared" si="83"/>
        <v>-</v>
      </c>
    </row>
    <row r="2675" spans="1:29" x14ac:dyDescent="0.25">
      <c r="A2675" s="6"/>
      <c r="B2675" s="10"/>
      <c r="C2675" s="6"/>
      <c r="D2675" s="6"/>
      <c r="E2675" s="6"/>
      <c r="F2675" s="6"/>
      <c r="G2675" s="6"/>
      <c r="H2675" s="6"/>
      <c r="I2675" s="6"/>
      <c r="J2675" s="6"/>
      <c r="K2675" s="6"/>
      <c r="L2675" s="6"/>
      <c r="M2675" s="6"/>
      <c r="N2675" s="6"/>
      <c r="O2675" s="6"/>
      <c r="P2675" s="10"/>
      <c r="Q2675" s="15" t="str">
        <f t="shared" ca="1" si="84"/>
        <v>-</v>
      </c>
      <c r="R2675" s="6"/>
      <c r="S2675" s="6"/>
      <c r="T2675" s="6"/>
      <c r="U2675" s="6"/>
      <c r="V2675" s="6"/>
      <c r="W2675" s="6" t="str">
        <f t="shared" si="83"/>
        <v>-</v>
      </c>
      <c r="X2675" s="6"/>
      <c r="Y2675" s="6"/>
      <c r="Z2675" s="6"/>
      <c r="AA2675" s="6"/>
      <c r="AB2675" s="6"/>
      <c r="AC2675" s="6"/>
    </row>
    <row r="2676" spans="1:29" x14ac:dyDescent="0.25">
      <c r="Q2676" s="12" t="str">
        <f t="shared" ca="1" si="84"/>
        <v>-</v>
      </c>
      <c r="W2676" t="str">
        <f t="shared" si="83"/>
        <v>-</v>
      </c>
    </row>
    <row r="2677" spans="1:29" x14ac:dyDescent="0.25">
      <c r="A2677" s="6"/>
      <c r="B2677" s="10"/>
      <c r="C2677" s="6"/>
      <c r="D2677" s="6"/>
      <c r="E2677" s="6"/>
      <c r="F2677" s="6"/>
      <c r="G2677" s="6"/>
      <c r="H2677" s="6"/>
      <c r="I2677" s="6"/>
      <c r="J2677" s="6"/>
      <c r="K2677" s="6"/>
      <c r="L2677" s="6"/>
      <c r="M2677" s="6"/>
      <c r="N2677" s="6"/>
      <c r="O2677" s="6"/>
      <c r="P2677" s="10"/>
      <c r="Q2677" s="15" t="str">
        <f t="shared" ca="1" si="84"/>
        <v>-</v>
      </c>
      <c r="R2677" s="6"/>
      <c r="S2677" s="6"/>
      <c r="T2677" s="6"/>
      <c r="U2677" s="6"/>
      <c r="V2677" s="6"/>
      <c r="W2677" s="6" t="str">
        <f t="shared" si="83"/>
        <v>-</v>
      </c>
      <c r="X2677" s="6"/>
      <c r="Y2677" s="6"/>
      <c r="Z2677" s="6"/>
      <c r="AA2677" s="6"/>
      <c r="AB2677" s="6"/>
      <c r="AC2677" s="6"/>
    </row>
    <row r="2678" spans="1:29" x14ac:dyDescent="0.25">
      <c r="Q2678" s="12" t="str">
        <f t="shared" ca="1" si="84"/>
        <v>-</v>
      </c>
      <c r="W2678" t="str">
        <f t="shared" si="83"/>
        <v>-</v>
      </c>
    </row>
    <row r="2679" spans="1:29" x14ac:dyDescent="0.25">
      <c r="A2679" s="6"/>
      <c r="B2679" s="10"/>
      <c r="C2679" s="6"/>
      <c r="D2679" s="6"/>
      <c r="E2679" s="6"/>
      <c r="F2679" s="6"/>
      <c r="G2679" s="6"/>
      <c r="H2679" s="6"/>
      <c r="I2679" s="6"/>
      <c r="J2679" s="6"/>
      <c r="K2679" s="6"/>
      <c r="L2679" s="6"/>
      <c r="M2679" s="6"/>
      <c r="N2679" s="6"/>
      <c r="O2679" s="6"/>
      <c r="P2679" s="10"/>
      <c r="Q2679" s="15" t="str">
        <f t="shared" ca="1" si="84"/>
        <v>-</v>
      </c>
      <c r="R2679" s="6"/>
      <c r="S2679" s="6"/>
      <c r="T2679" s="6"/>
      <c r="U2679" s="6"/>
      <c r="V2679" s="6"/>
      <c r="W2679" s="6" t="str">
        <f t="shared" si="83"/>
        <v>-</v>
      </c>
      <c r="X2679" s="6"/>
      <c r="Y2679" s="6"/>
      <c r="Z2679" s="6"/>
      <c r="AA2679" s="6"/>
      <c r="AB2679" s="6"/>
      <c r="AC2679" s="6"/>
    </row>
    <row r="2680" spans="1:29" x14ac:dyDescent="0.25">
      <c r="Q2680" s="12" t="str">
        <f t="shared" ca="1" si="84"/>
        <v>-</v>
      </c>
      <c r="W2680" t="str">
        <f t="shared" si="83"/>
        <v>-</v>
      </c>
    </row>
    <row r="2681" spans="1:29" x14ac:dyDescent="0.25">
      <c r="A2681" s="6"/>
      <c r="B2681" s="10"/>
      <c r="C2681" s="6"/>
      <c r="D2681" s="6"/>
      <c r="E2681" s="6"/>
      <c r="F2681" s="6"/>
      <c r="G2681" s="6"/>
      <c r="H2681" s="6"/>
      <c r="I2681" s="6"/>
      <c r="J2681" s="6"/>
      <c r="K2681" s="6"/>
      <c r="L2681" s="6"/>
      <c r="M2681" s="6"/>
      <c r="N2681" s="6"/>
      <c r="O2681" s="6"/>
      <c r="P2681" s="10"/>
      <c r="Q2681" s="15" t="str">
        <f t="shared" ca="1" si="84"/>
        <v>-</v>
      </c>
      <c r="R2681" s="6"/>
      <c r="S2681" s="6"/>
      <c r="T2681" s="6"/>
      <c r="U2681" s="6"/>
      <c r="V2681" s="6"/>
      <c r="W2681" s="6" t="str">
        <f t="shared" si="83"/>
        <v>-</v>
      </c>
      <c r="X2681" s="6"/>
      <c r="Y2681" s="6"/>
      <c r="Z2681" s="6"/>
      <c r="AA2681" s="6"/>
      <c r="AB2681" s="6"/>
      <c r="AC2681" s="6"/>
    </row>
    <row r="2682" spans="1:29" x14ac:dyDescent="0.25">
      <c r="Q2682" s="12" t="str">
        <f t="shared" ca="1" si="84"/>
        <v>-</v>
      </c>
      <c r="W2682" t="str">
        <f t="shared" si="83"/>
        <v>-</v>
      </c>
    </row>
    <row r="2683" spans="1:29" x14ac:dyDescent="0.25">
      <c r="A2683" s="6"/>
      <c r="B2683" s="10"/>
      <c r="C2683" s="6"/>
      <c r="D2683" s="6"/>
      <c r="E2683" s="6"/>
      <c r="F2683" s="6"/>
      <c r="G2683" s="6"/>
      <c r="H2683" s="6"/>
      <c r="I2683" s="6"/>
      <c r="J2683" s="6"/>
      <c r="K2683" s="6"/>
      <c r="L2683" s="6"/>
      <c r="M2683" s="6"/>
      <c r="N2683" s="6"/>
      <c r="O2683" s="6"/>
      <c r="P2683" s="10"/>
      <c r="Q2683" s="15" t="str">
        <f t="shared" ca="1" si="84"/>
        <v>-</v>
      </c>
      <c r="R2683" s="6"/>
      <c r="S2683" s="6"/>
      <c r="T2683" s="6"/>
      <c r="U2683" s="6"/>
      <c r="V2683" s="6"/>
      <c r="W2683" s="6" t="str">
        <f t="shared" si="83"/>
        <v>-</v>
      </c>
      <c r="X2683" s="6"/>
      <c r="Y2683" s="6"/>
      <c r="Z2683" s="6"/>
      <c r="AA2683" s="6"/>
      <c r="AB2683" s="6"/>
      <c r="AC2683" s="6"/>
    </row>
    <row r="2684" spans="1:29" x14ac:dyDescent="0.25">
      <c r="Q2684" s="12" t="str">
        <f t="shared" ca="1" si="84"/>
        <v>-</v>
      </c>
      <c r="W2684" t="str">
        <f t="shared" si="83"/>
        <v>-</v>
      </c>
    </row>
    <row r="2685" spans="1:29" x14ac:dyDescent="0.25">
      <c r="A2685" s="6"/>
      <c r="B2685" s="10"/>
      <c r="C2685" s="6"/>
      <c r="D2685" s="6"/>
      <c r="E2685" s="6"/>
      <c r="F2685" s="6"/>
      <c r="G2685" s="6"/>
      <c r="H2685" s="6"/>
      <c r="I2685" s="6"/>
      <c r="J2685" s="6"/>
      <c r="K2685" s="6"/>
      <c r="L2685" s="6"/>
      <c r="M2685" s="6"/>
      <c r="N2685" s="6"/>
      <c r="O2685" s="6"/>
      <c r="P2685" s="10"/>
      <c r="Q2685" s="15" t="str">
        <f t="shared" ca="1" si="84"/>
        <v>-</v>
      </c>
      <c r="R2685" s="6"/>
      <c r="S2685" s="6"/>
      <c r="T2685" s="6"/>
      <c r="U2685" s="6"/>
      <c r="V2685" s="6"/>
      <c r="W2685" s="6" t="str">
        <f t="shared" si="83"/>
        <v>-</v>
      </c>
      <c r="X2685" s="6"/>
      <c r="Y2685" s="6"/>
      <c r="Z2685" s="6"/>
      <c r="AA2685" s="6"/>
      <c r="AB2685" s="6"/>
      <c r="AC2685" s="6"/>
    </row>
    <row r="2686" spans="1:29" x14ac:dyDescent="0.25">
      <c r="Q2686" s="12" t="str">
        <f t="shared" ca="1" si="84"/>
        <v>-</v>
      </c>
      <c r="W2686" t="str">
        <f t="shared" si="83"/>
        <v>-</v>
      </c>
    </row>
    <row r="2687" spans="1:29" x14ac:dyDescent="0.25">
      <c r="A2687" s="6"/>
      <c r="B2687" s="10"/>
      <c r="C2687" s="6"/>
      <c r="D2687" s="6"/>
      <c r="E2687" s="6"/>
      <c r="F2687" s="6"/>
      <c r="G2687" s="6"/>
      <c r="H2687" s="6"/>
      <c r="I2687" s="6"/>
      <c r="J2687" s="6"/>
      <c r="K2687" s="6"/>
      <c r="L2687" s="6"/>
      <c r="M2687" s="6"/>
      <c r="N2687" s="6"/>
      <c r="O2687" s="6"/>
      <c r="P2687" s="10"/>
      <c r="Q2687" s="15" t="str">
        <f t="shared" ca="1" si="84"/>
        <v>-</v>
      </c>
      <c r="R2687" s="6"/>
      <c r="S2687" s="6"/>
      <c r="T2687" s="6"/>
      <c r="U2687" s="6"/>
      <c r="V2687" s="6"/>
      <c r="W2687" s="6" t="str">
        <f t="shared" si="83"/>
        <v>-</v>
      </c>
      <c r="X2687" s="6"/>
      <c r="Y2687" s="6"/>
      <c r="Z2687" s="6"/>
      <c r="AA2687" s="6"/>
      <c r="AB2687" s="6"/>
      <c r="AC2687" s="6"/>
    </row>
    <row r="2688" spans="1:29" x14ac:dyDescent="0.25">
      <c r="Q2688" s="12" t="str">
        <f t="shared" ca="1" si="84"/>
        <v>-</v>
      </c>
      <c r="W2688" t="str">
        <f t="shared" si="83"/>
        <v>-</v>
      </c>
    </row>
    <row r="2689" spans="1:29" x14ac:dyDescent="0.25">
      <c r="A2689" s="6"/>
      <c r="B2689" s="10"/>
      <c r="C2689" s="6"/>
      <c r="D2689" s="6"/>
      <c r="E2689" s="6"/>
      <c r="F2689" s="6"/>
      <c r="G2689" s="6"/>
      <c r="H2689" s="6"/>
      <c r="I2689" s="6"/>
      <c r="J2689" s="6"/>
      <c r="K2689" s="6"/>
      <c r="L2689" s="6"/>
      <c r="M2689" s="6"/>
      <c r="N2689" s="6"/>
      <c r="O2689" s="6"/>
      <c r="P2689" s="10"/>
      <c r="Q2689" s="15" t="str">
        <f t="shared" ca="1" si="84"/>
        <v>-</v>
      </c>
      <c r="R2689" s="6"/>
      <c r="S2689" s="6"/>
      <c r="T2689" s="6"/>
      <c r="U2689" s="6"/>
      <c r="V2689" s="6"/>
      <c r="W2689" s="6" t="str">
        <f t="shared" ref="W2689:W2752" si="85">IF(OR(ISBLANK(J2689),ISBLANK(V2689)),"-",(IF(J2689=V2689,"Yes","No")))</f>
        <v>-</v>
      </c>
      <c r="X2689" s="6"/>
      <c r="Y2689" s="6"/>
      <c r="Z2689" s="6"/>
      <c r="AA2689" s="6"/>
      <c r="AB2689" s="6"/>
      <c r="AC2689" s="6"/>
    </row>
    <row r="2690" spans="1:29" x14ac:dyDescent="0.25">
      <c r="Q2690" s="12" t="str">
        <f t="shared" ref="Q2690:Q2753" ca="1" si="86">IF(B2690&gt;1/1/1900, (IF(R2690="Closed",(DATEDIF(B2690,P2690,"d"))-(DATEDIF(M2690,O2690,"d")),IF(OR(R2690="Pending",ISBLANK(P2690)),TODAY()-B2690))),"-")</f>
        <v>-</v>
      </c>
      <c r="W2690" t="str">
        <f t="shared" si="85"/>
        <v>-</v>
      </c>
    </row>
    <row r="2691" spans="1:29" x14ac:dyDescent="0.25">
      <c r="A2691" s="6"/>
      <c r="B2691" s="10"/>
      <c r="C2691" s="6"/>
      <c r="D2691" s="6"/>
      <c r="E2691" s="6"/>
      <c r="F2691" s="6"/>
      <c r="G2691" s="6"/>
      <c r="H2691" s="6"/>
      <c r="I2691" s="6"/>
      <c r="J2691" s="6"/>
      <c r="K2691" s="6"/>
      <c r="L2691" s="6"/>
      <c r="M2691" s="6"/>
      <c r="N2691" s="6"/>
      <c r="O2691" s="6"/>
      <c r="P2691" s="10"/>
      <c r="Q2691" s="15" t="str">
        <f t="shared" ca="1" si="86"/>
        <v>-</v>
      </c>
      <c r="R2691" s="6"/>
      <c r="S2691" s="6"/>
      <c r="T2691" s="6"/>
      <c r="U2691" s="6"/>
      <c r="V2691" s="6"/>
      <c r="W2691" s="6" t="str">
        <f t="shared" si="85"/>
        <v>-</v>
      </c>
      <c r="X2691" s="6"/>
      <c r="Y2691" s="6"/>
      <c r="Z2691" s="6"/>
      <c r="AA2691" s="6"/>
      <c r="AB2691" s="6"/>
      <c r="AC2691" s="6"/>
    </row>
    <row r="2692" spans="1:29" x14ac:dyDescent="0.25">
      <c r="Q2692" s="12" t="str">
        <f t="shared" ca="1" si="86"/>
        <v>-</v>
      </c>
      <c r="W2692" t="str">
        <f t="shared" si="85"/>
        <v>-</v>
      </c>
    </row>
    <row r="2693" spans="1:29" x14ac:dyDescent="0.25">
      <c r="A2693" s="6"/>
      <c r="B2693" s="10"/>
      <c r="C2693" s="6"/>
      <c r="D2693" s="6"/>
      <c r="E2693" s="6"/>
      <c r="F2693" s="6"/>
      <c r="G2693" s="6"/>
      <c r="H2693" s="6"/>
      <c r="I2693" s="6"/>
      <c r="J2693" s="6"/>
      <c r="K2693" s="6"/>
      <c r="L2693" s="6"/>
      <c r="M2693" s="6"/>
      <c r="N2693" s="6"/>
      <c r="O2693" s="6"/>
      <c r="P2693" s="10"/>
      <c r="Q2693" s="15" t="str">
        <f t="shared" ca="1" si="86"/>
        <v>-</v>
      </c>
      <c r="R2693" s="6"/>
      <c r="S2693" s="6"/>
      <c r="T2693" s="6"/>
      <c r="U2693" s="6"/>
      <c r="V2693" s="6"/>
      <c r="W2693" s="6" t="str">
        <f t="shared" si="85"/>
        <v>-</v>
      </c>
      <c r="X2693" s="6"/>
      <c r="Y2693" s="6"/>
      <c r="Z2693" s="6"/>
      <c r="AA2693" s="6"/>
      <c r="AB2693" s="6"/>
      <c r="AC2693" s="6"/>
    </row>
    <row r="2694" spans="1:29" x14ac:dyDescent="0.25">
      <c r="Q2694" s="12" t="str">
        <f t="shared" ca="1" si="86"/>
        <v>-</v>
      </c>
      <c r="W2694" t="str">
        <f t="shared" si="85"/>
        <v>-</v>
      </c>
    </row>
    <row r="2695" spans="1:29" x14ac:dyDescent="0.25">
      <c r="A2695" s="6"/>
      <c r="B2695" s="10"/>
      <c r="C2695" s="6"/>
      <c r="D2695" s="6"/>
      <c r="E2695" s="6"/>
      <c r="F2695" s="6"/>
      <c r="G2695" s="6"/>
      <c r="H2695" s="6"/>
      <c r="I2695" s="6"/>
      <c r="J2695" s="6"/>
      <c r="K2695" s="6"/>
      <c r="L2695" s="6"/>
      <c r="M2695" s="6"/>
      <c r="N2695" s="6"/>
      <c r="O2695" s="6"/>
      <c r="P2695" s="10"/>
      <c r="Q2695" s="15" t="str">
        <f t="shared" ca="1" si="86"/>
        <v>-</v>
      </c>
      <c r="R2695" s="6"/>
      <c r="S2695" s="6"/>
      <c r="T2695" s="6"/>
      <c r="U2695" s="6"/>
      <c r="V2695" s="6"/>
      <c r="W2695" s="6" t="str">
        <f t="shared" si="85"/>
        <v>-</v>
      </c>
      <c r="X2695" s="6"/>
      <c r="Y2695" s="6"/>
      <c r="Z2695" s="6"/>
      <c r="AA2695" s="6"/>
      <c r="AB2695" s="6"/>
      <c r="AC2695" s="6"/>
    </row>
    <row r="2696" spans="1:29" x14ac:dyDescent="0.25">
      <c r="Q2696" s="12" t="str">
        <f t="shared" ca="1" si="86"/>
        <v>-</v>
      </c>
      <c r="W2696" t="str">
        <f t="shared" si="85"/>
        <v>-</v>
      </c>
    </row>
    <row r="2697" spans="1:29" x14ac:dyDescent="0.25">
      <c r="A2697" s="6"/>
      <c r="B2697" s="10"/>
      <c r="C2697" s="6"/>
      <c r="D2697" s="6"/>
      <c r="E2697" s="6"/>
      <c r="F2697" s="6"/>
      <c r="G2697" s="6"/>
      <c r="H2697" s="6"/>
      <c r="I2697" s="6"/>
      <c r="J2697" s="6"/>
      <c r="K2697" s="6"/>
      <c r="L2697" s="6"/>
      <c r="M2697" s="6"/>
      <c r="N2697" s="6"/>
      <c r="O2697" s="6"/>
      <c r="P2697" s="10"/>
      <c r="Q2697" s="15" t="str">
        <f t="shared" ca="1" si="86"/>
        <v>-</v>
      </c>
      <c r="R2697" s="6"/>
      <c r="S2697" s="6"/>
      <c r="T2697" s="6"/>
      <c r="U2697" s="6"/>
      <c r="V2697" s="6"/>
      <c r="W2697" s="6" t="str">
        <f t="shared" si="85"/>
        <v>-</v>
      </c>
      <c r="X2697" s="6"/>
      <c r="Y2697" s="6"/>
      <c r="Z2697" s="6"/>
      <c r="AA2697" s="6"/>
      <c r="AB2697" s="6"/>
      <c r="AC2697" s="6"/>
    </row>
    <row r="2698" spans="1:29" x14ac:dyDescent="0.25">
      <c r="Q2698" s="12" t="str">
        <f t="shared" ca="1" si="86"/>
        <v>-</v>
      </c>
      <c r="W2698" t="str">
        <f t="shared" si="85"/>
        <v>-</v>
      </c>
    </row>
    <row r="2699" spans="1:29" x14ac:dyDescent="0.25">
      <c r="A2699" s="6"/>
      <c r="B2699" s="10"/>
      <c r="C2699" s="6"/>
      <c r="D2699" s="6"/>
      <c r="E2699" s="6"/>
      <c r="F2699" s="6"/>
      <c r="G2699" s="6"/>
      <c r="H2699" s="6"/>
      <c r="I2699" s="6"/>
      <c r="J2699" s="6"/>
      <c r="K2699" s="6"/>
      <c r="L2699" s="6"/>
      <c r="M2699" s="6"/>
      <c r="N2699" s="6"/>
      <c r="O2699" s="6"/>
      <c r="P2699" s="10"/>
      <c r="Q2699" s="15" t="str">
        <f t="shared" ca="1" si="86"/>
        <v>-</v>
      </c>
      <c r="R2699" s="6"/>
      <c r="S2699" s="6"/>
      <c r="T2699" s="6"/>
      <c r="U2699" s="6"/>
      <c r="V2699" s="6"/>
      <c r="W2699" s="6" t="str">
        <f t="shared" si="85"/>
        <v>-</v>
      </c>
      <c r="X2699" s="6"/>
      <c r="Y2699" s="6"/>
      <c r="Z2699" s="6"/>
      <c r="AA2699" s="6"/>
      <c r="AB2699" s="6"/>
      <c r="AC2699" s="6"/>
    </row>
    <row r="2700" spans="1:29" x14ac:dyDescent="0.25">
      <c r="Q2700" s="12" t="str">
        <f t="shared" ca="1" si="86"/>
        <v>-</v>
      </c>
      <c r="W2700" t="str">
        <f t="shared" si="85"/>
        <v>-</v>
      </c>
    </row>
    <row r="2701" spans="1:29" x14ac:dyDescent="0.25">
      <c r="A2701" s="6"/>
      <c r="B2701" s="10"/>
      <c r="C2701" s="6"/>
      <c r="D2701" s="6"/>
      <c r="E2701" s="6"/>
      <c r="F2701" s="6"/>
      <c r="G2701" s="6"/>
      <c r="H2701" s="6"/>
      <c r="I2701" s="6"/>
      <c r="J2701" s="6"/>
      <c r="K2701" s="6"/>
      <c r="L2701" s="6"/>
      <c r="M2701" s="6"/>
      <c r="N2701" s="6"/>
      <c r="O2701" s="6"/>
      <c r="P2701" s="10"/>
      <c r="Q2701" s="15" t="str">
        <f t="shared" ca="1" si="86"/>
        <v>-</v>
      </c>
      <c r="R2701" s="6"/>
      <c r="S2701" s="6"/>
      <c r="T2701" s="6"/>
      <c r="U2701" s="6"/>
      <c r="V2701" s="6"/>
      <c r="W2701" s="6" t="str">
        <f t="shared" si="85"/>
        <v>-</v>
      </c>
      <c r="X2701" s="6"/>
      <c r="Y2701" s="6"/>
      <c r="Z2701" s="6"/>
      <c r="AA2701" s="6"/>
      <c r="AB2701" s="6"/>
      <c r="AC2701" s="6"/>
    </row>
    <row r="2702" spans="1:29" x14ac:dyDescent="0.25">
      <c r="Q2702" s="12" t="str">
        <f t="shared" ca="1" si="86"/>
        <v>-</v>
      </c>
      <c r="W2702" t="str">
        <f t="shared" si="85"/>
        <v>-</v>
      </c>
    </row>
    <row r="2703" spans="1:29" x14ac:dyDescent="0.25">
      <c r="A2703" s="6"/>
      <c r="B2703" s="10"/>
      <c r="C2703" s="6"/>
      <c r="D2703" s="6"/>
      <c r="E2703" s="6"/>
      <c r="F2703" s="6"/>
      <c r="G2703" s="6"/>
      <c r="H2703" s="6"/>
      <c r="I2703" s="6"/>
      <c r="J2703" s="6"/>
      <c r="K2703" s="6"/>
      <c r="L2703" s="6"/>
      <c r="M2703" s="6"/>
      <c r="N2703" s="6"/>
      <c r="O2703" s="6"/>
      <c r="P2703" s="10"/>
      <c r="Q2703" s="15" t="str">
        <f t="shared" ca="1" si="86"/>
        <v>-</v>
      </c>
      <c r="R2703" s="6"/>
      <c r="S2703" s="6"/>
      <c r="T2703" s="6"/>
      <c r="U2703" s="6"/>
      <c r="V2703" s="6"/>
      <c r="W2703" s="6" t="str">
        <f t="shared" si="85"/>
        <v>-</v>
      </c>
      <c r="X2703" s="6"/>
      <c r="Y2703" s="6"/>
      <c r="Z2703" s="6"/>
      <c r="AA2703" s="6"/>
      <c r="AB2703" s="6"/>
      <c r="AC2703" s="6"/>
    </row>
    <row r="2704" spans="1:29" x14ac:dyDescent="0.25">
      <c r="Q2704" s="12" t="str">
        <f t="shared" ca="1" si="86"/>
        <v>-</v>
      </c>
      <c r="W2704" t="str">
        <f t="shared" si="85"/>
        <v>-</v>
      </c>
    </row>
    <row r="2705" spans="1:29" x14ac:dyDescent="0.25">
      <c r="A2705" s="6"/>
      <c r="B2705" s="10"/>
      <c r="C2705" s="6"/>
      <c r="D2705" s="6"/>
      <c r="E2705" s="6"/>
      <c r="F2705" s="6"/>
      <c r="G2705" s="6"/>
      <c r="H2705" s="6"/>
      <c r="I2705" s="6"/>
      <c r="J2705" s="6"/>
      <c r="K2705" s="6"/>
      <c r="L2705" s="6"/>
      <c r="M2705" s="6"/>
      <c r="N2705" s="6"/>
      <c r="O2705" s="6"/>
      <c r="P2705" s="10"/>
      <c r="Q2705" s="15" t="str">
        <f t="shared" ca="1" si="86"/>
        <v>-</v>
      </c>
      <c r="R2705" s="6"/>
      <c r="S2705" s="6"/>
      <c r="T2705" s="6"/>
      <c r="U2705" s="6"/>
      <c r="V2705" s="6"/>
      <c r="W2705" s="6" t="str">
        <f t="shared" si="85"/>
        <v>-</v>
      </c>
      <c r="X2705" s="6"/>
      <c r="Y2705" s="6"/>
      <c r="Z2705" s="6"/>
      <c r="AA2705" s="6"/>
      <c r="AB2705" s="6"/>
      <c r="AC2705" s="6"/>
    </row>
    <row r="2706" spans="1:29" x14ac:dyDescent="0.25">
      <c r="Q2706" s="12" t="str">
        <f t="shared" ca="1" si="86"/>
        <v>-</v>
      </c>
      <c r="W2706" t="str">
        <f t="shared" si="85"/>
        <v>-</v>
      </c>
    </row>
    <row r="2707" spans="1:29" x14ac:dyDescent="0.25">
      <c r="A2707" s="6"/>
      <c r="B2707" s="10"/>
      <c r="C2707" s="6"/>
      <c r="D2707" s="6"/>
      <c r="E2707" s="6"/>
      <c r="F2707" s="6"/>
      <c r="G2707" s="6"/>
      <c r="H2707" s="6"/>
      <c r="I2707" s="6"/>
      <c r="J2707" s="6"/>
      <c r="K2707" s="6"/>
      <c r="L2707" s="6"/>
      <c r="M2707" s="6"/>
      <c r="N2707" s="6"/>
      <c r="O2707" s="6"/>
      <c r="P2707" s="10"/>
      <c r="Q2707" s="15" t="str">
        <f t="shared" ca="1" si="86"/>
        <v>-</v>
      </c>
      <c r="R2707" s="6"/>
      <c r="S2707" s="6"/>
      <c r="T2707" s="6"/>
      <c r="U2707" s="6"/>
      <c r="V2707" s="6"/>
      <c r="W2707" s="6" t="str">
        <f t="shared" si="85"/>
        <v>-</v>
      </c>
      <c r="X2707" s="6"/>
      <c r="Y2707" s="6"/>
      <c r="Z2707" s="6"/>
      <c r="AA2707" s="6"/>
      <c r="AB2707" s="6"/>
      <c r="AC2707" s="6"/>
    </row>
    <row r="2708" spans="1:29" x14ac:dyDescent="0.25">
      <c r="Q2708" s="12" t="str">
        <f t="shared" ca="1" si="86"/>
        <v>-</v>
      </c>
      <c r="W2708" t="str">
        <f t="shared" si="85"/>
        <v>-</v>
      </c>
    </row>
    <row r="2709" spans="1:29" x14ac:dyDescent="0.25">
      <c r="A2709" s="6"/>
      <c r="B2709" s="10"/>
      <c r="C2709" s="6"/>
      <c r="D2709" s="6"/>
      <c r="E2709" s="6"/>
      <c r="F2709" s="6"/>
      <c r="G2709" s="6"/>
      <c r="H2709" s="6"/>
      <c r="I2709" s="6"/>
      <c r="J2709" s="6"/>
      <c r="K2709" s="6"/>
      <c r="L2709" s="6"/>
      <c r="M2709" s="6"/>
      <c r="N2709" s="6"/>
      <c r="O2709" s="6"/>
      <c r="P2709" s="10"/>
      <c r="Q2709" s="15" t="str">
        <f t="shared" ca="1" si="86"/>
        <v>-</v>
      </c>
      <c r="R2709" s="6"/>
      <c r="S2709" s="6"/>
      <c r="T2709" s="6"/>
      <c r="U2709" s="6"/>
      <c r="V2709" s="6"/>
      <c r="W2709" s="6" t="str">
        <f t="shared" si="85"/>
        <v>-</v>
      </c>
      <c r="X2709" s="6"/>
      <c r="Y2709" s="6"/>
      <c r="Z2709" s="6"/>
      <c r="AA2709" s="6"/>
      <c r="AB2709" s="6"/>
      <c r="AC2709" s="6"/>
    </row>
    <row r="2710" spans="1:29" x14ac:dyDescent="0.25">
      <c r="Q2710" s="12" t="str">
        <f t="shared" ca="1" si="86"/>
        <v>-</v>
      </c>
      <c r="W2710" t="str">
        <f t="shared" si="85"/>
        <v>-</v>
      </c>
    </row>
    <row r="2711" spans="1:29" x14ac:dyDescent="0.25">
      <c r="A2711" s="6"/>
      <c r="B2711" s="10"/>
      <c r="C2711" s="6"/>
      <c r="D2711" s="6"/>
      <c r="E2711" s="6"/>
      <c r="F2711" s="6"/>
      <c r="G2711" s="6"/>
      <c r="H2711" s="6"/>
      <c r="I2711" s="6"/>
      <c r="J2711" s="6"/>
      <c r="K2711" s="6"/>
      <c r="L2711" s="6"/>
      <c r="M2711" s="6"/>
      <c r="N2711" s="6"/>
      <c r="O2711" s="6"/>
      <c r="P2711" s="10"/>
      <c r="Q2711" s="15" t="str">
        <f t="shared" ca="1" si="86"/>
        <v>-</v>
      </c>
      <c r="R2711" s="6"/>
      <c r="S2711" s="6"/>
      <c r="T2711" s="6"/>
      <c r="U2711" s="6"/>
      <c r="V2711" s="6"/>
      <c r="W2711" s="6" t="str">
        <f t="shared" si="85"/>
        <v>-</v>
      </c>
      <c r="X2711" s="6"/>
      <c r="Y2711" s="6"/>
      <c r="Z2711" s="6"/>
      <c r="AA2711" s="6"/>
      <c r="AB2711" s="6"/>
      <c r="AC2711" s="6"/>
    </row>
    <row r="2712" spans="1:29" x14ac:dyDescent="0.25">
      <c r="Q2712" s="12" t="str">
        <f t="shared" ca="1" si="86"/>
        <v>-</v>
      </c>
      <c r="W2712" t="str">
        <f t="shared" si="85"/>
        <v>-</v>
      </c>
    </row>
    <row r="2713" spans="1:29" x14ac:dyDescent="0.25">
      <c r="A2713" s="6"/>
      <c r="B2713" s="10"/>
      <c r="C2713" s="6"/>
      <c r="D2713" s="6"/>
      <c r="E2713" s="6"/>
      <c r="F2713" s="6"/>
      <c r="G2713" s="6"/>
      <c r="H2713" s="6"/>
      <c r="I2713" s="6"/>
      <c r="J2713" s="6"/>
      <c r="K2713" s="6"/>
      <c r="L2713" s="6"/>
      <c r="M2713" s="6"/>
      <c r="N2713" s="6"/>
      <c r="O2713" s="6"/>
      <c r="P2713" s="10"/>
      <c r="Q2713" s="15" t="str">
        <f t="shared" ca="1" si="86"/>
        <v>-</v>
      </c>
      <c r="R2713" s="6"/>
      <c r="S2713" s="6"/>
      <c r="T2713" s="6"/>
      <c r="U2713" s="6"/>
      <c r="V2713" s="6"/>
      <c r="W2713" s="6" t="str">
        <f t="shared" si="85"/>
        <v>-</v>
      </c>
      <c r="X2713" s="6"/>
      <c r="Y2713" s="6"/>
      <c r="Z2713" s="6"/>
      <c r="AA2713" s="6"/>
      <c r="AB2713" s="6"/>
      <c r="AC2713" s="6"/>
    </row>
    <row r="2714" spans="1:29" x14ac:dyDescent="0.25">
      <c r="Q2714" s="12" t="str">
        <f t="shared" ca="1" si="86"/>
        <v>-</v>
      </c>
      <c r="W2714" t="str">
        <f t="shared" si="85"/>
        <v>-</v>
      </c>
    </row>
    <row r="2715" spans="1:29" x14ac:dyDescent="0.25">
      <c r="A2715" s="6"/>
      <c r="B2715" s="10"/>
      <c r="C2715" s="6"/>
      <c r="D2715" s="6"/>
      <c r="E2715" s="6"/>
      <c r="F2715" s="6"/>
      <c r="G2715" s="6"/>
      <c r="H2715" s="6"/>
      <c r="I2715" s="6"/>
      <c r="J2715" s="6"/>
      <c r="K2715" s="6"/>
      <c r="L2715" s="6"/>
      <c r="M2715" s="6"/>
      <c r="N2715" s="6"/>
      <c r="O2715" s="6"/>
      <c r="P2715" s="10"/>
      <c r="Q2715" s="15" t="str">
        <f t="shared" ca="1" si="86"/>
        <v>-</v>
      </c>
      <c r="R2715" s="6"/>
      <c r="S2715" s="6"/>
      <c r="T2715" s="6"/>
      <c r="U2715" s="6"/>
      <c r="V2715" s="6"/>
      <c r="W2715" s="6" t="str">
        <f t="shared" si="85"/>
        <v>-</v>
      </c>
      <c r="X2715" s="6"/>
      <c r="Y2715" s="6"/>
      <c r="Z2715" s="6"/>
      <c r="AA2715" s="6"/>
      <c r="AB2715" s="6"/>
      <c r="AC2715" s="6"/>
    </row>
    <row r="2716" spans="1:29" x14ac:dyDescent="0.25">
      <c r="Q2716" s="12" t="str">
        <f t="shared" ca="1" si="86"/>
        <v>-</v>
      </c>
      <c r="W2716" t="str">
        <f t="shared" si="85"/>
        <v>-</v>
      </c>
    </row>
    <row r="2717" spans="1:29" x14ac:dyDescent="0.25">
      <c r="A2717" s="6"/>
      <c r="B2717" s="10"/>
      <c r="C2717" s="6"/>
      <c r="D2717" s="6"/>
      <c r="E2717" s="6"/>
      <c r="F2717" s="6"/>
      <c r="G2717" s="6"/>
      <c r="H2717" s="6"/>
      <c r="I2717" s="6"/>
      <c r="J2717" s="6"/>
      <c r="K2717" s="6"/>
      <c r="L2717" s="6"/>
      <c r="M2717" s="6"/>
      <c r="N2717" s="6"/>
      <c r="O2717" s="6"/>
      <c r="P2717" s="10"/>
      <c r="Q2717" s="15" t="str">
        <f t="shared" ca="1" si="86"/>
        <v>-</v>
      </c>
      <c r="R2717" s="6"/>
      <c r="S2717" s="6"/>
      <c r="T2717" s="6"/>
      <c r="U2717" s="6"/>
      <c r="V2717" s="6"/>
      <c r="W2717" s="6" t="str">
        <f t="shared" si="85"/>
        <v>-</v>
      </c>
      <c r="X2717" s="6"/>
      <c r="Y2717" s="6"/>
      <c r="Z2717" s="6"/>
      <c r="AA2717" s="6"/>
      <c r="AB2717" s="6"/>
      <c r="AC2717" s="6"/>
    </row>
    <row r="2718" spans="1:29" x14ac:dyDescent="0.25">
      <c r="Q2718" s="12" t="str">
        <f t="shared" ca="1" si="86"/>
        <v>-</v>
      </c>
      <c r="W2718" t="str">
        <f t="shared" si="85"/>
        <v>-</v>
      </c>
    </row>
    <row r="2719" spans="1:29" x14ac:dyDescent="0.25">
      <c r="A2719" s="6"/>
      <c r="B2719" s="10"/>
      <c r="C2719" s="6"/>
      <c r="D2719" s="6"/>
      <c r="E2719" s="6"/>
      <c r="F2719" s="6"/>
      <c r="G2719" s="6"/>
      <c r="H2719" s="6"/>
      <c r="I2719" s="6"/>
      <c r="J2719" s="6"/>
      <c r="K2719" s="6"/>
      <c r="L2719" s="6"/>
      <c r="M2719" s="6"/>
      <c r="N2719" s="6"/>
      <c r="O2719" s="6"/>
      <c r="P2719" s="10"/>
      <c r="Q2719" s="15" t="str">
        <f t="shared" ca="1" si="86"/>
        <v>-</v>
      </c>
      <c r="R2719" s="6"/>
      <c r="S2719" s="6"/>
      <c r="T2719" s="6"/>
      <c r="U2719" s="6"/>
      <c r="V2719" s="6"/>
      <c r="W2719" s="6" t="str">
        <f t="shared" si="85"/>
        <v>-</v>
      </c>
      <c r="X2719" s="6"/>
      <c r="Y2719" s="6"/>
      <c r="Z2719" s="6"/>
      <c r="AA2719" s="6"/>
      <c r="AB2719" s="6"/>
      <c r="AC2719" s="6"/>
    </row>
    <row r="2720" spans="1:29" x14ac:dyDescent="0.25">
      <c r="Q2720" s="12" t="str">
        <f t="shared" ca="1" si="86"/>
        <v>-</v>
      </c>
      <c r="W2720" t="str">
        <f t="shared" si="85"/>
        <v>-</v>
      </c>
    </row>
    <row r="2721" spans="1:29" x14ac:dyDescent="0.25">
      <c r="A2721" s="6"/>
      <c r="B2721" s="10"/>
      <c r="C2721" s="6"/>
      <c r="D2721" s="6"/>
      <c r="E2721" s="6"/>
      <c r="F2721" s="6"/>
      <c r="G2721" s="6"/>
      <c r="H2721" s="6"/>
      <c r="I2721" s="6"/>
      <c r="J2721" s="6"/>
      <c r="K2721" s="6"/>
      <c r="L2721" s="6"/>
      <c r="M2721" s="6"/>
      <c r="N2721" s="6"/>
      <c r="O2721" s="6"/>
      <c r="P2721" s="10"/>
      <c r="Q2721" s="15" t="str">
        <f t="shared" ca="1" si="86"/>
        <v>-</v>
      </c>
      <c r="R2721" s="6"/>
      <c r="S2721" s="6"/>
      <c r="T2721" s="6"/>
      <c r="U2721" s="6"/>
      <c r="V2721" s="6"/>
      <c r="W2721" s="6" t="str">
        <f t="shared" si="85"/>
        <v>-</v>
      </c>
      <c r="X2721" s="6"/>
      <c r="Y2721" s="6"/>
      <c r="Z2721" s="6"/>
      <c r="AA2721" s="6"/>
      <c r="AB2721" s="6"/>
      <c r="AC2721" s="6"/>
    </row>
    <row r="2722" spans="1:29" x14ac:dyDescent="0.25">
      <c r="Q2722" s="12" t="str">
        <f t="shared" ca="1" si="86"/>
        <v>-</v>
      </c>
      <c r="W2722" t="str">
        <f t="shared" si="85"/>
        <v>-</v>
      </c>
    </row>
    <row r="2723" spans="1:29" x14ac:dyDescent="0.25">
      <c r="A2723" s="6"/>
      <c r="B2723" s="10"/>
      <c r="C2723" s="6"/>
      <c r="D2723" s="6"/>
      <c r="E2723" s="6"/>
      <c r="F2723" s="6"/>
      <c r="G2723" s="6"/>
      <c r="H2723" s="6"/>
      <c r="I2723" s="6"/>
      <c r="J2723" s="6"/>
      <c r="K2723" s="6"/>
      <c r="L2723" s="6"/>
      <c r="M2723" s="6"/>
      <c r="N2723" s="6"/>
      <c r="O2723" s="6"/>
      <c r="P2723" s="10"/>
      <c r="Q2723" s="15" t="str">
        <f t="shared" ca="1" si="86"/>
        <v>-</v>
      </c>
      <c r="R2723" s="6"/>
      <c r="S2723" s="6"/>
      <c r="T2723" s="6"/>
      <c r="U2723" s="6"/>
      <c r="V2723" s="6"/>
      <c r="W2723" s="6" t="str">
        <f t="shared" si="85"/>
        <v>-</v>
      </c>
      <c r="X2723" s="6"/>
      <c r="Y2723" s="6"/>
      <c r="Z2723" s="6"/>
      <c r="AA2723" s="6"/>
      <c r="AB2723" s="6"/>
      <c r="AC2723" s="6"/>
    </row>
    <row r="2724" spans="1:29" x14ac:dyDescent="0.25">
      <c r="Q2724" s="12" t="str">
        <f t="shared" ca="1" si="86"/>
        <v>-</v>
      </c>
      <c r="W2724" t="str">
        <f t="shared" si="85"/>
        <v>-</v>
      </c>
    </row>
    <row r="2725" spans="1:29" x14ac:dyDescent="0.25">
      <c r="A2725" s="6"/>
      <c r="B2725" s="10"/>
      <c r="C2725" s="6"/>
      <c r="D2725" s="6"/>
      <c r="E2725" s="6"/>
      <c r="F2725" s="6"/>
      <c r="G2725" s="6"/>
      <c r="H2725" s="6"/>
      <c r="I2725" s="6"/>
      <c r="J2725" s="6"/>
      <c r="K2725" s="6"/>
      <c r="L2725" s="6"/>
      <c r="M2725" s="6"/>
      <c r="N2725" s="6"/>
      <c r="O2725" s="6"/>
      <c r="P2725" s="10"/>
      <c r="Q2725" s="15" t="str">
        <f t="shared" ca="1" si="86"/>
        <v>-</v>
      </c>
      <c r="R2725" s="6"/>
      <c r="S2725" s="6"/>
      <c r="T2725" s="6"/>
      <c r="U2725" s="6"/>
      <c r="V2725" s="6"/>
      <c r="W2725" s="6" t="str">
        <f t="shared" si="85"/>
        <v>-</v>
      </c>
      <c r="X2725" s="6"/>
      <c r="Y2725" s="6"/>
      <c r="Z2725" s="6"/>
      <c r="AA2725" s="6"/>
      <c r="AB2725" s="6"/>
      <c r="AC2725" s="6"/>
    </row>
    <row r="2726" spans="1:29" x14ac:dyDescent="0.25">
      <c r="Q2726" s="12" t="str">
        <f t="shared" ca="1" si="86"/>
        <v>-</v>
      </c>
      <c r="W2726" t="str">
        <f t="shared" si="85"/>
        <v>-</v>
      </c>
    </row>
    <row r="2727" spans="1:29" x14ac:dyDescent="0.25">
      <c r="A2727" s="6"/>
      <c r="B2727" s="10"/>
      <c r="C2727" s="6"/>
      <c r="D2727" s="6"/>
      <c r="E2727" s="6"/>
      <c r="F2727" s="6"/>
      <c r="G2727" s="6"/>
      <c r="H2727" s="6"/>
      <c r="I2727" s="6"/>
      <c r="J2727" s="6"/>
      <c r="K2727" s="6"/>
      <c r="L2727" s="6"/>
      <c r="M2727" s="6"/>
      <c r="N2727" s="6"/>
      <c r="O2727" s="6"/>
      <c r="P2727" s="10"/>
      <c r="Q2727" s="15" t="str">
        <f t="shared" ca="1" si="86"/>
        <v>-</v>
      </c>
      <c r="R2727" s="6"/>
      <c r="S2727" s="6"/>
      <c r="T2727" s="6"/>
      <c r="U2727" s="6"/>
      <c r="V2727" s="6"/>
      <c r="W2727" s="6" t="str">
        <f t="shared" si="85"/>
        <v>-</v>
      </c>
      <c r="X2727" s="6"/>
      <c r="Y2727" s="6"/>
      <c r="Z2727" s="6"/>
      <c r="AA2727" s="6"/>
      <c r="AB2727" s="6"/>
      <c r="AC2727" s="6"/>
    </row>
    <row r="2728" spans="1:29" x14ac:dyDescent="0.25">
      <c r="Q2728" s="12" t="str">
        <f t="shared" ca="1" si="86"/>
        <v>-</v>
      </c>
      <c r="W2728" t="str">
        <f t="shared" si="85"/>
        <v>-</v>
      </c>
    </row>
    <row r="2729" spans="1:29" x14ac:dyDescent="0.25">
      <c r="A2729" s="6"/>
      <c r="B2729" s="10"/>
      <c r="C2729" s="6"/>
      <c r="D2729" s="6"/>
      <c r="E2729" s="6"/>
      <c r="F2729" s="6"/>
      <c r="G2729" s="6"/>
      <c r="H2729" s="6"/>
      <c r="I2729" s="6"/>
      <c r="J2729" s="6"/>
      <c r="K2729" s="6"/>
      <c r="L2729" s="6"/>
      <c r="M2729" s="6"/>
      <c r="N2729" s="6"/>
      <c r="O2729" s="6"/>
      <c r="P2729" s="10"/>
      <c r="Q2729" s="15" t="str">
        <f t="shared" ca="1" si="86"/>
        <v>-</v>
      </c>
      <c r="R2729" s="6"/>
      <c r="S2729" s="6"/>
      <c r="T2729" s="6"/>
      <c r="U2729" s="6"/>
      <c r="V2729" s="6"/>
      <c r="W2729" s="6" t="str">
        <f t="shared" si="85"/>
        <v>-</v>
      </c>
      <c r="X2729" s="6"/>
      <c r="Y2729" s="6"/>
      <c r="Z2729" s="6"/>
      <c r="AA2729" s="6"/>
      <c r="AB2729" s="6"/>
      <c r="AC2729" s="6"/>
    </row>
    <row r="2730" spans="1:29" x14ac:dyDescent="0.25">
      <c r="Q2730" s="12" t="str">
        <f t="shared" ca="1" si="86"/>
        <v>-</v>
      </c>
      <c r="W2730" t="str">
        <f t="shared" si="85"/>
        <v>-</v>
      </c>
    </row>
    <row r="2731" spans="1:29" x14ac:dyDescent="0.25">
      <c r="A2731" s="6"/>
      <c r="B2731" s="10"/>
      <c r="C2731" s="6"/>
      <c r="D2731" s="6"/>
      <c r="E2731" s="6"/>
      <c r="F2731" s="6"/>
      <c r="G2731" s="6"/>
      <c r="H2731" s="6"/>
      <c r="I2731" s="6"/>
      <c r="J2731" s="6"/>
      <c r="K2731" s="6"/>
      <c r="L2731" s="6"/>
      <c r="M2731" s="6"/>
      <c r="N2731" s="6"/>
      <c r="O2731" s="6"/>
      <c r="P2731" s="10"/>
      <c r="Q2731" s="15" t="str">
        <f t="shared" ca="1" si="86"/>
        <v>-</v>
      </c>
      <c r="R2731" s="6"/>
      <c r="S2731" s="6"/>
      <c r="T2731" s="6"/>
      <c r="U2731" s="6"/>
      <c r="V2731" s="6"/>
      <c r="W2731" s="6" t="str">
        <f t="shared" si="85"/>
        <v>-</v>
      </c>
      <c r="X2731" s="6"/>
      <c r="Y2731" s="6"/>
      <c r="Z2731" s="6"/>
      <c r="AA2731" s="6"/>
      <c r="AB2731" s="6"/>
      <c r="AC2731" s="6"/>
    </row>
    <row r="2732" spans="1:29" x14ac:dyDescent="0.25">
      <c r="Q2732" s="12" t="str">
        <f t="shared" ca="1" si="86"/>
        <v>-</v>
      </c>
      <c r="W2732" t="str">
        <f t="shared" si="85"/>
        <v>-</v>
      </c>
    </row>
    <row r="2733" spans="1:29" x14ac:dyDescent="0.25">
      <c r="A2733" s="6"/>
      <c r="B2733" s="10"/>
      <c r="C2733" s="6"/>
      <c r="D2733" s="6"/>
      <c r="E2733" s="6"/>
      <c r="F2733" s="6"/>
      <c r="G2733" s="6"/>
      <c r="H2733" s="6"/>
      <c r="I2733" s="6"/>
      <c r="J2733" s="6"/>
      <c r="K2733" s="6"/>
      <c r="L2733" s="6"/>
      <c r="M2733" s="6"/>
      <c r="N2733" s="6"/>
      <c r="O2733" s="6"/>
      <c r="P2733" s="10"/>
      <c r="Q2733" s="15" t="str">
        <f t="shared" ca="1" si="86"/>
        <v>-</v>
      </c>
      <c r="R2733" s="6"/>
      <c r="S2733" s="6"/>
      <c r="T2733" s="6"/>
      <c r="U2733" s="6"/>
      <c r="V2733" s="6"/>
      <c r="W2733" s="6" t="str">
        <f t="shared" si="85"/>
        <v>-</v>
      </c>
      <c r="X2733" s="6"/>
      <c r="Y2733" s="6"/>
      <c r="Z2733" s="6"/>
      <c r="AA2733" s="6"/>
      <c r="AB2733" s="6"/>
      <c r="AC2733" s="6"/>
    </row>
    <row r="2734" spans="1:29" x14ac:dyDescent="0.25">
      <c r="Q2734" s="12" t="str">
        <f t="shared" ca="1" si="86"/>
        <v>-</v>
      </c>
      <c r="W2734" t="str">
        <f t="shared" si="85"/>
        <v>-</v>
      </c>
    </row>
    <row r="2735" spans="1:29" x14ac:dyDescent="0.25">
      <c r="A2735" s="6"/>
      <c r="B2735" s="10"/>
      <c r="C2735" s="6"/>
      <c r="D2735" s="6"/>
      <c r="E2735" s="6"/>
      <c r="F2735" s="6"/>
      <c r="G2735" s="6"/>
      <c r="H2735" s="6"/>
      <c r="I2735" s="6"/>
      <c r="J2735" s="6"/>
      <c r="K2735" s="6"/>
      <c r="L2735" s="6"/>
      <c r="M2735" s="6"/>
      <c r="N2735" s="6"/>
      <c r="O2735" s="6"/>
      <c r="P2735" s="10"/>
      <c r="Q2735" s="15" t="str">
        <f t="shared" ca="1" si="86"/>
        <v>-</v>
      </c>
      <c r="R2735" s="6"/>
      <c r="S2735" s="6"/>
      <c r="T2735" s="6"/>
      <c r="U2735" s="6"/>
      <c r="V2735" s="6"/>
      <c r="W2735" s="6" t="str">
        <f t="shared" si="85"/>
        <v>-</v>
      </c>
      <c r="X2735" s="6"/>
      <c r="Y2735" s="6"/>
      <c r="Z2735" s="6"/>
      <c r="AA2735" s="6"/>
      <c r="AB2735" s="6"/>
      <c r="AC2735" s="6"/>
    </row>
    <row r="2736" spans="1:29" x14ac:dyDescent="0.25">
      <c r="Q2736" s="12" t="str">
        <f t="shared" ca="1" si="86"/>
        <v>-</v>
      </c>
      <c r="W2736" t="str">
        <f t="shared" si="85"/>
        <v>-</v>
      </c>
    </row>
    <row r="2737" spans="1:29" x14ac:dyDescent="0.25">
      <c r="A2737" s="6"/>
      <c r="B2737" s="10"/>
      <c r="C2737" s="6"/>
      <c r="D2737" s="6"/>
      <c r="E2737" s="6"/>
      <c r="F2737" s="6"/>
      <c r="G2737" s="6"/>
      <c r="H2737" s="6"/>
      <c r="I2737" s="6"/>
      <c r="J2737" s="6"/>
      <c r="K2737" s="6"/>
      <c r="L2737" s="6"/>
      <c r="M2737" s="6"/>
      <c r="N2737" s="6"/>
      <c r="O2737" s="6"/>
      <c r="P2737" s="10"/>
      <c r="Q2737" s="15" t="str">
        <f t="shared" ca="1" si="86"/>
        <v>-</v>
      </c>
      <c r="R2737" s="6"/>
      <c r="S2737" s="6"/>
      <c r="T2737" s="6"/>
      <c r="U2737" s="6"/>
      <c r="V2737" s="6"/>
      <c r="W2737" s="6" t="str">
        <f t="shared" si="85"/>
        <v>-</v>
      </c>
      <c r="X2737" s="6"/>
      <c r="Y2737" s="6"/>
      <c r="Z2737" s="6"/>
      <c r="AA2737" s="6"/>
      <c r="AB2737" s="6"/>
      <c r="AC2737" s="6"/>
    </row>
    <row r="2738" spans="1:29" x14ac:dyDescent="0.25">
      <c r="Q2738" s="12" t="str">
        <f t="shared" ca="1" si="86"/>
        <v>-</v>
      </c>
      <c r="W2738" t="str">
        <f t="shared" si="85"/>
        <v>-</v>
      </c>
    </row>
    <row r="2739" spans="1:29" x14ac:dyDescent="0.25">
      <c r="A2739" s="6"/>
      <c r="B2739" s="10"/>
      <c r="C2739" s="6"/>
      <c r="D2739" s="6"/>
      <c r="E2739" s="6"/>
      <c r="F2739" s="6"/>
      <c r="G2739" s="6"/>
      <c r="H2739" s="6"/>
      <c r="I2739" s="6"/>
      <c r="J2739" s="6"/>
      <c r="K2739" s="6"/>
      <c r="L2739" s="6"/>
      <c r="M2739" s="6"/>
      <c r="N2739" s="6"/>
      <c r="O2739" s="6"/>
      <c r="P2739" s="10"/>
      <c r="Q2739" s="15" t="str">
        <f t="shared" ca="1" si="86"/>
        <v>-</v>
      </c>
      <c r="R2739" s="6"/>
      <c r="S2739" s="6"/>
      <c r="T2739" s="6"/>
      <c r="U2739" s="6"/>
      <c r="V2739" s="6"/>
      <c r="W2739" s="6" t="str">
        <f t="shared" si="85"/>
        <v>-</v>
      </c>
      <c r="X2739" s="6"/>
      <c r="Y2739" s="6"/>
      <c r="Z2739" s="6"/>
      <c r="AA2739" s="6"/>
      <c r="AB2739" s="6"/>
      <c r="AC2739" s="6"/>
    </row>
    <row r="2740" spans="1:29" x14ac:dyDescent="0.25">
      <c r="Q2740" s="12" t="str">
        <f t="shared" ca="1" si="86"/>
        <v>-</v>
      </c>
      <c r="W2740" t="str">
        <f t="shared" si="85"/>
        <v>-</v>
      </c>
    </row>
    <row r="2741" spans="1:29" x14ac:dyDescent="0.25">
      <c r="A2741" s="6"/>
      <c r="B2741" s="10"/>
      <c r="C2741" s="6"/>
      <c r="D2741" s="6"/>
      <c r="E2741" s="6"/>
      <c r="F2741" s="6"/>
      <c r="G2741" s="6"/>
      <c r="H2741" s="6"/>
      <c r="I2741" s="6"/>
      <c r="J2741" s="6"/>
      <c r="K2741" s="6"/>
      <c r="L2741" s="6"/>
      <c r="M2741" s="6"/>
      <c r="N2741" s="6"/>
      <c r="O2741" s="6"/>
      <c r="P2741" s="10"/>
      <c r="Q2741" s="15" t="str">
        <f t="shared" ca="1" si="86"/>
        <v>-</v>
      </c>
      <c r="R2741" s="6"/>
      <c r="S2741" s="6"/>
      <c r="T2741" s="6"/>
      <c r="U2741" s="6"/>
      <c r="V2741" s="6"/>
      <c r="W2741" s="6" t="str">
        <f t="shared" si="85"/>
        <v>-</v>
      </c>
      <c r="X2741" s="6"/>
      <c r="Y2741" s="6"/>
      <c r="Z2741" s="6"/>
      <c r="AA2741" s="6"/>
      <c r="AB2741" s="6"/>
      <c r="AC2741" s="6"/>
    </row>
    <row r="2742" spans="1:29" x14ac:dyDescent="0.25">
      <c r="Q2742" s="12" t="str">
        <f t="shared" ca="1" si="86"/>
        <v>-</v>
      </c>
      <c r="W2742" t="str">
        <f t="shared" si="85"/>
        <v>-</v>
      </c>
    </row>
    <row r="2743" spans="1:29" x14ac:dyDescent="0.25">
      <c r="A2743" s="6"/>
      <c r="B2743" s="10"/>
      <c r="C2743" s="6"/>
      <c r="D2743" s="6"/>
      <c r="E2743" s="6"/>
      <c r="F2743" s="6"/>
      <c r="G2743" s="6"/>
      <c r="H2743" s="6"/>
      <c r="I2743" s="6"/>
      <c r="J2743" s="6"/>
      <c r="K2743" s="6"/>
      <c r="L2743" s="6"/>
      <c r="M2743" s="6"/>
      <c r="N2743" s="6"/>
      <c r="O2743" s="6"/>
      <c r="P2743" s="10"/>
      <c r="Q2743" s="15" t="str">
        <f t="shared" ca="1" si="86"/>
        <v>-</v>
      </c>
      <c r="R2743" s="6"/>
      <c r="S2743" s="6"/>
      <c r="T2743" s="6"/>
      <c r="U2743" s="6"/>
      <c r="V2743" s="6"/>
      <c r="W2743" s="6" t="str">
        <f t="shared" si="85"/>
        <v>-</v>
      </c>
      <c r="X2743" s="6"/>
      <c r="Y2743" s="6"/>
      <c r="Z2743" s="6"/>
      <c r="AA2743" s="6"/>
      <c r="AB2743" s="6"/>
      <c r="AC2743" s="6"/>
    </row>
    <row r="2744" spans="1:29" x14ac:dyDescent="0.25">
      <c r="Q2744" s="12" t="str">
        <f t="shared" ca="1" si="86"/>
        <v>-</v>
      </c>
      <c r="W2744" t="str">
        <f t="shared" si="85"/>
        <v>-</v>
      </c>
    </row>
    <row r="2745" spans="1:29" x14ac:dyDescent="0.25">
      <c r="A2745" s="6"/>
      <c r="B2745" s="10"/>
      <c r="C2745" s="6"/>
      <c r="D2745" s="6"/>
      <c r="E2745" s="6"/>
      <c r="F2745" s="6"/>
      <c r="G2745" s="6"/>
      <c r="H2745" s="6"/>
      <c r="I2745" s="6"/>
      <c r="J2745" s="6"/>
      <c r="K2745" s="6"/>
      <c r="L2745" s="6"/>
      <c r="M2745" s="6"/>
      <c r="N2745" s="6"/>
      <c r="O2745" s="6"/>
      <c r="P2745" s="10"/>
      <c r="Q2745" s="15" t="str">
        <f t="shared" ca="1" si="86"/>
        <v>-</v>
      </c>
      <c r="R2745" s="6"/>
      <c r="S2745" s="6"/>
      <c r="T2745" s="6"/>
      <c r="U2745" s="6"/>
      <c r="V2745" s="6"/>
      <c r="W2745" s="6" t="str">
        <f t="shared" si="85"/>
        <v>-</v>
      </c>
      <c r="X2745" s="6"/>
      <c r="Y2745" s="6"/>
      <c r="Z2745" s="6"/>
      <c r="AA2745" s="6"/>
      <c r="AB2745" s="6"/>
      <c r="AC2745" s="6"/>
    </row>
    <row r="2746" spans="1:29" x14ac:dyDescent="0.25">
      <c r="Q2746" s="12" t="str">
        <f t="shared" ca="1" si="86"/>
        <v>-</v>
      </c>
      <c r="W2746" t="str">
        <f t="shared" si="85"/>
        <v>-</v>
      </c>
    </row>
    <row r="2747" spans="1:29" x14ac:dyDescent="0.25">
      <c r="A2747" s="6"/>
      <c r="B2747" s="10"/>
      <c r="C2747" s="6"/>
      <c r="D2747" s="6"/>
      <c r="E2747" s="6"/>
      <c r="F2747" s="6"/>
      <c r="G2747" s="6"/>
      <c r="H2747" s="6"/>
      <c r="I2747" s="6"/>
      <c r="J2747" s="6"/>
      <c r="K2747" s="6"/>
      <c r="L2747" s="6"/>
      <c r="M2747" s="6"/>
      <c r="N2747" s="6"/>
      <c r="O2747" s="6"/>
      <c r="P2747" s="10"/>
      <c r="Q2747" s="15" t="str">
        <f t="shared" ca="1" si="86"/>
        <v>-</v>
      </c>
      <c r="R2747" s="6"/>
      <c r="S2747" s="6"/>
      <c r="T2747" s="6"/>
      <c r="U2747" s="6"/>
      <c r="V2747" s="6"/>
      <c r="W2747" s="6" t="str">
        <f t="shared" si="85"/>
        <v>-</v>
      </c>
      <c r="X2747" s="6"/>
      <c r="Y2747" s="6"/>
      <c r="Z2747" s="6"/>
      <c r="AA2747" s="6"/>
      <c r="AB2747" s="6"/>
      <c r="AC2747" s="6"/>
    </row>
    <row r="2748" spans="1:29" x14ac:dyDescent="0.25">
      <c r="Q2748" s="12" t="str">
        <f t="shared" ca="1" si="86"/>
        <v>-</v>
      </c>
      <c r="W2748" t="str">
        <f t="shared" si="85"/>
        <v>-</v>
      </c>
    </row>
    <row r="2749" spans="1:29" x14ac:dyDescent="0.25">
      <c r="A2749" s="6"/>
      <c r="B2749" s="10"/>
      <c r="C2749" s="6"/>
      <c r="D2749" s="6"/>
      <c r="E2749" s="6"/>
      <c r="F2749" s="6"/>
      <c r="G2749" s="6"/>
      <c r="H2749" s="6"/>
      <c r="I2749" s="6"/>
      <c r="J2749" s="6"/>
      <c r="K2749" s="6"/>
      <c r="L2749" s="6"/>
      <c r="M2749" s="6"/>
      <c r="N2749" s="6"/>
      <c r="O2749" s="6"/>
      <c r="P2749" s="10"/>
      <c r="Q2749" s="15" t="str">
        <f t="shared" ca="1" si="86"/>
        <v>-</v>
      </c>
      <c r="R2749" s="6"/>
      <c r="S2749" s="6"/>
      <c r="T2749" s="6"/>
      <c r="U2749" s="6"/>
      <c r="V2749" s="6"/>
      <c r="W2749" s="6" t="str">
        <f t="shared" si="85"/>
        <v>-</v>
      </c>
      <c r="X2749" s="6"/>
      <c r="Y2749" s="6"/>
      <c r="Z2749" s="6"/>
      <c r="AA2749" s="6"/>
      <c r="AB2749" s="6"/>
      <c r="AC2749" s="6"/>
    </row>
    <row r="2750" spans="1:29" x14ac:dyDescent="0.25">
      <c r="Q2750" s="12" t="str">
        <f t="shared" ca="1" si="86"/>
        <v>-</v>
      </c>
      <c r="W2750" t="str">
        <f t="shared" si="85"/>
        <v>-</v>
      </c>
    </row>
    <row r="2751" spans="1:29" x14ac:dyDescent="0.25">
      <c r="A2751" s="6"/>
      <c r="B2751" s="10"/>
      <c r="C2751" s="6"/>
      <c r="D2751" s="6"/>
      <c r="E2751" s="6"/>
      <c r="F2751" s="6"/>
      <c r="G2751" s="6"/>
      <c r="H2751" s="6"/>
      <c r="I2751" s="6"/>
      <c r="J2751" s="6"/>
      <c r="K2751" s="6"/>
      <c r="L2751" s="6"/>
      <c r="M2751" s="6"/>
      <c r="N2751" s="6"/>
      <c r="O2751" s="6"/>
      <c r="P2751" s="10"/>
      <c r="Q2751" s="15" t="str">
        <f t="shared" ca="1" si="86"/>
        <v>-</v>
      </c>
      <c r="R2751" s="6"/>
      <c r="S2751" s="6"/>
      <c r="T2751" s="6"/>
      <c r="U2751" s="6"/>
      <c r="V2751" s="6"/>
      <c r="W2751" s="6" t="str">
        <f t="shared" si="85"/>
        <v>-</v>
      </c>
      <c r="X2751" s="6"/>
      <c r="Y2751" s="6"/>
      <c r="Z2751" s="6"/>
      <c r="AA2751" s="6"/>
      <c r="AB2751" s="6"/>
      <c r="AC2751" s="6"/>
    </row>
    <row r="2752" spans="1:29" x14ac:dyDescent="0.25">
      <c r="Q2752" s="12" t="str">
        <f t="shared" ca="1" si="86"/>
        <v>-</v>
      </c>
      <c r="W2752" t="str">
        <f t="shared" si="85"/>
        <v>-</v>
      </c>
    </row>
    <row r="2753" spans="1:29" x14ac:dyDescent="0.25">
      <c r="A2753" s="6"/>
      <c r="B2753" s="10"/>
      <c r="C2753" s="6"/>
      <c r="D2753" s="6"/>
      <c r="E2753" s="6"/>
      <c r="F2753" s="6"/>
      <c r="G2753" s="6"/>
      <c r="H2753" s="6"/>
      <c r="I2753" s="6"/>
      <c r="J2753" s="6"/>
      <c r="K2753" s="6"/>
      <c r="L2753" s="6"/>
      <c r="M2753" s="6"/>
      <c r="N2753" s="6"/>
      <c r="O2753" s="6"/>
      <c r="P2753" s="10"/>
      <c r="Q2753" s="15" t="str">
        <f t="shared" ca="1" si="86"/>
        <v>-</v>
      </c>
      <c r="R2753" s="6"/>
      <c r="S2753" s="6"/>
      <c r="T2753" s="6"/>
      <c r="U2753" s="6"/>
      <c r="V2753" s="6"/>
      <c r="W2753" s="6" t="str">
        <f t="shared" ref="W2753:W2816" si="87">IF(OR(ISBLANK(J2753),ISBLANK(V2753)),"-",(IF(J2753=V2753,"Yes","No")))</f>
        <v>-</v>
      </c>
      <c r="X2753" s="6"/>
      <c r="Y2753" s="6"/>
      <c r="Z2753" s="6"/>
      <c r="AA2753" s="6"/>
      <c r="AB2753" s="6"/>
      <c r="AC2753" s="6"/>
    </row>
    <row r="2754" spans="1:29" x14ac:dyDescent="0.25">
      <c r="Q2754" s="12" t="str">
        <f t="shared" ref="Q2754:Q2817" ca="1" si="88">IF(B2754&gt;1/1/1900, (IF(R2754="Closed",(DATEDIF(B2754,P2754,"d"))-(DATEDIF(M2754,O2754,"d")),IF(OR(R2754="Pending",ISBLANK(P2754)),TODAY()-B2754))),"-")</f>
        <v>-</v>
      </c>
      <c r="W2754" t="str">
        <f t="shared" si="87"/>
        <v>-</v>
      </c>
    </row>
    <row r="2755" spans="1:29" x14ac:dyDescent="0.25">
      <c r="A2755" s="6"/>
      <c r="B2755" s="10"/>
      <c r="C2755" s="6"/>
      <c r="D2755" s="6"/>
      <c r="E2755" s="6"/>
      <c r="F2755" s="6"/>
      <c r="G2755" s="6"/>
      <c r="H2755" s="6"/>
      <c r="I2755" s="6"/>
      <c r="J2755" s="6"/>
      <c r="K2755" s="6"/>
      <c r="L2755" s="6"/>
      <c r="M2755" s="6"/>
      <c r="N2755" s="6"/>
      <c r="O2755" s="6"/>
      <c r="P2755" s="10"/>
      <c r="Q2755" s="15" t="str">
        <f t="shared" ca="1" si="88"/>
        <v>-</v>
      </c>
      <c r="R2755" s="6"/>
      <c r="S2755" s="6"/>
      <c r="T2755" s="6"/>
      <c r="U2755" s="6"/>
      <c r="V2755" s="6"/>
      <c r="W2755" s="6" t="str">
        <f t="shared" si="87"/>
        <v>-</v>
      </c>
      <c r="X2755" s="6"/>
      <c r="Y2755" s="6"/>
      <c r="Z2755" s="6"/>
      <c r="AA2755" s="6"/>
      <c r="AB2755" s="6"/>
      <c r="AC2755" s="6"/>
    </row>
    <row r="2756" spans="1:29" x14ac:dyDescent="0.25">
      <c r="Q2756" s="12" t="str">
        <f t="shared" ca="1" si="88"/>
        <v>-</v>
      </c>
      <c r="W2756" t="str">
        <f t="shared" si="87"/>
        <v>-</v>
      </c>
    </row>
    <row r="2757" spans="1:29" x14ac:dyDescent="0.25">
      <c r="A2757" s="6"/>
      <c r="B2757" s="10"/>
      <c r="C2757" s="6"/>
      <c r="D2757" s="6"/>
      <c r="E2757" s="6"/>
      <c r="F2757" s="6"/>
      <c r="G2757" s="6"/>
      <c r="H2757" s="6"/>
      <c r="I2757" s="6"/>
      <c r="J2757" s="6"/>
      <c r="K2757" s="6"/>
      <c r="L2757" s="6"/>
      <c r="M2757" s="6"/>
      <c r="N2757" s="6"/>
      <c r="O2757" s="6"/>
      <c r="P2757" s="10"/>
      <c r="Q2757" s="15" t="str">
        <f t="shared" ca="1" si="88"/>
        <v>-</v>
      </c>
      <c r="R2757" s="6"/>
      <c r="S2757" s="6"/>
      <c r="T2757" s="6"/>
      <c r="U2757" s="6"/>
      <c r="V2757" s="6"/>
      <c r="W2757" s="6" t="str">
        <f t="shared" si="87"/>
        <v>-</v>
      </c>
      <c r="X2757" s="6"/>
      <c r="Y2757" s="6"/>
      <c r="Z2757" s="6"/>
      <c r="AA2757" s="6"/>
      <c r="AB2757" s="6"/>
      <c r="AC2757" s="6"/>
    </row>
    <row r="2758" spans="1:29" x14ac:dyDescent="0.25">
      <c r="Q2758" s="12" t="str">
        <f t="shared" ca="1" si="88"/>
        <v>-</v>
      </c>
      <c r="W2758" t="str">
        <f t="shared" si="87"/>
        <v>-</v>
      </c>
    </row>
    <row r="2759" spans="1:29" x14ac:dyDescent="0.25">
      <c r="A2759" s="6"/>
      <c r="B2759" s="10"/>
      <c r="C2759" s="6"/>
      <c r="D2759" s="6"/>
      <c r="E2759" s="6"/>
      <c r="F2759" s="6"/>
      <c r="G2759" s="6"/>
      <c r="H2759" s="6"/>
      <c r="I2759" s="6"/>
      <c r="J2759" s="6"/>
      <c r="K2759" s="6"/>
      <c r="L2759" s="6"/>
      <c r="M2759" s="6"/>
      <c r="N2759" s="6"/>
      <c r="O2759" s="6"/>
      <c r="P2759" s="10"/>
      <c r="Q2759" s="15" t="str">
        <f t="shared" ca="1" si="88"/>
        <v>-</v>
      </c>
      <c r="R2759" s="6"/>
      <c r="S2759" s="6"/>
      <c r="T2759" s="6"/>
      <c r="U2759" s="6"/>
      <c r="V2759" s="6"/>
      <c r="W2759" s="6" t="str">
        <f t="shared" si="87"/>
        <v>-</v>
      </c>
      <c r="X2759" s="6"/>
      <c r="Y2759" s="6"/>
      <c r="Z2759" s="6"/>
      <c r="AA2759" s="6"/>
      <c r="AB2759" s="6"/>
      <c r="AC2759" s="6"/>
    </row>
    <row r="2760" spans="1:29" x14ac:dyDescent="0.25">
      <c r="Q2760" s="12" t="str">
        <f t="shared" ca="1" si="88"/>
        <v>-</v>
      </c>
      <c r="W2760" t="str">
        <f t="shared" si="87"/>
        <v>-</v>
      </c>
    </row>
    <row r="2761" spans="1:29" x14ac:dyDescent="0.25">
      <c r="A2761" s="6"/>
      <c r="B2761" s="10"/>
      <c r="C2761" s="6"/>
      <c r="D2761" s="6"/>
      <c r="E2761" s="6"/>
      <c r="F2761" s="6"/>
      <c r="G2761" s="6"/>
      <c r="H2761" s="6"/>
      <c r="I2761" s="6"/>
      <c r="J2761" s="6"/>
      <c r="K2761" s="6"/>
      <c r="L2761" s="6"/>
      <c r="M2761" s="6"/>
      <c r="N2761" s="6"/>
      <c r="O2761" s="6"/>
      <c r="P2761" s="10"/>
      <c r="Q2761" s="15" t="str">
        <f t="shared" ca="1" si="88"/>
        <v>-</v>
      </c>
      <c r="R2761" s="6"/>
      <c r="S2761" s="6"/>
      <c r="T2761" s="6"/>
      <c r="U2761" s="6"/>
      <c r="V2761" s="6"/>
      <c r="W2761" s="6" t="str">
        <f t="shared" si="87"/>
        <v>-</v>
      </c>
      <c r="X2761" s="6"/>
      <c r="Y2761" s="6"/>
      <c r="Z2761" s="6"/>
      <c r="AA2761" s="6"/>
      <c r="AB2761" s="6"/>
      <c r="AC2761" s="6"/>
    </row>
    <row r="2762" spans="1:29" x14ac:dyDescent="0.25">
      <c r="Q2762" s="12" t="str">
        <f t="shared" ca="1" si="88"/>
        <v>-</v>
      </c>
      <c r="W2762" t="str">
        <f t="shared" si="87"/>
        <v>-</v>
      </c>
    </row>
    <row r="2763" spans="1:29" x14ac:dyDescent="0.25">
      <c r="A2763" s="6"/>
      <c r="B2763" s="10"/>
      <c r="C2763" s="6"/>
      <c r="D2763" s="6"/>
      <c r="E2763" s="6"/>
      <c r="F2763" s="6"/>
      <c r="G2763" s="6"/>
      <c r="H2763" s="6"/>
      <c r="I2763" s="6"/>
      <c r="J2763" s="6"/>
      <c r="K2763" s="6"/>
      <c r="L2763" s="6"/>
      <c r="M2763" s="6"/>
      <c r="N2763" s="6"/>
      <c r="O2763" s="6"/>
      <c r="P2763" s="10"/>
      <c r="Q2763" s="15" t="str">
        <f t="shared" ca="1" si="88"/>
        <v>-</v>
      </c>
      <c r="R2763" s="6"/>
      <c r="S2763" s="6"/>
      <c r="T2763" s="6"/>
      <c r="U2763" s="6"/>
      <c r="V2763" s="6"/>
      <c r="W2763" s="6" t="str">
        <f t="shared" si="87"/>
        <v>-</v>
      </c>
      <c r="X2763" s="6"/>
      <c r="Y2763" s="6"/>
      <c r="Z2763" s="6"/>
      <c r="AA2763" s="6"/>
      <c r="AB2763" s="6"/>
      <c r="AC2763" s="6"/>
    </row>
    <row r="2764" spans="1:29" x14ac:dyDescent="0.25">
      <c r="Q2764" s="12" t="str">
        <f t="shared" ca="1" si="88"/>
        <v>-</v>
      </c>
      <c r="W2764" t="str">
        <f t="shared" si="87"/>
        <v>-</v>
      </c>
    </row>
    <row r="2765" spans="1:29" x14ac:dyDescent="0.25">
      <c r="A2765" s="6"/>
      <c r="B2765" s="10"/>
      <c r="C2765" s="6"/>
      <c r="D2765" s="6"/>
      <c r="E2765" s="6"/>
      <c r="F2765" s="6"/>
      <c r="G2765" s="6"/>
      <c r="H2765" s="6"/>
      <c r="I2765" s="6"/>
      <c r="J2765" s="6"/>
      <c r="K2765" s="6"/>
      <c r="L2765" s="6"/>
      <c r="M2765" s="6"/>
      <c r="N2765" s="6"/>
      <c r="O2765" s="6"/>
      <c r="P2765" s="10"/>
      <c r="Q2765" s="15" t="str">
        <f t="shared" ca="1" si="88"/>
        <v>-</v>
      </c>
      <c r="R2765" s="6"/>
      <c r="S2765" s="6"/>
      <c r="T2765" s="6"/>
      <c r="U2765" s="6"/>
      <c r="V2765" s="6"/>
      <c r="W2765" s="6" t="str">
        <f t="shared" si="87"/>
        <v>-</v>
      </c>
      <c r="X2765" s="6"/>
      <c r="Y2765" s="6"/>
      <c r="Z2765" s="6"/>
      <c r="AA2765" s="6"/>
      <c r="AB2765" s="6"/>
      <c r="AC2765" s="6"/>
    </row>
    <row r="2766" spans="1:29" x14ac:dyDescent="0.25">
      <c r="Q2766" s="12" t="str">
        <f t="shared" ca="1" si="88"/>
        <v>-</v>
      </c>
      <c r="W2766" t="str">
        <f t="shared" si="87"/>
        <v>-</v>
      </c>
    </row>
    <row r="2767" spans="1:29" x14ac:dyDescent="0.25">
      <c r="A2767" s="6"/>
      <c r="B2767" s="10"/>
      <c r="C2767" s="6"/>
      <c r="D2767" s="6"/>
      <c r="E2767" s="6"/>
      <c r="F2767" s="6"/>
      <c r="G2767" s="6"/>
      <c r="H2767" s="6"/>
      <c r="I2767" s="6"/>
      <c r="J2767" s="6"/>
      <c r="K2767" s="6"/>
      <c r="L2767" s="6"/>
      <c r="M2767" s="6"/>
      <c r="N2767" s="6"/>
      <c r="O2767" s="6"/>
      <c r="P2767" s="10"/>
      <c r="Q2767" s="15" t="str">
        <f t="shared" ca="1" si="88"/>
        <v>-</v>
      </c>
      <c r="R2767" s="6"/>
      <c r="S2767" s="6"/>
      <c r="T2767" s="6"/>
      <c r="U2767" s="6"/>
      <c r="V2767" s="6"/>
      <c r="W2767" s="6" t="str">
        <f t="shared" si="87"/>
        <v>-</v>
      </c>
      <c r="X2767" s="6"/>
      <c r="Y2767" s="6"/>
      <c r="Z2767" s="6"/>
      <c r="AA2767" s="6"/>
      <c r="AB2767" s="6"/>
      <c r="AC2767" s="6"/>
    </row>
    <row r="2768" spans="1:29" x14ac:dyDescent="0.25">
      <c r="Q2768" s="12" t="str">
        <f t="shared" ca="1" si="88"/>
        <v>-</v>
      </c>
      <c r="W2768" t="str">
        <f t="shared" si="87"/>
        <v>-</v>
      </c>
    </row>
    <row r="2769" spans="1:29" x14ac:dyDescent="0.25">
      <c r="A2769" s="6"/>
      <c r="B2769" s="10"/>
      <c r="C2769" s="6"/>
      <c r="D2769" s="6"/>
      <c r="E2769" s="6"/>
      <c r="F2769" s="6"/>
      <c r="G2769" s="6"/>
      <c r="H2769" s="6"/>
      <c r="I2769" s="6"/>
      <c r="J2769" s="6"/>
      <c r="K2769" s="6"/>
      <c r="L2769" s="6"/>
      <c r="M2769" s="6"/>
      <c r="N2769" s="6"/>
      <c r="O2769" s="6"/>
      <c r="P2769" s="10"/>
      <c r="Q2769" s="15" t="str">
        <f t="shared" ca="1" si="88"/>
        <v>-</v>
      </c>
      <c r="R2769" s="6"/>
      <c r="S2769" s="6"/>
      <c r="T2769" s="6"/>
      <c r="U2769" s="6"/>
      <c r="V2769" s="6"/>
      <c r="W2769" s="6" t="str">
        <f t="shared" si="87"/>
        <v>-</v>
      </c>
      <c r="X2769" s="6"/>
      <c r="Y2769" s="6"/>
      <c r="Z2769" s="6"/>
      <c r="AA2769" s="6"/>
      <c r="AB2769" s="6"/>
      <c r="AC2769" s="6"/>
    </row>
    <row r="2770" spans="1:29" x14ac:dyDescent="0.25">
      <c r="Q2770" s="12" t="str">
        <f t="shared" ca="1" si="88"/>
        <v>-</v>
      </c>
      <c r="W2770" t="str">
        <f t="shared" si="87"/>
        <v>-</v>
      </c>
    </row>
    <row r="2771" spans="1:29" x14ac:dyDescent="0.25">
      <c r="A2771" s="6"/>
      <c r="B2771" s="10"/>
      <c r="C2771" s="6"/>
      <c r="D2771" s="6"/>
      <c r="E2771" s="6"/>
      <c r="F2771" s="6"/>
      <c r="G2771" s="6"/>
      <c r="H2771" s="6"/>
      <c r="I2771" s="6"/>
      <c r="J2771" s="6"/>
      <c r="K2771" s="6"/>
      <c r="L2771" s="6"/>
      <c r="M2771" s="6"/>
      <c r="N2771" s="6"/>
      <c r="O2771" s="6"/>
      <c r="P2771" s="10"/>
      <c r="Q2771" s="15" t="str">
        <f t="shared" ca="1" si="88"/>
        <v>-</v>
      </c>
      <c r="R2771" s="6"/>
      <c r="S2771" s="6"/>
      <c r="T2771" s="6"/>
      <c r="U2771" s="6"/>
      <c r="V2771" s="6"/>
      <c r="W2771" s="6" t="str">
        <f t="shared" si="87"/>
        <v>-</v>
      </c>
      <c r="X2771" s="6"/>
      <c r="Y2771" s="6"/>
      <c r="Z2771" s="6"/>
      <c r="AA2771" s="6"/>
      <c r="AB2771" s="6"/>
      <c r="AC2771" s="6"/>
    </row>
    <row r="2772" spans="1:29" x14ac:dyDescent="0.25">
      <c r="Q2772" s="12" t="str">
        <f t="shared" ca="1" si="88"/>
        <v>-</v>
      </c>
      <c r="W2772" t="str">
        <f t="shared" si="87"/>
        <v>-</v>
      </c>
    </row>
    <row r="2773" spans="1:29" x14ac:dyDescent="0.25">
      <c r="A2773" s="6"/>
      <c r="B2773" s="10"/>
      <c r="C2773" s="6"/>
      <c r="D2773" s="6"/>
      <c r="E2773" s="6"/>
      <c r="F2773" s="6"/>
      <c r="G2773" s="6"/>
      <c r="H2773" s="6"/>
      <c r="I2773" s="6"/>
      <c r="J2773" s="6"/>
      <c r="K2773" s="6"/>
      <c r="L2773" s="6"/>
      <c r="M2773" s="6"/>
      <c r="N2773" s="6"/>
      <c r="O2773" s="6"/>
      <c r="P2773" s="10"/>
      <c r="Q2773" s="15" t="str">
        <f t="shared" ca="1" si="88"/>
        <v>-</v>
      </c>
      <c r="R2773" s="6"/>
      <c r="S2773" s="6"/>
      <c r="T2773" s="6"/>
      <c r="U2773" s="6"/>
      <c r="V2773" s="6"/>
      <c r="W2773" s="6" t="str">
        <f t="shared" si="87"/>
        <v>-</v>
      </c>
      <c r="X2773" s="6"/>
      <c r="Y2773" s="6"/>
      <c r="Z2773" s="6"/>
      <c r="AA2773" s="6"/>
      <c r="AB2773" s="6"/>
      <c r="AC2773" s="6"/>
    </row>
    <row r="2774" spans="1:29" x14ac:dyDescent="0.25">
      <c r="Q2774" s="12" t="str">
        <f t="shared" ca="1" si="88"/>
        <v>-</v>
      </c>
      <c r="W2774" t="str">
        <f t="shared" si="87"/>
        <v>-</v>
      </c>
    </row>
    <row r="2775" spans="1:29" x14ac:dyDescent="0.25">
      <c r="A2775" s="6"/>
      <c r="B2775" s="10"/>
      <c r="C2775" s="6"/>
      <c r="D2775" s="6"/>
      <c r="E2775" s="6"/>
      <c r="F2775" s="6"/>
      <c r="G2775" s="6"/>
      <c r="H2775" s="6"/>
      <c r="I2775" s="6"/>
      <c r="J2775" s="6"/>
      <c r="K2775" s="6"/>
      <c r="L2775" s="6"/>
      <c r="M2775" s="6"/>
      <c r="N2775" s="6"/>
      <c r="O2775" s="6"/>
      <c r="P2775" s="10"/>
      <c r="Q2775" s="15" t="str">
        <f t="shared" ca="1" si="88"/>
        <v>-</v>
      </c>
      <c r="R2775" s="6"/>
      <c r="S2775" s="6"/>
      <c r="T2775" s="6"/>
      <c r="U2775" s="6"/>
      <c r="V2775" s="6"/>
      <c r="W2775" s="6" t="str">
        <f t="shared" si="87"/>
        <v>-</v>
      </c>
      <c r="X2775" s="6"/>
      <c r="Y2775" s="6"/>
      <c r="Z2775" s="6"/>
      <c r="AA2775" s="6"/>
      <c r="AB2775" s="6"/>
      <c r="AC2775" s="6"/>
    </row>
    <row r="2776" spans="1:29" x14ac:dyDescent="0.25">
      <c r="Q2776" s="12" t="str">
        <f t="shared" ca="1" si="88"/>
        <v>-</v>
      </c>
      <c r="W2776" t="str">
        <f t="shared" si="87"/>
        <v>-</v>
      </c>
    </row>
    <row r="2777" spans="1:29" x14ac:dyDescent="0.25">
      <c r="A2777" s="6"/>
      <c r="B2777" s="10"/>
      <c r="C2777" s="6"/>
      <c r="D2777" s="6"/>
      <c r="E2777" s="6"/>
      <c r="F2777" s="6"/>
      <c r="G2777" s="6"/>
      <c r="H2777" s="6"/>
      <c r="I2777" s="6"/>
      <c r="J2777" s="6"/>
      <c r="K2777" s="6"/>
      <c r="L2777" s="6"/>
      <c r="M2777" s="6"/>
      <c r="N2777" s="6"/>
      <c r="O2777" s="6"/>
      <c r="P2777" s="10"/>
      <c r="Q2777" s="15" t="str">
        <f t="shared" ca="1" si="88"/>
        <v>-</v>
      </c>
      <c r="R2777" s="6"/>
      <c r="S2777" s="6"/>
      <c r="T2777" s="6"/>
      <c r="U2777" s="6"/>
      <c r="V2777" s="6"/>
      <c r="W2777" s="6" t="str">
        <f t="shared" si="87"/>
        <v>-</v>
      </c>
      <c r="X2777" s="6"/>
      <c r="Y2777" s="6"/>
      <c r="Z2777" s="6"/>
      <c r="AA2777" s="6"/>
      <c r="AB2777" s="6"/>
      <c r="AC2777" s="6"/>
    </row>
    <row r="2778" spans="1:29" x14ac:dyDescent="0.25">
      <c r="Q2778" s="12" t="str">
        <f t="shared" ca="1" si="88"/>
        <v>-</v>
      </c>
      <c r="W2778" t="str">
        <f t="shared" si="87"/>
        <v>-</v>
      </c>
    </row>
    <row r="2779" spans="1:29" x14ac:dyDescent="0.25">
      <c r="A2779" s="6"/>
      <c r="B2779" s="10"/>
      <c r="C2779" s="6"/>
      <c r="D2779" s="6"/>
      <c r="E2779" s="6"/>
      <c r="F2779" s="6"/>
      <c r="G2779" s="6"/>
      <c r="H2779" s="6"/>
      <c r="I2779" s="6"/>
      <c r="J2779" s="6"/>
      <c r="K2779" s="6"/>
      <c r="L2779" s="6"/>
      <c r="M2779" s="6"/>
      <c r="N2779" s="6"/>
      <c r="O2779" s="6"/>
      <c r="P2779" s="10"/>
      <c r="Q2779" s="15" t="str">
        <f t="shared" ca="1" si="88"/>
        <v>-</v>
      </c>
      <c r="R2779" s="6"/>
      <c r="S2779" s="6"/>
      <c r="T2779" s="6"/>
      <c r="U2779" s="6"/>
      <c r="V2779" s="6"/>
      <c r="W2779" s="6" t="str">
        <f t="shared" si="87"/>
        <v>-</v>
      </c>
      <c r="X2779" s="6"/>
      <c r="Y2779" s="6"/>
      <c r="Z2779" s="6"/>
      <c r="AA2779" s="6"/>
      <c r="AB2779" s="6"/>
      <c r="AC2779" s="6"/>
    </row>
    <row r="2780" spans="1:29" x14ac:dyDescent="0.25">
      <c r="Q2780" s="12" t="str">
        <f t="shared" ca="1" si="88"/>
        <v>-</v>
      </c>
      <c r="W2780" t="str">
        <f t="shared" si="87"/>
        <v>-</v>
      </c>
    </row>
    <row r="2781" spans="1:29" x14ac:dyDescent="0.25">
      <c r="A2781" s="6"/>
      <c r="B2781" s="10"/>
      <c r="C2781" s="6"/>
      <c r="D2781" s="6"/>
      <c r="E2781" s="6"/>
      <c r="F2781" s="6"/>
      <c r="G2781" s="6"/>
      <c r="H2781" s="6"/>
      <c r="I2781" s="6"/>
      <c r="J2781" s="6"/>
      <c r="K2781" s="6"/>
      <c r="L2781" s="6"/>
      <c r="M2781" s="6"/>
      <c r="N2781" s="6"/>
      <c r="O2781" s="6"/>
      <c r="P2781" s="10"/>
      <c r="Q2781" s="15" t="str">
        <f t="shared" ca="1" si="88"/>
        <v>-</v>
      </c>
      <c r="R2781" s="6"/>
      <c r="S2781" s="6"/>
      <c r="T2781" s="6"/>
      <c r="U2781" s="6"/>
      <c r="V2781" s="6"/>
      <c r="W2781" s="6" t="str">
        <f t="shared" si="87"/>
        <v>-</v>
      </c>
      <c r="X2781" s="6"/>
      <c r="Y2781" s="6"/>
      <c r="Z2781" s="6"/>
      <c r="AA2781" s="6"/>
      <c r="AB2781" s="6"/>
      <c r="AC2781" s="6"/>
    </row>
    <row r="2782" spans="1:29" x14ac:dyDescent="0.25">
      <c r="Q2782" s="12" t="str">
        <f t="shared" ca="1" si="88"/>
        <v>-</v>
      </c>
      <c r="W2782" t="str">
        <f t="shared" si="87"/>
        <v>-</v>
      </c>
    </row>
    <row r="2783" spans="1:29" x14ac:dyDescent="0.25">
      <c r="A2783" s="6"/>
      <c r="B2783" s="10"/>
      <c r="C2783" s="6"/>
      <c r="D2783" s="6"/>
      <c r="E2783" s="6"/>
      <c r="F2783" s="6"/>
      <c r="G2783" s="6"/>
      <c r="H2783" s="6"/>
      <c r="I2783" s="6"/>
      <c r="J2783" s="6"/>
      <c r="K2783" s="6"/>
      <c r="L2783" s="6"/>
      <c r="M2783" s="6"/>
      <c r="N2783" s="6"/>
      <c r="O2783" s="6"/>
      <c r="P2783" s="10"/>
      <c r="Q2783" s="15" t="str">
        <f t="shared" ca="1" si="88"/>
        <v>-</v>
      </c>
      <c r="R2783" s="6"/>
      <c r="S2783" s="6"/>
      <c r="T2783" s="6"/>
      <c r="U2783" s="6"/>
      <c r="V2783" s="6"/>
      <c r="W2783" s="6" t="str">
        <f t="shared" si="87"/>
        <v>-</v>
      </c>
      <c r="X2783" s="6"/>
      <c r="Y2783" s="6"/>
      <c r="Z2783" s="6"/>
      <c r="AA2783" s="6"/>
      <c r="AB2783" s="6"/>
      <c r="AC2783" s="6"/>
    </row>
    <row r="2784" spans="1:29" x14ac:dyDescent="0.25">
      <c r="Q2784" s="12" t="str">
        <f t="shared" ca="1" si="88"/>
        <v>-</v>
      </c>
      <c r="W2784" t="str">
        <f t="shared" si="87"/>
        <v>-</v>
      </c>
    </row>
    <row r="2785" spans="1:29" x14ac:dyDescent="0.25">
      <c r="A2785" s="6"/>
      <c r="B2785" s="10"/>
      <c r="C2785" s="6"/>
      <c r="D2785" s="6"/>
      <c r="E2785" s="6"/>
      <c r="F2785" s="6"/>
      <c r="G2785" s="6"/>
      <c r="H2785" s="6"/>
      <c r="I2785" s="6"/>
      <c r="J2785" s="6"/>
      <c r="K2785" s="6"/>
      <c r="L2785" s="6"/>
      <c r="M2785" s="6"/>
      <c r="N2785" s="6"/>
      <c r="O2785" s="6"/>
      <c r="P2785" s="10"/>
      <c r="Q2785" s="15" t="str">
        <f t="shared" ca="1" si="88"/>
        <v>-</v>
      </c>
      <c r="R2785" s="6"/>
      <c r="S2785" s="6"/>
      <c r="T2785" s="6"/>
      <c r="U2785" s="6"/>
      <c r="V2785" s="6"/>
      <c r="W2785" s="6" t="str">
        <f t="shared" si="87"/>
        <v>-</v>
      </c>
      <c r="X2785" s="6"/>
      <c r="Y2785" s="6"/>
      <c r="Z2785" s="6"/>
      <c r="AA2785" s="6"/>
      <c r="AB2785" s="6"/>
      <c r="AC2785" s="6"/>
    </row>
    <row r="2786" spans="1:29" x14ac:dyDescent="0.25">
      <c r="Q2786" s="12" t="str">
        <f t="shared" ca="1" si="88"/>
        <v>-</v>
      </c>
      <c r="W2786" t="str">
        <f t="shared" si="87"/>
        <v>-</v>
      </c>
    </row>
    <row r="2787" spans="1:29" x14ac:dyDescent="0.25">
      <c r="A2787" s="6"/>
      <c r="B2787" s="10"/>
      <c r="C2787" s="6"/>
      <c r="D2787" s="6"/>
      <c r="E2787" s="6"/>
      <c r="F2787" s="6"/>
      <c r="G2787" s="6"/>
      <c r="H2787" s="6"/>
      <c r="I2787" s="6"/>
      <c r="J2787" s="6"/>
      <c r="K2787" s="6"/>
      <c r="L2787" s="6"/>
      <c r="M2787" s="6"/>
      <c r="N2787" s="6"/>
      <c r="O2787" s="6"/>
      <c r="P2787" s="10"/>
      <c r="Q2787" s="15" t="str">
        <f t="shared" ca="1" si="88"/>
        <v>-</v>
      </c>
      <c r="R2787" s="6"/>
      <c r="S2787" s="6"/>
      <c r="T2787" s="6"/>
      <c r="U2787" s="6"/>
      <c r="V2787" s="6"/>
      <c r="W2787" s="6" t="str">
        <f t="shared" si="87"/>
        <v>-</v>
      </c>
      <c r="X2787" s="6"/>
      <c r="Y2787" s="6"/>
      <c r="Z2787" s="6"/>
      <c r="AA2787" s="6"/>
      <c r="AB2787" s="6"/>
      <c r="AC2787" s="6"/>
    </row>
    <row r="2788" spans="1:29" x14ac:dyDescent="0.25">
      <c r="Q2788" s="12" t="str">
        <f t="shared" ca="1" si="88"/>
        <v>-</v>
      </c>
      <c r="W2788" t="str">
        <f t="shared" si="87"/>
        <v>-</v>
      </c>
    </row>
    <row r="2789" spans="1:29" x14ac:dyDescent="0.25">
      <c r="A2789" s="6"/>
      <c r="B2789" s="10"/>
      <c r="C2789" s="6"/>
      <c r="D2789" s="6"/>
      <c r="E2789" s="6"/>
      <c r="F2789" s="6"/>
      <c r="G2789" s="6"/>
      <c r="H2789" s="6"/>
      <c r="I2789" s="6"/>
      <c r="J2789" s="6"/>
      <c r="K2789" s="6"/>
      <c r="L2789" s="6"/>
      <c r="M2789" s="6"/>
      <c r="N2789" s="6"/>
      <c r="O2789" s="6"/>
      <c r="P2789" s="10"/>
      <c r="Q2789" s="15" t="str">
        <f t="shared" ca="1" si="88"/>
        <v>-</v>
      </c>
      <c r="R2789" s="6"/>
      <c r="S2789" s="6"/>
      <c r="T2789" s="6"/>
      <c r="U2789" s="6"/>
      <c r="V2789" s="6"/>
      <c r="W2789" s="6" t="str">
        <f t="shared" si="87"/>
        <v>-</v>
      </c>
      <c r="X2789" s="6"/>
      <c r="Y2789" s="6"/>
      <c r="Z2789" s="6"/>
      <c r="AA2789" s="6"/>
      <c r="AB2789" s="6"/>
      <c r="AC2789" s="6"/>
    </row>
    <row r="2790" spans="1:29" x14ac:dyDescent="0.25">
      <c r="Q2790" s="12" t="str">
        <f t="shared" ca="1" si="88"/>
        <v>-</v>
      </c>
      <c r="W2790" t="str">
        <f t="shared" si="87"/>
        <v>-</v>
      </c>
    </row>
    <row r="2791" spans="1:29" x14ac:dyDescent="0.25">
      <c r="A2791" s="6"/>
      <c r="B2791" s="10"/>
      <c r="C2791" s="6"/>
      <c r="D2791" s="6"/>
      <c r="E2791" s="6"/>
      <c r="F2791" s="6"/>
      <c r="G2791" s="6"/>
      <c r="H2791" s="6"/>
      <c r="I2791" s="6"/>
      <c r="J2791" s="6"/>
      <c r="K2791" s="6"/>
      <c r="L2791" s="6"/>
      <c r="M2791" s="6"/>
      <c r="N2791" s="6"/>
      <c r="O2791" s="6"/>
      <c r="P2791" s="10"/>
      <c r="Q2791" s="15" t="str">
        <f t="shared" ca="1" si="88"/>
        <v>-</v>
      </c>
      <c r="R2791" s="6"/>
      <c r="S2791" s="6"/>
      <c r="T2791" s="6"/>
      <c r="U2791" s="6"/>
      <c r="V2791" s="6"/>
      <c r="W2791" s="6" t="str">
        <f t="shared" si="87"/>
        <v>-</v>
      </c>
      <c r="X2791" s="6"/>
      <c r="Y2791" s="6"/>
      <c r="Z2791" s="6"/>
      <c r="AA2791" s="6"/>
      <c r="AB2791" s="6"/>
      <c r="AC2791" s="6"/>
    </row>
    <row r="2792" spans="1:29" x14ac:dyDescent="0.25">
      <c r="Q2792" s="12" t="str">
        <f t="shared" ca="1" si="88"/>
        <v>-</v>
      </c>
      <c r="W2792" t="str">
        <f t="shared" si="87"/>
        <v>-</v>
      </c>
    </row>
    <row r="2793" spans="1:29" x14ac:dyDescent="0.25">
      <c r="A2793" s="6"/>
      <c r="B2793" s="10"/>
      <c r="C2793" s="6"/>
      <c r="D2793" s="6"/>
      <c r="E2793" s="6"/>
      <c r="F2793" s="6"/>
      <c r="G2793" s="6"/>
      <c r="H2793" s="6"/>
      <c r="I2793" s="6"/>
      <c r="J2793" s="6"/>
      <c r="K2793" s="6"/>
      <c r="L2793" s="6"/>
      <c r="M2793" s="6"/>
      <c r="N2793" s="6"/>
      <c r="O2793" s="6"/>
      <c r="P2793" s="10"/>
      <c r="Q2793" s="15" t="str">
        <f t="shared" ca="1" si="88"/>
        <v>-</v>
      </c>
      <c r="R2793" s="6"/>
      <c r="S2793" s="6"/>
      <c r="T2793" s="6"/>
      <c r="U2793" s="6"/>
      <c r="V2793" s="6"/>
      <c r="W2793" s="6" t="str">
        <f t="shared" si="87"/>
        <v>-</v>
      </c>
      <c r="X2793" s="6"/>
      <c r="Y2793" s="6"/>
      <c r="Z2793" s="6"/>
      <c r="AA2793" s="6"/>
      <c r="AB2793" s="6"/>
      <c r="AC2793" s="6"/>
    </row>
    <row r="2794" spans="1:29" x14ac:dyDescent="0.25">
      <c r="Q2794" s="12" t="str">
        <f t="shared" ca="1" si="88"/>
        <v>-</v>
      </c>
      <c r="W2794" t="str">
        <f t="shared" si="87"/>
        <v>-</v>
      </c>
    </row>
    <row r="2795" spans="1:29" x14ac:dyDescent="0.25">
      <c r="A2795" s="6"/>
      <c r="B2795" s="10"/>
      <c r="C2795" s="6"/>
      <c r="D2795" s="6"/>
      <c r="E2795" s="6"/>
      <c r="F2795" s="6"/>
      <c r="G2795" s="6"/>
      <c r="H2795" s="6"/>
      <c r="I2795" s="6"/>
      <c r="J2795" s="6"/>
      <c r="K2795" s="6"/>
      <c r="L2795" s="6"/>
      <c r="M2795" s="6"/>
      <c r="N2795" s="6"/>
      <c r="O2795" s="6"/>
      <c r="P2795" s="10"/>
      <c r="Q2795" s="15" t="str">
        <f t="shared" ca="1" si="88"/>
        <v>-</v>
      </c>
      <c r="R2795" s="6"/>
      <c r="S2795" s="6"/>
      <c r="T2795" s="6"/>
      <c r="U2795" s="6"/>
      <c r="V2795" s="6"/>
      <c r="W2795" s="6" t="str">
        <f t="shared" si="87"/>
        <v>-</v>
      </c>
      <c r="X2795" s="6"/>
      <c r="Y2795" s="6"/>
      <c r="Z2795" s="6"/>
      <c r="AA2795" s="6"/>
      <c r="AB2795" s="6"/>
      <c r="AC2795" s="6"/>
    </row>
    <row r="2796" spans="1:29" x14ac:dyDescent="0.25">
      <c r="Q2796" s="12" t="str">
        <f t="shared" ca="1" si="88"/>
        <v>-</v>
      </c>
      <c r="W2796" t="str">
        <f t="shared" si="87"/>
        <v>-</v>
      </c>
    </row>
    <row r="2797" spans="1:29" x14ac:dyDescent="0.25">
      <c r="A2797" s="6"/>
      <c r="B2797" s="10"/>
      <c r="C2797" s="6"/>
      <c r="D2797" s="6"/>
      <c r="E2797" s="6"/>
      <c r="F2797" s="6"/>
      <c r="G2797" s="6"/>
      <c r="H2797" s="6"/>
      <c r="I2797" s="6"/>
      <c r="J2797" s="6"/>
      <c r="K2797" s="6"/>
      <c r="L2797" s="6"/>
      <c r="M2797" s="6"/>
      <c r="N2797" s="6"/>
      <c r="O2797" s="6"/>
      <c r="P2797" s="10"/>
      <c r="Q2797" s="15" t="str">
        <f t="shared" ca="1" si="88"/>
        <v>-</v>
      </c>
      <c r="R2797" s="6"/>
      <c r="S2797" s="6"/>
      <c r="T2797" s="6"/>
      <c r="U2797" s="6"/>
      <c r="V2797" s="6"/>
      <c r="W2797" s="6" t="str">
        <f t="shared" si="87"/>
        <v>-</v>
      </c>
      <c r="X2797" s="6"/>
      <c r="Y2797" s="6"/>
      <c r="Z2797" s="6"/>
      <c r="AA2797" s="6"/>
      <c r="AB2797" s="6"/>
      <c r="AC2797" s="6"/>
    </row>
    <row r="2798" spans="1:29" x14ac:dyDescent="0.25">
      <c r="Q2798" s="12" t="str">
        <f t="shared" ca="1" si="88"/>
        <v>-</v>
      </c>
      <c r="W2798" t="str">
        <f t="shared" si="87"/>
        <v>-</v>
      </c>
    </row>
    <row r="2799" spans="1:29" x14ac:dyDescent="0.25">
      <c r="A2799" s="6"/>
      <c r="B2799" s="10"/>
      <c r="C2799" s="6"/>
      <c r="D2799" s="6"/>
      <c r="E2799" s="6"/>
      <c r="F2799" s="6"/>
      <c r="G2799" s="6"/>
      <c r="H2799" s="6"/>
      <c r="I2799" s="6"/>
      <c r="J2799" s="6"/>
      <c r="K2799" s="6"/>
      <c r="L2799" s="6"/>
      <c r="M2799" s="6"/>
      <c r="N2799" s="6"/>
      <c r="O2799" s="6"/>
      <c r="P2799" s="10"/>
      <c r="Q2799" s="15" t="str">
        <f t="shared" ca="1" si="88"/>
        <v>-</v>
      </c>
      <c r="R2799" s="6"/>
      <c r="S2799" s="6"/>
      <c r="T2799" s="6"/>
      <c r="U2799" s="6"/>
      <c r="V2799" s="6"/>
      <c r="W2799" s="6" t="str">
        <f t="shared" si="87"/>
        <v>-</v>
      </c>
      <c r="X2799" s="6"/>
      <c r="Y2799" s="6"/>
      <c r="Z2799" s="6"/>
      <c r="AA2799" s="6"/>
      <c r="AB2799" s="6"/>
      <c r="AC2799" s="6"/>
    </row>
    <row r="2800" spans="1:29" x14ac:dyDescent="0.25">
      <c r="Q2800" s="12" t="str">
        <f t="shared" ca="1" si="88"/>
        <v>-</v>
      </c>
      <c r="W2800" t="str">
        <f t="shared" si="87"/>
        <v>-</v>
      </c>
    </row>
    <row r="2801" spans="1:29" x14ac:dyDescent="0.25">
      <c r="A2801" s="6"/>
      <c r="B2801" s="10"/>
      <c r="C2801" s="6"/>
      <c r="D2801" s="6"/>
      <c r="E2801" s="6"/>
      <c r="F2801" s="6"/>
      <c r="G2801" s="6"/>
      <c r="H2801" s="6"/>
      <c r="I2801" s="6"/>
      <c r="J2801" s="6"/>
      <c r="K2801" s="6"/>
      <c r="L2801" s="6"/>
      <c r="M2801" s="6"/>
      <c r="N2801" s="6"/>
      <c r="O2801" s="6"/>
      <c r="P2801" s="10"/>
      <c r="Q2801" s="15" t="str">
        <f t="shared" ca="1" si="88"/>
        <v>-</v>
      </c>
      <c r="R2801" s="6"/>
      <c r="S2801" s="6"/>
      <c r="T2801" s="6"/>
      <c r="U2801" s="6"/>
      <c r="V2801" s="6"/>
      <c r="W2801" s="6" t="str">
        <f t="shared" si="87"/>
        <v>-</v>
      </c>
      <c r="X2801" s="6"/>
      <c r="Y2801" s="6"/>
      <c r="Z2801" s="6"/>
      <c r="AA2801" s="6"/>
      <c r="AB2801" s="6"/>
      <c r="AC2801" s="6"/>
    </row>
    <row r="2802" spans="1:29" x14ac:dyDescent="0.25">
      <c r="Q2802" s="12" t="str">
        <f t="shared" ca="1" si="88"/>
        <v>-</v>
      </c>
      <c r="W2802" t="str">
        <f t="shared" si="87"/>
        <v>-</v>
      </c>
    </row>
    <row r="2803" spans="1:29" x14ac:dyDescent="0.25">
      <c r="A2803" s="6"/>
      <c r="B2803" s="10"/>
      <c r="C2803" s="6"/>
      <c r="D2803" s="6"/>
      <c r="E2803" s="6"/>
      <c r="F2803" s="6"/>
      <c r="G2803" s="6"/>
      <c r="H2803" s="6"/>
      <c r="I2803" s="6"/>
      <c r="J2803" s="6"/>
      <c r="K2803" s="6"/>
      <c r="L2803" s="6"/>
      <c r="M2803" s="6"/>
      <c r="N2803" s="6"/>
      <c r="O2803" s="6"/>
      <c r="P2803" s="10"/>
      <c r="Q2803" s="15" t="str">
        <f t="shared" ca="1" si="88"/>
        <v>-</v>
      </c>
      <c r="R2803" s="6"/>
      <c r="S2803" s="6"/>
      <c r="T2803" s="6"/>
      <c r="U2803" s="6"/>
      <c r="V2803" s="6"/>
      <c r="W2803" s="6" t="str">
        <f t="shared" si="87"/>
        <v>-</v>
      </c>
      <c r="X2803" s="6"/>
      <c r="Y2803" s="6"/>
      <c r="Z2803" s="6"/>
      <c r="AA2803" s="6"/>
      <c r="AB2803" s="6"/>
      <c r="AC2803" s="6"/>
    </row>
    <row r="2804" spans="1:29" x14ac:dyDescent="0.25">
      <c r="Q2804" s="12" t="str">
        <f t="shared" ca="1" si="88"/>
        <v>-</v>
      </c>
      <c r="W2804" t="str">
        <f t="shared" si="87"/>
        <v>-</v>
      </c>
    </row>
    <row r="2805" spans="1:29" x14ac:dyDescent="0.25">
      <c r="A2805" s="6"/>
      <c r="B2805" s="10"/>
      <c r="C2805" s="6"/>
      <c r="D2805" s="6"/>
      <c r="E2805" s="6"/>
      <c r="F2805" s="6"/>
      <c r="G2805" s="6"/>
      <c r="H2805" s="6"/>
      <c r="I2805" s="6"/>
      <c r="J2805" s="6"/>
      <c r="K2805" s="6"/>
      <c r="L2805" s="6"/>
      <c r="M2805" s="6"/>
      <c r="N2805" s="6"/>
      <c r="O2805" s="6"/>
      <c r="P2805" s="10"/>
      <c r="Q2805" s="15" t="str">
        <f t="shared" ca="1" si="88"/>
        <v>-</v>
      </c>
      <c r="R2805" s="6"/>
      <c r="S2805" s="6"/>
      <c r="T2805" s="6"/>
      <c r="U2805" s="6"/>
      <c r="V2805" s="6"/>
      <c r="W2805" s="6" t="str">
        <f t="shared" si="87"/>
        <v>-</v>
      </c>
      <c r="X2805" s="6"/>
      <c r="Y2805" s="6"/>
      <c r="Z2805" s="6"/>
      <c r="AA2805" s="6"/>
      <c r="AB2805" s="6"/>
      <c r="AC2805" s="6"/>
    </row>
    <row r="2806" spans="1:29" x14ac:dyDescent="0.25">
      <c r="Q2806" s="12" t="str">
        <f t="shared" ca="1" si="88"/>
        <v>-</v>
      </c>
      <c r="W2806" t="str">
        <f t="shared" si="87"/>
        <v>-</v>
      </c>
    </row>
    <row r="2807" spans="1:29" x14ac:dyDescent="0.25">
      <c r="A2807" s="6"/>
      <c r="B2807" s="10"/>
      <c r="C2807" s="6"/>
      <c r="D2807" s="6"/>
      <c r="E2807" s="6"/>
      <c r="F2807" s="6"/>
      <c r="G2807" s="6"/>
      <c r="H2807" s="6"/>
      <c r="I2807" s="6"/>
      <c r="J2807" s="6"/>
      <c r="K2807" s="6"/>
      <c r="L2807" s="6"/>
      <c r="M2807" s="6"/>
      <c r="N2807" s="6"/>
      <c r="O2807" s="6"/>
      <c r="P2807" s="10"/>
      <c r="Q2807" s="15" t="str">
        <f t="shared" ca="1" si="88"/>
        <v>-</v>
      </c>
      <c r="R2807" s="6"/>
      <c r="S2807" s="6"/>
      <c r="T2807" s="6"/>
      <c r="U2807" s="6"/>
      <c r="V2807" s="6"/>
      <c r="W2807" s="6" t="str">
        <f t="shared" si="87"/>
        <v>-</v>
      </c>
      <c r="X2807" s="6"/>
      <c r="Y2807" s="6"/>
      <c r="Z2807" s="6"/>
      <c r="AA2807" s="6"/>
      <c r="AB2807" s="6"/>
      <c r="AC2807" s="6"/>
    </row>
    <row r="2808" spans="1:29" x14ac:dyDescent="0.25">
      <c r="Q2808" s="12" t="str">
        <f t="shared" ca="1" si="88"/>
        <v>-</v>
      </c>
      <c r="W2808" t="str">
        <f t="shared" si="87"/>
        <v>-</v>
      </c>
    </row>
    <row r="2809" spans="1:29" x14ac:dyDescent="0.25">
      <c r="A2809" s="6"/>
      <c r="B2809" s="10"/>
      <c r="C2809" s="6"/>
      <c r="D2809" s="6"/>
      <c r="E2809" s="6"/>
      <c r="F2809" s="6"/>
      <c r="G2809" s="6"/>
      <c r="H2809" s="6"/>
      <c r="I2809" s="6"/>
      <c r="J2809" s="6"/>
      <c r="K2809" s="6"/>
      <c r="L2809" s="6"/>
      <c r="M2809" s="6"/>
      <c r="N2809" s="6"/>
      <c r="O2809" s="6"/>
      <c r="P2809" s="10"/>
      <c r="Q2809" s="15" t="str">
        <f t="shared" ca="1" si="88"/>
        <v>-</v>
      </c>
      <c r="R2809" s="6"/>
      <c r="S2809" s="6"/>
      <c r="T2809" s="6"/>
      <c r="U2809" s="6"/>
      <c r="V2809" s="6"/>
      <c r="W2809" s="6" t="str">
        <f t="shared" si="87"/>
        <v>-</v>
      </c>
      <c r="X2809" s="6"/>
      <c r="Y2809" s="6"/>
      <c r="Z2809" s="6"/>
      <c r="AA2809" s="6"/>
      <c r="AB2809" s="6"/>
      <c r="AC2809" s="6"/>
    </row>
    <row r="2810" spans="1:29" x14ac:dyDescent="0.25">
      <c r="Q2810" s="12" t="str">
        <f t="shared" ca="1" si="88"/>
        <v>-</v>
      </c>
      <c r="W2810" t="str">
        <f t="shared" si="87"/>
        <v>-</v>
      </c>
    </row>
    <row r="2811" spans="1:29" x14ac:dyDescent="0.25">
      <c r="A2811" s="6"/>
      <c r="B2811" s="10"/>
      <c r="C2811" s="6"/>
      <c r="D2811" s="6"/>
      <c r="E2811" s="6"/>
      <c r="F2811" s="6"/>
      <c r="G2811" s="6"/>
      <c r="H2811" s="6"/>
      <c r="I2811" s="6"/>
      <c r="J2811" s="6"/>
      <c r="K2811" s="6"/>
      <c r="L2811" s="6"/>
      <c r="M2811" s="6"/>
      <c r="N2811" s="6"/>
      <c r="O2811" s="6"/>
      <c r="P2811" s="10"/>
      <c r="Q2811" s="15" t="str">
        <f t="shared" ca="1" si="88"/>
        <v>-</v>
      </c>
      <c r="R2811" s="6"/>
      <c r="S2811" s="6"/>
      <c r="T2811" s="6"/>
      <c r="U2811" s="6"/>
      <c r="V2811" s="6"/>
      <c r="W2811" s="6" t="str">
        <f t="shared" si="87"/>
        <v>-</v>
      </c>
      <c r="X2811" s="6"/>
      <c r="Y2811" s="6"/>
      <c r="Z2811" s="6"/>
      <c r="AA2811" s="6"/>
      <c r="AB2811" s="6"/>
      <c r="AC2811" s="6"/>
    </row>
    <row r="2812" spans="1:29" x14ac:dyDescent="0.25">
      <c r="Q2812" s="12" t="str">
        <f t="shared" ca="1" si="88"/>
        <v>-</v>
      </c>
      <c r="W2812" t="str">
        <f t="shared" si="87"/>
        <v>-</v>
      </c>
    </row>
    <row r="2813" spans="1:29" x14ac:dyDescent="0.25">
      <c r="A2813" s="6"/>
      <c r="B2813" s="10"/>
      <c r="C2813" s="6"/>
      <c r="D2813" s="6"/>
      <c r="E2813" s="6"/>
      <c r="F2813" s="6"/>
      <c r="G2813" s="6"/>
      <c r="H2813" s="6"/>
      <c r="I2813" s="6"/>
      <c r="J2813" s="6"/>
      <c r="K2813" s="6"/>
      <c r="L2813" s="6"/>
      <c r="M2813" s="6"/>
      <c r="N2813" s="6"/>
      <c r="O2813" s="6"/>
      <c r="P2813" s="10"/>
      <c r="Q2813" s="15" t="str">
        <f t="shared" ca="1" si="88"/>
        <v>-</v>
      </c>
      <c r="R2813" s="6"/>
      <c r="S2813" s="6"/>
      <c r="T2813" s="6"/>
      <c r="U2813" s="6"/>
      <c r="V2813" s="6"/>
      <c r="W2813" s="6" t="str">
        <f t="shared" si="87"/>
        <v>-</v>
      </c>
      <c r="X2813" s="6"/>
      <c r="Y2813" s="6"/>
      <c r="Z2813" s="6"/>
      <c r="AA2813" s="6"/>
      <c r="AB2813" s="6"/>
      <c r="AC2813" s="6"/>
    </row>
    <row r="2814" spans="1:29" x14ac:dyDescent="0.25">
      <c r="Q2814" s="12" t="str">
        <f t="shared" ca="1" si="88"/>
        <v>-</v>
      </c>
      <c r="W2814" t="str">
        <f t="shared" si="87"/>
        <v>-</v>
      </c>
    </row>
    <row r="2815" spans="1:29" x14ac:dyDescent="0.25">
      <c r="A2815" s="6"/>
      <c r="B2815" s="10"/>
      <c r="C2815" s="6"/>
      <c r="D2815" s="6"/>
      <c r="E2815" s="6"/>
      <c r="F2815" s="6"/>
      <c r="G2815" s="6"/>
      <c r="H2815" s="6"/>
      <c r="I2815" s="6"/>
      <c r="J2815" s="6"/>
      <c r="K2815" s="6"/>
      <c r="L2815" s="6"/>
      <c r="M2815" s="6"/>
      <c r="N2815" s="6"/>
      <c r="O2815" s="6"/>
      <c r="P2815" s="10"/>
      <c r="Q2815" s="15" t="str">
        <f t="shared" ca="1" si="88"/>
        <v>-</v>
      </c>
      <c r="R2815" s="6"/>
      <c r="S2815" s="6"/>
      <c r="T2815" s="6"/>
      <c r="U2815" s="6"/>
      <c r="V2815" s="6"/>
      <c r="W2815" s="6" t="str">
        <f t="shared" si="87"/>
        <v>-</v>
      </c>
      <c r="X2815" s="6"/>
      <c r="Y2815" s="6"/>
      <c r="Z2815" s="6"/>
      <c r="AA2815" s="6"/>
      <c r="AB2815" s="6"/>
      <c r="AC2815" s="6"/>
    </row>
    <row r="2816" spans="1:29" x14ac:dyDescent="0.25">
      <c r="Q2816" s="12" t="str">
        <f t="shared" ca="1" si="88"/>
        <v>-</v>
      </c>
      <c r="W2816" t="str">
        <f t="shared" si="87"/>
        <v>-</v>
      </c>
    </row>
    <row r="2817" spans="1:29" x14ac:dyDescent="0.25">
      <c r="A2817" s="6"/>
      <c r="B2817" s="10"/>
      <c r="C2817" s="6"/>
      <c r="D2817" s="6"/>
      <c r="E2817" s="6"/>
      <c r="F2817" s="6"/>
      <c r="G2817" s="6"/>
      <c r="H2817" s="6"/>
      <c r="I2817" s="6"/>
      <c r="J2817" s="6"/>
      <c r="K2817" s="6"/>
      <c r="L2817" s="6"/>
      <c r="M2817" s="6"/>
      <c r="N2817" s="6"/>
      <c r="O2817" s="6"/>
      <c r="P2817" s="10"/>
      <c r="Q2817" s="15" t="str">
        <f t="shared" ca="1" si="88"/>
        <v>-</v>
      </c>
      <c r="R2817" s="6"/>
      <c r="S2817" s="6"/>
      <c r="T2817" s="6"/>
      <c r="U2817" s="6"/>
      <c r="V2817" s="6"/>
      <c r="W2817" s="6" t="str">
        <f t="shared" ref="W2817:W2880" si="89">IF(OR(ISBLANK(J2817),ISBLANK(V2817)),"-",(IF(J2817=V2817,"Yes","No")))</f>
        <v>-</v>
      </c>
      <c r="X2817" s="6"/>
      <c r="Y2817" s="6"/>
      <c r="Z2817" s="6"/>
      <c r="AA2817" s="6"/>
      <c r="AB2817" s="6"/>
      <c r="AC2817" s="6"/>
    </row>
    <row r="2818" spans="1:29" x14ac:dyDescent="0.25">
      <c r="Q2818" s="12" t="str">
        <f t="shared" ref="Q2818:Q2881" ca="1" si="90">IF(B2818&gt;1/1/1900, (IF(R2818="Closed",(DATEDIF(B2818,P2818,"d"))-(DATEDIF(M2818,O2818,"d")),IF(OR(R2818="Pending",ISBLANK(P2818)),TODAY()-B2818))),"-")</f>
        <v>-</v>
      </c>
      <c r="W2818" t="str">
        <f t="shared" si="89"/>
        <v>-</v>
      </c>
    </row>
    <row r="2819" spans="1:29" x14ac:dyDescent="0.25">
      <c r="A2819" s="6"/>
      <c r="B2819" s="10"/>
      <c r="C2819" s="6"/>
      <c r="D2819" s="6"/>
      <c r="E2819" s="6"/>
      <c r="F2819" s="6"/>
      <c r="G2819" s="6"/>
      <c r="H2819" s="6"/>
      <c r="I2819" s="6"/>
      <c r="J2819" s="6"/>
      <c r="K2819" s="6"/>
      <c r="L2819" s="6"/>
      <c r="M2819" s="6"/>
      <c r="N2819" s="6"/>
      <c r="O2819" s="6"/>
      <c r="P2819" s="10"/>
      <c r="Q2819" s="15" t="str">
        <f t="shared" ca="1" si="90"/>
        <v>-</v>
      </c>
      <c r="R2819" s="6"/>
      <c r="S2819" s="6"/>
      <c r="T2819" s="6"/>
      <c r="U2819" s="6"/>
      <c r="V2819" s="6"/>
      <c r="W2819" s="6" t="str">
        <f t="shared" si="89"/>
        <v>-</v>
      </c>
      <c r="X2819" s="6"/>
      <c r="Y2819" s="6"/>
      <c r="Z2819" s="6"/>
      <c r="AA2819" s="6"/>
      <c r="AB2819" s="6"/>
      <c r="AC2819" s="6"/>
    </row>
    <row r="2820" spans="1:29" x14ac:dyDescent="0.25">
      <c r="Q2820" s="12" t="str">
        <f t="shared" ca="1" si="90"/>
        <v>-</v>
      </c>
      <c r="W2820" t="str">
        <f t="shared" si="89"/>
        <v>-</v>
      </c>
    </row>
    <row r="2821" spans="1:29" x14ac:dyDescent="0.25">
      <c r="A2821" s="6"/>
      <c r="B2821" s="10"/>
      <c r="C2821" s="6"/>
      <c r="D2821" s="6"/>
      <c r="E2821" s="6"/>
      <c r="F2821" s="6"/>
      <c r="G2821" s="6"/>
      <c r="H2821" s="6"/>
      <c r="I2821" s="6"/>
      <c r="J2821" s="6"/>
      <c r="K2821" s="6"/>
      <c r="L2821" s="6"/>
      <c r="M2821" s="6"/>
      <c r="N2821" s="6"/>
      <c r="O2821" s="6"/>
      <c r="P2821" s="10"/>
      <c r="Q2821" s="15" t="str">
        <f t="shared" ca="1" si="90"/>
        <v>-</v>
      </c>
      <c r="R2821" s="6"/>
      <c r="S2821" s="6"/>
      <c r="T2821" s="6"/>
      <c r="U2821" s="6"/>
      <c r="V2821" s="6"/>
      <c r="W2821" s="6" t="str">
        <f t="shared" si="89"/>
        <v>-</v>
      </c>
      <c r="X2821" s="6"/>
      <c r="Y2821" s="6"/>
      <c r="Z2821" s="6"/>
      <c r="AA2821" s="6"/>
      <c r="AB2821" s="6"/>
      <c r="AC2821" s="6"/>
    </row>
    <row r="2822" spans="1:29" x14ac:dyDescent="0.25">
      <c r="Q2822" s="12" t="str">
        <f t="shared" ca="1" si="90"/>
        <v>-</v>
      </c>
      <c r="W2822" t="str">
        <f t="shared" si="89"/>
        <v>-</v>
      </c>
    </row>
    <row r="2823" spans="1:29" x14ac:dyDescent="0.25">
      <c r="A2823" s="6"/>
      <c r="B2823" s="10"/>
      <c r="C2823" s="6"/>
      <c r="D2823" s="6"/>
      <c r="E2823" s="6"/>
      <c r="F2823" s="6"/>
      <c r="G2823" s="6"/>
      <c r="H2823" s="6"/>
      <c r="I2823" s="6"/>
      <c r="J2823" s="6"/>
      <c r="K2823" s="6"/>
      <c r="L2823" s="6"/>
      <c r="M2823" s="6"/>
      <c r="N2823" s="6"/>
      <c r="O2823" s="6"/>
      <c r="P2823" s="10"/>
      <c r="Q2823" s="15" t="str">
        <f t="shared" ca="1" si="90"/>
        <v>-</v>
      </c>
      <c r="R2823" s="6"/>
      <c r="S2823" s="6"/>
      <c r="T2823" s="6"/>
      <c r="U2823" s="6"/>
      <c r="V2823" s="6"/>
      <c r="W2823" s="6" t="str">
        <f t="shared" si="89"/>
        <v>-</v>
      </c>
      <c r="X2823" s="6"/>
      <c r="Y2823" s="6"/>
      <c r="Z2823" s="6"/>
      <c r="AA2823" s="6"/>
      <c r="AB2823" s="6"/>
      <c r="AC2823" s="6"/>
    </row>
    <row r="2824" spans="1:29" x14ac:dyDescent="0.25">
      <c r="Q2824" s="12" t="str">
        <f t="shared" ca="1" si="90"/>
        <v>-</v>
      </c>
      <c r="W2824" t="str">
        <f t="shared" si="89"/>
        <v>-</v>
      </c>
    </row>
    <row r="2825" spans="1:29" x14ac:dyDescent="0.25">
      <c r="A2825" s="6"/>
      <c r="B2825" s="10"/>
      <c r="C2825" s="6"/>
      <c r="D2825" s="6"/>
      <c r="E2825" s="6"/>
      <c r="F2825" s="6"/>
      <c r="G2825" s="6"/>
      <c r="H2825" s="6"/>
      <c r="I2825" s="6"/>
      <c r="J2825" s="6"/>
      <c r="K2825" s="6"/>
      <c r="L2825" s="6"/>
      <c r="M2825" s="6"/>
      <c r="N2825" s="6"/>
      <c r="O2825" s="6"/>
      <c r="P2825" s="10"/>
      <c r="Q2825" s="15" t="str">
        <f t="shared" ca="1" si="90"/>
        <v>-</v>
      </c>
      <c r="R2825" s="6"/>
      <c r="S2825" s="6"/>
      <c r="T2825" s="6"/>
      <c r="U2825" s="6"/>
      <c r="V2825" s="6"/>
      <c r="W2825" s="6" t="str">
        <f t="shared" si="89"/>
        <v>-</v>
      </c>
      <c r="X2825" s="6"/>
      <c r="Y2825" s="6"/>
      <c r="Z2825" s="6"/>
      <c r="AA2825" s="6"/>
      <c r="AB2825" s="6"/>
      <c r="AC2825" s="6"/>
    </row>
    <row r="2826" spans="1:29" x14ac:dyDescent="0.25">
      <c r="Q2826" s="12" t="str">
        <f t="shared" ca="1" si="90"/>
        <v>-</v>
      </c>
      <c r="W2826" t="str">
        <f t="shared" si="89"/>
        <v>-</v>
      </c>
    </row>
    <row r="2827" spans="1:29" x14ac:dyDescent="0.25">
      <c r="A2827" s="6"/>
      <c r="B2827" s="10"/>
      <c r="C2827" s="6"/>
      <c r="D2827" s="6"/>
      <c r="E2827" s="6"/>
      <c r="F2827" s="6"/>
      <c r="G2827" s="6"/>
      <c r="H2827" s="6"/>
      <c r="I2827" s="6"/>
      <c r="J2827" s="6"/>
      <c r="K2827" s="6"/>
      <c r="L2827" s="6"/>
      <c r="M2827" s="6"/>
      <c r="N2827" s="6"/>
      <c r="O2827" s="6"/>
      <c r="P2827" s="10"/>
      <c r="Q2827" s="15" t="str">
        <f t="shared" ca="1" si="90"/>
        <v>-</v>
      </c>
      <c r="R2827" s="6"/>
      <c r="S2827" s="6"/>
      <c r="T2827" s="6"/>
      <c r="U2827" s="6"/>
      <c r="V2827" s="6"/>
      <c r="W2827" s="6" t="str">
        <f t="shared" si="89"/>
        <v>-</v>
      </c>
      <c r="X2827" s="6"/>
      <c r="Y2827" s="6"/>
      <c r="Z2827" s="6"/>
      <c r="AA2827" s="6"/>
      <c r="AB2827" s="6"/>
      <c r="AC2827" s="6"/>
    </row>
    <row r="2828" spans="1:29" x14ac:dyDescent="0.25">
      <c r="Q2828" s="12" t="str">
        <f t="shared" ca="1" si="90"/>
        <v>-</v>
      </c>
      <c r="W2828" t="str">
        <f t="shared" si="89"/>
        <v>-</v>
      </c>
    </row>
    <row r="2829" spans="1:29" x14ac:dyDescent="0.25">
      <c r="A2829" s="6"/>
      <c r="B2829" s="10"/>
      <c r="C2829" s="6"/>
      <c r="D2829" s="6"/>
      <c r="E2829" s="6"/>
      <c r="F2829" s="6"/>
      <c r="G2829" s="6"/>
      <c r="H2829" s="6"/>
      <c r="I2829" s="6"/>
      <c r="J2829" s="6"/>
      <c r="K2829" s="6"/>
      <c r="L2829" s="6"/>
      <c r="M2829" s="6"/>
      <c r="N2829" s="6"/>
      <c r="O2829" s="6"/>
      <c r="P2829" s="10"/>
      <c r="Q2829" s="15" t="str">
        <f t="shared" ca="1" si="90"/>
        <v>-</v>
      </c>
      <c r="R2829" s="6"/>
      <c r="S2829" s="6"/>
      <c r="T2829" s="6"/>
      <c r="U2829" s="6"/>
      <c r="V2829" s="6"/>
      <c r="W2829" s="6" t="str">
        <f t="shared" si="89"/>
        <v>-</v>
      </c>
      <c r="X2829" s="6"/>
      <c r="Y2829" s="6"/>
      <c r="Z2829" s="6"/>
      <c r="AA2829" s="6"/>
      <c r="AB2829" s="6"/>
      <c r="AC2829" s="6"/>
    </row>
    <row r="2830" spans="1:29" x14ac:dyDescent="0.25">
      <c r="Q2830" s="12" t="str">
        <f t="shared" ca="1" si="90"/>
        <v>-</v>
      </c>
      <c r="W2830" t="str">
        <f t="shared" si="89"/>
        <v>-</v>
      </c>
    </row>
    <row r="2831" spans="1:29" x14ac:dyDescent="0.25">
      <c r="A2831" s="6"/>
      <c r="B2831" s="10"/>
      <c r="C2831" s="6"/>
      <c r="D2831" s="6"/>
      <c r="E2831" s="6"/>
      <c r="F2831" s="6"/>
      <c r="G2831" s="6"/>
      <c r="H2831" s="6"/>
      <c r="I2831" s="6"/>
      <c r="J2831" s="6"/>
      <c r="K2831" s="6"/>
      <c r="L2831" s="6"/>
      <c r="M2831" s="6"/>
      <c r="N2831" s="6"/>
      <c r="O2831" s="6"/>
      <c r="P2831" s="10"/>
      <c r="Q2831" s="15" t="str">
        <f t="shared" ca="1" si="90"/>
        <v>-</v>
      </c>
      <c r="R2831" s="6"/>
      <c r="S2831" s="6"/>
      <c r="T2831" s="6"/>
      <c r="U2831" s="6"/>
      <c r="V2831" s="6"/>
      <c r="W2831" s="6" t="str">
        <f t="shared" si="89"/>
        <v>-</v>
      </c>
      <c r="X2831" s="6"/>
      <c r="Y2831" s="6"/>
      <c r="Z2831" s="6"/>
      <c r="AA2831" s="6"/>
      <c r="AB2831" s="6"/>
      <c r="AC2831" s="6"/>
    </row>
    <row r="2832" spans="1:29" x14ac:dyDescent="0.25">
      <c r="Q2832" s="12" t="str">
        <f t="shared" ca="1" si="90"/>
        <v>-</v>
      </c>
      <c r="W2832" t="str">
        <f t="shared" si="89"/>
        <v>-</v>
      </c>
    </row>
    <row r="2833" spans="1:29" x14ac:dyDescent="0.25">
      <c r="A2833" s="6"/>
      <c r="B2833" s="10"/>
      <c r="C2833" s="6"/>
      <c r="D2833" s="6"/>
      <c r="E2833" s="6"/>
      <c r="F2833" s="6"/>
      <c r="G2833" s="6"/>
      <c r="H2833" s="6"/>
      <c r="I2833" s="6"/>
      <c r="J2833" s="6"/>
      <c r="K2833" s="6"/>
      <c r="L2833" s="6"/>
      <c r="M2833" s="6"/>
      <c r="N2833" s="6"/>
      <c r="O2833" s="6"/>
      <c r="P2833" s="10"/>
      <c r="Q2833" s="15" t="str">
        <f t="shared" ca="1" si="90"/>
        <v>-</v>
      </c>
      <c r="R2833" s="6"/>
      <c r="S2833" s="6"/>
      <c r="T2833" s="6"/>
      <c r="U2833" s="6"/>
      <c r="V2833" s="6"/>
      <c r="W2833" s="6" t="str">
        <f t="shared" si="89"/>
        <v>-</v>
      </c>
      <c r="X2833" s="6"/>
      <c r="Y2833" s="6"/>
      <c r="Z2833" s="6"/>
      <c r="AA2833" s="6"/>
      <c r="AB2833" s="6"/>
      <c r="AC2833" s="6"/>
    </row>
    <row r="2834" spans="1:29" x14ac:dyDescent="0.25">
      <c r="Q2834" s="12" t="str">
        <f t="shared" ca="1" si="90"/>
        <v>-</v>
      </c>
      <c r="W2834" t="str">
        <f t="shared" si="89"/>
        <v>-</v>
      </c>
    </row>
    <row r="2835" spans="1:29" x14ac:dyDescent="0.25">
      <c r="A2835" s="6"/>
      <c r="B2835" s="10"/>
      <c r="C2835" s="6"/>
      <c r="D2835" s="6"/>
      <c r="E2835" s="6"/>
      <c r="F2835" s="6"/>
      <c r="G2835" s="6"/>
      <c r="H2835" s="6"/>
      <c r="I2835" s="6"/>
      <c r="J2835" s="6"/>
      <c r="K2835" s="6"/>
      <c r="L2835" s="6"/>
      <c r="M2835" s="6"/>
      <c r="N2835" s="6"/>
      <c r="O2835" s="6"/>
      <c r="P2835" s="10"/>
      <c r="Q2835" s="15" t="str">
        <f t="shared" ca="1" si="90"/>
        <v>-</v>
      </c>
      <c r="R2835" s="6"/>
      <c r="S2835" s="6"/>
      <c r="T2835" s="6"/>
      <c r="U2835" s="6"/>
      <c r="V2835" s="6"/>
      <c r="W2835" s="6" t="str">
        <f t="shared" si="89"/>
        <v>-</v>
      </c>
      <c r="X2835" s="6"/>
      <c r="Y2835" s="6"/>
      <c r="Z2835" s="6"/>
      <c r="AA2835" s="6"/>
      <c r="AB2835" s="6"/>
      <c r="AC2835" s="6"/>
    </row>
    <row r="2836" spans="1:29" x14ac:dyDescent="0.25">
      <c r="Q2836" s="12" t="str">
        <f t="shared" ca="1" si="90"/>
        <v>-</v>
      </c>
      <c r="W2836" t="str">
        <f t="shared" si="89"/>
        <v>-</v>
      </c>
    </row>
    <row r="2837" spans="1:29" x14ac:dyDescent="0.25">
      <c r="A2837" s="6"/>
      <c r="B2837" s="10"/>
      <c r="C2837" s="6"/>
      <c r="D2837" s="6"/>
      <c r="E2837" s="6"/>
      <c r="F2837" s="6"/>
      <c r="G2837" s="6"/>
      <c r="H2837" s="6"/>
      <c r="I2837" s="6"/>
      <c r="J2837" s="6"/>
      <c r="K2837" s="6"/>
      <c r="L2837" s="6"/>
      <c r="M2837" s="6"/>
      <c r="N2837" s="6"/>
      <c r="O2837" s="6"/>
      <c r="P2837" s="10"/>
      <c r="Q2837" s="15" t="str">
        <f t="shared" ca="1" si="90"/>
        <v>-</v>
      </c>
      <c r="R2837" s="6"/>
      <c r="S2837" s="6"/>
      <c r="T2837" s="6"/>
      <c r="U2837" s="6"/>
      <c r="V2837" s="6"/>
      <c r="W2837" s="6" t="str">
        <f t="shared" si="89"/>
        <v>-</v>
      </c>
      <c r="X2837" s="6"/>
      <c r="Y2837" s="6"/>
      <c r="Z2837" s="6"/>
      <c r="AA2837" s="6"/>
      <c r="AB2837" s="6"/>
      <c r="AC2837" s="6"/>
    </row>
    <row r="2838" spans="1:29" x14ac:dyDescent="0.25">
      <c r="Q2838" s="12" t="str">
        <f t="shared" ca="1" si="90"/>
        <v>-</v>
      </c>
      <c r="W2838" t="str">
        <f t="shared" si="89"/>
        <v>-</v>
      </c>
    </row>
    <row r="2839" spans="1:29" x14ac:dyDescent="0.25">
      <c r="A2839" s="6"/>
      <c r="B2839" s="10"/>
      <c r="C2839" s="6"/>
      <c r="D2839" s="6"/>
      <c r="E2839" s="6"/>
      <c r="F2839" s="6"/>
      <c r="G2839" s="6"/>
      <c r="H2839" s="6"/>
      <c r="I2839" s="6"/>
      <c r="J2839" s="6"/>
      <c r="K2839" s="6"/>
      <c r="L2839" s="6"/>
      <c r="M2839" s="6"/>
      <c r="N2839" s="6"/>
      <c r="O2839" s="6"/>
      <c r="P2839" s="10"/>
      <c r="Q2839" s="15" t="str">
        <f t="shared" ca="1" si="90"/>
        <v>-</v>
      </c>
      <c r="R2839" s="6"/>
      <c r="S2839" s="6"/>
      <c r="T2839" s="6"/>
      <c r="U2839" s="6"/>
      <c r="V2839" s="6"/>
      <c r="W2839" s="6" t="str">
        <f t="shared" si="89"/>
        <v>-</v>
      </c>
      <c r="X2839" s="6"/>
      <c r="Y2839" s="6"/>
      <c r="Z2839" s="6"/>
      <c r="AA2839" s="6"/>
      <c r="AB2839" s="6"/>
      <c r="AC2839" s="6"/>
    </row>
    <row r="2840" spans="1:29" x14ac:dyDescent="0.25">
      <c r="Q2840" s="12" t="str">
        <f t="shared" ca="1" si="90"/>
        <v>-</v>
      </c>
      <c r="W2840" t="str">
        <f t="shared" si="89"/>
        <v>-</v>
      </c>
    </row>
    <row r="2841" spans="1:29" x14ac:dyDescent="0.25">
      <c r="A2841" s="6"/>
      <c r="B2841" s="10"/>
      <c r="C2841" s="6"/>
      <c r="D2841" s="6"/>
      <c r="E2841" s="6"/>
      <c r="F2841" s="6"/>
      <c r="G2841" s="6"/>
      <c r="H2841" s="6"/>
      <c r="I2841" s="6"/>
      <c r="J2841" s="6"/>
      <c r="K2841" s="6"/>
      <c r="L2841" s="6"/>
      <c r="M2841" s="6"/>
      <c r="N2841" s="6"/>
      <c r="O2841" s="6"/>
      <c r="P2841" s="10"/>
      <c r="Q2841" s="15" t="str">
        <f t="shared" ca="1" si="90"/>
        <v>-</v>
      </c>
      <c r="R2841" s="6"/>
      <c r="S2841" s="6"/>
      <c r="T2841" s="6"/>
      <c r="U2841" s="6"/>
      <c r="V2841" s="6"/>
      <c r="W2841" s="6" t="str">
        <f t="shared" si="89"/>
        <v>-</v>
      </c>
      <c r="X2841" s="6"/>
      <c r="Y2841" s="6"/>
      <c r="Z2841" s="6"/>
      <c r="AA2841" s="6"/>
      <c r="AB2841" s="6"/>
      <c r="AC2841" s="6"/>
    </row>
    <row r="2842" spans="1:29" x14ac:dyDescent="0.25">
      <c r="Q2842" s="12" t="str">
        <f t="shared" ca="1" si="90"/>
        <v>-</v>
      </c>
      <c r="W2842" t="str">
        <f t="shared" si="89"/>
        <v>-</v>
      </c>
    </row>
    <row r="2843" spans="1:29" x14ac:dyDescent="0.25">
      <c r="A2843" s="6"/>
      <c r="B2843" s="10"/>
      <c r="C2843" s="6"/>
      <c r="D2843" s="6"/>
      <c r="E2843" s="6"/>
      <c r="F2843" s="6"/>
      <c r="G2843" s="6"/>
      <c r="H2843" s="6"/>
      <c r="I2843" s="6"/>
      <c r="J2843" s="6"/>
      <c r="K2843" s="6"/>
      <c r="L2843" s="6"/>
      <c r="M2843" s="6"/>
      <c r="N2843" s="6"/>
      <c r="O2843" s="6"/>
      <c r="P2843" s="10"/>
      <c r="Q2843" s="15" t="str">
        <f t="shared" ca="1" si="90"/>
        <v>-</v>
      </c>
      <c r="R2843" s="6"/>
      <c r="S2843" s="6"/>
      <c r="T2843" s="6"/>
      <c r="U2843" s="6"/>
      <c r="V2843" s="6"/>
      <c r="W2843" s="6" t="str">
        <f t="shared" si="89"/>
        <v>-</v>
      </c>
      <c r="X2843" s="6"/>
      <c r="Y2843" s="6"/>
      <c r="Z2843" s="6"/>
      <c r="AA2843" s="6"/>
      <c r="AB2843" s="6"/>
      <c r="AC2843" s="6"/>
    </row>
    <row r="2844" spans="1:29" x14ac:dyDescent="0.25">
      <c r="Q2844" s="12" t="str">
        <f t="shared" ca="1" si="90"/>
        <v>-</v>
      </c>
      <c r="W2844" t="str">
        <f t="shared" si="89"/>
        <v>-</v>
      </c>
    </row>
    <row r="2845" spans="1:29" x14ac:dyDescent="0.25">
      <c r="A2845" s="6"/>
      <c r="B2845" s="10"/>
      <c r="C2845" s="6"/>
      <c r="D2845" s="6"/>
      <c r="E2845" s="6"/>
      <c r="F2845" s="6"/>
      <c r="G2845" s="6"/>
      <c r="H2845" s="6"/>
      <c r="I2845" s="6"/>
      <c r="J2845" s="6"/>
      <c r="K2845" s="6"/>
      <c r="L2845" s="6"/>
      <c r="M2845" s="6"/>
      <c r="N2845" s="6"/>
      <c r="O2845" s="6"/>
      <c r="P2845" s="10"/>
      <c r="Q2845" s="15" t="str">
        <f t="shared" ca="1" si="90"/>
        <v>-</v>
      </c>
      <c r="R2845" s="6"/>
      <c r="S2845" s="6"/>
      <c r="T2845" s="6"/>
      <c r="U2845" s="6"/>
      <c r="V2845" s="6"/>
      <c r="W2845" s="6" t="str">
        <f t="shared" si="89"/>
        <v>-</v>
      </c>
      <c r="X2845" s="6"/>
      <c r="Y2845" s="6"/>
      <c r="Z2845" s="6"/>
      <c r="AA2845" s="6"/>
      <c r="AB2845" s="6"/>
      <c r="AC2845" s="6"/>
    </row>
    <row r="2846" spans="1:29" x14ac:dyDescent="0.25">
      <c r="Q2846" s="12" t="str">
        <f t="shared" ca="1" si="90"/>
        <v>-</v>
      </c>
      <c r="W2846" t="str">
        <f t="shared" si="89"/>
        <v>-</v>
      </c>
    </row>
    <row r="2847" spans="1:29" x14ac:dyDescent="0.25">
      <c r="A2847" s="6"/>
      <c r="B2847" s="10"/>
      <c r="C2847" s="6"/>
      <c r="D2847" s="6"/>
      <c r="E2847" s="6"/>
      <c r="F2847" s="6"/>
      <c r="G2847" s="6"/>
      <c r="H2847" s="6"/>
      <c r="I2847" s="6"/>
      <c r="J2847" s="6"/>
      <c r="K2847" s="6"/>
      <c r="L2847" s="6"/>
      <c r="M2847" s="6"/>
      <c r="N2847" s="6"/>
      <c r="O2847" s="6"/>
      <c r="P2847" s="10"/>
      <c r="Q2847" s="15" t="str">
        <f t="shared" ca="1" si="90"/>
        <v>-</v>
      </c>
      <c r="R2847" s="6"/>
      <c r="S2847" s="6"/>
      <c r="T2847" s="6"/>
      <c r="U2847" s="6"/>
      <c r="V2847" s="6"/>
      <c r="W2847" s="6" t="str">
        <f t="shared" si="89"/>
        <v>-</v>
      </c>
      <c r="X2847" s="6"/>
      <c r="Y2847" s="6"/>
      <c r="Z2847" s="6"/>
      <c r="AA2847" s="6"/>
      <c r="AB2847" s="6"/>
      <c r="AC2847" s="6"/>
    </row>
    <row r="2848" spans="1:29" x14ac:dyDescent="0.25">
      <c r="Q2848" s="12" t="str">
        <f t="shared" ca="1" si="90"/>
        <v>-</v>
      </c>
      <c r="W2848" t="str">
        <f t="shared" si="89"/>
        <v>-</v>
      </c>
    </row>
    <row r="2849" spans="1:29" x14ac:dyDescent="0.25">
      <c r="A2849" s="6"/>
      <c r="B2849" s="10"/>
      <c r="C2849" s="6"/>
      <c r="D2849" s="6"/>
      <c r="E2849" s="6"/>
      <c r="F2849" s="6"/>
      <c r="G2849" s="6"/>
      <c r="H2849" s="6"/>
      <c r="I2849" s="6"/>
      <c r="J2849" s="6"/>
      <c r="K2849" s="6"/>
      <c r="L2849" s="6"/>
      <c r="M2849" s="6"/>
      <c r="N2849" s="6"/>
      <c r="O2849" s="6"/>
      <c r="P2849" s="10"/>
      <c r="Q2849" s="15" t="str">
        <f t="shared" ca="1" si="90"/>
        <v>-</v>
      </c>
      <c r="R2849" s="6"/>
      <c r="S2849" s="6"/>
      <c r="T2849" s="6"/>
      <c r="U2849" s="6"/>
      <c r="V2849" s="6"/>
      <c r="W2849" s="6" t="str">
        <f t="shared" si="89"/>
        <v>-</v>
      </c>
      <c r="X2849" s="6"/>
      <c r="Y2849" s="6"/>
      <c r="Z2849" s="6"/>
      <c r="AA2849" s="6"/>
      <c r="AB2849" s="6"/>
      <c r="AC2849" s="6"/>
    </row>
    <row r="2850" spans="1:29" x14ac:dyDescent="0.25">
      <c r="Q2850" s="12" t="str">
        <f t="shared" ca="1" si="90"/>
        <v>-</v>
      </c>
      <c r="W2850" t="str">
        <f t="shared" si="89"/>
        <v>-</v>
      </c>
    </row>
    <row r="2851" spans="1:29" x14ac:dyDescent="0.25">
      <c r="A2851" s="6"/>
      <c r="B2851" s="10"/>
      <c r="C2851" s="6"/>
      <c r="D2851" s="6"/>
      <c r="E2851" s="6"/>
      <c r="F2851" s="6"/>
      <c r="G2851" s="6"/>
      <c r="H2851" s="6"/>
      <c r="I2851" s="6"/>
      <c r="J2851" s="6"/>
      <c r="K2851" s="6"/>
      <c r="L2851" s="6"/>
      <c r="M2851" s="6"/>
      <c r="N2851" s="6"/>
      <c r="O2851" s="6"/>
      <c r="P2851" s="10"/>
      <c r="Q2851" s="15" t="str">
        <f t="shared" ca="1" si="90"/>
        <v>-</v>
      </c>
      <c r="R2851" s="6"/>
      <c r="S2851" s="6"/>
      <c r="T2851" s="6"/>
      <c r="U2851" s="6"/>
      <c r="V2851" s="6"/>
      <c r="W2851" s="6" t="str">
        <f t="shared" si="89"/>
        <v>-</v>
      </c>
      <c r="X2851" s="6"/>
      <c r="Y2851" s="6"/>
      <c r="Z2851" s="6"/>
      <c r="AA2851" s="6"/>
      <c r="AB2851" s="6"/>
      <c r="AC2851" s="6"/>
    </row>
    <row r="2852" spans="1:29" x14ac:dyDescent="0.25">
      <c r="Q2852" s="12" t="str">
        <f t="shared" ca="1" si="90"/>
        <v>-</v>
      </c>
      <c r="W2852" t="str">
        <f t="shared" si="89"/>
        <v>-</v>
      </c>
    </row>
    <row r="2853" spans="1:29" x14ac:dyDescent="0.25">
      <c r="A2853" s="6"/>
      <c r="B2853" s="10"/>
      <c r="C2853" s="6"/>
      <c r="D2853" s="6"/>
      <c r="E2853" s="6"/>
      <c r="F2853" s="6"/>
      <c r="G2853" s="6"/>
      <c r="H2853" s="6"/>
      <c r="I2853" s="6"/>
      <c r="J2853" s="6"/>
      <c r="K2853" s="6"/>
      <c r="L2853" s="6"/>
      <c r="M2853" s="6"/>
      <c r="N2853" s="6"/>
      <c r="O2853" s="6"/>
      <c r="P2853" s="10"/>
      <c r="Q2853" s="15" t="str">
        <f t="shared" ca="1" si="90"/>
        <v>-</v>
      </c>
      <c r="R2853" s="6"/>
      <c r="S2853" s="6"/>
      <c r="T2853" s="6"/>
      <c r="U2853" s="6"/>
      <c r="V2853" s="6"/>
      <c r="W2853" s="6" t="str">
        <f t="shared" si="89"/>
        <v>-</v>
      </c>
      <c r="X2853" s="6"/>
      <c r="Y2853" s="6"/>
      <c r="Z2853" s="6"/>
      <c r="AA2853" s="6"/>
      <c r="AB2853" s="6"/>
      <c r="AC2853" s="6"/>
    </row>
    <row r="2854" spans="1:29" x14ac:dyDescent="0.25">
      <c r="Q2854" s="12" t="str">
        <f t="shared" ca="1" si="90"/>
        <v>-</v>
      </c>
      <c r="W2854" t="str">
        <f t="shared" si="89"/>
        <v>-</v>
      </c>
    </row>
    <row r="2855" spans="1:29" x14ac:dyDescent="0.25">
      <c r="A2855" s="6"/>
      <c r="B2855" s="10"/>
      <c r="C2855" s="6"/>
      <c r="D2855" s="6"/>
      <c r="E2855" s="6"/>
      <c r="F2855" s="6"/>
      <c r="G2855" s="6"/>
      <c r="H2855" s="6"/>
      <c r="I2855" s="6"/>
      <c r="J2855" s="6"/>
      <c r="K2855" s="6"/>
      <c r="L2855" s="6"/>
      <c r="M2855" s="6"/>
      <c r="N2855" s="6"/>
      <c r="O2855" s="6"/>
      <c r="P2855" s="10"/>
      <c r="Q2855" s="15" t="str">
        <f t="shared" ca="1" si="90"/>
        <v>-</v>
      </c>
      <c r="R2855" s="6"/>
      <c r="S2855" s="6"/>
      <c r="T2855" s="6"/>
      <c r="U2855" s="6"/>
      <c r="V2855" s="6"/>
      <c r="W2855" s="6" t="str">
        <f t="shared" si="89"/>
        <v>-</v>
      </c>
      <c r="X2855" s="6"/>
      <c r="Y2855" s="6"/>
      <c r="Z2855" s="6"/>
      <c r="AA2855" s="6"/>
      <c r="AB2855" s="6"/>
      <c r="AC2855" s="6"/>
    </row>
    <row r="2856" spans="1:29" x14ac:dyDescent="0.25">
      <c r="Q2856" s="12" t="str">
        <f t="shared" ca="1" si="90"/>
        <v>-</v>
      </c>
      <c r="W2856" t="str">
        <f t="shared" si="89"/>
        <v>-</v>
      </c>
    </row>
    <row r="2857" spans="1:29" x14ac:dyDescent="0.25">
      <c r="A2857" s="6"/>
      <c r="B2857" s="10"/>
      <c r="C2857" s="6"/>
      <c r="D2857" s="6"/>
      <c r="E2857" s="6"/>
      <c r="F2857" s="6"/>
      <c r="G2857" s="6"/>
      <c r="H2857" s="6"/>
      <c r="I2857" s="6"/>
      <c r="J2857" s="6"/>
      <c r="K2857" s="6"/>
      <c r="L2857" s="6"/>
      <c r="M2857" s="6"/>
      <c r="N2857" s="6"/>
      <c r="O2857" s="6"/>
      <c r="P2857" s="10"/>
      <c r="Q2857" s="15" t="str">
        <f t="shared" ca="1" si="90"/>
        <v>-</v>
      </c>
      <c r="R2857" s="6"/>
      <c r="S2857" s="6"/>
      <c r="T2857" s="6"/>
      <c r="U2857" s="6"/>
      <c r="V2857" s="6"/>
      <c r="W2857" s="6" t="str">
        <f t="shared" si="89"/>
        <v>-</v>
      </c>
      <c r="X2857" s="6"/>
      <c r="Y2857" s="6"/>
      <c r="Z2857" s="6"/>
      <c r="AA2857" s="6"/>
      <c r="AB2857" s="6"/>
      <c r="AC2857" s="6"/>
    </row>
    <row r="2858" spans="1:29" x14ac:dyDescent="0.25">
      <c r="Q2858" s="12" t="str">
        <f t="shared" ca="1" si="90"/>
        <v>-</v>
      </c>
      <c r="W2858" t="str">
        <f t="shared" si="89"/>
        <v>-</v>
      </c>
    </row>
    <row r="2859" spans="1:29" x14ac:dyDescent="0.25">
      <c r="A2859" s="6"/>
      <c r="B2859" s="10"/>
      <c r="C2859" s="6"/>
      <c r="D2859" s="6"/>
      <c r="E2859" s="6"/>
      <c r="F2859" s="6"/>
      <c r="G2859" s="6"/>
      <c r="H2859" s="6"/>
      <c r="I2859" s="6"/>
      <c r="J2859" s="6"/>
      <c r="K2859" s="6"/>
      <c r="L2859" s="6"/>
      <c r="M2859" s="6"/>
      <c r="N2859" s="6"/>
      <c r="O2859" s="6"/>
      <c r="P2859" s="10"/>
      <c r="Q2859" s="15" t="str">
        <f t="shared" ca="1" si="90"/>
        <v>-</v>
      </c>
      <c r="R2859" s="6"/>
      <c r="S2859" s="6"/>
      <c r="T2859" s="6"/>
      <c r="U2859" s="6"/>
      <c r="V2859" s="6"/>
      <c r="W2859" s="6" t="str">
        <f t="shared" si="89"/>
        <v>-</v>
      </c>
      <c r="X2859" s="6"/>
      <c r="Y2859" s="6"/>
      <c r="Z2859" s="6"/>
      <c r="AA2859" s="6"/>
      <c r="AB2859" s="6"/>
      <c r="AC2859" s="6"/>
    </row>
    <row r="2860" spans="1:29" x14ac:dyDescent="0.25">
      <c r="Q2860" s="12" t="str">
        <f t="shared" ca="1" si="90"/>
        <v>-</v>
      </c>
      <c r="W2860" t="str">
        <f t="shared" si="89"/>
        <v>-</v>
      </c>
    </row>
    <row r="2861" spans="1:29" x14ac:dyDescent="0.25">
      <c r="A2861" s="6"/>
      <c r="B2861" s="10"/>
      <c r="C2861" s="6"/>
      <c r="D2861" s="6"/>
      <c r="E2861" s="6"/>
      <c r="F2861" s="6"/>
      <c r="G2861" s="6"/>
      <c r="H2861" s="6"/>
      <c r="I2861" s="6"/>
      <c r="J2861" s="6"/>
      <c r="K2861" s="6"/>
      <c r="L2861" s="6"/>
      <c r="M2861" s="6"/>
      <c r="N2861" s="6"/>
      <c r="O2861" s="6"/>
      <c r="P2861" s="10"/>
      <c r="Q2861" s="15" t="str">
        <f t="shared" ca="1" si="90"/>
        <v>-</v>
      </c>
      <c r="R2861" s="6"/>
      <c r="S2861" s="6"/>
      <c r="T2861" s="6"/>
      <c r="U2861" s="6"/>
      <c r="V2861" s="6"/>
      <c r="W2861" s="6" t="str">
        <f t="shared" si="89"/>
        <v>-</v>
      </c>
      <c r="X2861" s="6"/>
      <c r="Y2861" s="6"/>
      <c r="Z2861" s="6"/>
      <c r="AA2861" s="6"/>
      <c r="AB2861" s="6"/>
      <c r="AC2861" s="6"/>
    </row>
    <row r="2862" spans="1:29" x14ac:dyDescent="0.25">
      <c r="Q2862" s="12" t="str">
        <f t="shared" ca="1" si="90"/>
        <v>-</v>
      </c>
      <c r="W2862" t="str">
        <f t="shared" si="89"/>
        <v>-</v>
      </c>
    </row>
    <row r="2863" spans="1:29" x14ac:dyDescent="0.25">
      <c r="A2863" s="6"/>
      <c r="B2863" s="10"/>
      <c r="C2863" s="6"/>
      <c r="D2863" s="6"/>
      <c r="E2863" s="6"/>
      <c r="F2863" s="6"/>
      <c r="G2863" s="6"/>
      <c r="H2863" s="6"/>
      <c r="I2863" s="6"/>
      <c r="J2863" s="6"/>
      <c r="K2863" s="6"/>
      <c r="L2863" s="6"/>
      <c r="M2863" s="6"/>
      <c r="N2863" s="6"/>
      <c r="O2863" s="6"/>
      <c r="P2863" s="10"/>
      <c r="Q2863" s="15" t="str">
        <f t="shared" ca="1" si="90"/>
        <v>-</v>
      </c>
      <c r="R2863" s="6"/>
      <c r="S2863" s="6"/>
      <c r="T2863" s="6"/>
      <c r="U2863" s="6"/>
      <c r="V2863" s="6"/>
      <c r="W2863" s="6" t="str">
        <f t="shared" si="89"/>
        <v>-</v>
      </c>
      <c r="X2863" s="6"/>
      <c r="Y2863" s="6"/>
      <c r="Z2863" s="6"/>
      <c r="AA2863" s="6"/>
      <c r="AB2863" s="6"/>
      <c r="AC2863" s="6"/>
    </row>
    <row r="2864" spans="1:29" x14ac:dyDescent="0.25">
      <c r="Q2864" s="12" t="str">
        <f t="shared" ca="1" si="90"/>
        <v>-</v>
      </c>
      <c r="W2864" t="str">
        <f t="shared" si="89"/>
        <v>-</v>
      </c>
    </row>
    <row r="2865" spans="1:29" x14ac:dyDescent="0.25">
      <c r="A2865" s="6"/>
      <c r="B2865" s="10"/>
      <c r="C2865" s="6"/>
      <c r="D2865" s="6"/>
      <c r="E2865" s="6"/>
      <c r="F2865" s="6"/>
      <c r="G2865" s="6"/>
      <c r="H2865" s="6"/>
      <c r="I2865" s="6"/>
      <c r="J2865" s="6"/>
      <c r="K2865" s="6"/>
      <c r="L2865" s="6"/>
      <c r="M2865" s="6"/>
      <c r="N2865" s="6"/>
      <c r="O2865" s="6"/>
      <c r="P2865" s="10"/>
      <c r="Q2865" s="15" t="str">
        <f t="shared" ca="1" si="90"/>
        <v>-</v>
      </c>
      <c r="R2865" s="6"/>
      <c r="S2865" s="6"/>
      <c r="T2865" s="6"/>
      <c r="U2865" s="6"/>
      <c r="V2865" s="6"/>
      <c r="W2865" s="6" t="str">
        <f t="shared" si="89"/>
        <v>-</v>
      </c>
      <c r="X2865" s="6"/>
      <c r="Y2865" s="6"/>
      <c r="Z2865" s="6"/>
      <c r="AA2865" s="6"/>
      <c r="AB2865" s="6"/>
      <c r="AC2865" s="6"/>
    </row>
    <row r="2866" spans="1:29" x14ac:dyDescent="0.25">
      <c r="Q2866" s="12" t="str">
        <f t="shared" ca="1" si="90"/>
        <v>-</v>
      </c>
      <c r="W2866" t="str">
        <f t="shared" si="89"/>
        <v>-</v>
      </c>
    </row>
    <row r="2867" spans="1:29" x14ac:dyDescent="0.25">
      <c r="A2867" s="6"/>
      <c r="B2867" s="10"/>
      <c r="C2867" s="6"/>
      <c r="D2867" s="6"/>
      <c r="E2867" s="6"/>
      <c r="F2867" s="6"/>
      <c r="G2867" s="6"/>
      <c r="H2867" s="6"/>
      <c r="I2867" s="6"/>
      <c r="J2867" s="6"/>
      <c r="K2867" s="6"/>
      <c r="L2867" s="6"/>
      <c r="M2867" s="6"/>
      <c r="N2867" s="6"/>
      <c r="O2867" s="6"/>
      <c r="P2867" s="10"/>
      <c r="Q2867" s="15" t="str">
        <f t="shared" ca="1" si="90"/>
        <v>-</v>
      </c>
      <c r="R2867" s="6"/>
      <c r="S2867" s="6"/>
      <c r="T2867" s="6"/>
      <c r="U2867" s="6"/>
      <c r="V2867" s="6"/>
      <c r="W2867" s="6" t="str">
        <f t="shared" si="89"/>
        <v>-</v>
      </c>
      <c r="X2867" s="6"/>
      <c r="Y2867" s="6"/>
      <c r="Z2867" s="6"/>
      <c r="AA2867" s="6"/>
      <c r="AB2867" s="6"/>
      <c r="AC2867" s="6"/>
    </row>
    <row r="2868" spans="1:29" x14ac:dyDescent="0.25">
      <c r="Q2868" s="12" t="str">
        <f t="shared" ca="1" si="90"/>
        <v>-</v>
      </c>
      <c r="W2868" t="str">
        <f t="shared" si="89"/>
        <v>-</v>
      </c>
    </row>
    <row r="2869" spans="1:29" x14ac:dyDescent="0.25">
      <c r="A2869" s="6"/>
      <c r="B2869" s="10"/>
      <c r="C2869" s="6"/>
      <c r="D2869" s="6"/>
      <c r="E2869" s="6"/>
      <c r="F2869" s="6"/>
      <c r="G2869" s="6"/>
      <c r="H2869" s="6"/>
      <c r="I2869" s="6"/>
      <c r="J2869" s="6"/>
      <c r="K2869" s="6"/>
      <c r="L2869" s="6"/>
      <c r="M2869" s="6"/>
      <c r="N2869" s="6"/>
      <c r="O2869" s="6"/>
      <c r="P2869" s="10"/>
      <c r="Q2869" s="15" t="str">
        <f t="shared" ca="1" si="90"/>
        <v>-</v>
      </c>
      <c r="R2869" s="6"/>
      <c r="S2869" s="6"/>
      <c r="T2869" s="6"/>
      <c r="U2869" s="6"/>
      <c r="V2869" s="6"/>
      <c r="W2869" s="6" t="str">
        <f t="shared" si="89"/>
        <v>-</v>
      </c>
      <c r="X2869" s="6"/>
      <c r="Y2869" s="6"/>
      <c r="Z2869" s="6"/>
      <c r="AA2869" s="6"/>
      <c r="AB2869" s="6"/>
      <c r="AC2869" s="6"/>
    </row>
    <row r="2870" spans="1:29" x14ac:dyDescent="0.25">
      <c r="Q2870" s="12" t="str">
        <f t="shared" ca="1" si="90"/>
        <v>-</v>
      </c>
      <c r="W2870" t="str">
        <f t="shared" si="89"/>
        <v>-</v>
      </c>
    </row>
    <row r="2871" spans="1:29" x14ac:dyDescent="0.25">
      <c r="A2871" s="6"/>
      <c r="B2871" s="10"/>
      <c r="C2871" s="6"/>
      <c r="D2871" s="6"/>
      <c r="E2871" s="6"/>
      <c r="F2871" s="6"/>
      <c r="G2871" s="6"/>
      <c r="H2871" s="6"/>
      <c r="I2871" s="6"/>
      <c r="J2871" s="6"/>
      <c r="K2871" s="6"/>
      <c r="L2871" s="6"/>
      <c r="M2871" s="6"/>
      <c r="N2871" s="6"/>
      <c r="O2871" s="6"/>
      <c r="P2871" s="10"/>
      <c r="Q2871" s="15" t="str">
        <f t="shared" ca="1" si="90"/>
        <v>-</v>
      </c>
      <c r="R2871" s="6"/>
      <c r="S2871" s="6"/>
      <c r="T2871" s="6"/>
      <c r="U2871" s="6"/>
      <c r="V2871" s="6"/>
      <c r="W2871" s="6" t="str">
        <f t="shared" si="89"/>
        <v>-</v>
      </c>
      <c r="X2871" s="6"/>
      <c r="Y2871" s="6"/>
      <c r="Z2871" s="6"/>
      <c r="AA2871" s="6"/>
      <c r="AB2871" s="6"/>
      <c r="AC2871" s="6"/>
    </row>
    <row r="2872" spans="1:29" x14ac:dyDescent="0.25">
      <c r="Q2872" s="12" t="str">
        <f t="shared" ca="1" si="90"/>
        <v>-</v>
      </c>
      <c r="W2872" t="str">
        <f t="shared" si="89"/>
        <v>-</v>
      </c>
    </row>
    <row r="2873" spans="1:29" x14ac:dyDescent="0.25">
      <c r="A2873" s="6"/>
      <c r="B2873" s="10"/>
      <c r="C2873" s="6"/>
      <c r="D2873" s="6"/>
      <c r="E2873" s="6"/>
      <c r="F2873" s="6"/>
      <c r="G2873" s="6"/>
      <c r="H2873" s="6"/>
      <c r="I2873" s="6"/>
      <c r="J2873" s="6"/>
      <c r="K2873" s="6"/>
      <c r="L2873" s="6"/>
      <c r="M2873" s="6"/>
      <c r="N2873" s="6"/>
      <c r="O2873" s="6"/>
      <c r="P2873" s="10"/>
      <c r="Q2873" s="15" t="str">
        <f t="shared" ca="1" si="90"/>
        <v>-</v>
      </c>
      <c r="R2873" s="6"/>
      <c r="S2873" s="6"/>
      <c r="T2873" s="6"/>
      <c r="U2873" s="6"/>
      <c r="V2873" s="6"/>
      <c r="W2873" s="6" t="str">
        <f t="shared" si="89"/>
        <v>-</v>
      </c>
      <c r="X2873" s="6"/>
      <c r="Y2873" s="6"/>
      <c r="Z2873" s="6"/>
      <c r="AA2873" s="6"/>
      <c r="AB2873" s="6"/>
      <c r="AC2873" s="6"/>
    </row>
    <row r="2874" spans="1:29" x14ac:dyDescent="0.25">
      <c r="Q2874" s="12" t="str">
        <f t="shared" ca="1" si="90"/>
        <v>-</v>
      </c>
      <c r="W2874" t="str">
        <f t="shared" si="89"/>
        <v>-</v>
      </c>
    </row>
    <row r="2875" spans="1:29" x14ac:dyDescent="0.25">
      <c r="A2875" s="6"/>
      <c r="B2875" s="10"/>
      <c r="C2875" s="6"/>
      <c r="D2875" s="6"/>
      <c r="E2875" s="6"/>
      <c r="F2875" s="6"/>
      <c r="G2875" s="6"/>
      <c r="H2875" s="6"/>
      <c r="I2875" s="6"/>
      <c r="J2875" s="6"/>
      <c r="K2875" s="6"/>
      <c r="L2875" s="6"/>
      <c r="M2875" s="6"/>
      <c r="N2875" s="6"/>
      <c r="O2875" s="6"/>
      <c r="P2875" s="10"/>
      <c r="Q2875" s="15" t="str">
        <f t="shared" ca="1" si="90"/>
        <v>-</v>
      </c>
      <c r="R2875" s="6"/>
      <c r="S2875" s="6"/>
      <c r="T2875" s="6"/>
      <c r="U2875" s="6"/>
      <c r="V2875" s="6"/>
      <c r="W2875" s="6" t="str">
        <f t="shared" si="89"/>
        <v>-</v>
      </c>
      <c r="X2875" s="6"/>
      <c r="Y2875" s="6"/>
      <c r="Z2875" s="6"/>
      <c r="AA2875" s="6"/>
      <c r="AB2875" s="6"/>
      <c r="AC2875" s="6"/>
    </row>
    <row r="2876" spans="1:29" x14ac:dyDescent="0.25">
      <c r="Q2876" s="12" t="str">
        <f t="shared" ca="1" si="90"/>
        <v>-</v>
      </c>
      <c r="W2876" t="str">
        <f t="shared" si="89"/>
        <v>-</v>
      </c>
    </row>
    <row r="2877" spans="1:29" x14ac:dyDescent="0.25">
      <c r="A2877" s="6"/>
      <c r="B2877" s="10"/>
      <c r="C2877" s="6"/>
      <c r="D2877" s="6"/>
      <c r="E2877" s="6"/>
      <c r="F2877" s="6"/>
      <c r="G2877" s="6"/>
      <c r="H2877" s="6"/>
      <c r="I2877" s="6"/>
      <c r="J2877" s="6"/>
      <c r="K2877" s="6"/>
      <c r="L2877" s="6"/>
      <c r="M2877" s="6"/>
      <c r="N2877" s="6"/>
      <c r="O2877" s="6"/>
      <c r="P2877" s="10"/>
      <c r="Q2877" s="15" t="str">
        <f t="shared" ca="1" si="90"/>
        <v>-</v>
      </c>
      <c r="R2877" s="6"/>
      <c r="S2877" s="6"/>
      <c r="T2877" s="6"/>
      <c r="U2877" s="6"/>
      <c r="V2877" s="6"/>
      <c r="W2877" s="6" t="str">
        <f t="shared" si="89"/>
        <v>-</v>
      </c>
      <c r="X2877" s="6"/>
      <c r="Y2877" s="6"/>
      <c r="Z2877" s="6"/>
      <c r="AA2877" s="6"/>
      <c r="AB2877" s="6"/>
      <c r="AC2877" s="6"/>
    </row>
    <row r="2878" spans="1:29" x14ac:dyDescent="0.25">
      <c r="Q2878" s="12" t="str">
        <f t="shared" ca="1" si="90"/>
        <v>-</v>
      </c>
      <c r="W2878" t="str">
        <f t="shared" si="89"/>
        <v>-</v>
      </c>
    </row>
    <row r="2879" spans="1:29" x14ac:dyDescent="0.25">
      <c r="A2879" s="6"/>
      <c r="B2879" s="10"/>
      <c r="C2879" s="6"/>
      <c r="D2879" s="6"/>
      <c r="E2879" s="6"/>
      <c r="F2879" s="6"/>
      <c r="G2879" s="6"/>
      <c r="H2879" s="6"/>
      <c r="I2879" s="6"/>
      <c r="J2879" s="6"/>
      <c r="K2879" s="6"/>
      <c r="L2879" s="6"/>
      <c r="M2879" s="6"/>
      <c r="N2879" s="6"/>
      <c r="O2879" s="6"/>
      <c r="P2879" s="10"/>
      <c r="Q2879" s="15" t="str">
        <f t="shared" ca="1" si="90"/>
        <v>-</v>
      </c>
      <c r="R2879" s="6"/>
      <c r="S2879" s="6"/>
      <c r="T2879" s="6"/>
      <c r="U2879" s="6"/>
      <c r="V2879" s="6"/>
      <c r="W2879" s="6" t="str">
        <f t="shared" si="89"/>
        <v>-</v>
      </c>
      <c r="X2879" s="6"/>
      <c r="Y2879" s="6"/>
      <c r="Z2879" s="6"/>
      <c r="AA2879" s="6"/>
      <c r="AB2879" s="6"/>
      <c r="AC2879" s="6"/>
    </row>
    <row r="2880" spans="1:29" x14ac:dyDescent="0.25">
      <c r="Q2880" s="12" t="str">
        <f t="shared" ca="1" si="90"/>
        <v>-</v>
      </c>
      <c r="W2880" t="str">
        <f t="shared" si="89"/>
        <v>-</v>
      </c>
    </row>
    <row r="2881" spans="1:29" x14ac:dyDescent="0.25">
      <c r="A2881" s="6"/>
      <c r="B2881" s="10"/>
      <c r="C2881" s="6"/>
      <c r="D2881" s="6"/>
      <c r="E2881" s="6"/>
      <c r="F2881" s="6"/>
      <c r="G2881" s="6"/>
      <c r="H2881" s="6"/>
      <c r="I2881" s="6"/>
      <c r="J2881" s="6"/>
      <c r="K2881" s="6"/>
      <c r="L2881" s="6"/>
      <c r="M2881" s="6"/>
      <c r="N2881" s="6"/>
      <c r="O2881" s="6"/>
      <c r="P2881" s="10"/>
      <c r="Q2881" s="15" t="str">
        <f t="shared" ca="1" si="90"/>
        <v>-</v>
      </c>
      <c r="R2881" s="6"/>
      <c r="S2881" s="6"/>
      <c r="T2881" s="6"/>
      <c r="U2881" s="6"/>
      <c r="V2881" s="6"/>
      <c r="W2881" s="6" t="str">
        <f t="shared" ref="W2881:W2944" si="91">IF(OR(ISBLANK(J2881),ISBLANK(V2881)),"-",(IF(J2881=V2881,"Yes","No")))</f>
        <v>-</v>
      </c>
      <c r="X2881" s="6"/>
      <c r="Y2881" s="6"/>
      <c r="Z2881" s="6"/>
      <c r="AA2881" s="6"/>
      <c r="AB2881" s="6"/>
      <c r="AC2881" s="6"/>
    </row>
    <row r="2882" spans="1:29" x14ac:dyDescent="0.25">
      <c r="Q2882" s="12" t="str">
        <f t="shared" ref="Q2882:Q2945" ca="1" si="92">IF(B2882&gt;1/1/1900, (IF(R2882="Closed",(DATEDIF(B2882,P2882,"d"))-(DATEDIF(M2882,O2882,"d")),IF(OR(R2882="Pending",ISBLANK(P2882)),TODAY()-B2882))),"-")</f>
        <v>-</v>
      </c>
      <c r="W2882" t="str">
        <f t="shared" si="91"/>
        <v>-</v>
      </c>
    </row>
    <row r="2883" spans="1:29" x14ac:dyDescent="0.25">
      <c r="A2883" s="6"/>
      <c r="B2883" s="10"/>
      <c r="C2883" s="6"/>
      <c r="D2883" s="6"/>
      <c r="E2883" s="6"/>
      <c r="F2883" s="6"/>
      <c r="G2883" s="6"/>
      <c r="H2883" s="6"/>
      <c r="I2883" s="6"/>
      <c r="J2883" s="6"/>
      <c r="K2883" s="6"/>
      <c r="L2883" s="6"/>
      <c r="M2883" s="6"/>
      <c r="N2883" s="6"/>
      <c r="O2883" s="6"/>
      <c r="P2883" s="10"/>
      <c r="Q2883" s="15" t="str">
        <f t="shared" ca="1" si="92"/>
        <v>-</v>
      </c>
      <c r="R2883" s="6"/>
      <c r="S2883" s="6"/>
      <c r="T2883" s="6"/>
      <c r="U2883" s="6"/>
      <c r="V2883" s="6"/>
      <c r="W2883" s="6" t="str">
        <f t="shared" si="91"/>
        <v>-</v>
      </c>
      <c r="X2883" s="6"/>
      <c r="Y2883" s="6"/>
      <c r="Z2883" s="6"/>
      <c r="AA2883" s="6"/>
      <c r="AB2883" s="6"/>
      <c r="AC2883" s="6"/>
    </row>
    <row r="2884" spans="1:29" x14ac:dyDescent="0.25">
      <c r="Q2884" s="12" t="str">
        <f t="shared" ca="1" si="92"/>
        <v>-</v>
      </c>
      <c r="W2884" t="str">
        <f t="shared" si="91"/>
        <v>-</v>
      </c>
    </row>
    <row r="2885" spans="1:29" x14ac:dyDescent="0.25">
      <c r="A2885" s="6"/>
      <c r="B2885" s="10"/>
      <c r="C2885" s="6"/>
      <c r="D2885" s="6"/>
      <c r="E2885" s="6"/>
      <c r="F2885" s="6"/>
      <c r="G2885" s="6"/>
      <c r="H2885" s="6"/>
      <c r="I2885" s="6"/>
      <c r="J2885" s="6"/>
      <c r="K2885" s="6"/>
      <c r="L2885" s="6"/>
      <c r="M2885" s="6"/>
      <c r="N2885" s="6"/>
      <c r="O2885" s="6"/>
      <c r="P2885" s="10"/>
      <c r="Q2885" s="15" t="str">
        <f t="shared" ca="1" si="92"/>
        <v>-</v>
      </c>
      <c r="R2885" s="6"/>
      <c r="S2885" s="6"/>
      <c r="T2885" s="6"/>
      <c r="U2885" s="6"/>
      <c r="V2885" s="6"/>
      <c r="W2885" s="6" t="str">
        <f t="shared" si="91"/>
        <v>-</v>
      </c>
      <c r="X2885" s="6"/>
      <c r="Y2885" s="6"/>
      <c r="Z2885" s="6"/>
      <c r="AA2885" s="6"/>
      <c r="AB2885" s="6"/>
      <c r="AC2885" s="6"/>
    </row>
    <row r="2886" spans="1:29" x14ac:dyDescent="0.25">
      <c r="Q2886" s="12" t="str">
        <f t="shared" ca="1" si="92"/>
        <v>-</v>
      </c>
      <c r="W2886" t="str">
        <f t="shared" si="91"/>
        <v>-</v>
      </c>
    </row>
    <row r="2887" spans="1:29" x14ac:dyDescent="0.25">
      <c r="A2887" s="6"/>
      <c r="B2887" s="10"/>
      <c r="C2887" s="6"/>
      <c r="D2887" s="6"/>
      <c r="E2887" s="6"/>
      <c r="F2887" s="6"/>
      <c r="G2887" s="6"/>
      <c r="H2887" s="6"/>
      <c r="I2887" s="6"/>
      <c r="J2887" s="6"/>
      <c r="K2887" s="6"/>
      <c r="L2887" s="6"/>
      <c r="M2887" s="6"/>
      <c r="N2887" s="6"/>
      <c r="O2887" s="6"/>
      <c r="P2887" s="10"/>
      <c r="Q2887" s="15" t="str">
        <f t="shared" ca="1" si="92"/>
        <v>-</v>
      </c>
      <c r="R2887" s="6"/>
      <c r="S2887" s="6"/>
      <c r="T2887" s="6"/>
      <c r="U2887" s="6"/>
      <c r="V2887" s="6"/>
      <c r="W2887" s="6" t="str">
        <f t="shared" si="91"/>
        <v>-</v>
      </c>
      <c r="X2887" s="6"/>
      <c r="Y2887" s="6"/>
      <c r="Z2887" s="6"/>
      <c r="AA2887" s="6"/>
      <c r="AB2887" s="6"/>
      <c r="AC2887" s="6"/>
    </row>
    <row r="2888" spans="1:29" x14ac:dyDescent="0.25">
      <c r="Q2888" s="12" t="str">
        <f t="shared" ca="1" si="92"/>
        <v>-</v>
      </c>
      <c r="W2888" t="str">
        <f t="shared" si="91"/>
        <v>-</v>
      </c>
    </row>
    <row r="2889" spans="1:29" x14ac:dyDescent="0.25">
      <c r="A2889" s="6"/>
      <c r="B2889" s="10"/>
      <c r="C2889" s="6"/>
      <c r="D2889" s="6"/>
      <c r="E2889" s="6"/>
      <c r="F2889" s="6"/>
      <c r="G2889" s="6"/>
      <c r="H2889" s="6"/>
      <c r="I2889" s="6"/>
      <c r="J2889" s="6"/>
      <c r="K2889" s="6"/>
      <c r="L2889" s="6"/>
      <c r="M2889" s="6"/>
      <c r="N2889" s="6"/>
      <c r="O2889" s="6"/>
      <c r="P2889" s="10"/>
      <c r="Q2889" s="15" t="str">
        <f t="shared" ca="1" si="92"/>
        <v>-</v>
      </c>
      <c r="R2889" s="6"/>
      <c r="S2889" s="6"/>
      <c r="T2889" s="6"/>
      <c r="U2889" s="6"/>
      <c r="V2889" s="6"/>
      <c r="W2889" s="6" t="str">
        <f t="shared" si="91"/>
        <v>-</v>
      </c>
      <c r="X2889" s="6"/>
      <c r="Y2889" s="6"/>
      <c r="Z2889" s="6"/>
      <c r="AA2889" s="6"/>
      <c r="AB2889" s="6"/>
      <c r="AC2889" s="6"/>
    </row>
    <row r="2890" spans="1:29" x14ac:dyDescent="0.25">
      <c r="Q2890" s="12" t="str">
        <f t="shared" ca="1" si="92"/>
        <v>-</v>
      </c>
      <c r="W2890" t="str">
        <f t="shared" si="91"/>
        <v>-</v>
      </c>
    </row>
    <row r="2891" spans="1:29" x14ac:dyDescent="0.25">
      <c r="A2891" s="6"/>
      <c r="B2891" s="10"/>
      <c r="C2891" s="6"/>
      <c r="D2891" s="6"/>
      <c r="E2891" s="6"/>
      <c r="F2891" s="6"/>
      <c r="G2891" s="6"/>
      <c r="H2891" s="6"/>
      <c r="I2891" s="6"/>
      <c r="J2891" s="6"/>
      <c r="K2891" s="6"/>
      <c r="L2891" s="6"/>
      <c r="M2891" s="6"/>
      <c r="N2891" s="6"/>
      <c r="O2891" s="6"/>
      <c r="P2891" s="10"/>
      <c r="Q2891" s="15" t="str">
        <f t="shared" ca="1" si="92"/>
        <v>-</v>
      </c>
      <c r="R2891" s="6"/>
      <c r="S2891" s="6"/>
      <c r="T2891" s="6"/>
      <c r="U2891" s="6"/>
      <c r="V2891" s="6"/>
      <c r="W2891" s="6" t="str">
        <f t="shared" si="91"/>
        <v>-</v>
      </c>
      <c r="X2891" s="6"/>
      <c r="Y2891" s="6"/>
      <c r="Z2891" s="6"/>
      <c r="AA2891" s="6"/>
      <c r="AB2891" s="6"/>
      <c r="AC2891" s="6"/>
    </row>
    <row r="2892" spans="1:29" x14ac:dyDescent="0.25">
      <c r="Q2892" s="12" t="str">
        <f t="shared" ca="1" si="92"/>
        <v>-</v>
      </c>
      <c r="W2892" t="str">
        <f t="shared" si="91"/>
        <v>-</v>
      </c>
    </row>
    <row r="2893" spans="1:29" x14ac:dyDescent="0.25">
      <c r="A2893" s="6"/>
      <c r="B2893" s="10"/>
      <c r="C2893" s="6"/>
      <c r="D2893" s="6"/>
      <c r="E2893" s="6"/>
      <c r="F2893" s="6"/>
      <c r="G2893" s="6"/>
      <c r="H2893" s="6"/>
      <c r="I2893" s="6"/>
      <c r="J2893" s="6"/>
      <c r="K2893" s="6"/>
      <c r="L2893" s="6"/>
      <c r="M2893" s="6"/>
      <c r="N2893" s="6"/>
      <c r="O2893" s="6"/>
      <c r="P2893" s="10"/>
      <c r="Q2893" s="15" t="str">
        <f t="shared" ca="1" si="92"/>
        <v>-</v>
      </c>
      <c r="R2893" s="6"/>
      <c r="S2893" s="6"/>
      <c r="T2893" s="6"/>
      <c r="U2893" s="6"/>
      <c r="V2893" s="6"/>
      <c r="W2893" s="6" t="str">
        <f t="shared" si="91"/>
        <v>-</v>
      </c>
      <c r="X2893" s="6"/>
      <c r="Y2893" s="6"/>
      <c r="Z2893" s="6"/>
      <c r="AA2893" s="6"/>
      <c r="AB2893" s="6"/>
      <c r="AC2893" s="6"/>
    </row>
    <row r="2894" spans="1:29" x14ac:dyDescent="0.25">
      <c r="Q2894" s="12" t="str">
        <f t="shared" ca="1" si="92"/>
        <v>-</v>
      </c>
      <c r="W2894" t="str">
        <f t="shared" si="91"/>
        <v>-</v>
      </c>
    </row>
    <row r="2895" spans="1:29" x14ac:dyDescent="0.25">
      <c r="A2895" s="6"/>
      <c r="B2895" s="10"/>
      <c r="C2895" s="6"/>
      <c r="D2895" s="6"/>
      <c r="E2895" s="6"/>
      <c r="F2895" s="6"/>
      <c r="G2895" s="6"/>
      <c r="H2895" s="6"/>
      <c r="I2895" s="6"/>
      <c r="J2895" s="6"/>
      <c r="K2895" s="6"/>
      <c r="L2895" s="6"/>
      <c r="M2895" s="6"/>
      <c r="N2895" s="6"/>
      <c r="O2895" s="6"/>
      <c r="P2895" s="10"/>
      <c r="Q2895" s="15" t="str">
        <f t="shared" ca="1" si="92"/>
        <v>-</v>
      </c>
      <c r="R2895" s="6"/>
      <c r="S2895" s="6"/>
      <c r="T2895" s="6"/>
      <c r="U2895" s="6"/>
      <c r="V2895" s="6"/>
      <c r="W2895" s="6" t="str">
        <f t="shared" si="91"/>
        <v>-</v>
      </c>
      <c r="X2895" s="6"/>
      <c r="Y2895" s="6"/>
      <c r="Z2895" s="6"/>
      <c r="AA2895" s="6"/>
      <c r="AB2895" s="6"/>
      <c r="AC2895" s="6"/>
    </row>
    <row r="2896" spans="1:29" x14ac:dyDescent="0.25">
      <c r="Q2896" s="12" t="str">
        <f t="shared" ca="1" si="92"/>
        <v>-</v>
      </c>
      <c r="W2896" t="str">
        <f t="shared" si="91"/>
        <v>-</v>
      </c>
    </row>
    <row r="2897" spans="1:29" x14ac:dyDescent="0.25">
      <c r="A2897" s="6"/>
      <c r="B2897" s="10"/>
      <c r="C2897" s="6"/>
      <c r="D2897" s="6"/>
      <c r="E2897" s="6"/>
      <c r="F2897" s="6"/>
      <c r="G2897" s="6"/>
      <c r="H2897" s="6"/>
      <c r="I2897" s="6"/>
      <c r="J2897" s="6"/>
      <c r="K2897" s="6"/>
      <c r="L2897" s="6"/>
      <c r="M2897" s="6"/>
      <c r="N2897" s="6"/>
      <c r="O2897" s="6"/>
      <c r="P2897" s="10"/>
      <c r="Q2897" s="15" t="str">
        <f t="shared" ca="1" si="92"/>
        <v>-</v>
      </c>
      <c r="R2897" s="6"/>
      <c r="S2897" s="6"/>
      <c r="T2897" s="6"/>
      <c r="U2897" s="6"/>
      <c r="V2897" s="6"/>
      <c r="W2897" s="6" t="str">
        <f t="shared" si="91"/>
        <v>-</v>
      </c>
      <c r="X2897" s="6"/>
      <c r="Y2897" s="6"/>
      <c r="Z2897" s="6"/>
      <c r="AA2897" s="6"/>
      <c r="AB2897" s="6"/>
      <c r="AC2897" s="6"/>
    </row>
    <row r="2898" spans="1:29" x14ac:dyDescent="0.25">
      <c r="Q2898" s="12" t="str">
        <f t="shared" ca="1" si="92"/>
        <v>-</v>
      </c>
      <c r="W2898" t="str">
        <f t="shared" si="91"/>
        <v>-</v>
      </c>
    </row>
    <row r="2899" spans="1:29" x14ac:dyDescent="0.25">
      <c r="A2899" s="6"/>
      <c r="B2899" s="10"/>
      <c r="C2899" s="6"/>
      <c r="D2899" s="6"/>
      <c r="E2899" s="6"/>
      <c r="F2899" s="6"/>
      <c r="G2899" s="6"/>
      <c r="H2899" s="6"/>
      <c r="I2899" s="6"/>
      <c r="J2899" s="6"/>
      <c r="K2899" s="6"/>
      <c r="L2899" s="6"/>
      <c r="M2899" s="6"/>
      <c r="N2899" s="6"/>
      <c r="O2899" s="6"/>
      <c r="P2899" s="10"/>
      <c r="Q2899" s="15" t="str">
        <f t="shared" ca="1" si="92"/>
        <v>-</v>
      </c>
      <c r="R2899" s="6"/>
      <c r="S2899" s="6"/>
      <c r="T2899" s="6"/>
      <c r="U2899" s="6"/>
      <c r="V2899" s="6"/>
      <c r="W2899" s="6" t="str">
        <f t="shared" si="91"/>
        <v>-</v>
      </c>
      <c r="X2899" s="6"/>
      <c r="Y2899" s="6"/>
      <c r="Z2899" s="6"/>
      <c r="AA2899" s="6"/>
      <c r="AB2899" s="6"/>
      <c r="AC2899" s="6"/>
    </row>
    <row r="2900" spans="1:29" x14ac:dyDescent="0.25">
      <c r="Q2900" s="12" t="str">
        <f t="shared" ca="1" si="92"/>
        <v>-</v>
      </c>
      <c r="W2900" t="str">
        <f t="shared" si="91"/>
        <v>-</v>
      </c>
    </row>
    <row r="2901" spans="1:29" x14ac:dyDescent="0.25">
      <c r="A2901" s="6"/>
      <c r="B2901" s="10"/>
      <c r="C2901" s="6"/>
      <c r="D2901" s="6"/>
      <c r="E2901" s="6"/>
      <c r="F2901" s="6"/>
      <c r="G2901" s="6"/>
      <c r="H2901" s="6"/>
      <c r="I2901" s="6"/>
      <c r="J2901" s="6"/>
      <c r="K2901" s="6"/>
      <c r="L2901" s="6"/>
      <c r="M2901" s="6"/>
      <c r="N2901" s="6"/>
      <c r="O2901" s="6"/>
      <c r="P2901" s="10"/>
      <c r="Q2901" s="15" t="str">
        <f t="shared" ca="1" si="92"/>
        <v>-</v>
      </c>
      <c r="R2901" s="6"/>
      <c r="S2901" s="6"/>
      <c r="T2901" s="6"/>
      <c r="U2901" s="6"/>
      <c r="V2901" s="6"/>
      <c r="W2901" s="6" t="str">
        <f t="shared" si="91"/>
        <v>-</v>
      </c>
      <c r="X2901" s="6"/>
      <c r="Y2901" s="6"/>
      <c r="Z2901" s="6"/>
      <c r="AA2901" s="6"/>
      <c r="AB2901" s="6"/>
      <c r="AC2901" s="6"/>
    </row>
    <row r="2902" spans="1:29" x14ac:dyDescent="0.25">
      <c r="Q2902" s="12" t="str">
        <f t="shared" ca="1" si="92"/>
        <v>-</v>
      </c>
      <c r="W2902" t="str">
        <f t="shared" si="91"/>
        <v>-</v>
      </c>
    </row>
    <row r="2903" spans="1:29" x14ac:dyDescent="0.25">
      <c r="A2903" s="6"/>
      <c r="B2903" s="10"/>
      <c r="C2903" s="6"/>
      <c r="D2903" s="6"/>
      <c r="E2903" s="6"/>
      <c r="F2903" s="6"/>
      <c r="G2903" s="6"/>
      <c r="H2903" s="6"/>
      <c r="I2903" s="6"/>
      <c r="J2903" s="6"/>
      <c r="K2903" s="6"/>
      <c r="L2903" s="6"/>
      <c r="M2903" s="6"/>
      <c r="N2903" s="6"/>
      <c r="O2903" s="6"/>
      <c r="P2903" s="10"/>
      <c r="Q2903" s="15" t="str">
        <f t="shared" ca="1" si="92"/>
        <v>-</v>
      </c>
      <c r="R2903" s="6"/>
      <c r="S2903" s="6"/>
      <c r="T2903" s="6"/>
      <c r="U2903" s="6"/>
      <c r="V2903" s="6"/>
      <c r="W2903" s="6" t="str">
        <f t="shared" si="91"/>
        <v>-</v>
      </c>
      <c r="X2903" s="6"/>
      <c r="Y2903" s="6"/>
      <c r="Z2903" s="6"/>
      <c r="AA2903" s="6"/>
      <c r="AB2903" s="6"/>
      <c r="AC2903" s="6"/>
    </row>
    <row r="2904" spans="1:29" x14ac:dyDescent="0.25">
      <c r="Q2904" s="12" t="str">
        <f t="shared" ca="1" si="92"/>
        <v>-</v>
      </c>
      <c r="W2904" t="str">
        <f t="shared" si="91"/>
        <v>-</v>
      </c>
    </row>
    <row r="2905" spans="1:29" x14ac:dyDescent="0.25">
      <c r="A2905" s="6"/>
      <c r="B2905" s="10"/>
      <c r="C2905" s="6"/>
      <c r="D2905" s="6"/>
      <c r="E2905" s="6"/>
      <c r="F2905" s="6"/>
      <c r="G2905" s="6"/>
      <c r="H2905" s="6"/>
      <c r="I2905" s="6"/>
      <c r="J2905" s="6"/>
      <c r="K2905" s="6"/>
      <c r="L2905" s="6"/>
      <c r="M2905" s="6"/>
      <c r="N2905" s="6"/>
      <c r="O2905" s="6"/>
      <c r="P2905" s="10"/>
      <c r="Q2905" s="15" t="str">
        <f t="shared" ca="1" si="92"/>
        <v>-</v>
      </c>
      <c r="R2905" s="6"/>
      <c r="S2905" s="6"/>
      <c r="T2905" s="6"/>
      <c r="U2905" s="6"/>
      <c r="V2905" s="6"/>
      <c r="W2905" s="6" t="str">
        <f t="shared" si="91"/>
        <v>-</v>
      </c>
      <c r="X2905" s="6"/>
      <c r="Y2905" s="6"/>
      <c r="Z2905" s="6"/>
      <c r="AA2905" s="6"/>
      <c r="AB2905" s="6"/>
      <c r="AC2905" s="6"/>
    </row>
    <row r="2906" spans="1:29" x14ac:dyDescent="0.25">
      <c r="Q2906" s="12" t="str">
        <f t="shared" ca="1" si="92"/>
        <v>-</v>
      </c>
      <c r="W2906" t="str">
        <f t="shared" si="91"/>
        <v>-</v>
      </c>
    </row>
    <row r="2907" spans="1:29" x14ac:dyDescent="0.25">
      <c r="A2907" s="6"/>
      <c r="B2907" s="10"/>
      <c r="C2907" s="6"/>
      <c r="D2907" s="6"/>
      <c r="E2907" s="6"/>
      <c r="F2907" s="6"/>
      <c r="G2907" s="6"/>
      <c r="H2907" s="6"/>
      <c r="I2907" s="6"/>
      <c r="J2907" s="6"/>
      <c r="K2907" s="6"/>
      <c r="L2907" s="6"/>
      <c r="M2907" s="6"/>
      <c r="N2907" s="6"/>
      <c r="O2907" s="6"/>
      <c r="P2907" s="10"/>
      <c r="Q2907" s="15" t="str">
        <f t="shared" ca="1" si="92"/>
        <v>-</v>
      </c>
      <c r="R2907" s="6"/>
      <c r="S2907" s="6"/>
      <c r="T2907" s="6"/>
      <c r="U2907" s="6"/>
      <c r="V2907" s="6"/>
      <c r="W2907" s="6" t="str">
        <f t="shared" si="91"/>
        <v>-</v>
      </c>
      <c r="X2907" s="6"/>
      <c r="Y2907" s="6"/>
      <c r="Z2907" s="6"/>
      <c r="AA2907" s="6"/>
      <c r="AB2907" s="6"/>
      <c r="AC2907" s="6"/>
    </row>
    <row r="2908" spans="1:29" x14ac:dyDescent="0.25">
      <c r="Q2908" s="12" t="str">
        <f t="shared" ca="1" si="92"/>
        <v>-</v>
      </c>
      <c r="W2908" t="str">
        <f t="shared" si="91"/>
        <v>-</v>
      </c>
    </row>
    <row r="2909" spans="1:29" x14ac:dyDescent="0.25">
      <c r="A2909" s="6"/>
      <c r="B2909" s="10"/>
      <c r="C2909" s="6"/>
      <c r="D2909" s="6"/>
      <c r="E2909" s="6"/>
      <c r="F2909" s="6"/>
      <c r="G2909" s="6"/>
      <c r="H2909" s="6"/>
      <c r="I2909" s="6"/>
      <c r="J2909" s="6"/>
      <c r="K2909" s="6"/>
      <c r="L2909" s="6"/>
      <c r="M2909" s="6"/>
      <c r="N2909" s="6"/>
      <c r="O2909" s="6"/>
      <c r="P2909" s="10"/>
      <c r="Q2909" s="15" t="str">
        <f t="shared" ca="1" si="92"/>
        <v>-</v>
      </c>
      <c r="R2909" s="6"/>
      <c r="S2909" s="6"/>
      <c r="T2909" s="6"/>
      <c r="U2909" s="6"/>
      <c r="V2909" s="6"/>
      <c r="W2909" s="6" t="str">
        <f t="shared" si="91"/>
        <v>-</v>
      </c>
      <c r="X2909" s="6"/>
      <c r="Y2909" s="6"/>
      <c r="Z2909" s="6"/>
      <c r="AA2909" s="6"/>
      <c r="AB2909" s="6"/>
      <c r="AC2909" s="6"/>
    </row>
    <row r="2910" spans="1:29" x14ac:dyDescent="0.25">
      <c r="Q2910" s="12" t="str">
        <f t="shared" ca="1" si="92"/>
        <v>-</v>
      </c>
      <c r="W2910" t="str">
        <f t="shared" si="91"/>
        <v>-</v>
      </c>
    </row>
    <row r="2911" spans="1:29" x14ac:dyDescent="0.25">
      <c r="A2911" s="6"/>
      <c r="B2911" s="10"/>
      <c r="C2911" s="6"/>
      <c r="D2911" s="6"/>
      <c r="E2911" s="6"/>
      <c r="F2911" s="6"/>
      <c r="G2911" s="6"/>
      <c r="H2911" s="6"/>
      <c r="I2911" s="6"/>
      <c r="J2911" s="6"/>
      <c r="K2911" s="6"/>
      <c r="L2911" s="6"/>
      <c r="M2911" s="6"/>
      <c r="N2911" s="6"/>
      <c r="O2911" s="6"/>
      <c r="P2911" s="10"/>
      <c r="Q2911" s="15" t="str">
        <f t="shared" ca="1" si="92"/>
        <v>-</v>
      </c>
      <c r="R2911" s="6"/>
      <c r="S2911" s="6"/>
      <c r="T2911" s="6"/>
      <c r="U2911" s="6"/>
      <c r="V2911" s="6"/>
      <c r="W2911" s="6" t="str">
        <f t="shared" si="91"/>
        <v>-</v>
      </c>
      <c r="X2911" s="6"/>
      <c r="Y2911" s="6"/>
      <c r="Z2911" s="6"/>
      <c r="AA2911" s="6"/>
      <c r="AB2911" s="6"/>
      <c r="AC2911" s="6"/>
    </row>
    <row r="2912" spans="1:29" x14ac:dyDescent="0.25">
      <c r="Q2912" s="12" t="str">
        <f t="shared" ca="1" si="92"/>
        <v>-</v>
      </c>
      <c r="W2912" t="str">
        <f t="shared" si="91"/>
        <v>-</v>
      </c>
    </row>
    <row r="2913" spans="1:29" x14ac:dyDescent="0.25">
      <c r="A2913" s="6"/>
      <c r="B2913" s="10"/>
      <c r="C2913" s="6"/>
      <c r="D2913" s="6"/>
      <c r="E2913" s="6"/>
      <c r="F2913" s="6"/>
      <c r="G2913" s="6"/>
      <c r="H2913" s="6"/>
      <c r="I2913" s="6"/>
      <c r="J2913" s="6"/>
      <c r="K2913" s="6"/>
      <c r="L2913" s="6"/>
      <c r="M2913" s="6"/>
      <c r="N2913" s="6"/>
      <c r="O2913" s="6"/>
      <c r="P2913" s="10"/>
      <c r="Q2913" s="15" t="str">
        <f t="shared" ca="1" si="92"/>
        <v>-</v>
      </c>
      <c r="R2913" s="6"/>
      <c r="S2913" s="6"/>
      <c r="T2913" s="6"/>
      <c r="U2913" s="6"/>
      <c r="V2913" s="6"/>
      <c r="W2913" s="6" t="str">
        <f t="shared" si="91"/>
        <v>-</v>
      </c>
      <c r="X2913" s="6"/>
      <c r="Y2913" s="6"/>
      <c r="Z2913" s="6"/>
      <c r="AA2913" s="6"/>
      <c r="AB2913" s="6"/>
      <c r="AC2913" s="6"/>
    </row>
    <row r="2914" spans="1:29" x14ac:dyDescent="0.25">
      <c r="Q2914" s="12" t="str">
        <f t="shared" ca="1" si="92"/>
        <v>-</v>
      </c>
      <c r="W2914" t="str">
        <f t="shared" si="91"/>
        <v>-</v>
      </c>
    </row>
    <row r="2915" spans="1:29" x14ac:dyDescent="0.25">
      <c r="A2915" s="6"/>
      <c r="B2915" s="10"/>
      <c r="C2915" s="6"/>
      <c r="D2915" s="6"/>
      <c r="E2915" s="6"/>
      <c r="F2915" s="6"/>
      <c r="G2915" s="6"/>
      <c r="H2915" s="6"/>
      <c r="I2915" s="6"/>
      <c r="J2915" s="6"/>
      <c r="K2915" s="6"/>
      <c r="L2915" s="6"/>
      <c r="M2915" s="6"/>
      <c r="N2915" s="6"/>
      <c r="O2915" s="6"/>
      <c r="P2915" s="10"/>
      <c r="Q2915" s="15" t="str">
        <f t="shared" ca="1" si="92"/>
        <v>-</v>
      </c>
      <c r="R2915" s="6"/>
      <c r="S2915" s="6"/>
      <c r="T2915" s="6"/>
      <c r="U2915" s="6"/>
      <c r="V2915" s="6"/>
      <c r="W2915" s="6" t="str">
        <f t="shared" si="91"/>
        <v>-</v>
      </c>
      <c r="X2915" s="6"/>
      <c r="Y2915" s="6"/>
      <c r="Z2915" s="6"/>
      <c r="AA2915" s="6"/>
      <c r="AB2915" s="6"/>
      <c r="AC2915" s="6"/>
    </row>
    <row r="2916" spans="1:29" x14ac:dyDescent="0.25">
      <c r="Q2916" s="12" t="str">
        <f t="shared" ca="1" si="92"/>
        <v>-</v>
      </c>
      <c r="W2916" t="str">
        <f t="shared" si="91"/>
        <v>-</v>
      </c>
    </row>
    <row r="2917" spans="1:29" x14ac:dyDescent="0.25">
      <c r="A2917" s="6"/>
      <c r="B2917" s="10"/>
      <c r="C2917" s="6"/>
      <c r="D2917" s="6"/>
      <c r="E2917" s="6"/>
      <c r="F2917" s="6"/>
      <c r="G2917" s="6"/>
      <c r="H2917" s="6"/>
      <c r="I2917" s="6"/>
      <c r="J2917" s="6"/>
      <c r="K2917" s="6"/>
      <c r="L2917" s="6"/>
      <c r="M2917" s="6"/>
      <c r="N2917" s="6"/>
      <c r="O2917" s="6"/>
      <c r="P2917" s="10"/>
      <c r="Q2917" s="15" t="str">
        <f t="shared" ca="1" si="92"/>
        <v>-</v>
      </c>
      <c r="R2917" s="6"/>
      <c r="S2917" s="6"/>
      <c r="T2917" s="6"/>
      <c r="U2917" s="6"/>
      <c r="V2917" s="6"/>
      <c r="W2917" s="6" t="str">
        <f t="shared" si="91"/>
        <v>-</v>
      </c>
      <c r="X2917" s="6"/>
      <c r="Y2917" s="6"/>
      <c r="Z2917" s="6"/>
      <c r="AA2917" s="6"/>
      <c r="AB2917" s="6"/>
      <c r="AC2917" s="6"/>
    </row>
    <row r="2918" spans="1:29" x14ac:dyDescent="0.25">
      <c r="Q2918" s="12" t="str">
        <f t="shared" ca="1" si="92"/>
        <v>-</v>
      </c>
      <c r="W2918" t="str">
        <f t="shared" si="91"/>
        <v>-</v>
      </c>
    </row>
    <row r="2919" spans="1:29" x14ac:dyDescent="0.25">
      <c r="A2919" s="6"/>
      <c r="B2919" s="10"/>
      <c r="C2919" s="6"/>
      <c r="D2919" s="6"/>
      <c r="E2919" s="6"/>
      <c r="F2919" s="6"/>
      <c r="G2919" s="6"/>
      <c r="H2919" s="6"/>
      <c r="I2919" s="6"/>
      <c r="J2919" s="6"/>
      <c r="K2919" s="6"/>
      <c r="L2919" s="6"/>
      <c r="M2919" s="6"/>
      <c r="N2919" s="6"/>
      <c r="O2919" s="6"/>
      <c r="P2919" s="10"/>
      <c r="Q2919" s="15" t="str">
        <f t="shared" ca="1" si="92"/>
        <v>-</v>
      </c>
      <c r="R2919" s="6"/>
      <c r="S2919" s="6"/>
      <c r="T2919" s="6"/>
      <c r="U2919" s="6"/>
      <c r="V2919" s="6"/>
      <c r="W2919" s="6" t="str">
        <f t="shared" si="91"/>
        <v>-</v>
      </c>
      <c r="X2919" s="6"/>
      <c r="Y2919" s="6"/>
      <c r="Z2919" s="6"/>
      <c r="AA2919" s="6"/>
      <c r="AB2919" s="6"/>
      <c r="AC2919" s="6"/>
    </row>
    <row r="2920" spans="1:29" x14ac:dyDescent="0.25">
      <c r="Q2920" s="12" t="str">
        <f t="shared" ca="1" si="92"/>
        <v>-</v>
      </c>
      <c r="W2920" t="str">
        <f t="shared" si="91"/>
        <v>-</v>
      </c>
    </row>
    <row r="2921" spans="1:29" x14ac:dyDescent="0.25">
      <c r="A2921" s="6"/>
      <c r="B2921" s="10"/>
      <c r="C2921" s="6"/>
      <c r="D2921" s="6"/>
      <c r="E2921" s="6"/>
      <c r="F2921" s="6"/>
      <c r="G2921" s="6"/>
      <c r="H2921" s="6"/>
      <c r="I2921" s="6"/>
      <c r="J2921" s="6"/>
      <c r="K2921" s="6"/>
      <c r="L2921" s="6"/>
      <c r="M2921" s="6"/>
      <c r="N2921" s="6"/>
      <c r="O2921" s="6"/>
      <c r="P2921" s="10"/>
      <c r="Q2921" s="15" t="str">
        <f t="shared" ca="1" si="92"/>
        <v>-</v>
      </c>
      <c r="R2921" s="6"/>
      <c r="S2921" s="6"/>
      <c r="T2921" s="6"/>
      <c r="U2921" s="6"/>
      <c r="V2921" s="6"/>
      <c r="W2921" s="6" t="str">
        <f t="shared" si="91"/>
        <v>-</v>
      </c>
      <c r="X2921" s="6"/>
      <c r="Y2921" s="6"/>
      <c r="Z2921" s="6"/>
      <c r="AA2921" s="6"/>
      <c r="AB2921" s="6"/>
      <c r="AC2921" s="6"/>
    </row>
    <row r="2922" spans="1:29" x14ac:dyDescent="0.25">
      <c r="Q2922" s="12" t="str">
        <f t="shared" ca="1" si="92"/>
        <v>-</v>
      </c>
      <c r="W2922" t="str">
        <f t="shared" si="91"/>
        <v>-</v>
      </c>
    </row>
    <row r="2923" spans="1:29" x14ac:dyDescent="0.25">
      <c r="A2923" s="6"/>
      <c r="B2923" s="10"/>
      <c r="C2923" s="6"/>
      <c r="D2923" s="6"/>
      <c r="E2923" s="6"/>
      <c r="F2923" s="6"/>
      <c r="G2923" s="6"/>
      <c r="H2923" s="6"/>
      <c r="I2923" s="6"/>
      <c r="J2923" s="6"/>
      <c r="K2923" s="6"/>
      <c r="L2923" s="6"/>
      <c r="M2923" s="6"/>
      <c r="N2923" s="6"/>
      <c r="O2923" s="6"/>
      <c r="P2923" s="10"/>
      <c r="Q2923" s="15" t="str">
        <f t="shared" ca="1" si="92"/>
        <v>-</v>
      </c>
      <c r="R2923" s="6"/>
      <c r="S2923" s="6"/>
      <c r="T2923" s="6"/>
      <c r="U2923" s="6"/>
      <c r="V2923" s="6"/>
      <c r="W2923" s="6" t="str">
        <f t="shared" si="91"/>
        <v>-</v>
      </c>
      <c r="X2923" s="6"/>
      <c r="Y2923" s="6"/>
      <c r="Z2923" s="6"/>
      <c r="AA2923" s="6"/>
      <c r="AB2923" s="6"/>
      <c r="AC2923" s="6"/>
    </row>
    <row r="2924" spans="1:29" x14ac:dyDescent="0.25">
      <c r="Q2924" s="12" t="str">
        <f t="shared" ca="1" si="92"/>
        <v>-</v>
      </c>
      <c r="W2924" t="str">
        <f t="shared" si="91"/>
        <v>-</v>
      </c>
    </row>
    <row r="2925" spans="1:29" x14ac:dyDescent="0.25">
      <c r="A2925" s="6"/>
      <c r="B2925" s="10"/>
      <c r="C2925" s="6"/>
      <c r="D2925" s="6"/>
      <c r="E2925" s="6"/>
      <c r="F2925" s="6"/>
      <c r="G2925" s="6"/>
      <c r="H2925" s="6"/>
      <c r="I2925" s="6"/>
      <c r="J2925" s="6"/>
      <c r="K2925" s="6"/>
      <c r="L2925" s="6"/>
      <c r="M2925" s="6"/>
      <c r="N2925" s="6"/>
      <c r="O2925" s="6"/>
      <c r="P2925" s="10"/>
      <c r="Q2925" s="15" t="str">
        <f t="shared" ca="1" si="92"/>
        <v>-</v>
      </c>
      <c r="R2925" s="6"/>
      <c r="S2925" s="6"/>
      <c r="T2925" s="6"/>
      <c r="U2925" s="6"/>
      <c r="V2925" s="6"/>
      <c r="W2925" s="6" t="str">
        <f t="shared" si="91"/>
        <v>-</v>
      </c>
      <c r="X2925" s="6"/>
      <c r="Y2925" s="6"/>
      <c r="Z2925" s="6"/>
      <c r="AA2925" s="6"/>
      <c r="AB2925" s="6"/>
      <c r="AC2925" s="6"/>
    </row>
    <row r="2926" spans="1:29" x14ac:dyDescent="0.25">
      <c r="Q2926" s="12" t="str">
        <f t="shared" ca="1" si="92"/>
        <v>-</v>
      </c>
      <c r="W2926" t="str">
        <f t="shared" si="91"/>
        <v>-</v>
      </c>
    </row>
    <row r="2927" spans="1:29" x14ac:dyDescent="0.25">
      <c r="A2927" s="6"/>
      <c r="B2927" s="10"/>
      <c r="C2927" s="6"/>
      <c r="D2927" s="6"/>
      <c r="E2927" s="6"/>
      <c r="F2927" s="6"/>
      <c r="G2927" s="6"/>
      <c r="H2927" s="6"/>
      <c r="I2927" s="6"/>
      <c r="J2927" s="6"/>
      <c r="K2927" s="6"/>
      <c r="L2927" s="6"/>
      <c r="M2927" s="6"/>
      <c r="N2927" s="6"/>
      <c r="O2927" s="6"/>
      <c r="P2927" s="10"/>
      <c r="Q2927" s="15" t="str">
        <f t="shared" ca="1" si="92"/>
        <v>-</v>
      </c>
      <c r="R2927" s="6"/>
      <c r="S2927" s="6"/>
      <c r="T2927" s="6"/>
      <c r="U2927" s="6"/>
      <c r="V2927" s="6"/>
      <c r="W2927" s="6" t="str">
        <f t="shared" si="91"/>
        <v>-</v>
      </c>
      <c r="X2927" s="6"/>
      <c r="Y2927" s="6"/>
      <c r="Z2927" s="6"/>
      <c r="AA2927" s="6"/>
      <c r="AB2927" s="6"/>
      <c r="AC2927" s="6"/>
    </row>
    <row r="2928" spans="1:29" x14ac:dyDescent="0.25">
      <c r="Q2928" s="12" t="str">
        <f t="shared" ca="1" si="92"/>
        <v>-</v>
      </c>
      <c r="W2928" t="str">
        <f t="shared" si="91"/>
        <v>-</v>
      </c>
    </row>
    <row r="2929" spans="1:29" x14ac:dyDescent="0.25">
      <c r="A2929" s="6"/>
      <c r="B2929" s="10"/>
      <c r="C2929" s="6"/>
      <c r="D2929" s="6"/>
      <c r="E2929" s="6"/>
      <c r="F2929" s="6"/>
      <c r="G2929" s="6"/>
      <c r="H2929" s="6"/>
      <c r="I2929" s="6"/>
      <c r="J2929" s="6"/>
      <c r="K2929" s="6"/>
      <c r="L2929" s="6"/>
      <c r="M2929" s="6"/>
      <c r="N2929" s="6"/>
      <c r="O2929" s="6"/>
      <c r="P2929" s="10"/>
      <c r="Q2929" s="15" t="str">
        <f t="shared" ca="1" si="92"/>
        <v>-</v>
      </c>
      <c r="R2929" s="6"/>
      <c r="S2929" s="6"/>
      <c r="T2929" s="6"/>
      <c r="U2929" s="6"/>
      <c r="V2929" s="6"/>
      <c r="W2929" s="6" t="str">
        <f t="shared" si="91"/>
        <v>-</v>
      </c>
      <c r="X2929" s="6"/>
      <c r="Y2929" s="6"/>
      <c r="Z2929" s="6"/>
      <c r="AA2929" s="6"/>
      <c r="AB2929" s="6"/>
      <c r="AC2929" s="6"/>
    </row>
    <row r="2930" spans="1:29" x14ac:dyDescent="0.25">
      <c r="Q2930" s="12" t="str">
        <f t="shared" ca="1" si="92"/>
        <v>-</v>
      </c>
      <c r="W2930" t="str">
        <f t="shared" si="91"/>
        <v>-</v>
      </c>
    </row>
    <row r="2931" spans="1:29" x14ac:dyDescent="0.25">
      <c r="A2931" s="6"/>
      <c r="B2931" s="10"/>
      <c r="C2931" s="6"/>
      <c r="D2931" s="6"/>
      <c r="E2931" s="6"/>
      <c r="F2931" s="6"/>
      <c r="G2931" s="6"/>
      <c r="H2931" s="6"/>
      <c r="I2931" s="6"/>
      <c r="J2931" s="6"/>
      <c r="K2931" s="6"/>
      <c r="L2931" s="6"/>
      <c r="M2931" s="6"/>
      <c r="N2931" s="6"/>
      <c r="O2931" s="6"/>
      <c r="P2931" s="10"/>
      <c r="Q2931" s="15" t="str">
        <f t="shared" ca="1" si="92"/>
        <v>-</v>
      </c>
      <c r="R2931" s="6"/>
      <c r="S2931" s="6"/>
      <c r="T2931" s="6"/>
      <c r="U2931" s="6"/>
      <c r="V2931" s="6"/>
      <c r="W2931" s="6" t="str">
        <f t="shared" si="91"/>
        <v>-</v>
      </c>
      <c r="X2931" s="6"/>
      <c r="Y2931" s="6"/>
      <c r="Z2931" s="6"/>
      <c r="AA2931" s="6"/>
      <c r="AB2931" s="6"/>
      <c r="AC2931" s="6"/>
    </row>
    <row r="2932" spans="1:29" x14ac:dyDescent="0.25">
      <c r="Q2932" s="12" t="str">
        <f t="shared" ca="1" si="92"/>
        <v>-</v>
      </c>
      <c r="W2932" t="str">
        <f t="shared" si="91"/>
        <v>-</v>
      </c>
    </row>
    <row r="2933" spans="1:29" x14ac:dyDescent="0.25">
      <c r="A2933" s="6"/>
      <c r="B2933" s="10"/>
      <c r="C2933" s="6"/>
      <c r="D2933" s="6"/>
      <c r="E2933" s="6"/>
      <c r="F2933" s="6"/>
      <c r="G2933" s="6"/>
      <c r="H2933" s="6"/>
      <c r="I2933" s="6"/>
      <c r="J2933" s="6"/>
      <c r="K2933" s="6"/>
      <c r="L2933" s="6"/>
      <c r="M2933" s="6"/>
      <c r="N2933" s="6"/>
      <c r="O2933" s="6"/>
      <c r="P2933" s="10"/>
      <c r="Q2933" s="15" t="str">
        <f t="shared" ca="1" si="92"/>
        <v>-</v>
      </c>
      <c r="R2933" s="6"/>
      <c r="S2933" s="6"/>
      <c r="T2933" s="6"/>
      <c r="U2933" s="6"/>
      <c r="V2933" s="6"/>
      <c r="W2933" s="6" t="str">
        <f t="shared" si="91"/>
        <v>-</v>
      </c>
      <c r="X2933" s="6"/>
      <c r="Y2933" s="6"/>
      <c r="Z2933" s="6"/>
      <c r="AA2933" s="6"/>
      <c r="AB2933" s="6"/>
      <c r="AC2933" s="6"/>
    </row>
    <row r="2934" spans="1:29" x14ac:dyDescent="0.25">
      <c r="Q2934" s="12" t="str">
        <f t="shared" ca="1" si="92"/>
        <v>-</v>
      </c>
      <c r="W2934" t="str">
        <f t="shared" si="91"/>
        <v>-</v>
      </c>
    </row>
    <row r="2935" spans="1:29" x14ac:dyDescent="0.25">
      <c r="A2935" s="6"/>
      <c r="B2935" s="10"/>
      <c r="C2935" s="6"/>
      <c r="D2935" s="6"/>
      <c r="E2935" s="6"/>
      <c r="F2935" s="6"/>
      <c r="G2935" s="6"/>
      <c r="H2935" s="6"/>
      <c r="I2935" s="6"/>
      <c r="J2935" s="6"/>
      <c r="K2935" s="6"/>
      <c r="L2935" s="6"/>
      <c r="M2935" s="6"/>
      <c r="N2935" s="6"/>
      <c r="O2935" s="6"/>
      <c r="P2935" s="10"/>
      <c r="Q2935" s="15" t="str">
        <f t="shared" ca="1" si="92"/>
        <v>-</v>
      </c>
      <c r="R2935" s="6"/>
      <c r="S2935" s="6"/>
      <c r="T2935" s="6"/>
      <c r="U2935" s="6"/>
      <c r="V2935" s="6"/>
      <c r="W2935" s="6" t="str">
        <f t="shared" si="91"/>
        <v>-</v>
      </c>
      <c r="X2935" s="6"/>
      <c r="Y2935" s="6"/>
      <c r="Z2935" s="6"/>
      <c r="AA2935" s="6"/>
      <c r="AB2935" s="6"/>
      <c r="AC2935" s="6"/>
    </row>
    <row r="2936" spans="1:29" x14ac:dyDescent="0.25">
      <c r="Q2936" s="12" t="str">
        <f t="shared" ca="1" si="92"/>
        <v>-</v>
      </c>
      <c r="W2936" t="str">
        <f t="shared" si="91"/>
        <v>-</v>
      </c>
    </row>
    <row r="2937" spans="1:29" x14ac:dyDescent="0.25">
      <c r="A2937" s="6"/>
      <c r="B2937" s="10"/>
      <c r="C2937" s="6"/>
      <c r="D2937" s="6"/>
      <c r="E2937" s="6"/>
      <c r="F2937" s="6"/>
      <c r="G2937" s="6"/>
      <c r="H2937" s="6"/>
      <c r="I2937" s="6"/>
      <c r="J2937" s="6"/>
      <c r="K2937" s="6"/>
      <c r="L2937" s="6"/>
      <c r="M2937" s="6"/>
      <c r="N2937" s="6"/>
      <c r="O2937" s="6"/>
      <c r="P2937" s="10"/>
      <c r="Q2937" s="15" t="str">
        <f t="shared" ca="1" si="92"/>
        <v>-</v>
      </c>
      <c r="R2937" s="6"/>
      <c r="S2937" s="6"/>
      <c r="T2937" s="6"/>
      <c r="U2937" s="6"/>
      <c r="V2937" s="6"/>
      <c r="W2937" s="6" t="str">
        <f t="shared" si="91"/>
        <v>-</v>
      </c>
      <c r="X2937" s="6"/>
      <c r="Y2937" s="6"/>
      <c r="Z2937" s="6"/>
      <c r="AA2937" s="6"/>
      <c r="AB2937" s="6"/>
      <c r="AC2937" s="6"/>
    </row>
    <row r="2938" spans="1:29" x14ac:dyDescent="0.25">
      <c r="Q2938" s="12" t="str">
        <f t="shared" ca="1" si="92"/>
        <v>-</v>
      </c>
      <c r="W2938" t="str">
        <f t="shared" si="91"/>
        <v>-</v>
      </c>
    </row>
    <row r="2939" spans="1:29" x14ac:dyDescent="0.25">
      <c r="A2939" s="6"/>
      <c r="B2939" s="10"/>
      <c r="C2939" s="6"/>
      <c r="D2939" s="6"/>
      <c r="E2939" s="6"/>
      <c r="F2939" s="6"/>
      <c r="G2939" s="6"/>
      <c r="H2939" s="6"/>
      <c r="I2939" s="6"/>
      <c r="J2939" s="6"/>
      <c r="K2939" s="6"/>
      <c r="L2939" s="6"/>
      <c r="M2939" s="6"/>
      <c r="N2939" s="6"/>
      <c r="O2939" s="6"/>
      <c r="P2939" s="10"/>
      <c r="Q2939" s="15" t="str">
        <f t="shared" ca="1" si="92"/>
        <v>-</v>
      </c>
      <c r="R2939" s="6"/>
      <c r="S2939" s="6"/>
      <c r="T2939" s="6"/>
      <c r="U2939" s="6"/>
      <c r="V2939" s="6"/>
      <c r="W2939" s="6" t="str">
        <f t="shared" si="91"/>
        <v>-</v>
      </c>
      <c r="X2939" s="6"/>
      <c r="Y2939" s="6"/>
      <c r="Z2939" s="6"/>
      <c r="AA2939" s="6"/>
      <c r="AB2939" s="6"/>
      <c r="AC2939" s="6"/>
    </row>
    <row r="2940" spans="1:29" x14ac:dyDescent="0.25">
      <c r="Q2940" s="12" t="str">
        <f t="shared" ca="1" si="92"/>
        <v>-</v>
      </c>
      <c r="W2940" t="str">
        <f t="shared" si="91"/>
        <v>-</v>
      </c>
    </row>
    <row r="2941" spans="1:29" x14ac:dyDescent="0.25">
      <c r="A2941" s="6"/>
      <c r="B2941" s="10"/>
      <c r="C2941" s="6"/>
      <c r="D2941" s="6"/>
      <c r="E2941" s="6"/>
      <c r="F2941" s="6"/>
      <c r="G2941" s="6"/>
      <c r="H2941" s="6"/>
      <c r="I2941" s="6"/>
      <c r="J2941" s="6"/>
      <c r="K2941" s="6"/>
      <c r="L2941" s="6"/>
      <c r="M2941" s="6"/>
      <c r="N2941" s="6"/>
      <c r="O2941" s="6"/>
      <c r="P2941" s="10"/>
      <c r="Q2941" s="15" t="str">
        <f t="shared" ca="1" si="92"/>
        <v>-</v>
      </c>
      <c r="R2941" s="6"/>
      <c r="S2941" s="6"/>
      <c r="T2941" s="6"/>
      <c r="U2941" s="6"/>
      <c r="V2941" s="6"/>
      <c r="W2941" s="6" t="str">
        <f t="shared" si="91"/>
        <v>-</v>
      </c>
      <c r="X2941" s="6"/>
      <c r="Y2941" s="6"/>
      <c r="Z2941" s="6"/>
      <c r="AA2941" s="6"/>
      <c r="AB2941" s="6"/>
      <c r="AC2941" s="6"/>
    </row>
    <row r="2942" spans="1:29" x14ac:dyDescent="0.25">
      <c r="Q2942" s="12" t="str">
        <f t="shared" ca="1" si="92"/>
        <v>-</v>
      </c>
      <c r="W2942" t="str">
        <f t="shared" si="91"/>
        <v>-</v>
      </c>
    </row>
    <row r="2943" spans="1:29" x14ac:dyDescent="0.25">
      <c r="A2943" s="6"/>
      <c r="B2943" s="10"/>
      <c r="C2943" s="6"/>
      <c r="D2943" s="6"/>
      <c r="E2943" s="6"/>
      <c r="F2943" s="6"/>
      <c r="G2943" s="6"/>
      <c r="H2943" s="6"/>
      <c r="I2943" s="6"/>
      <c r="J2943" s="6"/>
      <c r="K2943" s="6"/>
      <c r="L2943" s="6"/>
      <c r="M2943" s="6"/>
      <c r="N2943" s="6"/>
      <c r="O2943" s="6"/>
      <c r="P2943" s="10"/>
      <c r="Q2943" s="15" t="str">
        <f t="shared" ca="1" si="92"/>
        <v>-</v>
      </c>
      <c r="R2943" s="6"/>
      <c r="S2943" s="6"/>
      <c r="T2943" s="6"/>
      <c r="U2943" s="6"/>
      <c r="V2943" s="6"/>
      <c r="W2943" s="6" t="str">
        <f t="shared" si="91"/>
        <v>-</v>
      </c>
      <c r="X2943" s="6"/>
      <c r="Y2943" s="6"/>
      <c r="Z2943" s="6"/>
      <c r="AA2943" s="6"/>
      <c r="AB2943" s="6"/>
      <c r="AC2943" s="6"/>
    </row>
    <row r="2944" spans="1:29" x14ac:dyDescent="0.25">
      <c r="Q2944" s="12" t="str">
        <f t="shared" ca="1" si="92"/>
        <v>-</v>
      </c>
      <c r="W2944" t="str">
        <f t="shared" si="91"/>
        <v>-</v>
      </c>
    </row>
    <row r="2945" spans="1:29" x14ac:dyDescent="0.25">
      <c r="A2945" s="6"/>
      <c r="B2945" s="10"/>
      <c r="C2945" s="6"/>
      <c r="D2945" s="6"/>
      <c r="E2945" s="6"/>
      <c r="F2945" s="6"/>
      <c r="G2945" s="6"/>
      <c r="H2945" s="6"/>
      <c r="I2945" s="6"/>
      <c r="J2945" s="6"/>
      <c r="K2945" s="6"/>
      <c r="L2945" s="6"/>
      <c r="M2945" s="6"/>
      <c r="N2945" s="6"/>
      <c r="O2945" s="6"/>
      <c r="P2945" s="10"/>
      <c r="Q2945" s="15" t="str">
        <f t="shared" ca="1" si="92"/>
        <v>-</v>
      </c>
      <c r="R2945" s="6"/>
      <c r="S2945" s="6"/>
      <c r="T2945" s="6"/>
      <c r="U2945" s="6"/>
      <c r="V2945" s="6"/>
      <c r="W2945" s="6" t="str">
        <f t="shared" ref="W2945:W3008" si="93">IF(OR(ISBLANK(J2945),ISBLANK(V2945)),"-",(IF(J2945=V2945,"Yes","No")))</f>
        <v>-</v>
      </c>
      <c r="X2945" s="6"/>
      <c r="Y2945" s="6"/>
      <c r="Z2945" s="6"/>
      <c r="AA2945" s="6"/>
      <c r="AB2945" s="6"/>
      <c r="AC2945" s="6"/>
    </row>
    <row r="2946" spans="1:29" x14ac:dyDescent="0.25">
      <c r="Q2946" s="12" t="str">
        <f t="shared" ref="Q2946:Q3009" ca="1" si="94">IF(B2946&gt;1/1/1900, (IF(R2946="Closed",(DATEDIF(B2946,P2946,"d"))-(DATEDIF(M2946,O2946,"d")),IF(OR(R2946="Pending",ISBLANK(P2946)),TODAY()-B2946))),"-")</f>
        <v>-</v>
      </c>
      <c r="W2946" t="str">
        <f t="shared" si="93"/>
        <v>-</v>
      </c>
    </row>
    <row r="2947" spans="1:29" x14ac:dyDescent="0.25">
      <c r="A2947" s="6"/>
      <c r="B2947" s="10"/>
      <c r="C2947" s="6"/>
      <c r="D2947" s="6"/>
      <c r="E2947" s="6"/>
      <c r="F2947" s="6"/>
      <c r="G2947" s="6"/>
      <c r="H2947" s="6"/>
      <c r="I2947" s="6"/>
      <c r="J2947" s="6"/>
      <c r="K2947" s="6"/>
      <c r="L2947" s="6"/>
      <c r="M2947" s="6"/>
      <c r="N2947" s="6"/>
      <c r="O2947" s="6"/>
      <c r="P2947" s="10"/>
      <c r="Q2947" s="15" t="str">
        <f t="shared" ca="1" si="94"/>
        <v>-</v>
      </c>
      <c r="R2947" s="6"/>
      <c r="S2947" s="6"/>
      <c r="T2947" s="6"/>
      <c r="U2947" s="6"/>
      <c r="V2947" s="6"/>
      <c r="W2947" s="6" t="str">
        <f t="shared" si="93"/>
        <v>-</v>
      </c>
      <c r="X2947" s="6"/>
      <c r="Y2947" s="6"/>
      <c r="Z2947" s="6"/>
      <c r="AA2947" s="6"/>
      <c r="AB2947" s="6"/>
      <c r="AC2947" s="6"/>
    </row>
    <row r="2948" spans="1:29" x14ac:dyDescent="0.25">
      <c r="Q2948" s="12" t="str">
        <f t="shared" ca="1" si="94"/>
        <v>-</v>
      </c>
      <c r="W2948" t="str">
        <f t="shared" si="93"/>
        <v>-</v>
      </c>
    </row>
    <row r="2949" spans="1:29" x14ac:dyDescent="0.25">
      <c r="A2949" s="6"/>
      <c r="B2949" s="10"/>
      <c r="C2949" s="6"/>
      <c r="D2949" s="6"/>
      <c r="E2949" s="6"/>
      <c r="F2949" s="6"/>
      <c r="G2949" s="6"/>
      <c r="H2949" s="6"/>
      <c r="I2949" s="6"/>
      <c r="J2949" s="6"/>
      <c r="K2949" s="6"/>
      <c r="L2949" s="6"/>
      <c r="M2949" s="6"/>
      <c r="N2949" s="6"/>
      <c r="O2949" s="6"/>
      <c r="P2949" s="10"/>
      <c r="Q2949" s="15" t="str">
        <f t="shared" ca="1" si="94"/>
        <v>-</v>
      </c>
      <c r="R2949" s="6"/>
      <c r="S2949" s="6"/>
      <c r="T2949" s="6"/>
      <c r="U2949" s="6"/>
      <c r="V2949" s="6"/>
      <c r="W2949" s="6" t="str">
        <f t="shared" si="93"/>
        <v>-</v>
      </c>
      <c r="X2949" s="6"/>
      <c r="Y2949" s="6"/>
      <c r="Z2949" s="6"/>
      <c r="AA2949" s="6"/>
      <c r="AB2949" s="6"/>
      <c r="AC2949" s="6"/>
    </row>
    <row r="2950" spans="1:29" x14ac:dyDescent="0.25">
      <c r="Q2950" s="12" t="str">
        <f t="shared" ca="1" si="94"/>
        <v>-</v>
      </c>
      <c r="W2950" t="str">
        <f t="shared" si="93"/>
        <v>-</v>
      </c>
    </row>
    <row r="2951" spans="1:29" x14ac:dyDescent="0.25">
      <c r="A2951" s="6"/>
      <c r="B2951" s="10"/>
      <c r="C2951" s="6"/>
      <c r="D2951" s="6"/>
      <c r="E2951" s="6"/>
      <c r="F2951" s="6"/>
      <c r="G2951" s="6"/>
      <c r="H2951" s="6"/>
      <c r="I2951" s="6"/>
      <c r="J2951" s="6"/>
      <c r="K2951" s="6"/>
      <c r="L2951" s="6"/>
      <c r="M2951" s="6"/>
      <c r="N2951" s="6"/>
      <c r="O2951" s="6"/>
      <c r="P2951" s="10"/>
      <c r="Q2951" s="15" t="str">
        <f t="shared" ca="1" si="94"/>
        <v>-</v>
      </c>
      <c r="R2951" s="6"/>
      <c r="S2951" s="6"/>
      <c r="T2951" s="6"/>
      <c r="U2951" s="6"/>
      <c r="V2951" s="6"/>
      <c r="W2951" s="6" t="str">
        <f t="shared" si="93"/>
        <v>-</v>
      </c>
      <c r="X2951" s="6"/>
      <c r="Y2951" s="6"/>
      <c r="Z2951" s="6"/>
      <c r="AA2951" s="6"/>
      <c r="AB2951" s="6"/>
      <c r="AC2951" s="6"/>
    </row>
    <row r="2952" spans="1:29" x14ac:dyDescent="0.25">
      <c r="Q2952" s="12" t="str">
        <f t="shared" ca="1" si="94"/>
        <v>-</v>
      </c>
      <c r="W2952" t="str">
        <f t="shared" si="93"/>
        <v>-</v>
      </c>
    </row>
    <row r="2953" spans="1:29" x14ac:dyDescent="0.25">
      <c r="A2953" s="6"/>
      <c r="B2953" s="10"/>
      <c r="C2953" s="6"/>
      <c r="D2953" s="6"/>
      <c r="E2953" s="6"/>
      <c r="F2953" s="6"/>
      <c r="G2953" s="6"/>
      <c r="H2953" s="6"/>
      <c r="I2953" s="6"/>
      <c r="J2953" s="6"/>
      <c r="K2953" s="6"/>
      <c r="L2953" s="6"/>
      <c r="M2953" s="6"/>
      <c r="N2953" s="6"/>
      <c r="O2953" s="6"/>
      <c r="P2953" s="10"/>
      <c r="Q2953" s="15" t="str">
        <f t="shared" ca="1" si="94"/>
        <v>-</v>
      </c>
      <c r="R2953" s="6"/>
      <c r="S2953" s="6"/>
      <c r="T2953" s="6"/>
      <c r="U2953" s="6"/>
      <c r="V2953" s="6"/>
      <c r="W2953" s="6" t="str">
        <f t="shared" si="93"/>
        <v>-</v>
      </c>
      <c r="X2953" s="6"/>
      <c r="Y2953" s="6"/>
      <c r="Z2953" s="6"/>
      <c r="AA2953" s="6"/>
      <c r="AB2953" s="6"/>
      <c r="AC2953" s="6"/>
    </row>
    <row r="2954" spans="1:29" x14ac:dyDescent="0.25">
      <c r="Q2954" s="12" t="str">
        <f t="shared" ca="1" si="94"/>
        <v>-</v>
      </c>
      <c r="W2954" t="str">
        <f t="shared" si="93"/>
        <v>-</v>
      </c>
    </row>
    <row r="2955" spans="1:29" x14ac:dyDescent="0.25">
      <c r="A2955" s="6"/>
      <c r="B2955" s="10"/>
      <c r="C2955" s="6"/>
      <c r="D2955" s="6"/>
      <c r="E2955" s="6"/>
      <c r="F2955" s="6"/>
      <c r="G2955" s="6"/>
      <c r="H2955" s="6"/>
      <c r="I2955" s="6"/>
      <c r="J2955" s="6"/>
      <c r="K2955" s="6"/>
      <c r="L2955" s="6"/>
      <c r="M2955" s="6"/>
      <c r="N2955" s="6"/>
      <c r="O2955" s="6"/>
      <c r="P2955" s="10"/>
      <c r="Q2955" s="15" t="str">
        <f t="shared" ca="1" si="94"/>
        <v>-</v>
      </c>
      <c r="R2955" s="6"/>
      <c r="S2955" s="6"/>
      <c r="T2955" s="6"/>
      <c r="U2955" s="6"/>
      <c r="V2955" s="6"/>
      <c r="W2955" s="6" t="str">
        <f t="shared" si="93"/>
        <v>-</v>
      </c>
      <c r="X2955" s="6"/>
      <c r="Y2955" s="6"/>
      <c r="Z2955" s="6"/>
      <c r="AA2955" s="6"/>
      <c r="AB2955" s="6"/>
      <c r="AC2955" s="6"/>
    </row>
    <row r="2956" spans="1:29" x14ac:dyDescent="0.25">
      <c r="Q2956" s="12" t="str">
        <f t="shared" ca="1" si="94"/>
        <v>-</v>
      </c>
      <c r="W2956" t="str">
        <f t="shared" si="93"/>
        <v>-</v>
      </c>
    </row>
    <row r="2957" spans="1:29" x14ac:dyDescent="0.25">
      <c r="A2957" s="6"/>
      <c r="B2957" s="10"/>
      <c r="C2957" s="6"/>
      <c r="D2957" s="6"/>
      <c r="E2957" s="6"/>
      <c r="F2957" s="6"/>
      <c r="G2957" s="6"/>
      <c r="H2957" s="6"/>
      <c r="I2957" s="6"/>
      <c r="J2957" s="6"/>
      <c r="K2957" s="6"/>
      <c r="L2957" s="6"/>
      <c r="M2957" s="6"/>
      <c r="N2957" s="6"/>
      <c r="O2957" s="6"/>
      <c r="P2957" s="10"/>
      <c r="Q2957" s="15" t="str">
        <f t="shared" ca="1" si="94"/>
        <v>-</v>
      </c>
      <c r="R2957" s="6"/>
      <c r="S2957" s="6"/>
      <c r="T2957" s="6"/>
      <c r="U2957" s="6"/>
      <c r="V2957" s="6"/>
      <c r="W2957" s="6" t="str">
        <f t="shared" si="93"/>
        <v>-</v>
      </c>
      <c r="X2957" s="6"/>
      <c r="Y2957" s="6"/>
      <c r="Z2957" s="6"/>
      <c r="AA2957" s="6"/>
      <c r="AB2957" s="6"/>
      <c r="AC2957" s="6"/>
    </row>
    <row r="2958" spans="1:29" x14ac:dyDescent="0.25">
      <c r="Q2958" s="12" t="str">
        <f t="shared" ca="1" si="94"/>
        <v>-</v>
      </c>
      <c r="W2958" t="str">
        <f t="shared" si="93"/>
        <v>-</v>
      </c>
    </row>
    <row r="2959" spans="1:29" x14ac:dyDescent="0.25">
      <c r="A2959" s="6"/>
      <c r="B2959" s="10"/>
      <c r="C2959" s="6"/>
      <c r="D2959" s="6"/>
      <c r="E2959" s="6"/>
      <c r="F2959" s="6"/>
      <c r="G2959" s="6"/>
      <c r="H2959" s="6"/>
      <c r="I2959" s="6"/>
      <c r="J2959" s="6"/>
      <c r="K2959" s="6"/>
      <c r="L2959" s="6"/>
      <c r="M2959" s="6"/>
      <c r="N2959" s="6"/>
      <c r="O2959" s="6"/>
      <c r="P2959" s="10"/>
      <c r="Q2959" s="15" t="str">
        <f t="shared" ca="1" si="94"/>
        <v>-</v>
      </c>
      <c r="R2959" s="6"/>
      <c r="S2959" s="6"/>
      <c r="T2959" s="6"/>
      <c r="U2959" s="6"/>
      <c r="V2959" s="6"/>
      <c r="W2959" s="6" t="str">
        <f t="shared" si="93"/>
        <v>-</v>
      </c>
      <c r="X2959" s="6"/>
      <c r="Y2959" s="6"/>
      <c r="Z2959" s="6"/>
      <c r="AA2959" s="6"/>
      <c r="AB2959" s="6"/>
      <c r="AC2959" s="6"/>
    </row>
    <row r="2960" spans="1:29" x14ac:dyDescent="0.25">
      <c r="Q2960" s="12" t="str">
        <f t="shared" ca="1" si="94"/>
        <v>-</v>
      </c>
      <c r="W2960" t="str">
        <f t="shared" si="93"/>
        <v>-</v>
      </c>
    </row>
    <row r="2961" spans="1:29" x14ac:dyDescent="0.25">
      <c r="A2961" s="6"/>
      <c r="B2961" s="10"/>
      <c r="C2961" s="6"/>
      <c r="D2961" s="6"/>
      <c r="E2961" s="6"/>
      <c r="F2961" s="6"/>
      <c r="G2961" s="6"/>
      <c r="H2961" s="6"/>
      <c r="I2961" s="6"/>
      <c r="J2961" s="6"/>
      <c r="K2961" s="6"/>
      <c r="L2961" s="6"/>
      <c r="M2961" s="6"/>
      <c r="N2961" s="6"/>
      <c r="O2961" s="6"/>
      <c r="P2961" s="10"/>
      <c r="Q2961" s="15" t="str">
        <f t="shared" ca="1" si="94"/>
        <v>-</v>
      </c>
      <c r="R2961" s="6"/>
      <c r="S2961" s="6"/>
      <c r="T2961" s="6"/>
      <c r="U2961" s="6"/>
      <c r="V2961" s="6"/>
      <c r="W2961" s="6" t="str">
        <f t="shared" si="93"/>
        <v>-</v>
      </c>
      <c r="X2961" s="6"/>
      <c r="Y2961" s="6"/>
      <c r="Z2961" s="6"/>
      <c r="AA2961" s="6"/>
      <c r="AB2961" s="6"/>
      <c r="AC2961" s="6"/>
    </row>
    <row r="2962" spans="1:29" x14ac:dyDescent="0.25">
      <c r="Q2962" s="12" t="str">
        <f t="shared" ca="1" si="94"/>
        <v>-</v>
      </c>
      <c r="W2962" t="str">
        <f t="shared" si="93"/>
        <v>-</v>
      </c>
    </row>
    <row r="2963" spans="1:29" x14ac:dyDescent="0.25">
      <c r="A2963" s="6"/>
      <c r="B2963" s="10"/>
      <c r="C2963" s="6"/>
      <c r="D2963" s="6"/>
      <c r="E2963" s="6"/>
      <c r="F2963" s="6"/>
      <c r="G2963" s="6"/>
      <c r="H2963" s="6"/>
      <c r="I2963" s="6"/>
      <c r="J2963" s="6"/>
      <c r="K2963" s="6"/>
      <c r="L2963" s="6"/>
      <c r="M2963" s="6"/>
      <c r="N2963" s="6"/>
      <c r="O2963" s="6"/>
      <c r="P2963" s="10"/>
      <c r="Q2963" s="15" t="str">
        <f t="shared" ca="1" si="94"/>
        <v>-</v>
      </c>
      <c r="R2963" s="6"/>
      <c r="S2963" s="6"/>
      <c r="T2963" s="6"/>
      <c r="U2963" s="6"/>
      <c r="V2963" s="6"/>
      <c r="W2963" s="6" t="str">
        <f t="shared" si="93"/>
        <v>-</v>
      </c>
      <c r="X2963" s="6"/>
      <c r="Y2963" s="6"/>
      <c r="Z2963" s="6"/>
      <c r="AA2963" s="6"/>
      <c r="AB2963" s="6"/>
      <c r="AC2963" s="6"/>
    </row>
    <row r="2964" spans="1:29" x14ac:dyDescent="0.25">
      <c r="Q2964" s="12" t="str">
        <f t="shared" ca="1" si="94"/>
        <v>-</v>
      </c>
      <c r="W2964" t="str">
        <f t="shared" si="93"/>
        <v>-</v>
      </c>
    </row>
    <row r="2965" spans="1:29" x14ac:dyDescent="0.25">
      <c r="A2965" s="6"/>
      <c r="B2965" s="10"/>
      <c r="C2965" s="6"/>
      <c r="D2965" s="6"/>
      <c r="E2965" s="6"/>
      <c r="F2965" s="6"/>
      <c r="G2965" s="6"/>
      <c r="H2965" s="6"/>
      <c r="I2965" s="6"/>
      <c r="J2965" s="6"/>
      <c r="K2965" s="6"/>
      <c r="L2965" s="6"/>
      <c r="M2965" s="6"/>
      <c r="N2965" s="6"/>
      <c r="O2965" s="6"/>
      <c r="P2965" s="10"/>
      <c r="Q2965" s="15" t="str">
        <f t="shared" ca="1" si="94"/>
        <v>-</v>
      </c>
      <c r="R2965" s="6"/>
      <c r="S2965" s="6"/>
      <c r="T2965" s="6"/>
      <c r="U2965" s="6"/>
      <c r="V2965" s="6"/>
      <c r="W2965" s="6" t="str">
        <f t="shared" si="93"/>
        <v>-</v>
      </c>
      <c r="X2965" s="6"/>
      <c r="Y2965" s="6"/>
      <c r="Z2965" s="6"/>
      <c r="AA2965" s="6"/>
      <c r="AB2965" s="6"/>
      <c r="AC2965" s="6"/>
    </row>
    <row r="2966" spans="1:29" x14ac:dyDescent="0.25">
      <c r="Q2966" s="12" t="str">
        <f t="shared" ca="1" si="94"/>
        <v>-</v>
      </c>
      <c r="W2966" t="str">
        <f t="shared" si="93"/>
        <v>-</v>
      </c>
    </row>
    <row r="2967" spans="1:29" x14ac:dyDescent="0.25">
      <c r="A2967" s="6"/>
      <c r="B2967" s="10"/>
      <c r="C2967" s="6"/>
      <c r="D2967" s="6"/>
      <c r="E2967" s="6"/>
      <c r="F2967" s="6"/>
      <c r="G2967" s="6"/>
      <c r="H2967" s="6"/>
      <c r="I2967" s="6"/>
      <c r="J2967" s="6"/>
      <c r="K2967" s="6"/>
      <c r="L2967" s="6"/>
      <c r="M2967" s="6"/>
      <c r="N2967" s="6"/>
      <c r="O2967" s="6"/>
      <c r="P2967" s="10"/>
      <c r="Q2967" s="15" t="str">
        <f t="shared" ca="1" si="94"/>
        <v>-</v>
      </c>
      <c r="R2967" s="6"/>
      <c r="S2967" s="6"/>
      <c r="T2967" s="6"/>
      <c r="U2967" s="6"/>
      <c r="V2967" s="6"/>
      <c r="W2967" s="6" t="str">
        <f t="shared" si="93"/>
        <v>-</v>
      </c>
      <c r="X2967" s="6"/>
      <c r="Y2967" s="6"/>
      <c r="Z2967" s="6"/>
      <c r="AA2967" s="6"/>
      <c r="AB2967" s="6"/>
      <c r="AC2967" s="6"/>
    </row>
    <row r="2968" spans="1:29" x14ac:dyDescent="0.25">
      <c r="Q2968" s="12" t="str">
        <f t="shared" ca="1" si="94"/>
        <v>-</v>
      </c>
      <c r="W2968" t="str">
        <f t="shared" si="93"/>
        <v>-</v>
      </c>
    </row>
    <row r="2969" spans="1:29" x14ac:dyDescent="0.25">
      <c r="A2969" s="6"/>
      <c r="B2969" s="10"/>
      <c r="C2969" s="6"/>
      <c r="D2969" s="6"/>
      <c r="E2969" s="6"/>
      <c r="F2969" s="6"/>
      <c r="G2969" s="6"/>
      <c r="H2969" s="6"/>
      <c r="I2969" s="6"/>
      <c r="J2969" s="6"/>
      <c r="K2969" s="6"/>
      <c r="L2969" s="6"/>
      <c r="M2969" s="6"/>
      <c r="N2969" s="6"/>
      <c r="O2969" s="6"/>
      <c r="P2969" s="10"/>
      <c r="Q2969" s="15" t="str">
        <f t="shared" ca="1" si="94"/>
        <v>-</v>
      </c>
      <c r="R2969" s="6"/>
      <c r="S2969" s="6"/>
      <c r="T2969" s="6"/>
      <c r="U2969" s="6"/>
      <c r="V2969" s="6"/>
      <c r="W2969" s="6" t="str">
        <f t="shared" si="93"/>
        <v>-</v>
      </c>
      <c r="X2969" s="6"/>
      <c r="Y2969" s="6"/>
      <c r="Z2969" s="6"/>
      <c r="AA2969" s="6"/>
      <c r="AB2969" s="6"/>
      <c r="AC2969" s="6"/>
    </row>
    <row r="2970" spans="1:29" x14ac:dyDescent="0.25">
      <c r="Q2970" s="12" t="str">
        <f t="shared" ca="1" si="94"/>
        <v>-</v>
      </c>
      <c r="W2970" t="str">
        <f t="shared" si="93"/>
        <v>-</v>
      </c>
    </row>
    <row r="2971" spans="1:29" x14ac:dyDescent="0.25">
      <c r="A2971" s="6"/>
      <c r="B2971" s="10"/>
      <c r="C2971" s="6"/>
      <c r="D2971" s="6"/>
      <c r="E2971" s="6"/>
      <c r="F2971" s="6"/>
      <c r="G2971" s="6"/>
      <c r="H2971" s="6"/>
      <c r="I2971" s="6"/>
      <c r="J2971" s="6"/>
      <c r="K2971" s="6"/>
      <c r="L2971" s="6"/>
      <c r="M2971" s="6"/>
      <c r="N2971" s="6"/>
      <c r="O2971" s="6"/>
      <c r="P2971" s="10"/>
      <c r="Q2971" s="15" t="str">
        <f t="shared" ca="1" si="94"/>
        <v>-</v>
      </c>
      <c r="R2971" s="6"/>
      <c r="S2971" s="6"/>
      <c r="T2971" s="6"/>
      <c r="U2971" s="6"/>
      <c r="V2971" s="6"/>
      <c r="W2971" s="6" t="str">
        <f t="shared" si="93"/>
        <v>-</v>
      </c>
      <c r="X2971" s="6"/>
      <c r="Y2971" s="6"/>
      <c r="Z2971" s="6"/>
      <c r="AA2971" s="6"/>
      <c r="AB2971" s="6"/>
      <c r="AC2971" s="6"/>
    </row>
    <row r="2972" spans="1:29" x14ac:dyDescent="0.25">
      <c r="Q2972" s="12" t="str">
        <f t="shared" ca="1" si="94"/>
        <v>-</v>
      </c>
      <c r="W2972" t="str">
        <f t="shared" si="93"/>
        <v>-</v>
      </c>
    </row>
    <row r="2973" spans="1:29" x14ac:dyDescent="0.25">
      <c r="A2973" s="6"/>
      <c r="B2973" s="10"/>
      <c r="C2973" s="6"/>
      <c r="D2973" s="6"/>
      <c r="E2973" s="6"/>
      <c r="F2973" s="6"/>
      <c r="G2973" s="6"/>
      <c r="H2973" s="6"/>
      <c r="I2973" s="6"/>
      <c r="J2973" s="6"/>
      <c r="K2973" s="6"/>
      <c r="L2973" s="6"/>
      <c r="M2973" s="6"/>
      <c r="N2973" s="6"/>
      <c r="O2973" s="6"/>
      <c r="P2973" s="10"/>
      <c r="Q2973" s="15" t="str">
        <f t="shared" ca="1" si="94"/>
        <v>-</v>
      </c>
      <c r="R2973" s="6"/>
      <c r="S2973" s="6"/>
      <c r="T2973" s="6"/>
      <c r="U2973" s="6"/>
      <c r="V2973" s="6"/>
      <c r="W2973" s="6" t="str">
        <f t="shared" si="93"/>
        <v>-</v>
      </c>
      <c r="X2973" s="6"/>
      <c r="Y2973" s="6"/>
      <c r="Z2973" s="6"/>
      <c r="AA2973" s="6"/>
      <c r="AB2973" s="6"/>
      <c r="AC2973" s="6"/>
    </row>
    <row r="2974" spans="1:29" x14ac:dyDescent="0.25">
      <c r="Q2974" s="12" t="str">
        <f t="shared" ca="1" si="94"/>
        <v>-</v>
      </c>
      <c r="W2974" t="str">
        <f t="shared" si="93"/>
        <v>-</v>
      </c>
    </row>
    <row r="2975" spans="1:29" x14ac:dyDescent="0.25">
      <c r="A2975" s="6"/>
      <c r="B2975" s="10"/>
      <c r="C2975" s="6"/>
      <c r="D2975" s="6"/>
      <c r="E2975" s="6"/>
      <c r="F2975" s="6"/>
      <c r="G2975" s="6"/>
      <c r="H2975" s="6"/>
      <c r="I2975" s="6"/>
      <c r="J2975" s="6"/>
      <c r="K2975" s="6"/>
      <c r="L2975" s="6"/>
      <c r="M2975" s="6"/>
      <c r="N2975" s="6"/>
      <c r="O2975" s="6"/>
      <c r="P2975" s="10"/>
      <c r="Q2975" s="15" t="str">
        <f t="shared" ca="1" si="94"/>
        <v>-</v>
      </c>
      <c r="R2975" s="6"/>
      <c r="S2975" s="6"/>
      <c r="T2975" s="6"/>
      <c r="U2975" s="6"/>
      <c r="V2975" s="6"/>
      <c r="W2975" s="6" t="str">
        <f t="shared" si="93"/>
        <v>-</v>
      </c>
      <c r="X2975" s="6"/>
      <c r="Y2975" s="6"/>
      <c r="Z2975" s="6"/>
      <c r="AA2975" s="6"/>
      <c r="AB2975" s="6"/>
      <c r="AC2975" s="6"/>
    </row>
    <row r="2976" spans="1:29" x14ac:dyDescent="0.25">
      <c r="Q2976" s="12" t="str">
        <f t="shared" ca="1" si="94"/>
        <v>-</v>
      </c>
      <c r="W2976" t="str">
        <f t="shared" si="93"/>
        <v>-</v>
      </c>
    </row>
    <row r="2977" spans="1:29" x14ac:dyDescent="0.25">
      <c r="A2977" s="6"/>
      <c r="B2977" s="10"/>
      <c r="C2977" s="6"/>
      <c r="D2977" s="6"/>
      <c r="E2977" s="6"/>
      <c r="F2977" s="6"/>
      <c r="G2977" s="6"/>
      <c r="H2977" s="6"/>
      <c r="I2977" s="6"/>
      <c r="J2977" s="6"/>
      <c r="K2977" s="6"/>
      <c r="L2977" s="6"/>
      <c r="M2977" s="6"/>
      <c r="N2977" s="6"/>
      <c r="O2977" s="6"/>
      <c r="P2977" s="10"/>
      <c r="Q2977" s="15" t="str">
        <f t="shared" ca="1" si="94"/>
        <v>-</v>
      </c>
      <c r="R2977" s="6"/>
      <c r="S2977" s="6"/>
      <c r="T2977" s="6"/>
      <c r="U2977" s="6"/>
      <c r="V2977" s="6"/>
      <c r="W2977" s="6" t="str">
        <f t="shared" si="93"/>
        <v>-</v>
      </c>
      <c r="X2977" s="6"/>
      <c r="Y2977" s="6"/>
      <c r="Z2977" s="6"/>
      <c r="AA2977" s="6"/>
      <c r="AB2977" s="6"/>
      <c r="AC2977" s="6"/>
    </row>
    <row r="2978" spans="1:29" x14ac:dyDescent="0.25">
      <c r="Q2978" s="12" t="str">
        <f t="shared" ca="1" si="94"/>
        <v>-</v>
      </c>
      <c r="W2978" t="str">
        <f t="shared" si="93"/>
        <v>-</v>
      </c>
    </row>
    <row r="2979" spans="1:29" x14ac:dyDescent="0.25">
      <c r="A2979" s="6"/>
      <c r="B2979" s="10"/>
      <c r="C2979" s="6"/>
      <c r="D2979" s="6"/>
      <c r="E2979" s="6"/>
      <c r="F2979" s="6"/>
      <c r="G2979" s="6"/>
      <c r="H2979" s="6"/>
      <c r="I2979" s="6"/>
      <c r="J2979" s="6"/>
      <c r="K2979" s="6"/>
      <c r="L2979" s="6"/>
      <c r="M2979" s="6"/>
      <c r="N2979" s="6"/>
      <c r="O2979" s="6"/>
      <c r="P2979" s="10"/>
      <c r="Q2979" s="15" t="str">
        <f t="shared" ca="1" si="94"/>
        <v>-</v>
      </c>
      <c r="R2979" s="6"/>
      <c r="S2979" s="6"/>
      <c r="T2979" s="6"/>
      <c r="U2979" s="6"/>
      <c r="V2979" s="6"/>
      <c r="W2979" s="6" t="str">
        <f t="shared" si="93"/>
        <v>-</v>
      </c>
      <c r="X2979" s="6"/>
      <c r="Y2979" s="6"/>
      <c r="Z2979" s="6"/>
      <c r="AA2979" s="6"/>
      <c r="AB2979" s="6"/>
      <c r="AC2979" s="6"/>
    </row>
    <row r="2980" spans="1:29" x14ac:dyDescent="0.25">
      <c r="Q2980" s="12" t="str">
        <f t="shared" ca="1" si="94"/>
        <v>-</v>
      </c>
      <c r="W2980" t="str">
        <f t="shared" si="93"/>
        <v>-</v>
      </c>
    </row>
    <row r="2981" spans="1:29" x14ac:dyDescent="0.25">
      <c r="A2981" s="6"/>
      <c r="B2981" s="10"/>
      <c r="C2981" s="6"/>
      <c r="D2981" s="6"/>
      <c r="E2981" s="6"/>
      <c r="F2981" s="6"/>
      <c r="G2981" s="6"/>
      <c r="H2981" s="6"/>
      <c r="I2981" s="6"/>
      <c r="J2981" s="6"/>
      <c r="K2981" s="6"/>
      <c r="L2981" s="6"/>
      <c r="M2981" s="6"/>
      <c r="N2981" s="6"/>
      <c r="O2981" s="6"/>
      <c r="P2981" s="10"/>
      <c r="Q2981" s="15" t="str">
        <f t="shared" ca="1" si="94"/>
        <v>-</v>
      </c>
      <c r="R2981" s="6"/>
      <c r="S2981" s="6"/>
      <c r="T2981" s="6"/>
      <c r="U2981" s="6"/>
      <c r="V2981" s="6"/>
      <c r="W2981" s="6" t="str">
        <f t="shared" si="93"/>
        <v>-</v>
      </c>
      <c r="X2981" s="6"/>
      <c r="Y2981" s="6"/>
      <c r="Z2981" s="6"/>
      <c r="AA2981" s="6"/>
      <c r="AB2981" s="6"/>
      <c r="AC2981" s="6"/>
    </row>
    <row r="2982" spans="1:29" x14ac:dyDescent="0.25">
      <c r="Q2982" s="12" t="str">
        <f t="shared" ca="1" si="94"/>
        <v>-</v>
      </c>
      <c r="W2982" t="str">
        <f t="shared" si="93"/>
        <v>-</v>
      </c>
    </row>
    <row r="2983" spans="1:29" x14ac:dyDescent="0.25">
      <c r="A2983" s="6"/>
      <c r="B2983" s="10"/>
      <c r="C2983" s="6"/>
      <c r="D2983" s="6"/>
      <c r="E2983" s="6"/>
      <c r="F2983" s="6"/>
      <c r="G2983" s="6"/>
      <c r="H2983" s="6"/>
      <c r="I2983" s="6"/>
      <c r="J2983" s="6"/>
      <c r="K2983" s="6"/>
      <c r="L2983" s="6"/>
      <c r="M2983" s="6"/>
      <c r="N2983" s="6"/>
      <c r="O2983" s="6"/>
      <c r="P2983" s="10"/>
      <c r="Q2983" s="15" t="str">
        <f t="shared" ca="1" si="94"/>
        <v>-</v>
      </c>
      <c r="R2983" s="6"/>
      <c r="S2983" s="6"/>
      <c r="T2983" s="6"/>
      <c r="U2983" s="6"/>
      <c r="V2983" s="6"/>
      <c r="W2983" s="6" t="str">
        <f t="shared" si="93"/>
        <v>-</v>
      </c>
      <c r="X2983" s="6"/>
      <c r="Y2983" s="6"/>
      <c r="Z2983" s="6"/>
      <c r="AA2983" s="6"/>
      <c r="AB2983" s="6"/>
      <c r="AC2983" s="6"/>
    </row>
    <row r="2984" spans="1:29" x14ac:dyDescent="0.25">
      <c r="Q2984" s="12" t="str">
        <f t="shared" ca="1" si="94"/>
        <v>-</v>
      </c>
      <c r="W2984" t="str">
        <f t="shared" si="93"/>
        <v>-</v>
      </c>
    </row>
    <row r="2985" spans="1:29" x14ac:dyDescent="0.25">
      <c r="A2985" s="6"/>
      <c r="B2985" s="10"/>
      <c r="C2985" s="6"/>
      <c r="D2985" s="6"/>
      <c r="E2985" s="6"/>
      <c r="F2985" s="6"/>
      <c r="G2985" s="6"/>
      <c r="H2985" s="6"/>
      <c r="I2985" s="6"/>
      <c r="J2985" s="6"/>
      <c r="K2985" s="6"/>
      <c r="L2985" s="6"/>
      <c r="M2985" s="6"/>
      <c r="N2985" s="6"/>
      <c r="O2985" s="6"/>
      <c r="P2985" s="10"/>
      <c r="Q2985" s="15" t="str">
        <f t="shared" ca="1" si="94"/>
        <v>-</v>
      </c>
      <c r="R2985" s="6"/>
      <c r="S2985" s="6"/>
      <c r="T2985" s="6"/>
      <c r="U2985" s="6"/>
      <c r="V2985" s="6"/>
      <c r="W2985" s="6" t="str">
        <f t="shared" si="93"/>
        <v>-</v>
      </c>
      <c r="X2985" s="6"/>
      <c r="Y2985" s="6"/>
      <c r="Z2985" s="6"/>
      <c r="AA2985" s="6"/>
      <c r="AB2985" s="6"/>
      <c r="AC2985" s="6"/>
    </row>
    <row r="2986" spans="1:29" x14ac:dyDescent="0.25">
      <c r="Q2986" s="12" t="str">
        <f t="shared" ca="1" si="94"/>
        <v>-</v>
      </c>
      <c r="W2986" t="str">
        <f t="shared" si="93"/>
        <v>-</v>
      </c>
    </row>
    <row r="2987" spans="1:29" x14ac:dyDescent="0.25">
      <c r="A2987" s="6"/>
      <c r="B2987" s="10"/>
      <c r="C2987" s="6"/>
      <c r="D2987" s="6"/>
      <c r="E2987" s="6"/>
      <c r="F2987" s="6"/>
      <c r="G2987" s="6"/>
      <c r="H2987" s="6"/>
      <c r="I2987" s="6"/>
      <c r="J2987" s="6"/>
      <c r="K2987" s="6"/>
      <c r="L2987" s="6"/>
      <c r="M2987" s="6"/>
      <c r="N2987" s="6"/>
      <c r="O2987" s="6"/>
      <c r="P2987" s="10"/>
      <c r="Q2987" s="15" t="str">
        <f t="shared" ca="1" si="94"/>
        <v>-</v>
      </c>
      <c r="R2987" s="6"/>
      <c r="S2987" s="6"/>
      <c r="T2987" s="6"/>
      <c r="U2987" s="6"/>
      <c r="V2987" s="6"/>
      <c r="W2987" s="6" t="str">
        <f t="shared" si="93"/>
        <v>-</v>
      </c>
      <c r="X2987" s="6"/>
      <c r="Y2987" s="6"/>
      <c r="Z2987" s="6"/>
      <c r="AA2987" s="6"/>
      <c r="AB2987" s="6"/>
      <c r="AC2987" s="6"/>
    </row>
    <row r="2988" spans="1:29" x14ac:dyDescent="0.25">
      <c r="Q2988" s="12" t="str">
        <f t="shared" ca="1" si="94"/>
        <v>-</v>
      </c>
      <c r="W2988" t="str">
        <f t="shared" si="93"/>
        <v>-</v>
      </c>
    </row>
    <row r="2989" spans="1:29" x14ac:dyDescent="0.25">
      <c r="A2989" s="6"/>
      <c r="B2989" s="10"/>
      <c r="C2989" s="6"/>
      <c r="D2989" s="6"/>
      <c r="E2989" s="6"/>
      <c r="F2989" s="6"/>
      <c r="G2989" s="6"/>
      <c r="H2989" s="6"/>
      <c r="I2989" s="6"/>
      <c r="J2989" s="6"/>
      <c r="K2989" s="6"/>
      <c r="L2989" s="6"/>
      <c r="M2989" s="6"/>
      <c r="N2989" s="6"/>
      <c r="O2989" s="6"/>
      <c r="P2989" s="10"/>
      <c r="Q2989" s="15" t="str">
        <f t="shared" ca="1" si="94"/>
        <v>-</v>
      </c>
      <c r="R2989" s="6"/>
      <c r="S2989" s="6"/>
      <c r="T2989" s="6"/>
      <c r="U2989" s="6"/>
      <c r="V2989" s="6"/>
      <c r="W2989" s="6" t="str">
        <f t="shared" si="93"/>
        <v>-</v>
      </c>
      <c r="X2989" s="6"/>
      <c r="Y2989" s="6"/>
      <c r="Z2989" s="6"/>
      <c r="AA2989" s="6"/>
      <c r="AB2989" s="6"/>
      <c r="AC2989" s="6"/>
    </row>
    <row r="2990" spans="1:29" x14ac:dyDescent="0.25">
      <c r="Q2990" s="12" t="str">
        <f t="shared" ca="1" si="94"/>
        <v>-</v>
      </c>
      <c r="W2990" t="str">
        <f t="shared" si="93"/>
        <v>-</v>
      </c>
    </row>
    <row r="2991" spans="1:29" x14ac:dyDescent="0.25">
      <c r="A2991" s="6"/>
      <c r="B2991" s="10"/>
      <c r="C2991" s="6"/>
      <c r="D2991" s="6"/>
      <c r="E2991" s="6"/>
      <c r="F2991" s="6"/>
      <c r="G2991" s="6"/>
      <c r="H2991" s="6"/>
      <c r="I2991" s="6"/>
      <c r="J2991" s="6"/>
      <c r="K2991" s="6"/>
      <c r="L2991" s="6"/>
      <c r="M2991" s="6"/>
      <c r="N2991" s="6"/>
      <c r="O2991" s="6"/>
      <c r="P2991" s="10"/>
      <c r="Q2991" s="15" t="str">
        <f t="shared" ca="1" si="94"/>
        <v>-</v>
      </c>
      <c r="R2991" s="6"/>
      <c r="S2991" s="6"/>
      <c r="T2991" s="6"/>
      <c r="U2991" s="6"/>
      <c r="V2991" s="6"/>
      <c r="W2991" s="6" t="str">
        <f t="shared" si="93"/>
        <v>-</v>
      </c>
      <c r="X2991" s="6"/>
      <c r="Y2991" s="6"/>
      <c r="Z2991" s="6"/>
      <c r="AA2991" s="6"/>
      <c r="AB2991" s="6"/>
      <c r="AC2991" s="6"/>
    </row>
    <row r="2992" spans="1:29" x14ac:dyDescent="0.25">
      <c r="Q2992" s="12" t="str">
        <f t="shared" ca="1" si="94"/>
        <v>-</v>
      </c>
      <c r="W2992" t="str">
        <f t="shared" si="93"/>
        <v>-</v>
      </c>
    </row>
    <row r="2993" spans="1:29" x14ac:dyDescent="0.25">
      <c r="A2993" s="6"/>
      <c r="B2993" s="10"/>
      <c r="C2993" s="6"/>
      <c r="D2993" s="6"/>
      <c r="E2993" s="6"/>
      <c r="F2993" s="6"/>
      <c r="G2993" s="6"/>
      <c r="H2993" s="6"/>
      <c r="I2993" s="6"/>
      <c r="J2993" s="6"/>
      <c r="K2993" s="6"/>
      <c r="L2993" s="6"/>
      <c r="M2993" s="6"/>
      <c r="N2993" s="6"/>
      <c r="O2993" s="6"/>
      <c r="P2993" s="10"/>
      <c r="Q2993" s="15" t="str">
        <f t="shared" ca="1" si="94"/>
        <v>-</v>
      </c>
      <c r="R2993" s="6"/>
      <c r="S2993" s="6"/>
      <c r="T2993" s="6"/>
      <c r="U2993" s="6"/>
      <c r="V2993" s="6"/>
      <c r="W2993" s="6" t="str">
        <f t="shared" si="93"/>
        <v>-</v>
      </c>
      <c r="X2993" s="6"/>
      <c r="Y2993" s="6"/>
      <c r="Z2993" s="6"/>
      <c r="AA2993" s="6"/>
      <c r="AB2993" s="6"/>
      <c r="AC2993" s="6"/>
    </row>
    <row r="2994" spans="1:29" x14ac:dyDescent="0.25">
      <c r="Q2994" s="12" t="str">
        <f t="shared" ca="1" si="94"/>
        <v>-</v>
      </c>
      <c r="W2994" t="str">
        <f t="shared" si="93"/>
        <v>-</v>
      </c>
    </row>
    <row r="2995" spans="1:29" x14ac:dyDescent="0.25">
      <c r="A2995" s="6"/>
      <c r="B2995" s="10"/>
      <c r="C2995" s="6"/>
      <c r="D2995" s="6"/>
      <c r="E2995" s="6"/>
      <c r="F2995" s="6"/>
      <c r="G2995" s="6"/>
      <c r="H2995" s="6"/>
      <c r="I2995" s="6"/>
      <c r="J2995" s="6"/>
      <c r="K2995" s="6"/>
      <c r="L2995" s="6"/>
      <c r="M2995" s="6"/>
      <c r="N2995" s="6"/>
      <c r="O2995" s="6"/>
      <c r="P2995" s="10"/>
      <c r="Q2995" s="15" t="str">
        <f t="shared" ca="1" si="94"/>
        <v>-</v>
      </c>
      <c r="R2995" s="6"/>
      <c r="S2995" s="6"/>
      <c r="T2995" s="6"/>
      <c r="U2995" s="6"/>
      <c r="V2995" s="6"/>
      <c r="W2995" s="6" t="str">
        <f t="shared" si="93"/>
        <v>-</v>
      </c>
      <c r="X2995" s="6"/>
      <c r="Y2995" s="6"/>
      <c r="Z2995" s="6"/>
      <c r="AA2995" s="6"/>
      <c r="AB2995" s="6"/>
      <c r="AC2995" s="6"/>
    </row>
    <row r="2996" spans="1:29" x14ac:dyDescent="0.25">
      <c r="Q2996" s="12" t="str">
        <f t="shared" ca="1" si="94"/>
        <v>-</v>
      </c>
      <c r="W2996" t="str">
        <f t="shared" si="93"/>
        <v>-</v>
      </c>
    </row>
    <row r="2997" spans="1:29" x14ac:dyDescent="0.25">
      <c r="A2997" s="6"/>
      <c r="B2997" s="10"/>
      <c r="C2997" s="6"/>
      <c r="D2997" s="6"/>
      <c r="E2997" s="6"/>
      <c r="F2997" s="6"/>
      <c r="G2997" s="6"/>
      <c r="H2997" s="6"/>
      <c r="I2997" s="6"/>
      <c r="J2997" s="6"/>
      <c r="K2997" s="6"/>
      <c r="L2997" s="6"/>
      <c r="M2997" s="6"/>
      <c r="N2997" s="6"/>
      <c r="O2997" s="6"/>
      <c r="P2997" s="10"/>
      <c r="Q2997" s="15" t="str">
        <f t="shared" ca="1" si="94"/>
        <v>-</v>
      </c>
      <c r="R2997" s="6"/>
      <c r="S2997" s="6"/>
      <c r="T2997" s="6"/>
      <c r="U2997" s="6"/>
      <c r="V2997" s="6"/>
      <c r="W2997" s="6" t="str">
        <f t="shared" si="93"/>
        <v>-</v>
      </c>
      <c r="X2997" s="6"/>
      <c r="Y2997" s="6"/>
      <c r="Z2997" s="6"/>
      <c r="AA2997" s="6"/>
      <c r="AB2997" s="6"/>
      <c r="AC2997" s="6"/>
    </row>
    <row r="2998" spans="1:29" x14ac:dyDescent="0.25">
      <c r="Q2998" s="12" t="str">
        <f t="shared" ca="1" si="94"/>
        <v>-</v>
      </c>
      <c r="W2998" t="str">
        <f t="shared" si="93"/>
        <v>-</v>
      </c>
    </row>
    <row r="2999" spans="1:29" x14ac:dyDescent="0.25">
      <c r="A2999" s="6"/>
      <c r="B2999" s="10"/>
      <c r="C2999" s="6"/>
      <c r="D2999" s="6"/>
      <c r="E2999" s="6"/>
      <c r="F2999" s="6"/>
      <c r="G2999" s="6"/>
      <c r="H2999" s="6"/>
      <c r="I2999" s="6"/>
      <c r="J2999" s="6"/>
      <c r="K2999" s="6"/>
      <c r="L2999" s="6"/>
      <c r="M2999" s="6"/>
      <c r="N2999" s="6"/>
      <c r="O2999" s="6"/>
      <c r="P2999" s="10"/>
      <c r="Q2999" s="15" t="str">
        <f t="shared" ca="1" si="94"/>
        <v>-</v>
      </c>
      <c r="R2999" s="6"/>
      <c r="S2999" s="6"/>
      <c r="T2999" s="6"/>
      <c r="U2999" s="6"/>
      <c r="V2999" s="6"/>
      <c r="W2999" s="6" t="str">
        <f t="shared" si="93"/>
        <v>-</v>
      </c>
      <c r="X2999" s="6"/>
      <c r="Y2999" s="6"/>
      <c r="Z2999" s="6"/>
      <c r="AA2999" s="6"/>
      <c r="AB2999" s="6"/>
      <c r="AC2999" s="6"/>
    </row>
    <row r="3000" spans="1:29" x14ac:dyDescent="0.25">
      <c r="Q3000" s="12" t="str">
        <f t="shared" ca="1" si="94"/>
        <v>-</v>
      </c>
      <c r="W3000" t="str">
        <f t="shared" si="93"/>
        <v>-</v>
      </c>
    </row>
    <row r="3001" spans="1:29" x14ac:dyDescent="0.25">
      <c r="A3001" s="6"/>
      <c r="B3001" s="10"/>
      <c r="C3001" s="6"/>
      <c r="D3001" s="6"/>
      <c r="E3001" s="6"/>
      <c r="F3001" s="6"/>
      <c r="G3001" s="6"/>
      <c r="H3001" s="6"/>
      <c r="I3001" s="6"/>
      <c r="J3001" s="6"/>
      <c r="K3001" s="6"/>
      <c r="L3001" s="6"/>
      <c r="M3001" s="6"/>
      <c r="N3001" s="6"/>
      <c r="O3001" s="6"/>
      <c r="P3001" s="10"/>
      <c r="Q3001" s="15" t="str">
        <f t="shared" ca="1" si="94"/>
        <v>-</v>
      </c>
      <c r="R3001" s="6"/>
      <c r="S3001" s="6"/>
      <c r="T3001" s="6"/>
      <c r="U3001" s="6"/>
      <c r="V3001" s="6"/>
      <c r="W3001" s="6" t="str">
        <f t="shared" si="93"/>
        <v>-</v>
      </c>
      <c r="X3001" s="6"/>
      <c r="Y3001" s="6"/>
      <c r="Z3001" s="6"/>
      <c r="AA3001" s="6"/>
      <c r="AB3001" s="6"/>
      <c r="AC3001" s="6"/>
    </row>
    <row r="3002" spans="1:29" x14ac:dyDescent="0.25">
      <c r="Q3002" s="12" t="str">
        <f t="shared" ca="1" si="94"/>
        <v>-</v>
      </c>
      <c r="W3002" t="str">
        <f t="shared" si="93"/>
        <v>-</v>
      </c>
    </row>
    <row r="3003" spans="1:29" x14ac:dyDescent="0.25">
      <c r="A3003" s="6"/>
      <c r="B3003" s="10"/>
      <c r="C3003" s="6"/>
      <c r="D3003" s="6"/>
      <c r="E3003" s="6"/>
      <c r="F3003" s="6"/>
      <c r="G3003" s="6"/>
      <c r="H3003" s="6"/>
      <c r="I3003" s="6"/>
      <c r="J3003" s="6"/>
      <c r="K3003" s="6"/>
      <c r="L3003" s="6"/>
      <c r="M3003" s="6"/>
      <c r="N3003" s="6"/>
      <c r="O3003" s="6"/>
      <c r="P3003" s="10"/>
      <c r="Q3003" s="15" t="str">
        <f t="shared" ca="1" si="94"/>
        <v>-</v>
      </c>
      <c r="R3003" s="6"/>
      <c r="S3003" s="6"/>
      <c r="T3003" s="6"/>
      <c r="U3003" s="6"/>
      <c r="V3003" s="6"/>
      <c r="W3003" s="6" t="str">
        <f t="shared" si="93"/>
        <v>-</v>
      </c>
      <c r="X3003" s="6"/>
      <c r="Y3003" s="6"/>
      <c r="Z3003" s="6"/>
      <c r="AA3003" s="6"/>
      <c r="AB3003" s="6"/>
      <c r="AC3003" s="6"/>
    </row>
    <row r="3004" spans="1:29" x14ac:dyDescent="0.25">
      <c r="Q3004" s="12" t="str">
        <f t="shared" ca="1" si="94"/>
        <v>-</v>
      </c>
      <c r="W3004" t="str">
        <f t="shared" si="93"/>
        <v>-</v>
      </c>
    </row>
    <row r="3005" spans="1:29" x14ac:dyDescent="0.25">
      <c r="A3005" s="6"/>
      <c r="B3005" s="10"/>
      <c r="C3005" s="6"/>
      <c r="D3005" s="6"/>
      <c r="E3005" s="6"/>
      <c r="F3005" s="6"/>
      <c r="G3005" s="6"/>
      <c r="H3005" s="6"/>
      <c r="I3005" s="6"/>
      <c r="J3005" s="6"/>
      <c r="K3005" s="6"/>
      <c r="L3005" s="6"/>
      <c r="M3005" s="6"/>
      <c r="N3005" s="6"/>
      <c r="O3005" s="6"/>
      <c r="P3005" s="10"/>
      <c r="Q3005" s="15" t="str">
        <f t="shared" ca="1" si="94"/>
        <v>-</v>
      </c>
      <c r="R3005" s="6"/>
      <c r="S3005" s="6"/>
      <c r="T3005" s="6"/>
      <c r="U3005" s="6"/>
      <c r="V3005" s="6"/>
      <c r="W3005" s="6" t="str">
        <f t="shared" si="93"/>
        <v>-</v>
      </c>
      <c r="X3005" s="6"/>
      <c r="Y3005" s="6"/>
      <c r="Z3005" s="6"/>
      <c r="AA3005" s="6"/>
      <c r="AB3005" s="6"/>
      <c r="AC3005" s="6"/>
    </row>
    <row r="3006" spans="1:29" x14ac:dyDescent="0.25">
      <c r="Q3006" s="12" t="str">
        <f t="shared" ca="1" si="94"/>
        <v>-</v>
      </c>
      <c r="W3006" t="str">
        <f t="shared" si="93"/>
        <v>-</v>
      </c>
    </row>
    <row r="3007" spans="1:29" x14ac:dyDescent="0.25">
      <c r="A3007" s="6"/>
      <c r="B3007" s="10"/>
      <c r="C3007" s="6"/>
      <c r="D3007" s="6"/>
      <c r="E3007" s="6"/>
      <c r="F3007" s="6"/>
      <c r="G3007" s="6"/>
      <c r="H3007" s="6"/>
      <c r="I3007" s="6"/>
      <c r="J3007" s="6"/>
      <c r="K3007" s="6"/>
      <c r="L3007" s="6"/>
      <c r="M3007" s="6"/>
      <c r="N3007" s="6"/>
      <c r="O3007" s="6"/>
      <c r="P3007" s="10"/>
      <c r="Q3007" s="15" t="str">
        <f t="shared" ca="1" si="94"/>
        <v>-</v>
      </c>
      <c r="R3007" s="6"/>
      <c r="S3007" s="6"/>
      <c r="T3007" s="6"/>
      <c r="U3007" s="6"/>
      <c r="V3007" s="6"/>
      <c r="W3007" s="6" t="str">
        <f t="shared" si="93"/>
        <v>-</v>
      </c>
      <c r="X3007" s="6"/>
      <c r="Y3007" s="6"/>
      <c r="Z3007" s="6"/>
      <c r="AA3007" s="6"/>
      <c r="AB3007" s="6"/>
      <c r="AC3007" s="6"/>
    </row>
    <row r="3008" spans="1:29" x14ac:dyDescent="0.25">
      <c r="Q3008" s="12" t="str">
        <f t="shared" ca="1" si="94"/>
        <v>-</v>
      </c>
      <c r="W3008" t="str">
        <f t="shared" si="93"/>
        <v>-</v>
      </c>
    </row>
    <row r="3009" spans="1:29" x14ac:dyDescent="0.25">
      <c r="A3009" s="6"/>
      <c r="B3009" s="10"/>
      <c r="C3009" s="6"/>
      <c r="D3009" s="6"/>
      <c r="E3009" s="6"/>
      <c r="F3009" s="6"/>
      <c r="G3009" s="6"/>
      <c r="H3009" s="6"/>
      <c r="I3009" s="6"/>
      <c r="J3009" s="6"/>
      <c r="K3009" s="6"/>
      <c r="L3009" s="6"/>
      <c r="M3009" s="6"/>
      <c r="N3009" s="6"/>
      <c r="O3009" s="6"/>
      <c r="P3009" s="10"/>
      <c r="Q3009" s="15" t="str">
        <f t="shared" ca="1" si="94"/>
        <v>-</v>
      </c>
      <c r="R3009" s="6"/>
      <c r="S3009" s="6"/>
      <c r="T3009" s="6"/>
      <c r="U3009" s="6"/>
      <c r="V3009" s="6"/>
      <c r="W3009" s="6" t="str">
        <f t="shared" ref="W3009:W3072" si="95">IF(OR(ISBLANK(J3009),ISBLANK(V3009)),"-",(IF(J3009=V3009,"Yes","No")))</f>
        <v>-</v>
      </c>
      <c r="X3009" s="6"/>
      <c r="Y3009" s="6"/>
      <c r="Z3009" s="6"/>
      <c r="AA3009" s="6"/>
      <c r="AB3009" s="6"/>
      <c r="AC3009" s="6"/>
    </row>
    <row r="3010" spans="1:29" x14ac:dyDescent="0.25">
      <c r="Q3010" s="12" t="str">
        <f t="shared" ref="Q3010:Q3073" ca="1" si="96">IF(B3010&gt;1/1/1900, (IF(R3010="Closed",(DATEDIF(B3010,P3010,"d"))-(DATEDIF(M3010,O3010,"d")),IF(OR(R3010="Pending",ISBLANK(P3010)),TODAY()-B3010))),"-")</f>
        <v>-</v>
      </c>
      <c r="W3010" t="str">
        <f t="shared" si="95"/>
        <v>-</v>
      </c>
    </row>
    <row r="3011" spans="1:29" x14ac:dyDescent="0.25">
      <c r="A3011" s="6"/>
      <c r="B3011" s="10"/>
      <c r="C3011" s="6"/>
      <c r="D3011" s="6"/>
      <c r="E3011" s="6"/>
      <c r="F3011" s="6"/>
      <c r="G3011" s="6"/>
      <c r="H3011" s="6"/>
      <c r="I3011" s="6"/>
      <c r="J3011" s="6"/>
      <c r="K3011" s="6"/>
      <c r="L3011" s="6"/>
      <c r="M3011" s="6"/>
      <c r="N3011" s="6"/>
      <c r="O3011" s="6"/>
      <c r="P3011" s="10"/>
      <c r="Q3011" s="15" t="str">
        <f t="shared" ca="1" si="96"/>
        <v>-</v>
      </c>
      <c r="R3011" s="6"/>
      <c r="S3011" s="6"/>
      <c r="T3011" s="6"/>
      <c r="U3011" s="6"/>
      <c r="V3011" s="6"/>
      <c r="W3011" s="6" t="str">
        <f t="shared" si="95"/>
        <v>-</v>
      </c>
      <c r="X3011" s="6"/>
      <c r="Y3011" s="6"/>
      <c r="Z3011" s="6"/>
      <c r="AA3011" s="6"/>
      <c r="AB3011" s="6"/>
      <c r="AC3011" s="6"/>
    </row>
    <row r="3012" spans="1:29" x14ac:dyDescent="0.25">
      <c r="Q3012" s="12" t="str">
        <f t="shared" ca="1" si="96"/>
        <v>-</v>
      </c>
      <c r="W3012" t="str">
        <f t="shared" si="95"/>
        <v>-</v>
      </c>
    </row>
    <row r="3013" spans="1:29" x14ac:dyDescent="0.25">
      <c r="A3013" s="6"/>
      <c r="B3013" s="10"/>
      <c r="C3013" s="6"/>
      <c r="D3013" s="6"/>
      <c r="E3013" s="6"/>
      <c r="F3013" s="6"/>
      <c r="G3013" s="6"/>
      <c r="H3013" s="6"/>
      <c r="I3013" s="6"/>
      <c r="J3013" s="6"/>
      <c r="K3013" s="6"/>
      <c r="L3013" s="6"/>
      <c r="M3013" s="6"/>
      <c r="N3013" s="6"/>
      <c r="O3013" s="6"/>
      <c r="P3013" s="10"/>
      <c r="Q3013" s="15" t="str">
        <f t="shared" ca="1" si="96"/>
        <v>-</v>
      </c>
      <c r="R3013" s="6"/>
      <c r="S3013" s="6"/>
      <c r="T3013" s="6"/>
      <c r="U3013" s="6"/>
      <c r="V3013" s="6"/>
      <c r="W3013" s="6" t="str">
        <f t="shared" si="95"/>
        <v>-</v>
      </c>
      <c r="X3013" s="6"/>
      <c r="Y3013" s="6"/>
      <c r="Z3013" s="6"/>
      <c r="AA3013" s="6"/>
      <c r="AB3013" s="6"/>
      <c r="AC3013" s="6"/>
    </row>
    <row r="3014" spans="1:29" x14ac:dyDescent="0.25">
      <c r="Q3014" s="12" t="str">
        <f t="shared" ca="1" si="96"/>
        <v>-</v>
      </c>
      <c r="W3014" t="str">
        <f t="shared" si="95"/>
        <v>-</v>
      </c>
    </row>
    <row r="3015" spans="1:29" x14ac:dyDescent="0.25">
      <c r="A3015" s="6"/>
      <c r="B3015" s="10"/>
      <c r="C3015" s="6"/>
      <c r="D3015" s="6"/>
      <c r="E3015" s="6"/>
      <c r="F3015" s="6"/>
      <c r="G3015" s="6"/>
      <c r="H3015" s="6"/>
      <c r="I3015" s="6"/>
      <c r="J3015" s="6"/>
      <c r="K3015" s="6"/>
      <c r="L3015" s="6"/>
      <c r="M3015" s="6"/>
      <c r="N3015" s="6"/>
      <c r="O3015" s="6"/>
      <c r="P3015" s="10"/>
      <c r="Q3015" s="15" t="str">
        <f t="shared" ca="1" si="96"/>
        <v>-</v>
      </c>
      <c r="R3015" s="6"/>
      <c r="S3015" s="6"/>
      <c r="T3015" s="6"/>
      <c r="U3015" s="6"/>
      <c r="V3015" s="6"/>
      <c r="W3015" s="6" t="str">
        <f t="shared" si="95"/>
        <v>-</v>
      </c>
      <c r="X3015" s="6"/>
      <c r="Y3015" s="6"/>
      <c r="Z3015" s="6"/>
      <c r="AA3015" s="6"/>
      <c r="AB3015" s="6"/>
      <c r="AC3015" s="6"/>
    </row>
    <row r="3016" spans="1:29" x14ac:dyDescent="0.25">
      <c r="Q3016" s="12" t="str">
        <f t="shared" ca="1" si="96"/>
        <v>-</v>
      </c>
      <c r="W3016" t="str">
        <f t="shared" si="95"/>
        <v>-</v>
      </c>
    </row>
    <row r="3017" spans="1:29" x14ac:dyDescent="0.25">
      <c r="A3017" s="6"/>
      <c r="B3017" s="10"/>
      <c r="C3017" s="6"/>
      <c r="D3017" s="6"/>
      <c r="E3017" s="6"/>
      <c r="F3017" s="6"/>
      <c r="G3017" s="6"/>
      <c r="H3017" s="6"/>
      <c r="I3017" s="6"/>
      <c r="J3017" s="6"/>
      <c r="K3017" s="6"/>
      <c r="L3017" s="6"/>
      <c r="M3017" s="6"/>
      <c r="N3017" s="6"/>
      <c r="O3017" s="6"/>
      <c r="P3017" s="10"/>
      <c r="Q3017" s="15" t="str">
        <f t="shared" ca="1" si="96"/>
        <v>-</v>
      </c>
      <c r="R3017" s="6"/>
      <c r="S3017" s="6"/>
      <c r="T3017" s="6"/>
      <c r="U3017" s="6"/>
      <c r="V3017" s="6"/>
      <c r="W3017" s="6" t="str">
        <f t="shared" si="95"/>
        <v>-</v>
      </c>
      <c r="X3017" s="6"/>
      <c r="Y3017" s="6"/>
      <c r="Z3017" s="6"/>
      <c r="AA3017" s="6"/>
      <c r="AB3017" s="6"/>
      <c r="AC3017" s="6"/>
    </row>
    <row r="3018" spans="1:29" x14ac:dyDescent="0.25">
      <c r="Q3018" s="12" t="str">
        <f t="shared" ca="1" si="96"/>
        <v>-</v>
      </c>
      <c r="W3018" t="str">
        <f t="shared" si="95"/>
        <v>-</v>
      </c>
    </row>
    <row r="3019" spans="1:29" x14ac:dyDescent="0.25">
      <c r="A3019" s="6"/>
      <c r="B3019" s="10"/>
      <c r="C3019" s="6"/>
      <c r="D3019" s="6"/>
      <c r="E3019" s="6"/>
      <c r="F3019" s="6"/>
      <c r="G3019" s="6"/>
      <c r="H3019" s="6"/>
      <c r="I3019" s="6"/>
      <c r="J3019" s="6"/>
      <c r="K3019" s="6"/>
      <c r="L3019" s="6"/>
      <c r="M3019" s="6"/>
      <c r="N3019" s="6"/>
      <c r="O3019" s="6"/>
      <c r="P3019" s="10"/>
      <c r="Q3019" s="15" t="str">
        <f t="shared" ca="1" si="96"/>
        <v>-</v>
      </c>
      <c r="R3019" s="6"/>
      <c r="S3019" s="6"/>
      <c r="T3019" s="6"/>
      <c r="U3019" s="6"/>
      <c r="V3019" s="6"/>
      <c r="W3019" s="6" t="str">
        <f t="shared" si="95"/>
        <v>-</v>
      </c>
      <c r="X3019" s="6"/>
      <c r="Y3019" s="6"/>
      <c r="Z3019" s="6"/>
      <c r="AA3019" s="6"/>
      <c r="AB3019" s="6"/>
      <c r="AC3019" s="6"/>
    </row>
    <row r="3020" spans="1:29" x14ac:dyDescent="0.25">
      <c r="Q3020" s="12" t="str">
        <f t="shared" ca="1" si="96"/>
        <v>-</v>
      </c>
      <c r="W3020" t="str">
        <f t="shared" si="95"/>
        <v>-</v>
      </c>
    </row>
    <row r="3021" spans="1:29" x14ac:dyDescent="0.25">
      <c r="A3021" s="6"/>
      <c r="B3021" s="10"/>
      <c r="C3021" s="6"/>
      <c r="D3021" s="6"/>
      <c r="E3021" s="6"/>
      <c r="F3021" s="6"/>
      <c r="G3021" s="6"/>
      <c r="H3021" s="6"/>
      <c r="I3021" s="6"/>
      <c r="J3021" s="6"/>
      <c r="K3021" s="6"/>
      <c r="L3021" s="6"/>
      <c r="M3021" s="6"/>
      <c r="N3021" s="6"/>
      <c r="O3021" s="6"/>
      <c r="P3021" s="10"/>
      <c r="Q3021" s="15" t="str">
        <f t="shared" ca="1" si="96"/>
        <v>-</v>
      </c>
      <c r="R3021" s="6"/>
      <c r="S3021" s="6"/>
      <c r="T3021" s="6"/>
      <c r="U3021" s="6"/>
      <c r="V3021" s="6"/>
      <c r="W3021" s="6" t="str">
        <f t="shared" si="95"/>
        <v>-</v>
      </c>
      <c r="X3021" s="6"/>
      <c r="Y3021" s="6"/>
      <c r="Z3021" s="6"/>
      <c r="AA3021" s="6"/>
      <c r="AB3021" s="6"/>
      <c r="AC3021" s="6"/>
    </row>
    <row r="3022" spans="1:29" x14ac:dyDescent="0.25">
      <c r="Q3022" s="12" t="str">
        <f t="shared" ca="1" si="96"/>
        <v>-</v>
      </c>
      <c r="W3022" t="str">
        <f t="shared" si="95"/>
        <v>-</v>
      </c>
    </row>
    <row r="3023" spans="1:29" x14ac:dyDescent="0.25">
      <c r="A3023" s="6"/>
      <c r="B3023" s="10"/>
      <c r="C3023" s="6"/>
      <c r="D3023" s="6"/>
      <c r="E3023" s="6"/>
      <c r="F3023" s="6"/>
      <c r="G3023" s="6"/>
      <c r="H3023" s="6"/>
      <c r="I3023" s="6"/>
      <c r="J3023" s="6"/>
      <c r="K3023" s="6"/>
      <c r="L3023" s="6"/>
      <c r="M3023" s="6"/>
      <c r="N3023" s="6"/>
      <c r="O3023" s="6"/>
      <c r="P3023" s="10"/>
      <c r="Q3023" s="15" t="str">
        <f t="shared" ca="1" si="96"/>
        <v>-</v>
      </c>
      <c r="R3023" s="6"/>
      <c r="S3023" s="6"/>
      <c r="T3023" s="6"/>
      <c r="U3023" s="6"/>
      <c r="V3023" s="6"/>
      <c r="W3023" s="6" t="str">
        <f t="shared" si="95"/>
        <v>-</v>
      </c>
      <c r="X3023" s="6"/>
      <c r="Y3023" s="6"/>
      <c r="Z3023" s="6"/>
      <c r="AA3023" s="6"/>
      <c r="AB3023" s="6"/>
      <c r="AC3023" s="6"/>
    </row>
    <row r="3024" spans="1:29" x14ac:dyDescent="0.25">
      <c r="Q3024" s="12" t="str">
        <f t="shared" ca="1" si="96"/>
        <v>-</v>
      </c>
      <c r="W3024" t="str">
        <f t="shared" si="95"/>
        <v>-</v>
      </c>
    </row>
    <row r="3025" spans="1:29" x14ac:dyDescent="0.25">
      <c r="A3025" s="6"/>
      <c r="B3025" s="10"/>
      <c r="C3025" s="6"/>
      <c r="D3025" s="6"/>
      <c r="E3025" s="6"/>
      <c r="F3025" s="6"/>
      <c r="G3025" s="6"/>
      <c r="H3025" s="6"/>
      <c r="I3025" s="6"/>
      <c r="J3025" s="6"/>
      <c r="K3025" s="6"/>
      <c r="L3025" s="6"/>
      <c r="M3025" s="6"/>
      <c r="N3025" s="6"/>
      <c r="O3025" s="6"/>
      <c r="P3025" s="10"/>
      <c r="Q3025" s="15" t="str">
        <f t="shared" ca="1" si="96"/>
        <v>-</v>
      </c>
      <c r="R3025" s="6"/>
      <c r="S3025" s="6"/>
      <c r="T3025" s="6"/>
      <c r="U3025" s="6"/>
      <c r="V3025" s="6"/>
      <c r="W3025" s="6" t="str">
        <f t="shared" si="95"/>
        <v>-</v>
      </c>
      <c r="X3025" s="6"/>
      <c r="Y3025" s="6"/>
      <c r="Z3025" s="6"/>
      <c r="AA3025" s="6"/>
      <c r="AB3025" s="6"/>
      <c r="AC3025" s="6"/>
    </row>
    <row r="3026" spans="1:29" x14ac:dyDescent="0.25">
      <c r="Q3026" s="12" t="str">
        <f t="shared" ca="1" si="96"/>
        <v>-</v>
      </c>
      <c r="W3026" t="str">
        <f t="shared" si="95"/>
        <v>-</v>
      </c>
    </row>
    <row r="3027" spans="1:29" x14ac:dyDescent="0.25">
      <c r="A3027" s="6"/>
      <c r="B3027" s="10"/>
      <c r="C3027" s="6"/>
      <c r="D3027" s="6"/>
      <c r="E3027" s="6"/>
      <c r="F3027" s="6"/>
      <c r="G3027" s="6"/>
      <c r="H3027" s="6"/>
      <c r="I3027" s="6"/>
      <c r="J3027" s="6"/>
      <c r="K3027" s="6"/>
      <c r="L3027" s="6"/>
      <c r="M3027" s="6"/>
      <c r="N3027" s="6"/>
      <c r="O3027" s="6"/>
      <c r="P3027" s="10"/>
      <c r="Q3027" s="15" t="str">
        <f t="shared" ca="1" si="96"/>
        <v>-</v>
      </c>
      <c r="R3027" s="6"/>
      <c r="S3027" s="6"/>
      <c r="T3027" s="6"/>
      <c r="U3027" s="6"/>
      <c r="V3027" s="6"/>
      <c r="W3027" s="6" t="str">
        <f t="shared" si="95"/>
        <v>-</v>
      </c>
      <c r="X3027" s="6"/>
      <c r="Y3027" s="6"/>
      <c r="Z3027" s="6"/>
      <c r="AA3027" s="6"/>
      <c r="AB3027" s="6"/>
      <c r="AC3027" s="6"/>
    </row>
    <row r="3028" spans="1:29" x14ac:dyDescent="0.25">
      <c r="Q3028" s="12" t="str">
        <f t="shared" ca="1" si="96"/>
        <v>-</v>
      </c>
      <c r="W3028" t="str">
        <f t="shared" si="95"/>
        <v>-</v>
      </c>
    </row>
    <row r="3029" spans="1:29" x14ac:dyDescent="0.25">
      <c r="A3029" s="6"/>
      <c r="B3029" s="10"/>
      <c r="C3029" s="6"/>
      <c r="D3029" s="6"/>
      <c r="E3029" s="6"/>
      <c r="F3029" s="6"/>
      <c r="G3029" s="6"/>
      <c r="H3029" s="6"/>
      <c r="I3029" s="6"/>
      <c r="J3029" s="6"/>
      <c r="K3029" s="6"/>
      <c r="L3029" s="6"/>
      <c r="M3029" s="6"/>
      <c r="N3029" s="6"/>
      <c r="O3029" s="6"/>
      <c r="P3029" s="10"/>
      <c r="Q3029" s="15" t="str">
        <f t="shared" ca="1" si="96"/>
        <v>-</v>
      </c>
      <c r="R3029" s="6"/>
      <c r="S3029" s="6"/>
      <c r="T3029" s="6"/>
      <c r="U3029" s="6"/>
      <c r="V3029" s="6"/>
      <c r="W3029" s="6" t="str">
        <f t="shared" si="95"/>
        <v>-</v>
      </c>
      <c r="X3029" s="6"/>
      <c r="Y3029" s="6"/>
      <c r="Z3029" s="6"/>
      <c r="AA3029" s="6"/>
      <c r="AB3029" s="6"/>
      <c r="AC3029" s="6"/>
    </row>
    <row r="3030" spans="1:29" x14ac:dyDescent="0.25">
      <c r="Q3030" s="12" t="str">
        <f t="shared" ca="1" si="96"/>
        <v>-</v>
      </c>
      <c r="W3030" t="str">
        <f t="shared" si="95"/>
        <v>-</v>
      </c>
    </row>
    <row r="3031" spans="1:29" x14ac:dyDescent="0.25">
      <c r="A3031" s="6"/>
      <c r="B3031" s="10"/>
      <c r="C3031" s="6"/>
      <c r="D3031" s="6"/>
      <c r="E3031" s="6"/>
      <c r="F3031" s="6"/>
      <c r="G3031" s="6"/>
      <c r="H3031" s="6"/>
      <c r="I3031" s="6"/>
      <c r="J3031" s="6"/>
      <c r="K3031" s="6"/>
      <c r="L3031" s="6"/>
      <c r="M3031" s="6"/>
      <c r="N3031" s="6"/>
      <c r="O3031" s="6"/>
      <c r="P3031" s="10"/>
      <c r="Q3031" s="15" t="str">
        <f t="shared" ca="1" si="96"/>
        <v>-</v>
      </c>
      <c r="R3031" s="6"/>
      <c r="S3031" s="6"/>
      <c r="T3031" s="6"/>
      <c r="U3031" s="6"/>
      <c r="V3031" s="6"/>
      <c r="W3031" s="6" t="str">
        <f t="shared" si="95"/>
        <v>-</v>
      </c>
      <c r="X3031" s="6"/>
      <c r="Y3031" s="6"/>
      <c r="Z3031" s="6"/>
      <c r="AA3031" s="6"/>
      <c r="AB3031" s="6"/>
      <c r="AC3031" s="6"/>
    </row>
    <row r="3032" spans="1:29" x14ac:dyDescent="0.25">
      <c r="Q3032" s="12" t="str">
        <f t="shared" ca="1" si="96"/>
        <v>-</v>
      </c>
      <c r="W3032" t="str">
        <f t="shared" si="95"/>
        <v>-</v>
      </c>
    </row>
    <row r="3033" spans="1:29" x14ac:dyDescent="0.25">
      <c r="A3033" s="6"/>
      <c r="B3033" s="10"/>
      <c r="C3033" s="6"/>
      <c r="D3033" s="6"/>
      <c r="E3033" s="6"/>
      <c r="F3033" s="6"/>
      <c r="G3033" s="6"/>
      <c r="H3033" s="6"/>
      <c r="I3033" s="6"/>
      <c r="J3033" s="6"/>
      <c r="K3033" s="6"/>
      <c r="L3033" s="6"/>
      <c r="M3033" s="6"/>
      <c r="N3033" s="6"/>
      <c r="O3033" s="6"/>
      <c r="P3033" s="10"/>
      <c r="Q3033" s="15" t="str">
        <f t="shared" ca="1" si="96"/>
        <v>-</v>
      </c>
      <c r="R3033" s="6"/>
      <c r="S3033" s="6"/>
      <c r="T3033" s="6"/>
      <c r="U3033" s="6"/>
      <c r="V3033" s="6"/>
      <c r="W3033" s="6" t="str">
        <f t="shared" si="95"/>
        <v>-</v>
      </c>
      <c r="X3033" s="6"/>
      <c r="Y3033" s="6"/>
      <c r="Z3033" s="6"/>
      <c r="AA3033" s="6"/>
      <c r="AB3033" s="6"/>
      <c r="AC3033" s="6"/>
    </row>
    <row r="3034" spans="1:29" x14ac:dyDescent="0.25">
      <c r="Q3034" s="12" t="str">
        <f t="shared" ca="1" si="96"/>
        <v>-</v>
      </c>
      <c r="W3034" t="str">
        <f t="shared" si="95"/>
        <v>-</v>
      </c>
    </row>
    <row r="3035" spans="1:29" x14ac:dyDescent="0.25">
      <c r="A3035" s="6"/>
      <c r="B3035" s="10"/>
      <c r="C3035" s="6"/>
      <c r="D3035" s="6"/>
      <c r="E3035" s="6"/>
      <c r="F3035" s="6"/>
      <c r="G3035" s="6"/>
      <c r="H3035" s="6"/>
      <c r="I3035" s="6"/>
      <c r="J3035" s="6"/>
      <c r="K3035" s="6"/>
      <c r="L3035" s="6"/>
      <c r="M3035" s="6"/>
      <c r="N3035" s="6"/>
      <c r="O3035" s="6"/>
      <c r="P3035" s="10"/>
      <c r="Q3035" s="15" t="str">
        <f t="shared" ca="1" si="96"/>
        <v>-</v>
      </c>
      <c r="R3035" s="6"/>
      <c r="S3035" s="6"/>
      <c r="T3035" s="6"/>
      <c r="U3035" s="6"/>
      <c r="V3035" s="6"/>
      <c r="W3035" s="6" t="str">
        <f t="shared" si="95"/>
        <v>-</v>
      </c>
      <c r="X3035" s="6"/>
      <c r="Y3035" s="6"/>
      <c r="Z3035" s="6"/>
      <c r="AA3035" s="6"/>
      <c r="AB3035" s="6"/>
      <c r="AC3035" s="6"/>
    </row>
    <row r="3036" spans="1:29" x14ac:dyDescent="0.25">
      <c r="Q3036" s="12" t="str">
        <f t="shared" ca="1" si="96"/>
        <v>-</v>
      </c>
      <c r="W3036" t="str">
        <f t="shared" si="95"/>
        <v>-</v>
      </c>
    </row>
    <row r="3037" spans="1:29" x14ac:dyDescent="0.25">
      <c r="A3037" s="6"/>
      <c r="B3037" s="10"/>
      <c r="C3037" s="6"/>
      <c r="D3037" s="6"/>
      <c r="E3037" s="6"/>
      <c r="F3037" s="6"/>
      <c r="G3037" s="6"/>
      <c r="H3037" s="6"/>
      <c r="I3037" s="6"/>
      <c r="J3037" s="6"/>
      <c r="K3037" s="6"/>
      <c r="L3037" s="6"/>
      <c r="M3037" s="6"/>
      <c r="N3037" s="6"/>
      <c r="O3037" s="6"/>
      <c r="P3037" s="10"/>
      <c r="Q3037" s="15" t="str">
        <f t="shared" ca="1" si="96"/>
        <v>-</v>
      </c>
      <c r="R3037" s="6"/>
      <c r="S3037" s="6"/>
      <c r="T3037" s="6"/>
      <c r="U3037" s="6"/>
      <c r="V3037" s="6"/>
      <c r="W3037" s="6" t="str">
        <f t="shared" si="95"/>
        <v>-</v>
      </c>
      <c r="X3037" s="6"/>
      <c r="Y3037" s="6"/>
      <c r="Z3037" s="6"/>
      <c r="AA3037" s="6"/>
      <c r="AB3037" s="6"/>
      <c r="AC3037" s="6"/>
    </row>
    <row r="3038" spans="1:29" x14ac:dyDescent="0.25">
      <c r="Q3038" s="12" t="str">
        <f t="shared" ca="1" si="96"/>
        <v>-</v>
      </c>
      <c r="W3038" t="str">
        <f t="shared" si="95"/>
        <v>-</v>
      </c>
    </row>
    <row r="3039" spans="1:29" x14ac:dyDescent="0.25">
      <c r="A3039" s="6"/>
      <c r="B3039" s="10"/>
      <c r="C3039" s="6"/>
      <c r="D3039" s="6"/>
      <c r="E3039" s="6"/>
      <c r="F3039" s="6"/>
      <c r="G3039" s="6"/>
      <c r="H3039" s="6"/>
      <c r="I3039" s="6"/>
      <c r="J3039" s="6"/>
      <c r="K3039" s="6"/>
      <c r="L3039" s="6"/>
      <c r="M3039" s="6"/>
      <c r="N3039" s="6"/>
      <c r="O3039" s="6"/>
      <c r="P3039" s="10"/>
      <c r="Q3039" s="15" t="str">
        <f t="shared" ca="1" si="96"/>
        <v>-</v>
      </c>
      <c r="R3039" s="6"/>
      <c r="S3039" s="6"/>
      <c r="T3039" s="6"/>
      <c r="U3039" s="6"/>
      <c r="V3039" s="6"/>
      <c r="W3039" s="6" t="str">
        <f t="shared" si="95"/>
        <v>-</v>
      </c>
      <c r="X3039" s="6"/>
      <c r="Y3039" s="6"/>
      <c r="Z3039" s="6"/>
      <c r="AA3039" s="6"/>
      <c r="AB3039" s="6"/>
      <c r="AC3039" s="6"/>
    </row>
    <row r="3040" spans="1:29" x14ac:dyDescent="0.25">
      <c r="Q3040" s="12" t="str">
        <f t="shared" ca="1" si="96"/>
        <v>-</v>
      </c>
      <c r="W3040" t="str">
        <f t="shared" si="95"/>
        <v>-</v>
      </c>
    </row>
    <row r="3041" spans="1:29" x14ac:dyDescent="0.25">
      <c r="A3041" s="6"/>
      <c r="B3041" s="10"/>
      <c r="C3041" s="6"/>
      <c r="D3041" s="6"/>
      <c r="E3041" s="6"/>
      <c r="F3041" s="6"/>
      <c r="G3041" s="6"/>
      <c r="H3041" s="6"/>
      <c r="I3041" s="6"/>
      <c r="J3041" s="6"/>
      <c r="K3041" s="6"/>
      <c r="L3041" s="6"/>
      <c r="M3041" s="6"/>
      <c r="N3041" s="6"/>
      <c r="O3041" s="6"/>
      <c r="P3041" s="10"/>
      <c r="Q3041" s="15" t="str">
        <f t="shared" ca="1" si="96"/>
        <v>-</v>
      </c>
      <c r="R3041" s="6"/>
      <c r="S3041" s="6"/>
      <c r="T3041" s="6"/>
      <c r="U3041" s="6"/>
      <c r="V3041" s="6"/>
      <c r="W3041" s="6" t="str">
        <f t="shared" si="95"/>
        <v>-</v>
      </c>
      <c r="X3041" s="6"/>
      <c r="Y3041" s="6"/>
      <c r="Z3041" s="6"/>
      <c r="AA3041" s="6"/>
      <c r="AB3041" s="6"/>
      <c r="AC3041" s="6"/>
    </row>
    <row r="3042" spans="1:29" x14ac:dyDescent="0.25">
      <c r="Q3042" s="12" t="str">
        <f t="shared" ca="1" si="96"/>
        <v>-</v>
      </c>
      <c r="W3042" t="str">
        <f t="shared" si="95"/>
        <v>-</v>
      </c>
    </row>
    <row r="3043" spans="1:29" x14ac:dyDescent="0.25">
      <c r="A3043" s="6"/>
      <c r="B3043" s="10"/>
      <c r="C3043" s="6"/>
      <c r="D3043" s="6"/>
      <c r="E3043" s="6"/>
      <c r="F3043" s="6"/>
      <c r="G3043" s="6"/>
      <c r="H3043" s="6"/>
      <c r="I3043" s="6"/>
      <c r="J3043" s="6"/>
      <c r="K3043" s="6"/>
      <c r="L3043" s="6"/>
      <c r="M3043" s="6"/>
      <c r="N3043" s="6"/>
      <c r="O3043" s="6"/>
      <c r="P3043" s="10"/>
      <c r="Q3043" s="15" t="str">
        <f t="shared" ca="1" si="96"/>
        <v>-</v>
      </c>
      <c r="R3043" s="6"/>
      <c r="S3043" s="6"/>
      <c r="T3043" s="6"/>
      <c r="U3043" s="6"/>
      <c r="V3043" s="6"/>
      <c r="W3043" s="6" t="str">
        <f t="shared" si="95"/>
        <v>-</v>
      </c>
      <c r="X3043" s="6"/>
      <c r="Y3043" s="6"/>
      <c r="Z3043" s="6"/>
      <c r="AA3043" s="6"/>
      <c r="AB3043" s="6"/>
      <c r="AC3043" s="6"/>
    </row>
    <row r="3044" spans="1:29" x14ac:dyDescent="0.25">
      <c r="Q3044" s="12" t="str">
        <f t="shared" ca="1" si="96"/>
        <v>-</v>
      </c>
      <c r="W3044" t="str">
        <f t="shared" si="95"/>
        <v>-</v>
      </c>
    </row>
    <row r="3045" spans="1:29" x14ac:dyDescent="0.25">
      <c r="A3045" s="6"/>
      <c r="B3045" s="10"/>
      <c r="C3045" s="6"/>
      <c r="D3045" s="6"/>
      <c r="E3045" s="6"/>
      <c r="F3045" s="6"/>
      <c r="G3045" s="6"/>
      <c r="H3045" s="6"/>
      <c r="I3045" s="6"/>
      <c r="J3045" s="6"/>
      <c r="K3045" s="6"/>
      <c r="L3045" s="6"/>
      <c r="M3045" s="6"/>
      <c r="N3045" s="6"/>
      <c r="O3045" s="6"/>
      <c r="P3045" s="10"/>
      <c r="Q3045" s="15" t="str">
        <f t="shared" ca="1" si="96"/>
        <v>-</v>
      </c>
      <c r="R3045" s="6"/>
      <c r="S3045" s="6"/>
      <c r="T3045" s="6"/>
      <c r="U3045" s="6"/>
      <c r="V3045" s="6"/>
      <c r="W3045" s="6" t="str">
        <f t="shared" si="95"/>
        <v>-</v>
      </c>
      <c r="X3045" s="6"/>
      <c r="Y3045" s="6"/>
      <c r="Z3045" s="6"/>
      <c r="AA3045" s="6"/>
      <c r="AB3045" s="6"/>
      <c r="AC3045" s="6"/>
    </row>
    <row r="3046" spans="1:29" x14ac:dyDescent="0.25">
      <c r="Q3046" s="12" t="str">
        <f t="shared" ca="1" si="96"/>
        <v>-</v>
      </c>
      <c r="W3046" t="str">
        <f t="shared" si="95"/>
        <v>-</v>
      </c>
    </row>
    <row r="3047" spans="1:29" x14ac:dyDescent="0.25">
      <c r="A3047" s="6"/>
      <c r="B3047" s="10"/>
      <c r="C3047" s="6"/>
      <c r="D3047" s="6"/>
      <c r="E3047" s="6"/>
      <c r="F3047" s="6"/>
      <c r="G3047" s="6"/>
      <c r="H3047" s="6"/>
      <c r="I3047" s="6"/>
      <c r="J3047" s="6"/>
      <c r="K3047" s="6"/>
      <c r="L3047" s="6"/>
      <c r="M3047" s="6"/>
      <c r="N3047" s="6"/>
      <c r="O3047" s="6"/>
      <c r="P3047" s="10"/>
      <c r="Q3047" s="15" t="str">
        <f t="shared" ca="1" si="96"/>
        <v>-</v>
      </c>
      <c r="R3047" s="6"/>
      <c r="S3047" s="6"/>
      <c r="T3047" s="6"/>
      <c r="U3047" s="6"/>
      <c r="V3047" s="6"/>
      <c r="W3047" s="6" t="str">
        <f t="shared" si="95"/>
        <v>-</v>
      </c>
      <c r="X3047" s="6"/>
      <c r="Y3047" s="6"/>
      <c r="Z3047" s="6"/>
      <c r="AA3047" s="6"/>
      <c r="AB3047" s="6"/>
      <c r="AC3047" s="6"/>
    </row>
    <row r="3048" spans="1:29" x14ac:dyDescent="0.25">
      <c r="Q3048" s="12" t="str">
        <f t="shared" ca="1" si="96"/>
        <v>-</v>
      </c>
      <c r="W3048" t="str">
        <f t="shared" si="95"/>
        <v>-</v>
      </c>
    </row>
    <row r="3049" spans="1:29" x14ac:dyDescent="0.25">
      <c r="A3049" s="6"/>
      <c r="B3049" s="10"/>
      <c r="C3049" s="6"/>
      <c r="D3049" s="6"/>
      <c r="E3049" s="6"/>
      <c r="F3049" s="6"/>
      <c r="G3049" s="6"/>
      <c r="H3049" s="6"/>
      <c r="I3049" s="6"/>
      <c r="J3049" s="6"/>
      <c r="K3049" s="6"/>
      <c r="L3049" s="6"/>
      <c r="M3049" s="6"/>
      <c r="N3049" s="6"/>
      <c r="O3049" s="6"/>
      <c r="P3049" s="10"/>
      <c r="Q3049" s="15" t="str">
        <f t="shared" ca="1" si="96"/>
        <v>-</v>
      </c>
      <c r="R3049" s="6"/>
      <c r="S3049" s="6"/>
      <c r="T3049" s="6"/>
      <c r="U3049" s="6"/>
      <c r="V3049" s="6"/>
      <c r="W3049" s="6" t="str">
        <f t="shared" si="95"/>
        <v>-</v>
      </c>
      <c r="X3049" s="6"/>
      <c r="Y3049" s="6"/>
      <c r="Z3049" s="6"/>
      <c r="AA3049" s="6"/>
      <c r="AB3049" s="6"/>
      <c r="AC3049" s="6"/>
    </row>
    <row r="3050" spans="1:29" x14ac:dyDescent="0.25">
      <c r="Q3050" s="12" t="str">
        <f t="shared" ca="1" si="96"/>
        <v>-</v>
      </c>
      <c r="W3050" t="str">
        <f t="shared" si="95"/>
        <v>-</v>
      </c>
    </row>
    <row r="3051" spans="1:29" x14ac:dyDescent="0.25">
      <c r="A3051" s="6"/>
      <c r="B3051" s="10"/>
      <c r="C3051" s="6"/>
      <c r="D3051" s="6"/>
      <c r="E3051" s="6"/>
      <c r="F3051" s="6"/>
      <c r="G3051" s="6"/>
      <c r="H3051" s="6"/>
      <c r="I3051" s="6"/>
      <c r="J3051" s="6"/>
      <c r="K3051" s="6"/>
      <c r="L3051" s="6"/>
      <c r="M3051" s="6"/>
      <c r="N3051" s="6"/>
      <c r="O3051" s="6"/>
      <c r="P3051" s="10"/>
      <c r="Q3051" s="15" t="str">
        <f t="shared" ca="1" si="96"/>
        <v>-</v>
      </c>
      <c r="R3051" s="6"/>
      <c r="S3051" s="6"/>
      <c r="T3051" s="6"/>
      <c r="U3051" s="6"/>
      <c r="V3051" s="6"/>
      <c r="W3051" s="6" t="str">
        <f t="shared" si="95"/>
        <v>-</v>
      </c>
      <c r="X3051" s="6"/>
      <c r="Y3051" s="6"/>
      <c r="Z3051" s="6"/>
      <c r="AA3051" s="6"/>
      <c r="AB3051" s="6"/>
      <c r="AC3051" s="6"/>
    </row>
    <row r="3052" spans="1:29" x14ac:dyDescent="0.25">
      <c r="Q3052" s="12" t="str">
        <f t="shared" ca="1" si="96"/>
        <v>-</v>
      </c>
      <c r="W3052" t="str">
        <f t="shared" si="95"/>
        <v>-</v>
      </c>
    </row>
    <row r="3053" spans="1:29" x14ac:dyDescent="0.25">
      <c r="A3053" s="6"/>
      <c r="B3053" s="10"/>
      <c r="C3053" s="6"/>
      <c r="D3053" s="6"/>
      <c r="E3053" s="6"/>
      <c r="F3053" s="6"/>
      <c r="G3053" s="6"/>
      <c r="H3053" s="6"/>
      <c r="I3053" s="6"/>
      <c r="J3053" s="6"/>
      <c r="K3053" s="6"/>
      <c r="L3053" s="6"/>
      <c r="M3053" s="6"/>
      <c r="N3053" s="6"/>
      <c r="O3053" s="6"/>
      <c r="P3053" s="10"/>
      <c r="Q3053" s="15" t="str">
        <f t="shared" ca="1" si="96"/>
        <v>-</v>
      </c>
      <c r="R3053" s="6"/>
      <c r="S3053" s="6"/>
      <c r="T3053" s="6"/>
      <c r="U3053" s="6"/>
      <c r="V3053" s="6"/>
      <c r="W3053" s="6" t="str">
        <f t="shared" si="95"/>
        <v>-</v>
      </c>
      <c r="X3053" s="6"/>
      <c r="Y3053" s="6"/>
      <c r="Z3053" s="6"/>
      <c r="AA3053" s="6"/>
      <c r="AB3053" s="6"/>
      <c r="AC3053" s="6"/>
    </row>
    <row r="3054" spans="1:29" x14ac:dyDescent="0.25">
      <c r="Q3054" s="12" t="str">
        <f t="shared" ca="1" si="96"/>
        <v>-</v>
      </c>
      <c r="W3054" t="str">
        <f t="shared" si="95"/>
        <v>-</v>
      </c>
    </row>
    <row r="3055" spans="1:29" x14ac:dyDescent="0.25">
      <c r="A3055" s="6"/>
      <c r="B3055" s="10"/>
      <c r="C3055" s="6"/>
      <c r="D3055" s="6"/>
      <c r="E3055" s="6"/>
      <c r="F3055" s="6"/>
      <c r="G3055" s="6"/>
      <c r="H3055" s="6"/>
      <c r="I3055" s="6"/>
      <c r="J3055" s="6"/>
      <c r="K3055" s="6"/>
      <c r="L3055" s="6"/>
      <c r="M3055" s="6"/>
      <c r="N3055" s="6"/>
      <c r="O3055" s="6"/>
      <c r="P3055" s="10"/>
      <c r="Q3055" s="15" t="str">
        <f t="shared" ca="1" si="96"/>
        <v>-</v>
      </c>
      <c r="R3055" s="6"/>
      <c r="S3055" s="6"/>
      <c r="T3055" s="6"/>
      <c r="U3055" s="6"/>
      <c r="V3055" s="6"/>
      <c r="W3055" s="6" t="str">
        <f t="shared" si="95"/>
        <v>-</v>
      </c>
      <c r="X3055" s="6"/>
      <c r="Y3055" s="6"/>
      <c r="Z3055" s="6"/>
      <c r="AA3055" s="6"/>
      <c r="AB3055" s="6"/>
      <c r="AC3055" s="6"/>
    </row>
    <row r="3056" spans="1:29" x14ac:dyDescent="0.25">
      <c r="Q3056" s="12" t="str">
        <f t="shared" ca="1" si="96"/>
        <v>-</v>
      </c>
      <c r="W3056" t="str">
        <f t="shared" si="95"/>
        <v>-</v>
      </c>
    </row>
    <row r="3057" spans="1:29" x14ac:dyDescent="0.25">
      <c r="A3057" s="6"/>
      <c r="B3057" s="10"/>
      <c r="C3057" s="6"/>
      <c r="D3057" s="6"/>
      <c r="E3057" s="6"/>
      <c r="F3057" s="6"/>
      <c r="G3057" s="6"/>
      <c r="H3057" s="6"/>
      <c r="I3057" s="6"/>
      <c r="J3057" s="6"/>
      <c r="K3057" s="6"/>
      <c r="L3057" s="6"/>
      <c r="M3057" s="6"/>
      <c r="N3057" s="6"/>
      <c r="O3057" s="6"/>
      <c r="P3057" s="10"/>
      <c r="Q3057" s="15" t="str">
        <f t="shared" ca="1" si="96"/>
        <v>-</v>
      </c>
      <c r="R3057" s="6"/>
      <c r="S3057" s="6"/>
      <c r="T3057" s="6"/>
      <c r="U3057" s="6"/>
      <c r="V3057" s="6"/>
      <c r="W3057" s="6" t="str">
        <f t="shared" si="95"/>
        <v>-</v>
      </c>
      <c r="X3057" s="6"/>
      <c r="Y3057" s="6"/>
      <c r="Z3057" s="6"/>
      <c r="AA3057" s="6"/>
      <c r="AB3057" s="6"/>
      <c r="AC3057" s="6"/>
    </row>
    <row r="3058" spans="1:29" x14ac:dyDescent="0.25">
      <c r="Q3058" s="12" t="str">
        <f t="shared" ca="1" si="96"/>
        <v>-</v>
      </c>
      <c r="W3058" t="str">
        <f t="shared" si="95"/>
        <v>-</v>
      </c>
    </row>
    <row r="3059" spans="1:29" x14ac:dyDescent="0.25">
      <c r="A3059" s="6"/>
      <c r="B3059" s="10"/>
      <c r="C3059" s="6"/>
      <c r="D3059" s="6"/>
      <c r="E3059" s="6"/>
      <c r="F3059" s="6"/>
      <c r="G3059" s="6"/>
      <c r="H3059" s="6"/>
      <c r="I3059" s="6"/>
      <c r="J3059" s="6"/>
      <c r="K3059" s="6"/>
      <c r="L3059" s="6"/>
      <c r="M3059" s="6"/>
      <c r="N3059" s="6"/>
      <c r="O3059" s="6"/>
      <c r="P3059" s="10"/>
      <c r="Q3059" s="15" t="str">
        <f t="shared" ca="1" si="96"/>
        <v>-</v>
      </c>
      <c r="R3059" s="6"/>
      <c r="S3059" s="6"/>
      <c r="T3059" s="6"/>
      <c r="U3059" s="6"/>
      <c r="V3059" s="6"/>
      <c r="W3059" s="6" t="str">
        <f t="shared" si="95"/>
        <v>-</v>
      </c>
      <c r="X3059" s="6"/>
      <c r="Y3059" s="6"/>
      <c r="Z3059" s="6"/>
      <c r="AA3059" s="6"/>
      <c r="AB3059" s="6"/>
      <c r="AC3059" s="6"/>
    </row>
    <row r="3060" spans="1:29" x14ac:dyDescent="0.25">
      <c r="Q3060" s="12" t="str">
        <f t="shared" ca="1" si="96"/>
        <v>-</v>
      </c>
      <c r="W3060" t="str">
        <f t="shared" si="95"/>
        <v>-</v>
      </c>
    </row>
    <row r="3061" spans="1:29" x14ac:dyDescent="0.25">
      <c r="A3061" s="6"/>
      <c r="B3061" s="10"/>
      <c r="C3061" s="6"/>
      <c r="D3061" s="6"/>
      <c r="E3061" s="6"/>
      <c r="F3061" s="6"/>
      <c r="G3061" s="6"/>
      <c r="H3061" s="6"/>
      <c r="I3061" s="6"/>
      <c r="J3061" s="6"/>
      <c r="K3061" s="6"/>
      <c r="L3061" s="6"/>
      <c r="M3061" s="6"/>
      <c r="N3061" s="6"/>
      <c r="O3061" s="6"/>
      <c r="P3061" s="10"/>
      <c r="Q3061" s="15" t="str">
        <f t="shared" ca="1" si="96"/>
        <v>-</v>
      </c>
      <c r="R3061" s="6"/>
      <c r="S3061" s="6"/>
      <c r="T3061" s="6"/>
      <c r="U3061" s="6"/>
      <c r="V3061" s="6"/>
      <c r="W3061" s="6" t="str">
        <f t="shared" si="95"/>
        <v>-</v>
      </c>
      <c r="X3061" s="6"/>
      <c r="Y3061" s="6"/>
      <c r="Z3061" s="6"/>
      <c r="AA3061" s="6"/>
      <c r="AB3061" s="6"/>
      <c r="AC3061" s="6"/>
    </row>
    <row r="3062" spans="1:29" x14ac:dyDescent="0.25">
      <c r="Q3062" s="12" t="str">
        <f t="shared" ca="1" si="96"/>
        <v>-</v>
      </c>
      <c r="W3062" t="str">
        <f t="shared" si="95"/>
        <v>-</v>
      </c>
    </row>
    <row r="3063" spans="1:29" x14ac:dyDescent="0.25">
      <c r="A3063" s="6"/>
      <c r="B3063" s="10"/>
      <c r="C3063" s="6"/>
      <c r="D3063" s="6"/>
      <c r="E3063" s="6"/>
      <c r="F3063" s="6"/>
      <c r="G3063" s="6"/>
      <c r="H3063" s="6"/>
      <c r="I3063" s="6"/>
      <c r="J3063" s="6"/>
      <c r="K3063" s="6"/>
      <c r="L3063" s="6"/>
      <c r="M3063" s="6"/>
      <c r="N3063" s="6"/>
      <c r="O3063" s="6"/>
      <c r="P3063" s="10"/>
      <c r="Q3063" s="15" t="str">
        <f t="shared" ca="1" si="96"/>
        <v>-</v>
      </c>
      <c r="R3063" s="6"/>
      <c r="S3063" s="6"/>
      <c r="T3063" s="6"/>
      <c r="U3063" s="6"/>
      <c r="V3063" s="6"/>
      <c r="W3063" s="6" t="str">
        <f t="shared" si="95"/>
        <v>-</v>
      </c>
      <c r="X3063" s="6"/>
      <c r="Y3063" s="6"/>
      <c r="Z3063" s="6"/>
      <c r="AA3063" s="6"/>
      <c r="AB3063" s="6"/>
      <c r="AC3063" s="6"/>
    </row>
    <row r="3064" spans="1:29" x14ac:dyDescent="0.25">
      <c r="Q3064" s="12" t="str">
        <f t="shared" ca="1" si="96"/>
        <v>-</v>
      </c>
      <c r="W3064" t="str">
        <f t="shared" si="95"/>
        <v>-</v>
      </c>
    </row>
    <row r="3065" spans="1:29" x14ac:dyDescent="0.25">
      <c r="A3065" s="6"/>
      <c r="B3065" s="10"/>
      <c r="C3065" s="6"/>
      <c r="D3065" s="6"/>
      <c r="E3065" s="6"/>
      <c r="F3065" s="6"/>
      <c r="G3065" s="6"/>
      <c r="H3065" s="6"/>
      <c r="I3065" s="6"/>
      <c r="J3065" s="6"/>
      <c r="K3065" s="6"/>
      <c r="L3065" s="6"/>
      <c r="M3065" s="6"/>
      <c r="N3065" s="6"/>
      <c r="O3065" s="6"/>
      <c r="P3065" s="10"/>
      <c r="Q3065" s="15" t="str">
        <f t="shared" ca="1" si="96"/>
        <v>-</v>
      </c>
      <c r="R3065" s="6"/>
      <c r="S3065" s="6"/>
      <c r="T3065" s="6"/>
      <c r="U3065" s="6"/>
      <c r="V3065" s="6"/>
      <c r="W3065" s="6" t="str">
        <f t="shared" si="95"/>
        <v>-</v>
      </c>
      <c r="X3065" s="6"/>
      <c r="Y3065" s="6"/>
      <c r="Z3065" s="6"/>
      <c r="AA3065" s="6"/>
      <c r="AB3065" s="6"/>
      <c r="AC3065" s="6"/>
    </row>
    <row r="3066" spans="1:29" x14ac:dyDescent="0.25">
      <c r="Q3066" s="12" t="str">
        <f t="shared" ca="1" si="96"/>
        <v>-</v>
      </c>
      <c r="W3066" t="str">
        <f t="shared" si="95"/>
        <v>-</v>
      </c>
    </row>
    <row r="3067" spans="1:29" x14ac:dyDescent="0.25">
      <c r="A3067" s="6"/>
      <c r="B3067" s="10"/>
      <c r="C3067" s="6"/>
      <c r="D3067" s="6"/>
      <c r="E3067" s="6"/>
      <c r="F3067" s="6"/>
      <c r="G3067" s="6"/>
      <c r="H3067" s="6"/>
      <c r="I3067" s="6"/>
      <c r="J3067" s="6"/>
      <c r="K3067" s="6"/>
      <c r="L3067" s="6"/>
      <c r="M3067" s="6"/>
      <c r="N3067" s="6"/>
      <c r="O3067" s="6"/>
      <c r="P3067" s="10"/>
      <c r="Q3067" s="15" t="str">
        <f t="shared" ca="1" si="96"/>
        <v>-</v>
      </c>
      <c r="R3067" s="6"/>
      <c r="S3067" s="6"/>
      <c r="T3067" s="6"/>
      <c r="U3067" s="6"/>
      <c r="V3067" s="6"/>
      <c r="W3067" s="6" t="str">
        <f t="shared" si="95"/>
        <v>-</v>
      </c>
      <c r="X3067" s="6"/>
      <c r="Y3067" s="6"/>
      <c r="Z3067" s="6"/>
      <c r="AA3067" s="6"/>
      <c r="AB3067" s="6"/>
      <c r="AC3067" s="6"/>
    </row>
    <row r="3068" spans="1:29" x14ac:dyDescent="0.25">
      <c r="Q3068" s="12" t="str">
        <f t="shared" ca="1" si="96"/>
        <v>-</v>
      </c>
      <c r="W3068" t="str">
        <f t="shared" si="95"/>
        <v>-</v>
      </c>
    </row>
    <row r="3069" spans="1:29" x14ac:dyDescent="0.25">
      <c r="A3069" s="6"/>
      <c r="B3069" s="10"/>
      <c r="C3069" s="6"/>
      <c r="D3069" s="6"/>
      <c r="E3069" s="6"/>
      <c r="F3069" s="6"/>
      <c r="G3069" s="6"/>
      <c r="H3069" s="6"/>
      <c r="I3069" s="6"/>
      <c r="J3069" s="6"/>
      <c r="K3069" s="6"/>
      <c r="L3069" s="6"/>
      <c r="M3069" s="6"/>
      <c r="N3069" s="6"/>
      <c r="O3069" s="6"/>
      <c r="P3069" s="10"/>
      <c r="Q3069" s="15" t="str">
        <f t="shared" ca="1" si="96"/>
        <v>-</v>
      </c>
      <c r="R3069" s="6"/>
      <c r="S3069" s="6"/>
      <c r="T3069" s="6"/>
      <c r="U3069" s="6"/>
      <c r="V3069" s="6"/>
      <c r="W3069" s="6" t="str">
        <f t="shared" si="95"/>
        <v>-</v>
      </c>
      <c r="X3069" s="6"/>
      <c r="Y3069" s="6"/>
      <c r="Z3069" s="6"/>
      <c r="AA3069" s="6"/>
      <c r="AB3069" s="6"/>
      <c r="AC3069" s="6"/>
    </row>
    <row r="3070" spans="1:29" x14ac:dyDescent="0.25">
      <c r="Q3070" s="12" t="str">
        <f t="shared" ca="1" si="96"/>
        <v>-</v>
      </c>
      <c r="W3070" t="str">
        <f t="shared" si="95"/>
        <v>-</v>
      </c>
    </row>
    <row r="3071" spans="1:29" x14ac:dyDescent="0.25">
      <c r="A3071" s="6"/>
      <c r="B3071" s="10"/>
      <c r="C3071" s="6"/>
      <c r="D3071" s="6"/>
      <c r="E3071" s="6"/>
      <c r="F3071" s="6"/>
      <c r="G3071" s="6"/>
      <c r="H3071" s="6"/>
      <c r="I3071" s="6"/>
      <c r="J3071" s="6"/>
      <c r="K3071" s="6"/>
      <c r="L3071" s="6"/>
      <c r="M3071" s="6"/>
      <c r="N3071" s="6"/>
      <c r="O3071" s="6"/>
      <c r="P3071" s="10"/>
      <c r="Q3071" s="15" t="str">
        <f t="shared" ca="1" si="96"/>
        <v>-</v>
      </c>
      <c r="R3071" s="6"/>
      <c r="S3071" s="6"/>
      <c r="T3071" s="6"/>
      <c r="U3071" s="6"/>
      <c r="V3071" s="6"/>
      <c r="W3071" s="6" t="str">
        <f t="shared" si="95"/>
        <v>-</v>
      </c>
      <c r="X3071" s="6"/>
      <c r="Y3071" s="6"/>
      <c r="Z3071" s="6"/>
      <c r="AA3071" s="6"/>
      <c r="AB3071" s="6"/>
      <c r="AC3071" s="6"/>
    </row>
    <row r="3072" spans="1:29" x14ac:dyDescent="0.25">
      <c r="Q3072" s="12" t="str">
        <f t="shared" ca="1" si="96"/>
        <v>-</v>
      </c>
      <c r="W3072" t="str">
        <f t="shared" si="95"/>
        <v>-</v>
      </c>
    </row>
    <row r="3073" spans="1:29" x14ac:dyDescent="0.25">
      <c r="A3073" s="6"/>
      <c r="B3073" s="10"/>
      <c r="C3073" s="6"/>
      <c r="D3073" s="6"/>
      <c r="E3073" s="6"/>
      <c r="F3073" s="6"/>
      <c r="G3073" s="6"/>
      <c r="H3073" s="6"/>
      <c r="I3073" s="6"/>
      <c r="J3073" s="6"/>
      <c r="K3073" s="6"/>
      <c r="L3073" s="6"/>
      <c r="M3073" s="6"/>
      <c r="N3073" s="6"/>
      <c r="O3073" s="6"/>
      <c r="P3073" s="10"/>
      <c r="Q3073" s="15" t="str">
        <f t="shared" ca="1" si="96"/>
        <v>-</v>
      </c>
      <c r="R3073" s="6"/>
      <c r="S3073" s="6"/>
      <c r="T3073" s="6"/>
      <c r="U3073" s="6"/>
      <c r="V3073" s="6"/>
      <c r="W3073" s="6" t="str">
        <f t="shared" ref="W3073:W3136" si="97">IF(OR(ISBLANK(J3073),ISBLANK(V3073)),"-",(IF(J3073=V3073,"Yes","No")))</f>
        <v>-</v>
      </c>
      <c r="X3073" s="6"/>
      <c r="Y3073" s="6"/>
      <c r="Z3073" s="6"/>
      <c r="AA3073" s="6"/>
      <c r="AB3073" s="6"/>
      <c r="AC3073" s="6"/>
    </row>
    <row r="3074" spans="1:29" x14ac:dyDescent="0.25">
      <c r="Q3074" s="12" t="str">
        <f t="shared" ref="Q3074:Q3137" ca="1" si="98">IF(B3074&gt;1/1/1900, (IF(R3074="Closed",(DATEDIF(B3074,P3074,"d"))-(DATEDIF(M3074,O3074,"d")),IF(OR(R3074="Pending",ISBLANK(P3074)),TODAY()-B3074))),"-")</f>
        <v>-</v>
      </c>
      <c r="W3074" t="str">
        <f t="shared" si="97"/>
        <v>-</v>
      </c>
    </row>
    <row r="3075" spans="1:29" x14ac:dyDescent="0.25">
      <c r="A3075" s="6"/>
      <c r="B3075" s="10"/>
      <c r="C3075" s="6"/>
      <c r="D3075" s="6"/>
      <c r="E3075" s="6"/>
      <c r="F3075" s="6"/>
      <c r="G3075" s="6"/>
      <c r="H3075" s="6"/>
      <c r="I3075" s="6"/>
      <c r="J3075" s="6"/>
      <c r="K3075" s="6"/>
      <c r="L3075" s="6"/>
      <c r="M3075" s="6"/>
      <c r="N3075" s="6"/>
      <c r="O3075" s="6"/>
      <c r="P3075" s="10"/>
      <c r="Q3075" s="15" t="str">
        <f t="shared" ca="1" si="98"/>
        <v>-</v>
      </c>
      <c r="R3075" s="6"/>
      <c r="S3075" s="6"/>
      <c r="T3075" s="6"/>
      <c r="U3075" s="6"/>
      <c r="V3075" s="6"/>
      <c r="W3075" s="6" t="str">
        <f t="shared" si="97"/>
        <v>-</v>
      </c>
      <c r="X3075" s="6"/>
      <c r="Y3075" s="6"/>
      <c r="Z3075" s="6"/>
      <c r="AA3075" s="6"/>
      <c r="AB3075" s="6"/>
      <c r="AC3075" s="6"/>
    </row>
    <row r="3076" spans="1:29" x14ac:dyDescent="0.25">
      <c r="Q3076" s="12" t="str">
        <f t="shared" ca="1" si="98"/>
        <v>-</v>
      </c>
      <c r="W3076" t="str">
        <f t="shared" si="97"/>
        <v>-</v>
      </c>
    </row>
    <row r="3077" spans="1:29" x14ac:dyDescent="0.25">
      <c r="A3077" s="6"/>
      <c r="B3077" s="10"/>
      <c r="C3077" s="6"/>
      <c r="D3077" s="6"/>
      <c r="E3077" s="6"/>
      <c r="F3077" s="6"/>
      <c r="G3077" s="6"/>
      <c r="H3077" s="6"/>
      <c r="I3077" s="6"/>
      <c r="J3077" s="6"/>
      <c r="K3077" s="6"/>
      <c r="L3077" s="6"/>
      <c r="M3077" s="6"/>
      <c r="N3077" s="6"/>
      <c r="O3077" s="6"/>
      <c r="P3077" s="10"/>
      <c r="Q3077" s="15" t="str">
        <f t="shared" ca="1" si="98"/>
        <v>-</v>
      </c>
      <c r="R3077" s="6"/>
      <c r="S3077" s="6"/>
      <c r="T3077" s="6"/>
      <c r="U3077" s="6"/>
      <c r="V3077" s="6"/>
      <c r="W3077" s="6" t="str">
        <f t="shared" si="97"/>
        <v>-</v>
      </c>
      <c r="X3077" s="6"/>
      <c r="Y3077" s="6"/>
      <c r="Z3077" s="6"/>
      <c r="AA3077" s="6"/>
      <c r="AB3077" s="6"/>
      <c r="AC3077" s="6"/>
    </row>
    <row r="3078" spans="1:29" x14ac:dyDescent="0.25">
      <c r="Q3078" s="12" t="str">
        <f t="shared" ca="1" si="98"/>
        <v>-</v>
      </c>
      <c r="W3078" t="str">
        <f t="shared" si="97"/>
        <v>-</v>
      </c>
    </row>
    <row r="3079" spans="1:29" x14ac:dyDescent="0.25">
      <c r="A3079" s="6"/>
      <c r="B3079" s="10"/>
      <c r="C3079" s="6"/>
      <c r="D3079" s="6"/>
      <c r="E3079" s="6"/>
      <c r="F3079" s="6"/>
      <c r="G3079" s="6"/>
      <c r="H3079" s="6"/>
      <c r="I3079" s="6"/>
      <c r="J3079" s="6"/>
      <c r="K3079" s="6"/>
      <c r="L3079" s="6"/>
      <c r="M3079" s="6"/>
      <c r="N3079" s="6"/>
      <c r="O3079" s="6"/>
      <c r="P3079" s="10"/>
      <c r="Q3079" s="15" t="str">
        <f t="shared" ca="1" si="98"/>
        <v>-</v>
      </c>
      <c r="R3079" s="6"/>
      <c r="S3079" s="6"/>
      <c r="T3079" s="6"/>
      <c r="U3079" s="6"/>
      <c r="V3079" s="6"/>
      <c r="W3079" s="6" t="str">
        <f t="shared" si="97"/>
        <v>-</v>
      </c>
      <c r="X3079" s="6"/>
      <c r="Y3079" s="6"/>
      <c r="Z3079" s="6"/>
      <c r="AA3079" s="6"/>
      <c r="AB3079" s="6"/>
      <c r="AC3079" s="6"/>
    </row>
    <row r="3080" spans="1:29" x14ac:dyDescent="0.25">
      <c r="Q3080" s="12" t="str">
        <f t="shared" ca="1" si="98"/>
        <v>-</v>
      </c>
      <c r="W3080" t="str">
        <f t="shared" si="97"/>
        <v>-</v>
      </c>
    </row>
    <row r="3081" spans="1:29" x14ac:dyDescent="0.25">
      <c r="A3081" s="6"/>
      <c r="B3081" s="10"/>
      <c r="C3081" s="6"/>
      <c r="D3081" s="6"/>
      <c r="E3081" s="6"/>
      <c r="F3081" s="6"/>
      <c r="G3081" s="6"/>
      <c r="H3081" s="6"/>
      <c r="I3081" s="6"/>
      <c r="J3081" s="6"/>
      <c r="K3081" s="6"/>
      <c r="L3081" s="6"/>
      <c r="M3081" s="6"/>
      <c r="N3081" s="6"/>
      <c r="O3081" s="6"/>
      <c r="P3081" s="10"/>
      <c r="Q3081" s="15" t="str">
        <f t="shared" ca="1" si="98"/>
        <v>-</v>
      </c>
      <c r="R3081" s="6"/>
      <c r="S3081" s="6"/>
      <c r="T3081" s="6"/>
      <c r="U3081" s="6"/>
      <c r="V3081" s="6"/>
      <c r="W3081" s="6" t="str">
        <f t="shared" si="97"/>
        <v>-</v>
      </c>
      <c r="X3081" s="6"/>
      <c r="Y3081" s="6"/>
      <c r="Z3081" s="6"/>
      <c r="AA3081" s="6"/>
      <c r="AB3081" s="6"/>
      <c r="AC3081" s="6"/>
    </row>
    <row r="3082" spans="1:29" x14ac:dyDescent="0.25">
      <c r="Q3082" s="12" t="str">
        <f t="shared" ca="1" si="98"/>
        <v>-</v>
      </c>
      <c r="W3082" t="str">
        <f t="shared" si="97"/>
        <v>-</v>
      </c>
    </row>
    <row r="3083" spans="1:29" x14ac:dyDescent="0.25">
      <c r="A3083" s="6"/>
      <c r="B3083" s="10"/>
      <c r="C3083" s="6"/>
      <c r="D3083" s="6"/>
      <c r="E3083" s="6"/>
      <c r="F3083" s="6"/>
      <c r="G3083" s="6"/>
      <c r="H3083" s="6"/>
      <c r="I3083" s="6"/>
      <c r="J3083" s="6"/>
      <c r="K3083" s="6"/>
      <c r="L3083" s="6"/>
      <c r="M3083" s="6"/>
      <c r="N3083" s="6"/>
      <c r="O3083" s="6"/>
      <c r="P3083" s="10"/>
      <c r="Q3083" s="15" t="str">
        <f t="shared" ca="1" si="98"/>
        <v>-</v>
      </c>
      <c r="R3083" s="6"/>
      <c r="S3083" s="6"/>
      <c r="T3083" s="6"/>
      <c r="U3083" s="6"/>
      <c r="V3083" s="6"/>
      <c r="W3083" s="6" t="str">
        <f t="shared" si="97"/>
        <v>-</v>
      </c>
      <c r="X3083" s="6"/>
      <c r="Y3083" s="6"/>
      <c r="Z3083" s="6"/>
      <c r="AA3083" s="6"/>
      <c r="AB3083" s="6"/>
      <c r="AC3083" s="6"/>
    </row>
    <row r="3084" spans="1:29" x14ac:dyDescent="0.25">
      <c r="Q3084" s="12" t="str">
        <f t="shared" ca="1" si="98"/>
        <v>-</v>
      </c>
      <c r="W3084" t="str">
        <f t="shared" si="97"/>
        <v>-</v>
      </c>
    </row>
    <row r="3085" spans="1:29" x14ac:dyDescent="0.25">
      <c r="A3085" s="6"/>
      <c r="B3085" s="10"/>
      <c r="C3085" s="6"/>
      <c r="D3085" s="6"/>
      <c r="E3085" s="6"/>
      <c r="F3085" s="6"/>
      <c r="G3085" s="6"/>
      <c r="H3085" s="6"/>
      <c r="I3085" s="6"/>
      <c r="J3085" s="6"/>
      <c r="K3085" s="6"/>
      <c r="L3085" s="6"/>
      <c r="M3085" s="6"/>
      <c r="N3085" s="6"/>
      <c r="O3085" s="6"/>
      <c r="P3085" s="10"/>
      <c r="Q3085" s="15" t="str">
        <f t="shared" ca="1" si="98"/>
        <v>-</v>
      </c>
      <c r="R3085" s="6"/>
      <c r="S3085" s="6"/>
      <c r="T3085" s="6"/>
      <c r="U3085" s="6"/>
      <c r="V3085" s="6"/>
      <c r="W3085" s="6" t="str">
        <f t="shared" si="97"/>
        <v>-</v>
      </c>
      <c r="X3085" s="6"/>
      <c r="Y3085" s="6"/>
      <c r="Z3085" s="6"/>
      <c r="AA3085" s="6"/>
      <c r="AB3085" s="6"/>
      <c r="AC3085" s="6"/>
    </row>
    <row r="3086" spans="1:29" x14ac:dyDescent="0.25">
      <c r="Q3086" s="12" t="str">
        <f t="shared" ca="1" si="98"/>
        <v>-</v>
      </c>
      <c r="W3086" t="str">
        <f t="shared" si="97"/>
        <v>-</v>
      </c>
    </row>
    <row r="3087" spans="1:29" x14ac:dyDescent="0.25">
      <c r="A3087" s="6"/>
      <c r="B3087" s="10"/>
      <c r="C3087" s="6"/>
      <c r="D3087" s="6"/>
      <c r="E3087" s="6"/>
      <c r="F3087" s="6"/>
      <c r="G3087" s="6"/>
      <c r="H3087" s="6"/>
      <c r="I3087" s="6"/>
      <c r="J3087" s="6"/>
      <c r="K3087" s="6"/>
      <c r="L3087" s="6"/>
      <c r="M3087" s="6"/>
      <c r="N3087" s="6"/>
      <c r="O3087" s="6"/>
      <c r="P3087" s="10"/>
      <c r="Q3087" s="15" t="str">
        <f t="shared" ca="1" si="98"/>
        <v>-</v>
      </c>
      <c r="R3087" s="6"/>
      <c r="S3087" s="6"/>
      <c r="T3087" s="6"/>
      <c r="U3087" s="6"/>
      <c r="V3087" s="6"/>
      <c r="W3087" s="6" t="str">
        <f t="shared" si="97"/>
        <v>-</v>
      </c>
      <c r="X3087" s="6"/>
      <c r="Y3087" s="6"/>
      <c r="Z3087" s="6"/>
      <c r="AA3087" s="6"/>
      <c r="AB3087" s="6"/>
      <c r="AC3087" s="6"/>
    </row>
    <row r="3088" spans="1:29" x14ac:dyDescent="0.25">
      <c r="Q3088" s="12" t="str">
        <f t="shared" ca="1" si="98"/>
        <v>-</v>
      </c>
      <c r="W3088" t="str">
        <f t="shared" si="97"/>
        <v>-</v>
      </c>
    </row>
    <row r="3089" spans="1:29" x14ac:dyDescent="0.25">
      <c r="A3089" s="6"/>
      <c r="B3089" s="10"/>
      <c r="C3089" s="6"/>
      <c r="D3089" s="6"/>
      <c r="E3089" s="6"/>
      <c r="F3089" s="6"/>
      <c r="G3089" s="6"/>
      <c r="H3089" s="6"/>
      <c r="I3089" s="6"/>
      <c r="J3089" s="6"/>
      <c r="K3089" s="6"/>
      <c r="L3089" s="6"/>
      <c r="M3089" s="6"/>
      <c r="N3089" s="6"/>
      <c r="O3089" s="6"/>
      <c r="P3089" s="10"/>
      <c r="Q3089" s="15" t="str">
        <f t="shared" ca="1" si="98"/>
        <v>-</v>
      </c>
      <c r="R3089" s="6"/>
      <c r="S3089" s="6"/>
      <c r="T3089" s="6"/>
      <c r="U3089" s="6"/>
      <c r="V3089" s="6"/>
      <c r="W3089" s="6" t="str">
        <f t="shared" si="97"/>
        <v>-</v>
      </c>
      <c r="X3089" s="6"/>
      <c r="Y3089" s="6"/>
      <c r="Z3089" s="6"/>
      <c r="AA3089" s="6"/>
      <c r="AB3089" s="6"/>
      <c r="AC3089" s="6"/>
    </row>
    <row r="3090" spans="1:29" x14ac:dyDescent="0.25">
      <c r="Q3090" s="12" t="str">
        <f t="shared" ca="1" si="98"/>
        <v>-</v>
      </c>
      <c r="W3090" t="str">
        <f t="shared" si="97"/>
        <v>-</v>
      </c>
    </row>
    <row r="3091" spans="1:29" x14ac:dyDescent="0.25">
      <c r="A3091" s="6"/>
      <c r="B3091" s="10"/>
      <c r="C3091" s="6"/>
      <c r="D3091" s="6"/>
      <c r="E3091" s="6"/>
      <c r="F3091" s="6"/>
      <c r="G3091" s="6"/>
      <c r="H3091" s="6"/>
      <c r="I3091" s="6"/>
      <c r="J3091" s="6"/>
      <c r="K3091" s="6"/>
      <c r="L3091" s="6"/>
      <c r="M3091" s="6"/>
      <c r="N3091" s="6"/>
      <c r="O3091" s="6"/>
      <c r="P3091" s="10"/>
      <c r="Q3091" s="15" t="str">
        <f t="shared" ca="1" si="98"/>
        <v>-</v>
      </c>
      <c r="R3091" s="6"/>
      <c r="S3091" s="6"/>
      <c r="T3091" s="6"/>
      <c r="U3091" s="6"/>
      <c r="V3091" s="6"/>
      <c r="W3091" s="6" t="str">
        <f t="shared" si="97"/>
        <v>-</v>
      </c>
      <c r="X3091" s="6"/>
      <c r="Y3091" s="6"/>
      <c r="Z3091" s="6"/>
      <c r="AA3091" s="6"/>
      <c r="AB3091" s="6"/>
      <c r="AC3091" s="6"/>
    </row>
    <row r="3092" spans="1:29" x14ac:dyDescent="0.25">
      <c r="Q3092" s="12" t="str">
        <f t="shared" ca="1" si="98"/>
        <v>-</v>
      </c>
      <c r="W3092" t="str">
        <f t="shared" si="97"/>
        <v>-</v>
      </c>
    </row>
    <row r="3093" spans="1:29" x14ac:dyDescent="0.25">
      <c r="A3093" s="6"/>
      <c r="B3093" s="10"/>
      <c r="C3093" s="6"/>
      <c r="D3093" s="6"/>
      <c r="E3093" s="6"/>
      <c r="F3093" s="6"/>
      <c r="G3093" s="6"/>
      <c r="H3093" s="6"/>
      <c r="I3093" s="6"/>
      <c r="J3093" s="6"/>
      <c r="K3093" s="6"/>
      <c r="L3093" s="6"/>
      <c r="M3093" s="6"/>
      <c r="N3093" s="6"/>
      <c r="O3093" s="6"/>
      <c r="P3093" s="10"/>
      <c r="Q3093" s="15" t="str">
        <f t="shared" ca="1" si="98"/>
        <v>-</v>
      </c>
      <c r="R3093" s="6"/>
      <c r="S3093" s="6"/>
      <c r="T3093" s="6"/>
      <c r="U3093" s="6"/>
      <c r="V3093" s="6"/>
      <c r="W3093" s="6" t="str">
        <f t="shared" si="97"/>
        <v>-</v>
      </c>
      <c r="X3093" s="6"/>
      <c r="Y3093" s="6"/>
      <c r="Z3093" s="6"/>
      <c r="AA3093" s="6"/>
      <c r="AB3093" s="6"/>
      <c r="AC3093" s="6"/>
    </row>
    <row r="3094" spans="1:29" x14ac:dyDescent="0.25">
      <c r="Q3094" s="12" t="str">
        <f t="shared" ca="1" si="98"/>
        <v>-</v>
      </c>
      <c r="W3094" t="str">
        <f t="shared" si="97"/>
        <v>-</v>
      </c>
    </row>
    <row r="3095" spans="1:29" x14ac:dyDescent="0.25">
      <c r="A3095" s="6"/>
      <c r="B3095" s="10"/>
      <c r="C3095" s="6"/>
      <c r="D3095" s="6"/>
      <c r="E3095" s="6"/>
      <c r="F3095" s="6"/>
      <c r="G3095" s="6"/>
      <c r="H3095" s="6"/>
      <c r="I3095" s="6"/>
      <c r="J3095" s="6"/>
      <c r="K3095" s="6"/>
      <c r="L3095" s="6"/>
      <c r="M3095" s="6"/>
      <c r="N3095" s="6"/>
      <c r="O3095" s="6"/>
      <c r="P3095" s="10"/>
      <c r="Q3095" s="15" t="str">
        <f t="shared" ca="1" si="98"/>
        <v>-</v>
      </c>
      <c r="R3095" s="6"/>
      <c r="S3095" s="6"/>
      <c r="T3095" s="6"/>
      <c r="U3095" s="6"/>
      <c r="V3095" s="6"/>
      <c r="W3095" s="6" t="str">
        <f t="shared" si="97"/>
        <v>-</v>
      </c>
      <c r="X3095" s="6"/>
      <c r="Y3095" s="6"/>
      <c r="Z3095" s="6"/>
      <c r="AA3095" s="6"/>
      <c r="AB3095" s="6"/>
      <c r="AC3095" s="6"/>
    </row>
    <row r="3096" spans="1:29" x14ac:dyDescent="0.25">
      <c r="Q3096" s="12" t="str">
        <f t="shared" ca="1" si="98"/>
        <v>-</v>
      </c>
      <c r="W3096" t="str">
        <f t="shared" si="97"/>
        <v>-</v>
      </c>
    </row>
    <row r="3097" spans="1:29" x14ac:dyDescent="0.25">
      <c r="A3097" s="6"/>
      <c r="B3097" s="10"/>
      <c r="C3097" s="6"/>
      <c r="D3097" s="6"/>
      <c r="E3097" s="6"/>
      <c r="F3097" s="6"/>
      <c r="G3097" s="6"/>
      <c r="H3097" s="6"/>
      <c r="I3097" s="6"/>
      <c r="J3097" s="6"/>
      <c r="K3097" s="6"/>
      <c r="L3097" s="6"/>
      <c r="M3097" s="6"/>
      <c r="N3097" s="6"/>
      <c r="O3097" s="6"/>
      <c r="P3097" s="10"/>
      <c r="Q3097" s="15" t="str">
        <f t="shared" ca="1" si="98"/>
        <v>-</v>
      </c>
      <c r="R3097" s="6"/>
      <c r="S3097" s="6"/>
      <c r="T3097" s="6"/>
      <c r="U3097" s="6"/>
      <c r="V3097" s="6"/>
      <c r="W3097" s="6" t="str">
        <f t="shared" si="97"/>
        <v>-</v>
      </c>
      <c r="X3097" s="6"/>
      <c r="Y3097" s="6"/>
      <c r="Z3097" s="6"/>
      <c r="AA3097" s="6"/>
      <c r="AB3097" s="6"/>
      <c r="AC3097" s="6"/>
    </row>
    <row r="3098" spans="1:29" x14ac:dyDescent="0.25">
      <c r="Q3098" s="12" t="str">
        <f t="shared" ca="1" si="98"/>
        <v>-</v>
      </c>
      <c r="W3098" t="str">
        <f t="shared" si="97"/>
        <v>-</v>
      </c>
    </row>
    <row r="3099" spans="1:29" x14ac:dyDescent="0.25">
      <c r="A3099" s="6"/>
      <c r="B3099" s="10"/>
      <c r="C3099" s="6"/>
      <c r="D3099" s="6"/>
      <c r="E3099" s="6"/>
      <c r="F3099" s="6"/>
      <c r="G3099" s="6"/>
      <c r="H3099" s="6"/>
      <c r="I3099" s="6"/>
      <c r="J3099" s="6"/>
      <c r="K3099" s="6"/>
      <c r="L3099" s="6"/>
      <c r="M3099" s="6"/>
      <c r="N3099" s="6"/>
      <c r="O3099" s="6"/>
      <c r="P3099" s="10"/>
      <c r="Q3099" s="15" t="str">
        <f t="shared" ca="1" si="98"/>
        <v>-</v>
      </c>
      <c r="R3099" s="6"/>
      <c r="S3099" s="6"/>
      <c r="T3099" s="6"/>
      <c r="U3099" s="6"/>
      <c r="V3099" s="6"/>
      <c r="W3099" s="6" t="str">
        <f t="shared" si="97"/>
        <v>-</v>
      </c>
      <c r="X3099" s="6"/>
      <c r="Y3099" s="6"/>
      <c r="Z3099" s="6"/>
      <c r="AA3099" s="6"/>
      <c r="AB3099" s="6"/>
      <c r="AC3099" s="6"/>
    </row>
    <row r="3100" spans="1:29" x14ac:dyDescent="0.25">
      <c r="Q3100" s="12" t="str">
        <f t="shared" ca="1" si="98"/>
        <v>-</v>
      </c>
      <c r="W3100" t="str">
        <f t="shared" si="97"/>
        <v>-</v>
      </c>
    </row>
    <row r="3101" spans="1:29" x14ac:dyDescent="0.25">
      <c r="A3101" s="6"/>
      <c r="B3101" s="10"/>
      <c r="C3101" s="6"/>
      <c r="D3101" s="6"/>
      <c r="E3101" s="6"/>
      <c r="F3101" s="6"/>
      <c r="G3101" s="6"/>
      <c r="H3101" s="6"/>
      <c r="I3101" s="6"/>
      <c r="J3101" s="6"/>
      <c r="K3101" s="6"/>
      <c r="L3101" s="6"/>
      <c r="M3101" s="6"/>
      <c r="N3101" s="6"/>
      <c r="O3101" s="6"/>
      <c r="P3101" s="10"/>
      <c r="Q3101" s="15" t="str">
        <f t="shared" ca="1" si="98"/>
        <v>-</v>
      </c>
      <c r="R3101" s="6"/>
      <c r="S3101" s="6"/>
      <c r="T3101" s="6"/>
      <c r="U3101" s="6"/>
      <c r="V3101" s="6"/>
      <c r="W3101" s="6" t="str">
        <f t="shared" si="97"/>
        <v>-</v>
      </c>
      <c r="X3101" s="6"/>
      <c r="Y3101" s="6"/>
      <c r="Z3101" s="6"/>
      <c r="AA3101" s="6"/>
      <c r="AB3101" s="6"/>
      <c r="AC3101" s="6"/>
    </row>
    <row r="3102" spans="1:29" x14ac:dyDescent="0.25">
      <c r="Q3102" s="12" t="str">
        <f t="shared" ca="1" si="98"/>
        <v>-</v>
      </c>
      <c r="W3102" t="str">
        <f t="shared" si="97"/>
        <v>-</v>
      </c>
    </row>
    <row r="3103" spans="1:29" x14ac:dyDescent="0.25">
      <c r="A3103" s="6"/>
      <c r="B3103" s="10"/>
      <c r="C3103" s="6"/>
      <c r="D3103" s="6"/>
      <c r="E3103" s="6"/>
      <c r="F3103" s="6"/>
      <c r="G3103" s="6"/>
      <c r="H3103" s="6"/>
      <c r="I3103" s="6"/>
      <c r="J3103" s="6"/>
      <c r="K3103" s="6"/>
      <c r="L3103" s="6"/>
      <c r="M3103" s="6"/>
      <c r="N3103" s="6"/>
      <c r="O3103" s="6"/>
      <c r="P3103" s="10"/>
      <c r="Q3103" s="15" t="str">
        <f t="shared" ca="1" si="98"/>
        <v>-</v>
      </c>
      <c r="R3103" s="6"/>
      <c r="S3103" s="6"/>
      <c r="T3103" s="6"/>
      <c r="U3103" s="6"/>
      <c r="V3103" s="6"/>
      <c r="W3103" s="6" t="str">
        <f t="shared" si="97"/>
        <v>-</v>
      </c>
      <c r="X3103" s="6"/>
      <c r="Y3103" s="6"/>
      <c r="Z3103" s="6"/>
      <c r="AA3103" s="6"/>
      <c r="AB3103" s="6"/>
      <c r="AC3103" s="6"/>
    </row>
    <row r="3104" spans="1:29" x14ac:dyDescent="0.25">
      <c r="Q3104" s="12" t="str">
        <f t="shared" ca="1" si="98"/>
        <v>-</v>
      </c>
      <c r="W3104" t="str">
        <f t="shared" si="97"/>
        <v>-</v>
      </c>
    </row>
    <row r="3105" spans="1:29" x14ac:dyDescent="0.25">
      <c r="A3105" s="6"/>
      <c r="B3105" s="10"/>
      <c r="C3105" s="6"/>
      <c r="D3105" s="6"/>
      <c r="E3105" s="6"/>
      <c r="F3105" s="6"/>
      <c r="G3105" s="6"/>
      <c r="H3105" s="6"/>
      <c r="I3105" s="6"/>
      <c r="J3105" s="6"/>
      <c r="K3105" s="6"/>
      <c r="L3105" s="6"/>
      <c r="M3105" s="6"/>
      <c r="N3105" s="6"/>
      <c r="O3105" s="6"/>
      <c r="P3105" s="10"/>
      <c r="Q3105" s="15" t="str">
        <f t="shared" ca="1" si="98"/>
        <v>-</v>
      </c>
      <c r="R3105" s="6"/>
      <c r="S3105" s="6"/>
      <c r="T3105" s="6"/>
      <c r="U3105" s="6"/>
      <c r="V3105" s="6"/>
      <c r="W3105" s="6" t="str">
        <f t="shared" si="97"/>
        <v>-</v>
      </c>
      <c r="X3105" s="6"/>
      <c r="Y3105" s="6"/>
      <c r="Z3105" s="6"/>
      <c r="AA3105" s="6"/>
      <c r="AB3105" s="6"/>
      <c r="AC3105" s="6"/>
    </row>
    <row r="3106" spans="1:29" x14ac:dyDescent="0.25">
      <c r="Q3106" s="12" t="str">
        <f t="shared" ca="1" si="98"/>
        <v>-</v>
      </c>
      <c r="W3106" t="str">
        <f t="shared" si="97"/>
        <v>-</v>
      </c>
    </row>
    <row r="3107" spans="1:29" x14ac:dyDescent="0.25">
      <c r="A3107" s="6"/>
      <c r="B3107" s="10"/>
      <c r="C3107" s="6"/>
      <c r="D3107" s="6"/>
      <c r="E3107" s="6"/>
      <c r="F3107" s="6"/>
      <c r="G3107" s="6"/>
      <c r="H3107" s="6"/>
      <c r="I3107" s="6"/>
      <c r="J3107" s="6"/>
      <c r="K3107" s="6"/>
      <c r="L3107" s="6"/>
      <c r="M3107" s="6"/>
      <c r="N3107" s="6"/>
      <c r="O3107" s="6"/>
      <c r="P3107" s="10"/>
      <c r="Q3107" s="15" t="str">
        <f t="shared" ca="1" si="98"/>
        <v>-</v>
      </c>
      <c r="R3107" s="6"/>
      <c r="S3107" s="6"/>
      <c r="T3107" s="6"/>
      <c r="U3107" s="6"/>
      <c r="V3107" s="6"/>
      <c r="W3107" s="6" t="str">
        <f t="shared" si="97"/>
        <v>-</v>
      </c>
      <c r="X3107" s="6"/>
      <c r="Y3107" s="6"/>
      <c r="Z3107" s="6"/>
      <c r="AA3107" s="6"/>
      <c r="AB3107" s="6"/>
      <c r="AC3107" s="6"/>
    </row>
    <row r="3108" spans="1:29" x14ac:dyDescent="0.25">
      <c r="Q3108" s="12" t="str">
        <f t="shared" ca="1" si="98"/>
        <v>-</v>
      </c>
      <c r="W3108" t="str">
        <f t="shared" si="97"/>
        <v>-</v>
      </c>
    </row>
    <row r="3109" spans="1:29" x14ac:dyDescent="0.25">
      <c r="A3109" s="6"/>
      <c r="B3109" s="10"/>
      <c r="C3109" s="6"/>
      <c r="D3109" s="6"/>
      <c r="E3109" s="6"/>
      <c r="F3109" s="6"/>
      <c r="G3109" s="6"/>
      <c r="H3109" s="6"/>
      <c r="I3109" s="6"/>
      <c r="J3109" s="6"/>
      <c r="K3109" s="6"/>
      <c r="L3109" s="6"/>
      <c r="M3109" s="6"/>
      <c r="N3109" s="6"/>
      <c r="O3109" s="6"/>
      <c r="P3109" s="10"/>
      <c r="Q3109" s="15" t="str">
        <f t="shared" ca="1" si="98"/>
        <v>-</v>
      </c>
      <c r="R3109" s="6"/>
      <c r="S3109" s="6"/>
      <c r="T3109" s="6"/>
      <c r="U3109" s="6"/>
      <c r="V3109" s="6"/>
      <c r="W3109" s="6" t="str">
        <f t="shared" si="97"/>
        <v>-</v>
      </c>
      <c r="X3109" s="6"/>
      <c r="Y3109" s="6"/>
      <c r="Z3109" s="6"/>
      <c r="AA3109" s="6"/>
      <c r="AB3109" s="6"/>
      <c r="AC3109" s="6"/>
    </row>
    <row r="3110" spans="1:29" x14ac:dyDescent="0.25">
      <c r="Q3110" s="12" t="str">
        <f t="shared" ca="1" si="98"/>
        <v>-</v>
      </c>
      <c r="W3110" t="str">
        <f t="shared" si="97"/>
        <v>-</v>
      </c>
    </row>
    <row r="3111" spans="1:29" x14ac:dyDescent="0.25">
      <c r="A3111" s="6"/>
      <c r="B3111" s="10"/>
      <c r="C3111" s="6"/>
      <c r="D3111" s="6"/>
      <c r="E3111" s="6"/>
      <c r="F3111" s="6"/>
      <c r="G3111" s="6"/>
      <c r="H3111" s="6"/>
      <c r="I3111" s="6"/>
      <c r="J3111" s="6"/>
      <c r="K3111" s="6"/>
      <c r="L3111" s="6"/>
      <c r="M3111" s="6"/>
      <c r="N3111" s="6"/>
      <c r="O3111" s="6"/>
      <c r="P3111" s="10"/>
      <c r="Q3111" s="15" t="str">
        <f t="shared" ca="1" si="98"/>
        <v>-</v>
      </c>
      <c r="R3111" s="6"/>
      <c r="S3111" s="6"/>
      <c r="T3111" s="6"/>
      <c r="U3111" s="6"/>
      <c r="V3111" s="6"/>
      <c r="W3111" s="6" t="str">
        <f t="shared" si="97"/>
        <v>-</v>
      </c>
      <c r="X3111" s="6"/>
      <c r="Y3111" s="6"/>
      <c r="Z3111" s="6"/>
      <c r="AA3111" s="6"/>
      <c r="AB3111" s="6"/>
      <c r="AC3111" s="6"/>
    </row>
    <row r="3112" spans="1:29" x14ac:dyDescent="0.25">
      <c r="Q3112" s="12" t="str">
        <f t="shared" ca="1" si="98"/>
        <v>-</v>
      </c>
      <c r="W3112" t="str">
        <f t="shared" si="97"/>
        <v>-</v>
      </c>
    </row>
    <row r="3113" spans="1:29" x14ac:dyDescent="0.25">
      <c r="A3113" s="6"/>
      <c r="B3113" s="10"/>
      <c r="C3113" s="6"/>
      <c r="D3113" s="6"/>
      <c r="E3113" s="6"/>
      <c r="F3113" s="6"/>
      <c r="G3113" s="6"/>
      <c r="H3113" s="6"/>
      <c r="I3113" s="6"/>
      <c r="J3113" s="6"/>
      <c r="K3113" s="6"/>
      <c r="L3113" s="6"/>
      <c r="M3113" s="6"/>
      <c r="N3113" s="6"/>
      <c r="O3113" s="6"/>
      <c r="P3113" s="10"/>
      <c r="Q3113" s="15" t="str">
        <f t="shared" ca="1" si="98"/>
        <v>-</v>
      </c>
      <c r="R3113" s="6"/>
      <c r="S3113" s="6"/>
      <c r="T3113" s="6"/>
      <c r="U3113" s="6"/>
      <c r="V3113" s="6"/>
      <c r="W3113" s="6" t="str">
        <f t="shared" si="97"/>
        <v>-</v>
      </c>
      <c r="X3113" s="6"/>
      <c r="Y3113" s="6"/>
      <c r="Z3113" s="6"/>
      <c r="AA3113" s="6"/>
      <c r="AB3113" s="6"/>
      <c r="AC3113" s="6"/>
    </row>
    <row r="3114" spans="1:29" x14ac:dyDescent="0.25">
      <c r="Q3114" s="12" t="str">
        <f t="shared" ca="1" si="98"/>
        <v>-</v>
      </c>
      <c r="W3114" t="str">
        <f t="shared" si="97"/>
        <v>-</v>
      </c>
    </row>
    <row r="3115" spans="1:29" x14ac:dyDescent="0.25">
      <c r="A3115" s="6"/>
      <c r="B3115" s="10"/>
      <c r="C3115" s="6"/>
      <c r="D3115" s="6"/>
      <c r="E3115" s="6"/>
      <c r="F3115" s="6"/>
      <c r="G3115" s="6"/>
      <c r="H3115" s="6"/>
      <c r="I3115" s="6"/>
      <c r="J3115" s="6"/>
      <c r="K3115" s="6"/>
      <c r="L3115" s="6"/>
      <c r="M3115" s="6"/>
      <c r="N3115" s="6"/>
      <c r="O3115" s="6"/>
      <c r="P3115" s="10"/>
      <c r="Q3115" s="15" t="str">
        <f t="shared" ca="1" si="98"/>
        <v>-</v>
      </c>
      <c r="R3115" s="6"/>
      <c r="S3115" s="6"/>
      <c r="T3115" s="6"/>
      <c r="U3115" s="6"/>
      <c r="V3115" s="6"/>
      <c r="W3115" s="6" t="str">
        <f t="shared" si="97"/>
        <v>-</v>
      </c>
      <c r="X3115" s="6"/>
      <c r="Y3115" s="6"/>
      <c r="Z3115" s="6"/>
      <c r="AA3115" s="6"/>
      <c r="AB3115" s="6"/>
      <c r="AC3115" s="6"/>
    </row>
    <row r="3116" spans="1:29" x14ac:dyDescent="0.25">
      <c r="Q3116" s="12" t="str">
        <f t="shared" ca="1" si="98"/>
        <v>-</v>
      </c>
      <c r="W3116" t="str">
        <f t="shared" si="97"/>
        <v>-</v>
      </c>
    </row>
    <row r="3117" spans="1:29" x14ac:dyDescent="0.25">
      <c r="A3117" s="6"/>
      <c r="B3117" s="10"/>
      <c r="C3117" s="6"/>
      <c r="D3117" s="6"/>
      <c r="E3117" s="6"/>
      <c r="F3117" s="6"/>
      <c r="G3117" s="6"/>
      <c r="H3117" s="6"/>
      <c r="I3117" s="6"/>
      <c r="J3117" s="6"/>
      <c r="K3117" s="6"/>
      <c r="L3117" s="6"/>
      <c r="M3117" s="6"/>
      <c r="N3117" s="6"/>
      <c r="O3117" s="6"/>
      <c r="P3117" s="10"/>
      <c r="Q3117" s="15" t="str">
        <f t="shared" ca="1" si="98"/>
        <v>-</v>
      </c>
      <c r="R3117" s="6"/>
      <c r="S3117" s="6"/>
      <c r="T3117" s="6"/>
      <c r="U3117" s="6"/>
      <c r="V3117" s="6"/>
      <c r="W3117" s="6" t="str">
        <f t="shared" si="97"/>
        <v>-</v>
      </c>
      <c r="X3117" s="6"/>
      <c r="Y3117" s="6"/>
      <c r="Z3117" s="6"/>
      <c r="AA3117" s="6"/>
      <c r="AB3117" s="6"/>
      <c r="AC3117" s="6"/>
    </row>
    <row r="3118" spans="1:29" x14ac:dyDescent="0.25">
      <c r="Q3118" s="12" t="str">
        <f t="shared" ca="1" si="98"/>
        <v>-</v>
      </c>
      <c r="W3118" t="str">
        <f t="shared" si="97"/>
        <v>-</v>
      </c>
    </row>
    <row r="3119" spans="1:29" x14ac:dyDescent="0.25">
      <c r="A3119" s="6"/>
      <c r="B3119" s="10"/>
      <c r="C3119" s="6"/>
      <c r="D3119" s="6"/>
      <c r="E3119" s="6"/>
      <c r="F3119" s="6"/>
      <c r="G3119" s="6"/>
      <c r="H3119" s="6"/>
      <c r="I3119" s="6"/>
      <c r="J3119" s="6"/>
      <c r="K3119" s="6"/>
      <c r="L3119" s="6"/>
      <c r="M3119" s="6"/>
      <c r="N3119" s="6"/>
      <c r="O3119" s="6"/>
      <c r="P3119" s="10"/>
      <c r="Q3119" s="15" t="str">
        <f t="shared" ca="1" si="98"/>
        <v>-</v>
      </c>
      <c r="R3119" s="6"/>
      <c r="S3119" s="6"/>
      <c r="T3119" s="6"/>
      <c r="U3119" s="6"/>
      <c r="V3119" s="6"/>
      <c r="W3119" s="6" t="str">
        <f t="shared" si="97"/>
        <v>-</v>
      </c>
      <c r="X3119" s="6"/>
      <c r="Y3119" s="6"/>
      <c r="Z3119" s="6"/>
      <c r="AA3119" s="6"/>
      <c r="AB3119" s="6"/>
      <c r="AC3119" s="6"/>
    </row>
    <row r="3120" spans="1:29" x14ac:dyDescent="0.25">
      <c r="Q3120" s="12" t="str">
        <f t="shared" ca="1" si="98"/>
        <v>-</v>
      </c>
      <c r="W3120" t="str">
        <f t="shared" si="97"/>
        <v>-</v>
      </c>
    </row>
    <row r="3121" spans="1:29" x14ac:dyDescent="0.25">
      <c r="A3121" s="6"/>
      <c r="B3121" s="10"/>
      <c r="C3121" s="6"/>
      <c r="D3121" s="6"/>
      <c r="E3121" s="6"/>
      <c r="F3121" s="6"/>
      <c r="G3121" s="6"/>
      <c r="H3121" s="6"/>
      <c r="I3121" s="6"/>
      <c r="J3121" s="6"/>
      <c r="K3121" s="6"/>
      <c r="L3121" s="6"/>
      <c r="M3121" s="6"/>
      <c r="N3121" s="6"/>
      <c r="O3121" s="6"/>
      <c r="P3121" s="10"/>
      <c r="Q3121" s="15" t="str">
        <f t="shared" ca="1" si="98"/>
        <v>-</v>
      </c>
      <c r="R3121" s="6"/>
      <c r="S3121" s="6"/>
      <c r="T3121" s="6"/>
      <c r="U3121" s="6"/>
      <c r="V3121" s="6"/>
      <c r="W3121" s="6" t="str">
        <f t="shared" si="97"/>
        <v>-</v>
      </c>
      <c r="X3121" s="6"/>
      <c r="Y3121" s="6"/>
      <c r="Z3121" s="6"/>
      <c r="AA3121" s="6"/>
      <c r="AB3121" s="6"/>
      <c r="AC3121" s="6"/>
    </row>
    <row r="3122" spans="1:29" x14ac:dyDescent="0.25">
      <c r="Q3122" s="12" t="str">
        <f t="shared" ca="1" si="98"/>
        <v>-</v>
      </c>
      <c r="W3122" t="str">
        <f t="shared" si="97"/>
        <v>-</v>
      </c>
    </row>
    <row r="3123" spans="1:29" x14ac:dyDescent="0.25">
      <c r="A3123" s="6"/>
      <c r="B3123" s="10"/>
      <c r="C3123" s="6"/>
      <c r="D3123" s="6"/>
      <c r="E3123" s="6"/>
      <c r="F3123" s="6"/>
      <c r="G3123" s="6"/>
      <c r="H3123" s="6"/>
      <c r="I3123" s="6"/>
      <c r="J3123" s="6"/>
      <c r="K3123" s="6"/>
      <c r="L3123" s="6"/>
      <c r="M3123" s="6"/>
      <c r="N3123" s="6"/>
      <c r="O3123" s="6"/>
      <c r="P3123" s="10"/>
      <c r="Q3123" s="15" t="str">
        <f t="shared" ca="1" si="98"/>
        <v>-</v>
      </c>
      <c r="R3123" s="6"/>
      <c r="S3123" s="6"/>
      <c r="T3123" s="6"/>
      <c r="U3123" s="6"/>
      <c r="V3123" s="6"/>
      <c r="W3123" s="6" t="str">
        <f t="shared" si="97"/>
        <v>-</v>
      </c>
      <c r="X3123" s="6"/>
      <c r="Y3123" s="6"/>
      <c r="Z3123" s="6"/>
      <c r="AA3123" s="6"/>
      <c r="AB3123" s="6"/>
      <c r="AC3123" s="6"/>
    </row>
    <row r="3124" spans="1:29" x14ac:dyDescent="0.25">
      <c r="Q3124" s="12" t="str">
        <f t="shared" ca="1" si="98"/>
        <v>-</v>
      </c>
      <c r="W3124" t="str">
        <f t="shared" si="97"/>
        <v>-</v>
      </c>
    </row>
    <row r="3125" spans="1:29" x14ac:dyDescent="0.25">
      <c r="A3125" s="6"/>
      <c r="B3125" s="10"/>
      <c r="C3125" s="6"/>
      <c r="D3125" s="6"/>
      <c r="E3125" s="6"/>
      <c r="F3125" s="6"/>
      <c r="G3125" s="6"/>
      <c r="H3125" s="6"/>
      <c r="I3125" s="6"/>
      <c r="J3125" s="6"/>
      <c r="K3125" s="6"/>
      <c r="L3125" s="6"/>
      <c r="M3125" s="6"/>
      <c r="N3125" s="6"/>
      <c r="O3125" s="6"/>
      <c r="P3125" s="10"/>
      <c r="Q3125" s="15" t="str">
        <f t="shared" ca="1" si="98"/>
        <v>-</v>
      </c>
      <c r="R3125" s="6"/>
      <c r="S3125" s="6"/>
      <c r="T3125" s="6"/>
      <c r="U3125" s="6"/>
      <c r="V3125" s="6"/>
      <c r="W3125" s="6" t="str">
        <f t="shared" si="97"/>
        <v>-</v>
      </c>
      <c r="X3125" s="6"/>
      <c r="Y3125" s="6"/>
      <c r="Z3125" s="6"/>
      <c r="AA3125" s="6"/>
      <c r="AB3125" s="6"/>
      <c r="AC3125" s="6"/>
    </row>
    <row r="3126" spans="1:29" x14ac:dyDescent="0.25">
      <c r="Q3126" s="12" t="str">
        <f t="shared" ca="1" si="98"/>
        <v>-</v>
      </c>
      <c r="W3126" t="str">
        <f t="shared" si="97"/>
        <v>-</v>
      </c>
    </row>
    <row r="3127" spans="1:29" x14ac:dyDescent="0.25">
      <c r="A3127" s="6"/>
      <c r="B3127" s="10"/>
      <c r="C3127" s="6"/>
      <c r="D3127" s="6"/>
      <c r="E3127" s="6"/>
      <c r="F3127" s="6"/>
      <c r="G3127" s="6"/>
      <c r="H3127" s="6"/>
      <c r="I3127" s="6"/>
      <c r="J3127" s="6"/>
      <c r="K3127" s="6"/>
      <c r="L3127" s="6"/>
      <c r="M3127" s="6"/>
      <c r="N3127" s="6"/>
      <c r="O3127" s="6"/>
      <c r="P3127" s="10"/>
      <c r="Q3127" s="15" t="str">
        <f t="shared" ca="1" si="98"/>
        <v>-</v>
      </c>
      <c r="R3127" s="6"/>
      <c r="S3127" s="6"/>
      <c r="T3127" s="6"/>
      <c r="U3127" s="6"/>
      <c r="V3127" s="6"/>
      <c r="W3127" s="6" t="str">
        <f t="shared" si="97"/>
        <v>-</v>
      </c>
      <c r="X3127" s="6"/>
      <c r="Y3127" s="6"/>
      <c r="Z3127" s="6"/>
      <c r="AA3127" s="6"/>
      <c r="AB3127" s="6"/>
      <c r="AC3127" s="6"/>
    </row>
    <row r="3128" spans="1:29" x14ac:dyDescent="0.25">
      <c r="Q3128" s="12" t="str">
        <f t="shared" ca="1" si="98"/>
        <v>-</v>
      </c>
      <c r="W3128" t="str">
        <f t="shared" si="97"/>
        <v>-</v>
      </c>
    </row>
    <row r="3129" spans="1:29" x14ac:dyDescent="0.25">
      <c r="A3129" s="6"/>
      <c r="B3129" s="10"/>
      <c r="C3129" s="6"/>
      <c r="D3129" s="6"/>
      <c r="E3129" s="6"/>
      <c r="F3129" s="6"/>
      <c r="G3129" s="6"/>
      <c r="H3129" s="6"/>
      <c r="I3129" s="6"/>
      <c r="J3129" s="6"/>
      <c r="K3129" s="6"/>
      <c r="L3129" s="6"/>
      <c r="M3129" s="6"/>
      <c r="N3129" s="6"/>
      <c r="O3129" s="6"/>
      <c r="P3129" s="10"/>
      <c r="Q3129" s="15" t="str">
        <f t="shared" ca="1" si="98"/>
        <v>-</v>
      </c>
      <c r="R3129" s="6"/>
      <c r="S3129" s="6"/>
      <c r="T3129" s="6"/>
      <c r="U3129" s="6"/>
      <c r="V3129" s="6"/>
      <c r="W3129" s="6" t="str">
        <f t="shared" si="97"/>
        <v>-</v>
      </c>
      <c r="X3129" s="6"/>
      <c r="Y3129" s="6"/>
      <c r="Z3129" s="6"/>
      <c r="AA3129" s="6"/>
      <c r="AB3129" s="6"/>
      <c r="AC3129" s="6"/>
    </row>
    <row r="3130" spans="1:29" x14ac:dyDescent="0.25">
      <c r="Q3130" s="12" t="str">
        <f t="shared" ca="1" si="98"/>
        <v>-</v>
      </c>
      <c r="W3130" t="str">
        <f t="shared" si="97"/>
        <v>-</v>
      </c>
    </row>
    <row r="3131" spans="1:29" x14ac:dyDescent="0.25">
      <c r="A3131" s="6"/>
      <c r="B3131" s="10"/>
      <c r="C3131" s="6"/>
      <c r="D3131" s="6"/>
      <c r="E3131" s="6"/>
      <c r="F3131" s="6"/>
      <c r="G3131" s="6"/>
      <c r="H3131" s="6"/>
      <c r="I3131" s="6"/>
      <c r="J3131" s="6"/>
      <c r="K3131" s="6"/>
      <c r="L3131" s="6"/>
      <c r="M3131" s="6"/>
      <c r="N3131" s="6"/>
      <c r="O3131" s="6"/>
      <c r="P3131" s="10"/>
      <c r="Q3131" s="15" t="str">
        <f t="shared" ca="1" si="98"/>
        <v>-</v>
      </c>
      <c r="R3131" s="6"/>
      <c r="S3131" s="6"/>
      <c r="T3131" s="6"/>
      <c r="U3131" s="6"/>
      <c r="V3131" s="6"/>
      <c r="W3131" s="6" t="str">
        <f t="shared" si="97"/>
        <v>-</v>
      </c>
      <c r="X3131" s="6"/>
      <c r="Y3131" s="6"/>
      <c r="Z3131" s="6"/>
      <c r="AA3131" s="6"/>
      <c r="AB3131" s="6"/>
      <c r="AC3131" s="6"/>
    </row>
    <row r="3132" spans="1:29" x14ac:dyDescent="0.25">
      <c r="Q3132" s="12" t="str">
        <f t="shared" ca="1" si="98"/>
        <v>-</v>
      </c>
      <c r="W3132" t="str">
        <f t="shared" si="97"/>
        <v>-</v>
      </c>
    </row>
    <row r="3133" spans="1:29" x14ac:dyDescent="0.25">
      <c r="A3133" s="6"/>
      <c r="B3133" s="10"/>
      <c r="C3133" s="6"/>
      <c r="D3133" s="6"/>
      <c r="E3133" s="6"/>
      <c r="F3133" s="6"/>
      <c r="G3133" s="6"/>
      <c r="H3133" s="6"/>
      <c r="I3133" s="6"/>
      <c r="J3133" s="6"/>
      <c r="K3133" s="6"/>
      <c r="L3133" s="6"/>
      <c r="M3133" s="6"/>
      <c r="N3133" s="6"/>
      <c r="O3133" s="6"/>
      <c r="P3133" s="10"/>
      <c r="Q3133" s="15" t="str">
        <f t="shared" ca="1" si="98"/>
        <v>-</v>
      </c>
      <c r="R3133" s="6"/>
      <c r="S3133" s="6"/>
      <c r="T3133" s="6"/>
      <c r="U3133" s="6"/>
      <c r="V3133" s="6"/>
      <c r="W3133" s="6" t="str">
        <f t="shared" si="97"/>
        <v>-</v>
      </c>
      <c r="X3133" s="6"/>
      <c r="Y3133" s="6"/>
      <c r="Z3133" s="6"/>
      <c r="AA3133" s="6"/>
      <c r="AB3133" s="6"/>
      <c r="AC3133" s="6"/>
    </row>
    <row r="3134" spans="1:29" x14ac:dyDescent="0.25">
      <c r="Q3134" s="12" t="str">
        <f t="shared" ca="1" si="98"/>
        <v>-</v>
      </c>
      <c r="W3134" t="str">
        <f t="shared" si="97"/>
        <v>-</v>
      </c>
    </row>
    <row r="3135" spans="1:29" x14ac:dyDescent="0.25">
      <c r="A3135" s="6"/>
      <c r="B3135" s="10"/>
      <c r="C3135" s="6"/>
      <c r="D3135" s="6"/>
      <c r="E3135" s="6"/>
      <c r="F3135" s="6"/>
      <c r="G3135" s="6"/>
      <c r="H3135" s="6"/>
      <c r="I3135" s="6"/>
      <c r="J3135" s="6"/>
      <c r="K3135" s="6"/>
      <c r="L3135" s="6"/>
      <c r="M3135" s="6"/>
      <c r="N3135" s="6"/>
      <c r="O3135" s="6"/>
      <c r="P3135" s="10"/>
      <c r="Q3135" s="15" t="str">
        <f t="shared" ca="1" si="98"/>
        <v>-</v>
      </c>
      <c r="R3135" s="6"/>
      <c r="S3135" s="6"/>
      <c r="T3135" s="6"/>
      <c r="U3135" s="6"/>
      <c r="V3135" s="6"/>
      <c r="W3135" s="6" t="str">
        <f t="shared" si="97"/>
        <v>-</v>
      </c>
      <c r="X3135" s="6"/>
      <c r="Y3135" s="6"/>
      <c r="Z3135" s="6"/>
      <c r="AA3135" s="6"/>
      <c r="AB3135" s="6"/>
      <c r="AC3135" s="6"/>
    </row>
    <row r="3136" spans="1:29" x14ac:dyDescent="0.25">
      <c r="Q3136" s="12" t="str">
        <f t="shared" ca="1" si="98"/>
        <v>-</v>
      </c>
      <c r="W3136" t="str">
        <f t="shared" si="97"/>
        <v>-</v>
      </c>
    </row>
    <row r="3137" spans="1:29" x14ac:dyDescent="0.25">
      <c r="A3137" s="6"/>
      <c r="B3137" s="10"/>
      <c r="C3137" s="6"/>
      <c r="D3137" s="6"/>
      <c r="E3137" s="6"/>
      <c r="F3137" s="6"/>
      <c r="G3137" s="6"/>
      <c r="H3137" s="6"/>
      <c r="I3137" s="6"/>
      <c r="J3137" s="6"/>
      <c r="K3137" s="6"/>
      <c r="L3137" s="6"/>
      <c r="M3137" s="6"/>
      <c r="N3137" s="6"/>
      <c r="O3137" s="6"/>
      <c r="P3137" s="10"/>
      <c r="Q3137" s="15" t="str">
        <f t="shared" ca="1" si="98"/>
        <v>-</v>
      </c>
      <c r="R3137" s="6"/>
      <c r="S3137" s="6"/>
      <c r="T3137" s="6"/>
      <c r="U3137" s="6"/>
      <c r="V3137" s="6"/>
      <c r="W3137" s="6" t="str">
        <f t="shared" ref="W3137:W3200" si="99">IF(OR(ISBLANK(J3137),ISBLANK(V3137)),"-",(IF(J3137=V3137,"Yes","No")))</f>
        <v>-</v>
      </c>
      <c r="X3137" s="6"/>
      <c r="Y3137" s="6"/>
      <c r="Z3137" s="6"/>
      <c r="AA3137" s="6"/>
      <c r="AB3137" s="6"/>
      <c r="AC3137" s="6"/>
    </row>
    <row r="3138" spans="1:29" x14ac:dyDescent="0.25">
      <c r="Q3138" s="12" t="str">
        <f t="shared" ref="Q3138:Q3201" ca="1" si="100">IF(B3138&gt;1/1/1900, (IF(R3138="Closed",(DATEDIF(B3138,P3138,"d"))-(DATEDIF(M3138,O3138,"d")),IF(OR(R3138="Pending",ISBLANK(P3138)),TODAY()-B3138))),"-")</f>
        <v>-</v>
      </c>
      <c r="W3138" t="str">
        <f t="shared" si="99"/>
        <v>-</v>
      </c>
    </row>
    <row r="3139" spans="1:29" x14ac:dyDescent="0.25">
      <c r="A3139" s="6"/>
      <c r="B3139" s="10"/>
      <c r="C3139" s="6"/>
      <c r="D3139" s="6"/>
      <c r="E3139" s="6"/>
      <c r="F3139" s="6"/>
      <c r="G3139" s="6"/>
      <c r="H3139" s="6"/>
      <c r="I3139" s="6"/>
      <c r="J3139" s="6"/>
      <c r="K3139" s="6"/>
      <c r="L3139" s="6"/>
      <c r="M3139" s="6"/>
      <c r="N3139" s="6"/>
      <c r="O3139" s="6"/>
      <c r="P3139" s="10"/>
      <c r="Q3139" s="15" t="str">
        <f t="shared" ca="1" si="100"/>
        <v>-</v>
      </c>
      <c r="R3139" s="6"/>
      <c r="S3139" s="6"/>
      <c r="T3139" s="6"/>
      <c r="U3139" s="6"/>
      <c r="V3139" s="6"/>
      <c r="W3139" s="6" t="str">
        <f t="shared" si="99"/>
        <v>-</v>
      </c>
      <c r="X3139" s="6"/>
      <c r="Y3139" s="6"/>
      <c r="Z3139" s="6"/>
      <c r="AA3139" s="6"/>
      <c r="AB3139" s="6"/>
      <c r="AC3139" s="6"/>
    </row>
    <row r="3140" spans="1:29" x14ac:dyDescent="0.25">
      <c r="Q3140" s="12" t="str">
        <f t="shared" ca="1" si="100"/>
        <v>-</v>
      </c>
      <c r="W3140" t="str">
        <f t="shared" si="99"/>
        <v>-</v>
      </c>
    </row>
    <row r="3141" spans="1:29" x14ac:dyDescent="0.25">
      <c r="A3141" s="6"/>
      <c r="B3141" s="10"/>
      <c r="C3141" s="6"/>
      <c r="D3141" s="6"/>
      <c r="E3141" s="6"/>
      <c r="F3141" s="6"/>
      <c r="G3141" s="6"/>
      <c r="H3141" s="6"/>
      <c r="I3141" s="6"/>
      <c r="J3141" s="6"/>
      <c r="K3141" s="6"/>
      <c r="L3141" s="6"/>
      <c r="M3141" s="6"/>
      <c r="N3141" s="6"/>
      <c r="O3141" s="6"/>
      <c r="P3141" s="10"/>
      <c r="Q3141" s="15" t="str">
        <f t="shared" ca="1" si="100"/>
        <v>-</v>
      </c>
      <c r="R3141" s="6"/>
      <c r="S3141" s="6"/>
      <c r="T3141" s="6"/>
      <c r="U3141" s="6"/>
      <c r="V3141" s="6"/>
      <c r="W3141" s="6" t="str">
        <f t="shared" si="99"/>
        <v>-</v>
      </c>
      <c r="X3141" s="6"/>
      <c r="Y3141" s="6"/>
      <c r="Z3141" s="6"/>
      <c r="AA3141" s="6"/>
      <c r="AB3141" s="6"/>
      <c r="AC3141" s="6"/>
    </row>
    <row r="3142" spans="1:29" x14ac:dyDescent="0.25">
      <c r="Q3142" s="12" t="str">
        <f t="shared" ca="1" si="100"/>
        <v>-</v>
      </c>
      <c r="W3142" t="str">
        <f t="shared" si="99"/>
        <v>-</v>
      </c>
    </row>
    <row r="3143" spans="1:29" x14ac:dyDescent="0.25">
      <c r="A3143" s="6"/>
      <c r="B3143" s="10"/>
      <c r="C3143" s="6"/>
      <c r="D3143" s="6"/>
      <c r="E3143" s="6"/>
      <c r="F3143" s="6"/>
      <c r="G3143" s="6"/>
      <c r="H3143" s="6"/>
      <c r="I3143" s="6"/>
      <c r="J3143" s="6"/>
      <c r="K3143" s="6"/>
      <c r="L3143" s="6"/>
      <c r="M3143" s="6"/>
      <c r="N3143" s="6"/>
      <c r="O3143" s="6"/>
      <c r="P3143" s="10"/>
      <c r="Q3143" s="15" t="str">
        <f t="shared" ca="1" si="100"/>
        <v>-</v>
      </c>
      <c r="R3143" s="6"/>
      <c r="S3143" s="6"/>
      <c r="T3143" s="6"/>
      <c r="U3143" s="6"/>
      <c r="V3143" s="6"/>
      <c r="W3143" s="6" t="str">
        <f t="shared" si="99"/>
        <v>-</v>
      </c>
      <c r="X3143" s="6"/>
      <c r="Y3143" s="6"/>
      <c r="Z3143" s="6"/>
      <c r="AA3143" s="6"/>
      <c r="AB3143" s="6"/>
      <c r="AC3143" s="6"/>
    </row>
    <row r="3144" spans="1:29" x14ac:dyDescent="0.25">
      <c r="Q3144" s="12" t="str">
        <f t="shared" ca="1" si="100"/>
        <v>-</v>
      </c>
      <c r="W3144" t="str">
        <f t="shared" si="99"/>
        <v>-</v>
      </c>
    </row>
    <row r="3145" spans="1:29" x14ac:dyDescent="0.25">
      <c r="A3145" s="6"/>
      <c r="B3145" s="10"/>
      <c r="C3145" s="6"/>
      <c r="D3145" s="6"/>
      <c r="E3145" s="6"/>
      <c r="F3145" s="6"/>
      <c r="G3145" s="6"/>
      <c r="H3145" s="6"/>
      <c r="I3145" s="6"/>
      <c r="J3145" s="6"/>
      <c r="K3145" s="6"/>
      <c r="L3145" s="6"/>
      <c r="M3145" s="6"/>
      <c r="N3145" s="6"/>
      <c r="O3145" s="6"/>
      <c r="P3145" s="10"/>
      <c r="Q3145" s="15" t="str">
        <f t="shared" ca="1" si="100"/>
        <v>-</v>
      </c>
      <c r="R3145" s="6"/>
      <c r="S3145" s="6"/>
      <c r="T3145" s="6"/>
      <c r="U3145" s="6"/>
      <c r="V3145" s="6"/>
      <c r="W3145" s="6" t="str">
        <f t="shared" si="99"/>
        <v>-</v>
      </c>
      <c r="X3145" s="6"/>
      <c r="Y3145" s="6"/>
      <c r="Z3145" s="6"/>
      <c r="AA3145" s="6"/>
      <c r="AB3145" s="6"/>
      <c r="AC3145" s="6"/>
    </row>
    <row r="3146" spans="1:29" x14ac:dyDescent="0.25">
      <c r="Q3146" s="12" t="str">
        <f t="shared" ca="1" si="100"/>
        <v>-</v>
      </c>
      <c r="W3146" t="str">
        <f t="shared" si="99"/>
        <v>-</v>
      </c>
    </row>
    <row r="3147" spans="1:29" x14ac:dyDescent="0.25">
      <c r="A3147" s="6"/>
      <c r="B3147" s="10"/>
      <c r="C3147" s="6"/>
      <c r="D3147" s="6"/>
      <c r="E3147" s="6"/>
      <c r="F3147" s="6"/>
      <c r="G3147" s="6"/>
      <c r="H3147" s="6"/>
      <c r="I3147" s="6"/>
      <c r="J3147" s="6"/>
      <c r="K3147" s="6"/>
      <c r="L3147" s="6"/>
      <c r="M3147" s="6"/>
      <c r="N3147" s="6"/>
      <c r="O3147" s="6"/>
      <c r="P3147" s="10"/>
      <c r="Q3147" s="15" t="str">
        <f t="shared" ca="1" si="100"/>
        <v>-</v>
      </c>
      <c r="R3147" s="6"/>
      <c r="S3147" s="6"/>
      <c r="T3147" s="6"/>
      <c r="U3147" s="6"/>
      <c r="V3147" s="6"/>
      <c r="W3147" s="6" t="str">
        <f t="shared" si="99"/>
        <v>-</v>
      </c>
      <c r="X3147" s="6"/>
      <c r="Y3147" s="6"/>
      <c r="Z3147" s="6"/>
      <c r="AA3147" s="6"/>
      <c r="AB3147" s="6"/>
      <c r="AC3147" s="6"/>
    </row>
    <row r="3148" spans="1:29" x14ac:dyDescent="0.25">
      <c r="Q3148" s="12" t="str">
        <f t="shared" ca="1" si="100"/>
        <v>-</v>
      </c>
      <c r="W3148" t="str">
        <f t="shared" si="99"/>
        <v>-</v>
      </c>
    </row>
    <row r="3149" spans="1:29" x14ac:dyDescent="0.25">
      <c r="A3149" s="6"/>
      <c r="B3149" s="10"/>
      <c r="C3149" s="6"/>
      <c r="D3149" s="6"/>
      <c r="E3149" s="6"/>
      <c r="F3149" s="6"/>
      <c r="G3149" s="6"/>
      <c r="H3149" s="6"/>
      <c r="I3149" s="6"/>
      <c r="J3149" s="6"/>
      <c r="K3149" s="6"/>
      <c r="L3149" s="6"/>
      <c r="M3149" s="6"/>
      <c r="N3149" s="6"/>
      <c r="O3149" s="6"/>
      <c r="P3149" s="10"/>
      <c r="Q3149" s="15" t="str">
        <f t="shared" ca="1" si="100"/>
        <v>-</v>
      </c>
      <c r="R3149" s="6"/>
      <c r="S3149" s="6"/>
      <c r="T3149" s="6"/>
      <c r="U3149" s="6"/>
      <c r="V3149" s="6"/>
      <c r="W3149" s="6" t="str">
        <f t="shared" si="99"/>
        <v>-</v>
      </c>
      <c r="X3149" s="6"/>
      <c r="Y3149" s="6"/>
      <c r="Z3149" s="6"/>
      <c r="AA3149" s="6"/>
      <c r="AB3149" s="6"/>
      <c r="AC3149" s="6"/>
    </row>
    <row r="3150" spans="1:29" x14ac:dyDescent="0.25">
      <c r="Q3150" s="12" t="str">
        <f t="shared" ca="1" si="100"/>
        <v>-</v>
      </c>
      <c r="W3150" t="str">
        <f t="shared" si="99"/>
        <v>-</v>
      </c>
    </row>
    <row r="3151" spans="1:29" x14ac:dyDescent="0.25">
      <c r="A3151" s="6"/>
      <c r="B3151" s="10"/>
      <c r="C3151" s="6"/>
      <c r="D3151" s="6"/>
      <c r="E3151" s="6"/>
      <c r="F3151" s="6"/>
      <c r="G3151" s="6"/>
      <c r="H3151" s="6"/>
      <c r="I3151" s="6"/>
      <c r="J3151" s="6"/>
      <c r="K3151" s="6"/>
      <c r="L3151" s="6"/>
      <c r="M3151" s="6"/>
      <c r="N3151" s="6"/>
      <c r="O3151" s="6"/>
      <c r="P3151" s="10"/>
      <c r="Q3151" s="15" t="str">
        <f t="shared" ca="1" si="100"/>
        <v>-</v>
      </c>
      <c r="R3151" s="6"/>
      <c r="S3151" s="6"/>
      <c r="T3151" s="6"/>
      <c r="U3151" s="6"/>
      <c r="V3151" s="6"/>
      <c r="W3151" s="6" t="str">
        <f t="shared" si="99"/>
        <v>-</v>
      </c>
      <c r="X3151" s="6"/>
      <c r="Y3151" s="6"/>
      <c r="Z3151" s="6"/>
      <c r="AA3151" s="6"/>
      <c r="AB3151" s="6"/>
      <c r="AC3151" s="6"/>
    </row>
    <row r="3152" spans="1:29" x14ac:dyDescent="0.25">
      <c r="Q3152" s="12" t="str">
        <f t="shared" ca="1" si="100"/>
        <v>-</v>
      </c>
      <c r="W3152" t="str">
        <f t="shared" si="99"/>
        <v>-</v>
      </c>
    </row>
    <row r="3153" spans="1:29" x14ac:dyDescent="0.25">
      <c r="A3153" s="6"/>
      <c r="B3153" s="10"/>
      <c r="C3153" s="6"/>
      <c r="D3153" s="6"/>
      <c r="E3153" s="6"/>
      <c r="F3153" s="6"/>
      <c r="G3153" s="6"/>
      <c r="H3153" s="6"/>
      <c r="I3153" s="6"/>
      <c r="J3153" s="6"/>
      <c r="K3153" s="6"/>
      <c r="L3153" s="6"/>
      <c r="M3153" s="6"/>
      <c r="N3153" s="6"/>
      <c r="O3153" s="6"/>
      <c r="P3153" s="10"/>
      <c r="Q3153" s="15" t="str">
        <f t="shared" ca="1" si="100"/>
        <v>-</v>
      </c>
      <c r="R3153" s="6"/>
      <c r="S3153" s="6"/>
      <c r="T3153" s="6"/>
      <c r="U3153" s="6"/>
      <c r="V3153" s="6"/>
      <c r="W3153" s="6" t="str">
        <f t="shared" si="99"/>
        <v>-</v>
      </c>
      <c r="X3153" s="6"/>
      <c r="Y3153" s="6"/>
      <c r="Z3153" s="6"/>
      <c r="AA3153" s="6"/>
      <c r="AB3153" s="6"/>
      <c r="AC3153" s="6"/>
    </row>
    <row r="3154" spans="1:29" x14ac:dyDescent="0.25">
      <c r="Q3154" s="12" t="str">
        <f t="shared" ca="1" si="100"/>
        <v>-</v>
      </c>
      <c r="W3154" t="str">
        <f t="shared" si="99"/>
        <v>-</v>
      </c>
    </row>
    <row r="3155" spans="1:29" x14ac:dyDescent="0.25">
      <c r="A3155" s="6"/>
      <c r="B3155" s="10"/>
      <c r="C3155" s="6"/>
      <c r="D3155" s="6"/>
      <c r="E3155" s="6"/>
      <c r="F3155" s="6"/>
      <c r="G3155" s="6"/>
      <c r="H3155" s="6"/>
      <c r="I3155" s="6"/>
      <c r="J3155" s="6"/>
      <c r="K3155" s="6"/>
      <c r="L3155" s="6"/>
      <c r="M3155" s="6"/>
      <c r="N3155" s="6"/>
      <c r="O3155" s="6"/>
      <c r="P3155" s="10"/>
      <c r="Q3155" s="15" t="str">
        <f t="shared" ca="1" si="100"/>
        <v>-</v>
      </c>
      <c r="R3155" s="6"/>
      <c r="S3155" s="6"/>
      <c r="T3155" s="6"/>
      <c r="U3155" s="6"/>
      <c r="V3155" s="6"/>
      <c r="W3155" s="6" t="str">
        <f t="shared" si="99"/>
        <v>-</v>
      </c>
      <c r="X3155" s="6"/>
      <c r="Y3155" s="6"/>
      <c r="Z3155" s="6"/>
      <c r="AA3155" s="6"/>
      <c r="AB3155" s="6"/>
      <c r="AC3155" s="6"/>
    </row>
    <row r="3156" spans="1:29" x14ac:dyDescent="0.25">
      <c r="Q3156" s="12" t="str">
        <f t="shared" ca="1" si="100"/>
        <v>-</v>
      </c>
      <c r="W3156" t="str">
        <f t="shared" si="99"/>
        <v>-</v>
      </c>
    </row>
    <row r="3157" spans="1:29" x14ac:dyDescent="0.25">
      <c r="A3157" s="6"/>
      <c r="B3157" s="10"/>
      <c r="C3157" s="6"/>
      <c r="D3157" s="6"/>
      <c r="E3157" s="6"/>
      <c r="F3157" s="6"/>
      <c r="G3157" s="6"/>
      <c r="H3157" s="6"/>
      <c r="I3157" s="6"/>
      <c r="J3157" s="6"/>
      <c r="K3157" s="6"/>
      <c r="L3157" s="6"/>
      <c r="M3157" s="6"/>
      <c r="N3157" s="6"/>
      <c r="O3157" s="6"/>
      <c r="P3157" s="10"/>
      <c r="Q3157" s="15" t="str">
        <f t="shared" ca="1" si="100"/>
        <v>-</v>
      </c>
      <c r="R3157" s="6"/>
      <c r="S3157" s="6"/>
      <c r="T3157" s="6"/>
      <c r="U3157" s="6"/>
      <c r="V3157" s="6"/>
      <c r="W3157" s="6" t="str">
        <f t="shared" si="99"/>
        <v>-</v>
      </c>
      <c r="X3157" s="6"/>
      <c r="Y3157" s="6"/>
      <c r="Z3157" s="6"/>
      <c r="AA3157" s="6"/>
      <c r="AB3157" s="6"/>
      <c r="AC3157" s="6"/>
    </row>
    <row r="3158" spans="1:29" x14ac:dyDescent="0.25">
      <c r="Q3158" s="12" t="str">
        <f t="shared" ca="1" si="100"/>
        <v>-</v>
      </c>
      <c r="W3158" t="str">
        <f t="shared" si="99"/>
        <v>-</v>
      </c>
    </row>
    <row r="3159" spans="1:29" x14ac:dyDescent="0.25">
      <c r="A3159" s="6"/>
      <c r="B3159" s="10"/>
      <c r="C3159" s="6"/>
      <c r="D3159" s="6"/>
      <c r="E3159" s="6"/>
      <c r="F3159" s="6"/>
      <c r="G3159" s="6"/>
      <c r="H3159" s="6"/>
      <c r="I3159" s="6"/>
      <c r="J3159" s="6"/>
      <c r="K3159" s="6"/>
      <c r="L3159" s="6"/>
      <c r="M3159" s="6"/>
      <c r="N3159" s="6"/>
      <c r="O3159" s="6"/>
      <c r="P3159" s="10"/>
      <c r="Q3159" s="15" t="str">
        <f t="shared" ca="1" si="100"/>
        <v>-</v>
      </c>
      <c r="R3159" s="6"/>
      <c r="S3159" s="6"/>
      <c r="T3159" s="6"/>
      <c r="U3159" s="6"/>
      <c r="V3159" s="6"/>
      <c r="W3159" s="6" t="str">
        <f t="shared" si="99"/>
        <v>-</v>
      </c>
      <c r="X3159" s="6"/>
      <c r="Y3159" s="6"/>
      <c r="Z3159" s="6"/>
      <c r="AA3159" s="6"/>
      <c r="AB3159" s="6"/>
      <c r="AC3159" s="6"/>
    </row>
    <row r="3160" spans="1:29" x14ac:dyDescent="0.25">
      <c r="Q3160" s="12" t="str">
        <f t="shared" ca="1" si="100"/>
        <v>-</v>
      </c>
      <c r="W3160" t="str">
        <f t="shared" si="99"/>
        <v>-</v>
      </c>
    </row>
    <row r="3161" spans="1:29" x14ac:dyDescent="0.25">
      <c r="A3161" s="6"/>
      <c r="B3161" s="10"/>
      <c r="C3161" s="6"/>
      <c r="D3161" s="6"/>
      <c r="E3161" s="6"/>
      <c r="F3161" s="6"/>
      <c r="G3161" s="6"/>
      <c r="H3161" s="6"/>
      <c r="I3161" s="6"/>
      <c r="J3161" s="6"/>
      <c r="K3161" s="6"/>
      <c r="L3161" s="6"/>
      <c r="M3161" s="6"/>
      <c r="N3161" s="6"/>
      <c r="O3161" s="6"/>
      <c r="P3161" s="10"/>
      <c r="Q3161" s="15" t="str">
        <f t="shared" ca="1" si="100"/>
        <v>-</v>
      </c>
      <c r="R3161" s="6"/>
      <c r="S3161" s="6"/>
      <c r="T3161" s="6"/>
      <c r="U3161" s="6"/>
      <c r="V3161" s="6"/>
      <c r="W3161" s="6" t="str">
        <f t="shared" si="99"/>
        <v>-</v>
      </c>
      <c r="X3161" s="6"/>
      <c r="Y3161" s="6"/>
      <c r="Z3161" s="6"/>
      <c r="AA3161" s="6"/>
      <c r="AB3161" s="6"/>
      <c r="AC3161" s="6"/>
    </row>
    <row r="3162" spans="1:29" x14ac:dyDescent="0.25">
      <c r="Q3162" s="12" t="str">
        <f t="shared" ca="1" si="100"/>
        <v>-</v>
      </c>
      <c r="W3162" t="str">
        <f t="shared" si="99"/>
        <v>-</v>
      </c>
    </row>
    <row r="3163" spans="1:29" x14ac:dyDescent="0.25">
      <c r="A3163" s="6"/>
      <c r="B3163" s="10"/>
      <c r="C3163" s="6"/>
      <c r="D3163" s="6"/>
      <c r="E3163" s="6"/>
      <c r="F3163" s="6"/>
      <c r="G3163" s="6"/>
      <c r="H3163" s="6"/>
      <c r="I3163" s="6"/>
      <c r="J3163" s="6"/>
      <c r="K3163" s="6"/>
      <c r="L3163" s="6"/>
      <c r="M3163" s="6"/>
      <c r="N3163" s="6"/>
      <c r="O3163" s="6"/>
      <c r="P3163" s="10"/>
      <c r="Q3163" s="15" t="str">
        <f t="shared" ca="1" si="100"/>
        <v>-</v>
      </c>
      <c r="R3163" s="6"/>
      <c r="S3163" s="6"/>
      <c r="T3163" s="6"/>
      <c r="U3163" s="6"/>
      <c r="V3163" s="6"/>
      <c r="W3163" s="6" t="str">
        <f t="shared" si="99"/>
        <v>-</v>
      </c>
      <c r="X3163" s="6"/>
      <c r="Y3163" s="6"/>
      <c r="Z3163" s="6"/>
      <c r="AA3163" s="6"/>
      <c r="AB3163" s="6"/>
      <c r="AC3163" s="6"/>
    </row>
    <row r="3164" spans="1:29" x14ac:dyDescent="0.25">
      <c r="Q3164" s="12" t="str">
        <f t="shared" ca="1" si="100"/>
        <v>-</v>
      </c>
      <c r="W3164" t="str">
        <f t="shared" si="99"/>
        <v>-</v>
      </c>
    </row>
    <row r="3165" spans="1:29" x14ac:dyDescent="0.25">
      <c r="A3165" s="6"/>
      <c r="B3165" s="10"/>
      <c r="C3165" s="6"/>
      <c r="D3165" s="6"/>
      <c r="E3165" s="6"/>
      <c r="F3165" s="6"/>
      <c r="G3165" s="6"/>
      <c r="H3165" s="6"/>
      <c r="I3165" s="6"/>
      <c r="J3165" s="6"/>
      <c r="K3165" s="6"/>
      <c r="L3165" s="6"/>
      <c r="M3165" s="6"/>
      <c r="N3165" s="6"/>
      <c r="O3165" s="6"/>
      <c r="P3165" s="10"/>
      <c r="Q3165" s="15" t="str">
        <f t="shared" ca="1" si="100"/>
        <v>-</v>
      </c>
      <c r="R3165" s="6"/>
      <c r="S3165" s="6"/>
      <c r="T3165" s="6"/>
      <c r="U3165" s="6"/>
      <c r="V3165" s="6"/>
      <c r="W3165" s="6" t="str">
        <f t="shared" si="99"/>
        <v>-</v>
      </c>
      <c r="X3165" s="6"/>
      <c r="Y3165" s="6"/>
      <c r="Z3165" s="6"/>
      <c r="AA3165" s="6"/>
      <c r="AB3165" s="6"/>
      <c r="AC3165" s="6"/>
    </row>
    <row r="3166" spans="1:29" x14ac:dyDescent="0.25">
      <c r="Q3166" s="12" t="str">
        <f t="shared" ca="1" si="100"/>
        <v>-</v>
      </c>
      <c r="W3166" t="str">
        <f t="shared" si="99"/>
        <v>-</v>
      </c>
    </row>
    <row r="3167" spans="1:29" x14ac:dyDescent="0.25">
      <c r="A3167" s="6"/>
      <c r="B3167" s="10"/>
      <c r="C3167" s="6"/>
      <c r="D3167" s="6"/>
      <c r="E3167" s="6"/>
      <c r="F3167" s="6"/>
      <c r="G3167" s="6"/>
      <c r="H3167" s="6"/>
      <c r="I3167" s="6"/>
      <c r="J3167" s="6"/>
      <c r="K3167" s="6"/>
      <c r="L3167" s="6"/>
      <c r="M3167" s="6"/>
      <c r="N3167" s="6"/>
      <c r="O3167" s="6"/>
      <c r="P3167" s="10"/>
      <c r="Q3167" s="15" t="str">
        <f t="shared" ca="1" si="100"/>
        <v>-</v>
      </c>
      <c r="R3167" s="6"/>
      <c r="S3167" s="6"/>
      <c r="T3167" s="6"/>
      <c r="U3167" s="6"/>
      <c r="V3167" s="6"/>
      <c r="W3167" s="6" t="str">
        <f t="shared" si="99"/>
        <v>-</v>
      </c>
      <c r="X3167" s="6"/>
      <c r="Y3167" s="6"/>
      <c r="Z3167" s="6"/>
      <c r="AA3167" s="6"/>
      <c r="AB3167" s="6"/>
      <c r="AC3167" s="6"/>
    </row>
    <row r="3168" spans="1:29" x14ac:dyDescent="0.25">
      <c r="Q3168" s="12" t="str">
        <f t="shared" ca="1" si="100"/>
        <v>-</v>
      </c>
      <c r="W3168" t="str">
        <f t="shared" si="99"/>
        <v>-</v>
      </c>
    </row>
    <row r="3169" spans="1:29" x14ac:dyDescent="0.25">
      <c r="A3169" s="6"/>
      <c r="B3169" s="10"/>
      <c r="C3169" s="6"/>
      <c r="D3169" s="6"/>
      <c r="E3169" s="6"/>
      <c r="F3169" s="6"/>
      <c r="G3169" s="6"/>
      <c r="H3169" s="6"/>
      <c r="I3169" s="6"/>
      <c r="J3169" s="6"/>
      <c r="K3169" s="6"/>
      <c r="L3169" s="6"/>
      <c r="M3169" s="6"/>
      <c r="N3169" s="6"/>
      <c r="O3169" s="6"/>
      <c r="P3169" s="10"/>
      <c r="Q3169" s="15" t="str">
        <f t="shared" ca="1" si="100"/>
        <v>-</v>
      </c>
      <c r="R3169" s="6"/>
      <c r="S3169" s="6"/>
      <c r="T3169" s="6"/>
      <c r="U3169" s="6"/>
      <c r="V3169" s="6"/>
      <c r="W3169" s="6" t="str">
        <f t="shared" si="99"/>
        <v>-</v>
      </c>
      <c r="X3169" s="6"/>
      <c r="Y3169" s="6"/>
      <c r="Z3169" s="6"/>
      <c r="AA3169" s="6"/>
      <c r="AB3169" s="6"/>
      <c r="AC3169" s="6"/>
    </row>
    <row r="3170" spans="1:29" x14ac:dyDescent="0.25">
      <c r="Q3170" s="12" t="str">
        <f t="shared" ca="1" si="100"/>
        <v>-</v>
      </c>
      <c r="W3170" t="str">
        <f t="shared" si="99"/>
        <v>-</v>
      </c>
    </row>
    <row r="3171" spans="1:29" x14ac:dyDescent="0.25">
      <c r="A3171" s="6"/>
      <c r="B3171" s="10"/>
      <c r="C3171" s="6"/>
      <c r="D3171" s="6"/>
      <c r="E3171" s="6"/>
      <c r="F3171" s="6"/>
      <c r="G3171" s="6"/>
      <c r="H3171" s="6"/>
      <c r="I3171" s="6"/>
      <c r="J3171" s="6"/>
      <c r="K3171" s="6"/>
      <c r="L3171" s="6"/>
      <c r="M3171" s="6"/>
      <c r="N3171" s="6"/>
      <c r="O3171" s="6"/>
      <c r="P3171" s="10"/>
      <c r="Q3171" s="15" t="str">
        <f t="shared" ca="1" si="100"/>
        <v>-</v>
      </c>
      <c r="R3171" s="6"/>
      <c r="S3171" s="6"/>
      <c r="T3171" s="6"/>
      <c r="U3171" s="6"/>
      <c r="V3171" s="6"/>
      <c r="W3171" s="6" t="str">
        <f t="shared" si="99"/>
        <v>-</v>
      </c>
      <c r="X3171" s="6"/>
      <c r="Y3171" s="6"/>
      <c r="Z3171" s="6"/>
      <c r="AA3171" s="6"/>
      <c r="AB3171" s="6"/>
      <c r="AC3171" s="6"/>
    </row>
    <row r="3172" spans="1:29" x14ac:dyDescent="0.25">
      <c r="Q3172" s="12" t="str">
        <f t="shared" ca="1" si="100"/>
        <v>-</v>
      </c>
      <c r="W3172" t="str">
        <f t="shared" si="99"/>
        <v>-</v>
      </c>
    </row>
    <row r="3173" spans="1:29" x14ac:dyDescent="0.25">
      <c r="A3173" s="6"/>
      <c r="B3173" s="10"/>
      <c r="C3173" s="6"/>
      <c r="D3173" s="6"/>
      <c r="E3173" s="6"/>
      <c r="F3173" s="6"/>
      <c r="G3173" s="6"/>
      <c r="H3173" s="6"/>
      <c r="I3173" s="6"/>
      <c r="J3173" s="6"/>
      <c r="K3173" s="6"/>
      <c r="L3173" s="6"/>
      <c r="M3173" s="6"/>
      <c r="N3173" s="6"/>
      <c r="O3173" s="6"/>
      <c r="P3173" s="10"/>
      <c r="Q3173" s="15" t="str">
        <f t="shared" ca="1" si="100"/>
        <v>-</v>
      </c>
      <c r="R3173" s="6"/>
      <c r="S3173" s="6"/>
      <c r="T3173" s="6"/>
      <c r="U3173" s="6"/>
      <c r="V3173" s="6"/>
      <c r="W3173" s="6" t="str">
        <f t="shared" si="99"/>
        <v>-</v>
      </c>
      <c r="X3173" s="6"/>
      <c r="Y3173" s="6"/>
      <c r="Z3173" s="6"/>
      <c r="AA3173" s="6"/>
      <c r="AB3173" s="6"/>
      <c r="AC3173" s="6"/>
    </row>
    <row r="3174" spans="1:29" x14ac:dyDescent="0.25">
      <c r="Q3174" s="12" t="str">
        <f t="shared" ca="1" si="100"/>
        <v>-</v>
      </c>
      <c r="W3174" t="str">
        <f t="shared" si="99"/>
        <v>-</v>
      </c>
    </row>
    <row r="3175" spans="1:29" x14ac:dyDescent="0.25">
      <c r="A3175" s="6"/>
      <c r="B3175" s="10"/>
      <c r="C3175" s="6"/>
      <c r="D3175" s="6"/>
      <c r="E3175" s="6"/>
      <c r="F3175" s="6"/>
      <c r="G3175" s="6"/>
      <c r="H3175" s="6"/>
      <c r="I3175" s="6"/>
      <c r="J3175" s="6"/>
      <c r="K3175" s="6"/>
      <c r="L3175" s="6"/>
      <c r="M3175" s="6"/>
      <c r="N3175" s="6"/>
      <c r="O3175" s="6"/>
      <c r="P3175" s="10"/>
      <c r="Q3175" s="15" t="str">
        <f t="shared" ca="1" si="100"/>
        <v>-</v>
      </c>
      <c r="R3175" s="6"/>
      <c r="S3175" s="6"/>
      <c r="T3175" s="6"/>
      <c r="U3175" s="6"/>
      <c r="V3175" s="6"/>
      <c r="W3175" s="6" t="str">
        <f t="shared" si="99"/>
        <v>-</v>
      </c>
      <c r="X3175" s="6"/>
      <c r="Y3175" s="6"/>
      <c r="Z3175" s="6"/>
      <c r="AA3175" s="6"/>
      <c r="AB3175" s="6"/>
      <c r="AC3175" s="6"/>
    </row>
    <row r="3176" spans="1:29" x14ac:dyDescent="0.25">
      <c r="Q3176" s="12" t="str">
        <f t="shared" ca="1" si="100"/>
        <v>-</v>
      </c>
      <c r="W3176" t="str">
        <f t="shared" si="99"/>
        <v>-</v>
      </c>
    </row>
    <row r="3177" spans="1:29" x14ac:dyDescent="0.25">
      <c r="A3177" s="6"/>
      <c r="B3177" s="10"/>
      <c r="C3177" s="6"/>
      <c r="D3177" s="6"/>
      <c r="E3177" s="6"/>
      <c r="F3177" s="6"/>
      <c r="G3177" s="6"/>
      <c r="H3177" s="6"/>
      <c r="I3177" s="6"/>
      <c r="J3177" s="6"/>
      <c r="K3177" s="6"/>
      <c r="L3177" s="6"/>
      <c r="M3177" s="6"/>
      <c r="N3177" s="6"/>
      <c r="O3177" s="6"/>
      <c r="P3177" s="10"/>
      <c r="Q3177" s="15" t="str">
        <f t="shared" ca="1" si="100"/>
        <v>-</v>
      </c>
      <c r="R3177" s="6"/>
      <c r="S3177" s="6"/>
      <c r="T3177" s="6"/>
      <c r="U3177" s="6"/>
      <c r="V3177" s="6"/>
      <c r="W3177" s="6" t="str">
        <f t="shared" si="99"/>
        <v>-</v>
      </c>
      <c r="X3177" s="6"/>
      <c r="Y3177" s="6"/>
      <c r="Z3177" s="6"/>
      <c r="AA3177" s="6"/>
      <c r="AB3177" s="6"/>
      <c r="AC3177" s="6"/>
    </row>
    <row r="3178" spans="1:29" x14ac:dyDescent="0.25">
      <c r="Q3178" s="12" t="str">
        <f t="shared" ca="1" si="100"/>
        <v>-</v>
      </c>
      <c r="W3178" t="str">
        <f t="shared" si="99"/>
        <v>-</v>
      </c>
    </row>
    <row r="3179" spans="1:29" x14ac:dyDescent="0.25">
      <c r="A3179" s="6"/>
      <c r="B3179" s="10"/>
      <c r="C3179" s="6"/>
      <c r="D3179" s="6"/>
      <c r="E3179" s="6"/>
      <c r="F3179" s="6"/>
      <c r="G3179" s="6"/>
      <c r="H3179" s="6"/>
      <c r="I3179" s="6"/>
      <c r="J3179" s="6"/>
      <c r="K3179" s="6"/>
      <c r="L3179" s="6"/>
      <c r="M3179" s="6"/>
      <c r="N3179" s="6"/>
      <c r="O3179" s="6"/>
      <c r="P3179" s="10"/>
      <c r="Q3179" s="15" t="str">
        <f t="shared" ca="1" si="100"/>
        <v>-</v>
      </c>
      <c r="R3179" s="6"/>
      <c r="S3179" s="6"/>
      <c r="T3179" s="6"/>
      <c r="U3179" s="6"/>
      <c r="V3179" s="6"/>
      <c r="W3179" s="6" t="str">
        <f t="shared" si="99"/>
        <v>-</v>
      </c>
      <c r="X3179" s="6"/>
      <c r="Y3179" s="6"/>
      <c r="Z3179" s="6"/>
      <c r="AA3179" s="6"/>
      <c r="AB3179" s="6"/>
      <c r="AC3179" s="6"/>
    </row>
    <row r="3180" spans="1:29" x14ac:dyDescent="0.25">
      <c r="Q3180" s="12" t="str">
        <f t="shared" ca="1" si="100"/>
        <v>-</v>
      </c>
      <c r="W3180" t="str">
        <f t="shared" si="99"/>
        <v>-</v>
      </c>
    </row>
    <row r="3181" spans="1:29" x14ac:dyDescent="0.25">
      <c r="A3181" s="6"/>
      <c r="B3181" s="10"/>
      <c r="C3181" s="6"/>
      <c r="D3181" s="6"/>
      <c r="E3181" s="6"/>
      <c r="F3181" s="6"/>
      <c r="G3181" s="6"/>
      <c r="H3181" s="6"/>
      <c r="I3181" s="6"/>
      <c r="J3181" s="6"/>
      <c r="K3181" s="6"/>
      <c r="L3181" s="6"/>
      <c r="M3181" s="6"/>
      <c r="N3181" s="6"/>
      <c r="O3181" s="6"/>
      <c r="P3181" s="10"/>
      <c r="Q3181" s="15" t="str">
        <f t="shared" ca="1" si="100"/>
        <v>-</v>
      </c>
      <c r="R3181" s="6"/>
      <c r="S3181" s="6"/>
      <c r="T3181" s="6"/>
      <c r="U3181" s="6"/>
      <c r="V3181" s="6"/>
      <c r="W3181" s="6" t="str">
        <f t="shared" si="99"/>
        <v>-</v>
      </c>
      <c r="X3181" s="6"/>
      <c r="Y3181" s="6"/>
      <c r="Z3181" s="6"/>
      <c r="AA3181" s="6"/>
      <c r="AB3181" s="6"/>
      <c r="AC3181" s="6"/>
    </row>
    <row r="3182" spans="1:29" x14ac:dyDescent="0.25">
      <c r="Q3182" s="12" t="str">
        <f t="shared" ca="1" si="100"/>
        <v>-</v>
      </c>
      <c r="W3182" t="str">
        <f t="shared" si="99"/>
        <v>-</v>
      </c>
    </row>
    <row r="3183" spans="1:29" x14ac:dyDescent="0.25">
      <c r="A3183" s="6"/>
      <c r="B3183" s="10"/>
      <c r="C3183" s="6"/>
      <c r="D3183" s="6"/>
      <c r="E3183" s="6"/>
      <c r="F3183" s="6"/>
      <c r="G3183" s="6"/>
      <c r="H3183" s="6"/>
      <c r="I3183" s="6"/>
      <c r="J3183" s="6"/>
      <c r="K3183" s="6"/>
      <c r="L3183" s="6"/>
      <c r="M3183" s="6"/>
      <c r="N3183" s="6"/>
      <c r="O3183" s="6"/>
      <c r="P3183" s="10"/>
      <c r="Q3183" s="15" t="str">
        <f t="shared" ca="1" si="100"/>
        <v>-</v>
      </c>
      <c r="R3183" s="6"/>
      <c r="S3183" s="6"/>
      <c r="T3183" s="6"/>
      <c r="U3183" s="6"/>
      <c r="V3183" s="6"/>
      <c r="W3183" s="6" t="str">
        <f t="shared" si="99"/>
        <v>-</v>
      </c>
      <c r="X3183" s="6"/>
      <c r="Y3183" s="6"/>
      <c r="Z3183" s="6"/>
      <c r="AA3183" s="6"/>
      <c r="AB3183" s="6"/>
      <c r="AC3183" s="6"/>
    </row>
    <row r="3184" spans="1:29" x14ac:dyDescent="0.25">
      <c r="Q3184" s="12" t="str">
        <f t="shared" ca="1" si="100"/>
        <v>-</v>
      </c>
      <c r="W3184" t="str">
        <f t="shared" si="99"/>
        <v>-</v>
      </c>
    </row>
    <row r="3185" spans="1:29" x14ac:dyDescent="0.25">
      <c r="A3185" s="6"/>
      <c r="B3185" s="10"/>
      <c r="C3185" s="6"/>
      <c r="D3185" s="6"/>
      <c r="E3185" s="6"/>
      <c r="F3185" s="6"/>
      <c r="G3185" s="6"/>
      <c r="H3185" s="6"/>
      <c r="I3185" s="6"/>
      <c r="J3185" s="6"/>
      <c r="K3185" s="6"/>
      <c r="L3185" s="6"/>
      <c r="M3185" s="6"/>
      <c r="N3185" s="6"/>
      <c r="O3185" s="6"/>
      <c r="P3185" s="10"/>
      <c r="Q3185" s="15" t="str">
        <f t="shared" ca="1" si="100"/>
        <v>-</v>
      </c>
      <c r="R3185" s="6"/>
      <c r="S3185" s="6"/>
      <c r="T3185" s="6"/>
      <c r="U3185" s="6"/>
      <c r="V3185" s="6"/>
      <c r="W3185" s="6" t="str">
        <f t="shared" si="99"/>
        <v>-</v>
      </c>
      <c r="X3185" s="6"/>
      <c r="Y3185" s="6"/>
      <c r="Z3185" s="6"/>
      <c r="AA3185" s="6"/>
      <c r="AB3185" s="6"/>
      <c r="AC3185" s="6"/>
    </row>
    <row r="3186" spans="1:29" x14ac:dyDescent="0.25">
      <c r="Q3186" s="12" t="str">
        <f t="shared" ca="1" si="100"/>
        <v>-</v>
      </c>
      <c r="W3186" t="str">
        <f t="shared" si="99"/>
        <v>-</v>
      </c>
    </row>
    <row r="3187" spans="1:29" x14ac:dyDescent="0.25">
      <c r="A3187" s="6"/>
      <c r="B3187" s="10"/>
      <c r="C3187" s="6"/>
      <c r="D3187" s="6"/>
      <c r="E3187" s="6"/>
      <c r="F3187" s="6"/>
      <c r="G3187" s="6"/>
      <c r="H3187" s="6"/>
      <c r="I3187" s="6"/>
      <c r="J3187" s="6"/>
      <c r="K3187" s="6"/>
      <c r="L3187" s="6"/>
      <c r="M3187" s="6"/>
      <c r="N3187" s="6"/>
      <c r="O3187" s="6"/>
      <c r="P3187" s="10"/>
      <c r="Q3187" s="15" t="str">
        <f t="shared" ca="1" si="100"/>
        <v>-</v>
      </c>
      <c r="R3187" s="6"/>
      <c r="S3187" s="6"/>
      <c r="T3187" s="6"/>
      <c r="U3187" s="6"/>
      <c r="V3187" s="6"/>
      <c r="W3187" s="6" t="str">
        <f t="shared" si="99"/>
        <v>-</v>
      </c>
      <c r="X3187" s="6"/>
      <c r="Y3187" s="6"/>
      <c r="Z3187" s="6"/>
      <c r="AA3187" s="6"/>
      <c r="AB3187" s="6"/>
      <c r="AC3187" s="6"/>
    </row>
    <row r="3188" spans="1:29" x14ac:dyDescent="0.25">
      <c r="Q3188" s="12" t="str">
        <f t="shared" ca="1" si="100"/>
        <v>-</v>
      </c>
      <c r="W3188" t="str">
        <f t="shared" si="99"/>
        <v>-</v>
      </c>
    </row>
    <row r="3189" spans="1:29" x14ac:dyDescent="0.25">
      <c r="A3189" s="6"/>
      <c r="B3189" s="10"/>
      <c r="C3189" s="6"/>
      <c r="D3189" s="6"/>
      <c r="E3189" s="6"/>
      <c r="F3189" s="6"/>
      <c r="G3189" s="6"/>
      <c r="H3189" s="6"/>
      <c r="I3189" s="6"/>
      <c r="J3189" s="6"/>
      <c r="K3189" s="6"/>
      <c r="L3189" s="6"/>
      <c r="M3189" s="6"/>
      <c r="N3189" s="6"/>
      <c r="O3189" s="6"/>
      <c r="P3189" s="10"/>
      <c r="Q3189" s="15" t="str">
        <f t="shared" ca="1" si="100"/>
        <v>-</v>
      </c>
      <c r="R3189" s="6"/>
      <c r="S3189" s="6"/>
      <c r="T3189" s="6"/>
      <c r="U3189" s="6"/>
      <c r="V3189" s="6"/>
      <c r="W3189" s="6" t="str">
        <f t="shared" si="99"/>
        <v>-</v>
      </c>
      <c r="X3189" s="6"/>
      <c r="Y3189" s="6"/>
      <c r="Z3189" s="6"/>
      <c r="AA3189" s="6"/>
      <c r="AB3189" s="6"/>
      <c r="AC3189" s="6"/>
    </row>
    <row r="3190" spans="1:29" x14ac:dyDescent="0.25">
      <c r="Q3190" s="12" t="str">
        <f t="shared" ca="1" si="100"/>
        <v>-</v>
      </c>
      <c r="W3190" t="str">
        <f t="shared" si="99"/>
        <v>-</v>
      </c>
    </row>
    <row r="3191" spans="1:29" x14ac:dyDescent="0.25">
      <c r="A3191" s="6"/>
      <c r="B3191" s="10"/>
      <c r="C3191" s="6"/>
      <c r="D3191" s="6"/>
      <c r="E3191" s="6"/>
      <c r="F3191" s="6"/>
      <c r="G3191" s="6"/>
      <c r="H3191" s="6"/>
      <c r="I3191" s="6"/>
      <c r="J3191" s="6"/>
      <c r="K3191" s="6"/>
      <c r="L3191" s="6"/>
      <c r="M3191" s="6"/>
      <c r="N3191" s="6"/>
      <c r="O3191" s="6"/>
      <c r="P3191" s="10"/>
      <c r="Q3191" s="15" t="str">
        <f t="shared" ca="1" si="100"/>
        <v>-</v>
      </c>
      <c r="R3191" s="6"/>
      <c r="S3191" s="6"/>
      <c r="T3191" s="6"/>
      <c r="U3191" s="6"/>
      <c r="V3191" s="6"/>
      <c r="W3191" s="6" t="str">
        <f t="shared" si="99"/>
        <v>-</v>
      </c>
      <c r="X3191" s="6"/>
      <c r="Y3191" s="6"/>
      <c r="Z3191" s="6"/>
      <c r="AA3191" s="6"/>
      <c r="AB3191" s="6"/>
      <c r="AC3191" s="6"/>
    </row>
    <row r="3192" spans="1:29" x14ac:dyDescent="0.25">
      <c r="Q3192" s="12" t="str">
        <f t="shared" ca="1" si="100"/>
        <v>-</v>
      </c>
      <c r="W3192" t="str">
        <f t="shared" si="99"/>
        <v>-</v>
      </c>
    </row>
    <row r="3193" spans="1:29" x14ac:dyDescent="0.25">
      <c r="A3193" s="6"/>
      <c r="B3193" s="10"/>
      <c r="C3193" s="6"/>
      <c r="D3193" s="6"/>
      <c r="E3193" s="6"/>
      <c r="F3193" s="6"/>
      <c r="G3193" s="6"/>
      <c r="H3193" s="6"/>
      <c r="I3193" s="6"/>
      <c r="J3193" s="6"/>
      <c r="K3193" s="6"/>
      <c r="L3193" s="6"/>
      <c r="M3193" s="6"/>
      <c r="N3193" s="6"/>
      <c r="O3193" s="6"/>
      <c r="P3193" s="10"/>
      <c r="Q3193" s="15" t="str">
        <f t="shared" ca="1" si="100"/>
        <v>-</v>
      </c>
      <c r="R3193" s="6"/>
      <c r="S3193" s="6"/>
      <c r="T3193" s="6"/>
      <c r="U3193" s="6"/>
      <c r="V3193" s="6"/>
      <c r="W3193" s="6" t="str">
        <f t="shared" si="99"/>
        <v>-</v>
      </c>
      <c r="X3193" s="6"/>
      <c r="Y3193" s="6"/>
      <c r="Z3193" s="6"/>
      <c r="AA3193" s="6"/>
      <c r="AB3193" s="6"/>
      <c r="AC3193" s="6"/>
    </row>
    <row r="3194" spans="1:29" x14ac:dyDescent="0.25">
      <c r="Q3194" s="12" t="str">
        <f t="shared" ca="1" si="100"/>
        <v>-</v>
      </c>
      <c r="W3194" t="str">
        <f t="shared" si="99"/>
        <v>-</v>
      </c>
    </row>
    <row r="3195" spans="1:29" x14ac:dyDescent="0.25">
      <c r="A3195" s="6"/>
      <c r="B3195" s="10"/>
      <c r="C3195" s="6"/>
      <c r="D3195" s="6"/>
      <c r="E3195" s="6"/>
      <c r="F3195" s="6"/>
      <c r="G3195" s="6"/>
      <c r="H3195" s="6"/>
      <c r="I3195" s="6"/>
      <c r="J3195" s="6"/>
      <c r="K3195" s="6"/>
      <c r="L3195" s="6"/>
      <c r="M3195" s="6"/>
      <c r="N3195" s="6"/>
      <c r="O3195" s="6"/>
      <c r="P3195" s="10"/>
      <c r="Q3195" s="15" t="str">
        <f t="shared" ca="1" si="100"/>
        <v>-</v>
      </c>
      <c r="R3195" s="6"/>
      <c r="S3195" s="6"/>
      <c r="T3195" s="6"/>
      <c r="U3195" s="6"/>
      <c r="V3195" s="6"/>
      <c r="W3195" s="6" t="str">
        <f t="shared" si="99"/>
        <v>-</v>
      </c>
      <c r="X3195" s="6"/>
      <c r="Y3195" s="6"/>
      <c r="Z3195" s="6"/>
      <c r="AA3195" s="6"/>
      <c r="AB3195" s="6"/>
      <c r="AC3195" s="6"/>
    </row>
    <row r="3196" spans="1:29" x14ac:dyDescent="0.25">
      <c r="Q3196" s="12" t="str">
        <f t="shared" ca="1" si="100"/>
        <v>-</v>
      </c>
      <c r="W3196" t="str">
        <f t="shared" si="99"/>
        <v>-</v>
      </c>
    </row>
    <row r="3197" spans="1:29" x14ac:dyDescent="0.25">
      <c r="A3197" s="6"/>
      <c r="B3197" s="10"/>
      <c r="C3197" s="6"/>
      <c r="D3197" s="6"/>
      <c r="E3197" s="6"/>
      <c r="F3197" s="6"/>
      <c r="G3197" s="6"/>
      <c r="H3197" s="6"/>
      <c r="I3197" s="6"/>
      <c r="J3197" s="6"/>
      <c r="K3197" s="6"/>
      <c r="L3197" s="6"/>
      <c r="M3197" s="6"/>
      <c r="N3197" s="6"/>
      <c r="O3197" s="6"/>
      <c r="P3197" s="10"/>
      <c r="Q3197" s="15" t="str">
        <f t="shared" ca="1" si="100"/>
        <v>-</v>
      </c>
      <c r="R3197" s="6"/>
      <c r="S3197" s="6"/>
      <c r="T3197" s="6"/>
      <c r="U3197" s="6"/>
      <c r="V3197" s="6"/>
      <c r="W3197" s="6" t="str">
        <f t="shared" si="99"/>
        <v>-</v>
      </c>
      <c r="X3197" s="6"/>
      <c r="Y3197" s="6"/>
      <c r="Z3197" s="6"/>
      <c r="AA3197" s="6"/>
      <c r="AB3197" s="6"/>
      <c r="AC3197" s="6"/>
    </row>
    <row r="3198" spans="1:29" x14ac:dyDescent="0.25">
      <c r="Q3198" s="12" t="str">
        <f t="shared" ca="1" si="100"/>
        <v>-</v>
      </c>
      <c r="W3198" t="str">
        <f t="shared" si="99"/>
        <v>-</v>
      </c>
    </row>
    <row r="3199" spans="1:29" x14ac:dyDescent="0.25">
      <c r="A3199" s="6"/>
      <c r="B3199" s="10"/>
      <c r="C3199" s="6"/>
      <c r="D3199" s="6"/>
      <c r="E3199" s="6"/>
      <c r="F3199" s="6"/>
      <c r="G3199" s="6"/>
      <c r="H3199" s="6"/>
      <c r="I3199" s="6"/>
      <c r="J3199" s="6"/>
      <c r="K3199" s="6"/>
      <c r="L3199" s="6"/>
      <c r="M3199" s="6"/>
      <c r="N3199" s="6"/>
      <c r="O3199" s="6"/>
      <c r="P3199" s="10"/>
      <c r="Q3199" s="15" t="str">
        <f t="shared" ca="1" si="100"/>
        <v>-</v>
      </c>
      <c r="R3199" s="6"/>
      <c r="S3199" s="6"/>
      <c r="T3199" s="6"/>
      <c r="U3199" s="6"/>
      <c r="V3199" s="6"/>
      <c r="W3199" s="6" t="str">
        <f t="shared" si="99"/>
        <v>-</v>
      </c>
      <c r="X3199" s="6"/>
      <c r="Y3199" s="6"/>
      <c r="Z3199" s="6"/>
      <c r="AA3199" s="6"/>
      <c r="AB3199" s="6"/>
      <c r="AC3199" s="6"/>
    </row>
    <row r="3200" spans="1:29" x14ac:dyDescent="0.25">
      <c r="Q3200" s="12" t="str">
        <f t="shared" ca="1" si="100"/>
        <v>-</v>
      </c>
      <c r="W3200" t="str">
        <f t="shared" si="99"/>
        <v>-</v>
      </c>
    </row>
    <row r="3201" spans="1:29" x14ac:dyDescent="0.25">
      <c r="A3201" s="6"/>
      <c r="B3201" s="10"/>
      <c r="C3201" s="6"/>
      <c r="D3201" s="6"/>
      <c r="E3201" s="6"/>
      <c r="F3201" s="6"/>
      <c r="G3201" s="6"/>
      <c r="H3201" s="6"/>
      <c r="I3201" s="6"/>
      <c r="J3201" s="6"/>
      <c r="K3201" s="6"/>
      <c r="L3201" s="6"/>
      <c r="M3201" s="6"/>
      <c r="N3201" s="6"/>
      <c r="O3201" s="6"/>
      <c r="P3201" s="10"/>
      <c r="Q3201" s="15" t="str">
        <f t="shared" ca="1" si="100"/>
        <v>-</v>
      </c>
      <c r="R3201" s="6"/>
      <c r="S3201" s="6"/>
      <c r="T3201" s="6"/>
      <c r="U3201" s="6"/>
      <c r="V3201" s="6"/>
      <c r="W3201" s="6" t="str">
        <f t="shared" ref="W3201:W3264" si="101">IF(OR(ISBLANK(J3201),ISBLANK(V3201)),"-",(IF(J3201=V3201,"Yes","No")))</f>
        <v>-</v>
      </c>
      <c r="X3201" s="6"/>
      <c r="Y3201" s="6"/>
      <c r="Z3201" s="6"/>
      <c r="AA3201" s="6"/>
      <c r="AB3201" s="6"/>
      <c r="AC3201" s="6"/>
    </row>
    <row r="3202" spans="1:29" x14ac:dyDescent="0.25">
      <c r="Q3202" s="12" t="str">
        <f t="shared" ref="Q3202:Q3265" ca="1" si="102">IF(B3202&gt;1/1/1900, (IF(R3202="Closed",(DATEDIF(B3202,P3202,"d"))-(DATEDIF(M3202,O3202,"d")),IF(OR(R3202="Pending",ISBLANK(P3202)),TODAY()-B3202))),"-")</f>
        <v>-</v>
      </c>
      <c r="W3202" t="str">
        <f t="shared" si="101"/>
        <v>-</v>
      </c>
    </row>
    <row r="3203" spans="1:29" x14ac:dyDescent="0.25">
      <c r="A3203" s="6"/>
      <c r="B3203" s="10"/>
      <c r="C3203" s="6"/>
      <c r="D3203" s="6"/>
      <c r="E3203" s="6"/>
      <c r="F3203" s="6"/>
      <c r="G3203" s="6"/>
      <c r="H3203" s="6"/>
      <c r="I3203" s="6"/>
      <c r="J3203" s="6"/>
      <c r="K3203" s="6"/>
      <c r="L3203" s="6"/>
      <c r="M3203" s="6"/>
      <c r="N3203" s="6"/>
      <c r="O3203" s="6"/>
      <c r="P3203" s="10"/>
      <c r="Q3203" s="15" t="str">
        <f t="shared" ca="1" si="102"/>
        <v>-</v>
      </c>
      <c r="R3203" s="6"/>
      <c r="S3203" s="6"/>
      <c r="T3203" s="6"/>
      <c r="U3203" s="6"/>
      <c r="V3203" s="6"/>
      <c r="W3203" s="6" t="str">
        <f t="shared" si="101"/>
        <v>-</v>
      </c>
      <c r="X3203" s="6"/>
      <c r="Y3203" s="6"/>
      <c r="Z3203" s="6"/>
      <c r="AA3203" s="6"/>
      <c r="AB3203" s="6"/>
      <c r="AC3203" s="6"/>
    </row>
    <row r="3204" spans="1:29" x14ac:dyDescent="0.25">
      <c r="Q3204" s="12" t="str">
        <f t="shared" ca="1" si="102"/>
        <v>-</v>
      </c>
      <c r="W3204" t="str">
        <f t="shared" si="101"/>
        <v>-</v>
      </c>
    </row>
    <row r="3205" spans="1:29" x14ac:dyDescent="0.25">
      <c r="A3205" s="6"/>
      <c r="B3205" s="10"/>
      <c r="C3205" s="6"/>
      <c r="D3205" s="6"/>
      <c r="E3205" s="6"/>
      <c r="F3205" s="6"/>
      <c r="G3205" s="6"/>
      <c r="H3205" s="6"/>
      <c r="I3205" s="6"/>
      <c r="J3205" s="6"/>
      <c r="K3205" s="6"/>
      <c r="L3205" s="6"/>
      <c r="M3205" s="6"/>
      <c r="N3205" s="6"/>
      <c r="O3205" s="6"/>
      <c r="P3205" s="10"/>
      <c r="Q3205" s="15" t="str">
        <f t="shared" ca="1" si="102"/>
        <v>-</v>
      </c>
      <c r="R3205" s="6"/>
      <c r="S3205" s="6"/>
      <c r="T3205" s="6"/>
      <c r="U3205" s="6"/>
      <c r="V3205" s="6"/>
      <c r="W3205" s="6" t="str">
        <f t="shared" si="101"/>
        <v>-</v>
      </c>
      <c r="X3205" s="6"/>
      <c r="Y3205" s="6"/>
      <c r="Z3205" s="6"/>
      <c r="AA3205" s="6"/>
      <c r="AB3205" s="6"/>
      <c r="AC3205" s="6"/>
    </row>
    <row r="3206" spans="1:29" x14ac:dyDescent="0.25">
      <c r="Q3206" s="12" t="str">
        <f t="shared" ca="1" si="102"/>
        <v>-</v>
      </c>
      <c r="W3206" t="str">
        <f t="shared" si="101"/>
        <v>-</v>
      </c>
    </row>
    <row r="3207" spans="1:29" x14ac:dyDescent="0.25">
      <c r="A3207" s="6"/>
      <c r="B3207" s="10"/>
      <c r="C3207" s="6"/>
      <c r="D3207" s="6"/>
      <c r="E3207" s="6"/>
      <c r="F3207" s="6"/>
      <c r="G3207" s="6"/>
      <c r="H3207" s="6"/>
      <c r="I3207" s="6"/>
      <c r="J3207" s="6"/>
      <c r="K3207" s="6"/>
      <c r="L3207" s="6"/>
      <c r="M3207" s="6"/>
      <c r="N3207" s="6"/>
      <c r="O3207" s="6"/>
      <c r="P3207" s="10"/>
      <c r="Q3207" s="15" t="str">
        <f t="shared" ca="1" si="102"/>
        <v>-</v>
      </c>
      <c r="R3207" s="6"/>
      <c r="S3207" s="6"/>
      <c r="T3207" s="6"/>
      <c r="U3207" s="6"/>
      <c r="V3207" s="6"/>
      <c r="W3207" s="6" t="str">
        <f t="shared" si="101"/>
        <v>-</v>
      </c>
      <c r="X3207" s="6"/>
      <c r="Y3207" s="6"/>
      <c r="Z3207" s="6"/>
      <c r="AA3207" s="6"/>
      <c r="AB3207" s="6"/>
      <c r="AC3207" s="6"/>
    </row>
    <row r="3208" spans="1:29" x14ac:dyDescent="0.25">
      <c r="Q3208" s="12" t="str">
        <f t="shared" ca="1" si="102"/>
        <v>-</v>
      </c>
      <c r="W3208" t="str">
        <f t="shared" si="101"/>
        <v>-</v>
      </c>
    </row>
    <row r="3209" spans="1:29" x14ac:dyDescent="0.25">
      <c r="A3209" s="6"/>
      <c r="B3209" s="10"/>
      <c r="C3209" s="6"/>
      <c r="D3209" s="6"/>
      <c r="E3209" s="6"/>
      <c r="F3209" s="6"/>
      <c r="G3209" s="6"/>
      <c r="H3209" s="6"/>
      <c r="I3209" s="6"/>
      <c r="J3209" s="6"/>
      <c r="K3209" s="6"/>
      <c r="L3209" s="6"/>
      <c r="M3209" s="6"/>
      <c r="N3209" s="6"/>
      <c r="O3209" s="6"/>
      <c r="P3209" s="10"/>
      <c r="Q3209" s="15" t="str">
        <f t="shared" ca="1" si="102"/>
        <v>-</v>
      </c>
      <c r="R3209" s="6"/>
      <c r="S3209" s="6"/>
      <c r="T3209" s="6"/>
      <c r="U3209" s="6"/>
      <c r="V3209" s="6"/>
      <c r="W3209" s="6" t="str">
        <f t="shared" si="101"/>
        <v>-</v>
      </c>
      <c r="X3209" s="6"/>
      <c r="Y3209" s="6"/>
      <c r="Z3209" s="6"/>
      <c r="AA3209" s="6"/>
      <c r="AB3209" s="6"/>
      <c r="AC3209" s="6"/>
    </row>
    <row r="3210" spans="1:29" x14ac:dyDescent="0.25">
      <c r="Q3210" s="12" t="str">
        <f t="shared" ca="1" si="102"/>
        <v>-</v>
      </c>
      <c r="W3210" t="str">
        <f t="shared" si="101"/>
        <v>-</v>
      </c>
    </row>
    <row r="3211" spans="1:29" x14ac:dyDescent="0.25">
      <c r="A3211" s="6"/>
      <c r="B3211" s="10"/>
      <c r="C3211" s="6"/>
      <c r="D3211" s="6"/>
      <c r="E3211" s="6"/>
      <c r="F3211" s="6"/>
      <c r="G3211" s="6"/>
      <c r="H3211" s="6"/>
      <c r="I3211" s="6"/>
      <c r="J3211" s="6"/>
      <c r="K3211" s="6"/>
      <c r="L3211" s="6"/>
      <c r="M3211" s="6"/>
      <c r="N3211" s="6"/>
      <c r="O3211" s="6"/>
      <c r="P3211" s="10"/>
      <c r="Q3211" s="15" t="str">
        <f t="shared" ca="1" si="102"/>
        <v>-</v>
      </c>
      <c r="R3211" s="6"/>
      <c r="S3211" s="6"/>
      <c r="T3211" s="6"/>
      <c r="U3211" s="6"/>
      <c r="V3211" s="6"/>
      <c r="W3211" s="6" t="str">
        <f t="shared" si="101"/>
        <v>-</v>
      </c>
      <c r="X3211" s="6"/>
      <c r="Y3211" s="6"/>
      <c r="Z3211" s="6"/>
      <c r="AA3211" s="6"/>
      <c r="AB3211" s="6"/>
      <c r="AC3211" s="6"/>
    </row>
    <row r="3212" spans="1:29" x14ac:dyDescent="0.25">
      <c r="Q3212" s="12" t="str">
        <f t="shared" ca="1" si="102"/>
        <v>-</v>
      </c>
      <c r="W3212" t="str">
        <f t="shared" si="101"/>
        <v>-</v>
      </c>
    </row>
    <row r="3213" spans="1:29" x14ac:dyDescent="0.25">
      <c r="A3213" s="6"/>
      <c r="B3213" s="10"/>
      <c r="C3213" s="6"/>
      <c r="D3213" s="6"/>
      <c r="E3213" s="6"/>
      <c r="F3213" s="6"/>
      <c r="G3213" s="6"/>
      <c r="H3213" s="6"/>
      <c r="I3213" s="6"/>
      <c r="J3213" s="6"/>
      <c r="K3213" s="6"/>
      <c r="L3213" s="6"/>
      <c r="M3213" s="6"/>
      <c r="N3213" s="6"/>
      <c r="O3213" s="6"/>
      <c r="P3213" s="10"/>
      <c r="Q3213" s="15" t="str">
        <f t="shared" ca="1" si="102"/>
        <v>-</v>
      </c>
      <c r="R3213" s="6"/>
      <c r="S3213" s="6"/>
      <c r="T3213" s="6"/>
      <c r="U3213" s="6"/>
      <c r="V3213" s="6"/>
      <c r="W3213" s="6" t="str">
        <f t="shared" si="101"/>
        <v>-</v>
      </c>
      <c r="X3213" s="6"/>
      <c r="Y3213" s="6"/>
      <c r="Z3213" s="6"/>
      <c r="AA3213" s="6"/>
      <c r="AB3213" s="6"/>
      <c r="AC3213" s="6"/>
    </row>
    <row r="3214" spans="1:29" x14ac:dyDescent="0.25">
      <c r="Q3214" s="12" t="str">
        <f t="shared" ca="1" si="102"/>
        <v>-</v>
      </c>
      <c r="W3214" t="str">
        <f t="shared" si="101"/>
        <v>-</v>
      </c>
    </row>
    <row r="3215" spans="1:29" x14ac:dyDescent="0.25">
      <c r="A3215" s="6"/>
      <c r="B3215" s="10"/>
      <c r="C3215" s="6"/>
      <c r="D3215" s="6"/>
      <c r="E3215" s="6"/>
      <c r="F3215" s="6"/>
      <c r="G3215" s="6"/>
      <c r="H3215" s="6"/>
      <c r="I3215" s="6"/>
      <c r="J3215" s="6"/>
      <c r="K3215" s="6"/>
      <c r="L3215" s="6"/>
      <c r="M3215" s="6"/>
      <c r="N3215" s="6"/>
      <c r="O3215" s="6"/>
      <c r="P3215" s="10"/>
      <c r="Q3215" s="15" t="str">
        <f t="shared" ca="1" si="102"/>
        <v>-</v>
      </c>
      <c r="R3215" s="6"/>
      <c r="S3215" s="6"/>
      <c r="T3215" s="6"/>
      <c r="U3215" s="6"/>
      <c r="V3215" s="6"/>
      <c r="W3215" s="6" t="str">
        <f t="shared" si="101"/>
        <v>-</v>
      </c>
      <c r="X3215" s="6"/>
      <c r="Y3215" s="6"/>
      <c r="Z3215" s="6"/>
      <c r="AA3215" s="6"/>
      <c r="AB3215" s="6"/>
      <c r="AC3215" s="6"/>
    </row>
    <row r="3216" spans="1:29" x14ac:dyDescent="0.25">
      <c r="Q3216" s="12" t="str">
        <f t="shared" ca="1" si="102"/>
        <v>-</v>
      </c>
      <c r="W3216" t="str">
        <f t="shared" si="101"/>
        <v>-</v>
      </c>
    </row>
    <row r="3217" spans="1:29" x14ac:dyDescent="0.25">
      <c r="A3217" s="6"/>
      <c r="B3217" s="10"/>
      <c r="C3217" s="6"/>
      <c r="D3217" s="6"/>
      <c r="E3217" s="6"/>
      <c r="F3217" s="6"/>
      <c r="G3217" s="6"/>
      <c r="H3217" s="6"/>
      <c r="I3217" s="6"/>
      <c r="J3217" s="6"/>
      <c r="K3217" s="6"/>
      <c r="L3217" s="6"/>
      <c r="M3217" s="6"/>
      <c r="N3217" s="6"/>
      <c r="O3217" s="6"/>
      <c r="P3217" s="10"/>
      <c r="Q3217" s="15" t="str">
        <f t="shared" ca="1" si="102"/>
        <v>-</v>
      </c>
      <c r="R3217" s="6"/>
      <c r="S3217" s="6"/>
      <c r="T3217" s="6"/>
      <c r="U3217" s="6"/>
      <c r="V3217" s="6"/>
      <c r="W3217" s="6" t="str">
        <f t="shared" si="101"/>
        <v>-</v>
      </c>
      <c r="X3217" s="6"/>
      <c r="Y3217" s="6"/>
      <c r="Z3217" s="6"/>
      <c r="AA3217" s="6"/>
      <c r="AB3217" s="6"/>
      <c r="AC3217" s="6"/>
    </row>
    <row r="3218" spans="1:29" x14ac:dyDescent="0.25">
      <c r="Q3218" s="12" t="str">
        <f t="shared" ca="1" si="102"/>
        <v>-</v>
      </c>
      <c r="W3218" t="str">
        <f t="shared" si="101"/>
        <v>-</v>
      </c>
    </row>
    <row r="3219" spans="1:29" x14ac:dyDescent="0.25">
      <c r="A3219" s="6"/>
      <c r="B3219" s="10"/>
      <c r="C3219" s="6"/>
      <c r="D3219" s="6"/>
      <c r="E3219" s="6"/>
      <c r="F3219" s="6"/>
      <c r="G3219" s="6"/>
      <c r="H3219" s="6"/>
      <c r="I3219" s="6"/>
      <c r="J3219" s="6"/>
      <c r="K3219" s="6"/>
      <c r="L3219" s="6"/>
      <c r="M3219" s="6"/>
      <c r="N3219" s="6"/>
      <c r="O3219" s="6"/>
      <c r="P3219" s="10"/>
      <c r="Q3219" s="15" t="str">
        <f t="shared" ca="1" si="102"/>
        <v>-</v>
      </c>
      <c r="R3219" s="6"/>
      <c r="S3219" s="6"/>
      <c r="T3219" s="6"/>
      <c r="U3219" s="6"/>
      <c r="V3219" s="6"/>
      <c r="W3219" s="6" t="str">
        <f t="shared" si="101"/>
        <v>-</v>
      </c>
      <c r="X3219" s="6"/>
      <c r="Y3219" s="6"/>
      <c r="Z3219" s="6"/>
      <c r="AA3219" s="6"/>
      <c r="AB3219" s="6"/>
      <c r="AC3219" s="6"/>
    </row>
    <row r="3220" spans="1:29" x14ac:dyDescent="0.25">
      <c r="Q3220" s="12" t="str">
        <f t="shared" ca="1" si="102"/>
        <v>-</v>
      </c>
      <c r="W3220" t="str">
        <f t="shared" si="101"/>
        <v>-</v>
      </c>
    </row>
    <row r="3221" spans="1:29" x14ac:dyDescent="0.25">
      <c r="A3221" s="6"/>
      <c r="B3221" s="10"/>
      <c r="C3221" s="6"/>
      <c r="D3221" s="6"/>
      <c r="E3221" s="6"/>
      <c r="F3221" s="6"/>
      <c r="G3221" s="6"/>
      <c r="H3221" s="6"/>
      <c r="I3221" s="6"/>
      <c r="J3221" s="6"/>
      <c r="K3221" s="6"/>
      <c r="L3221" s="6"/>
      <c r="M3221" s="6"/>
      <c r="N3221" s="6"/>
      <c r="O3221" s="6"/>
      <c r="P3221" s="10"/>
      <c r="Q3221" s="15" t="str">
        <f t="shared" ca="1" si="102"/>
        <v>-</v>
      </c>
      <c r="R3221" s="6"/>
      <c r="S3221" s="6"/>
      <c r="T3221" s="6"/>
      <c r="U3221" s="6"/>
      <c r="V3221" s="6"/>
      <c r="W3221" s="6" t="str">
        <f t="shared" si="101"/>
        <v>-</v>
      </c>
      <c r="X3221" s="6"/>
      <c r="Y3221" s="6"/>
      <c r="Z3221" s="6"/>
      <c r="AA3221" s="6"/>
      <c r="AB3221" s="6"/>
      <c r="AC3221" s="6"/>
    </row>
    <row r="3222" spans="1:29" x14ac:dyDescent="0.25">
      <c r="Q3222" s="12" t="str">
        <f t="shared" ca="1" si="102"/>
        <v>-</v>
      </c>
      <c r="W3222" t="str">
        <f t="shared" si="101"/>
        <v>-</v>
      </c>
    </row>
    <row r="3223" spans="1:29" x14ac:dyDescent="0.25">
      <c r="A3223" s="6"/>
      <c r="B3223" s="10"/>
      <c r="C3223" s="6"/>
      <c r="D3223" s="6"/>
      <c r="E3223" s="6"/>
      <c r="F3223" s="6"/>
      <c r="G3223" s="6"/>
      <c r="H3223" s="6"/>
      <c r="I3223" s="6"/>
      <c r="J3223" s="6"/>
      <c r="K3223" s="6"/>
      <c r="L3223" s="6"/>
      <c r="M3223" s="6"/>
      <c r="N3223" s="6"/>
      <c r="O3223" s="6"/>
      <c r="P3223" s="10"/>
      <c r="Q3223" s="15" t="str">
        <f t="shared" ca="1" si="102"/>
        <v>-</v>
      </c>
      <c r="R3223" s="6"/>
      <c r="S3223" s="6"/>
      <c r="T3223" s="6"/>
      <c r="U3223" s="6"/>
      <c r="V3223" s="6"/>
      <c r="W3223" s="6" t="str">
        <f t="shared" si="101"/>
        <v>-</v>
      </c>
      <c r="X3223" s="6"/>
      <c r="Y3223" s="6"/>
      <c r="Z3223" s="6"/>
      <c r="AA3223" s="6"/>
      <c r="AB3223" s="6"/>
      <c r="AC3223" s="6"/>
    </row>
    <row r="3224" spans="1:29" x14ac:dyDescent="0.25">
      <c r="Q3224" s="12" t="str">
        <f t="shared" ca="1" si="102"/>
        <v>-</v>
      </c>
      <c r="W3224" t="str">
        <f t="shared" si="101"/>
        <v>-</v>
      </c>
    </row>
    <row r="3225" spans="1:29" x14ac:dyDescent="0.25">
      <c r="A3225" s="6"/>
      <c r="B3225" s="10"/>
      <c r="C3225" s="6"/>
      <c r="D3225" s="6"/>
      <c r="E3225" s="6"/>
      <c r="F3225" s="6"/>
      <c r="G3225" s="6"/>
      <c r="H3225" s="6"/>
      <c r="I3225" s="6"/>
      <c r="J3225" s="6"/>
      <c r="K3225" s="6"/>
      <c r="L3225" s="6"/>
      <c r="M3225" s="6"/>
      <c r="N3225" s="6"/>
      <c r="O3225" s="6"/>
      <c r="P3225" s="10"/>
      <c r="Q3225" s="15" t="str">
        <f t="shared" ca="1" si="102"/>
        <v>-</v>
      </c>
      <c r="R3225" s="6"/>
      <c r="S3225" s="6"/>
      <c r="T3225" s="6"/>
      <c r="U3225" s="6"/>
      <c r="V3225" s="6"/>
      <c r="W3225" s="6" t="str">
        <f t="shared" si="101"/>
        <v>-</v>
      </c>
      <c r="X3225" s="6"/>
      <c r="Y3225" s="6"/>
      <c r="Z3225" s="6"/>
      <c r="AA3225" s="6"/>
      <c r="AB3225" s="6"/>
      <c r="AC3225" s="6"/>
    </row>
    <row r="3226" spans="1:29" x14ac:dyDescent="0.25">
      <c r="Q3226" s="12" t="str">
        <f t="shared" ca="1" si="102"/>
        <v>-</v>
      </c>
      <c r="W3226" t="str">
        <f t="shared" si="101"/>
        <v>-</v>
      </c>
    </row>
    <row r="3227" spans="1:29" x14ac:dyDescent="0.25">
      <c r="A3227" s="6"/>
      <c r="B3227" s="10"/>
      <c r="C3227" s="6"/>
      <c r="D3227" s="6"/>
      <c r="E3227" s="6"/>
      <c r="F3227" s="6"/>
      <c r="G3227" s="6"/>
      <c r="H3227" s="6"/>
      <c r="I3227" s="6"/>
      <c r="J3227" s="6"/>
      <c r="K3227" s="6"/>
      <c r="L3227" s="6"/>
      <c r="M3227" s="6"/>
      <c r="N3227" s="6"/>
      <c r="O3227" s="6"/>
      <c r="P3227" s="10"/>
      <c r="Q3227" s="15" t="str">
        <f t="shared" ca="1" si="102"/>
        <v>-</v>
      </c>
      <c r="R3227" s="6"/>
      <c r="S3227" s="6"/>
      <c r="T3227" s="6"/>
      <c r="U3227" s="6"/>
      <c r="V3227" s="6"/>
      <c r="W3227" s="6" t="str">
        <f t="shared" si="101"/>
        <v>-</v>
      </c>
      <c r="X3227" s="6"/>
      <c r="Y3227" s="6"/>
      <c r="Z3227" s="6"/>
      <c r="AA3227" s="6"/>
      <c r="AB3227" s="6"/>
      <c r="AC3227" s="6"/>
    </row>
    <row r="3228" spans="1:29" x14ac:dyDescent="0.25">
      <c r="Q3228" s="12" t="str">
        <f t="shared" ca="1" si="102"/>
        <v>-</v>
      </c>
      <c r="W3228" t="str">
        <f t="shared" si="101"/>
        <v>-</v>
      </c>
    </row>
    <row r="3229" spans="1:29" x14ac:dyDescent="0.25">
      <c r="A3229" s="6"/>
      <c r="B3229" s="10"/>
      <c r="C3229" s="6"/>
      <c r="D3229" s="6"/>
      <c r="E3229" s="6"/>
      <c r="F3229" s="6"/>
      <c r="G3229" s="6"/>
      <c r="H3229" s="6"/>
      <c r="I3229" s="6"/>
      <c r="J3229" s="6"/>
      <c r="K3229" s="6"/>
      <c r="L3229" s="6"/>
      <c r="M3229" s="6"/>
      <c r="N3229" s="6"/>
      <c r="O3229" s="6"/>
      <c r="P3229" s="10"/>
      <c r="Q3229" s="15" t="str">
        <f t="shared" ca="1" si="102"/>
        <v>-</v>
      </c>
      <c r="R3229" s="6"/>
      <c r="S3229" s="6"/>
      <c r="T3229" s="6"/>
      <c r="U3229" s="6"/>
      <c r="V3229" s="6"/>
      <c r="W3229" s="6" t="str">
        <f t="shared" si="101"/>
        <v>-</v>
      </c>
      <c r="X3229" s="6"/>
      <c r="Y3229" s="6"/>
      <c r="Z3229" s="6"/>
      <c r="AA3229" s="6"/>
      <c r="AB3229" s="6"/>
      <c r="AC3229" s="6"/>
    </row>
    <row r="3230" spans="1:29" x14ac:dyDescent="0.25">
      <c r="Q3230" s="12" t="str">
        <f t="shared" ca="1" si="102"/>
        <v>-</v>
      </c>
      <c r="W3230" t="str">
        <f t="shared" si="101"/>
        <v>-</v>
      </c>
    </row>
    <row r="3231" spans="1:29" x14ac:dyDescent="0.25">
      <c r="A3231" s="6"/>
      <c r="B3231" s="10"/>
      <c r="C3231" s="6"/>
      <c r="D3231" s="6"/>
      <c r="E3231" s="6"/>
      <c r="F3231" s="6"/>
      <c r="G3231" s="6"/>
      <c r="H3231" s="6"/>
      <c r="I3231" s="6"/>
      <c r="J3231" s="6"/>
      <c r="K3231" s="6"/>
      <c r="L3231" s="6"/>
      <c r="M3231" s="6"/>
      <c r="N3231" s="6"/>
      <c r="O3231" s="6"/>
      <c r="P3231" s="10"/>
      <c r="Q3231" s="15" t="str">
        <f t="shared" ca="1" si="102"/>
        <v>-</v>
      </c>
      <c r="R3231" s="6"/>
      <c r="S3231" s="6"/>
      <c r="T3231" s="6"/>
      <c r="U3231" s="6"/>
      <c r="V3231" s="6"/>
      <c r="W3231" s="6" t="str">
        <f t="shared" si="101"/>
        <v>-</v>
      </c>
      <c r="X3231" s="6"/>
      <c r="Y3231" s="6"/>
      <c r="Z3231" s="6"/>
      <c r="AA3231" s="6"/>
      <c r="AB3231" s="6"/>
      <c r="AC3231" s="6"/>
    </row>
    <row r="3232" spans="1:29" x14ac:dyDescent="0.25">
      <c r="Q3232" s="12" t="str">
        <f t="shared" ca="1" si="102"/>
        <v>-</v>
      </c>
      <c r="W3232" t="str">
        <f t="shared" si="101"/>
        <v>-</v>
      </c>
    </row>
    <row r="3233" spans="1:29" x14ac:dyDescent="0.25">
      <c r="A3233" s="6"/>
      <c r="B3233" s="10"/>
      <c r="C3233" s="6"/>
      <c r="D3233" s="6"/>
      <c r="E3233" s="6"/>
      <c r="F3233" s="6"/>
      <c r="G3233" s="6"/>
      <c r="H3233" s="6"/>
      <c r="I3233" s="6"/>
      <c r="J3233" s="6"/>
      <c r="K3233" s="6"/>
      <c r="L3233" s="6"/>
      <c r="M3233" s="6"/>
      <c r="N3233" s="6"/>
      <c r="O3233" s="6"/>
      <c r="P3233" s="10"/>
      <c r="Q3233" s="15" t="str">
        <f t="shared" ca="1" si="102"/>
        <v>-</v>
      </c>
      <c r="R3233" s="6"/>
      <c r="S3233" s="6"/>
      <c r="T3233" s="6"/>
      <c r="U3233" s="6"/>
      <c r="V3233" s="6"/>
      <c r="W3233" s="6" t="str">
        <f t="shared" si="101"/>
        <v>-</v>
      </c>
      <c r="X3233" s="6"/>
      <c r="Y3233" s="6"/>
      <c r="Z3233" s="6"/>
      <c r="AA3233" s="6"/>
      <c r="AB3233" s="6"/>
      <c r="AC3233" s="6"/>
    </row>
    <row r="3234" spans="1:29" x14ac:dyDescent="0.25">
      <c r="Q3234" s="12" t="str">
        <f t="shared" ca="1" si="102"/>
        <v>-</v>
      </c>
      <c r="W3234" t="str">
        <f t="shared" si="101"/>
        <v>-</v>
      </c>
    </row>
    <row r="3235" spans="1:29" x14ac:dyDescent="0.25">
      <c r="A3235" s="6"/>
      <c r="B3235" s="10"/>
      <c r="C3235" s="6"/>
      <c r="D3235" s="6"/>
      <c r="E3235" s="6"/>
      <c r="F3235" s="6"/>
      <c r="G3235" s="6"/>
      <c r="H3235" s="6"/>
      <c r="I3235" s="6"/>
      <c r="J3235" s="6"/>
      <c r="K3235" s="6"/>
      <c r="L3235" s="6"/>
      <c r="M3235" s="6"/>
      <c r="N3235" s="6"/>
      <c r="O3235" s="6"/>
      <c r="P3235" s="10"/>
      <c r="Q3235" s="15" t="str">
        <f t="shared" ca="1" si="102"/>
        <v>-</v>
      </c>
      <c r="R3235" s="6"/>
      <c r="S3235" s="6"/>
      <c r="T3235" s="6"/>
      <c r="U3235" s="6"/>
      <c r="V3235" s="6"/>
      <c r="W3235" s="6" t="str">
        <f t="shared" si="101"/>
        <v>-</v>
      </c>
      <c r="X3235" s="6"/>
      <c r="Y3235" s="6"/>
      <c r="Z3235" s="6"/>
      <c r="AA3235" s="6"/>
      <c r="AB3235" s="6"/>
      <c r="AC3235" s="6"/>
    </row>
    <row r="3236" spans="1:29" x14ac:dyDescent="0.25">
      <c r="Q3236" s="12" t="str">
        <f t="shared" ca="1" si="102"/>
        <v>-</v>
      </c>
      <c r="W3236" t="str">
        <f t="shared" si="101"/>
        <v>-</v>
      </c>
    </row>
    <row r="3237" spans="1:29" x14ac:dyDescent="0.25">
      <c r="A3237" s="6"/>
      <c r="B3237" s="10"/>
      <c r="C3237" s="6"/>
      <c r="D3237" s="6"/>
      <c r="E3237" s="6"/>
      <c r="F3237" s="6"/>
      <c r="G3237" s="6"/>
      <c r="H3237" s="6"/>
      <c r="I3237" s="6"/>
      <c r="J3237" s="6"/>
      <c r="K3237" s="6"/>
      <c r="L3237" s="6"/>
      <c r="M3237" s="6"/>
      <c r="N3237" s="6"/>
      <c r="O3237" s="6"/>
      <c r="P3237" s="10"/>
      <c r="Q3237" s="15" t="str">
        <f t="shared" ca="1" si="102"/>
        <v>-</v>
      </c>
      <c r="R3237" s="6"/>
      <c r="S3237" s="6"/>
      <c r="T3237" s="6"/>
      <c r="U3237" s="6"/>
      <c r="V3237" s="6"/>
      <c r="W3237" s="6" t="str">
        <f t="shared" si="101"/>
        <v>-</v>
      </c>
      <c r="X3237" s="6"/>
      <c r="Y3237" s="6"/>
      <c r="Z3237" s="6"/>
      <c r="AA3237" s="6"/>
      <c r="AB3237" s="6"/>
      <c r="AC3237" s="6"/>
    </row>
    <row r="3238" spans="1:29" x14ac:dyDescent="0.25">
      <c r="Q3238" s="12" t="str">
        <f t="shared" ca="1" si="102"/>
        <v>-</v>
      </c>
      <c r="W3238" t="str">
        <f t="shared" si="101"/>
        <v>-</v>
      </c>
    </row>
    <row r="3239" spans="1:29" x14ac:dyDescent="0.25">
      <c r="A3239" s="6"/>
      <c r="B3239" s="10"/>
      <c r="C3239" s="6"/>
      <c r="D3239" s="6"/>
      <c r="E3239" s="6"/>
      <c r="F3239" s="6"/>
      <c r="G3239" s="6"/>
      <c r="H3239" s="6"/>
      <c r="I3239" s="6"/>
      <c r="J3239" s="6"/>
      <c r="K3239" s="6"/>
      <c r="L3239" s="6"/>
      <c r="M3239" s="6"/>
      <c r="N3239" s="6"/>
      <c r="O3239" s="6"/>
      <c r="P3239" s="10"/>
      <c r="Q3239" s="15" t="str">
        <f t="shared" ca="1" si="102"/>
        <v>-</v>
      </c>
      <c r="R3239" s="6"/>
      <c r="S3239" s="6"/>
      <c r="T3239" s="6"/>
      <c r="U3239" s="6"/>
      <c r="V3239" s="6"/>
      <c r="W3239" s="6" t="str">
        <f t="shared" si="101"/>
        <v>-</v>
      </c>
      <c r="X3239" s="6"/>
      <c r="Y3239" s="6"/>
      <c r="Z3239" s="6"/>
      <c r="AA3239" s="6"/>
      <c r="AB3239" s="6"/>
      <c r="AC3239" s="6"/>
    </row>
    <row r="3240" spans="1:29" x14ac:dyDescent="0.25">
      <c r="Q3240" s="12" t="str">
        <f t="shared" ca="1" si="102"/>
        <v>-</v>
      </c>
      <c r="W3240" t="str">
        <f t="shared" si="101"/>
        <v>-</v>
      </c>
    </row>
    <row r="3241" spans="1:29" x14ac:dyDescent="0.25">
      <c r="A3241" s="6"/>
      <c r="B3241" s="10"/>
      <c r="C3241" s="6"/>
      <c r="D3241" s="6"/>
      <c r="E3241" s="6"/>
      <c r="F3241" s="6"/>
      <c r="G3241" s="6"/>
      <c r="H3241" s="6"/>
      <c r="I3241" s="6"/>
      <c r="J3241" s="6"/>
      <c r="K3241" s="6"/>
      <c r="L3241" s="6"/>
      <c r="M3241" s="6"/>
      <c r="N3241" s="6"/>
      <c r="O3241" s="6"/>
      <c r="P3241" s="10"/>
      <c r="Q3241" s="15" t="str">
        <f t="shared" ca="1" si="102"/>
        <v>-</v>
      </c>
      <c r="R3241" s="6"/>
      <c r="S3241" s="6"/>
      <c r="T3241" s="6"/>
      <c r="U3241" s="6"/>
      <c r="V3241" s="6"/>
      <c r="W3241" s="6" t="str">
        <f t="shared" si="101"/>
        <v>-</v>
      </c>
      <c r="X3241" s="6"/>
      <c r="Y3241" s="6"/>
      <c r="Z3241" s="6"/>
      <c r="AA3241" s="6"/>
      <c r="AB3241" s="6"/>
      <c r="AC3241" s="6"/>
    </row>
    <row r="3242" spans="1:29" x14ac:dyDescent="0.25">
      <c r="Q3242" s="12" t="str">
        <f t="shared" ca="1" si="102"/>
        <v>-</v>
      </c>
      <c r="W3242" t="str">
        <f t="shared" si="101"/>
        <v>-</v>
      </c>
    </row>
    <row r="3243" spans="1:29" x14ac:dyDescent="0.25">
      <c r="A3243" s="6"/>
      <c r="B3243" s="10"/>
      <c r="C3243" s="6"/>
      <c r="D3243" s="6"/>
      <c r="E3243" s="6"/>
      <c r="F3243" s="6"/>
      <c r="G3243" s="6"/>
      <c r="H3243" s="6"/>
      <c r="I3243" s="6"/>
      <c r="J3243" s="6"/>
      <c r="K3243" s="6"/>
      <c r="L3243" s="6"/>
      <c r="M3243" s="6"/>
      <c r="N3243" s="6"/>
      <c r="O3243" s="6"/>
      <c r="P3243" s="10"/>
      <c r="Q3243" s="15" t="str">
        <f t="shared" ca="1" si="102"/>
        <v>-</v>
      </c>
      <c r="R3243" s="6"/>
      <c r="S3243" s="6"/>
      <c r="T3243" s="6"/>
      <c r="U3243" s="6"/>
      <c r="V3243" s="6"/>
      <c r="W3243" s="6" t="str">
        <f t="shared" si="101"/>
        <v>-</v>
      </c>
      <c r="X3243" s="6"/>
      <c r="Y3243" s="6"/>
      <c r="Z3243" s="6"/>
      <c r="AA3243" s="6"/>
      <c r="AB3243" s="6"/>
      <c r="AC3243" s="6"/>
    </row>
    <row r="3244" spans="1:29" x14ac:dyDescent="0.25">
      <c r="Q3244" s="12" t="str">
        <f t="shared" ca="1" si="102"/>
        <v>-</v>
      </c>
      <c r="W3244" t="str">
        <f t="shared" si="101"/>
        <v>-</v>
      </c>
    </row>
    <row r="3245" spans="1:29" x14ac:dyDescent="0.25">
      <c r="A3245" s="6"/>
      <c r="B3245" s="10"/>
      <c r="C3245" s="6"/>
      <c r="D3245" s="6"/>
      <c r="E3245" s="6"/>
      <c r="F3245" s="6"/>
      <c r="G3245" s="6"/>
      <c r="H3245" s="6"/>
      <c r="I3245" s="6"/>
      <c r="J3245" s="6"/>
      <c r="K3245" s="6"/>
      <c r="L3245" s="6"/>
      <c r="M3245" s="6"/>
      <c r="N3245" s="6"/>
      <c r="O3245" s="6"/>
      <c r="P3245" s="10"/>
      <c r="Q3245" s="15" t="str">
        <f t="shared" ca="1" si="102"/>
        <v>-</v>
      </c>
      <c r="R3245" s="6"/>
      <c r="S3245" s="6"/>
      <c r="T3245" s="6"/>
      <c r="U3245" s="6"/>
      <c r="V3245" s="6"/>
      <c r="W3245" s="6" t="str">
        <f t="shared" si="101"/>
        <v>-</v>
      </c>
      <c r="X3245" s="6"/>
      <c r="Y3245" s="6"/>
      <c r="Z3245" s="6"/>
      <c r="AA3245" s="6"/>
      <c r="AB3245" s="6"/>
      <c r="AC3245" s="6"/>
    </row>
    <row r="3246" spans="1:29" x14ac:dyDescent="0.25">
      <c r="Q3246" s="12" t="str">
        <f t="shared" ca="1" si="102"/>
        <v>-</v>
      </c>
      <c r="W3246" t="str">
        <f t="shared" si="101"/>
        <v>-</v>
      </c>
    </row>
    <row r="3247" spans="1:29" x14ac:dyDescent="0.25">
      <c r="A3247" s="6"/>
      <c r="B3247" s="10"/>
      <c r="C3247" s="6"/>
      <c r="D3247" s="6"/>
      <c r="E3247" s="6"/>
      <c r="F3247" s="6"/>
      <c r="G3247" s="6"/>
      <c r="H3247" s="6"/>
      <c r="I3247" s="6"/>
      <c r="J3247" s="6"/>
      <c r="K3247" s="6"/>
      <c r="L3247" s="6"/>
      <c r="M3247" s="6"/>
      <c r="N3247" s="6"/>
      <c r="O3247" s="6"/>
      <c r="P3247" s="10"/>
      <c r="Q3247" s="15" t="str">
        <f t="shared" ca="1" si="102"/>
        <v>-</v>
      </c>
      <c r="R3247" s="6"/>
      <c r="S3247" s="6"/>
      <c r="T3247" s="6"/>
      <c r="U3247" s="6"/>
      <c r="V3247" s="6"/>
      <c r="W3247" s="6" t="str">
        <f t="shared" si="101"/>
        <v>-</v>
      </c>
      <c r="X3247" s="6"/>
      <c r="Y3247" s="6"/>
      <c r="Z3247" s="6"/>
      <c r="AA3247" s="6"/>
      <c r="AB3247" s="6"/>
      <c r="AC3247" s="6"/>
    </row>
    <row r="3248" spans="1:29" x14ac:dyDescent="0.25">
      <c r="Q3248" s="12" t="str">
        <f t="shared" ca="1" si="102"/>
        <v>-</v>
      </c>
      <c r="W3248" t="str">
        <f t="shared" si="101"/>
        <v>-</v>
      </c>
    </row>
    <row r="3249" spans="1:29" x14ac:dyDescent="0.25">
      <c r="A3249" s="6"/>
      <c r="B3249" s="10"/>
      <c r="C3249" s="6"/>
      <c r="D3249" s="6"/>
      <c r="E3249" s="6"/>
      <c r="F3249" s="6"/>
      <c r="G3249" s="6"/>
      <c r="H3249" s="6"/>
      <c r="I3249" s="6"/>
      <c r="J3249" s="6"/>
      <c r="K3249" s="6"/>
      <c r="L3249" s="6"/>
      <c r="M3249" s="6"/>
      <c r="N3249" s="6"/>
      <c r="O3249" s="6"/>
      <c r="P3249" s="10"/>
      <c r="Q3249" s="15" t="str">
        <f t="shared" ca="1" si="102"/>
        <v>-</v>
      </c>
      <c r="R3249" s="6"/>
      <c r="S3249" s="6"/>
      <c r="T3249" s="6"/>
      <c r="U3249" s="6"/>
      <c r="V3249" s="6"/>
      <c r="W3249" s="6" t="str">
        <f t="shared" si="101"/>
        <v>-</v>
      </c>
      <c r="X3249" s="6"/>
      <c r="Y3249" s="6"/>
      <c r="Z3249" s="6"/>
      <c r="AA3249" s="6"/>
      <c r="AB3249" s="6"/>
      <c r="AC3249" s="6"/>
    </row>
    <row r="3250" spans="1:29" x14ac:dyDescent="0.25">
      <c r="Q3250" s="12" t="str">
        <f t="shared" ca="1" si="102"/>
        <v>-</v>
      </c>
      <c r="W3250" t="str">
        <f t="shared" si="101"/>
        <v>-</v>
      </c>
    </row>
    <row r="3251" spans="1:29" x14ac:dyDescent="0.25">
      <c r="A3251" s="6"/>
      <c r="B3251" s="10"/>
      <c r="C3251" s="6"/>
      <c r="D3251" s="6"/>
      <c r="E3251" s="6"/>
      <c r="F3251" s="6"/>
      <c r="G3251" s="6"/>
      <c r="H3251" s="6"/>
      <c r="I3251" s="6"/>
      <c r="J3251" s="6"/>
      <c r="K3251" s="6"/>
      <c r="L3251" s="6"/>
      <c r="M3251" s="6"/>
      <c r="N3251" s="6"/>
      <c r="O3251" s="6"/>
      <c r="P3251" s="10"/>
      <c r="Q3251" s="15" t="str">
        <f t="shared" ca="1" si="102"/>
        <v>-</v>
      </c>
      <c r="R3251" s="6"/>
      <c r="S3251" s="6"/>
      <c r="T3251" s="6"/>
      <c r="U3251" s="6"/>
      <c r="V3251" s="6"/>
      <c r="W3251" s="6" t="str">
        <f t="shared" si="101"/>
        <v>-</v>
      </c>
      <c r="X3251" s="6"/>
      <c r="Y3251" s="6"/>
      <c r="Z3251" s="6"/>
      <c r="AA3251" s="6"/>
      <c r="AB3251" s="6"/>
      <c r="AC3251" s="6"/>
    </row>
    <row r="3252" spans="1:29" x14ac:dyDescent="0.25">
      <c r="Q3252" s="12" t="str">
        <f t="shared" ca="1" si="102"/>
        <v>-</v>
      </c>
      <c r="W3252" t="str">
        <f t="shared" si="101"/>
        <v>-</v>
      </c>
    </row>
    <row r="3253" spans="1:29" x14ac:dyDescent="0.25">
      <c r="A3253" s="6"/>
      <c r="B3253" s="10"/>
      <c r="C3253" s="6"/>
      <c r="D3253" s="6"/>
      <c r="E3253" s="6"/>
      <c r="F3253" s="6"/>
      <c r="G3253" s="6"/>
      <c r="H3253" s="6"/>
      <c r="I3253" s="6"/>
      <c r="J3253" s="6"/>
      <c r="K3253" s="6"/>
      <c r="L3253" s="6"/>
      <c r="M3253" s="6"/>
      <c r="N3253" s="6"/>
      <c r="O3253" s="6"/>
      <c r="P3253" s="10"/>
      <c r="Q3253" s="15" t="str">
        <f t="shared" ca="1" si="102"/>
        <v>-</v>
      </c>
      <c r="R3253" s="6"/>
      <c r="S3253" s="6"/>
      <c r="T3253" s="6"/>
      <c r="U3253" s="6"/>
      <c r="V3253" s="6"/>
      <c r="W3253" s="6" t="str">
        <f t="shared" si="101"/>
        <v>-</v>
      </c>
      <c r="X3253" s="6"/>
      <c r="Y3253" s="6"/>
      <c r="Z3253" s="6"/>
      <c r="AA3253" s="6"/>
      <c r="AB3253" s="6"/>
      <c r="AC3253" s="6"/>
    </row>
    <row r="3254" spans="1:29" x14ac:dyDescent="0.25">
      <c r="Q3254" s="12" t="str">
        <f t="shared" ca="1" si="102"/>
        <v>-</v>
      </c>
      <c r="W3254" t="str">
        <f t="shared" si="101"/>
        <v>-</v>
      </c>
    </row>
    <row r="3255" spans="1:29" x14ac:dyDescent="0.25">
      <c r="A3255" s="6"/>
      <c r="B3255" s="10"/>
      <c r="C3255" s="6"/>
      <c r="D3255" s="6"/>
      <c r="E3255" s="6"/>
      <c r="F3255" s="6"/>
      <c r="G3255" s="6"/>
      <c r="H3255" s="6"/>
      <c r="I3255" s="6"/>
      <c r="J3255" s="6"/>
      <c r="K3255" s="6"/>
      <c r="L3255" s="6"/>
      <c r="M3255" s="6"/>
      <c r="N3255" s="6"/>
      <c r="O3255" s="6"/>
      <c r="P3255" s="10"/>
      <c r="Q3255" s="15" t="str">
        <f t="shared" ca="1" si="102"/>
        <v>-</v>
      </c>
      <c r="R3255" s="6"/>
      <c r="S3255" s="6"/>
      <c r="T3255" s="6"/>
      <c r="U3255" s="6"/>
      <c r="V3255" s="6"/>
      <c r="W3255" s="6" t="str">
        <f t="shared" si="101"/>
        <v>-</v>
      </c>
      <c r="X3255" s="6"/>
      <c r="Y3255" s="6"/>
      <c r="Z3255" s="6"/>
      <c r="AA3255" s="6"/>
      <c r="AB3255" s="6"/>
      <c r="AC3255" s="6"/>
    </row>
    <row r="3256" spans="1:29" x14ac:dyDescent="0.25">
      <c r="Q3256" s="12" t="str">
        <f t="shared" ca="1" si="102"/>
        <v>-</v>
      </c>
      <c r="W3256" t="str">
        <f t="shared" si="101"/>
        <v>-</v>
      </c>
    </row>
    <row r="3257" spans="1:29" x14ac:dyDescent="0.25">
      <c r="A3257" s="6"/>
      <c r="B3257" s="10"/>
      <c r="C3257" s="6"/>
      <c r="D3257" s="6"/>
      <c r="E3257" s="6"/>
      <c r="F3257" s="6"/>
      <c r="G3257" s="6"/>
      <c r="H3257" s="6"/>
      <c r="I3257" s="6"/>
      <c r="J3257" s="6"/>
      <c r="K3257" s="6"/>
      <c r="L3257" s="6"/>
      <c r="M3257" s="6"/>
      <c r="N3257" s="6"/>
      <c r="O3257" s="6"/>
      <c r="P3257" s="10"/>
      <c r="Q3257" s="15" t="str">
        <f t="shared" ca="1" si="102"/>
        <v>-</v>
      </c>
      <c r="R3257" s="6"/>
      <c r="S3257" s="6"/>
      <c r="T3257" s="6"/>
      <c r="U3257" s="6"/>
      <c r="V3257" s="6"/>
      <c r="W3257" s="6" t="str">
        <f t="shared" si="101"/>
        <v>-</v>
      </c>
      <c r="X3257" s="6"/>
      <c r="Y3257" s="6"/>
      <c r="Z3257" s="6"/>
      <c r="AA3257" s="6"/>
      <c r="AB3257" s="6"/>
      <c r="AC3257" s="6"/>
    </row>
    <row r="3258" spans="1:29" x14ac:dyDescent="0.25">
      <c r="Q3258" s="12" t="str">
        <f t="shared" ca="1" si="102"/>
        <v>-</v>
      </c>
      <c r="W3258" t="str">
        <f t="shared" si="101"/>
        <v>-</v>
      </c>
    </row>
    <row r="3259" spans="1:29" x14ac:dyDescent="0.25">
      <c r="A3259" s="6"/>
      <c r="B3259" s="10"/>
      <c r="C3259" s="6"/>
      <c r="D3259" s="6"/>
      <c r="E3259" s="6"/>
      <c r="F3259" s="6"/>
      <c r="G3259" s="6"/>
      <c r="H3259" s="6"/>
      <c r="I3259" s="6"/>
      <c r="J3259" s="6"/>
      <c r="K3259" s="6"/>
      <c r="L3259" s="6"/>
      <c r="M3259" s="6"/>
      <c r="N3259" s="6"/>
      <c r="O3259" s="6"/>
      <c r="P3259" s="10"/>
      <c r="Q3259" s="15" t="str">
        <f t="shared" ca="1" si="102"/>
        <v>-</v>
      </c>
      <c r="R3259" s="6"/>
      <c r="S3259" s="6"/>
      <c r="T3259" s="6"/>
      <c r="U3259" s="6"/>
      <c r="V3259" s="6"/>
      <c r="W3259" s="6" t="str">
        <f t="shared" si="101"/>
        <v>-</v>
      </c>
      <c r="X3259" s="6"/>
      <c r="Y3259" s="6"/>
      <c r="Z3259" s="6"/>
      <c r="AA3259" s="6"/>
      <c r="AB3259" s="6"/>
      <c r="AC3259" s="6"/>
    </row>
    <row r="3260" spans="1:29" x14ac:dyDescent="0.25">
      <c r="Q3260" s="12" t="str">
        <f t="shared" ca="1" si="102"/>
        <v>-</v>
      </c>
      <c r="W3260" t="str">
        <f t="shared" si="101"/>
        <v>-</v>
      </c>
    </row>
    <row r="3261" spans="1:29" x14ac:dyDescent="0.25">
      <c r="A3261" s="6"/>
      <c r="B3261" s="10"/>
      <c r="C3261" s="6"/>
      <c r="D3261" s="6"/>
      <c r="E3261" s="6"/>
      <c r="F3261" s="6"/>
      <c r="G3261" s="6"/>
      <c r="H3261" s="6"/>
      <c r="I3261" s="6"/>
      <c r="J3261" s="6"/>
      <c r="K3261" s="6"/>
      <c r="L3261" s="6"/>
      <c r="M3261" s="6"/>
      <c r="N3261" s="6"/>
      <c r="O3261" s="6"/>
      <c r="P3261" s="10"/>
      <c r="Q3261" s="15" t="str">
        <f t="shared" ca="1" si="102"/>
        <v>-</v>
      </c>
      <c r="R3261" s="6"/>
      <c r="S3261" s="6"/>
      <c r="T3261" s="6"/>
      <c r="U3261" s="6"/>
      <c r="V3261" s="6"/>
      <c r="W3261" s="6" t="str">
        <f t="shared" si="101"/>
        <v>-</v>
      </c>
      <c r="X3261" s="6"/>
      <c r="Y3261" s="6"/>
      <c r="Z3261" s="6"/>
      <c r="AA3261" s="6"/>
      <c r="AB3261" s="6"/>
      <c r="AC3261" s="6"/>
    </row>
    <row r="3262" spans="1:29" x14ac:dyDescent="0.25">
      <c r="Q3262" s="12" t="str">
        <f t="shared" ca="1" si="102"/>
        <v>-</v>
      </c>
      <c r="W3262" t="str">
        <f t="shared" si="101"/>
        <v>-</v>
      </c>
    </row>
    <row r="3263" spans="1:29" x14ac:dyDescent="0.25">
      <c r="A3263" s="6"/>
      <c r="B3263" s="10"/>
      <c r="C3263" s="6"/>
      <c r="D3263" s="6"/>
      <c r="E3263" s="6"/>
      <c r="F3263" s="6"/>
      <c r="G3263" s="6"/>
      <c r="H3263" s="6"/>
      <c r="I3263" s="6"/>
      <c r="J3263" s="6"/>
      <c r="K3263" s="6"/>
      <c r="L3263" s="6"/>
      <c r="M3263" s="6"/>
      <c r="N3263" s="6"/>
      <c r="O3263" s="6"/>
      <c r="P3263" s="10"/>
      <c r="Q3263" s="15" t="str">
        <f t="shared" ca="1" si="102"/>
        <v>-</v>
      </c>
      <c r="R3263" s="6"/>
      <c r="S3263" s="6"/>
      <c r="T3263" s="6"/>
      <c r="U3263" s="6"/>
      <c r="V3263" s="6"/>
      <c r="W3263" s="6" t="str">
        <f t="shared" si="101"/>
        <v>-</v>
      </c>
      <c r="X3263" s="6"/>
      <c r="Y3263" s="6"/>
      <c r="Z3263" s="6"/>
      <c r="AA3263" s="6"/>
      <c r="AB3263" s="6"/>
      <c r="AC3263" s="6"/>
    </row>
    <row r="3264" spans="1:29" x14ac:dyDescent="0.25">
      <c r="Q3264" s="12" t="str">
        <f t="shared" ca="1" si="102"/>
        <v>-</v>
      </c>
      <c r="W3264" t="str">
        <f t="shared" si="101"/>
        <v>-</v>
      </c>
    </row>
    <row r="3265" spans="1:29" x14ac:dyDescent="0.25">
      <c r="A3265" s="6"/>
      <c r="B3265" s="10"/>
      <c r="C3265" s="6"/>
      <c r="D3265" s="6"/>
      <c r="E3265" s="6"/>
      <c r="F3265" s="6"/>
      <c r="G3265" s="6"/>
      <c r="H3265" s="6"/>
      <c r="I3265" s="6"/>
      <c r="J3265" s="6"/>
      <c r="K3265" s="6"/>
      <c r="L3265" s="6"/>
      <c r="M3265" s="6"/>
      <c r="N3265" s="6"/>
      <c r="O3265" s="6"/>
      <c r="P3265" s="10"/>
      <c r="Q3265" s="15" t="str">
        <f t="shared" ca="1" si="102"/>
        <v>-</v>
      </c>
      <c r="R3265" s="6"/>
      <c r="S3265" s="6"/>
      <c r="T3265" s="6"/>
      <c r="U3265" s="6"/>
      <c r="V3265" s="6"/>
      <c r="W3265" s="6" t="str">
        <f t="shared" ref="W3265:W3328" si="103">IF(OR(ISBLANK(J3265),ISBLANK(V3265)),"-",(IF(J3265=V3265,"Yes","No")))</f>
        <v>-</v>
      </c>
      <c r="X3265" s="6"/>
      <c r="Y3265" s="6"/>
      <c r="Z3265" s="6"/>
      <c r="AA3265" s="6"/>
      <c r="AB3265" s="6"/>
      <c r="AC3265" s="6"/>
    </row>
    <row r="3266" spans="1:29" x14ac:dyDescent="0.25">
      <c r="Q3266" s="12" t="str">
        <f t="shared" ref="Q3266:Q3329" ca="1" si="104">IF(B3266&gt;1/1/1900, (IF(R3266="Closed",(DATEDIF(B3266,P3266,"d"))-(DATEDIF(M3266,O3266,"d")),IF(OR(R3266="Pending",ISBLANK(P3266)),TODAY()-B3266))),"-")</f>
        <v>-</v>
      </c>
      <c r="W3266" t="str">
        <f t="shared" si="103"/>
        <v>-</v>
      </c>
    </row>
    <row r="3267" spans="1:29" x14ac:dyDescent="0.25">
      <c r="A3267" s="6"/>
      <c r="B3267" s="10"/>
      <c r="C3267" s="6"/>
      <c r="D3267" s="6"/>
      <c r="E3267" s="6"/>
      <c r="F3267" s="6"/>
      <c r="G3267" s="6"/>
      <c r="H3267" s="6"/>
      <c r="I3267" s="6"/>
      <c r="J3267" s="6"/>
      <c r="K3267" s="6"/>
      <c r="L3267" s="6"/>
      <c r="M3267" s="6"/>
      <c r="N3267" s="6"/>
      <c r="O3267" s="6"/>
      <c r="P3267" s="10"/>
      <c r="Q3267" s="15" t="str">
        <f t="shared" ca="1" si="104"/>
        <v>-</v>
      </c>
      <c r="R3267" s="6"/>
      <c r="S3267" s="6"/>
      <c r="T3267" s="6"/>
      <c r="U3267" s="6"/>
      <c r="V3267" s="6"/>
      <c r="W3267" s="6" t="str">
        <f t="shared" si="103"/>
        <v>-</v>
      </c>
      <c r="X3267" s="6"/>
      <c r="Y3267" s="6"/>
      <c r="Z3267" s="6"/>
      <c r="AA3267" s="6"/>
      <c r="AB3267" s="6"/>
      <c r="AC3267" s="6"/>
    </row>
    <row r="3268" spans="1:29" x14ac:dyDescent="0.25">
      <c r="Q3268" s="12" t="str">
        <f t="shared" ca="1" si="104"/>
        <v>-</v>
      </c>
      <c r="W3268" t="str">
        <f t="shared" si="103"/>
        <v>-</v>
      </c>
    </row>
    <row r="3269" spans="1:29" x14ac:dyDescent="0.25">
      <c r="A3269" s="6"/>
      <c r="B3269" s="10"/>
      <c r="C3269" s="6"/>
      <c r="D3269" s="6"/>
      <c r="E3269" s="6"/>
      <c r="F3269" s="6"/>
      <c r="G3269" s="6"/>
      <c r="H3269" s="6"/>
      <c r="I3269" s="6"/>
      <c r="J3269" s="6"/>
      <c r="K3269" s="6"/>
      <c r="L3269" s="6"/>
      <c r="M3269" s="6"/>
      <c r="N3269" s="6"/>
      <c r="O3269" s="6"/>
      <c r="P3269" s="10"/>
      <c r="Q3269" s="15" t="str">
        <f t="shared" ca="1" si="104"/>
        <v>-</v>
      </c>
      <c r="R3269" s="6"/>
      <c r="S3269" s="6"/>
      <c r="T3269" s="6"/>
      <c r="U3269" s="6"/>
      <c r="V3269" s="6"/>
      <c r="W3269" s="6" t="str">
        <f t="shared" si="103"/>
        <v>-</v>
      </c>
      <c r="X3269" s="6"/>
      <c r="Y3269" s="6"/>
      <c r="Z3269" s="6"/>
      <c r="AA3269" s="6"/>
      <c r="AB3269" s="6"/>
      <c r="AC3269" s="6"/>
    </row>
    <row r="3270" spans="1:29" x14ac:dyDescent="0.25">
      <c r="Q3270" s="12" t="str">
        <f t="shared" ca="1" si="104"/>
        <v>-</v>
      </c>
      <c r="W3270" t="str">
        <f t="shared" si="103"/>
        <v>-</v>
      </c>
    </row>
    <row r="3271" spans="1:29" x14ac:dyDescent="0.25">
      <c r="A3271" s="6"/>
      <c r="B3271" s="10"/>
      <c r="C3271" s="6"/>
      <c r="D3271" s="6"/>
      <c r="E3271" s="6"/>
      <c r="F3271" s="6"/>
      <c r="G3271" s="6"/>
      <c r="H3271" s="6"/>
      <c r="I3271" s="6"/>
      <c r="J3271" s="6"/>
      <c r="K3271" s="6"/>
      <c r="L3271" s="6"/>
      <c r="M3271" s="6"/>
      <c r="N3271" s="6"/>
      <c r="O3271" s="6"/>
      <c r="P3271" s="10"/>
      <c r="Q3271" s="15" t="str">
        <f t="shared" ca="1" si="104"/>
        <v>-</v>
      </c>
      <c r="R3271" s="6"/>
      <c r="S3271" s="6"/>
      <c r="T3271" s="6"/>
      <c r="U3271" s="6"/>
      <c r="V3271" s="6"/>
      <c r="W3271" s="6" t="str">
        <f t="shared" si="103"/>
        <v>-</v>
      </c>
      <c r="X3271" s="6"/>
      <c r="Y3271" s="6"/>
      <c r="Z3271" s="6"/>
      <c r="AA3271" s="6"/>
      <c r="AB3271" s="6"/>
      <c r="AC3271" s="6"/>
    </row>
    <row r="3272" spans="1:29" x14ac:dyDescent="0.25">
      <c r="Q3272" s="12" t="str">
        <f t="shared" ca="1" si="104"/>
        <v>-</v>
      </c>
      <c r="W3272" t="str">
        <f t="shared" si="103"/>
        <v>-</v>
      </c>
    </row>
    <row r="3273" spans="1:29" x14ac:dyDescent="0.25">
      <c r="A3273" s="6"/>
      <c r="B3273" s="10"/>
      <c r="C3273" s="6"/>
      <c r="D3273" s="6"/>
      <c r="E3273" s="6"/>
      <c r="F3273" s="6"/>
      <c r="G3273" s="6"/>
      <c r="H3273" s="6"/>
      <c r="I3273" s="6"/>
      <c r="J3273" s="6"/>
      <c r="K3273" s="6"/>
      <c r="L3273" s="6"/>
      <c r="M3273" s="6"/>
      <c r="N3273" s="6"/>
      <c r="O3273" s="6"/>
      <c r="P3273" s="10"/>
      <c r="Q3273" s="15" t="str">
        <f t="shared" ca="1" si="104"/>
        <v>-</v>
      </c>
      <c r="R3273" s="6"/>
      <c r="S3273" s="6"/>
      <c r="T3273" s="6"/>
      <c r="U3273" s="6"/>
      <c r="V3273" s="6"/>
      <c r="W3273" s="6" t="str">
        <f t="shared" si="103"/>
        <v>-</v>
      </c>
      <c r="X3273" s="6"/>
      <c r="Y3273" s="6"/>
      <c r="Z3273" s="6"/>
      <c r="AA3273" s="6"/>
      <c r="AB3273" s="6"/>
      <c r="AC3273" s="6"/>
    </row>
    <row r="3274" spans="1:29" x14ac:dyDescent="0.25">
      <c r="Q3274" s="12" t="str">
        <f t="shared" ca="1" si="104"/>
        <v>-</v>
      </c>
      <c r="W3274" t="str">
        <f t="shared" si="103"/>
        <v>-</v>
      </c>
    </row>
    <row r="3275" spans="1:29" x14ac:dyDescent="0.25">
      <c r="A3275" s="6"/>
      <c r="B3275" s="10"/>
      <c r="C3275" s="6"/>
      <c r="D3275" s="6"/>
      <c r="E3275" s="6"/>
      <c r="F3275" s="6"/>
      <c r="G3275" s="6"/>
      <c r="H3275" s="6"/>
      <c r="I3275" s="6"/>
      <c r="J3275" s="6"/>
      <c r="K3275" s="6"/>
      <c r="L3275" s="6"/>
      <c r="M3275" s="6"/>
      <c r="N3275" s="6"/>
      <c r="O3275" s="6"/>
      <c r="P3275" s="10"/>
      <c r="Q3275" s="15" t="str">
        <f t="shared" ca="1" si="104"/>
        <v>-</v>
      </c>
      <c r="R3275" s="6"/>
      <c r="S3275" s="6"/>
      <c r="T3275" s="6"/>
      <c r="U3275" s="6"/>
      <c r="V3275" s="6"/>
      <c r="W3275" s="6" t="str">
        <f t="shared" si="103"/>
        <v>-</v>
      </c>
      <c r="X3275" s="6"/>
      <c r="Y3275" s="6"/>
      <c r="Z3275" s="6"/>
      <c r="AA3275" s="6"/>
      <c r="AB3275" s="6"/>
      <c r="AC3275" s="6"/>
    </row>
    <row r="3276" spans="1:29" x14ac:dyDescent="0.25">
      <c r="Q3276" s="12" t="str">
        <f t="shared" ca="1" si="104"/>
        <v>-</v>
      </c>
      <c r="W3276" t="str">
        <f t="shared" si="103"/>
        <v>-</v>
      </c>
    </row>
    <row r="3277" spans="1:29" x14ac:dyDescent="0.25">
      <c r="A3277" s="6"/>
      <c r="B3277" s="10"/>
      <c r="C3277" s="6"/>
      <c r="D3277" s="6"/>
      <c r="E3277" s="6"/>
      <c r="F3277" s="6"/>
      <c r="G3277" s="6"/>
      <c r="H3277" s="6"/>
      <c r="I3277" s="6"/>
      <c r="J3277" s="6"/>
      <c r="K3277" s="6"/>
      <c r="L3277" s="6"/>
      <c r="M3277" s="6"/>
      <c r="N3277" s="6"/>
      <c r="O3277" s="6"/>
      <c r="P3277" s="10"/>
      <c r="Q3277" s="15" t="str">
        <f t="shared" ca="1" si="104"/>
        <v>-</v>
      </c>
      <c r="R3277" s="6"/>
      <c r="S3277" s="6"/>
      <c r="T3277" s="6"/>
      <c r="U3277" s="6"/>
      <c r="V3277" s="6"/>
      <c r="W3277" s="6" t="str">
        <f t="shared" si="103"/>
        <v>-</v>
      </c>
      <c r="X3277" s="6"/>
      <c r="Y3277" s="6"/>
      <c r="Z3277" s="6"/>
      <c r="AA3277" s="6"/>
      <c r="AB3277" s="6"/>
      <c r="AC3277" s="6"/>
    </row>
    <row r="3278" spans="1:29" x14ac:dyDescent="0.25">
      <c r="Q3278" s="12" t="str">
        <f t="shared" ca="1" si="104"/>
        <v>-</v>
      </c>
      <c r="W3278" t="str">
        <f t="shared" si="103"/>
        <v>-</v>
      </c>
    </row>
    <row r="3279" spans="1:29" x14ac:dyDescent="0.25">
      <c r="A3279" s="6"/>
      <c r="B3279" s="10"/>
      <c r="C3279" s="6"/>
      <c r="D3279" s="6"/>
      <c r="E3279" s="6"/>
      <c r="F3279" s="6"/>
      <c r="G3279" s="6"/>
      <c r="H3279" s="6"/>
      <c r="I3279" s="6"/>
      <c r="J3279" s="6"/>
      <c r="K3279" s="6"/>
      <c r="L3279" s="6"/>
      <c r="M3279" s="6"/>
      <c r="N3279" s="6"/>
      <c r="O3279" s="6"/>
      <c r="P3279" s="10"/>
      <c r="Q3279" s="15" t="str">
        <f t="shared" ca="1" si="104"/>
        <v>-</v>
      </c>
      <c r="R3279" s="6"/>
      <c r="S3279" s="6"/>
      <c r="T3279" s="6"/>
      <c r="U3279" s="6"/>
      <c r="V3279" s="6"/>
      <c r="W3279" s="6" t="str">
        <f t="shared" si="103"/>
        <v>-</v>
      </c>
      <c r="X3279" s="6"/>
      <c r="Y3279" s="6"/>
      <c r="Z3279" s="6"/>
      <c r="AA3279" s="6"/>
      <c r="AB3279" s="6"/>
      <c r="AC3279" s="6"/>
    </row>
    <row r="3280" spans="1:29" x14ac:dyDescent="0.25">
      <c r="Q3280" s="12" t="str">
        <f t="shared" ca="1" si="104"/>
        <v>-</v>
      </c>
      <c r="W3280" t="str">
        <f t="shared" si="103"/>
        <v>-</v>
      </c>
    </row>
    <row r="3281" spans="1:29" x14ac:dyDescent="0.25">
      <c r="A3281" s="6"/>
      <c r="B3281" s="10"/>
      <c r="C3281" s="6"/>
      <c r="D3281" s="6"/>
      <c r="E3281" s="6"/>
      <c r="F3281" s="6"/>
      <c r="G3281" s="6"/>
      <c r="H3281" s="6"/>
      <c r="I3281" s="6"/>
      <c r="J3281" s="6"/>
      <c r="K3281" s="6"/>
      <c r="L3281" s="6"/>
      <c r="M3281" s="6"/>
      <c r="N3281" s="6"/>
      <c r="O3281" s="6"/>
      <c r="P3281" s="10"/>
      <c r="Q3281" s="15" t="str">
        <f t="shared" ca="1" si="104"/>
        <v>-</v>
      </c>
      <c r="R3281" s="6"/>
      <c r="S3281" s="6"/>
      <c r="T3281" s="6"/>
      <c r="U3281" s="6"/>
      <c r="V3281" s="6"/>
      <c r="W3281" s="6" t="str">
        <f t="shared" si="103"/>
        <v>-</v>
      </c>
      <c r="X3281" s="6"/>
      <c r="Y3281" s="6"/>
      <c r="Z3281" s="6"/>
      <c r="AA3281" s="6"/>
      <c r="AB3281" s="6"/>
      <c r="AC3281" s="6"/>
    </row>
    <row r="3282" spans="1:29" x14ac:dyDescent="0.25">
      <c r="Q3282" s="12" t="str">
        <f t="shared" ca="1" si="104"/>
        <v>-</v>
      </c>
      <c r="W3282" t="str">
        <f t="shared" si="103"/>
        <v>-</v>
      </c>
    </row>
    <row r="3283" spans="1:29" x14ac:dyDescent="0.25">
      <c r="A3283" s="6"/>
      <c r="B3283" s="10"/>
      <c r="C3283" s="6"/>
      <c r="D3283" s="6"/>
      <c r="E3283" s="6"/>
      <c r="F3283" s="6"/>
      <c r="G3283" s="6"/>
      <c r="H3283" s="6"/>
      <c r="I3283" s="6"/>
      <c r="J3283" s="6"/>
      <c r="K3283" s="6"/>
      <c r="L3283" s="6"/>
      <c r="M3283" s="6"/>
      <c r="N3283" s="6"/>
      <c r="O3283" s="6"/>
      <c r="P3283" s="10"/>
      <c r="Q3283" s="15" t="str">
        <f t="shared" ca="1" si="104"/>
        <v>-</v>
      </c>
      <c r="R3283" s="6"/>
      <c r="S3283" s="6"/>
      <c r="T3283" s="6"/>
      <c r="U3283" s="6"/>
      <c r="V3283" s="6"/>
      <c r="W3283" s="6" t="str">
        <f t="shared" si="103"/>
        <v>-</v>
      </c>
      <c r="X3283" s="6"/>
      <c r="Y3283" s="6"/>
      <c r="Z3283" s="6"/>
      <c r="AA3283" s="6"/>
      <c r="AB3283" s="6"/>
      <c r="AC3283" s="6"/>
    </row>
    <row r="3284" spans="1:29" x14ac:dyDescent="0.25">
      <c r="Q3284" s="12" t="str">
        <f t="shared" ca="1" si="104"/>
        <v>-</v>
      </c>
      <c r="W3284" t="str">
        <f t="shared" si="103"/>
        <v>-</v>
      </c>
    </row>
    <row r="3285" spans="1:29" x14ac:dyDescent="0.25">
      <c r="A3285" s="6"/>
      <c r="B3285" s="10"/>
      <c r="C3285" s="6"/>
      <c r="D3285" s="6"/>
      <c r="E3285" s="6"/>
      <c r="F3285" s="6"/>
      <c r="G3285" s="6"/>
      <c r="H3285" s="6"/>
      <c r="I3285" s="6"/>
      <c r="J3285" s="6"/>
      <c r="K3285" s="6"/>
      <c r="L3285" s="6"/>
      <c r="M3285" s="6"/>
      <c r="N3285" s="6"/>
      <c r="O3285" s="6"/>
      <c r="P3285" s="10"/>
      <c r="Q3285" s="15" t="str">
        <f t="shared" ca="1" si="104"/>
        <v>-</v>
      </c>
      <c r="R3285" s="6"/>
      <c r="S3285" s="6"/>
      <c r="T3285" s="6"/>
      <c r="U3285" s="6"/>
      <c r="V3285" s="6"/>
      <c r="W3285" s="6" t="str">
        <f t="shared" si="103"/>
        <v>-</v>
      </c>
      <c r="X3285" s="6"/>
      <c r="Y3285" s="6"/>
      <c r="Z3285" s="6"/>
      <c r="AA3285" s="6"/>
      <c r="AB3285" s="6"/>
      <c r="AC3285" s="6"/>
    </row>
    <row r="3286" spans="1:29" x14ac:dyDescent="0.25">
      <c r="Q3286" s="12" t="str">
        <f t="shared" ca="1" si="104"/>
        <v>-</v>
      </c>
      <c r="W3286" t="str">
        <f t="shared" si="103"/>
        <v>-</v>
      </c>
    </row>
    <row r="3287" spans="1:29" x14ac:dyDescent="0.25">
      <c r="A3287" s="6"/>
      <c r="B3287" s="10"/>
      <c r="C3287" s="6"/>
      <c r="D3287" s="6"/>
      <c r="E3287" s="6"/>
      <c r="F3287" s="6"/>
      <c r="G3287" s="6"/>
      <c r="H3287" s="6"/>
      <c r="I3287" s="6"/>
      <c r="J3287" s="6"/>
      <c r="K3287" s="6"/>
      <c r="L3287" s="6"/>
      <c r="M3287" s="6"/>
      <c r="N3287" s="6"/>
      <c r="O3287" s="6"/>
      <c r="P3287" s="10"/>
      <c r="Q3287" s="15" t="str">
        <f t="shared" ca="1" si="104"/>
        <v>-</v>
      </c>
      <c r="R3287" s="6"/>
      <c r="S3287" s="6"/>
      <c r="T3287" s="6"/>
      <c r="U3287" s="6"/>
      <c r="V3287" s="6"/>
      <c r="W3287" s="6" t="str">
        <f t="shared" si="103"/>
        <v>-</v>
      </c>
      <c r="X3287" s="6"/>
      <c r="Y3287" s="6"/>
      <c r="Z3287" s="6"/>
      <c r="AA3287" s="6"/>
      <c r="AB3287" s="6"/>
      <c r="AC3287" s="6"/>
    </row>
    <row r="3288" spans="1:29" x14ac:dyDescent="0.25">
      <c r="Q3288" s="12" t="str">
        <f t="shared" ca="1" si="104"/>
        <v>-</v>
      </c>
      <c r="W3288" t="str">
        <f t="shared" si="103"/>
        <v>-</v>
      </c>
    </row>
    <row r="3289" spans="1:29" x14ac:dyDescent="0.25">
      <c r="A3289" s="6"/>
      <c r="B3289" s="10"/>
      <c r="C3289" s="6"/>
      <c r="D3289" s="6"/>
      <c r="E3289" s="6"/>
      <c r="F3289" s="6"/>
      <c r="G3289" s="6"/>
      <c r="H3289" s="6"/>
      <c r="I3289" s="6"/>
      <c r="J3289" s="6"/>
      <c r="K3289" s="6"/>
      <c r="L3289" s="6"/>
      <c r="M3289" s="6"/>
      <c r="N3289" s="6"/>
      <c r="O3289" s="6"/>
      <c r="P3289" s="10"/>
      <c r="Q3289" s="15" t="str">
        <f t="shared" ca="1" si="104"/>
        <v>-</v>
      </c>
      <c r="R3289" s="6"/>
      <c r="S3289" s="6"/>
      <c r="T3289" s="6"/>
      <c r="U3289" s="6"/>
      <c r="V3289" s="6"/>
      <c r="W3289" s="6" t="str">
        <f t="shared" si="103"/>
        <v>-</v>
      </c>
      <c r="X3289" s="6"/>
      <c r="Y3289" s="6"/>
      <c r="Z3289" s="6"/>
      <c r="AA3289" s="6"/>
      <c r="AB3289" s="6"/>
      <c r="AC3289" s="6"/>
    </row>
    <row r="3290" spans="1:29" x14ac:dyDescent="0.25">
      <c r="Q3290" s="12" t="str">
        <f t="shared" ca="1" si="104"/>
        <v>-</v>
      </c>
      <c r="W3290" t="str">
        <f t="shared" si="103"/>
        <v>-</v>
      </c>
    </row>
    <row r="3291" spans="1:29" x14ac:dyDescent="0.25">
      <c r="A3291" s="6"/>
      <c r="B3291" s="10"/>
      <c r="C3291" s="6"/>
      <c r="D3291" s="6"/>
      <c r="E3291" s="6"/>
      <c r="F3291" s="6"/>
      <c r="G3291" s="6"/>
      <c r="H3291" s="6"/>
      <c r="I3291" s="6"/>
      <c r="J3291" s="6"/>
      <c r="K3291" s="6"/>
      <c r="L3291" s="6"/>
      <c r="M3291" s="6"/>
      <c r="N3291" s="6"/>
      <c r="O3291" s="6"/>
      <c r="P3291" s="10"/>
      <c r="Q3291" s="15" t="str">
        <f t="shared" ca="1" si="104"/>
        <v>-</v>
      </c>
      <c r="R3291" s="6"/>
      <c r="S3291" s="6"/>
      <c r="T3291" s="6"/>
      <c r="U3291" s="6"/>
      <c r="V3291" s="6"/>
      <c r="W3291" s="6" t="str">
        <f t="shared" si="103"/>
        <v>-</v>
      </c>
      <c r="X3291" s="6"/>
      <c r="Y3291" s="6"/>
      <c r="Z3291" s="6"/>
      <c r="AA3291" s="6"/>
      <c r="AB3291" s="6"/>
      <c r="AC3291" s="6"/>
    </row>
    <row r="3292" spans="1:29" x14ac:dyDescent="0.25">
      <c r="Q3292" s="12" t="str">
        <f t="shared" ca="1" si="104"/>
        <v>-</v>
      </c>
      <c r="W3292" t="str">
        <f t="shared" si="103"/>
        <v>-</v>
      </c>
    </row>
    <row r="3293" spans="1:29" x14ac:dyDescent="0.25">
      <c r="A3293" s="6"/>
      <c r="B3293" s="10"/>
      <c r="C3293" s="6"/>
      <c r="D3293" s="6"/>
      <c r="E3293" s="6"/>
      <c r="F3293" s="6"/>
      <c r="G3293" s="6"/>
      <c r="H3293" s="6"/>
      <c r="I3293" s="6"/>
      <c r="J3293" s="6"/>
      <c r="K3293" s="6"/>
      <c r="L3293" s="6"/>
      <c r="M3293" s="6"/>
      <c r="N3293" s="6"/>
      <c r="O3293" s="6"/>
      <c r="P3293" s="10"/>
      <c r="Q3293" s="15" t="str">
        <f t="shared" ca="1" si="104"/>
        <v>-</v>
      </c>
      <c r="R3293" s="6"/>
      <c r="S3293" s="6"/>
      <c r="T3293" s="6"/>
      <c r="U3293" s="6"/>
      <c r="V3293" s="6"/>
      <c r="W3293" s="6" t="str">
        <f t="shared" si="103"/>
        <v>-</v>
      </c>
      <c r="X3293" s="6"/>
      <c r="Y3293" s="6"/>
      <c r="Z3293" s="6"/>
      <c r="AA3293" s="6"/>
      <c r="AB3293" s="6"/>
      <c r="AC3293" s="6"/>
    </row>
    <row r="3294" spans="1:29" x14ac:dyDescent="0.25">
      <c r="Q3294" s="12" t="str">
        <f t="shared" ca="1" si="104"/>
        <v>-</v>
      </c>
      <c r="W3294" t="str">
        <f t="shared" si="103"/>
        <v>-</v>
      </c>
    </row>
    <row r="3295" spans="1:29" x14ac:dyDescent="0.25">
      <c r="A3295" s="6"/>
      <c r="B3295" s="10"/>
      <c r="C3295" s="6"/>
      <c r="D3295" s="6"/>
      <c r="E3295" s="6"/>
      <c r="F3295" s="6"/>
      <c r="G3295" s="6"/>
      <c r="H3295" s="6"/>
      <c r="I3295" s="6"/>
      <c r="J3295" s="6"/>
      <c r="K3295" s="6"/>
      <c r="L3295" s="6"/>
      <c r="M3295" s="6"/>
      <c r="N3295" s="6"/>
      <c r="O3295" s="6"/>
      <c r="P3295" s="10"/>
      <c r="Q3295" s="15" t="str">
        <f t="shared" ca="1" si="104"/>
        <v>-</v>
      </c>
      <c r="R3295" s="6"/>
      <c r="S3295" s="6"/>
      <c r="T3295" s="6"/>
      <c r="U3295" s="6"/>
      <c r="V3295" s="6"/>
      <c r="W3295" s="6" t="str">
        <f t="shared" si="103"/>
        <v>-</v>
      </c>
      <c r="X3295" s="6"/>
      <c r="Y3295" s="6"/>
      <c r="Z3295" s="6"/>
      <c r="AA3295" s="6"/>
      <c r="AB3295" s="6"/>
      <c r="AC3295" s="6"/>
    </row>
    <row r="3296" spans="1:29" x14ac:dyDescent="0.25">
      <c r="Q3296" s="12" t="str">
        <f t="shared" ca="1" si="104"/>
        <v>-</v>
      </c>
      <c r="W3296" t="str">
        <f t="shared" si="103"/>
        <v>-</v>
      </c>
    </row>
    <row r="3297" spans="1:29" x14ac:dyDescent="0.25">
      <c r="A3297" s="6"/>
      <c r="B3297" s="10"/>
      <c r="C3297" s="6"/>
      <c r="D3297" s="6"/>
      <c r="E3297" s="6"/>
      <c r="F3297" s="6"/>
      <c r="G3297" s="6"/>
      <c r="H3297" s="6"/>
      <c r="I3297" s="6"/>
      <c r="J3297" s="6"/>
      <c r="K3297" s="6"/>
      <c r="L3297" s="6"/>
      <c r="M3297" s="6"/>
      <c r="N3297" s="6"/>
      <c r="O3297" s="6"/>
      <c r="P3297" s="10"/>
      <c r="Q3297" s="15" t="str">
        <f t="shared" ca="1" si="104"/>
        <v>-</v>
      </c>
      <c r="R3297" s="6"/>
      <c r="S3297" s="6"/>
      <c r="T3297" s="6"/>
      <c r="U3297" s="6"/>
      <c r="V3297" s="6"/>
      <c r="W3297" s="6" t="str">
        <f t="shared" si="103"/>
        <v>-</v>
      </c>
      <c r="X3297" s="6"/>
      <c r="Y3297" s="6"/>
      <c r="Z3297" s="6"/>
      <c r="AA3297" s="6"/>
      <c r="AB3297" s="6"/>
      <c r="AC3297" s="6"/>
    </row>
    <row r="3298" spans="1:29" x14ac:dyDescent="0.25">
      <c r="Q3298" s="12" t="str">
        <f t="shared" ca="1" si="104"/>
        <v>-</v>
      </c>
      <c r="W3298" t="str">
        <f t="shared" si="103"/>
        <v>-</v>
      </c>
    </row>
    <row r="3299" spans="1:29" x14ac:dyDescent="0.25">
      <c r="A3299" s="6"/>
      <c r="B3299" s="10"/>
      <c r="C3299" s="6"/>
      <c r="D3299" s="6"/>
      <c r="E3299" s="6"/>
      <c r="F3299" s="6"/>
      <c r="G3299" s="6"/>
      <c r="H3299" s="6"/>
      <c r="I3299" s="6"/>
      <c r="J3299" s="6"/>
      <c r="K3299" s="6"/>
      <c r="L3299" s="6"/>
      <c r="M3299" s="6"/>
      <c r="N3299" s="6"/>
      <c r="O3299" s="6"/>
      <c r="P3299" s="10"/>
      <c r="Q3299" s="15" t="str">
        <f t="shared" ca="1" si="104"/>
        <v>-</v>
      </c>
      <c r="R3299" s="6"/>
      <c r="S3299" s="6"/>
      <c r="T3299" s="6"/>
      <c r="U3299" s="6"/>
      <c r="V3299" s="6"/>
      <c r="W3299" s="6" t="str">
        <f t="shared" si="103"/>
        <v>-</v>
      </c>
      <c r="X3299" s="6"/>
      <c r="Y3299" s="6"/>
      <c r="Z3299" s="6"/>
      <c r="AA3299" s="6"/>
      <c r="AB3299" s="6"/>
      <c r="AC3299" s="6"/>
    </row>
    <row r="3300" spans="1:29" x14ac:dyDescent="0.25">
      <c r="Q3300" s="12" t="str">
        <f t="shared" ca="1" si="104"/>
        <v>-</v>
      </c>
      <c r="W3300" t="str">
        <f t="shared" si="103"/>
        <v>-</v>
      </c>
    </row>
    <row r="3301" spans="1:29" x14ac:dyDescent="0.25">
      <c r="A3301" s="6"/>
      <c r="B3301" s="10"/>
      <c r="C3301" s="6"/>
      <c r="D3301" s="6"/>
      <c r="E3301" s="6"/>
      <c r="F3301" s="6"/>
      <c r="G3301" s="6"/>
      <c r="H3301" s="6"/>
      <c r="I3301" s="6"/>
      <c r="J3301" s="6"/>
      <c r="K3301" s="6"/>
      <c r="L3301" s="6"/>
      <c r="M3301" s="6"/>
      <c r="N3301" s="6"/>
      <c r="O3301" s="6"/>
      <c r="P3301" s="10"/>
      <c r="Q3301" s="15" t="str">
        <f t="shared" ca="1" si="104"/>
        <v>-</v>
      </c>
      <c r="R3301" s="6"/>
      <c r="S3301" s="6"/>
      <c r="T3301" s="6"/>
      <c r="U3301" s="6"/>
      <c r="V3301" s="6"/>
      <c r="W3301" s="6" t="str">
        <f t="shared" si="103"/>
        <v>-</v>
      </c>
      <c r="X3301" s="6"/>
      <c r="Y3301" s="6"/>
      <c r="Z3301" s="6"/>
      <c r="AA3301" s="6"/>
      <c r="AB3301" s="6"/>
      <c r="AC3301" s="6"/>
    </row>
    <row r="3302" spans="1:29" x14ac:dyDescent="0.25">
      <c r="Q3302" s="12" t="str">
        <f t="shared" ca="1" si="104"/>
        <v>-</v>
      </c>
      <c r="W3302" t="str">
        <f t="shared" si="103"/>
        <v>-</v>
      </c>
    </row>
    <row r="3303" spans="1:29" x14ac:dyDescent="0.25">
      <c r="A3303" s="6"/>
      <c r="B3303" s="10"/>
      <c r="C3303" s="6"/>
      <c r="D3303" s="6"/>
      <c r="E3303" s="6"/>
      <c r="F3303" s="6"/>
      <c r="G3303" s="6"/>
      <c r="H3303" s="6"/>
      <c r="I3303" s="6"/>
      <c r="J3303" s="6"/>
      <c r="K3303" s="6"/>
      <c r="L3303" s="6"/>
      <c r="M3303" s="6"/>
      <c r="N3303" s="6"/>
      <c r="O3303" s="6"/>
      <c r="P3303" s="10"/>
      <c r="Q3303" s="15" t="str">
        <f t="shared" ca="1" si="104"/>
        <v>-</v>
      </c>
      <c r="R3303" s="6"/>
      <c r="S3303" s="6"/>
      <c r="T3303" s="6"/>
      <c r="U3303" s="6"/>
      <c r="V3303" s="6"/>
      <c r="W3303" s="6" t="str">
        <f t="shared" si="103"/>
        <v>-</v>
      </c>
      <c r="X3303" s="6"/>
      <c r="Y3303" s="6"/>
      <c r="Z3303" s="6"/>
      <c r="AA3303" s="6"/>
      <c r="AB3303" s="6"/>
      <c r="AC3303" s="6"/>
    </row>
    <row r="3304" spans="1:29" x14ac:dyDescent="0.25">
      <c r="Q3304" s="12" t="str">
        <f t="shared" ca="1" si="104"/>
        <v>-</v>
      </c>
      <c r="W3304" t="str">
        <f t="shared" si="103"/>
        <v>-</v>
      </c>
    </row>
    <row r="3305" spans="1:29" x14ac:dyDescent="0.25">
      <c r="A3305" s="6"/>
      <c r="B3305" s="10"/>
      <c r="C3305" s="6"/>
      <c r="D3305" s="6"/>
      <c r="E3305" s="6"/>
      <c r="F3305" s="6"/>
      <c r="G3305" s="6"/>
      <c r="H3305" s="6"/>
      <c r="I3305" s="6"/>
      <c r="J3305" s="6"/>
      <c r="K3305" s="6"/>
      <c r="L3305" s="6"/>
      <c r="M3305" s="6"/>
      <c r="N3305" s="6"/>
      <c r="O3305" s="6"/>
      <c r="P3305" s="10"/>
      <c r="Q3305" s="15" t="str">
        <f t="shared" ca="1" si="104"/>
        <v>-</v>
      </c>
      <c r="R3305" s="6"/>
      <c r="S3305" s="6"/>
      <c r="T3305" s="6"/>
      <c r="U3305" s="6"/>
      <c r="V3305" s="6"/>
      <c r="W3305" s="6" t="str">
        <f t="shared" si="103"/>
        <v>-</v>
      </c>
      <c r="X3305" s="6"/>
      <c r="Y3305" s="6"/>
      <c r="Z3305" s="6"/>
      <c r="AA3305" s="6"/>
      <c r="AB3305" s="6"/>
      <c r="AC3305" s="6"/>
    </row>
    <row r="3306" spans="1:29" x14ac:dyDescent="0.25">
      <c r="Q3306" s="12" t="str">
        <f t="shared" ca="1" si="104"/>
        <v>-</v>
      </c>
      <c r="W3306" t="str">
        <f t="shared" si="103"/>
        <v>-</v>
      </c>
    </row>
    <row r="3307" spans="1:29" x14ac:dyDescent="0.25">
      <c r="A3307" s="6"/>
      <c r="B3307" s="10"/>
      <c r="C3307" s="6"/>
      <c r="D3307" s="6"/>
      <c r="E3307" s="6"/>
      <c r="F3307" s="6"/>
      <c r="G3307" s="6"/>
      <c r="H3307" s="6"/>
      <c r="I3307" s="6"/>
      <c r="J3307" s="6"/>
      <c r="K3307" s="6"/>
      <c r="L3307" s="6"/>
      <c r="M3307" s="6"/>
      <c r="N3307" s="6"/>
      <c r="O3307" s="6"/>
      <c r="P3307" s="10"/>
      <c r="Q3307" s="15" t="str">
        <f t="shared" ca="1" si="104"/>
        <v>-</v>
      </c>
      <c r="R3307" s="6"/>
      <c r="S3307" s="6"/>
      <c r="T3307" s="6"/>
      <c r="U3307" s="6"/>
      <c r="V3307" s="6"/>
      <c r="W3307" s="6" t="str">
        <f t="shared" si="103"/>
        <v>-</v>
      </c>
      <c r="X3307" s="6"/>
      <c r="Y3307" s="6"/>
      <c r="Z3307" s="6"/>
      <c r="AA3307" s="6"/>
      <c r="AB3307" s="6"/>
      <c r="AC3307" s="6"/>
    </row>
    <row r="3308" spans="1:29" x14ac:dyDescent="0.25">
      <c r="Q3308" s="12" t="str">
        <f t="shared" ca="1" si="104"/>
        <v>-</v>
      </c>
      <c r="W3308" t="str">
        <f t="shared" si="103"/>
        <v>-</v>
      </c>
    </row>
    <row r="3309" spans="1:29" x14ac:dyDescent="0.25">
      <c r="A3309" s="6"/>
      <c r="B3309" s="10"/>
      <c r="C3309" s="6"/>
      <c r="D3309" s="6"/>
      <c r="E3309" s="6"/>
      <c r="F3309" s="6"/>
      <c r="G3309" s="6"/>
      <c r="H3309" s="6"/>
      <c r="I3309" s="6"/>
      <c r="J3309" s="6"/>
      <c r="K3309" s="6"/>
      <c r="L3309" s="6"/>
      <c r="M3309" s="6"/>
      <c r="N3309" s="6"/>
      <c r="O3309" s="6"/>
      <c r="P3309" s="10"/>
      <c r="Q3309" s="15" t="str">
        <f t="shared" ca="1" si="104"/>
        <v>-</v>
      </c>
      <c r="R3309" s="6"/>
      <c r="S3309" s="6"/>
      <c r="T3309" s="6"/>
      <c r="U3309" s="6"/>
      <c r="V3309" s="6"/>
      <c r="W3309" s="6" t="str">
        <f t="shared" si="103"/>
        <v>-</v>
      </c>
      <c r="X3309" s="6"/>
      <c r="Y3309" s="6"/>
      <c r="Z3309" s="6"/>
      <c r="AA3309" s="6"/>
      <c r="AB3309" s="6"/>
      <c r="AC3309" s="6"/>
    </row>
    <row r="3310" spans="1:29" x14ac:dyDescent="0.25">
      <c r="Q3310" s="12" t="str">
        <f t="shared" ca="1" si="104"/>
        <v>-</v>
      </c>
      <c r="W3310" t="str">
        <f t="shared" si="103"/>
        <v>-</v>
      </c>
    </row>
    <row r="3311" spans="1:29" x14ac:dyDescent="0.25">
      <c r="A3311" s="6"/>
      <c r="B3311" s="10"/>
      <c r="C3311" s="6"/>
      <c r="D3311" s="6"/>
      <c r="E3311" s="6"/>
      <c r="F3311" s="6"/>
      <c r="G3311" s="6"/>
      <c r="H3311" s="6"/>
      <c r="I3311" s="6"/>
      <c r="J3311" s="6"/>
      <c r="K3311" s="6"/>
      <c r="L3311" s="6"/>
      <c r="M3311" s="6"/>
      <c r="N3311" s="6"/>
      <c r="O3311" s="6"/>
      <c r="P3311" s="10"/>
      <c r="Q3311" s="15" t="str">
        <f t="shared" ca="1" si="104"/>
        <v>-</v>
      </c>
      <c r="R3311" s="6"/>
      <c r="S3311" s="6"/>
      <c r="T3311" s="6"/>
      <c r="U3311" s="6"/>
      <c r="V3311" s="6"/>
      <c r="W3311" s="6" t="str">
        <f t="shared" si="103"/>
        <v>-</v>
      </c>
      <c r="X3311" s="6"/>
      <c r="Y3311" s="6"/>
      <c r="Z3311" s="6"/>
      <c r="AA3311" s="6"/>
      <c r="AB3311" s="6"/>
      <c r="AC3311" s="6"/>
    </row>
    <row r="3312" spans="1:29" x14ac:dyDescent="0.25">
      <c r="Q3312" s="12" t="str">
        <f t="shared" ca="1" si="104"/>
        <v>-</v>
      </c>
      <c r="W3312" t="str">
        <f t="shared" si="103"/>
        <v>-</v>
      </c>
    </row>
    <row r="3313" spans="1:29" x14ac:dyDescent="0.25">
      <c r="A3313" s="6"/>
      <c r="B3313" s="10"/>
      <c r="C3313" s="6"/>
      <c r="D3313" s="6"/>
      <c r="E3313" s="6"/>
      <c r="F3313" s="6"/>
      <c r="G3313" s="6"/>
      <c r="H3313" s="6"/>
      <c r="I3313" s="6"/>
      <c r="J3313" s="6"/>
      <c r="K3313" s="6"/>
      <c r="L3313" s="6"/>
      <c r="M3313" s="6"/>
      <c r="N3313" s="6"/>
      <c r="O3313" s="6"/>
      <c r="P3313" s="10"/>
      <c r="Q3313" s="15" t="str">
        <f t="shared" ca="1" si="104"/>
        <v>-</v>
      </c>
      <c r="R3313" s="6"/>
      <c r="S3313" s="6"/>
      <c r="T3313" s="6"/>
      <c r="U3313" s="6"/>
      <c r="V3313" s="6"/>
      <c r="W3313" s="6" t="str">
        <f t="shared" si="103"/>
        <v>-</v>
      </c>
      <c r="X3313" s="6"/>
      <c r="Y3313" s="6"/>
      <c r="Z3313" s="6"/>
      <c r="AA3313" s="6"/>
      <c r="AB3313" s="6"/>
      <c r="AC3313" s="6"/>
    </row>
    <row r="3314" spans="1:29" x14ac:dyDescent="0.25">
      <c r="Q3314" s="12" t="str">
        <f t="shared" ca="1" si="104"/>
        <v>-</v>
      </c>
      <c r="W3314" t="str">
        <f t="shared" si="103"/>
        <v>-</v>
      </c>
    </row>
    <row r="3315" spans="1:29" x14ac:dyDescent="0.25">
      <c r="A3315" s="6"/>
      <c r="B3315" s="10"/>
      <c r="C3315" s="6"/>
      <c r="D3315" s="6"/>
      <c r="E3315" s="6"/>
      <c r="F3315" s="6"/>
      <c r="G3315" s="6"/>
      <c r="H3315" s="6"/>
      <c r="I3315" s="6"/>
      <c r="J3315" s="6"/>
      <c r="K3315" s="6"/>
      <c r="L3315" s="6"/>
      <c r="M3315" s="6"/>
      <c r="N3315" s="6"/>
      <c r="O3315" s="6"/>
      <c r="P3315" s="10"/>
      <c r="Q3315" s="15" t="str">
        <f t="shared" ca="1" si="104"/>
        <v>-</v>
      </c>
      <c r="R3315" s="6"/>
      <c r="S3315" s="6"/>
      <c r="T3315" s="6"/>
      <c r="U3315" s="6"/>
      <c r="V3315" s="6"/>
      <c r="W3315" s="6" t="str">
        <f t="shared" si="103"/>
        <v>-</v>
      </c>
      <c r="X3315" s="6"/>
      <c r="Y3315" s="6"/>
      <c r="Z3315" s="6"/>
      <c r="AA3315" s="6"/>
      <c r="AB3315" s="6"/>
      <c r="AC3315" s="6"/>
    </row>
    <row r="3316" spans="1:29" x14ac:dyDescent="0.25">
      <c r="Q3316" s="12" t="str">
        <f t="shared" ca="1" si="104"/>
        <v>-</v>
      </c>
      <c r="W3316" t="str">
        <f t="shared" si="103"/>
        <v>-</v>
      </c>
    </row>
    <row r="3317" spans="1:29" x14ac:dyDescent="0.25">
      <c r="A3317" s="6"/>
      <c r="B3317" s="10"/>
      <c r="C3317" s="6"/>
      <c r="D3317" s="6"/>
      <c r="E3317" s="6"/>
      <c r="F3317" s="6"/>
      <c r="G3317" s="6"/>
      <c r="H3317" s="6"/>
      <c r="I3317" s="6"/>
      <c r="J3317" s="6"/>
      <c r="K3317" s="6"/>
      <c r="L3317" s="6"/>
      <c r="M3317" s="6"/>
      <c r="N3317" s="6"/>
      <c r="O3317" s="6"/>
      <c r="P3317" s="10"/>
      <c r="Q3317" s="15" t="str">
        <f t="shared" ca="1" si="104"/>
        <v>-</v>
      </c>
      <c r="R3317" s="6"/>
      <c r="S3317" s="6"/>
      <c r="T3317" s="6"/>
      <c r="U3317" s="6"/>
      <c r="V3317" s="6"/>
      <c r="W3317" s="6" t="str">
        <f t="shared" si="103"/>
        <v>-</v>
      </c>
      <c r="X3317" s="6"/>
      <c r="Y3317" s="6"/>
      <c r="Z3317" s="6"/>
      <c r="AA3317" s="6"/>
      <c r="AB3317" s="6"/>
      <c r="AC3317" s="6"/>
    </row>
    <row r="3318" spans="1:29" x14ac:dyDescent="0.25">
      <c r="Q3318" s="12" t="str">
        <f t="shared" ca="1" si="104"/>
        <v>-</v>
      </c>
      <c r="W3318" t="str">
        <f t="shared" si="103"/>
        <v>-</v>
      </c>
    </row>
    <row r="3319" spans="1:29" x14ac:dyDescent="0.25">
      <c r="A3319" s="6"/>
      <c r="B3319" s="10"/>
      <c r="C3319" s="6"/>
      <c r="D3319" s="6"/>
      <c r="E3319" s="6"/>
      <c r="F3319" s="6"/>
      <c r="G3319" s="6"/>
      <c r="H3319" s="6"/>
      <c r="I3319" s="6"/>
      <c r="J3319" s="6"/>
      <c r="K3319" s="6"/>
      <c r="L3319" s="6"/>
      <c r="M3319" s="6"/>
      <c r="N3319" s="6"/>
      <c r="O3319" s="6"/>
      <c r="P3319" s="10"/>
      <c r="Q3319" s="15" t="str">
        <f t="shared" ca="1" si="104"/>
        <v>-</v>
      </c>
      <c r="R3319" s="6"/>
      <c r="S3319" s="6"/>
      <c r="T3319" s="6"/>
      <c r="U3319" s="6"/>
      <c r="V3319" s="6"/>
      <c r="W3319" s="6" t="str">
        <f t="shared" si="103"/>
        <v>-</v>
      </c>
      <c r="X3319" s="6"/>
      <c r="Y3319" s="6"/>
      <c r="Z3319" s="6"/>
      <c r="AA3319" s="6"/>
      <c r="AB3319" s="6"/>
      <c r="AC3319" s="6"/>
    </row>
    <row r="3320" spans="1:29" x14ac:dyDescent="0.25">
      <c r="Q3320" s="12" t="str">
        <f t="shared" ca="1" si="104"/>
        <v>-</v>
      </c>
      <c r="W3320" t="str">
        <f t="shared" si="103"/>
        <v>-</v>
      </c>
    </row>
    <row r="3321" spans="1:29" x14ac:dyDescent="0.25">
      <c r="A3321" s="6"/>
      <c r="B3321" s="10"/>
      <c r="C3321" s="6"/>
      <c r="D3321" s="6"/>
      <c r="E3321" s="6"/>
      <c r="F3321" s="6"/>
      <c r="G3321" s="6"/>
      <c r="H3321" s="6"/>
      <c r="I3321" s="6"/>
      <c r="J3321" s="6"/>
      <c r="K3321" s="6"/>
      <c r="L3321" s="6"/>
      <c r="M3321" s="6"/>
      <c r="N3321" s="6"/>
      <c r="O3321" s="6"/>
      <c r="P3321" s="10"/>
      <c r="Q3321" s="15" t="str">
        <f t="shared" ca="1" si="104"/>
        <v>-</v>
      </c>
      <c r="R3321" s="6"/>
      <c r="S3321" s="6"/>
      <c r="T3321" s="6"/>
      <c r="U3321" s="6"/>
      <c r="V3321" s="6"/>
      <c r="W3321" s="6" t="str">
        <f t="shared" si="103"/>
        <v>-</v>
      </c>
      <c r="X3321" s="6"/>
      <c r="Y3321" s="6"/>
      <c r="Z3321" s="6"/>
      <c r="AA3321" s="6"/>
      <c r="AB3321" s="6"/>
      <c r="AC3321" s="6"/>
    </row>
    <row r="3322" spans="1:29" x14ac:dyDescent="0.25">
      <c r="Q3322" s="12" t="str">
        <f t="shared" ca="1" si="104"/>
        <v>-</v>
      </c>
      <c r="W3322" t="str">
        <f t="shared" si="103"/>
        <v>-</v>
      </c>
    </row>
    <row r="3323" spans="1:29" x14ac:dyDescent="0.25">
      <c r="A3323" s="6"/>
      <c r="B3323" s="10"/>
      <c r="C3323" s="6"/>
      <c r="D3323" s="6"/>
      <c r="E3323" s="6"/>
      <c r="F3323" s="6"/>
      <c r="G3323" s="6"/>
      <c r="H3323" s="6"/>
      <c r="I3323" s="6"/>
      <c r="J3323" s="6"/>
      <c r="K3323" s="6"/>
      <c r="L3323" s="6"/>
      <c r="M3323" s="6"/>
      <c r="N3323" s="6"/>
      <c r="O3323" s="6"/>
      <c r="P3323" s="10"/>
      <c r="Q3323" s="15" t="str">
        <f t="shared" ca="1" si="104"/>
        <v>-</v>
      </c>
      <c r="R3323" s="6"/>
      <c r="S3323" s="6"/>
      <c r="T3323" s="6"/>
      <c r="U3323" s="6"/>
      <c r="V3323" s="6"/>
      <c r="W3323" s="6" t="str">
        <f t="shared" si="103"/>
        <v>-</v>
      </c>
      <c r="X3323" s="6"/>
      <c r="Y3323" s="6"/>
      <c r="Z3323" s="6"/>
      <c r="AA3323" s="6"/>
      <c r="AB3323" s="6"/>
      <c r="AC3323" s="6"/>
    </row>
    <row r="3324" spans="1:29" x14ac:dyDescent="0.25">
      <c r="Q3324" s="12" t="str">
        <f t="shared" ca="1" si="104"/>
        <v>-</v>
      </c>
      <c r="W3324" t="str">
        <f t="shared" si="103"/>
        <v>-</v>
      </c>
    </row>
    <row r="3325" spans="1:29" x14ac:dyDescent="0.25">
      <c r="A3325" s="6"/>
      <c r="B3325" s="10"/>
      <c r="C3325" s="6"/>
      <c r="D3325" s="6"/>
      <c r="E3325" s="6"/>
      <c r="F3325" s="6"/>
      <c r="G3325" s="6"/>
      <c r="H3325" s="6"/>
      <c r="I3325" s="6"/>
      <c r="J3325" s="6"/>
      <c r="K3325" s="6"/>
      <c r="L3325" s="6"/>
      <c r="M3325" s="6"/>
      <c r="N3325" s="6"/>
      <c r="O3325" s="6"/>
      <c r="P3325" s="10"/>
      <c r="Q3325" s="15" t="str">
        <f t="shared" ca="1" si="104"/>
        <v>-</v>
      </c>
      <c r="R3325" s="6"/>
      <c r="S3325" s="6"/>
      <c r="T3325" s="6"/>
      <c r="U3325" s="6"/>
      <c r="V3325" s="6"/>
      <c r="W3325" s="6" t="str">
        <f t="shared" si="103"/>
        <v>-</v>
      </c>
      <c r="X3325" s="6"/>
      <c r="Y3325" s="6"/>
      <c r="Z3325" s="6"/>
      <c r="AA3325" s="6"/>
      <c r="AB3325" s="6"/>
      <c r="AC3325" s="6"/>
    </row>
    <row r="3326" spans="1:29" x14ac:dyDescent="0.25">
      <c r="Q3326" s="12" t="str">
        <f t="shared" ca="1" si="104"/>
        <v>-</v>
      </c>
      <c r="W3326" t="str">
        <f t="shared" si="103"/>
        <v>-</v>
      </c>
    </row>
    <row r="3327" spans="1:29" x14ac:dyDescent="0.25">
      <c r="A3327" s="6"/>
      <c r="B3327" s="10"/>
      <c r="C3327" s="6"/>
      <c r="D3327" s="6"/>
      <c r="E3327" s="6"/>
      <c r="F3327" s="6"/>
      <c r="G3327" s="6"/>
      <c r="H3327" s="6"/>
      <c r="I3327" s="6"/>
      <c r="J3327" s="6"/>
      <c r="K3327" s="6"/>
      <c r="L3327" s="6"/>
      <c r="M3327" s="6"/>
      <c r="N3327" s="6"/>
      <c r="O3327" s="6"/>
      <c r="P3327" s="10"/>
      <c r="Q3327" s="15" t="str">
        <f t="shared" ca="1" si="104"/>
        <v>-</v>
      </c>
      <c r="R3327" s="6"/>
      <c r="S3327" s="6"/>
      <c r="T3327" s="6"/>
      <c r="U3327" s="6"/>
      <c r="V3327" s="6"/>
      <c r="W3327" s="6" t="str">
        <f t="shared" si="103"/>
        <v>-</v>
      </c>
      <c r="X3327" s="6"/>
      <c r="Y3327" s="6"/>
      <c r="Z3327" s="6"/>
      <c r="AA3327" s="6"/>
      <c r="AB3327" s="6"/>
      <c r="AC3327" s="6"/>
    </row>
    <row r="3328" spans="1:29" x14ac:dyDescent="0.25">
      <c r="Q3328" s="12" t="str">
        <f t="shared" ca="1" si="104"/>
        <v>-</v>
      </c>
      <c r="W3328" t="str">
        <f t="shared" si="103"/>
        <v>-</v>
      </c>
    </row>
    <row r="3329" spans="1:29" x14ac:dyDescent="0.25">
      <c r="A3329" s="6"/>
      <c r="B3329" s="10"/>
      <c r="C3329" s="6"/>
      <c r="D3329" s="6"/>
      <c r="E3329" s="6"/>
      <c r="F3329" s="6"/>
      <c r="G3329" s="6"/>
      <c r="H3329" s="6"/>
      <c r="I3329" s="6"/>
      <c r="J3329" s="6"/>
      <c r="K3329" s="6"/>
      <c r="L3329" s="6"/>
      <c r="M3329" s="6"/>
      <c r="N3329" s="6"/>
      <c r="O3329" s="6"/>
      <c r="P3329" s="10"/>
      <c r="Q3329" s="15" t="str">
        <f t="shared" ca="1" si="104"/>
        <v>-</v>
      </c>
      <c r="R3329" s="6"/>
      <c r="S3329" s="6"/>
      <c r="T3329" s="6"/>
      <c r="U3329" s="6"/>
      <c r="V3329" s="6"/>
      <c r="W3329" s="6" t="str">
        <f t="shared" ref="W3329:W3392" si="105">IF(OR(ISBLANK(J3329),ISBLANK(V3329)),"-",(IF(J3329=V3329,"Yes","No")))</f>
        <v>-</v>
      </c>
      <c r="X3329" s="6"/>
      <c r="Y3329" s="6"/>
      <c r="Z3329" s="6"/>
      <c r="AA3329" s="6"/>
      <c r="AB3329" s="6"/>
      <c r="AC3329" s="6"/>
    </row>
    <row r="3330" spans="1:29" x14ac:dyDescent="0.25">
      <c r="Q3330" s="12" t="str">
        <f t="shared" ref="Q3330:Q3393" ca="1" si="106">IF(B3330&gt;1/1/1900, (IF(R3330="Closed",(DATEDIF(B3330,P3330,"d"))-(DATEDIF(M3330,O3330,"d")),IF(OR(R3330="Pending",ISBLANK(P3330)),TODAY()-B3330))),"-")</f>
        <v>-</v>
      </c>
      <c r="W3330" t="str">
        <f t="shared" si="105"/>
        <v>-</v>
      </c>
    </row>
    <row r="3331" spans="1:29" x14ac:dyDescent="0.25">
      <c r="A3331" s="6"/>
      <c r="B3331" s="10"/>
      <c r="C3331" s="6"/>
      <c r="D3331" s="6"/>
      <c r="E3331" s="6"/>
      <c r="F3331" s="6"/>
      <c r="G3331" s="6"/>
      <c r="H3331" s="6"/>
      <c r="I3331" s="6"/>
      <c r="J3331" s="6"/>
      <c r="K3331" s="6"/>
      <c r="L3331" s="6"/>
      <c r="M3331" s="6"/>
      <c r="N3331" s="6"/>
      <c r="O3331" s="6"/>
      <c r="P3331" s="10"/>
      <c r="Q3331" s="15" t="str">
        <f t="shared" ca="1" si="106"/>
        <v>-</v>
      </c>
      <c r="R3331" s="6"/>
      <c r="S3331" s="6"/>
      <c r="T3331" s="6"/>
      <c r="U3331" s="6"/>
      <c r="V3331" s="6"/>
      <c r="W3331" s="6" t="str">
        <f t="shared" si="105"/>
        <v>-</v>
      </c>
      <c r="X3331" s="6"/>
      <c r="Y3331" s="6"/>
      <c r="Z3331" s="6"/>
      <c r="AA3331" s="6"/>
      <c r="AB3331" s="6"/>
      <c r="AC3331" s="6"/>
    </row>
    <row r="3332" spans="1:29" x14ac:dyDescent="0.25">
      <c r="Q3332" s="12" t="str">
        <f t="shared" ca="1" si="106"/>
        <v>-</v>
      </c>
      <c r="W3332" t="str">
        <f t="shared" si="105"/>
        <v>-</v>
      </c>
    </row>
    <row r="3333" spans="1:29" x14ac:dyDescent="0.25">
      <c r="A3333" s="6"/>
      <c r="B3333" s="10"/>
      <c r="C3333" s="6"/>
      <c r="D3333" s="6"/>
      <c r="E3333" s="6"/>
      <c r="F3333" s="6"/>
      <c r="G3333" s="6"/>
      <c r="H3333" s="6"/>
      <c r="I3333" s="6"/>
      <c r="J3333" s="6"/>
      <c r="K3333" s="6"/>
      <c r="L3333" s="6"/>
      <c r="M3333" s="6"/>
      <c r="N3333" s="6"/>
      <c r="O3333" s="6"/>
      <c r="P3333" s="10"/>
      <c r="Q3333" s="15" t="str">
        <f t="shared" ca="1" si="106"/>
        <v>-</v>
      </c>
      <c r="R3333" s="6"/>
      <c r="S3333" s="6"/>
      <c r="T3333" s="6"/>
      <c r="U3333" s="6"/>
      <c r="V3333" s="6"/>
      <c r="W3333" s="6" t="str">
        <f t="shared" si="105"/>
        <v>-</v>
      </c>
      <c r="X3333" s="6"/>
      <c r="Y3333" s="6"/>
      <c r="Z3333" s="6"/>
      <c r="AA3333" s="6"/>
      <c r="AB3333" s="6"/>
      <c r="AC3333" s="6"/>
    </row>
    <row r="3334" spans="1:29" x14ac:dyDescent="0.25">
      <c r="Q3334" s="12" t="str">
        <f t="shared" ca="1" si="106"/>
        <v>-</v>
      </c>
      <c r="W3334" t="str">
        <f t="shared" si="105"/>
        <v>-</v>
      </c>
    </row>
    <row r="3335" spans="1:29" x14ac:dyDescent="0.25">
      <c r="A3335" s="6"/>
      <c r="B3335" s="10"/>
      <c r="C3335" s="6"/>
      <c r="D3335" s="6"/>
      <c r="E3335" s="6"/>
      <c r="F3335" s="6"/>
      <c r="G3335" s="6"/>
      <c r="H3335" s="6"/>
      <c r="I3335" s="6"/>
      <c r="J3335" s="6"/>
      <c r="K3335" s="6"/>
      <c r="L3335" s="6"/>
      <c r="M3335" s="6"/>
      <c r="N3335" s="6"/>
      <c r="O3335" s="6"/>
      <c r="P3335" s="10"/>
      <c r="Q3335" s="15" t="str">
        <f t="shared" ca="1" si="106"/>
        <v>-</v>
      </c>
      <c r="R3335" s="6"/>
      <c r="S3335" s="6"/>
      <c r="T3335" s="6"/>
      <c r="U3335" s="6"/>
      <c r="V3335" s="6"/>
      <c r="W3335" s="6" t="str">
        <f t="shared" si="105"/>
        <v>-</v>
      </c>
      <c r="X3335" s="6"/>
      <c r="Y3335" s="6"/>
      <c r="Z3335" s="6"/>
      <c r="AA3335" s="6"/>
      <c r="AB3335" s="6"/>
      <c r="AC3335" s="6"/>
    </row>
    <row r="3336" spans="1:29" x14ac:dyDescent="0.25">
      <c r="Q3336" s="12" t="str">
        <f t="shared" ca="1" si="106"/>
        <v>-</v>
      </c>
      <c r="W3336" t="str">
        <f t="shared" si="105"/>
        <v>-</v>
      </c>
    </row>
    <row r="3337" spans="1:29" x14ac:dyDescent="0.25">
      <c r="A3337" s="6"/>
      <c r="B3337" s="10"/>
      <c r="C3337" s="6"/>
      <c r="D3337" s="6"/>
      <c r="E3337" s="6"/>
      <c r="F3337" s="6"/>
      <c r="G3337" s="6"/>
      <c r="H3337" s="6"/>
      <c r="I3337" s="6"/>
      <c r="J3337" s="6"/>
      <c r="K3337" s="6"/>
      <c r="L3337" s="6"/>
      <c r="M3337" s="6"/>
      <c r="N3337" s="6"/>
      <c r="O3337" s="6"/>
      <c r="P3337" s="10"/>
      <c r="Q3337" s="15" t="str">
        <f t="shared" ca="1" si="106"/>
        <v>-</v>
      </c>
      <c r="R3337" s="6"/>
      <c r="S3337" s="6"/>
      <c r="T3337" s="6"/>
      <c r="U3337" s="6"/>
      <c r="V3337" s="6"/>
      <c r="W3337" s="6" t="str">
        <f t="shared" si="105"/>
        <v>-</v>
      </c>
      <c r="X3337" s="6"/>
      <c r="Y3337" s="6"/>
      <c r="Z3337" s="6"/>
      <c r="AA3337" s="6"/>
      <c r="AB3337" s="6"/>
      <c r="AC3337" s="6"/>
    </row>
    <row r="3338" spans="1:29" x14ac:dyDescent="0.25">
      <c r="Q3338" s="12" t="str">
        <f t="shared" ca="1" si="106"/>
        <v>-</v>
      </c>
      <c r="W3338" t="str">
        <f t="shared" si="105"/>
        <v>-</v>
      </c>
    </row>
    <row r="3339" spans="1:29" x14ac:dyDescent="0.25">
      <c r="A3339" s="6"/>
      <c r="B3339" s="10"/>
      <c r="C3339" s="6"/>
      <c r="D3339" s="6"/>
      <c r="E3339" s="6"/>
      <c r="F3339" s="6"/>
      <c r="G3339" s="6"/>
      <c r="H3339" s="6"/>
      <c r="I3339" s="6"/>
      <c r="J3339" s="6"/>
      <c r="K3339" s="6"/>
      <c r="L3339" s="6"/>
      <c r="M3339" s="6"/>
      <c r="N3339" s="6"/>
      <c r="O3339" s="6"/>
      <c r="P3339" s="10"/>
      <c r="Q3339" s="15" t="str">
        <f t="shared" ca="1" si="106"/>
        <v>-</v>
      </c>
      <c r="R3339" s="6"/>
      <c r="S3339" s="6"/>
      <c r="T3339" s="6"/>
      <c r="U3339" s="6"/>
      <c r="V3339" s="6"/>
      <c r="W3339" s="6" t="str">
        <f t="shared" si="105"/>
        <v>-</v>
      </c>
      <c r="X3339" s="6"/>
      <c r="Y3339" s="6"/>
      <c r="Z3339" s="6"/>
      <c r="AA3339" s="6"/>
      <c r="AB3339" s="6"/>
      <c r="AC3339" s="6"/>
    </row>
    <row r="3340" spans="1:29" x14ac:dyDescent="0.25">
      <c r="Q3340" s="12" t="str">
        <f t="shared" ca="1" si="106"/>
        <v>-</v>
      </c>
      <c r="W3340" t="str">
        <f t="shared" si="105"/>
        <v>-</v>
      </c>
    </row>
    <row r="3341" spans="1:29" x14ac:dyDescent="0.25">
      <c r="A3341" s="6"/>
      <c r="B3341" s="10"/>
      <c r="C3341" s="6"/>
      <c r="D3341" s="6"/>
      <c r="E3341" s="6"/>
      <c r="F3341" s="6"/>
      <c r="G3341" s="6"/>
      <c r="H3341" s="6"/>
      <c r="I3341" s="6"/>
      <c r="J3341" s="6"/>
      <c r="K3341" s="6"/>
      <c r="L3341" s="6"/>
      <c r="M3341" s="6"/>
      <c r="N3341" s="6"/>
      <c r="O3341" s="6"/>
      <c r="P3341" s="10"/>
      <c r="Q3341" s="15" t="str">
        <f t="shared" ca="1" si="106"/>
        <v>-</v>
      </c>
      <c r="R3341" s="6"/>
      <c r="S3341" s="6"/>
      <c r="T3341" s="6"/>
      <c r="U3341" s="6"/>
      <c r="V3341" s="6"/>
      <c r="W3341" s="6" t="str">
        <f t="shared" si="105"/>
        <v>-</v>
      </c>
      <c r="X3341" s="6"/>
      <c r="Y3341" s="6"/>
      <c r="Z3341" s="6"/>
      <c r="AA3341" s="6"/>
      <c r="AB3341" s="6"/>
      <c r="AC3341" s="6"/>
    </row>
    <row r="3342" spans="1:29" x14ac:dyDescent="0.25">
      <c r="Q3342" s="12" t="str">
        <f t="shared" ca="1" si="106"/>
        <v>-</v>
      </c>
      <c r="W3342" t="str">
        <f t="shared" si="105"/>
        <v>-</v>
      </c>
    </row>
    <row r="3343" spans="1:29" x14ac:dyDescent="0.25">
      <c r="A3343" s="6"/>
      <c r="B3343" s="10"/>
      <c r="C3343" s="6"/>
      <c r="D3343" s="6"/>
      <c r="E3343" s="6"/>
      <c r="F3343" s="6"/>
      <c r="G3343" s="6"/>
      <c r="H3343" s="6"/>
      <c r="I3343" s="6"/>
      <c r="J3343" s="6"/>
      <c r="K3343" s="6"/>
      <c r="L3343" s="6"/>
      <c r="M3343" s="6"/>
      <c r="N3343" s="6"/>
      <c r="O3343" s="6"/>
      <c r="P3343" s="10"/>
      <c r="Q3343" s="15" t="str">
        <f t="shared" ca="1" si="106"/>
        <v>-</v>
      </c>
      <c r="R3343" s="6"/>
      <c r="S3343" s="6"/>
      <c r="T3343" s="6"/>
      <c r="U3343" s="6"/>
      <c r="V3343" s="6"/>
      <c r="W3343" s="6" t="str">
        <f t="shared" si="105"/>
        <v>-</v>
      </c>
      <c r="X3343" s="6"/>
      <c r="Y3343" s="6"/>
      <c r="Z3343" s="6"/>
      <c r="AA3343" s="6"/>
      <c r="AB3343" s="6"/>
      <c r="AC3343" s="6"/>
    </row>
    <row r="3344" spans="1:29" x14ac:dyDescent="0.25">
      <c r="Q3344" s="12" t="str">
        <f t="shared" ca="1" si="106"/>
        <v>-</v>
      </c>
      <c r="W3344" t="str">
        <f t="shared" si="105"/>
        <v>-</v>
      </c>
    </row>
    <row r="3345" spans="1:29" x14ac:dyDescent="0.25">
      <c r="A3345" s="6"/>
      <c r="B3345" s="10"/>
      <c r="C3345" s="6"/>
      <c r="D3345" s="6"/>
      <c r="E3345" s="6"/>
      <c r="F3345" s="6"/>
      <c r="G3345" s="6"/>
      <c r="H3345" s="6"/>
      <c r="I3345" s="6"/>
      <c r="J3345" s="6"/>
      <c r="K3345" s="6"/>
      <c r="L3345" s="6"/>
      <c r="M3345" s="6"/>
      <c r="N3345" s="6"/>
      <c r="O3345" s="6"/>
      <c r="P3345" s="10"/>
      <c r="Q3345" s="15" t="str">
        <f t="shared" ca="1" si="106"/>
        <v>-</v>
      </c>
      <c r="R3345" s="6"/>
      <c r="S3345" s="6"/>
      <c r="T3345" s="6"/>
      <c r="U3345" s="6"/>
      <c r="V3345" s="6"/>
      <c r="W3345" s="6" t="str">
        <f t="shared" si="105"/>
        <v>-</v>
      </c>
      <c r="X3345" s="6"/>
      <c r="Y3345" s="6"/>
      <c r="Z3345" s="6"/>
      <c r="AA3345" s="6"/>
      <c r="AB3345" s="6"/>
      <c r="AC3345" s="6"/>
    </row>
    <row r="3346" spans="1:29" x14ac:dyDescent="0.25">
      <c r="Q3346" s="12" t="str">
        <f t="shared" ca="1" si="106"/>
        <v>-</v>
      </c>
      <c r="W3346" t="str">
        <f t="shared" si="105"/>
        <v>-</v>
      </c>
    </row>
    <row r="3347" spans="1:29" x14ac:dyDescent="0.25">
      <c r="A3347" s="6"/>
      <c r="B3347" s="10"/>
      <c r="C3347" s="6"/>
      <c r="D3347" s="6"/>
      <c r="E3347" s="6"/>
      <c r="F3347" s="6"/>
      <c r="G3347" s="6"/>
      <c r="H3347" s="6"/>
      <c r="I3347" s="6"/>
      <c r="J3347" s="6"/>
      <c r="K3347" s="6"/>
      <c r="L3347" s="6"/>
      <c r="M3347" s="6"/>
      <c r="N3347" s="6"/>
      <c r="O3347" s="6"/>
      <c r="P3347" s="10"/>
      <c r="Q3347" s="15" t="str">
        <f t="shared" ca="1" si="106"/>
        <v>-</v>
      </c>
      <c r="R3347" s="6"/>
      <c r="S3347" s="6"/>
      <c r="T3347" s="6"/>
      <c r="U3347" s="6"/>
      <c r="V3347" s="6"/>
      <c r="W3347" s="6" t="str">
        <f t="shared" si="105"/>
        <v>-</v>
      </c>
      <c r="X3347" s="6"/>
      <c r="Y3347" s="6"/>
      <c r="Z3347" s="6"/>
      <c r="AA3347" s="6"/>
      <c r="AB3347" s="6"/>
      <c r="AC3347" s="6"/>
    </row>
    <row r="3348" spans="1:29" x14ac:dyDescent="0.25">
      <c r="Q3348" s="12" t="str">
        <f t="shared" ca="1" si="106"/>
        <v>-</v>
      </c>
      <c r="W3348" t="str">
        <f t="shared" si="105"/>
        <v>-</v>
      </c>
    </row>
    <row r="3349" spans="1:29" x14ac:dyDescent="0.25">
      <c r="A3349" s="6"/>
      <c r="B3349" s="10"/>
      <c r="C3349" s="6"/>
      <c r="D3349" s="6"/>
      <c r="E3349" s="6"/>
      <c r="F3349" s="6"/>
      <c r="G3349" s="6"/>
      <c r="H3349" s="6"/>
      <c r="I3349" s="6"/>
      <c r="J3349" s="6"/>
      <c r="K3349" s="6"/>
      <c r="L3349" s="6"/>
      <c r="M3349" s="6"/>
      <c r="N3349" s="6"/>
      <c r="O3349" s="6"/>
      <c r="P3349" s="10"/>
      <c r="Q3349" s="15" t="str">
        <f t="shared" ca="1" si="106"/>
        <v>-</v>
      </c>
      <c r="R3349" s="6"/>
      <c r="S3349" s="6"/>
      <c r="T3349" s="6"/>
      <c r="U3349" s="6"/>
      <c r="V3349" s="6"/>
      <c r="W3349" s="6" t="str">
        <f t="shared" si="105"/>
        <v>-</v>
      </c>
      <c r="X3349" s="6"/>
      <c r="Y3349" s="6"/>
      <c r="Z3349" s="6"/>
      <c r="AA3349" s="6"/>
      <c r="AB3349" s="6"/>
      <c r="AC3349" s="6"/>
    </row>
    <row r="3350" spans="1:29" x14ac:dyDescent="0.25">
      <c r="Q3350" s="12" t="str">
        <f t="shared" ca="1" si="106"/>
        <v>-</v>
      </c>
      <c r="W3350" t="str">
        <f t="shared" si="105"/>
        <v>-</v>
      </c>
    </row>
    <row r="3351" spans="1:29" x14ac:dyDescent="0.25">
      <c r="A3351" s="6"/>
      <c r="B3351" s="10"/>
      <c r="C3351" s="6"/>
      <c r="D3351" s="6"/>
      <c r="E3351" s="6"/>
      <c r="F3351" s="6"/>
      <c r="G3351" s="6"/>
      <c r="H3351" s="6"/>
      <c r="I3351" s="6"/>
      <c r="J3351" s="6"/>
      <c r="K3351" s="6"/>
      <c r="L3351" s="6"/>
      <c r="M3351" s="6"/>
      <c r="N3351" s="6"/>
      <c r="O3351" s="6"/>
      <c r="P3351" s="10"/>
      <c r="Q3351" s="15" t="str">
        <f t="shared" ca="1" si="106"/>
        <v>-</v>
      </c>
      <c r="R3351" s="6"/>
      <c r="S3351" s="6"/>
      <c r="T3351" s="6"/>
      <c r="U3351" s="6"/>
      <c r="V3351" s="6"/>
      <c r="W3351" s="6" t="str">
        <f t="shared" si="105"/>
        <v>-</v>
      </c>
      <c r="X3351" s="6"/>
      <c r="Y3351" s="6"/>
      <c r="Z3351" s="6"/>
      <c r="AA3351" s="6"/>
      <c r="AB3351" s="6"/>
      <c r="AC3351" s="6"/>
    </row>
    <row r="3352" spans="1:29" x14ac:dyDescent="0.25">
      <c r="Q3352" s="12" t="str">
        <f t="shared" ca="1" si="106"/>
        <v>-</v>
      </c>
      <c r="W3352" t="str">
        <f t="shared" si="105"/>
        <v>-</v>
      </c>
    </row>
    <row r="3353" spans="1:29" x14ac:dyDescent="0.25">
      <c r="A3353" s="6"/>
      <c r="B3353" s="10"/>
      <c r="C3353" s="6"/>
      <c r="D3353" s="6"/>
      <c r="E3353" s="6"/>
      <c r="F3353" s="6"/>
      <c r="G3353" s="6"/>
      <c r="H3353" s="6"/>
      <c r="I3353" s="6"/>
      <c r="J3353" s="6"/>
      <c r="K3353" s="6"/>
      <c r="L3353" s="6"/>
      <c r="M3353" s="6"/>
      <c r="N3353" s="6"/>
      <c r="O3353" s="6"/>
      <c r="P3353" s="10"/>
      <c r="Q3353" s="15" t="str">
        <f t="shared" ca="1" si="106"/>
        <v>-</v>
      </c>
      <c r="R3353" s="6"/>
      <c r="S3353" s="6"/>
      <c r="T3353" s="6"/>
      <c r="U3353" s="6"/>
      <c r="V3353" s="6"/>
      <c r="W3353" s="6" t="str">
        <f t="shared" si="105"/>
        <v>-</v>
      </c>
      <c r="X3353" s="6"/>
      <c r="Y3353" s="6"/>
      <c r="Z3353" s="6"/>
      <c r="AA3353" s="6"/>
      <c r="AB3353" s="6"/>
      <c r="AC3353" s="6"/>
    </row>
    <row r="3354" spans="1:29" x14ac:dyDescent="0.25">
      <c r="Q3354" s="12" t="str">
        <f t="shared" ca="1" si="106"/>
        <v>-</v>
      </c>
      <c r="W3354" t="str">
        <f t="shared" si="105"/>
        <v>-</v>
      </c>
    </row>
    <row r="3355" spans="1:29" x14ac:dyDescent="0.25">
      <c r="A3355" s="6"/>
      <c r="B3355" s="10"/>
      <c r="C3355" s="6"/>
      <c r="D3355" s="6"/>
      <c r="E3355" s="6"/>
      <c r="F3355" s="6"/>
      <c r="G3355" s="6"/>
      <c r="H3355" s="6"/>
      <c r="I3355" s="6"/>
      <c r="J3355" s="6"/>
      <c r="K3355" s="6"/>
      <c r="L3355" s="6"/>
      <c r="M3355" s="6"/>
      <c r="N3355" s="6"/>
      <c r="O3355" s="6"/>
      <c r="P3355" s="10"/>
      <c r="Q3355" s="15" t="str">
        <f t="shared" ca="1" si="106"/>
        <v>-</v>
      </c>
      <c r="R3355" s="6"/>
      <c r="S3355" s="6"/>
      <c r="T3355" s="6"/>
      <c r="U3355" s="6"/>
      <c r="V3355" s="6"/>
      <c r="W3355" s="6" t="str">
        <f t="shared" si="105"/>
        <v>-</v>
      </c>
      <c r="X3355" s="6"/>
      <c r="Y3355" s="6"/>
      <c r="Z3355" s="6"/>
      <c r="AA3355" s="6"/>
      <c r="AB3355" s="6"/>
      <c r="AC3355" s="6"/>
    </row>
    <row r="3356" spans="1:29" x14ac:dyDescent="0.25">
      <c r="Q3356" s="12" t="str">
        <f t="shared" ca="1" si="106"/>
        <v>-</v>
      </c>
      <c r="W3356" t="str">
        <f t="shared" si="105"/>
        <v>-</v>
      </c>
    </row>
    <row r="3357" spans="1:29" x14ac:dyDescent="0.25">
      <c r="A3357" s="6"/>
      <c r="B3357" s="10"/>
      <c r="C3357" s="6"/>
      <c r="D3357" s="6"/>
      <c r="E3357" s="6"/>
      <c r="F3357" s="6"/>
      <c r="G3357" s="6"/>
      <c r="H3357" s="6"/>
      <c r="I3357" s="6"/>
      <c r="J3357" s="6"/>
      <c r="K3357" s="6"/>
      <c r="L3357" s="6"/>
      <c r="M3357" s="6"/>
      <c r="N3357" s="6"/>
      <c r="O3357" s="6"/>
      <c r="P3357" s="10"/>
      <c r="Q3357" s="15" t="str">
        <f t="shared" ca="1" si="106"/>
        <v>-</v>
      </c>
      <c r="R3357" s="6"/>
      <c r="S3357" s="6"/>
      <c r="T3357" s="6"/>
      <c r="U3357" s="6"/>
      <c r="V3357" s="6"/>
      <c r="W3357" s="6" t="str">
        <f t="shared" si="105"/>
        <v>-</v>
      </c>
      <c r="X3357" s="6"/>
      <c r="Y3357" s="6"/>
      <c r="Z3357" s="6"/>
      <c r="AA3357" s="6"/>
      <c r="AB3357" s="6"/>
      <c r="AC3357" s="6"/>
    </row>
    <row r="3358" spans="1:29" x14ac:dyDescent="0.25">
      <c r="Q3358" s="12" t="str">
        <f t="shared" ca="1" si="106"/>
        <v>-</v>
      </c>
      <c r="W3358" t="str">
        <f t="shared" si="105"/>
        <v>-</v>
      </c>
    </row>
    <row r="3359" spans="1:29" x14ac:dyDescent="0.25">
      <c r="A3359" s="6"/>
      <c r="B3359" s="10"/>
      <c r="C3359" s="6"/>
      <c r="D3359" s="6"/>
      <c r="E3359" s="6"/>
      <c r="F3359" s="6"/>
      <c r="G3359" s="6"/>
      <c r="H3359" s="6"/>
      <c r="I3359" s="6"/>
      <c r="J3359" s="6"/>
      <c r="K3359" s="6"/>
      <c r="L3359" s="6"/>
      <c r="M3359" s="6"/>
      <c r="N3359" s="6"/>
      <c r="O3359" s="6"/>
      <c r="P3359" s="10"/>
      <c r="Q3359" s="15" t="str">
        <f t="shared" ca="1" si="106"/>
        <v>-</v>
      </c>
      <c r="R3359" s="6"/>
      <c r="S3359" s="6"/>
      <c r="T3359" s="6"/>
      <c r="U3359" s="6"/>
      <c r="V3359" s="6"/>
      <c r="W3359" s="6" t="str">
        <f t="shared" si="105"/>
        <v>-</v>
      </c>
      <c r="X3359" s="6"/>
      <c r="Y3359" s="6"/>
      <c r="Z3359" s="6"/>
      <c r="AA3359" s="6"/>
      <c r="AB3359" s="6"/>
      <c r="AC3359" s="6"/>
    </row>
    <row r="3360" spans="1:29" x14ac:dyDescent="0.25">
      <c r="Q3360" s="12" t="str">
        <f t="shared" ca="1" si="106"/>
        <v>-</v>
      </c>
      <c r="W3360" t="str">
        <f t="shared" si="105"/>
        <v>-</v>
      </c>
    </row>
    <row r="3361" spans="1:29" x14ac:dyDescent="0.25">
      <c r="A3361" s="6"/>
      <c r="B3361" s="10"/>
      <c r="C3361" s="6"/>
      <c r="D3361" s="6"/>
      <c r="E3361" s="6"/>
      <c r="F3361" s="6"/>
      <c r="G3361" s="6"/>
      <c r="H3361" s="6"/>
      <c r="I3361" s="6"/>
      <c r="J3361" s="6"/>
      <c r="K3361" s="6"/>
      <c r="L3361" s="6"/>
      <c r="M3361" s="6"/>
      <c r="N3361" s="6"/>
      <c r="O3361" s="6"/>
      <c r="P3361" s="10"/>
      <c r="Q3361" s="15" t="str">
        <f t="shared" ca="1" si="106"/>
        <v>-</v>
      </c>
      <c r="R3361" s="6"/>
      <c r="S3361" s="6"/>
      <c r="T3361" s="6"/>
      <c r="U3361" s="6"/>
      <c r="V3361" s="6"/>
      <c r="W3361" s="6" t="str">
        <f t="shared" si="105"/>
        <v>-</v>
      </c>
      <c r="X3361" s="6"/>
      <c r="Y3361" s="6"/>
      <c r="Z3361" s="6"/>
      <c r="AA3361" s="6"/>
      <c r="AB3361" s="6"/>
      <c r="AC3361" s="6"/>
    </row>
    <row r="3362" spans="1:29" x14ac:dyDescent="0.25">
      <c r="Q3362" s="12" t="str">
        <f t="shared" ca="1" si="106"/>
        <v>-</v>
      </c>
      <c r="W3362" t="str">
        <f t="shared" si="105"/>
        <v>-</v>
      </c>
    </row>
    <row r="3363" spans="1:29" x14ac:dyDescent="0.25">
      <c r="A3363" s="6"/>
      <c r="B3363" s="10"/>
      <c r="C3363" s="6"/>
      <c r="D3363" s="6"/>
      <c r="E3363" s="6"/>
      <c r="F3363" s="6"/>
      <c r="G3363" s="6"/>
      <c r="H3363" s="6"/>
      <c r="I3363" s="6"/>
      <c r="J3363" s="6"/>
      <c r="K3363" s="6"/>
      <c r="L3363" s="6"/>
      <c r="M3363" s="6"/>
      <c r="N3363" s="6"/>
      <c r="O3363" s="6"/>
      <c r="P3363" s="10"/>
      <c r="Q3363" s="15" t="str">
        <f t="shared" ca="1" si="106"/>
        <v>-</v>
      </c>
      <c r="R3363" s="6"/>
      <c r="S3363" s="6"/>
      <c r="T3363" s="6"/>
      <c r="U3363" s="6"/>
      <c r="V3363" s="6"/>
      <c r="W3363" s="6" t="str">
        <f t="shared" si="105"/>
        <v>-</v>
      </c>
      <c r="X3363" s="6"/>
      <c r="Y3363" s="6"/>
      <c r="Z3363" s="6"/>
      <c r="AA3363" s="6"/>
      <c r="AB3363" s="6"/>
      <c r="AC3363" s="6"/>
    </row>
    <row r="3364" spans="1:29" x14ac:dyDescent="0.25">
      <c r="Q3364" s="12" t="str">
        <f t="shared" ca="1" si="106"/>
        <v>-</v>
      </c>
      <c r="W3364" t="str">
        <f t="shared" si="105"/>
        <v>-</v>
      </c>
    </row>
    <row r="3365" spans="1:29" x14ac:dyDescent="0.25">
      <c r="A3365" s="6"/>
      <c r="B3365" s="10"/>
      <c r="C3365" s="6"/>
      <c r="D3365" s="6"/>
      <c r="E3365" s="6"/>
      <c r="F3365" s="6"/>
      <c r="G3365" s="6"/>
      <c r="H3365" s="6"/>
      <c r="I3365" s="6"/>
      <c r="J3365" s="6"/>
      <c r="K3365" s="6"/>
      <c r="L3365" s="6"/>
      <c r="M3365" s="6"/>
      <c r="N3365" s="6"/>
      <c r="O3365" s="6"/>
      <c r="P3365" s="10"/>
      <c r="Q3365" s="15" t="str">
        <f t="shared" ca="1" si="106"/>
        <v>-</v>
      </c>
      <c r="R3365" s="6"/>
      <c r="S3365" s="6"/>
      <c r="T3365" s="6"/>
      <c r="U3365" s="6"/>
      <c r="V3365" s="6"/>
      <c r="W3365" s="6" t="str">
        <f t="shared" si="105"/>
        <v>-</v>
      </c>
      <c r="X3365" s="6"/>
      <c r="Y3365" s="6"/>
      <c r="Z3365" s="6"/>
      <c r="AA3365" s="6"/>
      <c r="AB3365" s="6"/>
      <c r="AC3365" s="6"/>
    </row>
    <row r="3366" spans="1:29" x14ac:dyDescent="0.25">
      <c r="Q3366" s="12" t="str">
        <f t="shared" ca="1" si="106"/>
        <v>-</v>
      </c>
      <c r="W3366" t="str">
        <f t="shared" si="105"/>
        <v>-</v>
      </c>
    </row>
    <row r="3367" spans="1:29" x14ac:dyDescent="0.25">
      <c r="A3367" s="6"/>
      <c r="B3367" s="10"/>
      <c r="C3367" s="6"/>
      <c r="D3367" s="6"/>
      <c r="E3367" s="6"/>
      <c r="F3367" s="6"/>
      <c r="G3367" s="6"/>
      <c r="H3367" s="6"/>
      <c r="I3367" s="6"/>
      <c r="J3367" s="6"/>
      <c r="K3367" s="6"/>
      <c r="L3367" s="6"/>
      <c r="M3367" s="6"/>
      <c r="N3367" s="6"/>
      <c r="O3367" s="6"/>
      <c r="P3367" s="10"/>
      <c r="Q3367" s="15" t="str">
        <f t="shared" ca="1" si="106"/>
        <v>-</v>
      </c>
      <c r="R3367" s="6"/>
      <c r="S3367" s="6"/>
      <c r="T3367" s="6"/>
      <c r="U3367" s="6"/>
      <c r="V3367" s="6"/>
      <c r="W3367" s="6" t="str">
        <f t="shared" si="105"/>
        <v>-</v>
      </c>
      <c r="X3367" s="6"/>
      <c r="Y3367" s="6"/>
      <c r="Z3367" s="6"/>
      <c r="AA3367" s="6"/>
      <c r="AB3367" s="6"/>
      <c r="AC3367" s="6"/>
    </row>
    <row r="3368" spans="1:29" x14ac:dyDescent="0.25">
      <c r="Q3368" s="12" t="str">
        <f t="shared" ca="1" si="106"/>
        <v>-</v>
      </c>
      <c r="W3368" t="str">
        <f t="shared" si="105"/>
        <v>-</v>
      </c>
    </row>
    <row r="3369" spans="1:29" x14ac:dyDescent="0.25">
      <c r="A3369" s="6"/>
      <c r="B3369" s="10"/>
      <c r="C3369" s="6"/>
      <c r="D3369" s="6"/>
      <c r="E3369" s="6"/>
      <c r="F3369" s="6"/>
      <c r="G3369" s="6"/>
      <c r="H3369" s="6"/>
      <c r="I3369" s="6"/>
      <c r="J3369" s="6"/>
      <c r="K3369" s="6"/>
      <c r="L3369" s="6"/>
      <c r="M3369" s="6"/>
      <c r="N3369" s="6"/>
      <c r="O3369" s="6"/>
      <c r="P3369" s="10"/>
      <c r="Q3369" s="15" t="str">
        <f t="shared" ca="1" si="106"/>
        <v>-</v>
      </c>
      <c r="R3369" s="6"/>
      <c r="S3369" s="6"/>
      <c r="T3369" s="6"/>
      <c r="U3369" s="6"/>
      <c r="V3369" s="6"/>
      <c r="W3369" s="6" t="str">
        <f t="shared" si="105"/>
        <v>-</v>
      </c>
      <c r="X3369" s="6"/>
      <c r="Y3369" s="6"/>
      <c r="Z3369" s="6"/>
      <c r="AA3369" s="6"/>
      <c r="AB3369" s="6"/>
      <c r="AC3369" s="6"/>
    </row>
    <row r="3370" spans="1:29" x14ac:dyDescent="0.25">
      <c r="Q3370" s="12" t="str">
        <f t="shared" ca="1" si="106"/>
        <v>-</v>
      </c>
      <c r="W3370" t="str">
        <f t="shared" si="105"/>
        <v>-</v>
      </c>
    </row>
    <row r="3371" spans="1:29" x14ac:dyDescent="0.25">
      <c r="A3371" s="6"/>
      <c r="B3371" s="10"/>
      <c r="C3371" s="6"/>
      <c r="D3371" s="6"/>
      <c r="E3371" s="6"/>
      <c r="F3371" s="6"/>
      <c r="G3371" s="6"/>
      <c r="H3371" s="6"/>
      <c r="I3371" s="6"/>
      <c r="J3371" s="6"/>
      <c r="K3371" s="6"/>
      <c r="L3371" s="6"/>
      <c r="M3371" s="6"/>
      <c r="N3371" s="6"/>
      <c r="O3371" s="6"/>
      <c r="P3371" s="10"/>
      <c r="Q3371" s="15" t="str">
        <f t="shared" ca="1" si="106"/>
        <v>-</v>
      </c>
      <c r="R3371" s="6"/>
      <c r="S3371" s="6"/>
      <c r="T3371" s="6"/>
      <c r="U3371" s="6"/>
      <c r="V3371" s="6"/>
      <c r="W3371" s="6" t="str">
        <f t="shared" si="105"/>
        <v>-</v>
      </c>
      <c r="X3371" s="6"/>
      <c r="Y3371" s="6"/>
      <c r="Z3371" s="6"/>
      <c r="AA3371" s="6"/>
      <c r="AB3371" s="6"/>
      <c r="AC3371" s="6"/>
    </row>
    <row r="3372" spans="1:29" x14ac:dyDescent="0.25">
      <c r="Q3372" s="12" t="str">
        <f t="shared" ca="1" si="106"/>
        <v>-</v>
      </c>
      <c r="W3372" t="str">
        <f t="shared" si="105"/>
        <v>-</v>
      </c>
    </row>
    <row r="3373" spans="1:29" x14ac:dyDescent="0.25">
      <c r="A3373" s="6"/>
      <c r="B3373" s="10"/>
      <c r="C3373" s="6"/>
      <c r="D3373" s="6"/>
      <c r="E3373" s="6"/>
      <c r="F3373" s="6"/>
      <c r="G3373" s="6"/>
      <c r="H3373" s="6"/>
      <c r="I3373" s="6"/>
      <c r="J3373" s="6"/>
      <c r="K3373" s="6"/>
      <c r="L3373" s="6"/>
      <c r="M3373" s="6"/>
      <c r="N3373" s="6"/>
      <c r="O3373" s="6"/>
      <c r="P3373" s="10"/>
      <c r="Q3373" s="15" t="str">
        <f t="shared" ca="1" si="106"/>
        <v>-</v>
      </c>
      <c r="R3373" s="6"/>
      <c r="S3373" s="6"/>
      <c r="T3373" s="6"/>
      <c r="U3373" s="6"/>
      <c r="V3373" s="6"/>
      <c r="W3373" s="6" t="str">
        <f t="shared" si="105"/>
        <v>-</v>
      </c>
      <c r="X3373" s="6"/>
      <c r="Y3373" s="6"/>
      <c r="Z3373" s="6"/>
      <c r="AA3373" s="6"/>
      <c r="AB3373" s="6"/>
      <c r="AC3373" s="6"/>
    </row>
    <row r="3374" spans="1:29" x14ac:dyDescent="0.25">
      <c r="Q3374" s="12" t="str">
        <f t="shared" ca="1" si="106"/>
        <v>-</v>
      </c>
      <c r="W3374" t="str">
        <f t="shared" si="105"/>
        <v>-</v>
      </c>
    </row>
    <row r="3375" spans="1:29" x14ac:dyDescent="0.25">
      <c r="A3375" s="6"/>
      <c r="B3375" s="10"/>
      <c r="C3375" s="6"/>
      <c r="D3375" s="6"/>
      <c r="E3375" s="6"/>
      <c r="F3375" s="6"/>
      <c r="G3375" s="6"/>
      <c r="H3375" s="6"/>
      <c r="I3375" s="6"/>
      <c r="J3375" s="6"/>
      <c r="K3375" s="6"/>
      <c r="L3375" s="6"/>
      <c r="M3375" s="6"/>
      <c r="N3375" s="6"/>
      <c r="O3375" s="6"/>
      <c r="P3375" s="10"/>
      <c r="Q3375" s="15" t="str">
        <f t="shared" ca="1" si="106"/>
        <v>-</v>
      </c>
      <c r="R3375" s="6"/>
      <c r="S3375" s="6"/>
      <c r="T3375" s="6"/>
      <c r="U3375" s="6"/>
      <c r="V3375" s="6"/>
      <c r="W3375" s="6" t="str">
        <f t="shared" si="105"/>
        <v>-</v>
      </c>
      <c r="X3375" s="6"/>
      <c r="Y3375" s="6"/>
      <c r="Z3375" s="6"/>
      <c r="AA3375" s="6"/>
      <c r="AB3375" s="6"/>
      <c r="AC3375" s="6"/>
    </row>
    <row r="3376" spans="1:29" x14ac:dyDescent="0.25">
      <c r="Q3376" s="12" t="str">
        <f t="shared" ca="1" si="106"/>
        <v>-</v>
      </c>
      <c r="W3376" t="str">
        <f t="shared" si="105"/>
        <v>-</v>
      </c>
    </row>
    <row r="3377" spans="1:29" x14ac:dyDescent="0.25">
      <c r="A3377" s="6"/>
      <c r="B3377" s="10"/>
      <c r="C3377" s="6"/>
      <c r="D3377" s="6"/>
      <c r="E3377" s="6"/>
      <c r="F3377" s="6"/>
      <c r="G3377" s="6"/>
      <c r="H3377" s="6"/>
      <c r="I3377" s="6"/>
      <c r="J3377" s="6"/>
      <c r="K3377" s="6"/>
      <c r="L3377" s="6"/>
      <c r="M3377" s="6"/>
      <c r="N3377" s="6"/>
      <c r="O3377" s="6"/>
      <c r="P3377" s="10"/>
      <c r="Q3377" s="15" t="str">
        <f t="shared" ca="1" si="106"/>
        <v>-</v>
      </c>
      <c r="R3377" s="6"/>
      <c r="S3377" s="6"/>
      <c r="T3377" s="6"/>
      <c r="U3377" s="6"/>
      <c r="V3377" s="6"/>
      <c r="W3377" s="6" t="str">
        <f t="shared" si="105"/>
        <v>-</v>
      </c>
      <c r="X3377" s="6"/>
      <c r="Y3377" s="6"/>
      <c r="Z3377" s="6"/>
      <c r="AA3377" s="6"/>
      <c r="AB3377" s="6"/>
      <c r="AC3377" s="6"/>
    </row>
    <row r="3378" spans="1:29" x14ac:dyDescent="0.25">
      <c r="Q3378" s="12" t="str">
        <f t="shared" ca="1" si="106"/>
        <v>-</v>
      </c>
      <c r="W3378" t="str">
        <f t="shared" si="105"/>
        <v>-</v>
      </c>
    </row>
    <row r="3379" spans="1:29" x14ac:dyDescent="0.25">
      <c r="A3379" s="6"/>
      <c r="B3379" s="10"/>
      <c r="C3379" s="6"/>
      <c r="D3379" s="6"/>
      <c r="E3379" s="6"/>
      <c r="F3379" s="6"/>
      <c r="G3379" s="6"/>
      <c r="H3379" s="6"/>
      <c r="I3379" s="6"/>
      <c r="J3379" s="6"/>
      <c r="K3379" s="6"/>
      <c r="L3379" s="6"/>
      <c r="M3379" s="6"/>
      <c r="N3379" s="6"/>
      <c r="O3379" s="6"/>
      <c r="P3379" s="10"/>
      <c r="Q3379" s="15" t="str">
        <f t="shared" ca="1" si="106"/>
        <v>-</v>
      </c>
      <c r="R3379" s="6"/>
      <c r="S3379" s="6"/>
      <c r="T3379" s="6"/>
      <c r="U3379" s="6"/>
      <c r="V3379" s="6"/>
      <c r="W3379" s="6" t="str">
        <f t="shared" si="105"/>
        <v>-</v>
      </c>
      <c r="X3379" s="6"/>
      <c r="Y3379" s="6"/>
      <c r="Z3379" s="6"/>
      <c r="AA3379" s="6"/>
      <c r="AB3379" s="6"/>
      <c r="AC3379" s="6"/>
    </row>
    <row r="3380" spans="1:29" x14ac:dyDescent="0.25">
      <c r="Q3380" s="12" t="str">
        <f t="shared" ca="1" si="106"/>
        <v>-</v>
      </c>
      <c r="W3380" t="str">
        <f t="shared" si="105"/>
        <v>-</v>
      </c>
    </row>
    <row r="3381" spans="1:29" x14ac:dyDescent="0.25">
      <c r="A3381" s="6"/>
      <c r="B3381" s="10"/>
      <c r="C3381" s="6"/>
      <c r="D3381" s="6"/>
      <c r="E3381" s="6"/>
      <c r="F3381" s="6"/>
      <c r="G3381" s="6"/>
      <c r="H3381" s="6"/>
      <c r="I3381" s="6"/>
      <c r="J3381" s="6"/>
      <c r="K3381" s="6"/>
      <c r="L3381" s="6"/>
      <c r="M3381" s="6"/>
      <c r="N3381" s="6"/>
      <c r="O3381" s="6"/>
      <c r="P3381" s="10"/>
      <c r="Q3381" s="15" t="str">
        <f t="shared" ca="1" si="106"/>
        <v>-</v>
      </c>
      <c r="R3381" s="6"/>
      <c r="S3381" s="6"/>
      <c r="T3381" s="6"/>
      <c r="U3381" s="6"/>
      <c r="V3381" s="6"/>
      <c r="W3381" s="6" t="str">
        <f t="shared" si="105"/>
        <v>-</v>
      </c>
      <c r="X3381" s="6"/>
      <c r="Y3381" s="6"/>
      <c r="Z3381" s="6"/>
      <c r="AA3381" s="6"/>
      <c r="AB3381" s="6"/>
      <c r="AC3381" s="6"/>
    </row>
    <row r="3382" spans="1:29" x14ac:dyDescent="0.25">
      <c r="Q3382" s="12" t="str">
        <f t="shared" ca="1" si="106"/>
        <v>-</v>
      </c>
      <c r="W3382" t="str">
        <f t="shared" si="105"/>
        <v>-</v>
      </c>
    </row>
    <row r="3383" spans="1:29" x14ac:dyDescent="0.25">
      <c r="A3383" s="6"/>
      <c r="B3383" s="10"/>
      <c r="C3383" s="6"/>
      <c r="D3383" s="6"/>
      <c r="E3383" s="6"/>
      <c r="F3383" s="6"/>
      <c r="G3383" s="6"/>
      <c r="H3383" s="6"/>
      <c r="I3383" s="6"/>
      <c r="J3383" s="6"/>
      <c r="K3383" s="6"/>
      <c r="L3383" s="6"/>
      <c r="M3383" s="6"/>
      <c r="N3383" s="6"/>
      <c r="O3383" s="6"/>
      <c r="P3383" s="10"/>
      <c r="Q3383" s="15" t="str">
        <f t="shared" ca="1" si="106"/>
        <v>-</v>
      </c>
      <c r="R3383" s="6"/>
      <c r="S3383" s="6"/>
      <c r="T3383" s="6"/>
      <c r="U3383" s="6"/>
      <c r="V3383" s="6"/>
      <c r="W3383" s="6" t="str">
        <f t="shared" si="105"/>
        <v>-</v>
      </c>
      <c r="X3383" s="6"/>
      <c r="Y3383" s="6"/>
      <c r="Z3383" s="6"/>
      <c r="AA3383" s="6"/>
      <c r="AB3383" s="6"/>
      <c r="AC3383" s="6"/>
    </row>
    <row r="3384" spans="1:29" x14ac:dyDescent="0.25">
      <c r="Q3384" s="12" t="str">
        <f t="shared" ca="1" si="106"/>
        <v>-</v>
      </c>
      <c r="W3384" t="str">
        <f t="shared" si="105"/>
        <v>-</v>
      </c>
    </row>
    <row r="3385" spans="1:29" x14ac:dyDescent="0.25">
      <c r="A3385" s="6"/>
      <c r="B3385" s="10"/>
      <c r="C3385" s="6"/>
      <c r="D3385" s="6"/>
      <c r="E3385" s="6"/>
      <c r="F3385" s="6"/>
      <c r="G3385" s="6"/>
      <c r="H3385" s="6"/>
      <c r="I3385" s="6"/>
      <c r="J3385" s="6"/>
      <c r="K3385" s="6"/>
      <c r="L3385" s="6"/>
      <c r="M3385" s="6"/>
      <c r="N3385" s="6"/>
      <c r="O3385" s="6"/>
      <c r="P3385" s="10"/>
      <c r="Q3385" s="15" t="str">
        <f t="shared" ca="1" si="106"/>
        <v>-</v>
      </c>
      <c r="R3385" s="6"/>
      <c r="S3385" s="6"/>
      <c r="T3385" s="6"/>
      <c r="U3385" s="6"/>
      <c r="V3385" s="6"/>
      <c r="W3385" s="6" t="str">
        <f t="shared" si="105"/>
        <v>-</v>
      </c>
      <c r="X3385" s="6"/>
      <c r="Y3385" s="6"/>
      <c r="Z3385" s="6"/>
      <c r="AA3385" s="6"/>
      <c r="AB3385" s="6"/>
      <c r="AC3385" s="6"/>
    </row>
    <row r="3386" spans="1:29" x14ac:dyDescent="0.25">
      <c r="Q3386" s="12" t="str">
        <f t="shared" ca="1" si="106"/>
        <v>-</v>
      </c>
      <c r="W3386" t="str">
        <f t="shared" si="105"/>
        <v>-</v>
      </c>
    </row>
    <row r="3387" spans="1:29" x14ac:dyDescent="0.25">
      <c r="A3387" s="6"/>
      <c r="B3387" s="10"/>
      <c r="C3387" s="6"/>
      <c r="D3387" s="6"/>
      <c r="E3387" s="6"/>
      <c r="F3387" s="6"/>
      <c r="G3387" s="6"/>
      <c r="H3387" s="6"/>
      <c r="I3387" s="6"/>
      <c r="J3387" s="6"/>
      <c r="K3387" s="6"/>
      <c r="L3387" s="6"/>
      <c r="M3387" s="6"/>
      <c r="N3387" s="6"/>
      <c r="O3387" s="6"/>
      <c r="P3387" s="10"/>
      <c r="Q3387" s="15" t="str">
        <f t="shared" ca="1" si="106"/>
        <v>-</v>
      </c>
      <c r="R3387" s="6"/>
      <c r="S3387" s="6"/>
      <c r="T3387" s="6"/>
      <c r="U3387" s="6"/>
      <c r="V3387" s="6"/>
      <c r="W3387" s="6" t="str">
        <f t="shared" si="105"/>
        <v>-</v>
      </c>
      <c r="X3387" s="6"/>
      <c r="Y3387" s="6"/>
      <c r="Z3387" s="6"/>
      <c r="AA3387" s="6"/>
      <c r="AB3387" s="6"/>
      <c r="AC3387" s="6"/>
    </row>
    <row r="3388" spans="1:29" x14ac:dyDescent="0.25">
      <c r="Q3388" s="12" t="str">
        <f t="shared" ca="1" si="106"/>
        <v>-</v>
      </c>
      <c r="W3388" t="str">
        <f t="shared" si="105"/>
        <v>-</v>
      </c>
    </row>
    <row r="3389" spans="1:29" x14ac:dyDescent="0.25">
      <c r="A3389" s="6"/>
      <c r="B3389" s="10"/>
      <c r="C3389" s="6"/>
      <c r="D3389" s="6"/>
      <c r="E3389" s="6"/>
      <c r="F3389" s="6"/>
      <c r="G3389" s="6"/>
      <c r="H3389" s="6"/>
      <c r="I3389" s="6"/>
      <c r="J3389" s="6"/>
      <c r="K3389" s="6"/>
      <c r="L3389" s="6"/>
      <c r="M3389" s="6"/>
      <c r="N3389" s="6"/>
      <c r="O3389" s="6"/>
      <c r="P3389" s="10"/>
      <c r="Q3389" s="15" t="str">
        <f t="shared" ca="1" si="106"/>
        <v>-</v>
      </c>
      <c r="R3389" s="6"/>
      <c r="S3389" s="6"/>
      <c r="T3389" s="6"/>
      <c r="U3389" s="6"/>
      <c r="V3389" s="6"/>
      <c r="W3389" s="6" t="str">
        <f t="shared" si="105"/>
        <v>-</v>
      </c>
      <c r="X3389" s="6"/>
      <c r="Y3389" s="6"/>
      <c r="Z3389" s="6"/>
      <c r="AA3389" s="6"/>
      <c r="AB3389" s="6"/>
      <c r="AC3389" s="6"/>
    </row>
    <row r="3390" spans="1:29" x14ac:dyDescent="0.25">
      <c r="Q3390" s="12" t="str">
        <f t="shared" ca="1" si="106"/>
        <v>-</v>
      </c>
      <c r="W3390" t="str">
        <f t="shared" si="105"/>
        <v>-</v>
      </c>
    </row>
    <row r="3391" spans="1:29" x14ac:dyDescent="0.25">
      <c r="A3391" s="6"/>
      <c r="B3391" s="10"/>
      <c r="C3391" s="6"/>
      <c r="D3391" s="6"/>
      <c r="E3391" s="6"/>
      <c r="F3391" s="6"/>
      <c r="G3391" s="6"/>
      <c r="H3391" s="6"/>
      <c r="I3391" s="6"/>
      <c r="J3391" s="6"/>
      <c r="K3391" s="6"/>
      <c r="L3391" s="6"/>
      <c r="M3391" s="6"/>
      <c r="N3391" s="6"/>
      <c r="O3391" s="6"/>
      <c r="P3391" s="10"/>
      <c r="Q3391" s="15" t="str">
        <f t="shared" ca="1" si="106"/>
        <v>-</v>
      </c>
      <c r="R3391" s="6"/>
      <c r="S3391" s="6"/>
      <c r="T3391" s="6"/>
      <c r="U3391" s="6"/>
      <c r="V3391" s="6"/>
      <c r="W3391" s="6" t="str">
        <f t="shared" si="105"/>
        <v>-</v>
      </c>
      <c r="X3391" s="6"/>
      <c r="Y3391" s="6"/>
      <c r="Z3391" s="6"/>
      <c r="AA3391" s="6"/>
      <c r="AB3391" s="6"/>
      <c r="AC3391" s="6"/>
    </row>
    <row r="3392" spans="1:29" x14ac:dyDescent="0.25">
      <c r="Q3392" s="12" t="str">
        <f t="shared" ca="1" si="106"/>
        <v>-</v>
      </c>
      <c r="W3392" t="str">
        <f t="shared" si="105"/>
        <v>-</v>
      </c>
    </row>
    <row r="3393" spans="1:29" x14ac:dyDescent="0.25">
      <c r="A3393" s="6"/>
      <c r="B3393" s="10"/>
      <c r="C3393" s="6"/>
      <c r="D3393" s="6"/>
      <c r="E3393" s="6"/>
      <c r="F3393" s="6"/>
      <c r="G3393" s="6"/>
      <c r="H3393" s="6"/>
      <c r="I3393" s="6"/>
      <c r="J3393" s="6"/>
      <c r="K3393" s="6"/>
      <c r="L3393" s="6"/>
      <c r="M3393" s="6"/>
      <c r="N3393" s="6"/>
      <c r="O3393" s="6"/>
      <c r="P3393" s="10"/>
      <c r="Q3393" s="15" t="str">
        <f t="shared" ca="1" si="106"/>
        <v>-</v>
      </c>
      <c r="R3393" s="6"/>
      <c r="S3393" s="6"/>
      <c r="T3393" s="6"/>
      <c r="U3393" s="6"/>
      <c r="V3393" s="6"/>
      <c r="W3393" s="6" t="str">
        <f t="shared" ref="W3393:W3456" si="107">IF(OR(ISBLANK(J3393),ISBLANK(V3393)),"-",(IF(J3393=V3393,"Yes","No")))</f>
        <v>-</v>
      </c>
      <c r="X3393" s="6"/>
      <c r="Y3393" s="6"/>
      <c r="Z3393" s="6"/>
      <c r="AA3393" s="6"/>
      <c r="AB3393" s="6"/>
      <c r="AC3393" s="6"/>
    </row>
    <row r="3394" spans="1:29" x14ac:dyDescent="0.25">
      <c r="Q3394" s="12" t="str">
        <f t="shared" ref="Q3394:Q3457" ca="1" si="108">IF(B3394&gt;1/1/1900, (IF(R3394="Closed",(DATEDIF(B3394,P3394,"d"))-(DATEDIF(M3394,O3394,"d")),IF(OR(R3394="Pending",ISBLANK(P3394)),TODAY()-B3394))),"-")</f>
        <v>-</v>
      </c>
      <c r="W3394" t="str">
        <f t="shared" si="107"/>
        <v>-</v>
      </c>
    </row>
    <row r="3395" spans="1:29" x14ac:dyDescent="0.25">
      <c r="A3395" s="6"/>
      <c r="B3395" s="10"/>
      <c r="C3395" s="6"/>
      <c r="D3395" s="6"/>
      <c r="E3395" s="6"/>
      <c r="F3395" s="6"/>
      <c r="G3395" s="6"/>
      <c r="H3395" s="6"/>
      <c r="I3395" s="6"/>
      <c r="J3395" s="6"/>
      <c r="K3395" s="6"/>
      <c r="L3395" s="6"/>
      <c r="M3395" s="6"/>
      <c r="N3395" s="6"/>
      <c r="O3395" s="6"/>
      <c r="P3395" s="10"/>
      <c r="Q3395" s="15" t="str">
        <f t="shared" ca="1" si="108"/>
        <v>-</v>
      </c>
      <c r="R3395" s="6"/>
      <c r="S3395" s="6"/>
      <c r="T3395" s="6"/>
      <c r="U3395" s="6"/>
      <c r="V3395" s="6"/>
      <c r="W3395" s="6" t="str">
        <f t="shared" si="107"/>
        <v>-</v>
      </c>
      <c r="X3395" s="6"/>
      <c r="Y3395" s="6"/>
      <c r="Z3395" s="6"/>
      <c r="AA3395" s="6"/>
      <c r="AB3395" s="6"/>
      <c r="AC3395" s="6"/>
    </row>
    <row r="3396" spans="1:29" x14ac:dyDescent="0.25">
      <c r="Q3396" s="12" t="str">
        <f t="shared" ca="1" si="108"/>
        <v>-</v>
      </c>
      <c r="W3396" t="str">
        <f t="shared" si="107"/>
        <v>-</v>
      </c>
    </row>
    <row r="3397" spans="1:29" x14ac:dyDescent="0.25">
      <c r="A3397" s="6"/>
      <c r="B3397" s="10"/>
      <c r="C3397" s="6"/>
      <c r="D3397" s="6"/>
      <c r="E3397" s="6"/>
      <c r="F3397" s="6"/>
      <c r="G3397" s="6"/>
      <c r="H3397" s="6"/>
      <c r="I3397" s="6"/>
      <c r="J3397" s="6"/>
      <c r="K3397" s="6"/>
      <c r="L3397" s="6"/>
      <c r="M3397" s="6"/>
      <c r="N3397" s="6"/>
      <c r="O3397" s="6"/>
      <c r="P3397" s="10"/>
      <c r="Q3397" s="15" t="str">
        <f t="shared" ca="1" si="108"/>
        <v>-</v>
      </c>
      <c r="R3397" s="6"/>
      <c r="S3397" s="6"/>
      <c r="T3397" s="6"/>
      <c r="U3397" s="6"/>
      <c r="V3397" s="6"/>
      <c r="W3397" s="6" t="str">
        <f t="shared" si="107"/>
        <v>-</v>
      </c>
      <c r="X3397" s="6"/>
      <c r="Y3397" s="6"/>
      <c r="Z3397" s="6"/>
      <c r="AA3397" s="6"/>
      <c r="AB3397" s="6"/>
      <c r="AC3397" s="6"/>
    </row>
    <row r="3398" spans="1:29" x14ac:dyDescent="0.25">
      <c r="Q3398" s="12" t="str">
        <f t="shared" ca="1" si="108"/>
        <v>-</v>
      </c>
      <c r="W3398" t="str">
        <f t="shared" si="107"/>
        <v>-</v>
      </c>
    </row>
    <row r="3399" spans="1:29" x14ac:dyDescent="0.25">
      <c r="A3399" s="6"/>
      <c r="B3399" s="10"/>
      <c r="C3399" s="6"/>
      <c r="D3399" s="6"/>
      <c r="E3399" s="6"/>
      <c r="F3399" s="6"/>
      <c r="G3399" s="6"/>
      <c r="H3399" s="6"/>
      <c r="I3399" s="6"/>
      <c r="J3399" s="6"/>
      <c r="K3399" s="6"/>
      <c r="L3399" s="6"/>
      <c r="M3399" s="6"/>
      <c r="N3399" s="6"/>
      <c r="O3399" s="6"/>
      <c r="P3399" s="10"/>
      <c r="Q3399" s="15" t="str">
        <f t="shared" ca="1" si="108"/>
        <v>-</v>
      </c>
      <c r="R3399" s="6"/>
      <c r="S3399" s="6"/>
      <c r="T3399" s="6"/>
      <c r="U3399" s="6"/>
      <c r="V3399" s="6"/>
      <c r="W3399" s="6" t="str">
        <f t="shared" si="107"/>
        <v>-</v>
      </c>
      <c r="X3399" s="6"/>
      <c r="Y3399" s="6"/>
      <c r="Z3399" s="6"/>
      <c r="AA3399" s="6"/>
      <c r="AB3399" s="6"/>
      <c r="AC3399" s="6"/>
    </row>
    <row r="3400" spans="1:29" x14ac:dyDescent="0.25">
      <c r="Q3400" s="12" t="str">
        <f t="shared" ca="1" si="108"/>
        <v>-</v>
      </c>
      <c r="W3400" t="str">
        <f t="shared" si="107"/>
        <v>-</v>
      </c>
    </row>
    <row r="3401" spans="1:29" x14ac:dyDescent="0.25">
      <c r="A3401" s="6"/>
      <c r="B3401" s="10"/>
      <c r="C3401" s="6"/>
      <c r="D3401" s="6"/>
      <c r="E3401" s="6"/>
      <c r="F3401" s="6"/>
      <c r="G3401" s="6"/>
      <c r="H3401" s="6"/>
      <c r="I3401" s="6"/>
      <c r="J3401" s="6"/>
      <c r="K3401" s="6"/>
      <c r="L3401" s="6"/>
      <c r="M3401" s="6"/>
      <c r="N3401" s="6"/>
      <c r="O3401" s="6"/>
      <c r="P3401" s="10"/>
      <c r="Q3401" s="15" t="str">
        <f t="shared" ca="1" si="108"/>
        <v>-</v>
      </c>
      <c r="R3401" s="6"/>
      <c r="S3401" s="6"/>
      <c r="T3401" s="6"/>
      <c r="U3401" s="6"/>
      <c r="V3401" s="6"/>
      <c r="W3401" s="6" t="str">
        <f t="shared" si="107"/>
        <v>-</v>
      </c>
      <c r="X3401" s="6"/>
      <c r="Y3401" s="6"/>
      <c r="Z3401" s="6"/>
      <c r="AA3401" s="6"/>
      <c r="AB3401" s="6"/>
      <c r="AC3401" s="6"/>
    </row>
    <row r="3402" spans="1:29" x14ac:dyDescent="0.25">
      <c r="Q3402" s="12" t="str">
        <f t="shared" ca="1" si="108"/>
        <v>-</v>
      </c>
      <c r="W3402" t="str">
        <f t="shared" si="107"/>
        <v>-</v>
      </c>
    </row>
    <row r="3403" spans="1:29" x14ac:dyDescent="0.25">
      <c r="A3403" s="6"/>
      <c r="B3403" s="10"/>
      <c r="C3403" s="6"/>
      <c r="D3403" s="6"/>
      <c r="E3403" s="6"/>
      <c r="F3403" s="6"/>
      <c r="G3403" s="6"/>
      <c r="H3403" s="6"/>
      <c r="I3403" s="6"/>
      <c r="J3403" s="6"/>
      <c r="K3403" s="6"/>
      <c r="L3403" s="6"/>
      <c r="M3403" s="6"/>
      <c r="N3403" s="6"/>
      <c r="O3403" s="6"/>
      <c r="P3403" s="10"/>
      <c r="Q3403" s="15" t="str">
        <f t="shared" ca="1" si="108"/>
        <v>-</v>
      </c>
      <c r="R3403" s="6"/>
      <c r="S3403" s="6"/>
      <c r="T3403" s="6"/>
      <c r="U3403" s="6"/>
      <c r="V3403" s="6"/>
      <c r="W3403" s="6" t="str">
        <f t="shared" si="107"/>
        <v>-</v>
      </c>
      <c r="X3403" s="6"/>
      <c r="Y3403" s="6"/>
      <c r="Z3403" s="6"/>
      <c r="AA3403" s="6"/>
      <c r="AB3403" s="6"/>
      <c r="AC3403" s="6"/>
    </row>
    <row r="3404" spans="1:29" x14ac:dyDescent="0.25">
      <c r="Q3404" s="12" t="str">
        <f t="shared" ca="1" si="108"/>
        <v>-</v>
      </c>
      <c r="W3404" t="str">
        <f t="shared" si="107"/>
        <v>-</v>
      </c>
    </row>
    <row r="3405" spans="1:29" x14ac:dyDescent="0.25">
      <c r="A3405" s="6"/>
      <c r="B3405" s="10"/>
      <c r="C3405" s="6"/>
      <c r="D3405" s="6"/>
      <c r="E3405" s="6"/>
      <c r="F3405" s="6"/>
      <c r="G3405" s="6"/>
      <c r="H3405" s="6"/>
      <c r="I3405" s="6"/>
      <c r="J3405" s="6"/>
      <c r="K3405" s="6"/>
      <c r="L3405" s="6"/>
      <c r="M3405" s="6"/>
      <c r="N3405" s="6"/>
      <c r="O3405" s="6"/>
      <c r="P3405" s="10"/>
      <c r="Q3405" s="15" t="str">
        <f t="shared" ca="1" si="108"/>
        <v>-</v>
      </c>
      <c r="R3405" s="6"/>
      <c r="S3405" s="6"/>
      <c r="T3405" s="6"/>
      <c r="U3405" s="6"/>
      <c r="V3405" s="6"/>
      <c r="W3405" s="6" t="str">
        <f t="shared" si="107"/>
        <v>-</v>
      </c>
      <c r="X3405" s="6"/>
      <c r="Y3405" s="6"/>
      <c r="Z3405" s="6"/>
      <c r="AA3405" s="6"/>
      <c r="AB3405" s="6"/>
      <c r="AC3405" s="6"/>
    </row>
    <row r="3406" spans="1:29" x14ac:dyDescent="0.25">
      <c r="Q3406" s="12" t="str">
        <f t="shared" ca="1" si="108"/>
        <v>-</v>
      </c>
      <c r="W3406" t="str">
        <f t="shared" si="107"/>
        <v>-</v>
      </c>
    </row>
    <row r="3407" spans="1:29" x14ac:dyDescent="0.25">
      <c r="A3407" s="6"/>
      <c r="B3407" s="10"/>
      <c r="C3407" s="6"/>
      <c r="D3407" s="6"/>
      <c r="E3407" s="6"/>
      <c r="F3407" s="6"/>
      <c r="G3407" s="6"/>
      <c r="H3407" s="6"/>
      <c r="I3407" s="6"/>
      <c r="J3407" s="6"/>
      <c r="K3407" s="6"/>
      <c r="L3407" s="6"/>
      <c r="M3407" s="6"/>
      <c r="N3407" s="6"/>
      <c r="O3407" s="6"/>
      <c r="P3407" s="10"/>
      <c r="Q3407" s="15" t="str">
        <f t="shared" ca="1" si="108"/>
        <v>-</v>
      </c>
      <c r="R3407" s="6"/>
      <c r="S3407" s="6"/>
      <c r="T3407" s="6"/>
      <c r="U3407" s="6"/>
      <c r="V3407" s="6"/>
      <c r="W3407" s="6" t="str">
        <f t="shared" si="107"/>
        <v>-</v>
      </c>
      <c r="X3407" s="6"/>
      <c r="Y3407" s="6"/>
      <c r="Z3407" s="6"/>
      <c r="AA3407" s="6"/>
      <c r="AB3407" s="6"/>
      <c r="AC3407" s="6"/>
    </row>
    <row r="3408" spans="1:29" x14ac:dyDescent="0.25">
      <c r="Q3408" s="12" t="str">
        <f t="shared" ca="1" si="108"/>
        <v>-</v>
      </c>
      <c r="W3408" t="str">
        <f t="shared" si="107"/>
        <v>-</v>
      </c>
    </row>
    <row r="3409" spans="1:29" x14ac:dyDescent="0.25">
      <c r="A3409" s="6"/>
      <c r="B3409" s="10"/>
      <c r="C3409" s="6"/>
      <c r="D3409" s="6"/>
      <c r="E3409" s="6"/>
      <c r="F3409" s="6"/>
      <c r="G3409" s="6"/>
      <c r="H3409" s="6"/>
      <c r="I3409" s="6"/>
      <c r="J3409" s="6"/>
      <c r="K3409" s="6"/>
      <c r="L3409" s="6"/>
      <c r="M3409" s="6"/>
      <c r="N3409" s="6"/>
      <c r="O3409" s="6"/>
      <c r="P3409" s="10"/>
      <c r="Q3409" s="15" t="str">
        <f t="shared" ca="1" si="108"/>
        <v>-</v>
      </c>
      <c r="R3409" s="6"/>
      <c r="S3409" s="6"/>
      <c r="T3409" s="6"/>
      <c r="U3409" s="6"/>
      <c r="V3409" s="6"/>
      <c r="W3409" s="6" t="str">
        <f t="shared" si="107"/>
        <v>-</v>
      </c>
      <c r="X3409" s="6"/>
      <c r="Y3409" s="6"/>
      <c r="Z3409" s="6"/>
      <c r="AA3409" s="6"/>
      <c r="AB3409" s="6"/>
      <c r="AC3409" s="6"/>
    </row>
    <row r="3410" spans="1:29" x14ac:dyDescent="0.25">
      <c r="Q3410" s="12" t="str">
        <f t="shared" ca="1" si="108"/>
        <v>-</v>
      </c>
      <c r="W3410" t="str">
        <f t="shared" si="107"/>
        <v>-</v>
      </c>
    </row>
    <row r="3411" spans="1:29" x14ac:dyDescent="0.25">
      <c r="A3411" s="6"/>
      <c r="B3411" s="10"/>
      <c r="C3411" s="6"/>
      <c r="D3411" s="6"/>
      <c r="E3411" s="6"/>
      <c r="F3411" s="6"/>
      <c r="G3411" s="6"/>
      <c r="H3411" s="6"/>
      <c r="I3411" s="6"/>
      <c r="J3411" s="6"/>
      <c r="K3411" s="6"/>
      <c r="L3411" s="6"/>
      <c r="M3411" s="6"/>
      <c r="N3411" s="6"/>
      <c r="O3411" s="6"/>
      <c r="P3411" s="10"/>
      <c r="Q3411" s="15" t="str">
        <f t="shared" ca="1" si="108"/>
        <v>-</v>
      </c>
      <c r="R3411" s="6"/>
      <c r="S3411" s="6"/>
      <c r="T3411" s="6"/>
      <c r="U3411" s="6"/>
      <c r="V3411" s="6"/>
      <c r="W3411" s="6" t="str">
        <f t="shared" si="107"/>
        <v>-</v>
      </c>
      <c r="X3411" s="6"/>
      <c r="Y3411" s="6"/>
      <c r="Z3411" s="6"/>
      <c r="AA3411" s="6"/>
      <c r="AB3411" s="6"/>
      <c r="AC3411" s="6"/>
    </row>
    <row r="3412" spans="1:29" x14ac:dyDescent="0.25">
      <c r="Q3412" s="12" t="str">
        <f t="shared" ca="1" si="108"/>
        <v>-</v>
      </c>
      <c r="W3412" t="str">
        <f t="shared" si="107"/>
        <v>-</v>
      </c>
    </row>
    <row r="3413" spans="1:29" x14ac:dyDescent="0.25">
      <c r="A3413" s="6"/>
      <c r="B3413" s="10"/>
      <c r="C3413" s="6"/>
      <c r="D3413" s="6"/>
      <c r="E3413" s="6"/>
      <c r="F3413" s="6"/>
      <c r="G3413" s="6"/>
      <c r="H3413" s="6"/>
      <c r="I3413" s="6"/>
      <c r="J3413" s="6"/>
      <c r="K3413" s="6"/>
      <c r="L3413" s="6"/>
      <c r="M3413" s="6"/>
      <c r="N3413" s="6"/>
      <c r="O3413" s="6"/>
      <c r="P3413" s="10"/>
      <c r="Q3413" s="15" t="str">
        <f t="shared" ca="1" si="108"/>
        <v>-</v>
      </c>
      <c r="R3413" s="6"/>
      <c r="S3413" s="6"/>
      <c r="T3413" s="6"/>
      <c r="U3413" s="6"/>
      <c r="V3413" s="6"/>
      <c r="W3413" s="6" t="str">
        <f t="shared" si="107"/>
        <v>-</v>
      </c>
      <c r="X3413" s="6"/>
      <c r="Y3413" s="6"/>
      <c r="Z3413" s="6"/>
      <c r="AA3413" s="6"/>
      <c r="AB3413" s="6"/>
      <c r="AC3413" s="6"/>
    </row>
    <row r="3414" spans="1:29" x14ac:dyDescent="0.25">
      <c r="Q3414" s="12" t="str">
        <f t="shared" ca="1" si="108"/>
        <v>-</v>
      </c>
      <c r="W3414" t="str">
        <f t="shared" si="107"/>
        <v>-</v>
      </c>
    </row>
    <row r="3415" spans="1:29" x14ac:dyDescent="0.25">
      <c r="A3415" s="6"/>
      <c r="B3415" s="10"/>
      <c r="C3415" s="6"/>
      <c r="D3415" s="6"/>
      <c r="E3415" s="6"/>
      <c r="F3415" s="6"/>
      <c r="G3415" s="6"/>
      <c r="H3415" s="6"/>
      <c r="I3415" s="6"/>
      <c r="J3415" s="6"/>
      <c r="K3415" s="6"/>
      <c r="L3415" s="6"/>
      <c r="M3415" s="6"/>
      <c r="N3415" s="6"/>
      <c r="O3415" s="6"/>
      <c r="P3415" s="10"/>
      <c r="Q3415" s="15" t="str">
        <f t="shared" ca="1" si="108"/>
        <v>-</v>
      </c>
      <c r="R3415" s="6"/>
      <c r="S3415" s="6"/>
      <c r="T3415" s="6"/>
      <c r="U3415" s="6"/>
      <c r="V3415" s="6"/>
      <c r="W3415" s="6" t="str">
        <f t="shared" si="107"/>
        <v>-</v>
      </c>
      <c r="X3415" s="6"/>
      <c r="Y3415" s="6"/>
      <c r="Z3415" s="6"/>
      <c r="AA3415" s="6"/>
      <c r="AB3415" s="6"/>
      <c r="AC3415" s="6"/>
    </row>
    <row r="3416" spans="1:29" x14ac:dyDescent="0.25">
      <c r="Q3416" s="12" t="str">
        <f t="shared" ca="1" si="108"/>
        <v>-</v>
      </c>
      <c r="W3416" t="str">
        <f t="shared" si="107"/>
        <v>-</v>
      </c>
    </row>
    <row r="3417" spans="1:29" x14ac:dyDescent="0.25">
      <c r="A3417" s="6"/>
      <c r="B3417" s="10"/>
      <c r="C3417" s="6"/>
      <c r="D3417" s="6"/>
      <c r="E3417" s="6"/>
      <c r="F3417" s="6"/>
      <c r="G3417" s="6"/>
      <c r="H3417" s="6"/>
      <c r="I3417" s="6"/>
      <c r="J3417" s="6"/>
      <c r="K3417" s="6"/>
      <c r="L3417" s="6"/>
      <c r="M3417" s="6"/>
      <c r="N3417" s="6"/>
      <c r="O3417" s="6"/>
      <c r="P3417" s="10"/>
      <c r="Q3417" s="15" t="str">
        <f t="shared" ca="1" si="108"/>
        <v>-</v>
      </c>
      <c r="R3417" s="6"/>
      <c r="S3417" s="6"/>
      <c r="T3417" s="6"/>
      <c r="U3417" s="6"/>
      <c r="V3417" s="6"/>
      <c r="W3417" s="6" t="str">
        <f t="shared" si="107"/>
        <v>-</v>
      </c>
      <c r="X3417" s="6"/>
      <c r="Y3417" s="6"/>
      <c r="Z3417" s="6"/>
      <c r="AA3417" s="6"/>
      <c r="AB3417" s="6"/>
      <c r="AC3417" s="6"/>
    </row>
    <row r="3418" spans="1:29" x14ac:dyDescent="0.25">
      <c r="Q3418" s="12" t="str">
        <f t="shared" ca="1" si="108"/>
        <v>-</v>
      </c>
      <c r="W3418" t="str">
        <f t="shared" si="107"/>
        <v>-</v>
      </c>
    </row>
    <row r="3419" spans="1:29" x14ac:dyDescent="0.25">
      <c r="A3419" s="6"/>
      <c r="B3419" s="10"/>
      <c r="C3419" s="6"/>
      <c r="D3419" s="6"/>
      <c r="E3419" s="6"/>
      <c r="F3419" s="6"/>
      <c r="G3419" s="6"/>
      <c r="H3419" s="6"/>
      <c r="I3419" s="6"/>
      <c r="J3419" s="6"/>
      <c r="K3419" s="6"/>
      <c r="L3419" s="6"/>
      <c r="M3419" s="6"/>
      <c r="N3419" s="6"/>
      <c r="O3419" s="6"/>
      <c r="P3419" s="10"/>
      <c r="Q3419" s="15" t="str">
        <f t="shared" ca="1" si="108"/>
        <v>-</v>
      </c>
      <c r="R3419" s="6"/>
      <c r="S3419" s="6"/>
      <c r="T3419" s="6"/>
      <c r="U3419" s="6"/>
      <c r="V3419" s="6"/>
      <c r="W3419" s="6" t="str">
        <f t="shared" si="107"/>
        <v>-</v>
      </c>
      <c r="X3419" s="6"/>
      <c r="Y3419" s="6"/>
      <c r="Z3419" s="6"/>
      <c r="AA3419" s="6"/>
      <c r="AB3419" s="6"/>
      <c r="AC3419" s="6"/>
    </row>
    <row r="3420" spans="1:29" x14ac:dyDescent="0.25">
      <c r="Q3420" s="12" t="str">
        <f t="shared" ca="1" si="108"/>
        <v>-</v>
      </c>
      <c r="W3420" t="str">
        <f t="shared" si="107"/>
        <v>-</v>
      </c>
    </row>
    <row r="3421" spans="1:29" x14ac:dyDescent="0.25">
      <c r="A3421" s="6"/>
      <c r="B3421" s="10"/>
      <c r="C3421" s="6"/>
      <c r="D3421" s="6"/>
      <c r="E3421" s="6"/>
      <c r="F3421" s="6"/>
      <c r="G3421" s="6"/>
      <c r="H3421" s="6"/>
      <c r="I3421" s="6"/>
      <c r="J3421" s="6"/>
      <c r="K3421" s="6"/>
      <c r="L3421" s="6"/>
      <c r="M3421" s="6"/>
      <c r="N3421" s="6"/>
      <c r="O3421" s="6"/>
      <c r="P3421" s="10"/>
      <c r="Q3421" s="15" t="str">
        <f t="shared" ca="1" si="108"/>
        <v>-</v>
      </c>
      <c r="R3421" s="6"/>
      <c r="S3421" s="6"/>
      <c r="T3421" s="6"/>
      <c r="U3421" s="6"/>
      <c r="V3421" s="6"/>
      <c r="W3421" s="6" t="str">
        <f t="shared" si="107"/>
        <v>-</v>
      </c>
      <c r="X3421" s="6"/>
      <c r="Y3421" s="6"/>
      <c r="Z3421" s="6"/>
      <c r="AA3421" s="6"/>
      <c r="AB3421" s="6"/>
      <c r="AC3421" s="6"/>
    </row>
    <row r="3422" spans="1:29" x14ac:dyDescent="0.25">
      <c r="Q3422" s="12" t="str">
        <f t="shared" ca="1" si="108"/>
        <v>-</v>
      </c>
      <c r="W3422" t="str">
        <f t="shared" si="107"/>
        <v>-</v>
      </c>
    </row>
    <row r="3423" spans="1:29" x14ac:dyDescent="0.25">
      <c r="A3423" s="6"/>
      <c r="B3423" s="10"/>
      <c r="C3423" s="6"/>
      <c r="D3423" s="6"/>
      <c r="E3423" s="6"/>
      <c r="F3423" s="6"/>
      <c r="G3423" s="6"/>
      <c r="H3423" s="6"/>
      <c r="I3423" s="6"/>
      <c r="J3423" s="6"/>
      <c r="K3423" s="6"/>
      <c r="L3423" s="6"/>
      <c r="M3423" s="6"/>
      <c r="N3423" s="6"/>
      <c r="O3423" s="6"/>
      <c r="P3423" s="10"/>
      <c r="Q3423" s="15" t="str">
        <f t="shared" ca="1" si="108"/>
        <v>-</v>
      </c>
      <c r="R3423" s="6"/>
      <c r="S3423" s="6"/>
      <c r="T3423" s="6"/>
      <c r="U3423" s="6"/>
      <c r="V3423" s="6"/>
      <c r="W3423" s="6" t="str">
        <f t="shared" si="107"/>
        <v>-</v>
      </c>
      <c r="X3423" s="6"/>
      <c r="Y3423" s="6"/>
      <c r="Z3423" s="6"/>
      <c r="AA3423" s="6"/>
      <c r="AB3423" s="6"/>
      <c r="AC3423" s="6"/>
    </row>
    <row r="3424" spans="1:29" x14ac:dyDescent="0.25">
      <c r="Q3424" s="12" t="str">
        <f t="shared" ca="1" si="108"/>
        <v>-</v>
      </c>
      <c r="W3424" t="str">
        <f t="shared" si="107"/>
        <v>-</v>
      </c>
    </row>
    <row r="3425" spans="1:29" x14ac:dyDescent="0.25">
      <c r="A3425" s="6"/>
      <c r="B3425" s="10"/>
      <c r="C3425" s="6"/>
      <c r="D3425" s="6"/>
      <c r="E3425" s="6"/>
      <c r="F3425" s="6"/>
      <c r="G3425" s="6"/>
      <c r="H3425" s="6"/>
      <c r="I3425" s="6"/>
      <c r="J3425" s="6"/>
      <c r="K3425" s="6"/>
      <c r="L3425" s="6"/>
      <c r="M3425" s="6"/>
      <c r="N3425" s="6"/>
      <c r="O3425" s="6"/>
      <c r="P3425" s="10"/>
      <c r="Q3425" s="15" t="str">
        <f t="shared" ca="1" si="108"/>
        <v>-</v>
      </c>
      <c r="R3425" s="6"/>
      <c r="S3425" s="6"/>
      <c r="T3425" s="6"/>
      <c r="U3425" s="6"/>
      <c r="V3425" s="6"/>
      <c r="W3425" s="6" t="str">
        <f t="shared" si="107"/>
        <v>-</v>
      </c>
      <c r="X3425" s="6"/>
      <c r="Y3425" s="6"/>
      <c r="Z3425" s="6"/>
      <c r="AA3425" s="6"/>
      <c r="AB3425" s="6"/>
      <c r="AC3425" s="6"/>
    </row>
    <row r="3426" spans="1:29" x14ac:dyDescent="0.25">
      <c r="Q3426" s="12" t="str">
        <f t="shared" ca="1" si="108"/>
        <v>-</v>
      </c>
      <c r="W3426" t="str">
        <f t="shared" si="107"/>
        <v>-</v>
      </c>
    </row>
    <row r="3427" spans="1:29" x14ac:dyDescent="0.25">
      <c r="A3427" s="6"/>
      <c r="B3427" s="10"/>
      <c r="C3427" s="6"/>
      <c r="D3427" s="6"/>
      <c r="E3427" s="6"/>
      <c r="F3427" s="6"/>
      <c r="G3427" s="6"/>
      <c r="H3427" s="6"/>
      <c r="I3427" s="6"/>
      <c r="J3427" s="6"/>
      <c r="K3427" s="6"/>
      <c r="L3427" s="6"/>
      <c r="M3427" s="6"/>
      <c r="N3427" s="6"/>
      <c r="O3427" s="6"/>
      <c r="P3427" s="10"/>
      <c r="Q3427" s="15" t="str">
        <f t="shared" ca="1" si="108"/>
        <v>-</v>
      </c>
      <c r="R3427" s="6"/>
      <c r="S3427" s="6"/>
      <c r="T3427" s="6"/>
      <c r="U3427" s="6"/>
      <c r="V3427" s="6"/>
      <c r="W3427" s="6" t="str">
        <f t="shared" si="107"/>
        <v>-</v>
      </c>
      <c r="X3427" s="6"/>
      <c r="Y3427" s="6"/>
      <c r="Z3427" s="6"/>
      <c r="AA3427" s="6"/>
      <c r="AB3427" s="6"/>
      <c r="AC3427" s="6"/>
    </row>
    <row r="3428" spans="1:29" x14ac:dyDescent="0.25">
      <c r="Q3428" s="12" t="str">
        <f t="shared" ca="1" si="108"/>
        <v>-</v>
      </c>
      <c r="W3428" t="str">
        <f t="shared" si="107"/>
        <v>-</v>
      </c>
    </row>
    <row r="3429" spans="1:29" x14ac:dyDescent="0.25">
      <c r="A3429" s="6"/>
      <c r="B3429" s="10"/>
      <c r="C3429" s="6"/>
      <c r="D3429" s="6"/>
      <c r="E3429" s="6"/>
      <c r="F3429" s="6"/>
      <c r="G3429" s="6"/>
      <c r="H3429" s="6"/>
      <c r="I3429" s="6"/>
      <c r="J3429" s="6"/>
      <c r="K3429" s="6"/>
      <c r="L3429" s="6"/>
      <c r="M3429" s="6"/>
      <c r="N3429" s="6"/>
      <c r="O3429" s="6"/>
      <c r="P3429" s="10"/>
      <c r="Q3429" s="15" t="str">
        <f t="shared" ca="1" si="108"/>
        <v>-</v>
      </c>
      <c r="R3429" s="6"/>
      <c r="S3429" s="6"/>
      <c r="T3429" s="6"/>
      <c r="U3429" s="6"/>
      <c r="V3429" s="6"/>
      <c r="W3429" s="6" t="str">
        <f t="shared" si="107"/>
        <v>-</v>
      </c>
      <c r="X3429" s="6"/>
      <c r="Y3429" s="6"/>
      <c r="Z3429" s="6"/>
      <c r="AA3429" s="6"/>
      <c r="AB3429" s="6"/>
      <c r="AC3429" s="6"/>
    </row>
    <row r="3430" spans="1:29" x14ac:dyDescent="0.25">
      <c r="Q3430" s="12" t="str">
        <f t="shared" ca="1" si="108"/>
        <v>-</v>
      </c>
      <c r="W3430" t="str">
        <f t="shared" si="107"/>
        <v>-</v>
      </c>
    </row>
    <row r="3431" spans="1:29" x14ac:dyDescent="0.25">
      <c r="A3431" s="6"/>
      <c r="B3431" s="10"/>
      <c r="C3431" s="6"/>
      <c r="D3431" s="6"/>
      <c r="E3431" s="6"/>
      <c r="F3431" s="6"/>
      <c r="G3431" s="6"/>
      <c r="H3431" s="6"/>
      <c r="I3431" s="6"/>
      <c r="J3431" s="6"/>
      <c r="K3431" s="6"/>
      <c r="L3431" s="6"/>
      <c r="M3431" s="6"/>
      <c r="N3431" s="6"/>
      <c r="O3431" s="6"/>
      <c r="P3431" s="10"/>
      <c r="Q3431" s="15" t="str">
        <f t="shared" ca="1" si="108"/>
        <v>-</v>
      </c>
      <c r="R3431" s="6"/>
      <c r="S3431" s="6"/>
      <c r="T3431" s="6"/>
      <c r="U3431" s="6"/>
      <c r="V3431" s="6"/>
      <c r="W3431" s="6" t="str">
        <f t="shared" si="107"/>
        <v>-</v>
      </c>
      <c r="X3431" s="6"/>
      <c r="Y3431" s="6"/>
      <c r="Z3431" s="6"/>
      <c r="AA3431" s="6"/>
      <c r="AB3431" s="6"/>
      <c r="AC3431" s="6"/>
    </row>
    <row r="3432" spans="1:29" x14ac:dyDescent="0.25">
      <c r="Q3432" s="12" t="str">
        <f t="shared" ca="1" si="108"/>
        <v>-</v>
      </c>
      <c r="W3432" t="str">
        <f t="shared" si="107"/>
        <v>-</v>
      </c>
    </row>
    <row r="3433" spans="1:29" x14ac:dyDescent="0.25">
      <c r="A3433" s="6"/>
      <c r="B3433" s="10"/>
      <c r="C3433" s="6"/>
      <c r="D3433" s="6"/>
      <c r="E3433" s="6"/>
      <c r="F3433" s="6"/>
      <c r="G3433" s="6"/>
      <c r="H3433" s="6"/>
      <c r="I3433" s="6"/>
      <c r="J3433" s="6"/>
      <c r="K3433" s="6"/>
      <c r="L3433" s="6"/>
      <c r="M3433" s="6"/>
      <c r="N3433" s="6"/>
      <c r="O3433" s="6"/>
      <c r="P3433" s="10"/>
      <c r="Q3433" s="15" t="str">
        <f t="shared" ca="1" si="108"/>
        <v>-</v>
      </c>
      <c r="R3433" s="6"/>
      <c r="S3433" s="6"/>
      <c r="T3433" s="6"/>
      <c r="U3433" s="6"/>
      <c r="V3433" s="6"/>
      <c r="W3433" s="6" t="str">
        <f t="shared" si="107"/>
        <v>-</v>
      </c>
      <c r="X3433" s="6"/>
      <c r="Y3433" s="6"/>
      <c r="Z3433" s="6"/>
      <c r="AA3433" s="6"/>
      <c r="AB3433" s="6"/>
      <c r="AC3433" s="6"/>
    </row>
    <row r="3434" spans="1:29" x14ac:dyDescent="0.25">
      <c r="Q3434" s="12" t="str">
        <f t="shared" ca="1" si="108"/>
        <v>-</v>
      </c>
      <c r="W3434" t="str">
        <f t="shared" si="107"/>
        <v>-</v>
      </c>
    </row>
    <row r="3435" spans="1:29" x14ac:dyDescent="0.25">
      <c r="A3435" s="6"/>
      <c r="B3435" s="10"/>
      <c r="C3435" s="6"/>
      <c r="D3435" s="6"/>
      <c r="E3435" s="6"/>
      <c r="F3435" s="6"/>
      <c r="G3435" s="6"/>
      <c r="H3435" s="6"/>
      <c r="I3435" s="6"/>
      <c r="J3435" s="6"/>
      <c r="K3435" s="6"/>
      <c r="L3435" s="6"/>
      <c r="M3435" s="6"/>
      <c r="N3435" s="6"/>
      <c r="O3435" s="6"/>
      <c r="P3435" s="10"/>
      <c r="Q3435" s="15" t="str">
        <f t="shared" ca="1" si="108"/>
        <v>-</v>
      </c>
      <c r="R3435" s="6"/>
      <c r="S3435" s="6"/>
      <c r="T3435" s="6"/>
      <c r="U3435" s="6"/>
      <c r="V3435" s="6"/>
      <c r="W3435" s="6" t="str">
        <f t="shared" si="107"/>
        <v>-</v>
      </c>
      <c r="X3435" s="6"/>
      <c r="Y3435" s="6"/>
      <c r="Z3435" s="6"/>
      <c r="AA3435" s="6"/>
      <c r="AB3435" s="6"/>
      <c r="AC3435" s="6"/>
    </row>
    <row r="3436" spans="1:29" x14ac:dyDescent="0.25">
      <c r="Q3436" s="12" t="str">
        <f t="shared" ca="1" si="108"/>
        <v>-</v>
      </c>
      <c r="W3436" t="str">
        <f t="shared" si="107"/>
        <v>-</v>
      </c>
    </row>
    <row r="3437" spans="1:29" x14ac:dyDescent="0.25">
      <c r="A3437" s="6"/>
      <c r="B3437" s="10"/>
      <c r="C3437" s="6"/>
      <c r="D3437" s="6"/>
      <c r="E3437" s="6"/>
      <c r="F3437" s="6"/>
      <c r="G3437" s="6"/>
      <c r="H3437" s="6"/>
      <c r="I3437" s="6"/>
      <c r="J3437" s="6"/>
      <c r="K3437" s="6"/>
      <c r="L3437" s="6"/>
      <c r="M3437" s="6"/>
      <c r="N3437" s="6"/>
      <c r="O3437" s="6"/>
      <c r="P3437" s="10"/>
      <c r="Q3437" s="15" t="str">
        <f t="shared" ca="1" si="108"/>
        <v>-</v>
      </c>
      <c r="R3437" s="6"/>
      <c r="S3437" s="6"/>
      <c r="T3437" s="6"/>
      <c r="U3437" s="6"/>
      <c r="V3437" s="6"/>
      <c r="W3437" s="6" t="str">
        <f t="shared" si="107"/>
        <v>-</v>
      </c>
      <c r="X3437" s="6"/>
      <c r="Y3437" s="6"/>
      <c r="Z3437" s="6"/>
      <c r="AA3437" s="6"/>
      <c r="AB3437" s="6"/>
      <c r="AC3437" s="6"/>
    </row>
    <row r="3438" spans="1:29" x14ac:dyDescent="0.25">
      <c r="Q3438" s="12" t="str">
        <f t="shared" ca="1" si="108"/>
        <v>-</v>
      </c>
      <c r="W3438" t="str">
        <f t="shared" si="107"/>
        <v>-</v>
      </c>
    </row>
    <row r="3439" spans="1:29" x14ac:dyDescent="0.25">
      <c r="A3439" s="6"/>
      <c r="B3439" s="10"/>
      <c r="C3439" s="6"/>
      <c r="D3439" s="6"/>
      <c r="E3439" s="6"/>
      <c r="F3439" s="6"/>
      <c r="G3439" s="6"/>
      <c r="H3439" s="6"/>
      <c r="I3439" s="6"/>
      <c r="J3439" s="6"/>
      <c r="K3439" s="6"/>
      <c r="L3439" s="6"/>
      <c r="M3439" s="6"/>
      <c r="N3439" s="6"/>
      <c r="O3439" s="6"/>
      <c r="P3439" s="10"/>
      <c r="Q3439" s="15" t="str">
        <f t="shared" ca="1" si="108"/>
        <v>-</v>
      </c>
      <c r="R3439" s="6"/>
      <c r="S3439" s="6"/>
      <c r="T3439" s="6"/>
      <c r="U3439" s="6"/>
      <c r="V3439" s="6"/>
      <c r="W3439" s="6" t="str">
        <f t="shared" si="107"/>
        <v>-</v>
      </c>
      <c r="X3439" s="6"/>
      <c r="Y3439" s="6"/>
      <c r="Z3439" s="6"/>
      <c r="AA3439" s="6"/>
      <c r="AB3439" s="6"/>
      <c r="AC3439" s="6"/>
    </row>
    <row r="3440" spans="1:29" x14ac:dyDescent="0.25">
      <c r="Q3440" s="12" t="str">
        <f t="shared" ca="1" si="108"/>
        <v>-</v>
      </c>
      <c r="W3440" t="str">
        <f t="shared" si="107"/>
        <v>-</v>
      </c>
    </row>
    <row r="3441" spans="1:29" x14ac:dyDescent="0.25">
      <c r="A3441" s="6"/>
      <c r="B3441" s="10"/>
      <c r="C3441" s="6"/>
      <c r="D3441" s="6"/>
      <c r="E3441" s="6"/>
      <c r="F3441" s="6"/>
      <c r="G3441" s="6"/>
      <c r="H3441" s="6"/>
      <c r="I3441" s="6"/>
      <c r="J3441" s="6"/>
      <c r="K3441" s="6"/>
      <c r="L3441" s="6"/>
      <c r="M3441" s="6"/>
      <c r="N3441" s="6"/>
      <c r="O3441" s="6"/>
      <c r="P3441" s="10"/>
      <c r="Q3441" s="15" t="str">
        <f t="shared" ca="1" si="108"/>
        <v>-</v>
      </c>
      <c r="R3441" s="6"/>
      <c r="S3441" s="6"/>
      <c r="T3441" s="6"/>
      <c r="U3441" s="6"/>
      <c r="V3441" s="6"/>
      <c r="W3441" s="6" t="str">
        <f t="shared" si="107"/>
        <v>-</v>
      </c>
      <c r="X3441" s="6"/>
      <c r="Y3441" s="6"/>
      <c r="Z3441" s="6"/>
      <c r="AA3441" s="6"/>
      <c r="AB3441" s="6"/>
      <c r="AC3441" s="6"/>
    </row>
    <row r="3442" spans="1:29" x14ac:dyDescent="0.25">
      <c r="Q3442" s="12" t="str">
        <f t="shared" ca="1" si="108"/>
        <v>-</v>
      </c>
      <c r="W3442" t="str">
        <f t="shared" si="107"/>
        <v>-</v>
      </c>
    </row>
    <row r="3443" spans="1:29" x14ac:dyDescent="0.25">
      <c r="A3443" s="6"/>
      <c r="B3443" s="10"/>
      <c r="C3443" s="6"/>
      <c r="D3443" s="6"/>
      <c r="E3443" s="6"/>
      <c r="F3443" s="6"/>
      <c r="G3443" s="6"/>
      <c r="H3443" s="6"/>
      <c r="I3443" s="6"/>
      <c r="J3443" s="6"/>
      <c r="K3443" s="6"/>
      <c r="L3443" s="6"/>
      <c r="M3443" s="6"/>
      <c r="N3443" s="6"/>
      <c r="O3443" s="6"/>
      <c r="P3443" s="10"/>
      <c r="Q3443" s="15" t="str">
        <f t="shared" ca="1" si="108"/>
        <v>-</v>
      </c>
      <c r="R3443" s="6"/>
      <c r="S3443" s="6"/>
      <c r="T3443" s="6"/>
      <c r="U3443" s="6"/>
      <c r="V3443" s="6"/>
      <c r="W3443" s="6" t="str">
        <f t="shared" si="107"/>
        <v>-</v>
      </c>
      <c r="X3443" s="6"/>
      <c r="Y3443" s="6"/>
      <c r="Z3443" s="6"/>
      <c r="AA3443" s="6"/>
      <c r="AB3443" s="6"/>
      <c r="AC3443" s="6"/>
    </row>
    <row r="3444" spans="1:29" x14ac:dyDescent="0.25">
      <c r="Q3444" s="12" t="str">
        <f t="shared" ca="1" si="108"/>
        <v>-</v>
      </c>
      <c r="W3444" t="str">
        <f t="shared" si="107"/>
        <v>-</v>
      </c>
    </row>
    <row r="3445" spans="1:29" x14ac:dyDescent="0.25">
      <c r="A3445" s="6"/>
      <c r="B3445" s="10"/>
      <c r="C3445" s="6"/>
      <c r="D3445" s="6"/>
      <c r="E3445" s="6"/>
      <c r="F3445" s="6"/>
      <c r="G3445" s="6"/>
      <c r="H3445" s="6"/>
      <c r="I3445" s="6"/>
      <c r="J3445" s="6"/>
      <c r="K3445" s="6"/>
      <c r="L3445" s="6"/>
      <c r="M3445" s="6"/>
      <c r="N3445" s="6"/>
      <c r="O3445" s="6"/>
      <c r="P3445" s="10"/>
      <c r="Q3445" s="15" t="str">
        <f t="shared" ca="1" si="108"/>
        <v>-</v>
      </c>
      <c r="R3445" s="6"/>
      <c r="S3445" s="6"/>
      <c r="T3445" s="6"/>
      <c r="U3445" s="6"/>
      <c r="V3445" s="6"/>
      <c r="W3445" s="6" t="str">
        <f t="shared" si="107"/>
        <v>-</v>
      </c>
      <c r="X3445" s="6"/>
      <c r="Y3445" s="6"/>
      <c r="Z3445" s="6"/>
      <c r="AA3445" s="6"/>
      <c r="AB3445" s="6"/>
      <c r="AC3445" s="6"/>
    </row>
    <row r="3446" spans="1:29" x14ac:dyDescent="0.25">
      <c r="Q3446" s="12" t="str">
        <f t="shared" ca="1" si="108"/>
        <v>-</v>
      </c>
      <c r="W3446" t="str">
        <f t="shared" si="107"/>
        <v>-</v>
      </c>
    </row>
    <row r="3447" spans="1:29" x14ac:dyDescent="0.25">
      <c r="A3447" s="6"/>
      <c r="B3447" s="10"/>
      <c r="C3447" s="6"/>
      <c r="D3447" s="6"/>
      <c r="E3447" s="6"/>
      <c r="F3447" s="6"/>
      <c r="G3447" s="6"/>
      <c r="H3447" s="6"/>
      <c r="I3447" s="6"/>
      <c r="J3447" s="6"/>
      <c r="K3447" s="6"/>
      <c r="L3447" s="6"/>
      <c r="M3447" s="6"/>
      <c r="N3447" s="6"/>
      <c r="O3447" s="6"/>
      <c r="P3447" s="10"/>
      <c r="Q3447" s="15" t="str">
        <f t="shared" ca="1" si="108"/>
        <v>-</v>
      </c>
      <c r="R3447" s="6"/>
      <c r="S3447" s="6"/>
      <c r="T3447" s="6"/>
      <c r="U3447" s="6"/>
      <c r="V3447" s="6"/>
      <c r="W3447" s="6" t="str">
        <f t="shared" si="107"/>
        <v>-</v>
      </c>
      <c r="X3447" s="6"/>
      <c r="Y3447" s="6"/>
      <c r="Z3447" s="6"/>
      <c r="AA3447" s="6"/>
      <c r="AB3447" s="6"/>
      <c r="AC3447" s="6"/>
    </row>
    <row r="3448" spans="1:29" x14ac:dyDescent="0.25">
      <c r="Q3448" s="12" t="str">
        <f t="shared" ca="1" si="108"/>
        <v>-</v>
      </c>
      <c r="W3448" t="str">
        <f t="shared" si="107"/>
        <v>-</v>
      </c>
    </row>
    <row r="3449" spans="1:29" x14ac:dyDescent="0.25">
      <c r="A3449" s="6"/>
      <c r="B3449" s="10"/>
      <c r="C3449" s="6"/>
      <c r="D3449" s="6"/>
      <c r="E3449" s="6"/>
      <c r="F3449" s="6"/>
      <c r="G3449" s="6"/>
      <c r="H3449" s="6"/>
      <c r="I3449" s="6"/>
      <c r="J3449" s="6"/>
      <c r="K3449" s="6"/>
      <c r="L3449" s="6"/>
      <c r="M3449" s="6"/>
      <c r="N3449" s="6"/>
      <c r="O3449" s="6"/>
      <c r="P3449" s="10"/>
      <c r="Q3449" s="15" t="str">
        <f t="shared" ca="1" si="108"/>
        <v>-</v>
      </c>
      <c r="R3449" s="6"/>
      <c r="S3449" s="6"/>
      <c r="T3449" s="6"/>
      <c r="U3449" s="6"/>
      <c r="V3449" s="6"/>
      <c r="W3449" s="6" t="str">
        <f t="shared" si="107"/>
        <v>-</v>
      </c>
      <c r="X3449" s="6"/>
      <c r="Y3449" s="6"/>
      <c r="Z3449" s="6"/>
      <c r="AA3449" s="6"/>
      <c r="AB3449" s="6"/>
      <c r="AC3449" s="6"/>
    </row>
    <row r="3450" spans="1:29" x14ac:dyDescent="0.25">
      <c r="Q3450" s="12" t="str">
        <f t="shared" ca="1" si="108"/>
        <v>-</v>
      </c>
      <c r="W3450" t="str">
        <f t="shared" si="107"/>
        <v>-</v>
      </c>
    </row>
    <row r="3451" spans="1:29" x14ac:dyDescent="0.25">
      <c r="A3451" s="6"/>
      <c r="B3451" s="10"/>
      <c r="C3451" s="6"/>
      <c r="D3451" s="6"/>
      <c r="E3451" s="6"/>
      <c r="F3451" s="6"/>
      <c r="G3451" s="6"/>
      <c r="H3451" s="6"/>
      <c r="I3451" s="6"/>
      <c r="J3451" s="6"/>
      <c r="K3451" s="6"/>
      <c r="L3451" s="6"/>
      <c r="M3451" s="6"/>
      <c r="N3451" s="6"/>
      <c r="O3451" s="6"/>
      <c r="P3451" s="10"/>
      <c r="Q3451" s="15" t="str">
        <f t="shared" ca="1" si="108"/>
        <v>-</v>
      </c>
      <c r="R3451" s="6"/>
      <c r="S3451" s="6"/>
      <c r="T3451" s="6"/>
      <c r="U3451" s="6"/>
      <c r="V3451" s="6"/>
      <c r="W3451" s="6" t="str">
        <f t="shared" si="107"/>
        <v>-</v>
      </c>
      <c r="X3451" s="6"/>
      <c r="Y3451" s="6"/>
      <c r="Z3451" s="6"/>
      <c r="AA3451" s="6"/>
      <c r="AB3451" s="6"/>
      <c r="AC3451" s="6"/>
    </row>
    <row r="3452" spans="1:29" x14ac:dyDescent="0.25">
      <c r="Q3452" s="12" t="str">
        <f t="shared" ca="1" si="108"/>
        <v>-</v>
      </c>
      <c r="W3452" t="str">
        <f t="shared" si="107"/>
        <v>-</v>
      </c>
    </row>
    <row r="3453" spans="1:29" x14ac:dyDescent="0.25">
      <c r="A3453" s="6"/>
      <c r="B3453" s="10"/>
      <c r="C3453" s="6"/>
      <c r="D3453" s="6"/>
      <c r="E3453" s="6"/>
      <c r="F3453" s="6"/>
      <c r="G3453" s="6"/>
      <c r="H3453" s="6"/>
      <c r="I3453" s="6"/>
      <c r="J3453" s="6"/>
      <c r="K3453" s="6"/>
      <c r="L3453" s="6"/>
      <c r="M3453" s="6"/>
      <c r="N3453" s="6"/>
      <c r="O3453" s="6"/>
      <c r="P3453" s="10"/>
      <c r="Q3453" s="15" t="str">
        <f t="shared" ca="1" si="108"/>
        <v>-</v>
      </c>
      <c r="R3453" s="6"/>
      <c r="S3453" s="6"/>
      <c r="T3453" s="6"/>
      <c r="U3453" s="6"/>
      <c r="V3453" s="6"/>
      <c r="W3453" s="6" t="str">
        <f t="shared" si="107"/>
        <v>-</v>
      </c>
      <c r="X3453" s="6"/>
      <c r="Y3453" s="6"/>
      <c r="Z3453" s="6"/>
      <c r="AA3453" s="6"/>
      <c r="AB3453" s="6"/>
      <c r="AC3453" s="6"/>
    </row>
    <row r="3454" spans="1:29" x14ac:dyDescent="0.25">
      <c r="Q3454" s="12" t="str">
        <f t="shared" ca="1" si="108"/>
        <v>-</v>
      </c>
      <c r="W3454" t="str">
        <f t="shared" si="107"/>
        <v>-</v>
      </c>
    </row>
    <row r="3455" spans="1:29" x14ac:dyDescent="0.25">
      <c r="A3455" s="6"/>
      <c r="B3455" s="10"/>
      <c r="C3455" s="6"/>
      <c r="D3455" s="6"/>
      <c r="E3455" s="6"/>
      <c r="F3455" s="6"/>
      <c r="G3455" s="6"/>
      <c r="H3455" s="6"/>
      <c r="I3455" s="6"/>
      <c r="J3455" s="6"/>
      <c r="K3455" s="6"/>
      <c r="L3455" s="6"/>
      <c r="M3455" s="6"/>
      <c r="N3455" s="6"/>
      <c r="O3455" s="6"/>
      <c r="P3455" s="10"/>
      <c r="Q3455" s="15" t="str">
        <f t="shared" ca="1" si="108"/>
        <v>-</v>
      </c>
      <c r="R3455" s="6"/>
      <c r="S3455" s="6"/>
      <c r="T3455" s="6"/>
      <c r="U3455" s="6"/>
      <c r="V3455" s="6"/>
      <c r="W3455" s="6" t="str">
        <f t="shared" si="107"/>
        <v>-</v>
      </c>
      <c r="X3455" s="6"/>
      <c r="Y3455" s="6"/>
      <c r="Z3455" s="6"/>
      <c r="AA3455" s="6"/>
      <c r="AB3455" s="6"/>
      <c r="AC3455" s="6"/>
    </row>
    <row r="3456" spans="1:29" x14ac:dyDescent="0.25">
      <c r="Q3456" s="12" t="str">
        <f t="shared" ca="1" si="108"/>
        <v>-</v>
      </c>
      <c r="W3456" t="str">
        <f t="shared" si="107"/>
        <v>-</v>
      </c>
    </row>
    <row r="3457" spans="1:29" x14ac:dyDescent="0.25">
      <c r="A3457" s="6"/>
      <c r="B3457" s="10"/>
      <c r="C3457" s="6"/>
      <c r="D3457" s="6"/>
      <c r="E3457" s="6"/>
      <c r="F3457" s="6"/>
      <c r="G3457" s="6"/>
      <c r="H3457" s="6"/>
      <c r="I3457" s="6"/>
      <c r="J3457" s="6"/>
      <c r="K3457" s="6"/>
      <c r="L3457" s="6"/>
      <c r="M3457" s="6"/>
      <c r="N3457" s="6"/>
      <c r="O3457" s="6"/>
      <c r="P3457" s="10"/>
      <c r="Q3457" s="15" t="str">
        <f t="shared" ca="1" si="108"/>
        <v>-</v>
      </c>
      <c r="R3457" s="6"/>
      <c r="S3457" s="6"/>
      <c r="T3457" s="6"/>
      <c r="U3457" s="6"/>
      <c r="V3457" s="6"/>
      <c r="W3457" s="6" t="str">
        <f t="shared" ref="W3457:W3520" si="109">IF(OR(ISBLANK(J3457),ISBLANK(V3457)),"-",(IF(J3457=V3457,"Yes","No")))</f>
        <v>-</v>
      </c>
      <c r="X3457" s="6"/>
      <c r="Y3457" s="6"/>
      <c r="Z3457" s="6"/>
      <c r="AA3457" s="6"/>
      <c r="AB3457" s="6"/>
      <c r="AC3457" s="6"/>
    </row>
    <row r="3458" spans="1:29" x14ac:dyDescent="0.25">
      <c r="Q3458" s="12" t="str">
        <f t="shared" ref="Q3458:Q3521" ca="1" si="110">IF(B3458&gt;1/1/1900, (IF(R3458="Closed",(DATEDIF(B3458,P3458,"d"))-(DATEDIF(M3458,O3458,"d")),IF(OR(R3458="Pending",ISBLANK(P3458)),TODAY()-B3458))),"-")</f>
        <v>-</v>
      </c>
      <c r="W3458" t="str">
        <f t="shared" si="109"/>
        <v>-</v>
      </c>
    </row>
    <row r="3459" spans="1:29" x14ac:dyDescent="0.25">
      <c r="A3459" s="6"/>
      <c r="B3459" s="10"/>
      <c r="C3459" s="6"/>
      <c r="D3459" s="6"/>
      <c r="E3459" s="6"/>
      <c r="F3459" s="6"/>
      <c r="G3459" s="6"/>
      <c r="H3459" s="6"/>
      <c r="I3459" s="6"/>
      <c r="J3459" s="6"/>
      <c r="K3459" s="6"/>
      <c r="L3459" s="6"/>
      <c r="M3459" s="6"/>
      <c r="N3459" s="6"/>
      <c r="O3459" s="6"/>
      <c r="P3459" s="10"/>
      <c r="Q3459" s="15" t="str">
        <f t="shared" ca="1" si="110"/>
        <v>-</v>
      </c>
      <c r="R3459" s="6"/>
      <c r="S3459" s="6"/>
      <c r="T3459" s="6"/>
      <c r="U3459" s="6"/>
      <c r="V3459" s="6"/>
      <c r="W3459" s="6" t="str">
        <f t="shared" si="109"/>
        <v>-</v>
      </c>
      <c r="X3459" s="6"/>
      <c r="Y3459" s="6"/>
      <c r="Z3459" s="6"/>
      <c r="AA3459" s="6"/>
      <c r="AB3459" s="6"/>
      <c r="AC3459" s="6"/>
    </row>
    <row r="3460" spans="1:29" x14ac:dyDescent="0.25">
      <c r="Q3460" s="12" t="str">
        <f t="shared" ca="1" si="110"/>
        <v>-</v>
      </c>
      <c r="W3460" t="str">
        <f t="shared" si="109"/>
        <v>-</v>
      </c>
    </row>
    <row r="3461" spans="1:29" x14ac:dyDescent="0.25">
      <c r="A3461" s="6"/>
      <c r="B3461" s="10"/>
      <c r="C3461" s="6"/>
      <c r="D3461" s="6"/>
      <c r="E3461" s="6"/>
      <c r="F3461" s="6"/>
      <c r="G3461" s="6"/>
      <c r="H3461" s="6"/>
      <c r="I3461" s="6"/>
      <c r="J3461" s="6"/>
      <c r="K3461" s="6"/>
      <c r="L3461" s="6"/>
      <c r="M3461" s="6"/>
      <c r="N3461" s="6"/>
      <c r="O3461" s="6"/>
      <c r="P3461" s="10"/>
      <c r="Q3461" s="15" t="str">
        <f t="shared" ca="1" si="110"/>
        <v>-</v>
      </c>
      <c r="R3461" s="6"/>
      <c r="S3461" s="6"/>
      <c r="T3461" s="6"/>
      <c r="U3461" s="6"/>
      <c r="V3461" s="6"/>
      <c r="W3461" s="6" t="str">
        <f t="shared" si="109"/>
        <v>-</v>
      </c>
      <c r="X3461" s="6"/>
      <c r="Y3461" s="6"/>
      <c r="Z3461" s="6"/>
      <c r="AA3461" s="6"/>
      <c r="AB3461" s="6"/>
      <c r="AC3461" s="6"/>
    </row>
    <row r="3462" spans="1:29" x14ac:dyDescent="0.25">
      <c r="Q3462" s="12" t="str">
        <f t="shared" ca="1" si="110"/>
        <v>-</v>
      </c>
      <c r="W3462" t="str">
        <f t="shared" si="109"/>
        <v>-</v>
      </c>
    </row>
    <row r="3463" spans="1:29" x14ac:dyDescent="0.25">
      <c r="A3463" s="6"/>
      <c r="B3463" s="10"/>
      <c r="C3463" s="6"/>
      <c r="D3463" s="6"/>
      <c r="E3463" s="6"/>
      <c r="F3463" s="6"/>
      <c r="G3463" s="6"/>
      <c r="H3463" s="6"/>
      <c r="I3463" s="6"/>
      <c r="J3463" s="6"/>
      <c r="K3463" s="6"/>
      <c r="L3463" s="6"/>
      <c r="M3463" s="6"/>
      <c r="N3463" s="6"/>
      <c r="O3463" s="6"/>
      <c r="P3463" s="10"/>
      <c r="Q3463" s="15" t="str">
        <f t="shared" ca="1" si="110"/>
        <v>-</v>
      </c>
      <c r="R3463" s="6"/>
      <c r="S3463" s="6"/>
      <c r="T3463" s="6"/>
      <c r="U3463" s="6"/>
      <c r="V3463" s="6"/>
      <c r="W3463" s="6" t="str">
        <f t="shared" si="109"/>
        <v>-</v>
      </c>
      <c r="X3463" s="6"/>
      <c r="Y3463" s="6"/>
      <c r="Z3463" s="6"/>
      <c r="AA3463" s="6"/>
      <c r="AB3463" s="6"/>
      <c r="AC3463" s="6"/>
    </row>
    <row r="3464" spans="1:29" x14ac:dyDescent="0.25">
      <c r="Q3464" s="12" t="str">
        <f t="shared" ca="1" si="110"/>
        <v>-</v>
      </c>
      <c r="W3464" t="str">
        <f t="shared" si="109"/>
        <v>-</v>
      </c>
    </row>
    <row r="3465" spans="1:29" x14ac:dyDescent="0.25">
      <c r="A3465" s="6"/>
      <c r="B3465" s="10"/>
      <c r="C3465" s="6"/>
      <c r="D3465" s="6"/>
      <c r="E3465" s="6"/>
      <c r="F3465" s="6"/>
      <c r="G3465" s="6"/>
      <c r="H3465" s="6"/>
      <c r="I3465" s="6"/>
      <c r="J3465" s="6"/>
      <c r="K3465" s="6"/>
      <c r="L3465" s="6"/>
      <c r="M3465" s="6"/>
      <c r="N3465" s="6"/>
      <c r="O3465" s="6"/>
      <c r="P3465" s="10"/>
      <c r="Q3465" s="15" t="str">
        <f t="shared" ca="1" si="110"/>
        <v>-</v>
      </c>
      <c r="R3465" s="6"/>
      <c r="S3465" s="6"/>
      <c r="T3465" s="6"/>
      <c r="U3465" s="6"/>
      <c r="V3465" s="6"/>
      <c r="W3465" s="6" t="str">
        <f t="shared" si="109"/>
        <v>-</v>
      </c>
      <c r="X3465" s="6"/>
      <c r="Y3465" s="6"/>
      <c r="Z3465" s="6"/>
      <c r="AA3465" s="6"/>
      <c r="AB3465" s="6"/>
      <c r="AC3465" s="6"/>
    </row>
    <row r="3466" spans="1:29" x14ac:dyDescent="0.25">
      <c r="Q3466" s="12" t="str">
        <f t="shared" ca="1" si="110"/>
        <v>-</v>
      </c>
      <c r="W3466" t="str">
        <f t="shared" si="109"/>
        <v>-</v>
      </c>
    </row>
    <row r="3467" spans="1:29" x14ac:dyDescent="0.25">
      <c r="A3467" s="6"/>
      <c r="B3467" s="10"/>
      <c r="C3467" s="6"/>
      <c r="D3467" s="6"/>
      <c r="E3467" s="6"/>
      <c r="F3467" s="6"/>
      <c r="G3467" s="6"/>
      <c r="H3467" s="6"/>
      <c r="I3467" s="6"/>
      <c r="J3467" s="6"/>
      <c r="K3467" s="6"/>
      <c r="L3467" s="6"/>
      <c r="M3467" s="6"/>
      <c r="N3467" s="6"/>
      <c r="O3467" s="6"/>
      <c r="P3467" s="10"/>
      <c r="Q3467" s="15" t="str">
        <f t="shared" ca="1" si="110"/>
        <v>-</v>
      </c>
      <c r="R3467" s="6"/>
      <c r="S3467" s="6"/>
      <c r="T3467" s="6"/>
      <c r="U3467" s="6"/>
      <c r="V3467" s="6"/>
      <c r="W3467" s="6" t="str">
        <f t="shared" si="109"/>
        <v>-</v>
      </c>
      <c r="X3467" s="6"/>
      <c r="Y3467" s="6"/>
      <c r="Z3467" s="6"/>
      <c r="AA3467" s="6"/>
      <c r="AB3467" s="6"/>
      <c r="AC3467" s="6"/>
    </row>
    <row r="3468" spans="1:29" x14ac:dyDescent="0.25">
      <c r="Q3468" s="12" t="str">
        <f t="shared" ca="1" si="110"/>
        <v>-</v>
      </c>
      <c r="W3468" t="str">
        <f t="shared" si="109"/>
        <v>-</v>
      </c>
    </row>
    <row r="3469" spans="1:29" x14ac:dyDescent="0.25">
      <c r="A3469" s="6"/>
      <c r="B3469" s="10"/>
      <c r="C3469" s="6"/>
      <c r="D3469" s="6"/>
      <c r="E3469" s="6"/>
      <c r="F3469" s="6"/>
      <c r="G3469" s="6"/>
      <c r="H3469" s="6"/>
      <c r="I3469" s="6"/>
      <c r="J3469" s="6"/>
      <c r="K3469" s="6"/>
      <c r="L3469" s="6"/>
      <c r="M3469" s="6"/>
      <c r="N3469" s="6"/>
      <c r="O3469" s="6"/>
      <c r="P3469" s="10"/>
      <c r="Q3469" s="15" t="str">
        <f t="shared" ca="1" si="110"/>
        <v>-</v>
      </c>
      <c r="R3469" s="6"/>
      <c r="S3469" s="6"/>
      <c r="T3469" s="6"/>
      <c r="U3469" s="6"/>
      <c r="V3469" s="6"/>
      <c r="W3469" s="6" t="str">
        <f t="shared" si="109"/>
        <v>-</v>
      </c>
      <c r="X3469" s="6"/>
      <c r="Y3469" s="6"/>
      <c r="Z3469" s="6"/>
      <c r="AA3469" s="6"/>
      <c r="AB3469" s="6"/>
      <c r="AC3469" s="6"/>
    </row>
    <row r="3470" spans="1:29" x14ac:dyDescent="0.25">
      <c r="Q3470" s="12" t="str">
        <f t="shared" ca="1" si="110"/>
        <v>-</v>
      </c>
      <c r="W3470" t="str">
        <f t="shared" si="109"/>
        <v>-</v>
      </c>
    </row>
    <row r="3471" spans="1:29" x14ac:dyDescent="0.25">
      <c r="A3471" s="6"/>
      <c r="B3471" s="10"/>
      <c r="C3471" s="6"/>
      <c r="D3471" s="6"/>
      <c r="E3471" s="6"/>
      <c r="F3471" s="6"/>
      <c r="G3471" s="6"/>
      <c r="H3471" s="6"/>
      <c r="I3471" s="6"/>
      <c r="J3471" s="6"/>
      <c r="K3471" s="6"/>
      <c r="L3471" s="6"/>
      <c r="M3471" s="6"/>
      <c r="N3471" s="6"/>
      <c r="O3471" s="6"/>
      <c r="P3471" s="10"/>
      <c r="Q3471" s="15" t="str">
        <f t="shared" ca="1" si="110"/>
        <v>-</v>
      </c>
      <c r="R3471" s="6"/>
      <c r="S3471" s="6"/>
      <c r="T3471" s="6"/>
      <c r="U3471" s="6"/>
      <c r="V3471" s="6"/>
      <c r="W3471" s="6" t="str">
        <f t="shared" si="109"/>
        <v>-</v>
      </c>
      <c r="X3471" s="6"/>
      <c r="Y3471" s="6"/>
      <c r="Z3471" s="6"/>
      <c r="AA3471" s="6"/>
      <c r="AB3471" s="6"/>
      <c r="AC3471" s="6"/>
    </row>
    <row r="3472" spans="1:29" x14ac:dyDescent="0.25">
      <c r="Q3472" s="12" t="str">
        <f t="shared" ca="1" si="110"/>
        <v>-</v>
      </c>
      <c r="W3472" t="str">
        <f t="shared" si="109"/>
        <v>-</v>
      </c>
    </row>
    <row r="3473" spans="1:29" x14ac:dyDescent="0.25">
      <c r="A3473" s="6"/>
      <c r="B3473" s="10"/>
      <c r="C3473" s="6"/>
      <c r="D3473" s="6"/>
      <c r="E3473" s="6"/>
      <c r="F3473" s="6"/>
      <c r="G3473" s="6"/>
      <c r="H3473" s="6"/>
      <c r="I3473" s="6"/>
      <c r="J3473" s="6"/>
      <c r="K3473" s="6"/>
      <c r="L3473" s="6"/>
      <c r="M3473" s="6"/>
      <c r="N3473" s="6"/>
      <c r="O3473" s="6"/>
      <c r="P3473" s="10"/>
      <c r="Q3473" s="15" t="str">
        <f t="shared" ca="1" si="110"/>
        <v>-</v>
      </c>
      <c r="R3473" s="6"/>
      <c r="S3473" s="6"/>
      <c r="T3473" s="6"/>
      <c r="U3473" s="6"/>
      <c r="V3473" s="6"/>
      <c r="W3473" s="6" t="str">
        <f t="shared" si="109"/>
        <v>-</v>
      </c>
      <c r="X3473" s="6"/>
      <c r="Y3473" s="6"/>
      <c r="Z3473" s="6"/>
      <c r="AA3473" s="6"/>
      <c r="AB3473" s="6"/>
      <c r="AC3473" s="6"/>
    </row>
    <row r="3474" spans="1:29" x14ac:dyDescent="0.25">
      <c r="Q3474" s="12" t="str">
        <f t="shared" ca="1" si="110"/>
        <v>-</v>
      </c>
      <c r="W3474" t="str">
        <f t="shared" si="109"/>
        <v>-</v>
      </c>
    </row>
    <row r="3475" spans="1:29" x14ac:dyDescent="0.25">
      <c r="A3475" s="6"/>
      <c r="B3475" s="10"/>
      <c r="C3475" s="6"/>
      <c r="D3475" s="6"/>
      <c r="E3475" s="6"/>
      <c r="F3475" s="6"/>
      <c r="G3475" s="6"/>
      <c r="H3475" s="6"/>
      <c r="I3475" s="6"/>
      <c r="J3475" s="6"/>
      <c r="K3475" s="6"/>
      <c r="L3475" s="6"/>
      <c r="M3475" s="6"/>
      <c r="N3475" s="6"/>
      <c r="O3475" s="6"/>
      <c r="P3475" s="10"/>
      <c r="Q3475" s="15" t="str">
        <f t="shared" ca="1" si="110"/>
        <v>-</v>
      </c>
      <c r="R3475" s="6"/>
      <c r="S3475" s="6"/>
      <c r="T3475" s="6"/>
      <c r="U3475" s="6"/>
      <c r="V3475" s="6"/>
      <c r="W3475" s="6" t="str">
        <f t="shared" si="109"/>
        <v>-</v>
      </c>
      <c r="X3475" s="6"/>
      <c r="Y3475" s="6"/>
      <c r="Z3475" s="6"/>
      <c r="AA3475" s="6"/>
      <c r="AB3475" s="6"/>
      <c r="AC3475" s="6"/>
    </row>
    <row r="3476" spans="1:29" x14ac:dyDescent="0.25">
      <c r="Q3476" s="12" t="str">
        <f t="shared" ca="1" si="110"/>
        <v>-</v>
      </c>
      <c r="W3476" t="str">
        <f t="shared" si="109"/>
        <v>-</v>
      </c>
    </row>
    <row r="3477" spans="1:29" x14ac:dyDescent="0.25">
      <c r="A3477" s="6"/>
      <c r="B3477" s="10"/>
      <c r="C3477" s="6"/>
      <c r="D3477" s="6"/>
      <c r="E3477" s="6"/>
      <c r="F3477" s="6"/>
      <c r="G3477" s="6"/>
      <c r="H3477" s="6"/>
      <c r="I3477" s="6"/>
      <c r="J3477" s="6"/>
      <c r="K3477" s="6"/>
      <c r="L3477" s="6"/>
      <c r="M3477" s="6"/>
      <c r="N3477" s="6"/>
      <c r="O3477" s="6"/>
      <c r="P3477" s="10"/>
      <c r="Q3477" s="15" t="str">
        <f t="shared" ca="1" si="110"/>
        <v>-</v>
      </c>
      <c r="R3477" s="6"/>
      <c r="S3477" s="6"/>
      <c r="T3477" s="6"/>
      <c r="U3477" s="6"/>
      <c r="V3477" s="6"/>
      <c r="W3477" s="6" t="str">
        <f t="shared" si="109"/>
        <v>-</v>
      </c>
      <c r="X3477" s="6"/>
      <c r="Y3477" s="6"/>
      <c r="Z3477" s="6"/>
      <c r="AA3477" s="6"/>
      <c r="AB3477" s="6"/>
      <c r="AC3477" s="6"/>
    </row>
    <row r="3478" spans="1:29" x14ac:dyDescent="0.25">
      <c r="Q3478" s="12" t="str">
        <f t="shared" ca="1" si="110"/>
        <v>-</v>
      </c>
      <c r="W3478" t="str">
        <f t="shared" si="109"/>
        <v>-</v>
      </c>
    </row>
    <row r="3479" spans="1:29" x14ac:dyDescent="0.25">
      <c r="A3479" s="6"/>
      <c r="B3479" s="10"/>
      <c r="C3479" s="6"/>
      <c r="D3479" s="6"/>
      <c r="E3479" s="6"/>
      <c r="F3479" s="6"/>
      <c r="G3479" s="6"/>
      <c r="H3479" s="6"/>
      <c r="I3479" s="6"/>
      <c r="J3479" s="6"/>
      <c r="K3479" s="6"/>
      <c r="L3479" s="6"/>
      <c r="M3479" s="6"/>
      <c r="N3479" s="6"/>
      <c r="O3479" s="6"/>
      <c r="P3479" s="10"/>
      <c r="Q3479" s="15" t="str">
        <f t="shared" ca="1" si="110"/>
        <v>-</v>
      </c>
      <c r="R3479" s="6"/>
      <c r="S3479" s="6"/>
      <c r="T3479" s="6"/>
      <c r="U3479" s="6"/>
      <c r="V3479" s="6"/>
      <c r="W3479" s="6" t="str">
        <f t="shared" si="109"/>
        <v>-</v>
      </c>
      <c r="X3479" s="6"/>
      <c r="Y3479" s="6"/>
      <c r="Z3479" s="6"/>
      <c r="AA3479" s="6"/>
      <c r="AB3479" s="6"/>
      <c r="AC3479" s="6"/>
    </row>
    <row r="3480" spans="1:29" x14ac:dyDescent="0.25">
      <c r="Q3480" s="12" t="str">
        <f t="shared" ca="1" si="110"/>
        <v>-</v>
      </c>
      <c r="W3480" t="str">
        <f t="shared" si="109"/>
        <v>-</v>
      </c>
    </row>
    <row r="3481" spans="1:29" x14ac:dyDescent="0.25">
      <c r="A3481" s="6"/>
      <c r="B3481" s="10"/>
      <c r="C3481" s="6"/>
      <c r="D3481" s="6"/>
      <c r="E3481" s="6"/>
      <c r="F3481" s="6"/>
      <c r="G3481" s="6"/>
      <c r="H3481" s="6"/>
      <c r="I3481" s="6"/>
      <c r="J3481" s="6"/>
      <c r="K3481" s="6"/>
      <c r="L3481" s="6"/>
      <c r="M3481" s="6"/>
      <c r="N3481" s="6"/>
      <c r="O3481" s="6"/>
      <c r="P3481" s="10"/>
      <c r="Q3481" s="15" t="str">
        <f t="shared" ca="1" si="110"/>
        <v>-</v>
      </c>
      <c r="R3481" s="6"/>
      <c r="S3481" s="6"/>
      <c r="T3481" s="6"/>
      <c r="U3481" s="6"/>
      <c r="V3481" s="6"/>
      <c r="W3481" s="6" t="str">
        <f t="shared" si="109"/>
        <v>-</v>
      </c>
      <c r="X3481" s="6"/>
      <c r="Y3481" s="6"/>
      <c r="Z3481" s="6"/>
      <c r="AA3481" s="6"/>
      <c r="AB3481" s="6"/>
      <c r="AC3481" s="6"/>
    </row>
    <row r="3482" spans="1:29" x14ac:dyDescent="0.25">
      <c r="Q3482" s="12" t="str">
        <f t="shared" ca="1" si="110"/>
        <v>-</v>
      </c>
      <c r="W3482" t="str">
        <f t="shared" si="109"/>
        <v>-</v>
      </c>
    </row>
    <row r="3483" spans="1:29" x14ac:dyDescent="0.25">
      <c r="A3483" s="6"/>
      <c r="B3483" s="10"/>
      <c r="C3483" s="6"/>
      <c r="D3483" s="6"/>
      <c r="E3483" s="6"/>
      <c r="F3483" s="6"/>
      <c r="G3483" s="6"/>
      <c r="H3483" s="6"/>
      <c r="I3483" s="6"/>
      <c r="J3483" s="6"/>
      <c r="K3483" s="6"/>
      <c r="L3483" s="6"/>
      <c r="M3483" s="6"/>
      <c r="N3483" s="6"/>
      <c r="O3483" s="6"/>
      <c r="P3483" s="10"/>
      <c r="Q3483" s="15" t="str">
        <f t="shared" ca="1" si="110"/>
        <v>-</v>
      </c>
      <c r="R3483" s="6"/>
      <c r="S3483" s="6"/>
      <c r="T3483" s="6"/>
      <c r="U3483" s="6"/>
      <c r="V3483" s="6"/>
      <c r="W3483" s="6" t="str">
        <f t="shared" si="109"/>
        <v>-</v>
      </c>
      <c r="X3483" s="6"/>
      <c r="Y3483" s="6"/>
      <c r="Z3483" s="6"/>
      <c r="AA3483" s="6"/>
      <c r="AB3483" s="6"/>
      <c r="AC3483" s="6"/>
    </row>
    <row r="3484" spans="1:29" x14ac:dyDescent="0.25">
      <c r="Q3484" s="12" t="str">
        <f t="shared" ca="1" si="110"/>
        <v>-</v>
      </c>
      <c r="W3484" t="str">
        <f t="shared" si="109"/>
        <v>-</v>
      </c>
    </row>
    <row r="3485" spans="1:29" x14ac:dyDescent="0.25">
      <c r="A3485" s="6"/>
      <c r="B3485" s="10"/>
      <c r="C3485" s="6"/>
      <c r="D3485" s="6"/>
      <c r="E3485" s="6"/>
      <c r="F3485" s="6"/>
      <c r="G3485" s="6"/>
      <c r="H3485" s="6"/>
      <c r="I3485" s="6"/>
      <c r="J3485" s="6"/>
      <c r="K3485" s="6"/>
      <c r="L3485" s="6"/>
      <c r="M3485" s="6"/>
      <c r="N3485" s="6"/>
      <c r="O3485" s="6"/>
      <c r="P3485" s="10"/>
      <c r="Q3485" s="15" t="str">
        <f t="shared" ca="1" si="110"/>
        <v>-</v>
      </c>
      <c r="R3485" s="6"/>
      <c r="S3485" s="6"/>
      <c r="T3485" s="6"/>
      <c r="U3485" s="6"/>
      <c r="V3485" s="6"/>
      <c r="W3485" s="6" t="str">
        <f t="shared" si="109"/>
        <v>-</v>
      </c>
      <c r="X3485" s="6"/>
      <c r="Y3485" s="6"/>
      <c r="Z3485" s="6"/>
      <c r="AA3485" s="6"/>
      <c r="AB3485" s="6"/>
      <c r="AC3485" s="6"/>
    </row>
    <row r="3486" spans="1:29" x14ac:dyDescent="0.25">
      <c r="Q3486" s="12" t="str">
        <f t="shared" ca="1" si="110"/>
        <v>-</v>
      </c>
      <c r="W3486" t="str">
        <f t="shared" si="109"/>
        <v>-</v>
      </c>
    </row>
    <row r="3487" spans="1:29" x14ac:dyDescent="0.25">
      <c r="A3487" s="6"/>
      <c r="B3487" s="10"/>
      <c r="C3487" s="6"/>
      <c r="D3487" s="6"/>
      <c r="E3487" s="6"/>
      <c r="F3487" s="6"/>
      <c r="G3487" s="6"/>
      <c r="H3487" s="6"/>
      <c r="I3487" s="6"/>
      <c r="J3487" s="6"/>
      <c r="K3487" s="6"/>
      <c r="L3487" s="6"/>
      <c r="M3487" s="6"/>
      <c r="N3487" s="6"/>
      <c r="O3487" s="6"/>
      <c r="P3487" s="10"/>
      <c r="Q3487" s="15" t="str">
        <f t="shared" ca="1" si="110"/>
        <v>-</v>
      </c>
      <c r="R3487" s="6"/>
      <c r="S3487" s="6"/>
      <c r="T3487" s="6"/>
      <c r="U3487" s="6"/>
      <c r="V3487" s="6"/>
      <c r="W3487" s="6" t="str">
        <f t="shared" si="109"/>
        <v>-</v>
      </c>
      <c r="X3487" s="6"/>
      <c r="Y3487" s="6"/>
      <c r="Z3487" s="6"/>
      <c r="AA3487" s="6"/>
      <c r="AB3487" s="6"/>
      <c r="AC3487" s="6"/>
    </row>
    <row r="3488" spans="1:29" x14ac:dyDescent="0.25">
      <c r="Q3488" s="12" t="str">
        <f t="shared" ca="1" si="110"/>
        <v>-</v>
      </c>
      <c r="W3488" t="str">
        <f t="shared" si="109"/>
        <v>-</v>
      </c>
    </row>
    <row r="3489" spans="1:29" x14ac:dyDescent="0.25">
      <c r="A3489" s="6"/>
      <c r="B3489" s="10"/>
      <c r="C3489" s="6"/>
      <c r="D3489" s="6"/>
      <c r="E3489" s="6"/>
      <c r="F3489" s="6"/>
      <c r="G3489" s="6"/>
      <c r="H3489" s="6"/>
      <c r="I3489" s="6"/>
      <c r="J3489" s="6"/>
      <c r="K3489" s="6"/>
      <c r="L3489" s="6"/>
      <c r="M3489" s="6"/>
      <c r="N3489" s="6"/>
      <c r="O3489" s="6"/>
      <c r="P3489" s="10"/>
      <c r="Q3489" s="15" t="str">
        <f t="shared" ca="1" si="110"/>
        <v>-</v>
      </c>
      <c r="R3489" s="6"/>
      <c r="S3489" s="6"/>
      <c r="T3489" s="6"/>
      <c r="U3489" s="6"/>
      <c r="V3489" s="6"/>
      <c r="W3489" s="6" t="str">
        <f t="shared" si="109"/>
        <v>-</v>
      </c>
      <c r="X3489" s="6"/>
      <c r="Y3489" s="6"/>
      <c r="Z3489" s="6"/>
      <c r="AA3489" s="6"/>
      <c r="AB3489" s="6"/>
      <c r="AC3489" s="6"/>
    </row>
    <row r="3490" spans="1:29" x14ac:dyDescent="0.25">
      <c r="Q3490" s="12" t="str">
        <f t="shared" ca="1" si="110"/>
        <v>-</v>
      </c>
      <c r="W3490" t="str">
        <f t="shared" si="109"/>
        <v>-</v>
      </c>
    </row>
    <row r="3491" spans="1:29" x14ac:dyDescent="0.25">
      <c r="A3491" s="6"/>
      <c r="B3491" s="10"/>
      <c r="C3491" s="6"/>
      <c r="D3491" s="6"/>
      <c r="E3491" s="6"/>
      <c r="F3491" s="6"/>
      <c r="G3491" s="6"/>
      <c r="H3491" s="6"/>
      <c r="I3491" s="6"/>
      <c r="J3491" s="6"/>
      <c r="K3491" s="6"/>
      <c r="L3491" s="6"/>
      <c r="M3491" s="6"/>
      <c r="N3491" s="6"/>
      <c r="O3491" s="6"/>
      <c r="P3491" s="10"/>
      <c r="Q3491" s="15" t="str">
        <f t="shared" ca="1" si="110"/>
        <v>-</v>
      </c>
      <c r="R3491" s="6"/>
      <c r="S3491" s="6"/>
      <c r="T3491" s="6"/>
      <c r="U3491" s="6"/>
      <c r="V3491" s="6"/>
      <c r="W3491" s="6" t="str">
        <f t="shared" si="109"/>
        <v>-</v>
      </c>
      <c r="X3491" s="6"/>
      <c r="Y3491" s="6"/>
      <c r="Z3491" s="6"/>
      <c r="AA3491" s="6"/>
      <c r="AB3491" s="6"/>
      <c r="AC3491" s="6"/>
    </row>
    <row r="3492" spans="1:29" x14ac:dyDescent="0.25">
      <c r="Q3492" s="12" t="str">
        <f t="shared" ca="1" si="110"/>
        <v>-</v>
      </c>
      <c r="W3492" t="str">
        <f t="shared" si="109"/>
        <v>-</v>
      </c>
    </row>
    <row r="3493" spans="1:29" x14ac:dyDescent="0.25">
      <c r="A3493" s="6"/>
      <c r="B3493" s="10"/>
      <c r="C3493" s="6"/>
      <c r="D3493" s="6"/>
      <c r="E3493" s="6"/>
      <c r="F3493" s="6"/>
      <c r="G3493" s="6"/>
      <c r="H3493" s="6"/>
      <c r="I3493" s="6"/>
      <c r="J3493" s="6"/>
      <c r="K3493" s="6"/>
      <c r="L3493" s="6"/>
      <c r="M3493" s="6"/>
      <c r="N3493" s="6"/>
      <c r="O3493" s="6"/>
      <c r="P3493" s="10"/>
      <c r="Q3493" s="15" t="str">
        <f t="shared" ca="1" si="110"/>
        <v>-</v>
      </c>
      <c r="R3493" s="6"/>
      <c r="S3493" s="6"/>
      <c r="T3493" s="6"/>
      <c r="U3493" s="6"/>
      <c r="V3493" s="6"/>
      <c r="W3493" s="6" t="str">
        <f t="shared" si="109"/>
        <v>-</v>
      </c>
      <c r="X3493" s="6"/>
      <c r="Y3493" s="6"/>
      <c r="Z3493" s="6"/>
      <c r="AA3493" s="6"/>
      <c r="AB3493" s="6"/>
      <c r="AC3493" s="6"/>
    </row>
    <row r="3494" spans="1:29" x14ac:dyDescent="0.25">
      <c r="Q3494" s="12" t="str">
        <f t="shared" ca="1" si="110"/>
        <v>-</v>
      </c>
      <c r="W3494" t="str">
        <f t="shared" si="109"/>
        <v>-</v>
      </c>
    </row>
    <row r="3495" spans="1:29" x14ac:dyDescent="0.25">
      <c r="A3495" s="6"/>
      <c r="B3495" s="10"/>
      <c r="C3495" s="6"/>
      <c r="D3495" s="6"/>
      <c r="E3495" s="6"/>
      <c r="F3495" s="6"/>
      <c r="G3495" s="6"/>
      <c r="H3495" s="6"/>
      <c r="I3495" s="6"/>
      <c r="J3495" s="6"/>
      <c r="K3495" s="6"/>
      <c r="L3495" s="6"/>
      <c r="M3495" s="6"/>
      <c r="N3495" s="6"/>
      <c r="O3495" s="6"/>
      <c r="P3495" s="10"/>
      <c r="Q3495" s="15" t="str">
        <f t="shared" ca="1" si="110"/>
        <v>-</v>
      </c>
      <c r="R3495" s="6"/>
      <c r="S3495" s="6"/>
      <c r="T3495" s="6"/>
      <c r="U3495" s="6"/>
      <c r="V3495" s="6"/>
      <c r="W3495" s="6" t="str">
        <f t="shared" si="109"/>
        <v>-</v>
      </c>
      <c r="X3495" s="6"/>
      <c r="Y3495" s="6"/>
      <c r="Z3495" s="6"/>
      <c r="AA3495" s="6"/>
      <c r="AB3495" s="6"/>
      <c r="AC3495" s="6"/>
    </row>
    <row r="3496" spans="1:29" x14ac:dyDescent="0.25">
      <c r="Q3496" s="12" t="str">
        <f t="shared" ca="1" si="110"/>
        <v>-</v>
      </c>
      <c r="W3496" t="str">
        <f t="shared" si="109"/>
        <v>-</v>
      </c>
    </row>
    <row r="3497" spans="1:29" x14ac:dyDescent="0.25">
      <c r="A3497" s="6"/>
      <c r="B3497" s="10"/>
      <c r="C3497" s="6"/>
      <c r="D3497" s="6"/>
      <c r="E3497" s="6"/>
      <c r="F3497" s="6"/>
      <c r="G3497" s="6"/>
      <c r="H3497" s="6"/>
      <c r="I3497" s="6"/>
      <c r="J3497" s="6"/>
      <c r="K3497" s="6"/>
      <c r="L3497" s="6"/>
      <c r="M3497" s="6"/>
      <c r="N3497" s="6"/>
      <c r="O3497" s="6"/>
      <c r="P3497" s="10"/>
      <c r="Q3497" s="15" t="str">
        <f t="shared" ca="1" si="110"/>
        <v>-</v>
      </c>
      <c r="R3497" s="6"/>
      <c r="S3497" s="6"/>
      <c r="T3497" s="6"/>
      <c r="U3497" s="6"/>
      <c r="V3497" s="6"/>
      <c r="W3497" s="6" t="str">
        <f t="shared" si="109"/>
        <v>-</v>
      </c>
      <c r="X3497" s="6"/>
      <c r="Y3497" s="6"/>
      <c r="Z3497" s="6"/>
      <c r="AA3497" s="6"/>
      <c r="AB3497" s="6"/>
      <c r="AC3497" s="6"/>
    </row>
    <row r="3498" spans="1:29" x14ac:dyDescent="0.25">
      <c r="Q3498" s="12" t="str">
        <f t="shared" ca="1" si="110"/>
        <v>-</v>
      </c>
      <c r="W3498" t="str">
        <f t="shared" si="109"/>
        <v>-</v>
      </c>
    </row>
    <row r="3499" spans="1:29" x14ac:dyDescent="0.25">
      <c r="A3499" s="6"/>
      <c r="B3499" s="10"/>
      <c r="C3499" s="6"/>
      <c r="D3499" s="6"/>
      <c r="E3499" s="6"/>
      <c r="F3499" s="6"/>
      <c r="G3499" s="6"/>
      <c r="H3499" s="6"/>
      <c r="I3499" s="6"/>
      <c r="J3499" s="6"/>
      <c r="K3499" s="6"/>
      <c r="L3499" s="6"/>
      <c r="M3499" s="6"/>
      <c r="N3499" s="6"/>
      <c r="O3499" s="6"/>
      <c r="P3499" s="10"/>
      <c r="Q3499" s="15" t="str">
        <f t="shared" ca="1" si="110"/>
        <v>-</v>
      </c>
      <c r="R3499" s="6"/>
      <c r="S3499" s="6"/>
      <c r="T3499" s="6"/>
      <c r="U3499" s="6"/>
      <c r="V3499" s="6"/>
      <c r="W3499" s="6" t="str">
        <f t="shared" si="109"/>
        <v>-</v>
      </c>
      <c r="X3499" s="6"/>
      <c r="Y3499" s="6"/>
      <c r="Z3499" s="6"/>
      <c r="AA3499" s="6"/>
      <c r="AB3499" s="6"/>
      <c r="AC3499" s="6"/>
    </row>
    <row r="3500" spans="1:29" x14ac:dyDescent="0.25">
      <c r="Q3500" s="12" t="str">
        <f t="shared" ca="1" si="110"/>
        <v>-</v>
      </c>
      <c r="W3500" t="str">
        <f t="shared" si="109"/>
        <v>-</v>
      </c>
    </row>
    <row r="3501" spans="1:29" x14ac:dyDescent="0.25">
      <c r="A3501" s="6"/>
      <c r="B3501" s="10"/>
      <c r="C3501" s="6"/>
      <c r="D3501" s="6"/>
      <c r="E3501" s="6"/>
      <c r="F3501" s="6"/>
      <c r="G3501" s="6"/>
      <c r="H3501" s="6"/>
      <c r="I3501" s="6"/>
      <c r="J3501" s="6"/>
      <c r="K3501" s="6"/>
      <c r="L3501" s="6"/>
      <c r="M3501" s="6"/>
      <c r="N3501" s="6"/>
      <c r="O3501" s="6"/>
      <c r="P3501" s="10"/>
      <c r="Q3501" s="15" t="str">
        <f t="shared" ca="1" si="110"/>
        <v>-</v>
      </c>
      <c r="R3501" s="6"/>
      <c r="S3501" s="6"/>
      <c r="T3501" s="6"/>
      <c r="U3501" s="6"/>
      <c r="V3501" s="6"/>
      <c r="W3501" s="6" t="str">
        <f t="shared" si="109"/>
        <v>-</v>
      </c>
      <c r="X3501" s="6"/>
      <c r="Y3501" s="6"/>
      <c r="Z3501" s="6"/>
      <c r="AA3501" s="6"/>
      <c r="AB3501" s="6"/>
      <c r="AC3501" s="6"/>
    </row>
    <row r="3502" spans="1:29" x14ac:dyDescent="0.25">
      <c r="Q3502" s="12" t="str">
        <f t="shared" ca="1" si="110"/>
        <v>-</v>
      </c>
      <c r="W3502" t="str">
        <f t="shared" si="109"/>
        <v>-</v>
      </c>
    </row>
    <row r="3503" spans="1:29" x14ac:dyDescent="0.25">
      <c r="A3503" s="6"/>
      <c r="B3503" s="10"/>
      <c r="C3503" s="6"/>
      <c r="D3503" s="6"/>
      <c r="E3503" s="6"/>
      <c r="F3503" s="6"/>
      <c r="G3503" s="6"/>
      <c r="H3503" s="6"/>
      <c r="I3503" s="6"/>
      <c r="J3503" s="6"/>
      <c r="K3503" s="6"/>
      <c r="L3503" s="6"/>
      <c r="M3503" s="6"/>
      <c r="N3503" s="6"/>
      <c r="O3503" s="6"/>
      <c r="P3503" s="10"/>
      <c r="Q3503" s="15" t="str">
        <f t="shared" ca="1" si="110"/>
        <v>-</v>
      </c>
      <c r="R3503" s="6"/>
      <c r="S3503" s="6"/>
      <c r="T3503" s="6"/>
      <c r="U3503" s="6"/>
      <c r="V3503" s="6"/>
      <c r="W3503" s="6" t="str">
        <f t="shared" si="109"/>
        <v>-</v>
      </c>
      <c r="X3503" s="6"/>
      <c r="Y3503" s="6"/>
      <c r="Z3503" s="6"/>
      <c r="AA3503" s="6"/>
      <c r="AB3503" s="6"/>
      <c r="AC3503" s="6"/>
    </row>
    <row r="3504" spans="1:29" x14ac:dyDescent="0.25">
      <c r="Q3504" s="12" t="str">
        <f t="shared" ca="1" si="110"/>
        <v>-</v>
      </c>
      <c r="W3504" t="str">
        <f t="shared" si="109"/>
        <v>-</v>
      </c>
    </row>
    <row r="3505" spans="1:29" x14ac:dyDescent="0.25">
      <c r="A3505" s="6"/>
      <c r="B3505" s="10"/>
      <c r="C3505" s="6"/>
      <c r="D3505" s="6"/>
      <c r="E3505" s="6"/>
      <c r="F3505" s="6"/>
      <c r="G3505" s="6"/>
      <c r="H3505" s="6"/>
      <c r="I3505" s="6"/>
      <c r="J3505" s="6"/>
      <c r="K3505" s="6"/>
      <c r="L3505" s="6"/>
      <c r="M3505" s="6"/>
      <c r="N3505" s="6"/>
      <c r="O3505" s="6"/>
      <c r="P3505" s="10"/>
      <c r="Q3505" s="15" t="str">
        <f t="shared" ca="1" si="110"/>
        <v>-</v>
      </c>
      <c r="R3505" s="6"/>
      <c r="S3505" s="6"/>
      <c r="T3505" s="6"/>
      <c r="U3505" s="6"/>
      <c r="V3505" s="6"/>
      <c r="W3505" s="6" t="str">
        <f t="shared" si="109"/>
        <v>-</v>
      </c>
      <c r="X3505" s="6"/>
      <c r="Y3505" s="6"/>
      <c r="Z3505" s="6"/>
      <c r="AA3505" s="6"/>
      <c r="AB3505" s="6"/>
      <c r="AC3505" s="6"/>
    </row>
    <row r="3506" spans="1:29" x14ac:dyDescent="0.25">
      <c r="Q3506" s="12" t="str">
        <f t="shared" ca="1" si="110"/>
        <v>-</v>
      </c>
      <c r="W3506" t="str">
        <f t="shared" si="109"/>
        <v>-</v>
      </c>
    </row>
    <row r="3507" spans="1:29" x14ac:dyDescent="0.25">
      <c r="A3507" s="6"/>
      <c r="B3507" s="10"/>
      <c r="C3507" s="6"/>
      <c r="D3507" s="6"/>
      <c r="E3507" s="6"/>
      <c r="F3507" s="6"/>
      <c r="G3507" s="6"/>
      <c r="H3507" s="6"/>
      <c r="I3507" s="6"/>
      <c r="J3507" s="6"/>
      <c r="K3507" s="6"/>
      <c r="L3507" s="6"/>
      <c r="M3507" s="6"/>
      <c r="N3507" s="6"/>
      <c r="O3507" s="6"/>
      <c r="P3507" s="10"/>
      <c r="Q3507" s="15" t="str">
        <f t="shared" ca="1" si="110"/>
        <v>-</v>
      </c>
      <c r="R3507" s="6"/>
      <c r="S3507" s="6"/>
      <c r="T3507" s="6"/>
      <c r="U3507" s="6"/>
      <c r="V3507" s="6"/>
      <c r="W3507" s="6" t="str">
        <f t="shared" si="109"/>
        <v>-</v>
      </c>
      <c r="X3507" s="6"/>
      <c r="Y3507" s="6"/>
      <c r="Z3507" s="6"/>
      <c r="AA3507" s="6"/>
      <c r="AB3507" s="6"/>
      <c r="AC3507" s="6"/>
    </row>
    <row r="3508" spans="1:29" x14ac:dyDescent="0.25">
      <c r="Q3508" s="12" t="str">
        <f t="shared" ca="1" si="110"/>
        <v>-</v>
      </c>
      <c r="W3508" t="str">
        <f t="shared" si="109"/>
        <v>-</v>
      </c>
    </row>
    <row r="3509" spans="1:29" x14ac:dyDescent="0.25">
      <c r="A3509" s="6"/>
      <c r="B3509" s="10"/>
      <c r="C3509" s="6"/>
      <c r="D3509" s="6"/>
      <c r="E3509" s="6"/>
      <c r="F3509" s="6"/>
      <c r="G3509" s="6"/>
      <c r="H3509" s="6"/>
      <c r="I3509" s="6"/>
      <c r="J3509" s="6"/>
      <c r="K3509" s="6"/>
      <c r="L3509" s="6"/>
      <c r="M3509" s="6"/>
      <c r="N3509" s="6"/>
      <c r="O3509" s="6"/>
      <c r="P3509" s="10"/>
      <c r="Q3509" s="15" t="str">
        <f t="shared" ca="1" si="110"/>
        <v>-</v>
      </c>
      <c r="R3509" s="6"/>
      <c r="S3509" s="6"/>
      <c r="T3509" s="6"/>
      <c r="U3509" s="6"/>
      <c r="V3509" s="6"/>
      <c r="W3509" s="6" t="str">
        <f t="shared" si="109"/>
        <v>-</v>
      </c>
      <c r="X3509" s="6"/>
      <c r="Y3509" s="6"/>
      <c r="Z3509" s="6"/>
      <c r="AA3509" s="6"/>
      <c r="AB3509" s="6"/>
      <c r="AC3509" s="6"/>
    </row>
    <row r="3510" spans="1:29" x14ac:dyDescent="0.25">
      <c r="Q3510" s="12" t="str">
        <f t="shared" ca="1" si="110"/>
        <v>-</v>
      </c>
      <c r="W3510" t="str">
        <f t="shared" si="109"/>
        <v>-</v>
      </c>
    </row>
    <row r="3511" spans="1:29" x14ac:dyDescent="0.25">
      <c r="A3511" s="6"/>
      <c r="B3511" s="10"/>
      <c r="C3511" s="6"/>
      <c r="D3511" s="6"/>
      <c r="E3511" s="6"/>
      <c r="F3511" s="6"/>
      <c r="G3511" s="6"/>
      <c r="H3511" s="6"/>
      <c r="I3511" s="6"/>
      <c r="J3511" s="6"/>
      <c r="K3511" s="6"/>
      <c r="L3511" s="6"/>
      <c r="M3511" s="6"/>
      <c r="N3511" s="6"/>
      <c r="O3511" s="6"/>
      <c r="P3511" s="10"/>
      <c r="Q3511" s="15" t="str">
        <f t="shared" ca="1" si="110"/>
        <v>-</v>
      </c>
      <c r="R3511" s="6"/>
      <c r="S3511" s="6"/>
      <c r="T3511" s="6"/>
      <c r="U3511" s="6"/>
      <c r="V3511" s="6"/>
      <c r="W3511" s="6" t="str">
        <f t="shared" si="109"/>
        <v>-</v>
      </c>
      <c r="X3511" s="6"/>
      <c r="Y3511" s="6"/>
      <c r="Z3511" s="6"/>
      <c r="AA3511" s="6"/>
      <c r="AB3511" s="6"/>
      <c r="AC3511" s="6"/>
    </row>
    <row r="3512" spans="1:29" x14ac:dyDescent="0.25">
      <c r="Q3512" s="12" t="str">
        <f t="shared" ca="1" si="110"/>
        <v>-</v>
      </c>
      <c r="W3512" t="str">
        <f t="shared" si="109"/>
        <v>-</v>
      </c>
    </row>
    <row r="3513" spans="1:29" x14ac:dyDescent="0.25">
      <c r="A3513" s="6"/>
      <c r="B3513" s="10"/>
      <c r="C3513" s="6"/>
      <c r="D3513" s="6"/>
      <c r="E3513" s="6"/>
      <c r="F3513" s="6"/>
      <c r="G3513" s="6"/>
      <c r="H3513" s="6"/>
      <c r="I3513" s="6"/>
      <c r="J3513" s="6"/>
      <c r="K3513" s="6"/>
      <c r="L3513" s="6"/>
      <c r="M3513" s="6"/>
      <c r="N3513" s="6"/>
      <c r="O3513" s="6"/>
      <c r="P3513" s="10"/>
      <c r="Q3513" s="15" t="str">
        <f t="shared" ca="1" si="110"/>
        <v>-</v>
      </c>
      <c r="R3513" s="6"/>
      <c r="S3513" s="6"/>
      <c r="T3513" s="6"/>
      <c r="U3513" s="6"/>
      <c r="V3513" s="6"/>
      <c r="W3513" s="6" t="str">
        <f t="shared" si="109"/>
        <v>-</v>
      </c>
      <c r="X3513" s="6"/>
      <c r="Y3513" s="6"/>
      <c r="Z3513" s="6"/>
      <c r="AA3513" s="6"/>
      <c r="AB3513" s="6"/>
      <c r="AC3513" s="6"/>
    </row>
    <row r="3514" spans="1:29" x14ac:dyDescent="0.25">
      <c r="Q3514" s="12" t="str">
        <f t="shared" ca="1" si="110"/>
        <v>-</v>
      </c>
      <c r="W3514" t="str">
        <f t="shared" si="109"/>
        <v>-</v>
      </c>
    </row>
    <row r="3515" spans="1:29" x14ac:dyDescent="0.25">
      <c r="A3515" s="6"/>
      <c r="B3515" s="10"/>
      <c r="C3515" s="6"/>
      <c r="D3515" s="6"/>
      <c r="E3515" s="6"/>
      <c r="F3515" s="6"/>
      <c r="G3515" s="6"/>
      <c r="H3515" s="6"/>
      <c r="I3515" s="6"/>
      <c r="J3515" s="6"/>
      <c r="K3515" s="6"/>
      <c r="L3515" s="6"/>
      <c r="M3515" s="6"/>
      <c r="N3515" s="6"/>
      <c r="O3515" s="6"/>
      <c r="P3515" s="10"/>
      <c r="Q3515" s="15" t="str">
        <f t="shared" ca="1" si="110"/>
        <v>-</v>
      </c>
      <c r="R3515" s="6"/>
      <c r="S3515" s="6"/>
      <c r="T3515" s="6"/>
      <c r="U3515" s="6"/>
      <c r="V3515" s="6"/>
      <c r="W3515" s="6" t="str">
        <f t="shared" si="109"/>
        <v>-</v>
      </c>
      <c r="X3515" s="6"/>
      <c r="Y3515" s="6"/>
      <c r="Z3515" s="6"/>
      <c r="AA3515" s="6"/>
      <c r="AB3515" s="6"/>
      <c r="AC3515" s="6"/>
    </row>
    <row r="3516" spans="1:29" x14ac:dyDescent="0.25">
      <c r="Q3516" s="12" t="str">
        <f t="shared" ca="1" si="110"/>
        <v>-</v>
      </c>
      <c r="W3516" t="str">
        <f t="shared" si="109"/>
        <v>-</v>
      </c>
    </row>
    <row r="3517" spans="1:29" x14ac:dyDescent="0.25">
      <c r="A3517" s="6"/>
      <c r="B3517" s="10"/>
      <c r="C3517" s="6"/>
      <c r="D3517" s="6"/>
      <c r="E3517" s="6"/>
      <c r="F3517" s="6"/>
      <c r="G3517" s="6"/>
      <c r="H3517" s="6"/>
      <c r="I3517" s="6"/>
      <c r="J3517" s="6"/>
      <c r="K3517" s="6"/>
      <c r="L3517" s="6"/>
      <c r="M3517" s="6"/>
      <c r="N3517" s="6"/>
      <c r="O3517" s="6"/>
      <c r="P3517" s="10"/>
      <c r="Q3517" s="15" t="str">
        <f t="shared" ca="1" si="110"/>
        <v>-</v>
      </c>
      <c r="R3517" s="6"/>
      <c r="S3517" s="6"/>
      <c r="T3517" s="6"/>
      <c r="U3517" s="6"/>
      <c r="V3517" s="6"/>
      <c r="W3517" s="6" t="str">
        <f t="shared" si="109"/>
        <v>-</v>
      </c>
      <c r="X3517" s="6"/>
      <c r="Y3517" s="6"/>
      <c r="Z3517" s="6"/>
      <c r="AA3517" s="6"/>
      <c r="AB3517" s="6"/>
      <c r="AC3517" s="6"/>
    </row>
    <row r="3518" spans="1:29" x14ac:dyDescent="0.25">
      <c r="Q3518" s="12" t="str">
        <f t="shared" ca="1" si="110"/>
        <v>-</v>
      </c>
      <c r="W3518" t="str">
        <f t="shared" si="109"/>
        <v>-</v>
      </c>
    </row>
    <row r="3519" spans="1:29" x14ac:dyDescent="0.25">
      <c r="A3519" s="6"/>
      <c r="B3519" s="10"/>
      <c r="C3519" s="6"/>
      <c r="D3519" s="6"/>
      <c r="E3519" s="6"/>
      <c r="F3519" s="6"/>
      <c r="G3519" s="6"/>
      <c r="H3519" s="6"/>
      <c r="I3519" s="6"/>
      <c r="J3519" s="6"/>
      <c r="K3519" s="6"/>
      <c r="L3519" s="6"/>
      <c r="M3519" s="6"/>
      <c r="N3519" s="6"/>
      <c r="O3519" s="6"/>
      <c r="P3519" s="10"/>
      <c r="Q3519" s="15" t="str">
        <f t="shared" ca="1" si="110"/>
        <v>-</v>
      </c>
      <c r="R3519" s="6"/>
      <c r="S3519" s="6"/>
      <c r="T3519" s="6"/>
      <c r="U3519" s="6"/>
      <c r="V3519" s="6"/>
      <c r="W3519" s="6" t="str">
        <f t="shared" si="109"/>
        <v>-</v>
      </c>
      <c r="X3519" s="6"/>
      <c r="Y3519" s="6"/>
      <c r="Z3519" s="6"/>
      <c r="AA3519" s="6"/>
      <c r="AB3519" s="6"/>
      <c r="AC3519" s="6"/>
    </row>
    <row r="3520" spans="1:29" x14ac:dyDescent="0.25">
      <c r="Q3520" s="12" t="str">
        <f t="shared" ca="1" si="110"/>
        <v>-</v>
      </c>
      <c r="W3520" t="str">
        <f t="shared" si="109"/>
        <v>-</v>
      </c>
    </row>
    <row r="3521" spans="1:29" x14ac:dyDescent="0.25">
      <c r="A3521" s="6"/>
      <c r="B3521" s="10"/>
      <c r="C3521" s="6"/>
      <c r="D3521" s="6"/>
      <c r="E3521" s="6"/>
      <c r="F3521" s="6"/>
      <c r="G3521" s="6"/>
      <c r="H3521" s="6"/>
      <c r="I3521" s="6"/>
      <c r="J3521" s="6"/>
      <c r="K3521" s="6"/>
      <c r="L3521" s="6"/>
      <c r="M3521" s="6"/>
      <c r="N3521" s="6"/>
      <c r="O3521" s="6"/>
      <c r="P3521" s="10"/>
      <c r="Q3521" s="15" t="str">
        <f t="shared" ca="1" si="110"/>
        <v>-</v>
      </c>
      <c r="R3521" s="6"/>
      <c r="S3521" s="6"/>
      <c r="T3521" s="6"/>
      <c r="U3521" s="6"/>
      <c r="V3521" s="6"/>
      <c r="W3521" s="6" t="str">
        <f t="shared" ref="W3521:W3584" si="111">IF(OR(ISBLANK(J3521),ISBLANK(V3521)),"-",(IF(J3521=V3521,"Yes","No")))</f>
        <v>-</v>
      </c>
      <c r="X3521" s="6"/>
      <c r="Y3521" s="6"/>
      <c r="Z3521" s="6"/>
      <c r="AA3521" s="6"/>
      <c r="AB3521" s="6"/>
      <c r="AC3521" s="6"/>
    </row>
    <row r="3522" spans="1:29" x14ac:dyDescent="0.25">
      <c r="Q3522" s="12" t="str">
        <f t="shared" ref="Q3522:Q3585" ca="1" si="112">IF(B3522&gt;1/1/1900, (IF(R3522="Closed",(DATEDIF(B3522,P3522,"d"))-(DATEDIF(M3522,O3522,"d")),IF(OR(R3522="Pending",ISBLANK(P3522)),TODAY()-B3522))),"-")</f>
        <v>-</v>
      </c>
      <c r="W3522" t="str">
        <f t="shared" si="111"/>
        <v>-</v>
      </c>
    </row>
    <row r="3523" spans="1:29" x14ac:dyDescent="0.25">
      <c r="A3523" s="6"/>
      <c r="B3523" s="10"/>
      <c r="C3523" s="6"/>
      <c r="D3523" s="6"/>
      <c r="E3523" s="6"/>
      <c r="F3523" s="6"/>
      <c r="G3523" s="6"/>
      <c r="H3523" s="6"/>
      <c r="I3523" s="6"/>
      <c r="J3523" s="6"/>
      <c r="K3523" s="6"/>
      <c r="L3523" s="6"/>
      <c r="M3523" s="6"/>
      <c r="N3523" s="6"/>
      <c r="O3523" s="6"/>
      <c r="P3523" s="10"/>
      <c r="Q3523" s="15" t="str">
        <f t="shared" ca="1" si="112"/>
        <v>-</v>
      </c>
      <c r="R3523" s="6"/>
      <c r="S3523" s="6"/>
      <c r="T3523" s="6"/>
      <c r="U3523" s="6"/>
      <c r="V3523" s="6"/>
      <c r="W3523" s="6" t="str">
        <f t="shared" si="111"/>
        <v>-</v>
      </c>
      <c r="X3523" s="6"/>
      <c r="Y3523" s="6"/>
      <c r="Z3523" s="6"/>
      <c r="AA3523" s="6"/>
      <c r="AB3523" s="6"/>
      <c r="AC3523" s="6"/>
    </row>
    <row r="3524" spans="1:29" x14ac:dyDescent="0.25">
      <c r="Q3524" s="12" t="str">
        <f t="shared" ca="1" si="112"/>
        <v>-</v>
      </c>
      <c r="W3524" t="str">
        <f t="shared" si="111"/>
        <v>-</v>
      </c>
    </row>
    <row r="3525" spans="1:29" x14ac:dyDescent="0.25">
      <c r="A3525" s="6"/>
      <c r="B3525" s="10"/>
      <c r="C3525" s="6"/>
      <c r="D3525" s="6"/>
      <c r="E3525" s="6"/>
      <c r="F3525" s="6"/>
      <c r="G3525" s="6"/>
      <c r="H3525" s="6"/>
      <c r="I3525" s="6"/>
      <c r="J3525" s="6"/>
      <c r="K3525" s="6"/>
      <c r="L3525" s="6"/>
      <c r="M3525" s="6"/>
      <c r="N3525" s="6"/>
      <c r="O3525" s="6"/>
      <c r="P3525" s="10"/>
      <c r="Q3525" s="15" t="str">
        <f t="shared" ca="1" si="112"/>
        <v>-</v>
      </c>
      <c r="R3525" s="6"/>
      <c r="S3525" s="6"/>
      <c r="T3525" s="6"/>
      <c r="U3525" s="6"/>
      <c r="V3525" s="6"/>
      <c r="W3525" s="6" t="str">
        <f t="shared" si="111"/>
        <v>-</v>
      </c>
      <c r="X3525" s="6"/>
      <c r="Y3525" s="6"/>
      <c r="Z3525" s="6"/>
      <c r="AA3525" s="6"/>
      <c r="AB3525" s="6"/>
      <c r="AC3525" s="6"/>
    </row>
    <row r="3526" spans="1:29" x14ac:dyDescent="0.25">
      <c r="Q3526" s="12" t="str">
        <f t="shared" ca="1" si="112"/>
        <v>-</v>
      </c>
      <c r="W3526" t="str">
        <f t="shared" si="111"/>
        <v>-</v>
      </c>
    </row>
    <row r="3527" spans="1:29" x14ac:dyDescent="0.25">
      <c r="A3527" s="6"/>
      <c r="B3527" s="10"/>
      <c r="C3527" s="6"/>
      <c r="D3527" s="6"/>
      <c r="E3527" s="6"/>
      <c r="F3527" s="6"/>
      <c r="G3527" s="6"/>
      <c r="H3527" s="6"/>
      <c r="I3527" s="6"/>
      <c r="J3527" s="6"/>
      <c r="K3527" s="6"/>
      <c r="L3527" s="6"/>
      <c r="M3527" s="6"/>
      <c r="N3527" s="6"/>
      <c r="O3527" s="6"/>
      <c r="P3527" s="10"/>
      <c r="Q3527" s="15" t="str">
        <f t="shared" ca="1" si="112"/>
        <v>-</v>
      </c>
      <c r="R3527" s="6"/>
      <c r="S3527" s="6"/>
      <c r="T3527" s="6"/>
      <c r="U3527" s="6"/>
      <c r="V3527" s="6"/>
      <c r="W3527" s="6" t="str">
        <f t="shared" si="111"/>
        <v>-</v>
      </c>
      <c r="X3527" s="6"/>
      <c r="Y3527" s="6"/>
      <c r="Z3527" s="6"/>
      <c r="AA3527" s="6"/>
      <c r="AB3527" s="6"/>
      <c r="AC3527" s="6"/>
    </row>
    <row r="3528" spans="1:29" x14ac:dyDescent="0.25">
      <c r="Q3528" s="12" t="str">
        <f t="shared" ca="1" si="112"/>
        <v>-</v>
      </c>
      <c r="W3528" t="str">
        <f t="shared" si="111"/>
        <v>-</v>
      </c>
    </row>
    <row r="3529" spans="1:29" x14ac:dyDescent="0.25">
      <c r="A3529" s="6"/>
      <c r="B3529" s="10"/>
      <c r="C3529" s="6"/>
      <c r="D3529" s="6"/>
      <c r="E3529" s="6"/>
      <c r="F3529" s="6"/>
      <c r="G3529" s="6"/>
      <c r="H3529" s="6"/>
      <c r="I3529" s="6"/>
      <c r="J3529" s="6"/>
      <c r="K3529" s="6"/>
      <c r="L3529" s="6"/>
      <c r="M3529" s="6"/>
      <c r="N3529" s="6"/>
      <c r="O3529" s="6"/>
      <c r="P3529" s="10"/>
      <c r="Q3529" s="15" t="str">
        <f t="shared" ca="1" si="112"/>
        <v>-</v>
      </c>
      <c r="R3529" s="6"/>
      <c r="S3529" s="6"/>
      <c r="T3529" s="6"/>
      <c r="U3529" s="6"/>
      <c r="V3529" s="6"/>
      <c r="W3529" s="6" t="str">
        <f t="shared" si="111"/>
        <v>-</v>
      </c>
      <c r="X3529" s="6"/>
      <c r="Y3529" s="6"/>
      <c r="Z3529" s="6"/>
      <c r="AA3529" s="6"/>
      <c r="AB3529" s="6"/>
      <c r="AC3529" s="6"/>
    </row>
    <row r="3530" spans="1:29" x14ac:dyDescent="0.25">
      <c r="Q3530" s="12" t="str">
        <f t="shared" ca="1" si="112"/>
        <v>-</v>
      </c>
      <c r="W3530" t="str">
        <f t="shared" si="111"/>
        <v>-</v>
      </c>
    </row>
    <row r="3531" spans="1:29" x14ac:dyDescent="0.25">
      <c r="A3531" s="6"/>
      <c r="B3531" s="10"/>
      <c r="C3531" s="6"/>
      <c r="D3531" s="6"/>
      <c r="E3531" s="6"/>
      <c r="F3531" s="6"/>
      <c r="G3531" s="6"/>
      <c r="H3531" s="6"/>
      <c r="I3531" s="6"/>
      <c r="J3531" s="6"/>
      <c r="K3531" s="6"/>
      <c r="L3531" s="6"/>
      <c r="M3531" s="6"/>
      <c r="N3531" s="6"/>
      <c r="O3531" s="6"/>
      <c r="P3531" s="10"/>
      <c r="Q3531" s="15" t="str">
        <f t="shared" ca="1" si="112"/>
        <v>-</v>
      </c>
      <c r="R3531" s="6"/>
      <c r="S3531" s="6"/>
      <c r="T3531" s="6"/>
      <c r="U3531" s="6"/>
      <c r="V3531" s="6"/>
      <c r="W3531" s="6" t="str">
        <f t="shared" si="111"/>
        <v>-</v>
      </c>
      <c r="X3531" s="6"/>
      <c r="Y3531" s="6"/>
      <c r="Z3531" s="6"/>
      <c r="AA3531" s="6"/>
      <c r="AB3531" s="6"/>
      <c r="AC3531" s="6"/>
    </row>
    <row r="3532" spans="1:29" x14ac:dyDescent="0.25">
      <c r="Q3532" s="12" t="str">
        <f t="shared" ca="1" si="112"/>
        <v>-</v>
      </c>
      <c r="W3532" t="str">
        <f t="shared" si="111"/>
        <v>-</v>
      </c>
    </row>
    <row r="3533" spans="1:29" x14ac:dyDescent="0.25">
      <c r="A3533" s="6"/>
      <c r="B3533" s="10"/>
      <c r="C3533" s="6"/>
      <c r="D3533" s="6"/>
      <c r="E3533" s="6"/>
      <c r="F3533" s="6"/>
      <c r="G3533" s="6"/>
      <c r="H3533" s="6"/>
      <c r="I3533" s="6"/>
      <c r="J3533" s="6"/>
      <c r="K3533" s="6"/>
      <c r="L3533" s="6"/>
      <c r="M3533" s="6"/>
      <c r="N3533" s="6"/>
      <c r="O3533" s="6"/>
      <c r="P3533" s="10"/>
      <c r="Q3533" s="15" t="str">
        <f t="shared" ca="1" si="112"/>
        <v>-</v>
      </c>
      <c r="R3533" s="6"/>
      <c r="S3533" s="6"/>
      <c r="T3533" s="6"/>
      <c r="U3533" s="6"/>
      <c r="V3533" s="6"/>
      <c r="W3533" s="6" t="str">
        <f t="shared" si="111"/>
        <v>-</v>
      </c>
      <c r="X3533" s="6"/>
      <c r="Y3533" s="6"/>
      <c r="Z3533" s="6"/>
      <c r="AA3533" s="6"/>
      <c r="AB3533" s="6"/>
      <c r="AC3533" s="6"/>
    </row>
    <row r="3534" spans="1:29" x14ac:dyDescent="0.25">
      <c r="Q3534" s="12" t="str">
        <f t="shared" ca="1" si="112"/>
        <v>-</v>
      </c>
      <c r="W3534" t="str">
        <f t="shared" si="111"/>
        <v>-</v>
      </c>
    </row>
    <row r="3535" spans="1:29" x14ac:dyDescent="0.25">
      <c r="A3535" s="6"/>
      <c r="B3535" s="10"/>
      <c r="C3535" s="6"/>
      <c r="D3535" s="6"/>
      <c r="E3535" s="6"/>
      <c r="F3535" s="6"/>
      <c r="G3535" s="6"/>
      <c r="H3535" s="6"/>
      <c r="I3535" s="6"/>
      <c r="J3535" s="6"/>
      <c r="K3535" s="6"/>
      <c r="L3535" s="6"/>
      <c r="M3535" s="6"/>
      <c r="N3535" s="6"/>
      <c r="O3535" s="6"/>
      <c r="P3535" s="10"/>
      <c r="Q3535" s="15" t="str">
        <f t="shared" ca="1" si="112"/>
        <v>-</v>
      </c>
      <c r="R3535" s="6"/>
      <c r="S3535" s="6"/>
      <c r="T3535" s="6"/>
      <c r="U3535" s="6"/>
      <c r="V3535" s="6"/>
      <c r="W3535" s="6" t="str">
        <f t="shared" si="111"/>
        <v>-</v>
      </c>
      <c r="X3535" s="6"/>
      <c r="Y3535" s="6"/>
      <c r="Z3535" s="6"/>
      <c r="AA3535" s="6"/>
      <c r="AB3535" s="6"/>
      <c r="AC3535" s="6"/>
    </row>
    <row r="3536" spans="1:29" x14ac:dyDescent="0.25">
      <c r="Q3536" s="12" t="str">
        <f t="shared" ca="1" si="112"/>
        <v>-</v>
      </c>
      <c r="W3536" t="str">
        <f t="shared" si="111"/>
        <v>-</v>
      </c>
    </row>
    <row r="3537" spans="1:29" x14ac:dyDescent="0.25">
      <c r="A3537" s="6"/>
      <c r="B3537" s="10"/>
      <c r="C3537" s="6"/>
      <c r="D3537" s="6"/>
      <c r="E3537" s="6"/>
      <c r="F3537" s="6"/>
      <c r="G3537" s="6"/>
      <c r="H3537" s="6"/>
      <c r="I3537" s="6"/>
      <c r="J3537" s="6"/>
      <c r="K3537" s="6"/>
      <c r="L3537" s="6"/>
      <c r="M3537" s="6"/>
      <c r="N3537" s="6"/>
      <c r="O3537" s="6"/>
      <c r="P3537" s="10"/>
      <c r="Q3537" s="15" t="str">
        <f t="shared" ca="1" si="112"/>
        <v>-</v>
      </c>
      <c r="R3537" s="6"/>
      <c r="S3537" s="6"/>
      <c r="T3537" s="6"/>
      <c r="U3537" s="6"/>
      <c r="V3537" s="6"/>
      <c r="W3537" s="6" t="str">
        <f t="shared" si="111"/>
        <v>-</v>
      </c>
      <c r="X3537" s="6"/>
      <c r="Y3537" s="6"/>
      <c r="Z3537" s="6"/>
      <c r="AA3537" s="6"/>
      <c r="AB3537" s="6"/>
      <c r="AC3537" s="6"/>
    </row>
    <row r="3538" spans="1:29" x14ac:dyDescent="0.25">
      <c r="Q3538" s="12" t="str">
        <f t="shared" ca="1" si="112"/>
        <v>-</v>
      </c>
      <c r="W3538" t="str">
        <f t="shared" si="111"/>
        <v>-</v>
      </c>
    </row>
    <row r="3539" spans="1:29" x14ac:dyDescent="0.25">
      <c r="A3539" s="6"/>
      <c r="B3539" s="10"/>
      <c r="C3539" s="6"/>
      <c r="D3539" s="6"/>
      <c r="E3539" s="6"/>
      <c r="F3539" s="6"/>
      <c r="G3539" s="6"/>
      <c r="H3539" s="6"/>
      <c r="I3539" s="6"/>
      <c r="J3539" s="6"/>
      <c r="K3539" s="6"/>
      <c r="L3539" s="6"/>
      <c r="M3539" s="6"/>
      <c r="N3539" s="6"/>
      <c r="O3539" s="6"/>
      <c r="P3539" s="10"/>
      <c r="Q3539" s="15" t="str">
        <f t="shared" ca="1" si="112"/>
        <v>-</v>
      </c>
      <c r="R3539" s="6"/>
      <c r="S3539" s="6"/>
      <c r="T3539" s="6"/>
      <c r="U3539" s="6"/>
      <c r="V3539" s="6"/>
      <c r="W3539" s="6" t="str">
        <f t="shared" si="111"/>
        <v>-</v>
      </c>
      <c r="X3539" s="6"/>
      <c r="Y3539" s="6"/>
      <c r="Z3539" s="6"/>
      <c r="AA3539" s="6"/>
      <c r="AB3539" s="6"/>
      <c r="AC3539" s="6"/>
    </row>
    <row r="3540" spans="1:29" x14ac:dyDescent="0.25">
      <c r="Q3540" s="12" t="str">
        <f t="shared" ca="1" si="112"/>
        <v>-</v>
      </c>
      <c r="W3540" t="str">
        <f t="shared" si="111"/>
        <v>-</v>
      </c>
    </row>
    <row r="3541" spans="1:29" x14ac:dyDescent="0.25">
      <c r="A3541" s="6"/>
      <c r="B3541" s="10"/>
      <c r="C3541" s="6"/>
      <c r="D3541" s="6"/>
      <c r="E3541" s="6"/>
      <c r="F3541" s="6"/>
      <c r="G3541" s="6"/>
      <c r="H3541" s="6"/>
      <c r="I3541" s="6"/>
      <c r="J3541" s="6"/>
      <c r="K3541" s="6"/>
      <c r="L3541" s="6"/>
      <c r="M3541" s="6"/>
      <c r="N3541" s="6"/>
      <c r="O3541" s="6"/>
      <c r="P3541" s="10"/>
      <c r="Q3541" s="15" t="str">
        <f t="shared" ca="1" si="112"/>
        <v>-</v>
      </c>
      <c r="R3541" s="6"/>
      <c r="S3541" s="6"/>
      <c r="T3541" s="6"/>
      <c r="U3541" s="6"/>
      <c r="V3541" s="6"/>
      <c r="W3541" s="6" t="str">
        <f t="shared" si="111"/>
        <v>-</v>
      </c>
      <c r="X3541" s="6"/>
      <c r="Y3541" s="6"/>
      <c r="Z3541" s="6"/>
      <c r="AA3541" s="6"/>
      <c r="AB3541" s="6"/>
      <c r="AC3541" s="6"/>
    </row>
    <row r="3542" spans="1:29" x14ac:dyDescent="0.25">
      <c r="Q3542" s="12" t="str">
        <f t="shared" ca="1" si="112"/>
        <v>-</v>
      </c>
      <c r="W3542" t="str">
        <f t="shared" si="111"/>
        <v>-</v>
      </c>
    </row>
    <row r="3543" spans="1:29" x14ac:dyDescent="0.25">
      <c r="A3543" s="6"/>
      <c r="B3543" s="10"/>
      <c r="C3543" s="6"/>
      <c r="D3543" s="6"/>
      <c r="E3543" s="6"/>
      <c r="F3543" s="6"/>
      <c r="G3543" s="6"/>
      <c r="H3543" s="6"/>
      <c r="I3543" s="6"/>
      <c r="J3543" s="6"/>
      <c r="K3543" s="6"/>
      <c r="L3543" s="6"/>
      <c r="M3543" s="6"/>
      <c r="N3543" s="6"/>
      <c r="O3543" s="6"/>
      <c r="P3543" s="10"/>
      <c r="Q3543" s="15" t="str">
        <f t="shared" ca="1" si="112"/>
        <v>-</v>
      </c>
      <c r="R3543" s="6"/>
      <c r="S3543" s="6"/>
      <c r="T3543" s="6"/>
      <c r="U3543" s="6"/>
      <c r="V3543" s="6"/>
      <c r="W3543" s="6" t="str">
        <f t="shared" si="111"/>
        <v>-</v>
      </c>
      <c r="X3543" s="6"/>
      <c r="Y3543" s="6"/>
      <c r="Z3543" s="6"/>
      <c r="AA3543" s="6"/>
      <c r="AB3543" s="6"/>
      <c r="AC3543" s="6"/>
    </row>
    <row r="3544" spans="1:29" x14ac:dyDescent="0.25">
      <c r="Q3544" s="12" t="str">
        <f t="shared" ca="1" si="112"/>
        <v>-</v>
      </c>
      <c r="W3544" t="str">
        <f t="shared" si="111"/>
        <v>-</v>
      </c>
    </row>
    <row r="3545" spans="1:29" x14ac:dyDescent="0.25">
      <c r="A3545" s="6"/>
      <c r="B3545" s="10"/>
      <c r="C3545" s="6"/>
      <c r="D3545" s="6"/>
      <c r="E3545" s="6"/>
      <c r="F3545" s="6"/>
      <c r="G3545" s="6"/>
      <c r="H3545" s="6"/>
      <c r="I3545" s="6"/>
      <c r="J3545" s="6"/>
      <c r="K3545" s="6"/>
      <c r="L3545" s="6"/>
      <c r="M3545" s="6"/>
      <c r="N3545" s="6"/>
      <c r="O3545" s="6"/>
      <c r="P3545" s="10"/>
      <c r="Q3545" s="15" t="str">
        <f t="shared" ca="1" si="112"/>
        <v>-</v>
      </c>
      <c r="R3545" s="6"/>
      <c r="S3545" s="6"/>
      <c r="T3545" s="6"/>
      <c r="U3545" s="6"/>
      <c r="V3545" s="6"/>
      <c r="W3545" s="6" t="str">
        <f t="shared" si="111"/>
        <v>-</v>
      </c>
      <c r="X3545" s="6"/>
      <c r="Y3545" s="6"/>
      <c r="Z3545" s="6"/>
      <c r="AA3545" s="6"/>
      <c r="AB3545" s="6"/>
      <c r="AC3545" s="6"/>
    </row>
    <row r="3546" spans="1:29" x14ac:dyDescent="0.25">
      <c r="Q3546" s="12" t="str">
        <f t="shared" ca="1" si="112"/>
        <v>-</v>
      </c>
      <c r="W3546" t="str">
        <f t="shared" si="111"/>
        <v>-</v>
      </c>
    </row>
    <row r="3547" spans="1:29" x14ac:dyDescent="0.25">
      <c r="A3547" s="6"/>
      <c r="B3547" s="10"/>
      <c r="C3547" s="6"/>
      <c r="D3547" s="6"/>
      <c r="E3547" s="6"/>
      <c r="F3547" s="6"/>
      <c r="G3547" s="6"/>
      <c r="H3547" s="6"/>
      <c r="I3547" s="6"/>
      <c r="J3547" s="6"/>
      <c r="K3547" s="6"/>
      <c r="L3547" s="6"/>
      <c r="M3547" s="6"/>
      <c r="N3547" s="6"/>
      <c r="O3547" s="6"/>
      <c r="P3547" s="10"/>
      <c r="Q3547" s="15" t="str">
        <f t="shared" ca="1" si="112"/>
        <v>-</v>
      </c>
      <c r="R3547" s="6"/>
      <c r="S3547" s="6"/>
      <c r="T3547" s="6"/>
      <c r="U3547" s="6"/>
      <c r="V3547" s="6"/>
      <c r="W3547" s="6" t="str">
        <f t="shared" si="111"/>
        <v>-</v>
      </c>
      <c r="X3547" s="6"/>
      <c r="Y3547" s="6"/>
      <c r="Z3547" s="6"/>
      <c r="AA3547" s="6"/>
      <c r="AB3547" s="6"/>
      <c r="AC3547" s="6"/>
    </row>
    <row r="3548" spans="1:29" x14ac:dyDescent="0.25">
      <c r="Q3548" s="12" t="str">
        <f t="shared" ca="1" si="112"/>
        <v>-</v>
      </c>
      <c r="W3548" t="str">
        <f t="shared" si="111"/>
        <v>-</v>
      </c>
    </row>
    <row r="3549" spans="1:29" x14ac:dyDescent="0.25">
      <c r="A3549" s="6"/>
      <c r="B3549" s="10"/>
      <c r="C3549" s="6"/>
      <c r="D3549" s="6"/>
      <c r="E3549" s="6"/>
      <c r="F3549" s="6"/>
      <c r="G3549" s="6"/>
      <c r="H3549" s="6"/>
      <c r="I3549" s="6"/>
      <c r="J3549" s="6"/>
      <c r="K3549" s="6"/>
      <c r="L3549" s="6"/>
      <c r="M3549" s="6"/>
      <c r="N3549" s="6"/>
      <c r="O3549" s="6"/>
      <c r="P3549" s="10"/>
      <c r="Q3549" s="15" t="str">
        <f t="shared" ca="1" si="112"/>
        <v>-</v>
      </c>
      <c r="R3549" s="6"/>
      <c r="S3549" s="6"/>
      <c r="T3549" s="6"/>
      <c r="U3549" s="6"/>
      <c r="V3549" s="6"/>
      <c r="W3549" s="6" t="str">
        <f t="shared" si="111"/>
        <v>-</v>
      </c>
      <c r="X3549" s="6"/>
      <c r="Y3549" s="6"/>
      <c r="Z3549" s="6"/>
      <c r="AA3549" s="6"/>
      <c r="AB3549" s="6"/>
      <c r="AC3549" s="6"/>
    </row>
    <row r="3550" spans="1:29" x14ac:dyDescent="0.25">
      <c r="Q3550" s="12" t="str">
        <f t="shared" ca="1" si="112"/>
        <v>-</v>
      </c>
      <c r="W3550" t="str">
        <f t="shared" si="111"/>
        <v>-</v>
      </c>
    </row>
    <row r="3551" spans="1:29" x14ac:dyDescent="0.25">
      <c r="A3551" s="6"/>
      <c r="B3551" s="10"/>
      <c r="C3551" s="6"/>
      <c r="D3551" s="6"/>
      <c r="E3551" s="6"/>
      <c r="F3551" s="6"/>
      <c r="G3551" s="6"/>
      <c r="H3551" s="6"/>
      <c r="I3551" s="6"/>
      <c r="J3551" s="6"/>
      <c r="K3551" s="6"/>
      <c r="L3551" s="6"/>
      <c r="M3551" s="6"/>
      <c r="N3551" s="6"/>
      <c r="O3551" s="6"/>
      <c r="P3551" s="10"/>
      <c r="Q3551" s="15" t="str">
        <f t="shared" ca="1" si="112"/>
        <v>-</v>
      </c>
      <c r="R3551" s="6"/>
      <c r="S3551" s="6"/>
      <c r="T3551" s="6"/>
      <c r="U3551" s="6"/>
      <c r="V3551" s="6"/>
      <c r="W3551" s="6" t="str">
        <f t="shared" si="111"/>
        <v>-</v>
      </c>
      <c r="X3551" s="6"/>
      <c r="Y3551" s="6"/>
      <c r="Z3551" s="6"/>
      <c r="AA3551" s="6"/>
      <c r="AB3551" s="6"/>
      <c r="AC3551" s="6"/>
    </row>
    <row r="3552" spans="1:29" x14ac:dyDescent="0.25">
      <c r="Q3552" s="12" t="str">
        <f t="shared" ca="1" si="112"/>
        <v>-</v>
      </c>
      <c r="W3552" t="str">
        <f t="shared" si="111"/>
        <v>-</v>
      </c>
    </row>
    <row r="3553" spans="1:29" x14ac:dyDescent="0.25">
      <c r="A3553" s="6"/>
      <c r="B3553" s="10"/>
      <c r="C3553" s="6"/>
      <c r="D3553" s="6"/>
      <c r="E3553" s="6"/>
      <c r="F3553" s="6"/>
      <c r="G3553" s="6"/>
      <c r="H3553" s="6"/>
      <c r="I3553" s="6"/>
      <c r="J3553" s="6"/>
      <c r="K3553" s="6"/>
      <c r="L3553" s="6"/>
      <c r="M3553" s="6"/>
      <c r="N3553" s="6"/>
      <c r="O3553" s="6"/>
      <c r="P3553" s="10"/>
      <c r="Q3553" s="15" t="str">
        <f t="shared" ca="1" si="112"/>
        <v>-</v>
      </c>
      <c r="R3553" s="6"/>
      <c r="S3553" s="6"/>
      <c r="T3553" s="6"/>
      <c r="U3553" s="6"/>
      <c r="V3553" s="6"/>
      <c r="W3553" s="6" t="str">
        <f t="shared" si="111"/>
        <v>-</v>
      </c>
      <c r="X3553" s="6"/>
      <c r="Y3553" s="6"/>
      <c r="Z3553" s="6"/>
      <c r="AA3553" s="6"/>
      <c r="AB3553" s="6"/>
      <c r="AC3553" s="6"/>
    </row>
    <row r="3554" spans="1:29" x14ac:dyDescent="0.25">
      <c r="Q3554" s="12" t="str">
        <f t="shared" ca="1" si="112"/>
        <v>-</v>
      </c>
      <c r="W3554" t="str">
        <f t="shared" si="111"/>
        <v>-</v>
      </c>
    </row>
    <row r="3555" spans="1:29" x14ac:dyDescent="0.25">
      <c r="A3555" s="6"/>
      <c r="B3555" s="10"/>
      <c r="C3555" s="6"/>
      <c r="D3555" s="6"/>
      <c r="E3555" s="6"/>
      <c r="F3555" s="6"/>
      <c r="G3555" s="6"/>
      <c r="H3555" s="6"/>
      <c r="I3555" s="6"/>
      <c r="J3555" s="6"/>
      <c r="K3555" s="6"/>
      <c r="L3555" s="6"/>
      <c r="M3555" s="6"/>
      <c r="N3555" s="6"/>
      <c r="O3555" s="6"/>
      <c r="P3555" s="10"/>
      <c r="Q3555" s="15" t="str">
        <f t="shared" ca="1" si="112"/>
        <v>-</v>
      </c>
      <c r="R3555" s="6"/>
      <c r="S3555" s="6"/>
      <c r="T3555" s="6"/>
      <c r="U3555" s="6"/>
      <c r="V3555" s="6"/>
      <c r="W3555" s="6" t="str">
        <f t="shared" si="111"/>
        <v>-</v>
      </c>
      <c r="X3555" s="6"/>
      <c r="Y3555" s="6"/>
      <c r="Z3555" s="6"/>
      <c r="AA3555" s="6"/>
      <c r="AB3555" s="6"/>
      <c r="AC3555" s="6"/>
    </row>
    <row r="3556" spans="1:29" x14ac:dyDescent="0.25">
      <c r="Q3556" s="12" t="str">
        <f t="shared" ca="1" si="112"/>
        <v>-</v>
      </c>
      <c r="W3556" t="str">
        <f t="shared" si="111"/>
        <v>-</v>
      </c>
    </row>
    <row r="3557" spans="1:29" x14ac:dyDescent="0.25">
      <c r="A3557" s="6"/>
      <c r="B3557" s="10"/>
      <c r="C3557" s="6"/>
      <c r="D3557" s="6"/>
      <c r="E3557" s="6"/>
      <c r="F3557" s="6"/>
      <c r="G3557" s="6"/>
      <c r="H3557" s="6"/>
      <c r="I3557" s="6"/>
      <c r="J3557" s="6"/>
      <c r="K3557" s="6"/>
      <c r="L3557" s="6"/>
      <c r="M3557" s="6"/>
      <c r="N3557" s="6"/>
      <c r="O3557" s="6"/>
      <c r="P3557" s="10"/>
      <c r="Q3557" s="15" t="str">
        <f t="shared" ca="1" si="112"/>
        <v>-</v>
      </c>
      <c r="R3557" s="6"/>
      <c r="S3557" s="6"/>
      <c r="T3557" s="6"/>
      <c r="U3557" s="6"/>
      <c r="V3557" s="6"/>
      <c r="W3557" s="6" t="str">
        <f t="shared" si="111"/>
        <v>-</v>
      </c>
      <c r="X3557" s="6"/>
      <c r="Y3557" s="6"/>
      <c r="Z3557" s="6"/>
      <c r="AA3557" s="6"/>
      <c r="AB3557" s="6"/>
      <c r="AC3557" s="6"/>
    </row>
    <row r="3558" spans="1:29" x14ac:dyDescent="0.25">
      <c r="Q3558" s="12" t="str">
        <f t="shared" ca="1" si="112"/>
        <v>-</v>
      </c>
      <c r="W3558" t="str">
        <f t="shared" si="111"/>
        <v>-</v>
      </c>
    </row>
    <row r="3559" spans="1:29" x14ac:dyDescent="0.25">
      <c r="A3559" s="6"/>
      <c r="B3559" s="10"/>
      <c r="C3559" s="6"/>
      <c r="D3559" s="6"/>
      <c r="E3559" s="6"/>
      <c r="F3559" s="6"/>
      <c r="G3559" s="6"/>
      <c r="H3559" s="6"/>
      <c r="I3559" s="6"/>
      <c r="J3559" s="6"/>
      <c r="K3559" s="6"/>
      <c r="L3559" s="6"/>
      <c r="M3559" s="6"/>
      <c r="N3559" s="6"/>
      <c r="O3559" s="6"/>
      <c r="P3559" s="10"/>
      <c r="Q3559" s="15" t="str">
        <f t="shared" ca="1" si="112"/>
        <v>-</v>
      </c>
      <c r="R3559" s="6"/>
      <c r="S3559" s="6"/>
      <c r="T3559" s="6"/>
      <c r="U3559" s="6"/>
      <c r="V3559" s="6"/>
      <c r="W3559" s="6" t="str">
        <f t="shared" si="111"/>
        <v>-</v>
      </c>
      <c r="X3559" s="6"/>
      <c r="Y3559" s="6"/>
      <c r="Z3559" s="6"/>
      <c r="AA3559" s="6"/>
      <c r="AB3559" s="6"/>
      <c r="AC3559" s="6"/>
    </row>
    <row r="3560" spans="1:29" x14ac:dyDescent="0.25">
      <c r="Q3560" s="12" t="str">
        <f t="shared" ca="1" si="112"/>
        <v>-</v>
      </c>
      <c r="W3560" t="str">
        <f t="shared" si="111"/>
        <v>-</v>
      </c>
    </row>
    <row r="3561" spans="1:29" x14ac:dyDescent="0.25">
      <c r="A3561" s="6"/>
      <c r="B3561" s="10"/>
      <c r="C3561" s="6"/>
      <c r="D3561" s="6"/>
      <c r="E3561" s="6"/>
      <c r="F3561" s="6"/>
      <c r="G3561" s="6"/>
      <c r="H3561" s="6"/>
      <c r="I3561" s="6"/>
      <c r="J3561" s="6"/>
      <c r="K3561" s="6"/>
      <c r="L3561" s="6"/>
      <c r="M3561" s="6"/>
      <c r="N3561" s="6"/>
      <c r="O3561" s="6"/>
      <c r="P3561" s="10"/>
      <c r="Q3561" s="15" t="str">
        <f t="shared" ca="1" si="112"/>
        <v>-</v>
      </c>
      <c r="R3561" s="6"/>
      <c r="S3561" s="6"/>
      <c r="T3561" s="6"/>
      <c r="U3561" s="6"/>
      <c r="V3561" s="6"/>
      <c r="W3561" s="6" t="str">
        <f t="shared" si="111"/>
        <v>-</v>
      </c>
      <c r="X3561" s="6"/>
      <c r="Y3561" s="6"/>
      <c r="Z3561" s="6"/>
      <c r="AA3561" s="6"/>
      <c r="AB3561" s="6"/>
      <c r="AC3561" s="6"/>
    </row>
    <row r="3562" spans="1:29" x14ac:dyDescent="0.25">
      <c r="Q3562" s="12" t="str">
        <f t="shared" ca="1" si="112"/>
        <v>-</v>
      </c>
      <c r="W3562" t="str">
        <f t="shared" si="111"/>
        <v>-</v>
      </c>
    </row>
    <row r="3563" spans="1:29" x14ac:dyDescent="0.25">
      <c r="A3563" s="6"/>
      <c r="B3563" s="10"/>
      <c r="C3563" s="6"/>
      <c r="D3563" s="6"/>
      <c r="E3563" s="6"/>
      <c r="F3563" s="6"/>
      <c r="G3563" s="6"/>
      <c r="H3563" s="6"/>
      <c r="I3563" s="6"/>
      <c r="J3563" s="6"/>
      <c r="K3563" s="6"/>
      <c r="L3563" s="6"/>
      <c r="M3563" s="6"/>
      <c r="N3563" s="6"/>
      <c r="O3563" s="6"/>
      <c r="P3563" s="10"/>
      <c r="Q3563" s="15" t="str">
        <f t="shared" ca="1" si="112"/>
        <v>-</v>
      </c>
      <c r="R3563" s="6"/>
      <c r="S3563" s="6"/>
      <c r="T3563" s="6"/>
      <c r="U3563" s="6"/>
      <c r="V3563" s="6"/>
      <c r="W3563" s="6" t="str">
        <f t="shared" si="111"/>
        <v>-</v>
      </c>
      <c r="X3563" s="6"/>
      <c r="Y3563" s="6"/>
      <c r="Z3563" s="6"/>
      <c r="AA3563" s="6"/>
      <c r="AB3563" s="6"/>
      <c r="AC3563" s="6"/>
    </row>
    <row r="3564" spans="1:29" x14ac:dyDescent="0.25">
      <c r="Q3564" s="12" t="str">
        <f t="shared" ca="1" si="112"/>
        <v>-</v>
      </c>
      <c r="W3564" t="str">
        <f t="shared" si="111"/>
        <v>-</v>
      </c>
    </row>
    <row r="3565" spans="1:29" x14ac:dyDescent="0.25">
      <c r="A3565" s="6"/>
      <c r="B3565" s="10"/>
      <c r="C3565" s="6"/>
      <c r="D3565" s="6"/>
      <c r="E3565" s="6"/>
      <c r="F3565" s="6"/>
      <c r="G3565" s="6"/>
      <c r="H3565" s="6"/>
      <c r="I3565" s="6"/>
      <c r="J3565" s="6"/>
      <c r="K3565" s="6"/>
      <c r="L3565" s="6"/>
      <c r="M3565" s="6"/>
      <c r="N3565" s="6"/>
      <c r="O3565" s="6"/>
      <c r="P3565" s="10"/>
      <c r="Q3565" s="15" t="str">
        <f t="shared" ca="1" si="112"/>
        <v>-</v>
      </c>
      <c r="R3565" s="6"/>
      <c r="S3565" s="6"/>
      <c r="T3565" s="6"/>
      <c r="U3565" s="6"/>
      <c r="V3565" s="6"/>
      <c r="W3565" s="6" t="str">
        <f t="shared" si="111"/>
        <v>-</v>
      </c>
      <c r="X3565" s="6"/>
      <c r="Y3565" s="6"/>
      <c r="Z3565" s="6"/>
      <c r="AA3565" s="6"/>
      <c r="AB3565" s="6"/>
      <c r="AC3565" s="6"/>
    </row>
    <row r="3566" spans="1:29" x14ac:dyDescent="0.25">
      <c r="Q3566" s="12" t="str">
        <f t="shared" ca="1" si="112"/>
        <v>-</v>
      </c>
      <c r="W3566" t="str">
        <f t="shared" si="111"/>
        <v>-</v>
      </c>
    </row>
    <row r="3567" spans="1:29" x14ac:dyDescent="0.25">
      <c r="A3567" s="6"/>
      <c r="B3567" s="10"/>
      <c r="C3567" s="6"/>
      <c r="D3567" s="6"/>
      <c r="E3567" s="6"/>
      <c r="F3567" s="6"/>
      <c r="G3567" s="6"/>
      <c r="H3567" s="6"/>
      <c r="I3567" s="6"/>
      <c r="J3567" s="6"/>
      <c r="K3567" s="6"/>
      <c r="L3567" s="6"/>
      <c r="M3567" s="6"/>
      <c r="N3567" s="6"/>
      <c r="O3567" s="6"/>
      <c r="P3567" s="10"/>
      <c r="Q3567" s="15" t="str">
        <f t="shared" ca="1" si="112"/>
        <v>-</v>
      </c>
      <c r="R3567" s="6"/>
      <c r="S3567" s="6"/>
      <c r="T3567" s="6"/>
      <c r="U3567" s="6"/>
      <c r="V3567" s="6"/>
      <c r="W3567" s="6" t="str">
        <f t="shared" si="111"/>
        <v>-</v>
      </c>
      <c r="X3567" s="6"/>
      <c r="Y3567" s="6"/>
      <c r="Z3567" s="6"/>
      <c r="AA3567" s="6"/>
      <c r="AB3567" s="6"/>
      <c r="AC3567" s="6"/>
    </row>
    <row r="3568" spans="1:29" x14ac:dyDescent="0.25">
      <c r="Q3568" s="12" t="str">
        <f t="shared" ca="1" si="112"/>
        <v>-</v>
      </c>
      <c r="W3568" t="str">
        <f t="shared" si="111"/>
        <v>-</v>
      </c>
    </row>
    <row r="3569" spans="1:29" x14ac:dyDescent="0.25">
      <c r="A3569" s="6"/>
      <c r="B3569" s="10"/>
      <c r="C3569" s="6"/>
      <c r="D3569" s="6"/>
      <c r="E3569" s="6"/>
      <c r="F3569" s="6"/>
      <c r="G3569" s="6"/>
      <c r="H3569" s="6"/>
      <c r="I3569" s="6"/>
      <c r="J3569" s="6"/>
      <c r="K3569" s="6"/>
      <c r="L3569" s="6"/>
      <c r="M3569" s="6"/>
      <c r="N3569" s="6"/>
      <c r="O3569" s="6"/>
      <c r="P3569" s="10"/>
      <c r="Q3569" s="15" t="str">
        <f t="shared" ca="1" si="112"/>
        <v>-</v>
      </c>
      <c r="R3569" s="6"/>
      <c r="S3569" s="6"/>
      <c r="T3569" s="6"/>
      <c r="U3569" s="6"/>
      <c r="V3569" s="6"/>
      <c r="W3569" s="6" t="str">
        <f t="shared" si="111"/>
        <v>-</v>
      </c>
      <c r="X3569" s="6"/>
      <c r="Y3569" s="6"/>
      <c r="Z3569" s="6"/>
      <c r="AA3569" s="6"/>
      <c r="AB3569" s="6"/>
      <c r="AC3569" s="6"/>
    </row>
    <row r="3570" spans="1:29" x14ac:dyDescent="0.25">
      <c r="Q3570" s="12" t="str">
        <f t="shared" ca="1" si="112"/>
        <v>-</v>
      </c>
      <c r="W3570" t="str">
        <f t="shared" si="111"/>
        <v>-</v>
      </c>
    </row>
    <row r="3571" spans="1:29" x14ac:dyDescent="0.25">
      <c r="A3571" s="6"/>
      <c r="B3571" s="10"/>
      <c r="C3571" s="6"/>
      <c r="D3571" s="6"/>
      <c r="E3571" s="6"/>
      <c r="F3571" s="6"/>
      <c r="G3571" s="6"/>
      <c r="H3571" s="6"/>
      <c r="I3571" s="6"/>
      <c r="J3571" s="6"/>
      <c r="K3571" s="6"/>
      <c r="L3571" s="6"/>
      <c r="M3571" s="6"/>
      <c r="N3571" s="6"/>
      <c r="O3571" s="6"/>
      <c r="P3571" s="10"/>
      <c r="Q3571" s="15" t="str">
        <f t="shared" ca="1" si="112"/>
        <v>-</v>
      </c>
      <c r="R3571" s="6"/>
      <c r="S3571" s="6"/>
      <c r="T3571" s="6"/>
      <c r="U3571" s="6"/>
      <c r="V3571" s="6"/>
      <c r="W3571" s="6" t="str">
        <f t="shared" si="111"/>
        <v>-</v>
      </c>
      <c r="X3571" s="6"/>
      <c r="Y3571" s="6"/>
      <c r="Z3571" s="6"/>
      <c r="AA3571" s="6"/>
      <c r="AB3571" s="6"/>
      <c r="AC3571" s="6"/>
    </row>
    <row r="3572" spans="1:29" x14ac:dyDescent="0.25">
      <c r="Q3572" s="12" t="str">
        <f t="shared" ca="1" si="112"/>
        <v>-</v>
      </c>
      <c r="W3572" t="str">
        <f t="shared" si="111"/>
        <v>-</v>
      </c>
    </row>
    <row r="3573" spans="1:29" x14ac:dyDescent="0.25">
      <c r="A3573" s="6"/>
      <c r="B3573" s="10"/>
      <c r="C3573" s="6"/>
      <c r="D3573" s="6"/>
      <c r="E3573" s="6"/>
      <c r="F3573" s="6"/>
      <c r="G3573" s="6"/>
      <c r="H3573" s="6"/>
      <c r="I3573" s="6"/>
      <c r="J3573" s="6"/>
      <c r="K3573" s="6"/>
      <c r="L3573" s="6"/>
      <c r="M3573" s="6"/>
      <c r="N3573" s="6"/>
      <c r="O3573" s="6"/>
      <c r="P3573" s="10"/>
      <c r="Q3573" s="15" t="str">
        <f t="shared" ca="1" si="112"/>
        <v>-</v>
      </c>
      <c r="R3573" s="6"/>
      <c r="S3573" s="6"/>
      <c r="T3573" s="6"/>
      <c r="U3573" s="6"/>
      <c r="V3573" s="6"/>
      <c r="W3573" s="6" t="str">
        <f t="shared" si="111"/>
        <v>-</v>
      </c>
      <c r="X3573" s="6"/>
      <c r="Y3573" s="6"/>
      <c r="Z3573" s="6"/>
      <c r="AA3573" s="6"/>
      <c r="AB3573" s="6"/>
      <c r="AC3573" s="6"/>
    </row>
    <row r="3574" spans="1:29" x14ac:dyDescent="0.25">
      <c r="Q3574" s="12" t="str">
        <f t="shared" ca="1" si="112"/>
        <v>-</v>
      </c>
      <c r="W3574" t="str">
        <f t="shared" si="111"/>
        <v>-</v>
      </c>
    </row>
    <row r="3575" spans="1:29" x14ac:dyDescent="0.25">
      <c r="A3575" s="6"/>
      <c r="B3575" s="10"/>
      <c r="C3575" s="6"/>
      <c r="D3575" s="6"/>
      <c r="E3575" s="6"/>
      <c r="F3575" s="6"/>
      <c r="G3575" s="6"/>
      <c r="H3575" s="6"/>
      <c r="I3575" s="6"/>
      <c r="J3575" s="6"/>
      <c r="K3575" s="6"/>
      <c r="L3575" s="6"/>
      <c r="M3575" s="6"/>
      <c r="N3575" s="6"/>
      <c r="O3575" s="6"/>
      <c r="P3575" s="10"/>
      <c r="Q3575" s="15" t="str">
        <f t="shared" ca="1" si="112"/>
        <v>-</v>
      </c>
      <c r="R3575" s="6"/>
      <c r="S3575" s="6"/>
      <c r="T3575" s="6"/>
      <c r="U3575" s="6"/>
      <c r="V3575" s="6"/>
      <c r="W3575" s="6" t="str">
        <f t="shared" si="111"/>
        <v>-</v>
      </c>
      <c r="X3575" s="6"/>
      <c r="Y3575" s="6"/>
      <c r="Z3575" s="6"/>
      <c r="AA3575" s="6"/>
      <c r="AB3575" s="6"/>
      <c r="AC3575" s="6"/>
    </row>
    <row r="3576" spans="1:29" x14ac:dyDescent="0.25">
      <c r="Q3576" s="12" t="str">
        <f t="shared" ca="1" si="112"/>
        <v>-</v>
      </c>
      <c r="W3576" t="str">
        <f t="shared" si="111"/>
        <v>-</v>
      </c>
    </row>
    <row r="3577" spans="1:29" x14ac:dyDescent="0.25">
      <c r="A3577" s="6"/>
      <c r="B3577" s="10"/>
      <c r="C3577" s="6"/>
      <c r="D3577" s="6"/>
      <c r="E3577" s="6"/>
      <c r="F3577" s="6"/>
      <c r="G3577" s="6"/>
      <c r="H3577" s="6"/>
      <c r="I3577" s="6"/>
      <c r="J3577" s="6"/>
      <c r="K3577" s="6"/>
      <c r="L3577" s="6"/>
      <c r="M3577" s="6"/>
      <c r="N3577" s="6"/>
      <c r="O3577" s="6"/>
      <c r="P3577" s="10"/>
      <c r="Q3577" s="15" t="str">
        <f t="shared" ca="1" si="112"/>
        <v>-</v>
      </c>
      <c r="R3577" s="6"/>
      <c r="S3577" s="6"/>
      <c r="T3577" s="6"/>
      <c r="U3577" s="6"/>
      <c r="V3577" s="6"/>
      <c r="W3577" s="6" t="str">
        <f t="shared" si="111"/>
        <v>-</v>
      </c>
      <c r="X3577" s="6"/>
      <c r="Y3577" s="6"/>
      <c r="Z3577" s="6"/>
      <c r="AA3577" s="6"/>
      <c r="AB3577" s="6"/>
      <c r="AC3577" s="6"/>
    </row>
    <row r="3578" spans="1:29" x14ac:dyDescent="0.25">
      <c r="Q3578" s="12" t="str">
        <f t="shared" ca="1" si="112"/>
        <v>-</v>
      </c>
      <c r="W3578" t="str">
        <f t="shared" si="111"/>
        <v>-</v>
      </c>
    </row>
    <row r="3579" spans="1:29" x14ac:dyDescent="0.25">
      <c r="A3579" s="6"/>
      <c r="B3579" s="10"/>
      <c r="C3579" s="6"/>
      <c r="D3579" s="6"/>
      <c r="E3579" s="6"/>
      <c r="F3579" s="6"/>
      <c r="G3579" s="6"/>
      <c r="H3579" s="6"/>
      <c r="I3579" s="6"/>
      <c r="J3579" s="6"/>
      <c r="K3579" s="6"/>
      <c r="L3579" s="6"/>
      <c r="M3579" s="6"/>
      <c r="N3579" s="6"/>
      <c r="O3579" s="6"/>
      <c r="P3579" s="10"/>
      <c r="Q3579" s="15" t="str">
        <f t="shared" ca="1" si="112"/>
        <v>-</v>
      </c>
      <c r="R3579" s="6"/>
      <c r="S3579" s="6"/>
      <c r="T3579" s="6"/>
      <c r="U3579" s="6"/>
      <c r="V3579" s="6"/>
      <c r="W3579" s="6" t="str">
        <f t="shared" si="111"/>
        <v>-</v>
      </c>
      <c r="X3579" s="6"/>
      <c r="Y3579" s="6"/>
      <c r="Z3579" s="6"/>
      <c r="AA3579" s="6"/>
      <c r="AB3579" s="6"/>
      <c r="AC3579" s="6"/>
    </row>
    <row r="3580" spans="1:29" x14ac:dyDescent="0.25">
      <c r="Q3580" s="12" t="str">
        <f t="shared" ca="1" si="112"/>
        <v>-</v>
      </c>
      <c r="W3580" t="str">
        <f t="shared" si="111"/>
        <v>-</v>
      </c>
    </row>
    <row r="3581" spans="1:29" x14ac:dyDescent="0.25">
      <c r="A3581" s="6"/>
      <c r="B3581" s="10"/>
      <c r="C3581" s="6"/>
      <c r="D3581" s="6"/>
      <c r="E3581" s="6"/>
      <c r="F3581" s="6"/>
      <c r="G3581" s="6"/>
      <c r="H3581" s="6"/>
      <c r="I3581" s="6"/>
      <c r="J3581" s="6"/>
      <c r="K3581" s="6"/>
      <c r="L3581" s="6"/>
      <c r="M3581" s="6"/>
      <c r="N3581" s="6"/>
      <c r="O3581" s="6"/>
      <c r="P3581" s="10"/>
      <c r="Q3581" s="15" t="str">
        <f t="shared" ca="1" si="112"/>
        <v>-</v>
      </c>
      <c r="R3581" s="6"/>
      <c r="S3581" s="6"/>
      <c r="T3581" s="6"/>
      <c r="U3581" s="6"/>
      <c r="V3581" s="6"/>
      <c r="W3581" s="6" t="str">
        <f t="shared" si="111"/>
        <v>-</v>
      </c>
      <c r="X3581" s="6"/>
      <c r="Y3581" s="6"/>
      <c r="Z3581" s="6"/>
      <c r="AA3581" s="6"/>
      <c r="AB3581" s="6"/>
      <c r="AC3581" s="6"/>
    </row>
    <row r="3582" spans="1:29" x14ac:dyDescent="0.25">
      <c r="Q3582" s="12" t="str">
        <f t="shared" ca="1" si="112"/>
        <v>-</v>
      </c>
      <c r="W3582" t="str">
        <f t="shared" si="111"/>
        <v>-</v>
      </c>
    </row>
    <row r="3583" spans="1:29" x14ac:dyDescent="0.25">
      <c r="A3583" s="6"/>
      <c r="B3583" s="10"/>
      <c r="C3583" s="6"/>
      <c r="D3583" s="6"/>
      <c r="E3583" s="6"/>
      <c r="F3583" s="6"/>
      <c r="G3583" s="6"/>
      <c r="H3583" s="6"/>
      <c r="I3583" s="6"/>
      <c r="J3583" s="6"/>
      <c r="K3583" s="6"/>
      <c r="L3583" s="6"/>
      <c r="M3583" s="6"/>
      <c r="N3583" s="6"/>
      <c r="O3583" s="6"/>
      <c r="P3583" s="10"/>
      <c r="Q3583" s="15" t="str">
        <f t="shared" ca="1" si="112"/>
        <v>-</v>
      </c>
      <c r="R3583" s="6"/>
      <c r="S3583" s="6"/>
      <c r="T3583" s="6"/>
      <c r="U3583" s="6"/>
      <c r="V3583" s="6"/>
      <c r="W3583" s="6" t="str">
        <f t="shared" si="111"/>
        <v>-</v>
      </c>
      <c r="X3583" s="6"/>
      <c r="Y3583" s="6"/>
      <c r="Z3583" s="6"/>
      <c r="AA3583" s="6"/>
      <c r="AB3583" s="6"/>
      <c r="AC3583" s="6"/>
    </row>
    <row r="3584" spans="1:29" x14ac:dyDescent="0.25">
      <c r="Q3584" s="12" t="str">
        <f t="shared" ca="1" si="112"/>
        <v>-</v>
      </c>
      <c r="W3584" t="str">
        <f t="shared" si="111"/>
        <v>-</v>
      </c>
    </row>
    <row r="3585" spans="1:29" x14ac:dyDescent="0.25">
      <c r="A3585" s="6"/>
      <c r="B3585" s="10"/>
      <c r="C3585" s="6"/>
      <c r="D3585" s="6"/>
      <c r="E3585" s="6"/>
      <c r="F3585" s="6"/>
      <c r="G3585" s="6"/>
      <c r="H3585" s="6"/>
      <c r="I3585" s="6"/>
      <c r="J3585" s="6"/>
      <c r="K3585" s="6"/>
      <c r="L3585" s="6"/>
      <c r="M3585" s="6"/>
      <c r="N3585" s="6"/>
      <c r="O3585" s="6"/>
      <c r="P3585" s="10"/>
      <c r="Q3585" s="15" t="str">
        <f t="shared" ca="1" si="112"/>
        <v>-</v>
      </c>
      <c r="R3585" s="6"/>
      <c r="S3585" s="6"/>
      <c r="T3585" s="6"/>
      <c r="U3585" s="6"/>
      <c r="V3585" s="6"/>
      <c r="W3585" s="6" t="str">
        <f t="shared" ref="W3585:W3648" si="113">IF(OR(ISBLANK(J3585),ISBLANK(V3585)),"-",(IF(J3585=V3585,"Yes","No")))</f>
        <v>-</v>
      </c>
      <c r="X3585" s="6"/>
      <c r="Y3585" s="6"/>
      <c r="Z3585" s="6"/>
      <c r="AA3585" s="6"/>
      <c r="AB3585" s="6"/>
      <c r="AC3585" s="6"/>
    </row>
    <row r="3586" spans="1:29" x14ac:dyDescent="0.25">
      <c r="Q3586" s="12" t="str">
        <f t="shared" ref="Q3586:Q3649" ca="1" si="114">IF(B3586&gt;1/1/1900, (IF(R3586="Closed",(DATEDIF(B3586,P3586,"d"))-(DATEDIF(M3586,O3586,"d")),IF(OR(R3586="Pending",ISBLANK(P3586)),TODAY()-B3586))),"-")</f>
        <v>-</v>
      </c>
      <c r="W3586" t="str">
        <f t="shared" si="113"/>
        <v>-</v>
      </c>
    </row>
    <row r="3587" spans="1:29" x14ac:dyDescent="0.25">
      <c r="A3587" s="6"/>
      <c r="B3587" s="10"/>
      <c r="C3587" s="6"/>
      <c r="D3587" s="6"/>
      <c r="E3587" s="6"/>
      <c r="F3587" s="6"/>
      <c r="G3587" s="6"/>
      <c r="H3587" s="6"/>
      <c r="I3587" s="6"/>
      <c r="J3587" s="6"/>
      <c r="K3587" s="6"/>
      <c r="L3587" s="6"/>
      <c r="M3587" s="6"/>
      <c r="N3587" s="6"/>
      <c r="O3587" s="6"/>
      <c r="P3587" s="10"/>
      <c r="Q3587" s="15" t="str">
        <f t="shared" ca="1" si="114"/>
        <v>-</v>
      </c>
      <c r="R3587" s="6"/>
      <c r="S3587" s="6"/>
      <c r="T3587" s="6"/>
      <c r="U3587" s="6"/>
      <c r="V3587" s="6"/>
      <c r="W3587" s="6" t="str">
        <f t="shared" si="113"/>
        <v>-</v>
      </c>
      <c r="X3587" s="6"/>
      <c r="Y3587" s="6"/>
      <c r="Z3587" s="6"/>
      <c r="AA3587" s="6"/>
      <c r="AB3587" s="6"/>
      <c r="AC3587" s="6"/>
    </row>
    <row r="3588" spans="1:29" x14ac:dyDescent="0.25">
      <c r="Q3588" s="12" t="str">
        <f t="shared" ca="1" si="114"/>
        <v>-</v>
      </c>
      <c r="W3588" t="str">
        <f t="shared" si="113"/>
        <v>-</v>
      </c>
    </row>
    <row r="3589" spans="1:29" x14ac:dyDescent="0.25">
      <c r="A3589" s="6"/>
      <c r="B3589" s="10"/>
      <c r="C3589" s="6"/>
      <c r="D3589" s="6"/>
      <c r="E3589" s="6"/>
      <c r="F3589" s="6"/>
      <c r="G3589" s="6"/>
      <c r="H3589" s="6"/>
      <c r="I3589" s="6"/>
      <c r="J3589" s="6"/>
      <c r="K3589" s="6"/>
      <c r="L3589" s="6"/>
      <c r="M3589" s="6"/>
      <c r="N3589" s="6"/>
      <c r="O3589" s="6"/>
      <c r="P3589" s="10"/>
      <c r="Q3589" s="15" t="str">
        <f t="shared" ca="1" si="114"/>
        <v>-</v>
      </c>
      <c r="R3589" s="6"/>
      <c r="S3589" s="6"/>
      <c r="T3589" s="6"/>
      <c r="U3589" s="6"/>
      <c r="V3589" s="6"/>
      <c r="W3589" s="6" t="str">
        <f t="shared" si="113"/>
        <v>-</v>
      </c>
      <c r="X3589" s="6"/>
      <c r="Y3589" s="6"/>
      <c r="Z3589" s="6"/>
      <c r="AA3589" s="6"/>
      <c r="AB3589" s="6"/>
      <c r="AC3589" s="6"/>
    </row>
    <row r="3590" spans="1:29" x14ac:dyDescent="0.25">
      <c r="Q3590" s="12" t="str">
        <f t="shared" ca="1" si="114"/>
        <v>-</v>
      </c>
      <c r="W3590" t="str">
        <f t="shared" si="113"/>
        <v>-</v>
      </c>
    </row>
    <row r="3591" spans="1:29" x14ac:dyDescent="0.25">
      <c r="A3591" s="6"/>
      <c r="B3591" s="10"/>
      <c r="C3591" s="6"/>
      <c r="D3591" s="6"/>
      <c r="E3591" s="6"/>
      <c r="F3591" s="6"/>
      <c r="G3591" s="6"/>
      <c r="H3591" s="6"/>
      <c r="I3591" s="6"/>
      <c r="J3591" s="6"/>
      <c r="K3591" s="6"/>
      <c r="L3591" s="6"/>
      <c r="M3591" s="6"/>
      <c r="N3591" s="6"/>
      <c r="O3591" s="6"/>
      <c r="P3591" s="10"/>
      <c r="Q3591" s="15" t="str">
        <f t="shared" ca="1" si="114"/>
        <v>-</v>
      </c>
      <c r="R3591" s="6"/>
      <c r="S3591" s="6"/>
      <c r="T3591" s="6"/>
      <c r="U3591" s="6"/>
      <c r="V3591" s="6"/>
      <c r="W3591" s="6" t="str">
        <f t="shared" si="113"/>
        <v>-</v>
      </c>
      <c r="X3591" s="6"/>
      <c r="Y3591" s="6"/>
      <c r="Z3591" s="6"/>
      <c r="AA3591" s="6"/>
      <c r="AB3591" s="6"/>
      <c r="AC3591" s="6"/>
    </row>
    <row r="3592" spans="1:29" x14ac:dyDescent="0.25">
      <c r="Q3592" s="12" t="str">
        <f t="shared" ca="1" si="114"/>
        <v>-</v>
      </c>
      <c r="W3592" t="str">
        <f t="shared" si="113"/>
        <v>-</v>
      </c>
    </row>
    <row r="3593" spans="1:29" x14ac:dyDescent="0.25">
      <c r="A3593" s="6"/>
      <c r="B3593" s="10"/>
      <c r="C3593" s="6"/>
      <c r="D3593" s="6"/>
      <c r="E3593" s="6"/>
      <c r="F3593" s="6"/>
      <c r="G3593" s="6"/>
      <c r="H3593" s="6"/>
      <c r="I3593" s="6"/>
      <c r="J3593" s="6"/>
      <c r="K3593" s="6"/>
      <c r="L3593" s="6"/>
      <c r="M3593" s="6"/>
      <c r="N3593" s="6"/>
      <c r="O3593" s="6"/>
      <c r="P3593" s="10"/>
      <c r="Q3593" s="15" t="str">
        <f t="shared" ca="1" si="114"/>
        <v>-</v>
      </c>
      <c r="R3593" s="6"/>
      <c r="S3593" s="6"/>
      <c r="T3593" s="6"/>
      <c r="U3593" s="6"/>
      <c r="V3593" s="6"/>
      <c r="W3593" s="6" t="str">
        <f t="shared" si="113"/>
        <v>-</v>
      </c>
      <c r="X3593" s="6"/>
      <c r="Y3593" s="6"/>
      <c r="Z3593" s="6"/>
      <c r="AA3593" s="6"/>
      <c r="AB3593" s="6"/>
      <c r="AC3593" s="6"/>
    </row>
    <row r="3594" spans="1:29" x14ac:dyDescent="0.25">
      <c r="Q3594" s="12" t="str">
        <f t="shared" ca="1" si="114"/>
        <v>-</v>
      </c>
      <c r="W3594" t="str">
        <f t="shared" si="113"/>
        <v>-</v>
      </c>
    </row>
    <row r="3595" spans="1:29" x14ac:dyDescent="0.25">
      <c r="A3595" s="6"/>
      <c r="B3595" s="10"/>
      <c r="C3595" s="6"/>
      <c r="D3595" s="6"/>
      <c r="E3595" s="6"/>
      <c r="F3595" s="6"/>
      <c r="G3595" s="6"/>
      <c r="H3595" s="6"/>
      <c r="I3595" s="6"/>
      <c r="J3595" s="6"/>
      <c r="K3595" s="6"/>
      <c r="L3595" s="6"/>
      <c r="M3595" s="6"/>
      <c r="N3595" s="6"/>
      <c r="O3595" s="6"/>
      <c r="P3595" s="10"/>
      <c r="Q3595" s="15" t="str">
        <f t="shared" ca="1" si="114"/>
        <v>-</v>
      </c>
      <c r="R3595" s="6"/>
      <c r="S3595" s="6"/>
      <c r="T3595" s="6"/>
      <c r="U3595" s="6"/>
      <c r="V3595" s="6"/>
      <c r="W3595" s="6" t="str">
        <f t="shared" si="113"/>
        <v>-</v>
      </c>
      <c r="X3595" s="6"/>
      <c r="Y3595" s="6"/>
      <c r="Z3595" s="6"/>
      <c r="AA3595" s="6"/>
      <c r="AB3595" s="6"/>
      <c r="AC3595" s="6"/>
    </row>
    <row r="3596" spans="1:29" x14ac:dyDescent="0.25">
      <c r="Q3596" s="12" t="str">
        <f t="shared" ca="1" si="114"/>
        <v>-</v>
      </c>
      <c r="W3596" t="str">
        <f t="shared" si="113"/>
        <v>-</v>
      </c>
    </row>
    <row r="3597" spans="1:29" x14ac:dyDescent="0.25">
      <c r="A3597" s="6"/>
      <c r="B3597" s="10"/>
      <c r="C3597" s="6"/>
      <c r="D3597" s="6"/>
      <c r="E3597" s="6"/>
      <c r="F3597" s="6"/>
      <c r="G3597" s="6"/>
      <c r="H3597" s="6"/>
      <c r="I3597" s="6"/>
      <c r="J3597" s="6"/>
      <c r="K3597" s="6"/>
      <c r="L3597" s="6"/>
      <c r="M3597" s="6"/>
      <c r="N3597" s="6"/>
      <c r="O3597" s="6"/>
      <c r="P3597" s="10"/>
      <c r="Q3597" s="15" t="str">
        <f t="shared" ca="1" si="114"/>
        <v>-</v>
      </c>
      <c r="R3597" s="6"/>
      <c r="S3597" s="6"/>
      <c r="T3597" s="6"/>
      <c r="U3597" s="6"/>
      <c r="V3597" s="6"/>
      <c r="W3597" s="6" t="str">
        <f t="shared" si="113"/>
        <v>-</v>
      </c>
      <c r="X3597" s="6"/>
      <c r="Y3597" s="6"/>
      <c r="Z3597" s="6"/>
      <c r="AA3597" s="6"/>
      <c r="AB3597" s="6"/>
      <c r="AC3597" s="6"/>
    </row>
    <row r="3598" spans="1:29" x14ac:dyDescent="0.25">
      <c r="Q3598" s="12" t="str">
        <f t="shared" ca="1" si="114"/>
        <v>-</v>
      </c>
      <c r="W3598" t="str">
        <f t="shared" si="113"/>
        <v>-</v>
      </c>
    </row>
    <row r="3599" spans="1:29" x14ac:dyDescent="0.25">
      <c r="A3599" s="6"/>
      <c r="B3599" s="10"/>
      <c r="C3599" s="6"/>
      <c r="D3599" s="6"/>
      <c r="E3599" s="6"/>
      <c r="F3599" s="6"/>
      <c r="G3599" s="6"/>
      <c r="H3599" s="6"/>
      <c r="I3599" s="6"/>
      <c r="J3599" s="6"/>
      <c r="K3599" s="6"/>
      <c r="L3599" s="6"/>
      <c r="M3599" s="6"/>
      <c r="N3599" s="6"/>
      <c r="O3599" s="6"/>
      <c r="P3599" s="10"/>
      <c r="Q3599" s="15" t="str">
        <f t="shared" ca="1" si="114"/>
        <v>-</v>
      </c>
      <c r="R3599" s="6"/>
      <c r="S3599" s="6"/>
      <c r="T3599" s="6"/>
      <c r="U3599" s="6"/>
      <c r="V3599" s="6"/>
      <c r="W3599" s="6" t="str">
        <f t="shared" si="113"/>
        <v>-</v>
      </c>
      <c r="X3599" s="6"/>
      <c r="Y3599" s="6"/>
      <c r="Z3599" s="6"/>
      <c r="AA3599" s="6"/>
      <c r="AB3599" s="6"/>
      <c r="AC3599" s="6"/>
    </row>
    <row r="3600" spans="1:29" x14ac:dyDescent="0.25">
      <c r="Q3600" s="12" t="str">
        <f t="shared" ca="1" si="114"/>
        <v>-</v>
      </c>
      <c r="W3600" t="str">
        <f t="shared" si="113"/>
        <v>-</v>
      </c>
    </row>
    <row r="3601" spans="1:29" x14ac:dyDescent="0.25">
      <c r="A3601" s="6"/>
      <c r="B3601" s="10"/>
      <c r="C3601" s="6"/>
      <c r="D3601" s="6"/>
      <c r="E3601" s="6"/>
      <c r="F3601" s="6"/>
      <c r="G3601" s="6"/>
      <c r="H3601" s="6"/>
      <c r="I3601" s="6"/>
      <c r="J3601" s="6"/>
      <c r="K3601" s="6"/>
      <c r="L3601" s="6"/>
      <c r="M3601" s="6"/>
      <c r="N3601" s="6"/>
      <c r="O3601" s="6"/>
      <c r="P3601" s="10"/>
      <c r="Q3601" s="15" t="str">
        <f t="shared" ca="1" si="114"/>
        <v>-</v>
      </c>
      <c r="R3601" s="6"/>
      <c r="S3601" s="6"/>
      <c r="T3601" s="6"/>
      <c r="U3601" s="6"/>
      <c r="V3601" s="6"/>
      <c r="W3601" s="6" t="str">
        <f t="shared" si="113"/>
        <v>-</v>
      </c>
      <c r="X3601" s="6"/>
      <c r="Y3601" s="6"/>
      <c r="Z3601" s="6"/>
      <c r="AA3601" s="6"/>
      <c r="AB3601" s="6"/>
      <c r="AC3601" s="6"/>
    </row>
    <row r="3602" spans="1:29" x14ac:dyDescent="0.25">
      <c r="Q3602" s="12" t="str">
        <f t="shared" ca="1" si="114"/>
        <v>-</v>
      </c>
      <c r="W3602" t="str">
        <f t="shared" si="113"/>
        <v>-</v>
      </c>
    </row>
    <row r="3603" spans="1:29" x14ac:dyDescent="0.25">
      <c r="A3603" s="6"/>
      <c r="B3603" s="10"/>
      <c r="C3603" s="6"/>
      <c r="D3603" s="6"/>
      <c r="E3603" s="6"/>
      <c r="F3603" s="6"/>
      <c r="G3603" s="6"/>
      <c r="H3603" s="6"/>
      <c r="I3603" s="6"/>
      <c r="J3603" s="6"/>
      <c r="K3603" s="6"/>
      <c r="L3603" s="6"/>
      <c r="M3603" s="6"/>
      <c r="N3603" s="6"/>
      <c r="O3603" s="6"/>
      <c r="P3603" s="10"/>
      <c r="Q3603" s="15" t="str">
        <f t="shared" ca="1" si="114"/>
        <v>-</v>
      </c>
      <c r="R3603" s="6"/>
      <c r="S3603" s="6"/>
      <c r="T3603" s="6"/>
      <c r="U3603" s="6"/>
      <c r="V3603" s="6"/>
      <c r="W3603" s="6" t="str">
        <f t="shared" si="113"/>
        <v>-</v>
      </c>
      <c r="X3603" s="6"/>
      <c r="Y3603" s="6"/>
      <c r="Z3603" s="6"/>
      <c r="AA3603" s="6"/>
      <c r="AB3603" s="6"/>
      <c r="AC3603" s="6"/>
    </row>
    <row r="3604" spans="1:29" x14ac:dyDescent="0.25">
      <c r="Q3604" s="12" t="str">
        <f t="shared" ca="1" si="114"/>
        <v>-</v>
      </c>
      <c r="W3604" t="str">
        <f t="shared" si="113"/>
        <v>-</v>
      </c>
    </row>
    <row r="3605" spans="1:29" x14ac:dyDescent="0.25">
      <c r="A3605" s="6"/>
      <c r="B3605" s="10"/>
      <c r="C3605" s="6"/>
      <c r="D3605" s="6"/>
      <c r="E3605" s="6"/>
      <c r="F3605" s="6"/>
      <c r="G3605" s="6"/>
      <c r="H3605" s="6"/>
      <c r="I3605" s="6"/>
      <c r="J3605" s="6"/>
      <c r="K3605" s="6"/>
      <c r="L3605" s="6"/>
      <c r="M3605" s="6"/>
      <c r="N3605" s="6"/>
      <c r="O3605" s="6"/>
      <c r="P3605" s="10"/>
      <c r="Q3605" s="15" t="str">
        <f t="shared" ca="1" si="114"/>
        <v>-</v>
      </c>
      <c r="R3605" s="6"/>
      <c r="S3605" s="6"/>
      <c r="T3605" s="6"/>
      <c r="U3605" s="6"/>
      <c r="V3605" s="6"/>
      <c r="W3605" s="6" t="str">
        <f t="shared" si="113"/>
        <v>-</v>
      </c>
      <c r="X3605" s="6"/>
      <c r="Y3605" s="6"/>
      <c r="Z3605" s="6"/>
      <c r="AA3605" s="6"/>
      <c r="AB3605" s="6"/>
      <c r="AC3605" s="6"/>
    </row>
    <row r="3606" spans="1:29" x14ac:dyDescent="0.25">
      <c r="Q3606" s="12" t="str">
        <f t="shared" ca="1" si="114"/>
        <v>-</v>
      </c>
      <c r="W3606" t="str">
        <f t="shared" si="113"/>
        <v>-</v>
      </c>
    </row>
    <row r="3607" spans="1:29" x14ac:dyDescent="0.25">
      <c r="A3607" s="6"/>
      <c r="B3607" s="10"/>
      <c r="C3607" s="6"/>
      <c r="D3607" s="6"/>
      <c r="E3607" s="6"/>
      <c r="F3607" s="6"/>
      <c r="G3607" s="6"/>
      <c r="H3607" s="6"/>
      <c r="I3607" s="6"/>
      <c r="J3607" s="6"/>
      <c r="K3607" s="6"/>
      <c r="L3607" s="6"/>
      <c r="M3607" s="6"/>
      <c r="N3607" s="6"/>
      <c r="O3607" s="6"/>
      <c r="P3607" s="10"/>
      <c r="Q3607" s="15" t="str">
        <f t="shared" ca="1" si="114"/>
        <v>-</v>
      </c>
      <c r="R3607" s="6"/>
      <c r="S3607" s="6"/>
      <c r="T3607" s="6"/>
      <c r="U3607" s="6"/>
      <c r="V3607" s="6"/>
      <c r="W3607" s="6" t="str">
        <f t="shared" si="113"/>
        <v>-</v>
      </c>
      <c r="X3607" s="6"/>
      <c r="Y3607" s="6"/>
      <c r="Z3607" s="6"/>
      <c r="AA3607" s="6"/>
      <c r="AB3607" s="6"/>
      <c r="AC3607" s="6"/>
    </row>
    <row r="3608" spans="1:29" x14ac:dyDescent="0.25">
      <c r="Q3608" s="12" t="str">
        <f t="shared" ca="1" si="114"/>
        <v>-</v>
      </c>
      <c r="W3608" t="str">
        <f t="shared" si="113"/>
        <v>-</v>
      </c>
    </row>
    <row r="3609" spans="1:29" x14ac:dyDescent="0.25">
      <c r="A3609" s="6"/>
      <c r="B3609" s="10"/>
      <c r="C3609" s="6"/>
      <c r="D3609" s="6"/>
      <c r="E3609" s="6"/>
      <c r="F3609" s="6"/>
      <c r="G3609" s="6"/>
      <c r="H3609" s="6"/>
      <c r="I3609" s="6"/>
      <c r="J3609" s="6"/>
      <c r="K3609" s="6"/>
      <c r="L3609" s="6"/>
      <c r="M3609" s="6"/>
      <c r="N3609" s="6"/>
      <c r="O3609" s="6"/>
      <c r="P3609" s="10"/>
      <c r="Q3609" s="15" t="str">
        <f t="shared" ca="1" si="114"/>
        <v>-</v>
      </c>
      <c r="R3609" s="6"/>
      <c r="S3609" s="6"/>
      <c r="T3609" s="6"/>
      <c r="U3609" s="6"/>
      <c r="V3609" s="6"/>
      <c r="W3609" s="6" t="str">
        <f t="shared" si="113"/>
        <v>-</v>
      </c>
      <c r="X3609" s="6"/>
      <c r="Y3609" s="6"/>
      <c r="Z3609" s="6"/>
      <c r="AA3609" s="6"/>
      <c r="AB3609" s="6"/>
      <c r="AC3609" s="6"/>
    </row>
    <row r="3610" spans="1:29" x14ac:dyDescent="0.25">
      <c r="Q3610" s="12" t="str">
        <f t="shared" ca="1" si="114"/>
        <v>-</v>
      </c>
      <c r="W3610" t="str">
        <f t="shared" si="113"/>
        <v>-</v>
      </c>
    </row>
    <row r="3611" spans="1:29" x14ac:dyDescent="0.25">
      <c r="A3611" s="6"/>
      <c r="B3611" s="10"/>
      <c r="C3611" s="6"/>
      <c r="D3611" s="6"/>
      <c r="E3611" s="6"/>
      <c r="F3611" s="6"/>
      <c r="G3611" s="6"/>
      <c r="H3611" s="6"/>
      <c r="I3611" s="6"/>
      <c r="J3611" s="6"/>
      <c r="K3611" s="6"/>
      <c r="L3611" s="6"/>
      <c r="M3611" s="6"/>
      <c r="N3611" s="6"/>
      <c r="O3611" s="6"/>
      <c r="P3611" s="10"/>
      <c r="Q3611" s="15" t="str">
        <f t="shared" ca="1" si="114"/>
        <v>-</v>
      </c>
      <c r="R3611" s="6"/>
      <c r="S3611" s="6"/>
      <c r="T3611" s="6"/>
      <c r="U3611" s="6"/>
      <c r="V3611" s="6"/>
      <c r="W3611" s="6" t="str">
        <f t="shared" si="113"/>
        <v>-</v>
      </c>
      <c r="X3611" s="6"/>
      <c r="Y3611" s="6"/>
      <c r="Z3611" s="6"/>
      <c r="AA3611" s="6"/>
      <c r="AB3611" s="6"/>
      <c r="AC3611" s="6"/>
    </row>
    <row r="3612" spans="1:29" x14ac:dyDescent="0.25">
      <c r="Q3612" s="12" t="str">
        <f t="shared" ca="1" si="114"/>
        <v>-</v>
      </c>
      <c r="W3612" t="str">
        <f t="shared" si="113"/>
        <v>-</v>
      </c>
    </row>
    <row r="3613" spans="1:29" x14ac:dyDescent="0.25">
      <c r="A3613" s="6"/>
      <c r="B3613" s="10"/>
      <c r="C3613" s="6"/>
      <c r="D3613" s="6"/>
      <c r="E3613" s="6"/>
      <c r="F3613" s="6"/>
      <c r="G3613" s="6"/>
      <c r="H3613" s="6"/>
      <c r="I3613" s="6"/>
      <c r="J3613" s="6"/>
      <c r="K3613" s="6"/>
      <c r="L3613" s="6"/>
      <c r="M3613" s="6"/>
      <c r="N3613" s="6"/>
      <c r="O3613" s="6"/>
      <c r="P3613" s="10"/>
      <c r="Q3613" s="15" t="str">
        <f t="shared" ca="1" si="114"/>
        <v>-</v>
      </c>
      <c r="R3613" s="6"/>
      <c r="S3613" s="6"/>
      <c r="T3613" s="6"/>
      <c r="U3613" s="6"/>
      <c r="V3613" s="6"/>
      <c r="W3613" s="6" t="str">
        <f t="shared" si="113"/>
        <v>-</v>
      </c>
      <c r="X3613" s="6"/>
      <c r="Y3613" s="6"/>
      <c r="Z3613" s="6"/>
      <c r="AA3613" s="6"/>
      <c r="AB3613" s="6"/>
      <c r="AC3613" s="6"/>
    </row>
    <row r="3614" spans="1:29" x14ac:dyDescent="0.25">
      <c r="Q3614" s="12" t="str">
        <f t="shared" ca="1" si="114"/>
        <v>-</v>
      </c>
      <c r="W3614" t="str">
        <f t="shared" si="113"/>
        <v>-</v>
      </c>
    </row>
    <row r="3615" spans="1:29" x14ac:dyDescent="0.25">
      <c r="A3615" s="6"/>
      <c r="B3615" s="10"/>
      <c r="C3615" s="6"/>
      <c r="D3615" s="6"/>
      <c r="E3615" s="6"/>
      <c r="F3615" s="6"/>
      <c r="G3615" s="6"/>
      <c r="H3615" s="6"/>
      <c r="I3615" s="6"/>
      <c r="J3615" s="6"/>
      <c r="K3615" s="6"/>
      <c r="L3615" s="6"/>
      <c r="M3615" s="6"/>
      <c r="N3615" s="6"/>
      <c r="O3615" s="6"/>
      <c r="P3615" s="10"/>
      <c r="Q3615" s="15" t="str">
        <f t="shared" ca="1" si="114"/>
        <v>-</v>
      </c>
      <c r="R3615" s="6"/>
      <c r="S3615" s="6"/>
      <c r="T3615" s="6"/>
      <c r="U3615" s="6"/>
      <c r="V3615" s="6"/>
      <c r="W3615" s="6" t="str">
        <f t="shared" si="113"/>
        <v>-</v>
      </c>
      <c r="X3615" s="6"/>
      <c r="Y3615" s="6"/>
      <c r="Z3615" s="6"/>
      <c r="AA3615" s="6"/>
      <c r="AB3615" s="6"/>
      <c r="AC3615" s="6"/>
    </row>
    <row r="3616" spans="1:29" x14ac:dyDescent="0.25">
      <c r="Q3616" s="12" t="str">
        <f t="shared" ca="1" si="114"/>
        <v>-</v>
      </c>
      <c r="W3616" t="str">
        <f t="shared" si="113"/>
        <v>-</v>
      </c>
    </row>
    <row r="3617" spans="1:29" x14ac:dyDescent="0.25">
      <c r="A3617" s="6"/>
      <c r="B3617" s="10"/>
      <c r="C3617" s="6"/>
      <c r="D3617" s="6"/>
      <c r="E3617" s="6"/>
      <c r="F3617" s="6"/>
      <c r="G3617" s="6"/>
      <c r="H3617" s="6"/>
      <c r="I3617" s="6"/>
      <c r="J3617" s="6"/>
      <c r="K3617" s="6"/>
      <c r="L3617" s="6"/>
      <c r="M3617" s="6"/>
      <c r="N3617" s="6"/>
      <c r="O3617" s="6"/>
      <c r="P3617" s="10"/>
      <c r="Q3617" s="15" t="str">
        <f t="shared" ca="1" si="114"/>
        <v>-</v>
      </c>
      <c r="R3617" s="6"/>
      <c r="S3617" s="6"/>
      <c r="T3617" s="6"/>
      <c r="U3617" s="6"/>
      <c r="V3617" s="6"/>
      <c r="W3617" s="6" t="str">
        <f t="shared" si="113"/>
        <v>-</v>
      </c>
      <c r="X3617" s="6"/>
      <c r="Y3617" s="6"/>
      <c r="Z3617" s="6"/>
      <c r="AA3617" s="6"/>
      <c r="AB3617" s="6"/>
      <c r="AC3617" s="6"/>
    </row>
    <row r="3618" spans="1:29" x14ac:dyDescent="0.25">
      <c r="Q3618" s="12" t="str">
        <f t="shared" ca="1" si="114"/>
        <v>-</v>
      </c>
      <c r="W3618" t="str">
        <f t="shared" si="113"/>
        <v>-</v>
      </c>
    </row>
    <row r="3619" spans="1:29" x14ac:dyDescent="0.25">
      <c r="A3619" s="6"/>
      <c r="B3619" s="10"/>
      <c r="C3619" s="6"/>
      <c r="D3619" s="6"/>
      <c r="E3619" s="6"/>
      <c r="F3619" s="6"/>
      <c r="G3619" s="6"/>
      <c r="H3619" s="6"/>
      <c r="I3619" s="6"/>
      <c r="J3619" s="6"/>
      <c r="K3619" s="6"/>
      <c r="L3619" s="6"/>
      <c r="M3619" s="6"/>
      <c r="N3619" s="6"/>
      <c r="O3619" s="6"/>
      <c r="P3619" s="10"/>
      <c r="Q3619" s="15" t="str">
        <f t="shared" ca="1" si="114"/>
        <v>-</v>
      </c>
      <c r="R3619" s="6"/>
      <c r="S3619" s="6"/>
      <c r="T3619" s="6"/>
      <c r="U3619" s="6"/>
      <c r="V3619" s="6"/>
      <c r="W3619" s="6" t="str">
        <f t="shared" si="113"/>
        <v>-</v>
      </c>
      <c r="X3619" s="6"/>
      <c r="Y3619" s="6"/>
      <c r="Z3619" s="6"/>
      <c r="AA3619" s="6"/>
      <c r="AB3619" s="6"/>
      <c r="AC3619" s="6"/>
    </row>
    <row r="3620" spans="1:29" x14ac:dyDescent="0.25">
      <c r="Q3620" s="12" t="str">
        <f t="shared" ca="1" si="114"/>
        <v>-</v>
      </c>
      <c r="W3620" t="str">
        <f t="shared" si="113"/>
        <v>-</v>
      </c>
    </row>
    <row r="3621" spans="1:29" x14ac:dyDescent="0.25">
      <c r="A3621" s="6"/>
      <c r="B3621" s="10"/>
      <c r="C3621" s="6"/>
      <c r="D3621" s="6"/>
      <c r="E3621" s="6"/>
      <c r="F3621" s="6"/>
      <c r="G3621" s="6"/>
      <c r="H3621" s="6"/>
      <c r="I3621" s="6"/>
      <c r="J3621" s="6"/>
      <c r="K3621" s="6"/>
      <c r="L3621" s="6"/>
      <c r="M3621" s="6"/>
      <c r="N3621" s="6"/>
      <c r="O3621" s="6"/>
      <c r="P3621" s="10"/>
      <c r="Q3621" s="15" t="str">
        <f t="shared" ca="1" si="114"/>
        <v>-</v>
      </c>
      <c r="R3621" s="6"/>
      <c r="S3621" s="6"/>
      <c r="T3621" s="6"/>
      <c r="U3621" s="6"/>
      <c r="V3621" s="6"/>
      <c r="W3621" s="6" t="str">
        <f t="shared" si="113"/>
        <v>-</v>
      </c>
      <c r="X3621" s="6"/>
      <c r="Y3621" s="6"/>
      <c r="Z3621" s="6"/>
      <c r="AA3621" s="6"/>
      <c r="AB3621" s="6"/>
      <c r="AC3621" s="6"/>
    </row>
    <row r="3622" spans="1:29" x14ac:dyDescent="0.25">
      <c r="Q3622" s="12" t="str">
        <f t="shared" ca="1" si="114"/>
        <v>-</v>
      </c>
      <c r="W3622" t="str">
        <f t="shared" si="113"/>
        <v>-</v>
      </c>
    </row>
    <row r="3623" spans="1:29" x14ac:dyDescent="0.25">
      <c r="A3623" s="6"/>
      <c r="B3623" s="10"/>
      <c r="C3623" s="6"/>
      <c r="D3623" s="6"/>
      <c r="E3623" s="6"/>
      <c r="F3623" s="6"/>
      <c r="G3623" s="6"/>
      <c r="H3623" s="6"/>
      <c r="I3623" s="6"/>
      <c r="J3623" s="6"/>
      <c r="K3623" s="6"/>
      <c r="L3623" s="6"/>
      <c r="M3623" s="6"/>
      <c r="N3623" s="6"/>
      <c r="O3623" s="6"/>
      <c r="P3623" s="10"/>
      <c r="Q3623" s="15" t="str">
        <f t="shared" ca="1" si="114"/>
        <v>-</v>
      </c>
      <c r="R3623" s="6"/>
      <c r="S3623" s="6"/>
      <c r="T3623" s="6"/>
      <c r="U3623" s="6"/>
      <c r="V3623" s="6"/>
      <c r="W3623" s="6" t="str">
        <f t="shared" si="113"/>
        <v>-</v>
      </c>
      <c r="X3623" s="6"/>
      <c r="Y3623" s="6"/>
      <c r="Z3623" s="6"/>
      <c r="AA3623" s="6"/>
      <c r="AB3623" s="6"/>
      <c r="AC3623" s="6"/>
    </row>
    <row r="3624" spans="1:29" x14ac:dyDescent="0.25">
      <c r="Q3624" s="12" t="str">
        <f t="shared" ca="1" si="114"/>
        <v>-</v>
      </c>
      <c r="W3624" t="str">
        <f t="shared" si="113"/>
        <v>-</v>
      </c>
    </row>
    <row r="3625" spans="1:29" x14ac:dyDescent="0.25">
      <c r="A3625" s="6"/>
      <c r="B3625" s="10"/>
      <c r="C3625" s="6"/>
      <c r="D3625" s="6"/>
      <c r="E3625" s="6"/>
      <c r="F3625" s="6"/>
      <c r="G3625" s="6"/>
      <c r="H3625" s="6"/>
      <c r="I3625" s="6"/>
      <c r="J3625" s="6"/>
      <c r="K3625" s="6"/>
      <c r="L3625" s="6"/>
      <c r="M3625" s="6"/>
      <c r="N3625" s="6"/>
      <c r="O3625" s="6"/>
      <c r="P3625" s="10"/>
      <c r="Q3625" s="15" t="str">
        <f t="shared" ca="1" si="114"/>
        <v>-</v>
      </c>
      <c r="R3625" s="6"/>
      <c r="S3625" s="6"/>
      <c r="T3625" s="6"/>
      <c r="U3625" s="6"/>
      <c r="V3625" s="6"/>
      <c r="W3625" s="6" t="str">
        <f t="shared" si="113"/>
        <v>-</v>
      </c>
      <c r="X3625" s="6"/>
      <c r="Y3625" s="6"/>
      <c r="Z3625" s="6"/>
      <c r="AA3625" s="6"/>
      <c r="AB3625" s="6"/>
      <c r="AC3625" s="6"/>
    </row>
    <row r="3626" spans="1:29" x14ac:dyDescent="0.25">
      <c r="Q3626" s="12" t="str">
        <f t="shared" ca="1" si="114"/>
        <v>-</v>
      </c>
      <c r="W3626" t="str">
        <f t="shared" si="113"/>
        <v>-</v>
      </c>
    </row>
    <row r="3627" spans="1:29" x14ac:dyDescent="0.25">
      <c r="A3627" s="6"/>
      <c r="B3627" s="10"/>
      <c r="C3627" s="6"/>
      <c r="D3627" s="6"/>
      <c r="E3627" s="6"/>
      <c r="F3627" s="6"/>
      <c r="G3627" s="6"/>
      <c r="H3627" s="6"/>
      <c r="I3627" s="6"/>
      <c r="J3627" s="6"/>
      <c r="K3627" s="6"/>
      <c r="L3627" s="6"/>
      <c r="M3627" s="6"/>
      <c r="N3627" s="6"/>
      <c r="O3627" s="6"/>
      <c r="P3627" s="10"/>
      <c r="Q3627" s="15" t="str">
        <f t="shared" ca="1" si="114"/>
        <v>-</v>
      </c>
      <c r="R3627" s="6"/>
      <c r="S3627" s="6"/>
      <c r="T3627" s="6"/>
      <c r="U3627" s="6"/>
      <c r="V3627" s="6"/>
      <c r="W3627" s="6" t="str">
        <f t="shared" si="113"/>
        <v>-</v>
      </c>
      <c r="X3627" s="6"/>
      <c r="Y3627" s="6"/>
      <c r="Z3627" s="6"/>
      <c r="AA3627" s="6"/>
      <c r="AB3627" s="6"/>
      <c r="AC3627" s="6"/>
    </row>
    <row r="3628" spans="1:29" x14ac:dyDescent="0.25">
      <c r="Q3628" s="12" t="str">
        <f t="shared" ca="1" si="114"/>
        <v>-</v>
      </c>
      <c r="W3628" t="str">
        <f t="shared" si="113"/>
        <v>-</v>
      </c>
    </row>
    <row r="3629" spans="1:29" x14ac:dyDescent="0.25">
      <c r="A3629" s="6"/>
      <c r="B3629" s="10"/>
      <c r="C3629" s="6"/>
      <c r="D3629" s="6"/>
      <c r="E3629" s="6"/>
      <c r="F3629" s="6"/>
      <c r="G3629" s="6"/>
      <c r="H3629" s="6"/>
      <c r="I3629" s="6"/>
      <c r="J3629" s="6"/>
      <c r="K3629" s="6"/>
      <c r="L3629" s="6"/>
      <c r="M3629" s="6"/>
      <c r="N3629" s="6"/>
      <c r="O3629" s="6"/>
      <c r="P3629" s="10"/>
      <c r="Q3629" s="15" t="str">
        <f t="shared" ca="1" si="114"/>
        <v>-</v>
      </c>
      <c r="R3629" s="6"/>
      <c r="S3629" s="6"/>
      <c r="T3629" s="6"/>
      <c r="U3629" s="6"/>
      <c r="V3629" s="6"/>
      <c r="W3629" s="6" t="str">
        <f t="shared" si="113"/>
        <v>-</v>
      </c>
      <c r="X3629" s="6"/>
      <c r="Y3629" s="6"/>
      <c r="Z3629" s="6"/>
      <c r="AA3629" s="6"/>
      <c r="AB3629" s="6"/>
      <c r="AC3629" s="6"/>
    </row>
    <row r="3630" spans="1:29" x14ac:dyDescent="0.25">
      <c r="Q3630" s="12" t="str">
        <f t="shared" ca="1" si="114"/>
        <v>-</v>
      </c>
      <c r="W3630" t="str">
        <f t="shared" si="113"/>
        <v>-</v>
      </c>
    </row>
    <row r="3631" spans="1:29" x14ac:dyDescent="0.25">
      <c r="A3631" s="6"/>
      <c r="B3631" s="10"/>
      <c r="C3631" s="6"/>
      <c r="D3631" s="6"/>
      <c r="E3631" s="6"/>
      <c r="F3631" s="6"/>
      <c r="G3631" s="6"/>
      <c r="H3631" s="6"/>
      <c r="I3631" s="6"/>
      <c r="J3631" s="6"/>
      <c r="K3631" s="6"/>
      <c r="L3631" s="6"/>
      <c r="M3631" s="6"/>
      <c r="N3631" s="6"/>
      <c r="O3631" s="6"/>
      <c r="P3631" s="10"/>
      <c r="Q3631" s="15" t="str">
        <f t="shared" ca="1" si="114"/>
        <v>-</v>
      </c>
      <c r="R3631" s="6"/>
      <c r="S3631" s="6"/>
      <c r="T3631" s="6"/>
      <c r="U3631" s="6"/>
      <c r="V3631" s="6"/>
      <c r="W3631" s="6" t="str">
        <f t="shared" si="113"/>
        <v>-</v>
      </c>
      <c r="X3631" s="6"/>
      <c r="Y3631" s="6"/>
      <c r="Z3631" s="6"/>
      <c r="AA3631" s="6"/>
      <c r="AB3631" s="6"/>
      <c r="AC3631" s="6"/>
    </row>
    <row r="3632" spans="1:29" x14ac:dyDescent="0.25">
      <c r="Q3632" s="12" t="str">
        <f t="shared" ca="1" si="114"/>
        <v>-</v>
      </c>
      <c r="W3632" t="str">
        <f t="shared" si="113"/>
        <v>-</v>
      </c>
    </row>
    <row r="3633" spans="1:29" x14ac:dyDescent="0.25">
      <c r="A3633" s="6"/>
      <c r="B3633" s="10"/>
      <c r="C3633" s="6"/>
      <c r="D3633" s="6"/>
      <c r="E3633" s="6"/>
      <c r="F3633" s="6"/>
      <c r="G3633" s="6"/>
      <c r="H3633" s="6"/>
      <c r="I3633" s="6"/>
      <c r="J3633" s="6"/>
      <c r="K3633" s="6"/>
      <c r="L3633" s="6"/>
      <c r="M3633" s="6"/>
      <c r="N3633" s="6"/>
      <c r="O3633" s="6"/>
      <c r="P3633" s="10"/>
      <c r="Q3633" s="15" t="str">
        <f t="shared" ca="1" si="114"/>
        <v>-</v>
      </c>
      <c r="R3633" s="6"/>
      <c r="S3633" s="6"/>
      <c r="T3633" s="6"/>
      <c r="U3633" s="6"/>
      <c r="V3633" s="6"/>
      <c r="W3633" s="6" t="str">
        <f t="shared" si="113"/>
        <v>-</v>
      </c>
      <c r="X3633" s="6"/>
      <c r="Y3633" s="6"/>
      <c r="Z3633" s="6"/>
      <c r="AA3633" s="6"/>
      <c r="AB3633" s="6"/>
      <c r="AC3633" s="6"/>
    </row>
    <row r="3634" spans="1:29" x14ac:dyDescent="0.25">
      <c r="Q3634" s="12" t="str">
        <f t="shared" ca="1" si="114"/>
        <v>-</v>
      </c>
      <c r="W3634" t="str">
        <f t="shared" si="113"/>
        <v>-</v>
      </c>
    </row>
    <row r="3635" spans="1:29" x14ac:dyDescent="0.25">
      <c r="A3635" s="6"/>
      <c r="B3635" s="10"/>
      <c r="C3635" s="6"/>
      <c r="D3635" s="6"/>
      <c r="E3635" s="6"/>
      <c r="F3635" s="6"/>
      <c r="G3635" s="6"/>
      <c r="H3635" s="6"/>
      <c r="I3635" s="6"/>
      <c r="J3635" s="6"/>
      <c r="K3635" s="6"/>
      <c r="L3635" s="6"/>
      <c r="M3635" s="6"/>
      <c r="N3635" s="6"/>
      <c r="O3635" s="6"/>
      <c r="P3635" s="10"/>
      <c r="Q3635" s="15" t="str">
        <f t="shared" ca="1" si="114"/>
        <v>-</v>
      </c>
      <c r="R3635" s="6"/>
      <c r="S3635" s="6"/>
      <c r="T3635" s="6"/>
      <c r="U3635" s="6"/>
      <c r="V3635" s="6"/>
      <c r="W3635" s="6" t="str">
        <f t="shared" si="113"/>
        <v>-</v>
      </c>
      <c r="X3635" s="6"/>
      <c r="Y3635" s="6"/>
      <c r="Z3635" s="6"/>
      <c r="AA3635" s="6"/>
      <c r="AB3635" s="6"/>
      <c r="AC3635" s="6"/>
    </row>
    <row r="3636" spans="1:29" x14ac:dyDescent="0.25">
      <c r="Q3636" s="12" t="str">
        <f t="shared" ca="1" si="114"/>
        <v>-</v>
      </c>
      <c r="W3636" t="str">
        <f t="shared" si="113"/>
        <v>-</v>
      </c>
    </row>
    <row r="3637" spans="1:29" x14ac:dyDescent="0.25">
      <c r="A3637" s="6"/>
      <c r="B3637" s="10"/>
      <c r="C3637" s="6"/>
      <c r="D3637" s="6"/>
      <c r="E3637" s="6"/>
      <c r="F3637" s="6"/>
      <c r="G3637" s="6"/>
      <c r="H3637" s="6"/>
      <c r="I3637" s="6"/>
      <c r="J3637" s="6"/>
      <c r="K3637" s="6"/>
      <c r="L3637" s="6"/>
      <c r="M3637" s="6"/>
      <c r="N3637" s="6"/>
      <c r="O3637" s="6"/>
      <c r="P3637" s="10"/>
      <c r="Q3637" s="15" t="str">
        <f t="shared" ca="1" si="114"/>
        <v>-</v>
      </c>
      <c r="R3637" s="6"/>
      <c r="S3637" s="6"/>
      <c r="T3637" s="6"/>
      <c r="U3637" s="6"/>
      <c r="V3637" s="6"/>
      <c r="W3637" s="6" t="str">
        <f t="shared" si="113"/>
        <v>-</v>
      </c>
      <c r="X3637" s="6"/>
      <c r="Y3637" s="6"/>
      <c r="Z3637" s="6"/>
      <c r="AA3637" s="6"/>
      <c r="AB3637" s="6"/>
      <c r="AC3637" s="6"/>
    </row>
    <row r="3638" spans="1:29" x14ac:dyDescent="0.25">
      <c r="Q3638" s="12" t="str">
        <f t="shared" ca="1" si="114"/>
        <v>-</v>
      </c>
      <c r="W3638" t="str">
        <f t="shared" si="113"/>
        <v>-</v>
      </c>
    </row>
    <row r="3639" spans="1:29" x14ac:dyDescent="0.25">
      <c r="A3639" s="6"/>
      <c r="B3639" s="10"/>
      <c r="C3639" s="6"/>
      <c r="D3639" s="6"/>
      <c r="E3639" s="6"/>
      <c r="F3639" s="6"/>
      <c r="G3639" s="6"/>
      <c r="H3639" s="6"/>
      <c r="I3639" s="6"/>
      <c r="J3639" s="6"/>
      <c r="K3639" s="6"/>
      <c r="L3639" s="6"/>
      <c r="M3639" s="6"/>
      <c r="N3639" s="6"/>
      <c r="O3639" s="6"/>
      <c r="P3639" s="10"/>
      <c r="Q3639" s="15" t="str">
        <f t="shared" ca="1" si="114"/>
        <v>-</v>
      </c>
      <c r="R3639" s="6"/>
      <c r="S3639" s="6"/>
      <c r="T3639" s="6"/>
      <c r="U3639" s="6"/>
      <c r="V3639" s="6"/>
      <c r="W3639" s="6" t="str">
        <f t="shared" si="113"/>
        <v>-</v>
      </c>
      <c r="X3639" s="6"/>
      <c r="Y3639" s="6"/>
      <c r="Z3639" s="6"/>
      <c r="AA3639" s="6"/>
      <c r="AB3639" s="6"/>
      <c r="AC3639" s="6"/>
    </row>
    <row r="3640" spans="1:29" x14ac:dyDescent="0.25">
      <c r="Q3640" s="12" t="str">
        <f t="shared" ca="1" si="114"/>
        <v>-</v>
      </c>
      <c r="W3640" t="str">
        <f t="shared" si="113"/>
        <v>-</v>
      </c>
    </row>
    <row r="3641" spans="1:29" x14ac:dyDescent="0.25">
      <c r="A3641" s="6"/>
      <c r="B3641" s="10"/>
      <c r="C3641" s="6"/>
      <c r="D3641" s="6"/>
      <c r="E3641" s="6"/>
      <c r="F3641" s="6"/>
      <c r="G3641" s="6"/>
      <c r="H3641" s="6"/>
      <c r="I3641" s="6"/>
      <c r="J3641" s="6"/>
      <c r="K3641" s="6"/>
      <c r="L3641" s="6"/>
      <c r="M3641" s="6"/>
      <c r="N3641" s="6"/>
      <c r="O3641" s="6"/>
      <c r="P3641" s="10"/>
      <c r="Q3641" s="15" t="str">
        <f t="shared" ca="1" si="114"/>
        <v>-</v>
      </c>
      <c r="R3641" s="6"/>
      <c r="S3641" s="6"/>
      <c r="T3641" s="6"/>
      <c r="U3641" s="6"/>
      <c r="V3641" s="6"/>
      <c r="W3641" s="6" t="str">
        <f t="shared" si="113"/>
        <v>-</v>
      </c>
      <c r="X3641" s="6"/>
      <c r="Y3641" s="6"/>
      <c r="Z3641" s="6"/>
      <c r="AA3641" s="6"/>
      <c r="AB3641" s="6"/>
      <c r="AC3641" s="6"/>
    </row>
    <row r="3642" spans="1:29" x14ac:dyDescent="0.25">
      <c r="Q3642" s="12" t="str">
        <f t="shared" ca="1" si="114"/>
        <v>-</v>
      </c>
      <c r="W3642" t="str">
        <f t="shared" si="113"/>
        <v>-</v>
      </c>
    </row>
    <row r="3643" spans="1:29" x14ac:dyDescent="0.25">
      <c r="A3643" s="6"/>
      <c r="B3643" s="10"/>
      <c r="C3643" s="6"/>
      <c r="D3643" s="6"/>
      <c r="E3643" s="6"/>
      <c r="F3643" s="6"/>
      <c r="G3643" s="6"/>
      <c r="H3643" s="6"/>
      <c r="I3643" s="6"/>
      <c r="J3643" s="6"/>
      <c r="K3643" s="6"/>
      <c r="L3643" s="6"/>
      <c r="M3643" s="6"/>
      <c r="N3643" s="6"/>
      <c r="O3643" s="6"/>
      <c r="P3643" s="10"/>
      <c r="Q3643" s="15" t="str">
        <f t="shared" ca="1" si="114"/>
        <v>-</v>
      </c>
      <c r="R3643" s="6"/>
      <c r="S3643" s="6"/>
      <c r="T3643" s="6"/>
      <c r="U3643" s="6"/>
      <c r="V3643" s="6"/>
      <c r="W3643" s="6" t="str">
        <f t="shared" si="113"/>
        <v>-</v>
      </c>
      <c r="X3643" s="6"/>
      <c r="Y3643" s="6"/>
      <c r="Z3643" s="6"/>
      <c r="AA3643" s="6"/>
      <c r="AB3643" s="6"/>
      <c r="AC3643" s="6"/>
    </row>
    <row r="3644" spans="1:29" x14ac:dyDescent="0.25">
      <c r="Q3644" s="12" t="str">
        <f t="shared" ca="1" si="114"/>
        <v>-</v>
      </c>
      <c r="W3644" t="str">
        <f t="shared" si="113"/>
        <v>-</v>
      </c>
    </row>
    <row r="3645" spans="1:29" x14ac:dyDescent="0.25">
      <c r="A3645" s="6"/>
      <c r="B3645" s="10"/>
      <c r="C3645" s="6"/>
      <c r="D3645" s="6"/>
      <c r="E3645" s="6"/>
      <c r="F3645" s="6"/>
      <c r="G3645" s="6"/>
      <c r="H3645" s="6"/>
      <c r="I3645" s="6"/>
      <c r="J3645" s="6"/>
      <c r="K3645" s="6"/>
      <c r="L3645" s="6"/>
      <c r="M3645" s="6"/>
      <c r="N3645" s="6"/>
      <c r="O3645" s="6"/>
      <c r="P3645" s="10"/>
      <c r="Q3645" s="15" t="str">
        <f t="shared" ca="1" si="114"/>
        <v>-</v>
      </c>
      <c r="R3645" s="6"/>
      <c r="S3645" s="6"/>
      <c r="T3645" s="6"/>
      <c r="U3645" s="6"/>
      <c r="V3645" s="6"/>
      <c r="W3645" s="6" t="str">
        <f t="shared" si="113"/>
        <v>-</v>
      </c>
      <c r="X3645" s="6"/>
      <c r="Y3645" s="6"/>
      <c r="Z3645" s="6"/>
      <c r="AA3645" s="6"/>
      <c r="AB3645" s="6"/>
      <c r="AC3645" s="6"/>
    </row>
    <row r="3646" spans="1:29" x14ac:dyDescent="0.25">
      <c r="Q3646" s="12" t="str">
        <f t="shared" ca="1" si="114"/>
        <v>-</v>
      </c>
      <c r="W3646" t="str">
        <f t="shared" si="113"/>
        <v>-</v>
      </c>
    </row>
    <row r="3647" spans="1:29" x14ac:dyDescent="0.25">
      <c r="A3647" s="6"/>
      <c r="B3647" s="10"/>
      <c r="C3647" s="6"/>
      <c r="D3647" s="6"/>
      <c r="E3647" s="6"/>
      <c r="F3647" s="6"/>
      <c r="G3647" s="6"/>
      <c r="H3647" s="6"/>
      <c r="I3647" s="6"/>
      <c r="J3647" s="6"/>
      <c r="K3647" s="6"/>
      <c r="L3647" s="6"/>
      <c r="M3647" s="6"/>
      <c r="N3647" s="6"/>
      <c r="O3647" s="6"/>
      <c r="P3647" s="10"/>
      <c r="Q3647" s="15" t="str">
        <f t="shared" ca="1" si="114"/>
        <v>-</v>
      </c>
      <c r="R3647" s="6"/>
      <c r="S3647" s="6"/>
      <c r="T3647" s="6"/>
      <c r="U3647" s="6"/>
      <c r="V3647" s="6"/>
      <c r="W3647" s="6" t="str">
        <f t="shared" si="113"/>
        <v>-</v>
      </c>
      <c r="X3647" s="6"/>
      <c r="Y3647" s="6"/>
      <c r="Z3647" s="6"/>
      <c r="AA3647" s="6"/>
      <c r="AB3647" s="6"/>
      <c r="AC3647" s="6"/>
    </row>
    <row r="3648" spans="1:29" x14ac:dyDescent="0.25">
      <c r="Q3648" s="12" t="str">
        <f t="shared" ca="1" si="114"/>
        <v>-</v>
      </c>
      <c r="W3648" t="str">
        <f t="shared" si="113"/>
        <v>-</v>
      </c>
    </row>
    <row r="3649" spans="1:29" x14ac:dyDescent="0.25">
      <c r="A3649" s="6"/>
      <c r="B3649" s="10"/>
      <c r="C3649" s="6"/>
      <c r="D3649" s="6"/>
      <c r="E3649" s="6"/>
      <c r="F3649" s="6"/>
      <c r="G3649" s="6"/>
      <c r="H3649" s="6"/>
      <c r="I3649" s="6"/>
      <c r="J3649" s="6"/>
      <c r="K3649" s="6"/>
      <c r="L3649" s="6"/>
      <c r="M3649" s="6"/>
      <c r="N3649" s="6"/>
      <c r="O3649" s="6"/>
      <c r="P3649" s="10"/>
      <c r="Q3649" s="15" t="str">
        <f t="shared" ca="1" si="114"/>
        <v>-</v>
      </c>
      <c r="R3649" s="6"/>
      <c r="S3649" s="6"/>
      <c r="T3649" s="6"/>
      <c r="U3649" s="6"/>
      <c r="V3649" s="6"/>
      <c r="W3649" s="6" t="str">
        <f t="shared" ref="W3649:W3712" si="115">IF(OR(ISBLANK(J3649),ISBLANK(V3649)),"-",(IF(J3649=V3649,"Yes","No")))</f>
        <v>-</v>
      </c>
      <c r="X3649" s="6"/>
      <c r="Y3649" s="6"/>
      <c r="Z3649" s="6"/>
      <c r="AA3649" s="6"/>
      <c r="AB3649" s="6"/>
      <c r="AC3649" s="6"/>
    </row>
    <row r="3650" spans="1:29" x14ac:dyDescent="0.25">
      <c r="Q3650" s="12" t="str">
        <f t="shared" ref="Q3650:Q3713" ca="1" si="116">IF(B3650&gt;1/1/1900, (IF(R3650="Closed",(DATEDIF(B3650,P3650,"d"))-(DATEDIF(M3650,O3650,"d")),IF(OR(R3650="Pending",ISBLANK(P3650)),TODAY()-B3650))),"-")</f>
        <v>-</v>
      </c>
      <c r="W3650" t="str">
        <f t="shared" si="115"/>
        <v>-</v>
      </c>
    </row>
    <row r="3651" spans="1:29" x14ac:dyDescent="0.25">
      <c r="A3651" s="6"/>
      <c r="B3651" s="10"/>
      <c r="C3651" s="6"/>
      <c r="D3651" s="6"/>
      <c r="E3651" s="6"/>
      <c r="F3651" s="6"/>
      <c r="G3651" s="6"/>
      <c r="H3651" s="6"/>
      <c r="I3651" s="6"/>
      <c r="J3651" s="6"/>
      <c r="K3651" s="6"/>
      <c r="L3651" s="6"/>
      <c r="M3651" s="6"/>
      <c r="N3651" s="6"/>
      <c r="O3651" s="6"/>
      <c r="P3651" s="10"/>
      <c r="Q3651" s="15" t="str">
        <f t="shared" ca="1" si="116"/>
        <v>-</v>
      </c>
      <c r="R3651" s="6"/>
      <c r="S3651" s="6"/>
      <c r="T3651" s="6"/>
      <c r="U3651" s="6"/>
      <c r="V3651" s="6"/>
      <c r="W3651" s="6" t="str">
        <f t="shared" si="115"/>
        <v>-</v>
      </c>
      <c r="X3651" s="6"/>
      <c r="Y3651" s="6"/>
      <c r="Z3651" s="6"/>
      <c r="AA3651" s="6"/>
      <c r="AB3651" s="6"/>
      <c r="AC3651" s="6"/>
    </row>
    <row r="3652" spans="1:29" x14ac:dyDescent="0.25">
      <c r="Q3652" s="12" t="str">
        <f t="shared" ca="1" si="116"/>
        <v>-</v>
      </c>
      <c r="W3652" t="str">
        <f t="shared" si="115"/>
        <v>-</v>
      </c>
    </row>
    <row r="3653" spans="1:29" x14ac:dyDescent="0.25">
      <c r="A3653" s="6"/>
      <c r="B3653" s="10"/>
      <c r="C3653" s="6"/>
      <c r="D3653" s="6"/>
      <c r="E3653" s="6"/>
      <c r="F3653" s="6"/>
      <c r="G3653" s="6"/>
      <c r="H3653" s="6"/>
      <c r="I3653" s="6"/>
      <c r="J3653" s="6"/>
      <c r="K3653" s="6"/>
      <c r="L3653" s="6"/>
      <c r="M3653" s="6"/>
      <c r="N3653" s="6"/>
      <c r="O3653" s="6"/>
      <c r="P3653" s="10"/>
      <c r="Q3653" s="15" t="str">
        <f t="shared" ca="1" si="116"/>
        <v>-</v>
      </c>
      <c r="R3653" s="6"/>
      <c r="S3653" s="6"/>
      <c r="T3653" s="6"/>
      <c r="U3653" s="6"/>
      <c r="V3653" s="6"/>
      <c r="W3653" s="6" t="str">
        <f t="shared" si="115"/>
        <v>-</v>
      </c>
      <c r="X3653" s="6"/>
      <c r="Y3653" s="6"/>
      <c r="Z3653" s="6"/>
      <c r="AA3653" s="6"/>
      <c r="AB3653" s="6"/>
      <c r="AC3653" s="6"/>
    </row>
    <row r="3654" spans="1:29" x14ac:dyDescent="0.25">
      <c r="Q3654" s="12" t="str">
        <f t="shared" ca="1" si="116"/>
        <v>-</v>
      </c>
      <c r="W3654" t="str">
        <f t="shared" si="115"/>
        <v>-</v>
      </c>
    </row>
    <row r="3655" spans="1:29" x14ac:dyDescent="0.25">
      <c r="A3655" s="6"/>
      <c r="B3655" s="10"/>
      <c r="C3655" s="6"/>
      <c r="D3655" s="6"/>
      <c r="E3655" s="6"/>
      <c r="F3655" s="6"/>
      <c r="G3655" s="6"/>
      <c r="H3655" s="6"/>
      <c r="I3655" s="6"/>
      <c r="J3655" s="6"/>
      <c r="K3655" s="6"/>
      <c r="L3655" s="6"/>
      <c r="M3655" s="6"/>
      <c r="N3655" s="6"/>
      <c r="O3655" s="6"/>
      <c r="P3655" s="10"/>
      <c r="Q3655" s="15" t="str">
        <f t="shared" ca="1" si="116"/>
        <v>-</v>
      </c>
      <c r="R3655" s="6"/>
      <c r="S3655" s="6"/>
      <c r="T3655" s="6"/>
      <c r="U3655" s="6"/>
      <c r="V3655" s="6"/>
      <c r="W3655" s="6" t="str">
        <f t="shared" si="115"/>
        <v>-</v>
      </c>
      <c r="X3655" s="6"/>
      <c r="Y3655" s="6"/>
      <c r="Z3655" s="6"/>
      <c r="AA3655" s="6"/>
      <c r="AB3655" s="6"/>
      <c r="AC3655" s="6"/>
    </row>
    <row r="3656" spans="1:29" x14ac:dyDescent="0.25">
      <c r="Q3656" s="12" t="str">
        <f t="shared" ca="1" si="116"/>
        <v>-</v>
      </c>
      <c r="W3656" t="str">
        <f t="shared" si="115"/>
        <v>-</v>
      </c>
    </row>
    <row r="3657" spans="1:29" x14ac:dyDescent="0.25">
      <c r="A3657" s="6"/>
      <c r="B3657" s="10"/>
      <c r="C3657" s="6"/>
      <c r="D3657" s="6"/>
      <c r="E3657" s="6"/>
      <c r="F3657" s="6"/>
      <c r="G3657" s="6"/>
      <c r="H3657" s="6"/>
      <c r="I3657" s="6"/>
      <c r="J3657" s="6"/>
      <c r="K3657" s="6"/>
      <c r="L3657" s="6"/>
      <c r="M3657" s="6"/>
      <c r="N3657" s="6"/>
      <c r="O3657" s="6"/>
      <c r="P3657" s="10"/>
      <c r="Q3657" s="15" t="str">
        <f t="shared" ca="1" si="116"/>
        <v>-</v>
      </c>
      <c r="R3657" s="6"/>
      <c r="S3657" s="6"/>
      <c r="T3657" s="6"/>
      <c r="U3657" s="6"/>
      <c r="V3657" s="6"/>
      <c r="W3657" s="6" t="str">
        <f t="shared" si="115"/>
        <v>-</v>
      </c>
      <c r="X3657" s="6"/>
      <c r="Y3657" s="6"/>
      <c r="Z3657" s="6"/>
      <c r="AA3657" s="6"/>
      <c r="AB3657" s="6"/>
      <c r="AC3657" s="6"/>
    </row>
    <row r="3658" spans="1:29" x14ac:dyDescent="0.25">
      <c r="Q3658" s="12" t="str">
        <f t="shared" ca="1" si="116"/>
        <v>-</v>
      </c>
      <c r="W3658" t="str">
        <f t="shared" si="115"/>
        <v>-</v>
      </c>
    </row>
    <row r="3659" spans="1:29" x14ac:dyDescent="0.25">
      <c r="A3659" s="6"/>
      <c r="B3659" s="10"/>
      <c r="C3659" s="6"/>
      <c r="D3659" s="6"/>
      <c r="E3659" s="6"/>
      <c r="F3659" s="6"/>
      <c r="G3659" s="6"/>
      <c r="H3659" s="6"/>
      <c r="I3659" s="6"/>
      <c r="J3659" s="6"/>
      <c r="K3659" s="6"/>
      <c r="L3659" s="6"/>
      <c r="M3659" s="6"/>
      <c r="N3659" s="6"/>
      <c r="O3659" s="6"/>
      <c r="P3659" s="10"/>
      <c r="Q3659" s="15" t="str">
        <f t="shared" ca="1" si="116"/>
        <v>-</v>
      </c>
      <c r="R3659" s="6"/>
      <c r="S3659" s="6"/>
      <c r="T3659" s="6"/>
      <c r="U3659" s="6"/>
      <c r="V3659" s="6"/>
      <c r="W3659" s="6" t="str">
        <f t="shared" si="115"/>
        <v>-</v>
      </c>
      <c r="X3659" s="6"/>
      <c r="Y3659" s="6"/>
      <c r="Z3659" s="6"/>
      <c r="AA3659" s="6"/>
      <c r="AB3659" s="6"/>
      <c r="AC3659" s="6"/>
    </row>
    <row r="3660" spans="1:29" x14ac:dyDescent="0.25">
      <c r="Q3660" s="12" t="str">
        <f t="shared" ca="1" si="116"/>
        <v>-</v>
      </c>
      <c r="W3660" t="str">
        <f t="shared" si="115"/>
        <v>-</v>
      </c>
    </row>
    <row r="3661" spans="1:29" x14ac:dyDescent="0.25">
      <c r="A3661" s="6"/>
      <c r="B3661" s="10"/>
      <c r="C3661" s="6"/>
      <c r="D3661" s="6"/>
      <c r="E3661" s="6"/>
      <c r="F3661" s="6"/>
      <c r="G3661" s="6"/>
      <c r="H3661" s="6"/>
      <c r="I3661" s="6"/>
      <c r="J3661" s="6"/>
      <c r="K3661" s="6"/>
      <c r="L3661" s="6"/>
      <c r="M3661" s="6"/>
      <c r="N3661" s="6"/>
      <c r="O3661" s="6"/>
      <c r="P3661" s="10"/>
      <c r="Q3661" s="15" t="str">
        <f t="shared" ca="1" si="116"/>
        <v>-</v>
      </c>
      <c r="R3661" s="6"/>
      <c r="S3661" s="6"/>
      <c r="T3661" s="6"/>
      <c r="U3661" s="6"/>
      <c r="V3661" s="6"/>
      <c r="W3661" s="6" t="str">
        <f t="shared" si="115"/>
        <v>-</v>
      </c>
      <c r="X3661" s="6"/>
      <c r="Y3661" s="6"/>
      <c r="Z3661" s="6"/>
      <c r="AA3661" s="6"/>
      <c r="AB3661" s="6"/>
      <c r="AC3661" s="6"/>
    </row>
    <row r="3662" spans="1:29" x14ac:dyDescent="0.25">
      <c r="Q3662" s="12" t="str">
        <f t="shared" ca="1" si="116"/>
        <v>-</v>
      </c>
      <c r="W3662" t="str">
        <f t="shared" si="115"/>
        <v>-</v>
      </c>
    </row>
    <row r="3663" spans="1:29" x14ac:dyDescent="0.25">
      <c r="A3663" s="6"/>
      <c r="B3663" s="10"/>
      <c r="C3663" s="6"/>
      <c r="D3663" s="6"/>
      <c r="E3663" s="6"/>
      <c r="F3663" s="6"/>
      <c r="G3663" s="6"/>
      <c r="H3663" s="6"/>
      <c r="I3663" s="6"/>
      <c r="J3663" s="6"/>
      <c r="K3663" s="6"/>
      <c r="L3663" s="6"/>
      <c r="M3663" s="6"/>
      <c r="N3663" s="6"/>
      <c r="O3663" s="6"/>
      <c r="P3663" s="10"/>
      <c r="Q3663" s="15" t="str">
        <f t="shared" ca="1" si="116"/>
        <v>-</v>
      </c>
      <c r="R3663" s="6"/>
      <c r="S3663" s="6"/>
      <c r="T3663" s="6"/>
      <c r="U3663" s="6"/>
      <c r="V3663" s="6"/>
      <c r="W3663" s="6" t="str">
        <f t="shared" si="115"/>
        <v>-</v>
      </c>
      <c r="X3663" s="6"/>
      <c r="Y3663" s="6"/>
      <c r="Z3663" s="6"/>
      <c r="AA3663" s="6"/>
      <c r="AB3663" s="6"/>
      <c r="AC3663" s="6"/>
    </row>
    <row r="3664" spans="1:29" x14ac:dyDescent="0.25">
      <c r="Q3664" s="12" t="str">
        <f t="shared" ca="1" si="116"/>
        <v>-</v>
      </c>
      <c r="W3664" t="str">
        <f t="shared" si="115"/>
        <v>-</v>
      </c>
    </row>
    <row r="3665" spans="1:29" x14ac:dyDescent="0.25">
      <c r="A3665" s="6"/>
      <c r="B3665" s="10"/>
      <c r="C3665" s="6"/>
      <c r="D3665" s="6"/>
      <c r="E3665" s="6"/>
      <c r="F3665" s="6"/>
      <c r="G3665" s="6"/>
      <c r="H3665" s="6"/>
      <c r="I3665" s="6"/>
      <c r="J3665" s="6"/>
      <c r="K3665" s="6"/>
      <c r="L3665" s="6"/>
      <c r="M3665" s="6"/>
      <c r="N3665" s="6"/>
      <c r="O3665" s="6"/>
      <c r="P3665" s="10"/>
      <c r="Q3665" s="15" t="str">
        <f t="shared" ca="1" si="116"/>
        <v>-</v>
      </c>
      <c r="R3665" s="6"/>
      <c r="S3665" s="6"/>
      <c r="T3665" s="6"/>
      <c r="U3665" s="6"/>
      <c r="V3665" s="6"/>
      <c r="W3665" s="6" t="str">
        <f t="shared" si="115"/>
        <v>-</v>
      </c>
      <c r="X3665" s="6"/>
      <c r="Y3665" s="6"/>
      <c r="Z3665" s="6"/>
      <c r="AA3665" s="6"/>
      <c r="AB3665" s="6"/>
      <c r="AC3665" s="6"/>
    </row>
    <row r="3666" spans="1:29" x14ac:dyDescent="0.25">
      <c r="Q3666" s="12" t="str">
        <f t="shared" ca="1" si="116"/>
        <v>-</v>
      </c>
      <c r="W3666" t="str">
        <f t="shared" si="115"/>
        <v>-</v>
      </c>
    </row>
    <row r="3667" spans="1:29" x14ac:dyDescent="0.25">
      <c r="A3667" s="6"/>
      <c r="B3667" s="10"/>
      <c r="C3667" s="6"/>
      <c r="D3667" s="6"/>
      <c r="E3667" s="6"/>
      <c r="F3667" s="6"/>
      <c r="G3667" s="6"/>
      <c r="H3667" s="6"/>
      <c r="I3667" s="6"/>
      <c r="J3667" s="6"/>
      <c r="K3667" s="6"/>
      <c r="L3667" s="6"/>
      <c r="M3667" s="6"/>
      <c r="N3667" s="6"/>
      <c r="O3667" s="6"/>
      <c r="P3667" s="10"/>
      <c r="Q3667" s="15" t="str">
        <f t="shared" ca="1" si="116"/>
        <v>-</v>
      </c>
      <c r="R3667" s="6"/>
      <c r="S3667" s="6"/>
      <c r="T3667" s="6"/>
      <c r="U3667" s="6"/>
      <c r="V3667" s="6"/>
      <c r="W3667" s="6" t="str">
        <f t="shared" si="115"/>
        <v>-</v>
      </c>
      <c r="X3667" s="6"/>
      <c r="Y3667" s="6"/>
      <c r="Z3667" s="6"/>
      <c r="AA3667" s="6"/>
      <c r="AB3667" s="6"/>
      <c r="AC3667" s="6"/>
    </row>
    <row r="3668" spans="1:29" x14ac:dyDescent="0.25">
      <c r="Q3668" s="12" t="str">
        <f t="shared" ca="1" si="116"/>
        <v>-</v>
      </c>
      <c r="W3668" t="str">
        <f t="shared" si="115"/>
        <v>-</v>
      </c>
    </row>
    <row r="3669" spans="1:29" x14ac:dyDescent="0.25">
      <c r="A3669" s="6"/>
      <c r="B3669" s="10"/>
      <c r="C3669" s="6"/>
      <c r="D3669" s="6"/>
      <c r="E3669" s="6"/>
      <c r="F3669" s="6"/>
      <c r="G3669" s="6"/>
      <c r="H3669" s="6"/>
      <c r="I3669" s="6"/>
      <c r="J3669" s="6"/>
      <c r="K3669" s="6"/>
      <c r="L3669" s="6"/>
      <c r="M3669" s="6"/>
      <c r="N3669" s="6"/>
      <c r="O3669" s="6"/>
      <c r="P3669" s="10"/>
      <c r="Q3669" s="15" t="str">
        <f t="shared" ca="1" si="116"/>
        <v>-</v>
      </c>
      <c r="R3669" s="6"/>
      <c r="S3669" s="6"/>
      <c r="T3669" s="6"/>
      <c r="U3669" s="6"/>
      <c r="V3669" s="6"/>
      <c r="W3669" s="6" t="str">
        <f t="shared" si="115"/>
        <v>-</v>
      </c>
      <c r="X3669" s="6"/>
      <c r="Y3669" s="6"/>
      <c r="Z3669" s="6"/>
      <c r="AA3669" s="6"/>
      <c r="AB3669" s="6"/>
      <c r="AC3669" s="6"/>
    </row>
    <row r="3670" spans="1:29" x14ac:dyDescent="0.25">
      <c r="Q3670" s="12" t="str">
        <f t="shared" ca="1" si="116"/>
        <v>-</v>
      </c>
      <c r="W3670" t="str">
        <f t="shared" si="115"/>
        <v>-</v>
      </c>
    </row>
    <row r="3671" spans="1:29" x14ac:dyDescent="0.25">
      <c r="A3671" s="6"/>
      <c r="B3671" s="10"/>
      <c r="C3671" s="6"/>
      <c r="D3671" s="6"/>
      <c r="E3671" s="6"/>
      <c r="F3671" s="6"/>
      <c r="G3671" s="6"/>
      <c r="H3671" s="6"/>
      <c r="I3671" s="6"/>
      <c r="J3671" s="6"/>
      <c r="K3671" s="6"/>
      <c r="L3671" s="6"/>
      <c r="M3671" s="6"/>
      <c r="N3671" s="6"/>
      <c r="O3671" s="6"/>
      <c r="P3671" s="10"/>
      <c r="Q3671" s="15" t="str">
        <f t="shared" ca="1" si="116"/>
        <v>-</v>
      </c>
      <c r="R3671" s="6"/>
      <c r="S3671" s="6"/>
      <c r="T3671" s="6"/>
      <c r="U3671" s="6"/>
      <c r="V3671" s="6"/>
      <c r="W3671" s="6" t="str">
        <f t="shared" si="115"/>
        <v>-</v>
      </c>
      <c r="X3671" s="6"/>
      <c r="Y3671" s="6"/>
      <c r="Z3671" s="6"/>
      <c r="AA3671" s="6"/>
      <c r="AB3671" s="6"/>
      <c r="AC3671" s="6"/>
    </row>
    <row r="3672" spans="1:29" x14ac:dyDescent="0.25">
      <c r="Q3672" s="12" t="str">
        <f t="shared" ca="1" si="116"/>
        <v>-</v>
      </c>
      <c r="W3672" t="str">
        <f t="shared" si="115"/>
        <v>-</v>
      </c>
    </row>
    <row r="3673" spans="1:29" x14ac:dyDescent="0.25">
      <c r="A3673" s="6"/>
      <c r="B3673" s="10"/>
      <c r="C3673" s="6"/>
      <c r="D3673" s="6"/>
      <c r="E3673" s="6"/>
      <c r="F3673" s="6"/>
      <c r="G3673" s="6"/>
      <c r="H3673" s="6"/>
      <c r="I3673" s="6"/>
      <c r="J3673" s="6"/>
      <c r="K3673" s="6"/>
      <c r="L3673" s="6"/>
      <c r="M3673" s="6"/>
      <c r="N3673" s="6"/>
      <c r="O3673" s="6"/>
      <c r="P3673" s="10"/>
      <c r="Q3673" s="15" t="str">
        <f t="shared" ca="1" si="116"/>
        <v>-</v>
      </c>
      <c r="R3673" s="6"/>
      <c r="S3673" s="6"/>
      <c r="T3673" s="6"/>
      <c r="U3673" s="6"/>
      <c r="V3673" s="6"/>
      <c r="W3673" s="6" t="str">
        <f t="shared" si="115"/>
        <v>-</v>
      </c>
      <c r="X3673" s="6"/>
      <c r="Y3673" s="6"/>
      <c r="Z3673" s="6"/>
      <c r="AA3673" s="6"/>
      <c r="AB3673" s="6"/>
      <c r="AC3673" s="6"/>
    </row>
    <row r="3674" spans="1:29" x14ac:dyDescent="0.25">
      <c r="Q3674" s="12" t="str">
        <f t="shared" ca="1" si="116"/>
        <v>-</v>
      </c>
      <c r="W3674" t="str">
        <f t="shared" si="115"/>
        <v>-</v>
      </c>
    </row>
    <row r="3675" spans="1:29" x14ac:dyDescent="0.25">
      <c r="A3675" s="6"/>
      <c r="B3675" s="10"/>
      <c r="C3675" s="6"/>
      <c r="D3675" s="6"/>
      <c r="E3675" s="6"/>
      <c r="F3675" s="6"/>
      <c r="G3675" s="6"/>
      <c r="H3675" s="6"/>
      <c r="I3675" s="6"/>
      <c r="J3675" s="6"/>
      <c r="K3675" s="6"/>
      <c r="L3675" s="6"/>
      <c r="M3675" s="6"/>
      <c r="N3675" s="6"/>
      <c r="O3675" s="6"/>
      <c r="P3675" s="10"/>
      <c r="Q3675" s="15" t="str">
        <f t="shared" ca="1" si="116"/>
        <v>-</v>
      </c>
      <c r="R3675" s="6"/>
      <c r="S3675" s="6"/>
      <c r="T3675" s="6"/>
      <c r="U3675" s="6"/>
      <c r="V3675" s="6"/>
      <c r="W3675" s="6" t="str">
        <f t="shared" si="115"/>
        <v>-</v>
      </c>
      <c r="X3675" s="6"/>
      <c r="Y3675" s="6"/>
      <c r="Z3675" s="6"/>
      <c r="AA3675" s="6"/>
      <c r="AB3675" s="6"/>
      <c r="AC3675" s="6"/>
    </row>
    <row r="3676" spans="1:29" x14ac:dyDescent="0.25">
      <c r="Q3676" s="12" t="str">
        <f t="shared" ca="1" si="116"/>
        <v>-</v>
      </c>
      <c r="W3676" t="str">
        <f t="shared" si="115"/>
        <v>-</v>
      </c>
    </row>
    <row r="3677" spans="1:29" x14ac:dyDescent="0.25">
      <c r="A3677" s="6"/>
      <c r="B3677" s="10"/>
      <c r="C3677" s="6"/>
      <c r="D3677" s="6"/>
      <c r="E3677" s="6"/>
      <c r="F3677" s="6"/>
      <c r="G3677" s="6"/>
      <c r="H3677" s="6"/>
      <c r="I3677" s="6"/>
      <c r="J3677" s="6"/>
      <c r="K3677" s="6"/>
      <c r="L3677" s="6"/>
      <c r="M3677" s="6"/>
      <c r="N3677" s="6"/>
      <c r="O3677" s="6"/>
      <c r="P3677" s="10"/>
      <c r="Q3677" s="15" t="str">
        <f t="shared" ca="1" si="116"/>
        <v>-</v>
      </c>
      <c r="R3677" s="6"/>
      <c r="S3677" s="6"/>
      <c r="T3677" s="6"/>
      <c r="U3677" s="6"/>
      <c r="V3677" s="6"/>
      <c r="W3677" s="6" t="str">
        <f t="shared" si="115"/>
        <v>-</v>
      </c>
      <c r="X3677" s="6"/>
      <c r="Y3677" s="6"/>
      <c r="Z3677" s="6"/>
      <c r="AA3677" s="6"/>
      <c r="AB3677" s="6"/>
      <c r="AC3677" s="6"/>
    </row>
    <row r="3678" spans="1:29" x14ac:dyDescent="0.25">
      <c r="Q3678" s="12" t="str">
        <f t="shared" ca="1" si="116"/>
        <v>-</v>
      </c>
      <c r="W3678" t="str">
        <f t="shared" si="115"/>
        <v>-</v>
      </c>
    </row>
    <row r="3679" spans="1:29" x14ac:dyDescent="0.25">
      <c r="A3679" s="6"/>
      <c r="B3679" s="10"/>
      <c r="C3679" s="6"/>
      <c r="D3679" s="6"/>
      <c r="E3679" s="6"/>
      <c r="F3679" s="6"/>
      <c r="G3679" s="6"/>
      <c r="H3679" s="6"/>
      <c r="I3679" s="6"/>
      <c r="J3679" s="6"/>
      <c r="K3679" s="6"/>
      <c r="L3679" s="6"/>
      <c r="M3679" s="6"/>
      <c r="N3679" s="6"/>
      <c r="O3679" s="6"/>
      <c r="P3679" s="10"/>
      <c r="Q3679" s="15" t="str">
        <f t="shared" ca="1" si="116"/>
        <v>-</v>
      </c>
      <c r="R3679" s="6"/>
      <c r="S3679" s="6"/>
      <c r="T3679" s="6"/>
      <c r="U3679" s="6"/>
      <c r="V3679" s="6"/>
      <c r="W3679" s="6" t="str">
        <f t="shared" si="115"/>
        <v>-</v>
      </c>
      <c r="X3679" s="6"/>
      <c r="Y3679" s="6"/>
      <c r="Z3679" s="6"/>
      <c r="AA3679" s="6"/>
      <c r="AB3679" s="6"/>
      <c r="AC3679" s="6"/>
    </row>
    <row r="3680" spans="1:29" x14ac:dyDescent="0.25">
      <c r="Q3680" s="12" t="str">
        <f t="shared" ca="1" si="116"/>
        <v>-</v>
      </c>
      <c r="W3680" t="str">
        <f t="shared" si="115"/>
        <v>-</v>
      </c>
    </row>
    <row r="3681" spans="1:29" x14ac:dyDescent="0.25">
      <c r="A3681" s="6"/>
      <c r="B3681" s="10"/>
      <c r="C3681" s="6"/>
      <c r="D3681" s="6"/>
      <c r="E3681" s="6"/>
      <c r="F3681" s="6"/>
      <c r="G3681" s="6"/>
      <c r="H3681" s="6"/>
      <c r="I3681" s="6"/>
      <c r="J3681" s="6"/>
      <c r="K3681" s="6"/>
      <c r="L3681" s="6"/>
      <c r="M3681" s="6"/>
      <c r="N3681" s="6"/>
      <c r="O3681" s="6"/>
      <c r="P3681" s="10"/>
      <c r="Q3681" s="15" t="str">
        <f t="shared" ca="1" si="116"/>
        <v>-</v>
      </c>
      <c r="R3681" s="6"/>
      <c r="S3681" s="6"/>
      <c r="T3681" s="6"/>
      <c r="U3681" s="6"/>
      <c r="V3681" s="6"/>
      <c r="W3681" s="6" t="str">
        <f t="shared" si="115"/>
        <v>-</v>
      </c>
      <c r="X3681" s="6"/>
      <c r="Y3681" s="6"/>
      <c r="Z3681" s="6"/>
      <c r="AA3681" s="6"/>
      <c r="AB3681" s="6"/>
      <c r="AC3681" s="6"/>
    </row>
    <row r="3682" spans="1:29" x14ac:dyDescent="0.25">
      <c r="Q3682" s="12" t="str">
        <f t="shared" ca="1" si="116"/>
        <v>-</v>
      </c>
      <c r="W3682" t="str">
        <f t="shared" si="115"/>
        <v>-</v>
      </c>
    </row>
    <row r="3683" spans="1:29" x14ac:dyDescent="0.25">
      <c r="A3683" s="6"/>
      <c r="B3683" s="10"/>
      <c r="C3683" s="6"/>
      <c r="D3683" s="6"/>
      <c r="E3683" s="6"/>
      <c r="F3683" s="6"/>
      <c r="G3683" s="6"/>
      <c r="H3683" s="6"/>
      <c r="I3683" s="6"/>
      <c r="J3683" s="6"/>
      <c r="K3683" s="6"/>
      <c r="L3683" s="6"/>
      <c r="M3683" s="6"/>
      <c r="N3683" s="6"/>
      <c r="O3683" s="6"/>
      <c r="P3683" s="10"/>
      <c r="Q3683" s="15" t="str">
        <f t="shared" ca="1" si="116"/>
        <v>-</v>
      </c>
      <c r="R3683" s="6"/>
      <c r="S3683" s="6"/>
      <c r="T3683" s="6"/>
      <c r="U3683" s="6"/>
      <c r="V3683" s="6"/>
      <c r="W3683" s="6" t="str">
        <f t="shared" si="115"/>
        <v>-</v>
      </c>
      <c r="X3683" s="6"/>
      <c r="Y3683" s="6"/>
      <c r="Z3683" s="6"/>
      <c r="AA3683" s="6"/>
      <c r="AB3683" s="6"/>
      <c r="AC3683" s="6"/>
    </row>
    <row r="3684" spans="1:29" x14ac:dyDescent="0.25">
      <c r="Q3684" s="12" t="str">
        <f t="shared" ca="1" si="116"/>
        <v>-</v>
      </c>
      <c r="W3684" t="str">
        <f t="shared" si="115"/>
        <v>-</v>
      </c>
    </row>
    <row r="3685" spans="1:29" x14ac:dyDescent="0.25">
      <c r="A3685" s="6"/>
      <c r="B3685" s="10"/>
      <c r="C3685" s="6"/>
      <c r="D3685" s="6"/>
      <c r="E3685" s="6"/>
      <c r="F3685" s="6"/>
      <c r="G3685" s="6"/>
      <c r="H3685" s="6"/>
      <c r="I3685" s="6"/>
      <c r="J3685" s="6"/>
      <c r="K3685" s="6"/>
      <c r="L3685" s="6"/>
      <c r="M3685" s="6"/>
      <c r="N3685" s="6"/>
      <c r="O3685" s="6"/>
      <c r="P3685" s="10"/>
      <c r="Q3685" s="15" t="str">
        <f t="shared" ca="1" si="116"/>
        <v>-</v>
      </c>
      <c r="R3685" s="6"/>
      <c r="S3685" s="6"/>
      <c r="T3685" s="6"/>
      <c r="U3685" s="6"/>
      <c r="V3685" s="6"/>
      <c r="W3685" s="6" t="str">
        <f t="shared" si="115"/>
        <v>-</v>
      </c>
      <c r="X3685" s="6"/>
      <c r="Y3685" s="6"/>
      <c r="Z3685" s="6"/>
      <c r="AA3685" s="6"/>
      <c r="AB3685" s="6"/>
      <c r="AC3685" s="6"/>
    </row>
    <row r="3686" spans="1:29" x14ac:dyDescent="0.25">
      <c r="Q3686" s="12" t="str">
        <f t="shared" ca="1" si="116"/>
        <v>-</v>
      </c>
      <c r="W3686" t="str">
        <f t="shared" si="115"/>
        <v>-</v>
      </c>
    </row>
    <row r="3687" spans="1:29" x14ac:dyDescent="0.25">
      <c r="A3687" s="6"/>
      <c r="B3687" s="10"/>
      <c r="C3687" s="6"/>
      <c r="D3687" s="6"/>
      <c r="E3687" s="6"/>
      <c r="F3687" s="6"/>
      <c r="G3687" s="6"/>
      <c r="H3687" s="6"/>
      <c r="I3687" s="6"/>
      <c r="J3687" s="6"/>
      <c r="K3687" s="6"/>
      <c r="L3687" s="6"/>
      <c r="M3687" s="6"/>
      <c r="N3687" s="6"/>
      <c r="O3687" s="6"/>
      <c r="P3687" s="10"/>
      <c r="Q3687" s="15" t="str">
        <f t="shared" ca="1" si="116"/>
        <v>-</v>
      </c>
      <c r="R3687" s="6"/>
      <c r="S3687" s="6"/>
      <c r="T3687" s="6"/>
      <c r="U3687" s="6"/>
      <c r="V3687" s="6"/>
      <c r="W3687" s="6" t="str">
        <f t="shared" si="115"/>
        <v>-</v>
      </c>
      <c r="X3687" s="6"/>
      <c r="Y3687" s="6"/>
      <c r="Z3687" s="6"/>
      <c r="AA3687" s="6"/>
      <c r="AB3687" s="6"/>
      <c r="AC3687" s="6"/>
    </row>
    <row r="3688" spans="1:29" x14ac:dyDescent="0.25">
      <c r="Q3688" s="12" t="str">
        <f t="shared" ca="1" si="116"/>
        <v>-</v>
      </c>
      <c r="W3688" t="str">
        <f t="shared" si="115"/>
        <v>-</v>
      </c>
    </row>
    <row r="3689" spans="1:29" x14ac:dyDescent="0.25">
      <c r="A3689" s="6"/>
      <c r="B3689" s="10"/>
      <c r="C3689" s="6"/>
      <c r="D3689" s="6"/>
      <c r="E3689" s="6"/>
      <c r="F3689" s="6"/>
      <c r="G3689" s="6"/>
      <c r="H3689" s="6"/>
      <c r="I3689" s="6"/>
      <c r="J3689" s="6"/>
      <c r="K3689" s="6"/>
      <c r="L3689" s="6"/>
      <c r="M3689" s="6"/>
      <c r="N3689" s="6"/>
      <c r="O3689" s="6"/>
      <c r="P3689" s="10"/>
      <c r="Q3689" s="15" t="str">
        <f t="shared" ca="1" si="116"/>
        <v>-</v>
      </c>
      <c r="R3689" s="6"/>
      <c r="S3689" s="6"/>
      <c r="T3689" s="6"/>
      <c r="U3689" s="6"/>
      <c r="V3689" s="6"/>
      <c r="W3689" s="6" t="str">
        <f t="shared" si="115"/>
        <v>-</v>
      </c>
      <c r="X3689" s="6"/>
      <c r="Y3689" s="6"/>
      <c r="Z3689" s="6"/>
      <c r="AA3689" s="6"/>
      <c r="AB3689" s="6"/>
      <c r="AC3689" s="6"/>
    </row>
    <row r="3690" spans="1:29" x14ac:dyDescent="0.25">
      <c r="Q3690" s="12" t="str">
        <f t="shared" ca="1" si="116"/>
        <v>-</v>
      </c>
      <c r="W3690" t="str">
        <f t="shared" si="115"/>
        <v>-</v>
      </c>
    </row>
    <row r="3691" spans="1:29" x14ac:dyDescent="0.25">
      <c r="A3691" s="6"/>
      <c r="B3691" s="10"/>
      <c r="C3691" s="6"/>
      <c r="D3691" s="6"/>
      <c r="E3691" s="6"/>
      <c r="F3691" s="6"/>
      <c r="G3691" s="6"/>
      <c r="H3691" s="6"/>
      <c r="I3691" s="6"/>
      <c r="J3691" s="6"/>
      <c r="K3691" s="6"/>
      <c r="L3691" s="6"/>
      <c r="M3691" s="6"/>
      <c r="N3691" s="6"/>
      <c r="O3691" s="6"/>
      <c r="P3691" s="10"/>
      <c r="Q3691" s="15" t="str">
        <f t="shared" ca="1" si="116"/>
        <v>-</v>
      </c>
      <c r="R3691" s="6"/>
      <c r="S3691" s="6"/>
      <c r="T3691" s="6"/>
      <c r="U3691" s="6"/>
      <c r="V3691" s="6"/>
      <c r="W3691" s="6" t="str">
        <f t="shared" si="115"/>
        <v>-</v>
      </c>
      <c r="X3691" s="6"/>
      <c r="Y3691" s="6"/>
      <c r="Z3691" s="6"/>
      <c r="AA3691" s="6"/>
      <c r="AB3691" s="6"/>
      <c r="AC3691" s="6"/>
    </row>
    <row r="3692" spans="1:29" x14ac:dyDescent="0.25">
      <c r="Q3692" s="12" t="str">
        <f t="shared" ca="1" si="116"/>
        <v>-</v>
      </c>
      <c r="W3692" t="str">
        <f t="shared" si="115"/>
        <v>-</v>
      </c>
    </row>
    <row r="3693" spans="1:29" x14ac:dyDescent="0.25">
      <c r="A3693" s="6"/>
      <c r="B3693" s="10"/>
      <c r="C3693" s="6"/>
      <c r="D3693" s="6"/>
      <c r="E3693" s="6"/>
      <c r="F3693" s="6"/>
      <c r="G3693" s="6"/>
      <c r="H3693" s="6"/>
      <c r="I3693" s="6"/>
      <c r="J3693" s="6"/>
      <c r="K3693" s="6"/>
      <c r="L3693" s="6"/>
      <c r="M3693" s="6"/>
      <c r="N3693" s="6"/>
      <c r="O3693" s="6"/>
      <c r="P3693" s="10"/>
      <c r="Q3693" s="15" t="str">
        <f t="shared" ca="1" si="116"/>
        <v>-</v>
      </c>
      <c r="R3693" s="6"/>
      <c r="S3693" s="6"/>
      <c r="T3693" s="6"/>
      <c r="U3693" s="6"/>
      <c r="V3693" s="6"/>
      <c r="W3693" s="6" t="str">
        <f t="shared" si="115"/>
        <v>-</v>
      </c>
      <c r="X3693" s="6"/>
      <c r="Y3693" s="6"/>
      <c r="Z3693" s="6"/>
      <c r="AA3693" s="6"/>
      <c r="AB3693" s="6"/>
      <c r="AC3693" s="6"/>
    </row>
    <row r="3694" spans="1:29" x14ac:dyDescent="0.25">
      <c r="Q3694" s="12" t="str">
        <f t="shared" ca="1" si="116"/>
        <v>-</v>
      </c>
      <c r="W3694" t="str">
        <f t="shared" si="115"/>
        <v>-</v>
      </c>
    </row>
    <row r="3695" spans="1:29" x14ac:dyDescent="0.25">
      <c r="A3695" s="6"/>
      <c r="B3695" s="10"/>
      <c r="C3695" s="6"/>
      <c r="D3695" s="6"/>
      <c r="E3695" s="6"/>
      <c r="F3695" s="6"/>
      <c r="G3695" s="6"/>
      <c r="H3695" s="6"/>
      <c r="I3695" s="6"/>
      <c r="J3695" s="6"/>
      <c r="K3695" s="6"/>
      <c r="L3695" s="6"/>
      <c r="M3695" s="6"/>
      <c r="N3695" s="6"/>
      <c r="O3695" s="6"/>
      <c r="P3695" s="10"/>
      <c r="Q3695" s="15" t="str">
        <f t="shared" ca="1" si="116"/>
        <v>-</v>
      </c>
      <c r="R3695" s="6"/>
      <c r="S3695" s="6"/>
      <c r="T3695" s="6"/>
      <c r="U3695" s="6"/>
      <c r="V3695" s="6"/>
      <c r="W3695" s="6" t="str">
        <f t="shared" si="115"/>
        <v>-</v>
      </c>
      <c r="X3695" s="6"/>
      <c r="Y3695" s="6"/>
      <c r="Z3695" s="6"/>
      <c r="AA3695" s="6"/>
      <c r="AB3695" s="6"/>
      <c r="AC3695" s="6"/>
    </row>
    <row r="3696" spans="1:29" x14ac:dyDescent="0.25">
      <c r="Q3696" s="12" t="str">
        <f t="shared" ca="1" si="116"/>
        <v>-</v>
      </c>
      <c r="W3696" t="str">
        <f t="shared" si="115"/>
        <v>-</v>
      </c>
    </row>
    <row r="3697" spans="1:29" x14ac:dyDescent="0.25">
      <c r="A3697" s="6"/>
      <c r="B3697" s="10"/>
      <c r="C3697" s="6"/>
      <c r="D3697" s="6"/>
      <c r="E3697" s="6"/>
      <c r="F3697" s="6"/>
      <c r="G3697" s="6"/>
      <c r="H3697" s="6"/>
      <c r="I3697" s="6"/>
      <c r="J3697" s="6"/>
      <c r="K3697" s="6"/>
      <c r="L3697" s="6"/>
      <c r="M3697" s="6"/>
      <c r="N3697" s="6"/>
      <c r="O3697" s="6"/>
      <c r="P3697" s="10"/>
      <c r="Q3697" s="15" t="str">
        <f t="shared" ca="1" si="116"/>
        <v>-</v>
      </c>
      <c r="R3697" s="6"/>
      <c r="S3697" s="6"/>
      <c r="T3697" s="6"/>
      <c r="U3697" s="6"/>
      <c r="V3697" s="6"/>
      <c r="W3697" s="6" t="str">
        <f t="shared" si="115"/>
        <v>-</v>
      </c>
      <c r="X3697" s="6"/>
      <c r="Y3697" s="6"/>
      <c r="Z3697" s="6"/>
      <c r="AA3697" s="6"/>
      <c r="AB3697" s="6"/>
      <c r="AC3697" s="6"/>
    </row>
    <row r="3698" spans="1:29" x14ac:dyDescent="0.25">
      <c r="Q3698" s="12" t="str">
        <f t="shared" ca="1" si="116"/>
        <v>-</v>
      </c>
      <c r="W3698" t="str">
        <f t="shared" si="115"/>
        <v>-</v>
      </c>
    </row>
    <row r="3699" spans="1:29" x14ac:dyDescent="0.25">
      <c r="A3699" s="6"/>
      <c r="B3699" s="10"/>
      <c r="C3699" s="6"/>
      <c r="D3699" s="6"/>
      <c r="E3699" s="6"/>
      <c r="F3699" s="6"/>
      <c r="G3699" s="6"/>
      <c r="H3699" s="6"/>
      <c r="I3699" s="6"/>
      <c r="J3699" s="6"/>
      <c r="K3699" s="6"/>
      <c r="L3699" s="6"/>
      <c r="M3699" s="6"/>
      <c r="N3699" s="6"/>
      <c r="O3699" s="6"/>
      <c r="P3699" s="10"/>
      <c r="Q3699" s="15" t="str">
        <f t="shared" ca="1" si="116"/>
        <v>-</v>
      </c>
      <c r="R3699" s="6"/>
      <c r="S3699" s="6"/>
      <c r="T3699" s="6"/>
      <c r="U3699" s="6"/>
      <c r="V3699" s="6"/>
      <c r="W3699" s="6" t="str">
        <f t="shared" si="115"/>
        <v>-</v>
      </c>
      <c r="X3699" s="6"/>
      <c r="Y3699" s="6"/>
      <c r="Z3699" s="6"/>
      <c r="AA3699" s="6"/>
      <c r="AB3699" s="6"/>
      <c r="AC3699" s="6"/>
    </row>
    <row r="3700" spans="1:29" x14ac:dyDescent="0.25">
      <c r="Q3700" s="12" t="str">
        <f t="shared" ca="1" si="116"/>
        <v>-</v>
      </c>
      <c r="W3700" t="str">
        <f t="shared" si="115"/>
        <v>-</v>
      </c>
    </row>
    <row r="3701" spans="1:29" x14ac:dyDescent="0.25">
      <c r="A3701" s="6"/>
      <c r="B3701" s="10"/>
      <c r="C3701" s="6"/>
      <c r="D3701" s="6"/>
      <c r="E3701" s="6"/>
      <c r="F3701" s="6"/>
      <c r="G3701" s="6"/>
      <c r="H3701" s="6"/>
      <c r="I3701" s="6"/>
      <c r="J3701" s="6"/>
      <c r="K3701" s="6"/>
      <c r="L3701" s="6"/>
      <c r="M3701" s="6"/>
      <c r="N3701" s="6"/>
      <c r="O3701" s="6"/>
      <c r="P3701" s="10"/>
      <c r="Q3701" s="15" t="str">
        <f t="shared" ca="1" si="116"/>
        <v>-</v>
      </c>
      <c r="R3701" s="6"/>
      <c r="S3701" s="6"/>
      <c r="T3701" s="6"/>
      <c r="U3701" s="6"/>
      <c r="V3701" s="6"/>
      <c r="W3701" s="6" t="str">
        <f t="shared" si="115"/>
        <v>-</v>
      </c>
      <c r="X3701" s="6"/>
      <c r="Y3701" s="6"/>
      <c r="Z3701" s="6"/>
      <c r="AA3701" s="6"/>
      <c r="AB3701" s="6"/>
      <c r="AC3701" s="6"/>
    </row>
    <row r="3702" spans="1:29" x14ac:dyDescent="0.25">
      <c r="Q3702" s="12" t="str">
        <f t="shared" ca="1" si="116"/>
        <v>-</v>
      </c>
      <c r="W3702" t="str">
        <f t="shared" si="115"/>
        <v>-</v>
      </c>
    </row>
    <row r="3703" spans="1:29" x14ac:dyDescent="0.25">
      <c r="A3703" s="6"/>
      <c r="B3703" s="10"/>
      <c r="C3703" s="6"/>
      <c r="D3703" s="6"/>
      <c r="E3703" s="6"/>
      <c r="F3703" s="6"/>
      <c r="G3703" s="6"/>
      <c r="H3703" s="6"/>
      <c r="I3703" s="6"/>
      <c r="J3703" s="6"/>
      <c r="K3703" s="6"/>
      <c r="L3703" s="6"/>
      <c r="M3703" s="6"/>
      <c r="N3703" s="6"/>
      <c r="O3703" s="6"/>
      <c r="P3703" s="10"/>
      <c r="Q3703" s="15" t="str">
        <f t="shared" ca="1" si="116"/>
        <v>-</v>
      </c>
      <c r="R3703" s="6"/>
      <c r="S3703" s="6"/>
      <c r="T3703" s="6"/>
      <c r="U3703" s="6"/>
      <c r="V3703" s="6"/>
      <c r="W3703" s="6" t="str">
        <f t="shared" si="115"/>
        <v>-</v>
      </c>
      <c r="X3703" s="6"/>
      <c r="Y3703" s="6"/>
      <c r="Z3703" s="6"/>
      <c r="AA3703" s="6"/>
      <c r="AB3703" s="6"/>
      <c r="AC3703" s="6"/>
    </row>
    <row r="3704" spans="1:29" x14ac:dyDescent="0.25">
      <c r="Q3704" s="12" t="str">
        <f t="shared" ca="1" si="116"/>
        <v>-</v>
      </c>
      <c r="W3704" t="str">
        <f t="shared" si="115"/>
        <v>-</v>
      </c>
    </row>
    <row r="3705" spans="1:29" x14ac:dyDescent="0.25">
      <c r="A3705" s="6"/>
      <c r="B3705" s="10"/>
      <c r="C3705" s="6"/>
      <c r="D3705" s="6"/>
      <c r="E3705" s="6"/>
      <c r="F3705" s="6"/>
      <c r="G3705" s="6"/>
      <c r="H3705" s="6"/>
      <c r="I3705" s="6"/>
      <c r="J3705" s="6"/>
      <c r="K3705" s="6"/>
      <c r="L3705" s="6"/>
      <c r="M3705" s="6"/>
      <c r="N3705" s="6"/>
      <c r="O3705" s="6"/>
      <c r="P3705" s="10"/>
      <c r="Q3705" s="15" t="str">
        <f t="shared" ca="1" si="116"/>
        <v>-</v>
      </c>
      <c r="R3705" s="6"/>
      <c r="S3705" s="6"/>
      <c r="T3705" s="6"/>
      <c r="U3705" s="6"/>
      <c r="V3705" s="6"/>
      <c r="W3705" s="6" t="str">
        <f t="shared" si="115"/>
        <v>-</v>
      </c>
      <c r="X3705" s="6"/>
      <c r="Y3705" s="6"/>
      <c r="Z3705" s="6"/>
      <c r="AA3705" s="6"/>
      <c r="AB3705" s="6"/>
      <c r="AC3705" s="6"/>
    </row>
    <row r="3706" spans="1:29" x14ac:dyDescent="0.25">
      <c r="Q3706" s="12" t="str">
        <f t="shared" ca="1" si="116"/>
        <v>-</v>
      </c>
      <c r="W3706" t="str">
        <f t="shared" si="115"/>
        <v>-</v>
      </c>
    </row>
    <row r="3707" spans="1:29" x14ac:dyDescent="0.25">
      <c r="A3707" s="6"/>
      <c r="B3707" s="10"/>
      <c r="C3707" s="6"/>
      <c r="D3707" s="6"/>
      <c r="E3707" s="6"/>
      <c r="F3707" s="6"/>
      <c r="G3707" s="6"/>
      <c r="H3707" s="6"/>
      <c r="I3707" s="6"/>
      <c r="J3707" s="6"/>
      <c r="K3707" s="6"/>
      <c r="L3707" s="6"/>
      <c r="M3707" s="6"/>
      <c r="N3707" s="6"/>
      <c r="O3707" s="6"/>
      <c r="P3707" s="10"/>
      <c r="Q3707" s="15" t="str">
        <f t="shared" ca="1" si="116"/>
        <v>-</v>
      </c>
      <c r="R3707" s="6"/>
      <c r="S3707" s="6"/>
      <c r="T3707" s="6"/>
      <c r="U3707" s="6"/>
      <c r="V3707" s="6"/>
      <c r="W3707" s="6" t="str">
        <f t="shared" si="115"/>
        <v>-</v>
      </c>
      <c r="X3707" s="6"/>
      <c r="Y3707" s="6"/>
      <c r="Z3707" s="6"/>
      <c r="AA3707" s="6"/>
      <c r="AB3707" s="6"/>
      <c r="AC3707" s="6"/>
    </row>
    <row r="3708" spans="1:29" x14ac:dyDescent="0.25">
      <c r="Q3708" s="12" t="str">
        <f t="shared" ca="1" si="116"/>
        <v>-</v>
      </c>
      <c r="W3708" t="str">
        <f t="shared" si="115"/>
        <v>-</v>
      </c>
    </row>
    <row r="3709" spans="1:29" x14ac:dyDescent="0.25">
      <c r="A3709" s="6"/>
      <c r="B3709" s="10"/>
      <c r="C3709" s="6"/>
      <c r="D3709" s="6"/>
      <c r="E3709" s="6"/>
      <c r="F3709" s="6"/>
      <c r="G3709" s="6"/>
      <c r="H3709" s="6"/>
      <c r="I3709" s="6"/>
      <c r="J3709" s="6"/>
      <c r="K3709" s="6"/>
      <c r="L3709" s="6"/>
      <c r="M3709" s="6"/>
      <c r="N3709" s="6"/>
      <c r="O3709" s="6"/>
      <c r="P3709" s="10"/>
      <c r="Q3709" s="15" t="str">
        <f t="shared" ca="1" si="116"/>
        <v>-</v>
      </c>
      <c r="R3709" s="6"/>
      <c r="S3709" s="6"/>
      <c r="T3709" s="6"/>
      <c r="U3709" s="6"/>
      <c r="V3709" s="6"/>
      <c r="W3709" s="6" t="str">
        <f t="shared" si="115"/>
        <v>-</v>
      </c>
      <c r="X3709" s="6"/>
      <c r="Y3709" s="6"/>
      <c r="Z3709" s="6"/>
      <c r="AA3709" s="6"/>
      <c r="AB3709" s="6"/>
      <c r="AC3709" s="6"/>
    </row>
    <row r="3710" spans="1:29" x14ac:dyDescent="0.25">
      <c r="Q3710" s="12" t="str">
        <f t="shared" ca="1" si="116"/>
        <v>-</v>
      </c>
      <c r="W3710" t="str">
        <f t="shared" si="115"/>
        <v>-</v>
      </c>
    </row>
    <row r="3711" spans="1:29" x14ac:dyDescent="0.25">
      <c r="A3711" s="6"/>
      <c r="B3711" s="10"/>
      <c r="C3711" s="6"/>
      <c r="D3711" s="6"/>
      <c r="E3711" s="6"/>
      <c r="F3711" s="6"/>
      <c r="G3711" s="6"/>
      <c r="H3711" s="6"/>
      <c r="I3711" s="6"/>
      <c r="J3711" s="6"/>
      <c r="K3711" s="6"/>
      <c r="L3711" s="6"/>
      <c r="M3711" s="6"/>
      <c r="N3711" s="6"/>
      <c r="O3711" s="6"/>
      <c r="P3711" s="10"/>
      <c r="Q3711" s="15" t="str">
        <f t="shared" ca="1" si="116"/>
        <v>-</v>
      </c>
      <c r="R3711" s="6"/>
      <c r="S3711" s="6"/>
      <c r="T3711" s="6"/>
      <c r="U3711" s="6"/>
      <c r="V3711" s="6"/>
      <c r="W3711" s="6" t="str">
        <f t="shared" si="115"/>
        <v>-</v>
      </c>
      <c r="X3711" s="6"/>
      <c r="Y3711" s="6"/>
      <c r="Z3711" s="6"/>
      <c r="AA3711" s="6"/>
      <c r="AB3711" s="6"/>
      <c r="AC3711" s="6"/>
    </row>
    <row r="3712" spans="1:29" x14ac:dyDescent="0.25">
      <c r="Q3712" s="12" t="str">
        <f t="shared" ca="1" si="116"/>
        <v>-</v>
      </c>
      <c r="W3712" t="str">
        <f t="shared" si="115"/>
        <v>-</v>
      </c>
    </row>
    <row r="3713" spans="1:29" x14ac:dyDescent="0.25">
      <c r="A3713" s="6"/>
      <c r="B3713" s="10"/>
      <c r="C3713" s="6"/>
      <c r="D3713" s="6"/>
      <c r="E3713" s="6"/>
      <c r="F3713" s="6"/>
      <c r="G3713" s="6"/>
      <c r="H3713" s="6"/>
      <c r="I3713" s="6"/>
      <c r="J3713" s="6"/>
      <c r="K3713" s="6"/>
      <c r="L3713" s="6"/>
      <c r="M3713" s="6"/>
      <c r="N3713" s="6"/>
      <c r="O3713" s="6"/>
      <c r="P3713" s="10"/>
      <c r="Q3713" s="15" t="str">
        <f t="shared" ca="1" si="116"/>
        <v>-</v>
      </c>
      <c r="R3713" s="6"/>
      <c r="S3713" s="6"/>
      <c r="T3713" s="6"/>
      <c r="U3713" s="6"/>
      <c r="V3713" s="6"/>
      <c r="W3713" s="6" t="str">
        <f t="shared" ref="W3713:W3776" si="117">IF(OR(ISBLANK(J3713),ISBLANK(V3713)),"-",(IF(J3713=V3713,"Yes","No")))</f>
        <v>-</v>
      </c>
      <c r="X3713" s="6"/>
      <c r="Y3713" s="6"/>
      <c r="Z3713" s="6"/>
      <c r="AA3713" s="6"/>
      <c r="AB3713" s="6"/>
      <c r="AC3713" s="6"/>
    </row>
    <row r="3714" spans="1:29" x14ac:dyDescent="0.25">
      <c r="Q3714" s="12" t="str">
        <f t="shared" ref="Q3714:Q3777" ca="1" si="118">IF(B3714&gt;1/1/1900, (IF(R3714="Closed",(DATEDIF(B3714,P3714,"d"))-(DATEDIF(M3714,O3714,"d")),IF(OR(R3714="Pending",ISBLANK(P3714)),TODAY()-B3714))),"-")</f>
        <v>-</v>
      </c>
      <c r="W3714" t="str">
        <f t="shared" si="117"/>
        <v>-</v>
      </c>
    </row>
    <row r="3715" spans="1:29" x14ac:dyDescent="0.25">
      <c r="A3715" s="6"/>
      <c r="B3715" s="10"/>
      <c r="C3715" s="6"/>
      <c r="D3715" s="6"/>
      <c r="E3715" s="6"/>
      <c r="F3715" s="6"/>
      <c r="G3715" s="6"/>
      <c r="H3715" s="6"/>
      <c r="I3715" s="6"/>
      <c r="J3715" s="6"/>
      <c r="K3715" s="6"/>
      <c r="L3715" s="6"/>
      <c r="M3715" s="6"/>
      <c r="N3715" s="6"/>
      <c r="O3715" s="6"/>
      <c r="P3715" s="10"/>
      <c r="Q3715" s="15" t="str">
        <f t="shared" ca="1" si="118"/>
        <v>-</v>
      </c>
      <c r="R3715" s="6"/>
      <c r="S3715" s="6"/>
      <c r="T3715" s="6"/>
      <c r="U3715" s="6"/>
      <c r="V3715" s="6"/>
      <c r="W3715" s="6" t="str">
        <f t="shared" si="117"/>
        <v>-</v>
      </c>
      <c r="X3715" s="6"/>
      <c r="Y3715" s="6"/>
      <c r="Z3715" s="6"/>
      <c r="AA3715" s="6"/>
      <c r="AB3715" s="6"/>
      <c r="AC3715" s="6"/>
    </row>
    <row r="3716" spans="1:29" x14ac:dyDescent="0.25">
      <c r="Q3716" s="12" t="str">
        <f t="shared" ca="1" si="118"/>
        <v>-</v>
      </c>
      <c r="W3716" t="str">
        <f t="shared" si="117"/>
        <v>-</v>
      </c>
    </row>
    <row r="3717" spans="1:29" x14ac:dyDescent="0.25">
      <c r="A3717" s="6"/>
      <c r="B3717" s="10"/>
      <c r="C3717" s="6"/>
      <c r="D3717" s="6"/>
      <c r="E3717" s="6"/>
      <c r="F3717" s="6"/>
      <c r="G3717" s="6"/>
      <c r="H3717" s="6"/>
      <c r="I3717" s="6"/>
      <c r="J3717" s="6"/>
      <c r="K3717" s="6"/>
      <c r="L3717" s="6"/>
      <c r="M3717" s="6"/>
      <c r="N3717" s="6"/>
      <c r="O3717" s="6"/>
      <c r="P3717" s="10"/>
      <c r="Q3717" s="15" t="str">
        <f t="shared" ca="1" si="118"/>
        <v>-</v>
      </c>
      <c r="R3717" s="6"/>
      <c r="S3717" s="6"/>
      <c r="T3717" s="6"/>
      <c r="U3717" s="6"/>
      <c r="V3717" s="6"/>
      <c r="W3717" s="6" t="str">
        <f t="shared" si="117"/>
        <v>-</v>
      </c>
      <c r="X3717" s="6"/>
      <c r="Y3717" s="6"/>
      <c r="Z3717" s="6"/>
      <c r="AA3717" s="6"/>
      <c r="AB3717" s="6"/>
      <c r="AC3717" s="6"/>
    </row>
    <row r="3718" spans="1:29" x14ac:dyDescent="0.25">
      <c r="Q3718" s="12" t="str">
        <f t="shared" ca="1" si="118"/>
        <v>-</v>
      </c>
      <c r="W3718" t="str">
        <f t="shared" si="117"/>
        <v>-</v>
      </c>
    </row>
    <row r="3719" spans="1:29" x14ac:dyDescent="0.25">
      <c r="A3719" s="6"/>
      <c r="B3719" s="10"/>
      <c r="C3719" s="6"/>
      <c r="D3719" s="6"/>
      <c r="E3719" s="6"/>
      <c r="F3719" s="6"/>
      <c r="G3719" s="6"/>
      <c r="H3719" s="6"/>
      <c r="I3719" s="6"/>
      <c r="J3719" s="6"/>
      <c r="K3719" s="6"/>
      <c r="L3719" s="6"/>
      <c r="M3719" s="6"/>
      <c r="N3719" s="6"/>
      <c r="O3719" s="6"/>
      <c r="P3719" s="10"/>
      <c r="Q3719" s="15" t="str">
        <f t="shared" ca="1" si="118"/>
        <v>-</v>
      </c>
      <c r="R3719" s="6"/>
      <c r="S3719" s="6"/>
      <c r="T3719" s="6"/>
      <c r="U3719" s="6"/>
      <c r="V3719" s="6"/>
      <c r="W3719" s="6" t="str">
        <f t="shared" si="117"/>
        <v>-</v>
      </c>
      <c r="X3719" s="6"/>
      <c r="Y3719" s="6"/>
      <c r="Z3719" s="6"/>
      <c r="AA3719" s="6"/>
      <c r="AB3719" s="6"/>
      <c r="AC3719" s="6"/>
    </row>
    <row r="3720" spans="1:29" x14ac:dyDescent="0.25">
      <c r="Q3720" s="12" t="str">
        <f t="shared" ca="1" si="118"/>
        <v>-</v>
      </c>
      <c r="W3720" t="str">
        <f t="shared" si="117"/>
        <v>-</v>
      </c>
    </row>
    <row r="3721" spans="1:29" x14ac:dyDescent="0.25">
      <c r="A3721" s="6"/>
      <c r="B3721" s="10"/>
      <c r="C3721" s="6"/>
      <c r="D3721" s="6"/>
      <c r="E3721" s="6"/>
      <c r="F3721" s="6"/>
      <c r="G3721" s="6"/>
      <c r="H3721" s="6"/>
      <c r="I3721" s="6"/>
      <c r="J3721" s="6"/>
      <c r="K3721" s="6"/>
      <c r="L3721" s="6"/>
      <c r="M3721" s="6"/>
      <c r="N3721" s="6"/>
      <c r="O3721" s="6"/>
      <c r="P3721" s="10"/>
      <c r="Q3721" s="15" t="str">
        <f t="shared" ca="1" si="118"/>
        <v>-</v>
      </c>
      <c r="R3721" s="6"/>
      <c r="S3721" s="6"/>
      <c r="T3721" s="6"/>
      <c r="U3721" s="6"/>
      <c r="V3721" s="6"/>
      <c r="W3721" s="6" t="str">
        <f t="shared" si="117"/>
        <v>-</v>
      </c>
      <c r="X3721" s="6"/>
      <c r="Y3721" s="6"/>
      <c r="Z3721" s="6"/>
      <c r="AA3721" s="6"/>
      <c r="AB3721" s="6"/>
      <c r="AC3721" s="6"/>
    </row>
    <row r="3722" spans="1:29" x14ac:dyDescent="0.25">
      <c r="Q3722" s="12" t="str">
        <f t="shared" ca="1" si="118"/>
        <v>-</v>
      </c>
      <c r="W3722" t="str">
        <f t="shared" si="117"/>
        <v>-</v>
      </c>
    </row>
    <row r="3723" spans="1:29" x14ac:dyDescent="0.25">
      <c r="A3723" s="6"/>
      <c r="B3723" s="10"/>
      <c r="C3723" s="6"/>
      <c r="D3723" s="6"/>
      <c r="E3723" s="6"/>
      <c r="F3723" s="6"/>
      <c r="G3723" s="6"/>
      <c r="H3723" s="6"/>
      <c r="I3723" s="6"/>
      <c r="J3723" s="6"/>
      <c r="K3723" s="6"/>
      <c r="L3723" s="6"/>
      <c r="M3723" s="6"/>
      <c r="N3723" s="6"/>
      <c r="O3723" s="6"/>
      <c r="P3723" s="10"/>
      <c r="Q3723" s="15" t="str">
        <f t="shared" ca="1" si="118"/>
        <v>-</v>
      </c>
      <c r="R3723" s="6"/>
      <c r="S3723" s="6"/>
      <c r="T3723" s="6"/>
      <c r="U3723" s="6"/>
      <c r="V3723" s="6"/>
      <c r="W3723" s="6" t="str">
        <f t="shared" si="117"/>
        <v>-</v>
      </c>
      <c r="X3723" s="6"/>
      <c r="Y3723" s="6"/>
      <c r="Z3723" s="6"/>
      <c r="AA3723" s="6"/>
      <c r="AB3723" s="6"/>
      <c r="AC3723" s="6"/>
    </row>
    <row r="3724" spans="1:29" x14ac:dyDescent="0.25">
      <c r="Q3724" s="12" t="str">
        <f t="shared" ca="1" si="118"/>
        <v>-</v>
      </c>
      <c r="W3724" t="str">
        <f t="shared" si="117"/>
        <v>-</v>
      </c>
    </row>
    <row r="3725" spans="1:29" x14ac:dyDescent="0.25">
      <c r="A3725" s="6"/>
      <c r="B3725" s="10"/>
      <c r="C3725" s="6"/>
      <c r="D3725" s="6"/>
      <c r="E3725" s="6"/>
      <c r="F3725" s="6"/>
      <c r="G3725" s="6"/>
      <c r="H3725" s="6"/>
      <c r="I3725" s="6"/>
      <c r="J3725" s="6"/>
      <c r="K3725" s="6"/>
      <c r="L3725" s="6"/>
      <c r="M3725" s="6"/>
      <c r="N3725" s="6"/>
      <c r="O3725" s="6"/>
      <c r="P3725" s="10"/>
      <c r="Q3725" s="15" t="str">
        <f t="shared" ca="1" si="118"/>
        <v>-</v>
      </c>
      <c r="R3725" s="6"/>
      <c r="S3725" s="6"/>
      <c r="T3725" s="6"/>
      <c r="U3725" s="6"/>
      <c r="V3725" s="6"/>
      <c r="W3725" s="6" t="str">
        <f t="shared" si="117"/>
        <v>-</v>
      </c>
      <c r="X3725" s="6"/>
      <c r="Y3725" s="6"/>
      <c r="Z3725" s="6"/>
      <c r="AA3725" s="6"/>
      <c r="AB3725" s="6"/>
      <c r="AC3725" s="6"/>
    </row>
    <row r="3726" spans="1:29" x14ac:dyDescent="0.25">
      <c r="Q3726" s="12" t="str">
        <f t="shared" ca="1" si="118"/>
        <v>-</v>
      </c>
      <c r="W3726" t="str">
        <f t="shared" si="117"/>
        <v>-</v>
      </c>
    </row>
    <row r="3727" spans="1:29" x14ac:dyDescent="0.25">
      <c r="A3727" s="6"/>
      <c r="B3727" s="10"/>
      <c r="C3727" s="6"/>
      <c r="D3727" s="6"/>
      <c r="E3727" s="6"/>
      <c r="F3727" s="6"/>
      <c r="G3727" s="6"/>
      <c r="H3727" s="6"/>
      <c r="I3727" s="6"/>
      <c r="J3727" s="6"/>
      <c r="K3727" s="6"/>
      <c r="L3727" s="6"/>
      <c r="M3727" s="6"/>
      <c r="N3727" s="6"/>
      <c r="O3727" s="6"/>
      <c r="P3727" s="10"/>
      <c r="Q3727" s="15" t="str">
        <f t="shared" ca="1" si="118"/>
        <v>-</v>
      </c>
      <c r="R3727" s="6"/>
      <c r="S3727" s="6"/>
      <c r="T3727" s="6"/>
      <c r="U3727" s="6"/>
      <c r="V3727" s="6"/>
      <c r="W3727" s="6" t="str">
        <f t="shared" si="117"/>
        <v>-</v>
      </c>
      <c r="X3727" s="6"/>
      <c r="Y3727" s="6"/>
      <c r="Z3727" s="6"/>
      <c r="AA3727" s="6"/>
      <c r="AB3727" s="6"/>
      <c r="AC3727" s="6"/>
    </row>
    <row r="3728" spans="1:29" x14ac:dyDescent="0.25">
      <c r="Q3728" s="12" t="str">
        <f t="shared" ca="1" si="118"/>
        <v>-</v>
      </c>
      <c r="W3728" t="str">
        <f t="shared" si="117"/>
        <v>-</v>
      </c>
    </row>
    <row r="3729" spans="1:29" x14ac:dyDescent="0.25">
      <c r="A3729" s="6"/>
      <c r="B3729" s="10"/>
      <c r="C3729" s="6"/>
      <c r="D3729" s="6"/>
      <c r="E3729" s="6"/>
      <c r="F3729" s="6"/>
      <c r="G3729" s="6"/>
      <c r="H3729" s="6"/>
      <c r="I3729" s="6"/>
      <c r="J3729" s="6"/>
      <c r="K3729" s="6"/>
      <c r="L3729" s="6"/>
      <c r="M3729" s="6"/>
      <c r="N3729" s="6"/>
      <c r="O3729" s="6"/>
      <c r="P3729" s="10"/>
      <c r="Q3729" s="15" t="str">
        <f t="shared" ca="1" si="118"/>
        <v>-</v>
      </c>
      <c r="R3729" s="6"/>
      <c r="S3729" s="6"/>
      <c r="T3729" s="6"/>
      <c r="U3729" s="6"/>
      <c r="V3729" s="6"/>
      <c r="W3729" s="6" t="str">
        <f t="shared" si="117"/>
        <v>-</v>
      </c>
      <c r="X3729" s="6"/>
      <c r="Y3729" s="6"/>
      <c r="Z3729" s="6"/>
      <c r="AA3729" s="6"/>
      <c r="AB3729" s="6"/>
      <c r="AC3729" s="6"/>
    </row>
    <row r="3730" spans="1:29" x14ac:dyDescent="0.25">
      <c r="Q3730" s="12" t="str">
        <f t="shared" ca="1" si="118"/>
        <v>-</v>
      </c>
      <c r="W3730" t="str">
        <f t="shared" si="117"/>
        <v>-</v>
      </c>
    </row>
    <row r="3731" spans="1:29" x14ac:dyDescent="0.25">
      <c r="A3731" s="6"/>
      <c r="B3731" s="10"/>
      <c r="C3731" s="6"/>
      <c r="D3731" s="6"/>
      <c r="E3731" s="6"/>
      <c r="F3731" s="6"/>
      <c r="G3731" s="6"/>
      <c r="H3731" s="6"/>
      <c r="I3731" s="6"/>
      <c r="J3731" s="6"/>
      <c r="K3731" s="6"/>
      <c r="L3731" s="6"/>
      <c r="M3731" s="6"/>
      <c r="N3731" s="6"/>
      <c r="O3731" s="6"/>
      <c r="P3731" s="10"/>
      <c r="Q3731" s="15" t="str">
        <f t="shared" ca="1" si="118"/>
        <v>-</v>
      </c>
      <c r="R3731" s="6"/>
      <c r="S3731" s="6"/>
      <c r="T3731" s="6"/>
      <c r="U3731" s="6"/>
      <c r="V3731" s="6"/>
      <c r="W3731" s="6" t="str">
        <f t="shared" si="117"/>
        <v>-</v>
      </c>
      <c r="X3731" s="6"/>
      <c r="Y3731" s="6"/>
      <c r="Z3731" s="6"/>
      <c r="AA3731" s="6"/>
      <c r="AB3731" s="6"/>
      <c r="AC3731" s="6"/>
    </row>
    <row r="3732" spans="1:29" x14ac:dyDescent="0.25">
      <c r="Q3732" s="12" t="str">
        <f t="shared" ca="1" si="118"/>
        <v>-</v>
      </c>
      <c r="W3732" t="str">
        <f t="shared" si="117"/>
        <v>-</v>
      </c>
    </row>
    <row r="3733" spans="1:29" x14ac:dyDescent="0.25">
      <c r="A3733" s="6"/>
      <c r="B3733" s="10"/>
      <c r="C3733" s="6"/>
      <c r="D3733" s="6"/>
      <c r="E3733" s="6"/>
      <c r="F3733" s="6"/>
      <c r="G3733" s="6"/>
      <c r="H3733" s="6"/>
      <c r="I3733" s="6"/>
      <c r="J3733" s="6"/>
      <c r="K3733" s="6"/>
      <c r="L3733" s="6"/>
      <c r="M3733" s="6"/>
      <c r="N3733" s="6"/>
      <c r="O3733" s="6"/>
      <c r="P3733" s="10"/>
      <c r="Q3733" s="15" t="str">
        <f t="shared" ca="1" si="118"/>
        <v>-</v>
      </c>
      <c r="R3733" s="6"/>
      <c r="S3733" s="6"/>
      <c r="T3733" s="6"/>
      <c r="U3733" s="6"/>
      <c r="V3733" s="6"/>
      <c r="W3733" s="6" t="str">
        <f t="shared" si="117"/>
        <v>-</v>
      </c>
      <c r="X3733" s="6"/>
      <c r="Y3733" s="6"/>
      <c r="Z3733" s="6"/>
      <c r="AA3733" s="6"/>
      <c r="AB3733" s="6"/>
      <c r="AC3733" s="6"/>
    </row>
    <row r="3734" spans="1:29" x14ac:dyDescent="0.25">
      <c r="Q3734" s="12" t="str">
        <f t="shared" ca="1" si="118"/>
        <v>-</v>
      </c>
      <c r="W3734" t="str">
        <f t="shared" si="117"/>
        <v>-</v>
      </c>
    </row>
    <row r="3735" spans="1:29" x14ac:dyDescent="0.25">
      <c r="A3735" s="6"/>
      <c r="B3735" s="10"/>
      <c r="C3735" s="6"/>
      <c r="D3735" s="6"/>
      <c r="E3735" s="6"/>
      <c r="F3735" s="6"/>
      <c r="G3735" s="6"/>
      <c r="H3735" s="6"/>
      <c r="I3735" s="6"/>
      <c r="J3735" s="6"/>
      <c r="K3735" s="6"/>
      <c r="L3735" s="6"/>
      <c r="M3735" s="6"/>
      <c r="N3735" s="6"/>
      <c r="O3735" s="6"/>
      <c r="P3735" s="10"/>
      <c r="Q3735" s="15" t="str">
        <f t="shared" ca="1" si="118"/>
        <v>-</v>
      </c>
      <c r="R3735" s="6"/>
      <c r="S3735" s="6"/>
      <c r="T3735" s="6"/>
      <c r="U3735" s="6"/>
      <c r="V3735" s="6"/>
      <c r="W3735" s="6" t="str">
        <f t="shared" si="117"/>
        <v>-</v>
      </c>
      <c r="X3735" s="6"/>
      <c r="Y3735" s="6"/>
      <c r="Z3735" s="6"/>
      <c r="AA3735" s="6"/>
      <c r="AB3735" s="6"/>
      <c r="AC3735" s="6"/>
    </row>
    <row r="3736" spans="1:29" x14ac:dyDescent="0.25">
      <c r="Q3736" s="12" t="str">
        <f t="shared" ca="1" si="118"/>
        <v>-</v>
      </c>
      <c r="W3736" t="str">
        <f t="shared" si="117"/>
        <v>-</v>
      </c>
    </row>
    <row r="3737" spans="1:29" x14ac:dyDescent="0.25">
      <c r="A3737" s="6"/>
      <c r="B3737" s="10"/>
      <c r="C3737" s="6"/>
      <c r="D3737" s="6"/>
      <c r="E3737" s="6"/>
      <c r="F3737" s="6"/>
      <c r="G3737" s="6"/>
      <c r="H3737" s="6"/>
      <c r="I3737" s="6"/>
      <c r="J3737" s="6"/>
      <c r="K3737" s="6"/>
      <c r="L3737" s="6"/>
      <c r="M3737" s="6"/>
      <c r="N3737" s="6"/>
      <c r="O3737" s="6"/>
      <c r="P3737" s="10"/>
      <c r="Q3737" s="15" t="str">
        <f t="shared" ca="1" si="118"/>
        <v>-</v>
      </c>
      <c r="R3737" s="6"/>
      <c r="S3737" s="6"/>
      <c r="T3737" s="6"/>
      <c r="U3737" s="6"/>
      <c r="V3737" s="6"/>
      <c r="W3737" s="6" t="str">
        <f t="shared" si="117"/>
        <v>-</v>
      </c>
      <c r="X3737" s="6"/>
      <c r="Y3737" s="6"/>
      <c r="Z3737" s="6"/>
      <c r="AA3737" s="6"/>
      <c r="AB3737" s="6"/>
      <c r="AC3737" s="6"/>
    </row>
    <row r="3738" spans="1:29" x14ac:dyDescent="0.25">
      <c r="Q3738" s="12" t="str">
        <f t="shared" ca="1" si="118"/>
        <v>-</v>
      </c>
      <c r="W3738" t="str">
        <f t="shared" si="117"/>
        <v>-</v>
      </c>
    </row>
    <row r="3739" spans="1:29" x14ac:dyDescent="0.25">
      <c r="A3739" s="6"/>
      <c r="B3739" s="10"/>
      <c r="C3739" s="6"/>
      <c r="D3739" s="6"/>
      <c r="E3739" s="6"/>
      <c r="F3739" s="6"/>
      <c r="G3739" s="6"/>
      <c r="H3739" s="6"/>
      <c r="I3739" s="6"/>
      <c r="J3739" s="6"/>
      <c r="K3739" s="6"/>
      <c r="L3739" s="6"/>
      <c r="M3739" s="6"/>
      <c r="N3739" s="6"/>
      <c r="O3739" s="6"/>
      <c r="P3739" s="10"/>
      <c r="Q3739" s="15" t="str">
        <f t="shared" ca="1" si="118"/>
        <v>-</v>
      </c>
      <c r="R3739" s="6"/>
      <c r="S3739" s="6"/>
      <c r="T3739" s="6"/>
      <c r="U3739" s="6"/>
      <c r="V3739" s="6"/>
      <c r="W3739" s="6" t="str">
        <f t="shared" si="117"/>
        <v>-</v>
      </c>
      <c r="X3739" s="6"/>
      <c r="Y3739" s="6"/>
      <c r="Z3739" s="6"/>
      <c r="AA3739" s="6"/>
      <c r="AB3739" s="6"/>
      <c r="AC3739" s="6"/>
    </row>
    <row r="3740" spans="1:29" x14ac:dyDescent="0.25">
      <c r="Q3740" s="12" t="str">
        <f t="shared" ca="1" si="118"/>
        <v>-</v>
      </c>
      <c r="W3740" t="str">
        <f t="shared" si="117"/>
        <v>-</v>
      </c>
    </row>
    <row r="3741" spans="1:29" x14ac:dyDescent="0.25">
      <c r="A3741" s="6"/>
      <c r="B3741" s="10"/>
      <c r="C3741" s="6"/>
      <c r="D3741" s="6"/>
      <c r="E3741" s="6"/>
      <c r="F3741" s="6"/>
      <c r="G3741" s="6"/>
      <c r="H3741" s="6"/>
      <c r="I3741" s="6"/>
      <c r="J3741" s="6"/>
      <c r="K3741" s="6"/>
      <c r="L3741" s="6"/>
      <c r="M3741" s="6"/>
      <c r="N3741" s="6"/>
      <c r="O3741" s="6"/>
      <c r="P3741" s="10"/>
      <c r="Q3741" s="15" t="str">
        <f t="shared" ca="1" si="118"/>
        <v>-</v>
      </c>
      <c r="R3741" s="6"/>
      <c r="S3741" s="6"/>
      <c r="T3741" s="6"/>
      <c r="U3741" s="6"/>
      <c r="V3741" s="6"/>
      <c r="W3741" s="6" t="str">
        <f t="shared" si="117"/>
        <v>-</v>
      </c>
      <c r="X3741" s="6"/>
      <c r="Y3741" s="6"/>
      <c r="Z3741" s="6"/>
      <c r="AA3741" s="6"/>
      <c r="AB3741" s="6"/>
      <c r="AC3741" s="6"/>
    </row>
    <row r="3742" spans="1:29" x14ac:dyDescent="0.25">
      <c r="Q3742" s="12" t="str">
        <f t="shared" ca="1" si="118"/>
        <v>-</v>
      </c>
      <c r="W3742" t="str">
        <f t="shared" si="117"/>
        <v>-</v>
      </c>
    </row>
    <row r="3743" spans="1:29" x14ac:dyDescent="0.25">
      <c r="A3743" s="6"/>
      <c r="B3743" s="10"/>
      <c r="C3743" s="6"/>
      <c r="D3743" s="6"/>
      <c r="E3743" s="6"/>
      <c r="F3743" s="6"/>
      <c r="G3743" s="6"/>
      <c r="H3743" s="6"/>
      <c r="I3743" s="6"/>
      <c r="J3743" s="6"/>
      <c r="K3743" s="6"/>
      <c r="L3743" s="6"/>
      <c r="M3743" s="6"/>
      <c r="N3743" s="6"/>
      <c r="O3743" s="6"/>
      <c r="P3743" s="10"/>
      <c r="Q3743" s="15" t="str">
        <f t="shared" ca="1" si="118"/>
        <v>-</v>
      </c>
      <c r="R3743" s="6"/>
      <c r="S3743" s="6"/>
      <c r="T3743" s="6"/>
      <c r="U3743" s="6"/>
      <c r="V3743" s="6"/>
      <c r="W3743" s="6" t="str">
        <f t="shared" si="117"/>
        <v>-</v>
      </c>
      <c r="X3743" s="6"/>
      <c r="Y3743" s="6"/>
      <c r="Z3743" s="6"/>
      <c r="AA3743" s="6"/>
      <c r="AB3743" s="6"/>
      <c r="AC3743" s="6"/>
    </row>
    <row r="3744" spans="1:29" x14ac:dyDescent="0.25">
      <c r="Q3744" s="12" t="str">
        <f t="shared" ca="1" si="118"/>
        <v>-</v>
      </c>
      <c r="W3744" t="str">
        <f t="shared" si="117"/>
        <v>-</v>
      </c>
    </row>
    <row r="3745" spans="1:29" x14ac:dyDescent="0.25">
      <c r="A3745" s="6"/>
      <c r="B3745" s="10"/>
      <c r="C3745" s="6"/>
      <c r="D3745" s="6"/>
      <c r="E3745" s="6"/>
      <c r="F3745" s="6"/>
      <c r="G3745" s="6"/>
      <c r="H3745" s="6"/>
      <c r="I3745" s="6"/>
      <c r="J3745" s="6"/>
      <c r="K3745" s="6"/>
      <c r="L3745" s="6"/>
      <c r="M3745" s="6"/>
      <c r="N3745" s="6"/>
      <c r="O3745" s="6"/>
      <c r="P3745" s="10"/>
      <c r="Q3745" s="15" t="str">
        <f t="shared" ca="1" si="118"/>
        <v>-</v>
      </c>
      <c r="R3745" s="6"/>
      <c r="S3745" s="6"/>
      <c r="T3745" s="6"/>
      <c r="U3745" s="6"/>
      <c r="V3745" s="6"/>
      <c r="W3745" s="6" t="str">
        <f t="shared" si="117"/>
        <v>-</v>
      </c>
      <c r="X3745" s="6"/>
      <c r="Y3745" s="6"/>
      <c r="Z3745" s="6"/>
      <c r="AA3745" s="6"/>
      <c r="AB3745" s="6"/>
      <c r="AC3745" s="6"/>
    </row>
    <row r="3746" spans="1:29" x14ac:dyDescent="0.25">
      <c r="Q3746" s="12" t="str">
        <f t="shared" ca="1" si="118"/>
        <v>-</v>
      </c>
      <c r="W3746" t="str">
        <f t="shared" si="117"/>
        <v>-</v>
      </c>
    </row>
    <row r="3747" spans="1:29" x14ac:dyDescent="0.25">
      <c r="A3747" s="6"/>
      <c r="B3747" s="10"/>
      <c r="C3747" s="6"/>
      <c r="D3747" s="6"/>
      <c r="E3747" s="6"/>
      <c r="F3747" s="6"/>
      <c r="G3747" s="6"/>
      <c r="H3747" s="6"/>
      <c r="I3747" s="6"/>
      <c r="J3747" s="6"/>
      <c r="K3747" s="6"/>
      <c r="L3747" s="6"/>
      <c r="M3747" s="6"/>
      <c r="N3747" s="6"/>
      <c r="O3747" s="6"/>
      <c r="P3747" s="10"/>
      <c r="Q3747" s="15" t="str">
        <f t="shared" ca="1" si="118"/>
        <v>-</v>
      </c>
      <c r="R3747" s="6"/>
      <c r="S3747" s="6"/>
      <c r="T3747" s="6"/>
      <c r="U3747" s="6"/>
      <c r="V3747" s="6"/>
      <c r="W3747" s="6" t="str">
        <f t="shared" si="117"/>
        <v>-</v>
      </c>
      <c r="X3747" s="6"/>
      <c r="Y3747" s="6"/>
      <c r="Z3747" s="6"/>
      <c r="AA3747" s="6"/>
      <c r="AB3747" s="6"/>
      <c r="AC3747" s="6"/>
    </row>
    <row r="3748" spans="1:29" x14ac:dyDescent="0.25">
      <c r="Q3748" s="12" t="str">
        <f t="shared" ca="1" si="118"/>
        <v>-</v>
      </c>
      <c r="W3748" t="str">
        <f t="shared" si="117"/>
        <v>-</v>
      </c>
    </row>
    <row r="3749" spans="1:29" x14ac:dyDescent="0.25">
      <c r="A3749" s="6"/>
      <c r="B3749" s="10"/>
      <c r="C3749" s="6"/>
      <c r="D3749" s="6"/>
      <c r="E3749" s="6"/>
      <c r="F3749" s="6"/>
      <c r="G3749" s="6"/>
      <c r="H3749" s="6"/>
      <c r="I3749" s="6"/>
      <c r="J3749" s="6"/>
      <c r="K3749" s="6"/>
      <c r="L3749" s="6"/>
      <c r="M3749" s="6"/>
      <c r="N3749" s="6"/>
      <c r="O3749" s="6"/>
      <c r="P3749" s="10"/>
      <c r="Q3749" s="15" t="str">
        <f t="shared" ca="1" si="118"/>
        <v>-</v>
      </c>
      <c r="R3749" s="6"/>
      <c r="S3749" s="6"/>
      <c r="T3749" s="6"/>
      <c r="U3749" s="6"/>
      <c r="V3749" s="6"/>
      <c r="W3749" s="6" t="str">
        <f t="shared" si="117"/>
        <v>-</v>
      </c>
      <c r="X3749" s="6"/>
      <c r="Y3749" s="6"/>
      <c r="Z3749" s="6"/>
      <c r="AA3749" s="6"/>
      <c r="AB3749" s="6"/>
      <c r="AC3749" s="6"/>
    </row>
    <row r="3750" spans="1:29" x14ac:dyDescent="0.25">
      <c r="Q3750" s="12" t="str">
        <f t="shared" ca="1" si="118"/>
        <v>-</v>
      </c>
      <c r="W3750" t="str">
        <f t="shared" si="117"/>
        <v>-</v>
      </c>
    </row>
    <row r="3751" spans="1:29" x14ac:dyDescent="0.25">
      <c r="A3751" s="6"/>
      <c r="B3751" s="10"/>
      <c r="C3751" s="6"/>
      <c r="D3751" s="6"/>
      <c r="E3751" s="6"/>
      <c r="F3751" s="6"/>
      <c r="G3751" s="6"/>
      <c r="H3751" s="6"/>
      <c r="I3751" s="6"/>
      <c r="J3751" s="6"/>
      <c r="K3751" s="6"/>
      <c r="L3751" s="6"/>
      <c r="M3751" s="6"/>
      <c r="N3751" s="6"/>
      <c r="O3751" s="6"/>
      <c r="P3751" s="10"/>
      <c r="Q3751" s="15" t="str">
        <f t="shared" ca="1" si="118"/>
        <v>-</v>
      </c>
      <c r="R3751" s="6"/>
      <c r="S3751" s="6"/>
      <c r="T3751" s="6"/>
      <c r="U3751" s="6"/>
      <c r="V3751" s="6"/>
      <c r="W3751" s="6" t="str">
        <f t="shared" si="117"/>
        <v>-</v>
      </c>
      <c r="X3751" s="6"/>
      <c r="Y3751" s="6"/>
      <c r="Z3751" s="6"/>
      <c r="AA3751" s="6"/>
      <c r="AB3751" s="6"/>
      <c r="AC3751" s="6"/>
    </row>
    <row r="3752" spans="1:29" x14ac:dyDescent="0.25">
      <c r="Q3752" s="12" t="str">
        <f t="shared" ca="1" si="118"/>
        <v>-</v>
      </c>
      <c r="W3752" t="str">
        <f t="shared" si="117"/>
        <v>-</v>
      </c>
    </row>
    <row r="3753" spans="1:29" x14ac:dyDescent="0.25">
      <c r="A3753" s="6"/>
      <c r="B3753" s="10"/>
      <c r="C3753" s="6"/>
      <c r="D3753" s="6"/>
      <c r="E3753" s="6"/>
      <c r="F3753" s="6"/>
      <c r="G3753" s="6"/>
      <c r="H3753" s="6"/>
      <c r="I3753" s="6"/>
      <c r="J3753" s="6"/>
      <c r="K3753" s="6"/>
      <c r="L3753" s="6"/>
      <c r="M3753" s="6"/>
      <c r="N3753" s="6"/>
      <c r="O3753" s="6"/>
      <c r="P3753" s="10"/>
      <c r="Q3753" s="15" t="str">
        <f t="shared" ca="1" si="118"/>
        <v>-</v>
      </c>
      <c r="R3753" s="6"/>
      <c r="S3753" s="6"/>
      <c r="T3753" s="6"/>
      <c r="U3753" s="6"/>
      <c r="V3753" s="6"/>
      <c r="W3753" s="6" t="str">
        <f t="shared" si="117"/>
        <v>-</v>
      </c>
      <c r="X3753" s="6"/>
      <c r="Y3753" s="6"/>
      <c r="Z3753" s="6"/>
      <c r="AA3753" s="6"/>
      <c r="AB3753" s="6"/>
      <c r="AC3753" s="6"/>
    </row>
    <row r="3754" spans="1:29" x14ac:dyDescent="0.25">
      <c r="Q3754" s="12" t="str">
        <f t="shared" ca="1" si="118"/>
        <v>-</v>
      </c>
      <c r="W3754" t="str">
        <f t="shared" si="117"/>
        <v>-</v>
      </c>
    </row>
    <row r="3755" spans="1:29" x14ac:dyDescent="0.25">
      <c r="A3755" s="6"/>
      <c r="B3755" s="10"/>
      <c r="C3755" s="6"/>
      <c r="D3755" s="6"/>
      <c r="E3755" s="6"/>
      <c r="F3755" s="6"/>
      <c r="G3755" s="6"/>
      <c r="H3755" s="6"/>
      <c r="I3755" s="6"/>
      <c r="J3755" s="6"/>
      <c r="K3755" s="6"/>
      <c r="L3755" s="6"/>
      <c r="M3755" s="6"/>
      <c r="N3755" s="6"/>
      <c r="O3755" s="6"/>
      <c r="P3755" s="10"/>
      <c r="Q3755" s="15" t="str">
        <f t="shared" ca="1" si="118"/>
        <v>-</v>
      </c>
      <c r="R3755" s="6"/>
      <c r="S3755" s="6"/>
      <c r="T3755" s="6"/>
      <c r="U3755" s="6"/>
      <c r="V3755" s="6"/>
      <c r="W3755" s="6" t="str">
        <f t="shared" si="117"/>
        <v>-</v>
      </c>
      <c r="X3755" s="6"/>
      <c r="Y3755" s="6"/>
      <c r="Z3755" s="6"/>
      <c r="AA3755" s="6"/>
      <c r="AB3755" s="6"/>
      <c r="AC3755" s="6"/>
    </row>
    <row r="3756" spans="1:29" x14ac:dyDescent="0.25">
      <c r="Q3756" s="12" t="str">
        <f t="shared" ca="1" si="118"/>
        <v>-</v>
      </c>
      <c r="W3756" t="str">
        <f t="shared" si="117"/>
        <v>-</v>
      </c>
    </row>
    <row r="3757" spans="1:29" x14ac:dyDescent="0.25">
      <c r="A3757" s="6"/>
      <c r="B3757" s="10"/>
      <c r="C3757" s="6"/>
      <c r="D3757" s="6"/>
      <c r="E3757" s="6"/>
      <c r="F3757" s="6"/>
      <c r="G3757" s="6"/>
      <c r="H3757" s="6"/>
      <c r="I3757" s="6"/>
      <c r="J3757" s="6"/>
      <c r="K3757" s="6"/>
      <c r="L3757" s="6"/>
      <c r="M3757" s="6"/>
      <c r="N3757" s="6"/>
      <c r="O3757" s="6"/>
      <c r="P3757" s="10"/>
      <c r="Q3757" s="15" t="str">
        <f t="shared" ca="1" si="118"/>
        <v>-</v>
      </c>
      <c r="R3757" s="6"/>
      <c r="S3757" s="6"/>
      <c r="T3757" s="6"/>
      <c r="U3757" s="6"/>
      <c r="V3757" s="6"/>
      <c r="W3757" s="6" t="str">
        <f t="shared" si="117"/>
        <v>-</v>
      </c>
      <c r="X3757" s="6"/>
      <c r="Y3757" s="6"/>
      <c r="Z3757" s="6"/>
      <c r="AA3757" s="6"/>
      <c r="AB3757" s="6"/>
      <c r="AC3757" s="6"/>
    </row>
    <row r="3758" spans="1:29" x14ac:dyDescent="0.25">
      <c r="Q3758" s="12" t="str">
        <f t="shared" ca="1" si="118"/>
        <v>-</v>
      </c>
      <c r="W3758" t="str">
        <f t="shared" si="117"/>
        <v>-</v>
      </c>
    </row>
    <row r="3759" spans="1:29" x14ac:dyDescent="0.25">
      <c r="A3759" s="6"/>
      <c r="B3759" s="10"/>
      <c r="C3759" s="6"/>
      <c r="D3759" s="6"/>
      <c r="E3759" s="6"/>
      <c r="F3759" s="6"/>
      <c r="G3759" s="6"/>
      <c r="H3759" s="6"/>
      <c r="I3759" s="6"/>
      <c r="J3759" s="6"/>
      <c r="K3759" s="6"/>
      <c r="L3759" s="6"/>
      <c r="M3759" s="6"/>
      <c r="N3759" s="6"/>
      <c r="O3759" s="6"/>
      <c r="P3759" s="10"/>
      <c r="Q3759" s="15" t="str">
        <f t="shared" ca="1" si="118"/>
        <v>-</v>
      </c>
      <c r="R3759" s="6"/>
      <c r="S3759" s="6"/>
      <c r="T3759" s="6"/>
      <c r="U3759" s="6"/>
      <c r="V3759" s="6"/>
      <c r="W3759" s="6" t="str">
        <f t="shared" si="117"/>
        <v>-</v>
      </c>
      <c r="X3759" s="6"/>
      <c r="Y3759" s="6"/>
      <c r="Z3759" s="6"/>
      <c r="AA3759" s="6"/>
      <c r="AB3759" s="6"/>
      <c r="AC3759" s="6"/>
    </row>
    <row r="3760" spans="1:29" x14ac:dyDescent="0.25">
      <c r="Q3760" s="12" t="str">
        <f t="shared" ca="1" si="118"/>
        <v>-</v>
      </c>
      <c r="W3760" t="str">
        <f t="shared" si="117"/>
        <v>-</v>
      </c>
    </row>
    <row r="3761" spans="1:29" x14ac:dyDescent="0.25">
      <c r="A3761" s="6"/>
      <c r="B3761" s="10"/>
      <c r="C3761" s="6"/>
      <c r="D3761" s="6"/>
      <c r="E3761" s="6"/>
      <c r="F3761" s="6"/>
      <c r="G3761" s="6"/>
      <c r="H3761" s="6"/>
      <c r="I3761" s="6"/>
      <c r="J3761" s="6"/>
      <c r="K3761" s="6"/>
      <c r="L3761" s="6"/>
      <c r="M3761" s="6"/>
      <c r="N3761" s="6"/>
      <c r="O3761" s="6"/>
      <c r="P3761" s="10"/>
      <c r="Q3761" s="15" t="str">
        <f t="shared" ca="1" si="118"/>
        <v>-</v>
      </c>
      <c r="R3761" s="6"/>
      <c r="S3761" s="6"/>
      <c r="T3761" s="6"/>
      <c r="U3761" s="6"/>
      <c r="V3761" s="6"/>
      <c r="W3761" s="6" t="str">
        <f t="shared" si="117"/>
        <v>-</v>
      </c>
      <c r="X3761" s="6"/>
      <c r="Y3761" s="6"/>
      <c r="Z3761" s="6"/>
      <c r="AA3761" s="6"/>
      <c r="AB3761" s="6"/>
      <c r="AC3761" s="6"/>
    </row>
    <row r="3762" spans="1:29" x14ac:dyDescent="0.25">
      <c r="Q3762" s="12" t="str">
        <f t="shared" ca="1" si="118"/>
        <v>-</v>
      </c>
      <c r="W3762" t="str">
        <f t="shared" si="117"/>
        <v>-</v>
      </c>
    </row>
    <row r="3763" spans="1:29" x14ac:dyDescent="0.25">
      <c r="A3763" s="6"/>
      <c r="B3763" s="10"/>
      <c r="C3763" s="6"/>
      <c r="D3763" s="6"/>
      <c r="E3763" s="6"/>
      <c r="F3763" s="6"/>
      <c r="G3763" s="6"/>
      <c r="H3763" s="6"/>
      <c r="I3763" s="6"/>
      <c r="J3763" s="6"/>
      <c r="K3763" s="6"/>
      <c r="L3763" s="6"/>
      <c r="M3763" s="6"/>
      <c r="N3763" s="6"/>
      <c r="O3763" s="6"/>
      <c r="P3763" s="10"/>
      <c r="Q3763" s="15" t="str">
        <f t="shared" ca="1" si="118"/>
        <v>-</v>
      </c>
      <c r="R3763" s="6"/>
      <c r="S3763" s="6"/>
      <c r="T3763" s="6"/>
      <c r="U3763" s="6"/>
      <c r="V3763" s="6"/>
      <c r="W3763" s="6" t="str">
        <f t="shared" si="117"/>
        <v>-</v>
      </c>
      <c r="X3763" s="6"/>
      <c r="Y3763" s="6"/>
      <c r="Z3763" s="6"/>
      <c r="AA3763" s="6"/>
      <c r="AB3763" s="6"/>
      <c r="AC3763" s="6"/>
    </row>
    <row r="3764" spans="1:29" x14ac:dyDescent="0.25">
      <c r="Q3764" s="12" t="str">
        <f t="shared" ca="1" si="118"/>
        <v>-</v>
      </c>
      <c r="W3764" t="str">
        <f t="shared" si="117"/>
        <v>-</v>
      </c>
    </row>
    <row r="3765" spans="1:29" x14ac:dyDescent="0.25">
      <c r="A3765" s="6"/>
      <c r="B3765" s="10"/>
      <c r="C3765" s="6"/>
      <c r="D3765" s="6"/>
      <c r="E3765" s="6"/>
      <c r="F3765" s="6"/>
      <c r="G3765" s="6"/>
      <c r="H3765" s="6"/>
      <c r="I3765" s="6"/>
      <c r="J3765" s="6"/>
      <c r="K3765" s="6"/>
      <c r="L3765" s="6"/>
      <c r="M3765" s="6"/>
      <c r="N3765" s="6"/>
      <c r="O3765" s="6"/>
      <c r="P3765" s="10"/>
      <c r="Q3765" s="15" t="str">
        <f t="shared" ca="1" si="118"/>
        <v>-</v>
      </c>
      <c r="R3765" s="6"/>
      <c r="S3765" s="6"/>
      <c r="T3765" s="6"/>
      <c r="U3765" s="6"/>
      <c r="V3765" s="6"/>
      <c r="W3765" s="6" t="str">
        <f t="shared" si="117"/>
        <v>-</v>
      </c>
      <c r="X3765" s="6"/>
      <c r="Y3765" s="6"/>
      <c r="Z3765" s="6"/>
      <c r="AA3765" s="6"/>
      <c r="AB3765" s="6"/>
      <c r="AC3765" s="6"/>
    </row>
    <row r="3766" spans="1:29" x14ac:dyDescent="0.25">
      <c r="Q3766" s="12" t="str">
        <f t="shared" ca="1" si="118"/>
        <v>-</v>
      </c>
      <c r="W3766" t="str">
        <f t="shared" si="117"/>
        <v>-</v>
      </c>
    </row>
    <row r="3767" spans="1:29" x14ac:dyDescent="0.25">
      <c r="A3767" s="6"/>
      <c r="B3767" s="10"/>
      <c r="C3767" s="6"/>
      <c r="D3767" s="6"/>
      <c r="E3767" s="6"/>
      <c r="F3767" s="6"/>
      <c r="G3767" s="6"/>
      <c r="H3767" s="6"/>
      <c r="I3767" s="6"/>
      <c r="J3767" s="6"/>
      <c r="K3767" s="6"/>
      <c r="L3767" s="6"/>
      <c r="M3767" s="6"/>
      <c r="N3767" s="6"/>
      <c r="O3767" s="6"/>
      <c r="P3767" s="10"/>
      <c r="Q3767" s="15" t="str">
        <f t="shared" ca="1" si="118"/>
        <v>-</v>
      </c>
      <c r="R3767" s="6"/>
      <c r="S3767" s="6"/>
      <c r="T3767" s="6"/>
      <c r="U3767" s="6"/>
      <c r="V3767" s="6"/>
      <c r="W3767" s="6" t="str">
        <f t="shared" si="117"/>
        <v>-</v>
      </c>
      <c r="X3767" s="6"/>
      <c r="Y3767" s="6"/>
      <c r="Z3767" s="6"/>
      <c r="AA3767" s="6"/>
      <c r="AB3767" s="6"/>
      <c r="AC3767" s="6"/>
    </row>
    <row r="3768" spans="1:29" x14ac:dyDescent="0.25">
      <c r="Q3768" s="12" t="str">
        <f t="shared" ca="1" si="118"/>
        <v>-</v>
      </c>
      <c r="W3768" t="str">
        <f t="shared" si="117"/>
        <v>-</v>
      </c>
    </row>
    <row r="3769" spans="1:29" x14ac:dyDescent="0.25">
      <c r="A3769" s="6"/>
      <c r="B3769" s="10"/>
      <c r="C3769" s="6"/>
      <c r="D3769" s="6"/>
      <c r="E3769" s="6"/>
      <c r="F3769" s="6"/>
      <c r="G3769" s="6"/>
      <c r="H3769" s="6"/>
      <c r="I3769" s="6"/>
      <c r="J3769" s="6"/>
      <c r="K3769" s="6"/>
      <c r="L3769" s="6"/>
      <c r="M3769" s="6"/>
      <c r="N3769" s="6"/>
      <c r="O3769" s="6"/>
      <c r="P3769" s="10"/>
      <c r="Q3769" s="15" t="str">
        <f t="shared" ca="1" si="118"/>
        <v>-</v>
      </c>
      <c r="R3769" s="6"/>
      <c r="S3769" s="6"/>
      <c r="T3769" s="6"/>
      <c r="U3769" s="6"/>
      <c r="V3769" s="6"/>
      <c r="W3769" s="6" t="str">
        <f t="shared" si="117"/>
        <v>-</v>
      </c>
      <c r="X3769" s="6"/>
      <c r="Y3769" s="6"/>
      <c r="Z3769" s="6"/>
      <c r="AA3769" s="6"/>
      <c r="AB3769" s="6"/>
      <c r="AC3769" s="6"/>
    </row>
    <row r="3770" spans="1:29" x14ac:dyDescent="0.25">
      <c r="Q3770" s="12" t="str">
        <f t="shared" ca="1" si="118"/>
        <v>-</v>
      </c>
      <c r="W3770" t="str">
        <f t="shared" si="117"/>
        <v>-</v>
      </c>
    </row>
    <row r="3771" spans="1:29" x14ac:dyDescent="0.25">
      <c r="A3771" s="6"/>
      <c r="B3771" s="10"/>
      <c r="C3771" s="6"/>
      <c r="D3771" s="6"/>
      <c r="E3771" s="6"/>
      <c r="F3771" s="6"/>
      <c r="G3771" s="6"/>
      <c r="H3771" s="6"/>
      <c r="I3771" s="6"/>
      <c r="J3771" s="6"/>
      <c r="K3771" s="6"/>
      <c r="L3771" s="6"/>
      <c r="M3771" s="6"/>
      <c r="N3771" s="6"/>
      <c r="O3771" s="6"/>
      <c r="P3771" s="10"/>
      <c r="Q3771" s="15" t="str">
        <f t="shared" ca="1" si="118"/>
        <v>-</v>
      </c>
      <c r="R3771" s="6"/>
      <c r="S3771" s="6"/>
      <c r="T3771" s="6"/>
      <c r="U3771" s="6"/>
      <c r="V3771" s="6"/>
      <c r="W3771" s="6" t="str">
        <f t="shared" si="117"/>
        <v>-</v>
      </c>
      <c r="X3771" s="6"/>
      <c r="Y3771" s="6"/>
      <c r="Z3771" s="6"/>
      <c r="AA3771" s="6"/>
      <c r="AB3771" s="6"/>
      <c r="AC3771" s="6"/>
    </row>
    <row r="3772" spans="1:29" x14ac:dyDescent="0.25">
      <c r="Q3772" s="12" t="str">
        <f t="shared" ca="1" si="118"/>
        <v>-</v>
      </c>
      <c r="W3772" t="str">
        <f t="shared" si="117"/>
        <v>-</v>
      </c>
    </row>
    <row r="3773" spans="1:29" x14ac:dyDescent="0.25">
      <c r="A3773" s="6"/>
      <c r="B3773" s="10"/>
      <c r="C3773" s="6"/>
      <c r="D3773" s="6"/>
      <c r="E3773" s="6"/>
      <c r="F3773" s="6"/>
      <c r="G3773" s="6"/>
      <c r="H3773" s="6"/>
      <c r="I3773" s="6"/>
      <c r="J3773" s="6"/>
      <c r="K3773" s="6"/>
      <c r="L3773" s="6"/>
      <c r="M3773" s="6"/>
      <c r="N3773" s="6"/>
      <c r="O3773" s="6"/>
      <c r="P3773" s="10"/>
      <c r="Q3773" s="15" t="str">
        <f t="shared" ca="1" si="118"/>
        <v>-</v>
      </c>
      <c r="R3773" s="6"/>
      <c r="S3773" s="6"/>
      <c r="T3773" s="6"/>
      <c r="U3773" s="6"/>
      <c r="V3773" s="6"/>
      <c r="W3773" s="6" t="str">
        <f t="shared" si="117"/>
        <v>-</v>
      </c>
      <c r="X3773" s="6"/>
      <c r="Y3773" s="6"/>
      <c r="Z3773" s="6"/>
      <c r="AA3773" s="6"/>
      <c r="AB3773" s="6"/>
      <c r="AC3773" s="6"/>
    </row>
    <row r="3774" spans="1:29" x14ac:dyDescent="0.25">
      <c r="Q3774" s="12" t="str">
        <f t="shared" ca="1" si="118"/>
        <v>-</v>
      </c>
      <c r="W3774" t="str">
        <f t="shared" si="117"/>
        <v>-</v>
      </c>
    </row>
    <row r="3775" spans="1:29" x14ac:dyDescent="0.25">
      <c r="A3775" s="6"/>
      <c r="B3775" s="10"/>
      <c r="C3775" s="6"/>
      <c r="D3775" s="6"/>
      <c r="E3775" s="6"/>
      <c r="F3775" s="6"/>
      <c r="G3775" s="6"/>
      <c r="H3775" s="6"/>
      <c r="I3775" s="6"/>
      <c r="J3775" s="6"/>
      <c r="K3775" s="6"/>
      <c r="L3775" s="6"/>
      <c r="M3775" s="6"/>
      <c r="N3775" s="6"/>
      <c r="O3775" s="6"/>
      <c r="P3775" s="10"/>
      <c r="Q3775" s="15" t="str">
        <f t="shared" ca="1" si="118"/>
        <v>-</v>
      </c>
      <c r="R3775" s="6"/>
      <c r="S3775" s="6"/>
      <c r="T3775" s="6"/>
      <c r="U3775" s="6"/>
      <c r="V3775" s="6"/>
      <c r="W3775" s="6" t="str">
        <f t="shared" si="117"/>
        <v>-</v>
      </c>
      <c r="X3775" s="6"/>
      <c r="Y3775" s="6"/>
      <c r="Z3775" s="6"/>
      <c r="AA3775" s="6"/>
      <c r="AB3775" s="6"/>
      <c r="AC3775" s="6"/>
    </row>
    <row r="3776" spans="1:29" x14ac:dyDescent="0.25">
      <c r="Q3776" s="12" t="str">
        <f t="shared" ca="1" si="118"/>
        <v>-</v>
      </c>
      <c r="W3776" t="str">
        <f t="shared" si="117"/>
        <v>-</v>
      </c>
    </row>
    <row r="3777" spans="1:29" x14ac:dyDescent="0.25">
      <c r="A3777" s="6"/>
      <c r="B3777" s="10"/>
      <c r="C3777" s="6"/>
      <c r="D3777" s="6"/>
      <c r="E3777" s="6"/>
      <c r="F3777" s="6"/>
      <c r="G3777" s="6"/>
      <c r="H3777" s="6"/>
      <c r="I3777" s="6"/>
      <c r="J3777" s="6"/>
      <c r="K3777" s="6"/>
      <c r="L3777" s="6"/>
      <c r="M3777" s="6"/>
      <c r="N3777" s="6"/>
      <c r="O3777" s="6"/>
      <c r="P3777" s="10"/>
      <c r="Q3777" s="15" t="str">
        <f t="shared" ca="1" si="118"/>
        <v>-</v>
      </c>
      <c r="R3777" s="6"/>
      <c r="S3777" s="6"/>
      <c r="T3777" s="6"/>
      <c r="U3777" s="6"/>
      <c r="V3777" s="6"/>
      <c r="W3777" s="6" t="str">
        <f t="shared" ref="W3777:W3840" si="119">IF(OR(ISBLANK(J3777),ISBLANK(V3777)),"-",(IF(J3777=V3777,"Yes","No")))</f>
        <v>-</v>
      </c>
      <c r="X3777" s="6"/>
      <c r="Y3777" s="6"/>
      <c r="Z3777" s="6"/>
      <c r="AA3777" s="6"/>
      <c r="AB3777" s="6"/>
      <c r="AC3777" s="6"/>
    </row>
    <row r="3778" spans="1:29" x14ac:dyDescent="0.25">
      <c r="Q3778" s="12" t="str">
        <f t="shared" ref="Q3778:Q3841" ca="1" si="120">IF(B3778&gt;1/1/1900, (IF(R3778="Closed",(DATEDIF(B3778,P3778,"d"))-(DATEDIF(M3778,O3778,"d")),IF(OR(R3778="Pending",ISBLANK(P3778)),TODAY()-B3778))),"-")</f>
        <v>-</v>
      </c>
      <c r="W3778" t="str">
        <f t="shared" si="119"/>
        <v>-</v>
      </c>
    </row>
    <row r="3779" spans="1:29" x14ac:dyDescent="0.25">
      <c r="A3779" s="6"/>
      <c r="B3779" s="10"/>
      <c r="C3779" s="6"/>
      <c r="D3779" s="6"/>
      <c r="E3779" s="6"/>
      <c r="F3779" s="6"/>
      <c r="G3779" s="6"/>
      <c r="H3779" s="6"/>
      <c r="I3779" s="6"/>
      <c r="J3779" s="6"/>
      <c r="K3779" s="6"/>
      <c r="L3779" s="6"/>
      <c r="M3779" s="6"/>
      <c r="N3779" s="6"/>
      <c r="O3779" s="6"/>
      <c r="P3779" s="10"/>
      <c r="Q3779" s="15" t="str">
        <f t="shared" ca="1" si="120"/>
        <v>-</v>
      </c>
      <c r="R3779" s="6"/>
      <c r="S3779" s="6"/>
      <c r="T3779" s="6"/>
      <c r="U3779" s="6"/>
      <c r="V3779" s="6"/>
      <c r="W3779" s="6" t="str">
        <f t="shared" si="119"/>
        <v>-</v>
      </c>
      <c r="X3779" s="6"/>
      <c r="Y3779" s="6"/>
      <c r="Z3779" s="6"/>
      <c r="AA3779" s="6"/>
      <c r="AB3779" s="6"/>
      <c r="AC3779" s="6"/>
    </row>
    <row r="3780" spans="1:29" x14ac:dyDescent="0.25">
      <c r="Q3780" s="12" t="str">
        <f t="shared" ca="1" si="120"/>
        <v>-</v>
      </c>
      <c r="W3780" t="str">
        <f t="shared" si="119"/>
        <v>-</v>
      </c>
    </row>
    <row r="3781" spans="1:29" x14ac:dyDescent="0.25">
      <c r="A3781" s="6"/>
      <c r="B3781" s="10"/>
      <c r="C3781" s="6"/>
      <c r="D3781" s="6"/>
      <c r="E3781" s="6"/>
      <c r="F3781" s="6"/>
      <c r="G3781" s="6"/>
      <c r="H3781" s="6"/>
      <c r="I3781" s="6"/>
      <c r="J3781" s="6"/>
      <c r="K3781" s="6"/>
      <c r="L3781" s="6"/>
      <c r="M3781" s="6"/>
      <c r="N3781" s="6"/>
      <c r="O3781" s="6"/>
      <c r="P3781" s="10"/>
      <c r="Q3781" s="15" t="str">
        <f t="shared" ca="1" si="120"/>
        <v>-</v>
      </c>
      <c r="R3781" s="6"/>
      <c r="S3781" s="6"/>
      <c r="T3781" s="6"/>
      <c r="U3781" s="6"/>
      <c r="V3781" s="6"/>
      <c r="W3781" s="6" t="str">
        <f t="shared" si="119"/>
        <v>-</v>
      </c>
      <c r="X3781" s="6"/>
      <c r="Y3781" s="6"/>
      <c r="Z3781" s="6"/>
      <c r="AA3781" s="6"/>
      <c r="AB3781" s="6"/>
      <c r="AC3781" s="6"/>
    </row>
    <row r="3782" spans="1:29" x14ac:dyDescent="0.25">
      <c r="Q3782" s="12" t="str">
        <f t="shared" ca="1" si="120"/>
        <v>-</v>
      </c>
      <c r="W3782" t="str">
        <f t="shared" si="119"/>
        <v>-</v>
      </c>
    </row>
    <row r="3783" spans="1:29" x14ac:dyDescent="0.25">
      <c r="A3783" s="6"/>
      <c r="B3783" s="10"/>
      <c r="C3783" s="6"/>
      <c r="D3783" s="6"/>
      <c r="E3783" s="6"/>
      <c r="F3783" s="6"/>
      <c r="G3783" s="6"/>
      <c r="H3783" s="6"/>
      <c r="I3783" s="6"/>
      <c r="J3783" s="6"/>
      <c r="K3783" s="6"/>
      <c r="L3783" s="6"/>
      <c r="M3783" s="6"/>
      <c r="N3783" s="6"/>
      <c r="O3783" s="6"/>
      <c r="P3783" s="10"/>
      <c r="Q3783" s="15" t="str">
        <f t="shared" ca="1" si="120"/>
        <v>-</v>
      </c>
      <c r="R3783" s="6"/>
      <c r="S3783" s="6"/>
      <c r="T3783" s="6"/>
      <c r="U3783" s="6"/>
      <c r="V3783" s="6"/>
      <c r="W3783" s="6" t="str">
        <f t="shared" si="119"/>
        <v>-</v>
      </c>
      <c r="X3783" s="6"/>
      <c r="Y3783" s="6"/>
      <c r="Z3783" s="6"/>
      <c r="AA3783" s="6"/>
      <c r="AB3783" s="6"/>
      <c r="AC3783" s="6"/>
    </row>
    <row r="3784" spans="1:29" x14ac:dyDescent="0.25">
      <c r="Q3784" s="12" t="str">
        <f t="shared" ca="1" si="120"/>
        <v>-</v>
      </c>
      <c r="W3784" t="str">
        <f t="shared" si="119"/>
        <v>-</v>
      </c>
    </row>
    <row r="3785" spans="1:29" x14ac:dyDescent="0.25">
      <c r="A3785" s="6"/>
      <c r="B3785" s="10"/>
      <c r="C3785" s="6"/>
      <c r="D3785" s="6"/>
      <c r="E3785" s="6"/>
      <c r="F3785" s="6"/>
      <c r="G3785" s="6"/>
      <c r="H3785" s="6"/>
      <c r="I3785" s="6"/>
      <c r="J3785" s="6"/>
      <c r="K3785" s="6"/>
      <c r="L3785" s="6"/>
      <c r="M3785" s="6"/>
      <c r="N3785" s="6"/>
      <c r="O3785" s="6"/>
      <c r="P3785" s="10"/>
      <c r="Q3785" s="15" t="str">
        <f t="shared" ca="1" si="120"/>
        <v>-</v>
      </c>
      <c r="R3785" s="6"/>
      <c r="S3785" s="6"/>
      <c r="T3785" s="6"/>
      <c r="U3785" s="6"/>
      <c r="V3785" s="6"/>
      <c r="W3785" s="6" t="str">
        <f t="shared" si="119"/>
        <v>-</v>
      </c>
      <c r="X3785" s="6"/>
      <c r="Y3785" s="6"/>
      <c r="Z3785" s="6"/>
      <c r="AA3785" s="6"/>
      <c r="AB3785" s="6"/>
      <c r="AC3785" s="6"/>
    </row>
    <row r="3786" spans="1:29" x14ac:dyDescent="0.25">
      <c r="Q3786" s="12" t="str">
        <f t="shared" ca="1" si="120"/>
        <v>-</v>
      </c>
      <c r="W3786" t="str">
        <f t="shared" si="119"/>
        <v>-</v>
      </c>
    </row>
    <row r="3787" spans="1:29" x14ac:dyDescent="0.25">
      <c r="A3787" s="6"/>
      <c r="B3787" s="10"/>
      <c r="C3787" s="6"/>
      <c r="D3787" s="6"/>
      <c r="E3787" s="6"/>
      <c r="F3787" s="6"/>
      <c r="G3787" s="6"/>
      <c r="H3787" s="6"/>
      <c r="I3787" s="6"/>
      <c r="J3787" s="6"/>
      <c r="K3787" s="6"/>
      <c r="L3787" s="6"/>
      <c r="M3787" s="6"/>
      <c r="N3787" s="6"/>
      <c r="O3787" s="6"/>
      <c r="P3787" s="10"/>
      <c r="Q3787" s="15" t="str">
        <f t="shared" ca="1" si="120"/>
        <v>-</v>
      </c>
      <c r="R3787" s="6"/>
      <c r="S3787" s="6"/>
      <c r="T3787" s="6"/>
      <c r="U3787" s="6"/>
      <c r="V3787" s="6"/>
      <c r="W3787" s="6" t="str">
        <f t="shared" si="119"/>
        <v>-</v>
      </c>
      <c r="X3787" s="6"/>
      <c r="Y3787" s="6"/>
      <c r="Z3787" s="6"/>
      <c r="AA3787" s="6"/>
      <c r="AB3787" s="6"/>
      <c r="AC3787" s="6"/>
    </row>
    <row r="3788" spans="1:29" x14ac:dyDescent="0.25">
      <c r="Q3788" s="12" t="str">
        <f t="shared" ca="1" si="120"/>
        <v>-</v>
      </c>
      <c r="W3788" t="str">
        <f t="shared" si="119"/>
        <v>-</v>
      </c>
    </row>
    <row r="3789" spans="1:29" x14ac:dyDescent="0.25">
      <c r="A3789" s="6"/>
      <c r="B3789" s="10"/>
      <c r="C3789" s="6"/>
      <c r="D3789" s="6"/>
      <c r="E3789" s="6"/>
      <c r="F3789" s="6"/>
      <c r="G3789" s="6"/>
      <c r="H3789" s="6"/>
      <c r="I3789" s="6"/>
      <c r="J3789" s="6"/>
      <c r="K3789" s="6"/>
      <c r="L3789" s="6"/>
      <c r="M3789" s="6"/>
      <c r="N3789" s="6"/>
      <c r="O3789" s="6"/>
      <c r="P3789" s="10"/>
      <c r="Q3789" s="15" t="str">
        <f t="shared" ca="1" si="120"/>
        <v>-</v>
      </c>
      <c r="R3789" s="6"/>
      <c r="S3789" s="6"/>
      <c r="T3789" s="6"/>
      <c r="U3789" s="6"/>
      <c r="V3789" s="6"/>
      <c r="W3789" s="6" t="str">
        <f t="shared" si="119"/>
        <v>-</v>
      </c>
      <c r="X3789" s="6"/>
      <c r="Y3789" s="6"/>
      <c r="Z3789" s="6"/>
      <c r="AA3789" s="6"/>
      <c r="AB3789" s="6"/>
      <c r="AC3789" s="6"/>
    </row>
    <row r="3790" spans="1:29" x14ac:dyDescent="0.25">
      <c r="Q3790" s="12" t="str">
        <f t="shared" ca="1" si="120"/>
        <v>-</v>
      </c>
      <c r="W3790" t="str">
        <f t="shared" si="119"/>
        <v>-</v>
      </c>
    </row>
    <row r="3791" spans="1:29" x14ac:dyDescent="0.25">
      <c r="A3791" s="6"/>
      <c r="B3791" s="10"/>
      <c r="C3791" s="6"/>
      <c r="D3791" s="6"/>
      <c r="E3791" s="6"/>
      <c r="F3791" s="6"/>
      <c r="G3791" s="6"/>
      <c r="H3791" s="6"/>
      <c r="I3791" s="6"/>
      <c r="J3791" s="6"/>
      <c r="K3791" s="6"/>
      <c r="L3791" s="6"/>
      <c r="M3791" s="6"/>
      <c r="N3791" s="6"/>
      <c r="O3791" s="6"/>
      <c r="P3791" s="10"/>
      <c r="Q3791" s="15" t="str">
        <f t="shared" ca="1" si="120"/>
        <v>-</v>
      </c>
      <c r="R3791" s="6"/>
      <c r="S3791" s="6"/>
      <c r="T3791" s="6"/>
      <c r="U3791" s="6"/>
      <c r="V3791" s="6"/>
      <c r="W3791" s="6" t="str">
        <f t="shared" si="119"/>
        <v>-</v>
      </c>
      <c r="X3791" s="6"/>
      <c r="Y3791" s="6"/>
      <c r="Z3791" s="6"/>
      <c r="AA3791" s="6"/>
      <c r="AB3791" s="6"/>
      <c r="AC3791" s="6"/>
    </row>
    <row r="3792" spans="1:29" x14ac:dyDescent="0.25">
      <c r="Q3792" s="12" t="str">
        <f t="shared" ca="1" si="120"/>
        <v>-</v>
      </c>
      <c r="W3792" t="str">
        <f t="shared" si="119"/>
        <v>-</v>
      </c>
    </row>
    <row r="3793" spans="1:29" x14ac:dyDescent="0.25">
      <c r="A3793" s="6"/>
      <c r="B3793" s="10"/>
      <c r="C3793" s="6"/>
      <c r="D3793" s="6"/>
      <c r="E3793" s="6"/>
      <c r="F3793" s="6"/>
      <c r="G3793" s="6"/>
      <c r="H3793" s="6"/>
      <c r="I3793" s="6"/>
      <c r="J3793" s="6"/>
      <c r="K3793" s="6"/>
      <c r="L3793" s="6"/>
      <c r="M3793" s="6"/>
      <c r="N3793" s="6"/>
      <c r="O3793" s="6"/>
      <c r="P3793" s="10"/>
      <c r="Q3793" s="15" t="str">
        <f t="shared" ca="1" si="120"/>
        <v>-</v>
      </c>
      <c r="R3793" s="6"/>
      <c r="S3793" s="6"/>
      <c r="T3793" s="6"/>
      <c r="U3793" s="6"/>
      <c r="V3793" s="6"/>
      <c r="W3793" s="6" t="str">
        <f t="shared" si="119"/>
        <v>-</v>
      </c>
      <c r="X3793" s="6"/>
      <c r="Y3793" s="6"/>
      <c r="Z3793" s="6"/>
      <c r="AA3793" s="6"/>
      <c r="AB3793" s="6"/>
      <c r="AC3793" s="6"/>
    </row>
    <row r="3794" spans="1:29" x14ac:dyDescent="0.25">
      <c r="Q3794" s="12" t="str">
        <f t="shared" ca="1" si="120"/>
        <v>-</v>
      </c>
      <c r="W3794" t="str">
        <f t="shared" si="119"/>
        <v>-</v>
      </c>
    </row>
    <row r="3795" spans="1:29" x14ac:dyDescent="0.25">
      <c r="A3795" s="6"/>
      <c r="B3795" s="10"/>
      <c r="C3795" s="6"/>
      <c r="D3795" s="6"/>
      <c r="E3795" s="6"/>
      <c r="F3795" s="6"/>
      <c r="G3795" s="6"/>
      <c r="H3795" s="6"/>
      <c r="I3795" s="6"/>
      <c r="J3795" s="6"/>
      <c r="K3795" s="6"/>
      <c r="L3795" s="6"/>
      <c r="M3795" s="6"/>
      <c r="N3795" s="6"/>
      <c r="O3795" s="6"/>
      <c r="P3795" s="10"/>
      <c r="Q3795" s="15" t="str">
        <f t="shared" ca="1" si="120"/>
        <v>-</v>
      </c>
      <c r="R3795" s="6"/>
      <c r="S3795" s="6"/>
      <c r="T3795" s="6"/>
      <c r="U3795" s="6"/>
      <c r="V3795" s="6"/>
      <c r="W3795" s="6" t="str">
        <f t="shared" si="119"/>
        <v>-</v>
      </c>
      <c r="X3795" s="6"/>
      <c r="Y3795" s="6"/>
      <c r="Z3795" s="6"/>
      <c r="AA3795" s="6"/>
      <c r="AB3795" s="6"/>
      <c r="AC3795" s="6"/>
    </row>
    <row r="3796" spans="1:29" x14ac:dyDescent="0.25">
      <c r="Q3796" s="12" t="str">
        <f t="shared" ca="1" si="120"/>
        <v>-</v>
      </c>
      <c r="W3796" t="str">
        <f t="shared" si="119"/>
        <v>-</v>
      </c>
    </row>
    <row r="3797" spans="1:29" x14ac:dyDescent="0.25">
      <c r="A3797" s="6"/>
      <c r="B3797" s="10"/>
      <c r="C3797" s="6"/>
      <c r="D3797" s="6"/>
      <c r="E3797" s="6"/>
      <c r="F3797" s="6"/>
      <c r="G3797" s="6"/>
      <c r="H3797" s="6"/>
      <c r="I3797" s="6"/>
      <c r="J3797" s="6"/>
      <c r="K3797" s="6"/>
      <c r="L3797" s="6"/>
      <c r="M3797" s="6"/>
      <c r="N3797" s="6"/>
      <c r="O3797" s="6"/>
      <c r="P3797" s="10"/>
      <c r="Q3797" s="15" t="str">
        <f t="shared" ca="1" si="120"/>
        <v>-</v>
      </c>
      <c r="R3797" s="6"/>
      <c r="S3797" s="6"/>
      <c r="T3797" s="6"/>
      <c r="U3797" s="6"/>
      <c r="V3797" s="6"/>
      <c r="W3797" s="6" t="str">
        <f t="shared" si="119"/>
        <v>-</v>
      </c>
      <c r="X3797" s="6"/>
      <c r="Y3797" s="6"/>
      <c r="Z3797" s="6"/>
      <c r="AA3797" s="6"/>
      <c r="AB3797" s="6"/>
      <c r="AC3797" s="6"/>
    </row>
    <row r="3798" spans="1:29" x14ac:dyDescent="0.25">
      <c r="Q3798" s="12" t="str">
        <f t="shared" ca="1" si="120"/>
        <v>-</v>
      </c>
      <c r="W3798" t="str">
        <f t="shared" si="119"/>
        <v>-</v>
      </c>
    </row>
    <row r="3799" spans="1:29" x14ac:dyDescent="0.25">
      <c r="A3799" s="6"/>
      <c r="B3799" s="10"/>
      <c r="C3799" s="6"/>
      <c r="D3799" s="6"/>
      <c r="E3799" s="6"/>
      <c r="F3799" s="6"/>
      <c r="G3799" s="6"/>
      <c r="H3799" s="6"/>
      <c r="I3799" s="6"/>
      <c r="J3799" s="6"/>
      <c r="K3799" s="6"/>
      <c r="L3799" s="6"/>
      <c r="M3799" s="6"/>
      <c r="N3799" s="6"/>
      <c r="O3799" s="6"/>
      <c r="P3799" s="10"/>
      <c r="Q3799" s="15" t="str">
        <f t="shared" ca="1" si="120"/>
        <v>-</v>
      </c>
      <c r="R3799" s="6"/>
      <c r="S3799" s="6"/>
      <c r="T3799" s="6"/>
      <c r="U3799" s="6"/>
      <c r="V3799" s="6"/>
      <c r="W3799" s="6" t="str">
        <f t="shared" si="119"/>
        <v>-</v>
      </c>
      <c r="X3799" s="6"/>
      <c r="Y3799" s="6"/>
      <c r="Z3799" s="6"/>
      <c r="AA3799" s="6"/>
      <c r="AB3799" s="6"/>
      <c r="AC3799" s="6"/>
    </row>
    <row r="3800" spans="1:29" x14ac:dyDescent="0.25">
      <c r="Q3800" s="12" t="str">
        <f t="shared" ca="1" si="120"/>
        <v>-</v>
      </c>
      <c r="W3800" t="str">
        <f t="shared" si="119"/>
        <v>-</v>
      </c>
    </row>
    <row r="3801" spans="1:29" x14ac:dyDescent="0.25">
      <c r="A3801" s="6"/>
      <c r="B3801" s="10"/>
      <c r="C3801" s="6"/>
      <c r="D3801" s="6"/>
      <c r="E3801" s="6"/>
      <c r="F3801" s="6"/>
      <c r="G3801" s="6"/>
      <c r="H3801" s="6"/>
      <c r="I3801" s="6"/>
      <c r="J3801" s="6"/>
      <c r="K3801" s="6"/>
      <c r="L3801" s="6"/>
      <c r="M3801" s="6"/>
      <c r="N3801" s="6"/>
      <c r="O3801" s="6"/>
      <c r="P3801" s="10"/>
      <c r="Q3801" s="15" t="str">
        <f t="shared" ca="1" si="120"/>
        <v>-</v>
      </c>
      <c r="R3801" s="6"/>
      <c r="S3801" s="6"/>
      <c r="T3801" s="6"/>
      <c r="U3801" s="6"/>
      <c r="V3801" s="6"/>
      <c r="W3801" s="6" t="str">
        <f t="shared" si="119"/>
        <v>-</v>
      </c>
      <c r="X3801" s="6"/>
      <c r="Y3801" s="6"/>
      <c r="Z3801" s="6"/>
      <c r="AA3801" s="6"/>
      <c r="AB3801" s="6"/>
      <c r="AC3801" s="6"/>
    </row>
    <row r="3802" spans="1:29" x14ac:dyDescent="0.25">
      <c r="Q3802" s="12" t="str">
        <f t="shared" ca="1" si="120"/>
        <v>-</v>
      </c>
      <c r="W3802" t="str">
        <f t="shared" si="119"/>
        <v>-</v>
      </c>
    </row>
    <row r="3803" spans="1:29" x14ac:dyDescent="0.25">
      <c r="A3803" s="6"/>
      <c r="B3803" s="10"/>
      <c r="C3803" s="6"/>
      <c r="D3803" s="6"/>
      <c r="E3803" s="6"/>
      <c r="F3803" s="6"/>
      <c r="G3803" s="6"/>
      <c r="H3803" s="6"/>
      <c r="I3803" s="6"/>
      <c r="J3803" s="6"/>
      <c r="K3803" s="6"/>
      <c r="L3803" s="6"/>
      <c r="M3803" s="6"/>
      <c r="N3803" s="6"/>
      <c r="O3803" s="6"/>
      <c r="P3803" s="10"/>
      <c r="Q3803" s="15" t="str">
        <f t="shared" ca="1" si="120"/>
        <v>-</v>
      </c>
      <c r="R3803" s="6"/>
      <c r="S3803" s="6"/>
      <c r="T3803" s="6"/>
      <c r="U3803" s="6"/>
      <c r="V3803" s="6"/>
      <c r="W3803" s="6" t="str">
        <f t="shared" si="119"/>
        <v>-</v>
      </c>
      <c r="X3803" s="6"/>
      <c r="Y3803" s="6"/>
      <c r="Z3803" s="6"/>
      <c r="AA3803" s="6"/>
      <c r="AB3803" s="6"/>
      <c r="AC3803" s="6"/>
    </row>
    <row r="3804" spans="1:29" x14ac:dyDescent="0.25">
      <c r="Q3804" s="12" t="str">
        <f t="shared" ca="1" si="120"/>
        <v>-</v>
      </c>
      <c r="W3804" t="str">
        <f t="shared" si="119"/>
        <v>-</v>
      </c>
    </row>
    <row r="3805" spans="1:29" x14ac:dyDescent="0.25">
      <c r="A3805" s="6"/>
      <c r="B3805" s="10"/>
      <c r="C3805" s="6"/>
      <c r="D3805" s="6"/>
      <c r="E3805" s="6"/>
      <c r="F3805" s="6"/>
      <c r="G3805" s="6"/>
      <c r="H3805" s="6"/>
      <c r="I3805" s="6"/>
      <c r="J3805" s="6"/>
      <c r="K3805" s="6"/>
      <c r="L3805" s="6"/>
      <c r="M3805" s="6"/>
      <c r="N3805" s="6"/>
      <c r="O3805" s="6"/>
      <c r="P3805" s="10"/>
      <c r="Q3805" s="15" t="str">
        <f t="shared" ca="1" si="120"/>
        <v>-</v>
      </c>
      <c r="R3805" s="6"/>
      <c r="S3805" s="6"/>
      <c r="T3805" s="6"/>
      <c r="U3805" s="6"/>
      <c r="V3805" s="6"/>
      <c r="W3805" s="6" t="str">
        <f t="shared" si="119"/>
        <v>-</v>
      </c>
      <c r="X3805" s="6"/>
      <c r="Y3805" s="6"/>
      <c r="Z3805" s="6"/>
      <c r="AA3805" s="6"/>
      <c r="AB3805" s="6"/>
      <c r="AC3805" s="6"/>
    </row>
    <row r="3806" spans="1:29" x14ac:dyDescent="0.25">
      <c r="Q3806" s="12" t="str">
        <f t="shared" ca="1" si="120"/>
        <v>-</v>
      </c>
      <c r="W3806" t="str">
        <f t="shared" si="119"/>
        <v>-</v>
      </c>
    </row>
    <row r="3807" spans="1:29" x14ac:dyDescent="0.25">
      <c r="A3807" s="6"/>
      <c r="B3807" s="10"/>
      <c r="C3807" s="6"/>
      <c r="D3807" s="6"/>
      <c r="E3807" s="6"/>
      <c r="F3807" s="6"/>
      <c r="G3807" s="6"/>
      <c r="H3807" s="6"/>
      <c r="I3807" s="6"/>
      <c r="J3807" s="6"/>
      <c r="K3807" s="6"/>
      <c r="L3807" s="6"/>
      <c r="M3807" s="6"/>
      <c r="N3807" s="6"/>
      <c r="O3807" s="6"/>
      <c r="P3807" s="10"/>
      <c r="Q3807" s="15" t="str">
        <f t="shared" ca="1" si="120"/>
        <v>-</v>
      </c>
      <c r="R3807" s="6"/>
      <c r="S3807" s="6"/>
      <c r="T3807" s="6"/>
      <c r="U3807" s="6"/>
      <c r="V3807" s="6"/>
      <c r="W3807" s="6" t="str">
        <f t="shared" si="119"/>
        <v>-</v>
      </c>
      <c r="X3807" s="6"/>
      <c r="Y3807" s="6"/>
      <c r="Z3807" s="6"/>
      <c r="AA3807" s="6"/>
      <c r="AB3807" s="6"/>
      <c r="AC3807" s="6"/>
    </row>
    <row r="3808" spans="1:29" x14ac:dyDescent="0.25">
      <c r="Q3808" s="12" t="str">
        <f t="shared" ca="1" si="120"/>
        <v>-</v>
      </c>
      <c r="W3808" t="str">
        <f t="shared" si="119"/>
        <v>-</v>
      </c>
    </row>
    <row r="3809" spans="1:29" x14ac:dyDescent="0.25">
      <c r="A3809" s="6"/>
      <c r="B3809" s="10"/>
      <c r="C3809" s="6"/>
      <c r="D3809" s="6"/>
      <c r="E3809" s="6"/>
      <c r="F3809" s="6"/>
      <c r="G3809" s="6"/>
      <c r="H3809" s="6"/>
      <c r="I3809" s="6"/>
      <c r="J3809" s="6"/>
      <c r="K3809" s="6"/>
      <c r="L3809" s="6"/>
      <c r="M3809" s="6"/>
      <c r="N3809" s="6"/>
      <c r="O3809" s="6"/>
      <c r="P3809" s="10"/>
      <c r="Q3809" s="15" t="str">
        <f t="shared" ca="1" si="120"/>
        <v>-</v>
      </c>
      <c r="R3809" s="6"/>
      <c r="S3809" s="6"/>
      <c r="T3809" s="6"/>
      <c r="U3809" s="6"/>
      <c r="V3809" s="6"/>
      <c r="W3809" s="6" t="str">
        <f t="shared" si="119"/>
        <v>-</v>
      </c>
      <c r="X3809" s="6"/>
      <c r="Y3809" s="6"/>
      <c r="Z3809" s="6"/>
      <c r="AA3809" s="6"/>
      <c r="AB3809" s="6"/>
      <c r="AC3809" s="6"/>
    </row>
    <row r="3810" spans="1:29" x14ac:dyDescent="0.25">
      <c r="Q3810" s="12" t="str">
        <f t="shared" ca="1" si="120"/>
        <v>-</v>
      </c>
      <c r="W3810" t="str">
        <f t="shared" si="119"/>
        <v>-</v>
      </c>
    </row>
    <row r="3811" spans="1:29" x14ac:dyDescent="0.25">
      <c r="A3811" s="6"/>
      <c r="B3811" s="10"/>
      <c r="C3811" s="6"/>
      <c r="D3811" s="6"/>
      <c r="E3811" s="6"/>
      <c r="F3811" s="6"/>
      <c r="G3811" s="6"/>
      <c r="H3811" s="6"/>
      <c r="I3811" s="6"/>
      <c r="J3811" s="6"/>
      <c r="K3811" s="6"/>
      <c r="L3811" s="6"/>
      <c r="M3811" s="6"/>
      <c r="N3811" s="6"/>
      <c r="O3811" s="6"/>
      <c r="P3811" s="10"/>
      <c r="Q3811" s="15" t="str">
        <f t="shared" ca="1" si="120"/>
        <v>-</v>
      </c>
      <c r="R3811" s="6"/>
      <c r="S3811" s="6"/>
      <c r="T3811" s="6"/>
      <c r="U3811" s="6"/>
      <c r="V3811" s="6"/>
      <c r="W3811" s="6" t="str">
        <f t="shared" si="119"/>
        <v>-</v>
      </c>
      <c r="X3811" s="6"/>
      <c r="Y3811" s="6"/>
      <c r="Z3811" s="6"/>
      <c r="AA3811" s="6"/>
      <c r="AB3811" s="6"/>
      <c r="AC3811" s="6"/>
    </row>
    <row r="3812" spans="1:29" x14ac:dyDescent="0.25">
      <c r="Q3812" s="12" t="str">
        <f t="shared" ca="1" si="120"/>
        <v>-</v>
      </c>
      <c r="W3812" t="str">
        <f t="shared" si="119"/>
        <v>-</v>
      </c>
    </row>
    <row r="3813" spans="1:29" x14ac:dyDescent="0.25">
      <c r="A3813" s="6"/>
      <c r="B3813" s="10"/>
      <c r="C3813" s="6"/>
      <c r="D3813" s="6"/>
      <c r="E3813" s="6"/>
      <c r="F3813" s="6"/>
      <c r="G3813" s="6"/>
      <c r="H3813" s="6"/>
      <c r="I3813" s="6"/>
      <c r="J3813" s="6"/>
      <c r="K3813" s="6"/>
      <c r="L3813" s="6"/>
      <c r="M3813" s="6"/>
      <c r="N3813" s="6"/>
      <c r="O3813" s="6"/>
      <c r="P3813" s="10"/>
      <c r="Q3813" s="15" t="str">
        <f t="shared" ca="1" si="120"/>
        <v>-</v>
      </c>
      <c r="R3813" s="6"/>
      <c r="S3813" s="6"/>
      <c r="T3813" s="6"/>
      <c r="U3813" s="6"/>
      <c r="V3813" s="6"/>
      <c r="W3813" s="6" t="str">
        <f t="shared" si="119"/>
        <v>-</v>
      </c>
      <c r="X3813" s="6"/>
      <c r="Y3813" s="6"/>
      <c r="Z3813" s="6"/>
      <c r="AA3813" s="6"/>
      <c r="AB3813" s="6"/>
      <c r="AC3813" s="6"/>
    </row>
    <row r="3814" spans="1:29" x14ac:dyDescent="0.25">
      <c r="Q3814" s="12" t="str">
        <f t="shared" ca="1" si="120"/>
        <v>-</v>
      </c>
      <c r="W3814" t="str">
        <f t="shared" si="119"/>
        <v>-</v>
      </c>
    </row>
    <row r="3815" spans="1:29" x14ac:dyDescent="0.25">
      <c r="A3815" s="6"/>
      <c r="B3815" s="10"/>
      <c r="C3815" s="6"/>
      <c r="D3815" s="6"/>
      <c r="E3815" s="6"/>
      <c r="F3815" s="6"/>
      <c r="G3815" s="6"/>
      <c r="H3815" s="6"/>
      <c r="I3815" s="6"/>
      <c r="J3815" s="6"/>
      <c r="K3815" s="6"/>
      <c r="L3815" s="6"/>
      <c r="M3815" s="6"/>
      <c r="N3815" s="6"/>
      <c r="O3815" s="6"/>
      <c r="P3815" s="10"/>
      <c r="Q3815" s="15" t="str">
        <f t="shared" ca="1" si="120"/>
        <v>-</v>
      </c>
      <c r="R3815" s="6"/>
      <c r="S3815" s="6"/>
      <c r="T3815" s="6"/>
      <c r="U3815" s="6"/>
      <c r="V3815" s="6"/>
      <c r="W3815" s="6" t="str">
        <f t="shared" si="119"/>
        <v>-</v>
      </c>
      <c r="X3815" s="6"/>
      <c r="Y3815" s="6"/>
      <c r="Z3815" s="6"/>
      <c r="AA3815" s="6"/>
      <c r="AB3815" s="6"/>
      <c r="AC3815" s="6"/>
    </row>
    <row r="3816" spans="1:29" x14ac:dyDescent="0.25">
      <c r="Q3816" s="12" t="str">
        <f t="shared" ca="1" si="120"/>
        <v>-</v>
      </c>
      <c r="W3816" t="str">
        <f t="shared" si="119"/>
        <v>-</v>
      </c>
    </row>
    <row r="3817" spans="1:29" x14ac:dyDescent="0.25">
      <c r="A3817" s="6"/>
      <c r="B3817" s="10"/>
      <c r="C3817" s="6"/>
      <c r="D3817" s="6"/>
      <c r="E3817" s="6"/>
      <c r="F3817" s="6"/>
      <c r="G3817" s="6"/>
      <c r="H3817" s="6"/>
      <c r="I3817" s="6"/>
      <c r="J3817" s="6"/>
      <c r="K3817" s="6"/>
      <c r="L3817" s="6"/>
      <c r="M3817" s="6"/>
      <c r="N3817" s="6"/>
      <c r="O3817" s="6"/>
      <c r="P3817" s="10"/>
      <c r="Q3817" s="15" t="str">
        <f t="shared" ca="1" si="120"/>
        <v>-</v>
      </c>
      <c r="R3817" s="6"/>
      <c r="S3817" s="6"/>
      <c r="T3817" s="6"/>
      <c r="U3817" s="6"/>
      <c r="V3817" s="6"/>
      <c r="W3817" s="6" t="str">
        <f t="shared" si="119"/>
        <v>-</v>
      </c>
      <c r="X3817" s="6"/>
      <c r="Y3817" s="6"/>
      <c r="Z3817" s="6"/>
      <c r="AA3817" s="6"/>
      <c r="AB3817" s="6"/>
      <c r="AC3817" s="6"/>
    </row>
    <row r="3818" spans="1:29" x14ac:dyDescent="0.25">
      <c r="Q3818" s="12" t="str">
        <f t="shared" ca="1" si="120"/>
        <v>-</v>
      </c>
      <c r="W3818" t="str">
        <f t="shared" si="119"/>
        <v>-</v>
      </c>
    </row>
    <row r="3819" spans="1:29" x14ac:dyDescent="0.25">
      <c r="A3819" s="6"/>
      <c r="B3819" s="10"/>
      <c r="C3819" s="6"/>
      <c r="D3819" s="6"/>
      <c r="E3819" s="6"/>
      <c r="F3819" s="6"/>
      <c r="G3819" s="6"/>
      <c r="H3819" s="6"/>
      <c r="I3819" s="6"/>
      <c r="J3819" s="6"/>
      <c r="K3819" s="6"/>
      <c r="L3819" s="6"/>
      <c r="M3819" s="6"/>
      <c r="N3819" s="6"/>
      <c r="O3819" s="6"/>
      <c r="P3819" s="10"/>
      <c r="Q3819" s="15" t="str">
        <f t="shared" ca="1" si="120"/>
        <v>-</v>
      </c>
      <c r="R3819" s="6"/>
      <c r="S3819" s="6"/>
      <c r="T3819" s="6"/>
      <c r="U3819" s="6"/>
      <c r="V3819" s="6"/>
      <c r="W3819" s="6" t="str">
        <f t="shared" si="119"/>
        <v>-</v>
      </c>
      <c r="X3819" s="6"/>
      <c r="Y3819" s="6"/>
      <c r="Z3819" s="6"/>
      <c r="AA3819" s="6"/>
      <c r="AB3819" s="6"/>
      <c r="AC3819" s="6"/>
    </row>
    <row r="3820" spans="1:29" x14ac:dyDescent="0.25">
      <c r="Q3820" s="12" t="str">
        <f t="shared" ca="1" si="120"/>
        <v>-</v>
      </c>
      <c r="W3820" t="str">
        <f t="shared" si="119"/>
        <v>-</v>
      </c>
    </row>
    <row r="3821" spans="1:29" x14ac:dyDescent="0.25">
      <c r="A3821" s="6"/>
      <c r="B3821" s="10"/>
      <c r="C3821" s="6"/>
      <c r="D3821" s="6"/>
      <c r="E3821" s="6"/>
      <c r="F3821" s="6"/>
      <c r="G3821" s="6"/>
      <c r="H3821" s="6"/>
      <c r="I3821" s="6"/>
      <c r="J3821" s="6"/>
      <c r="K3821" s="6"/>
      <c r="L3821" s="6"/>
      <c r="M3821" s="6"/>
      <c r="N3821" s="6"/>
      <c r="O3821" s="6"/>
      <c r="P3821" s="10"/>
      <c r="Q3821" s="15" t="str">
        <f t="shared" ca="1" si="120"/>
        <v>-</v>
      </c>
      <c r="R3821" s="6"/>
      <c r="S3821" s="6"/>
      <c r="T3821" s="6"/>
      <c r="U3821" s="6"/>
      <c r="V3821" s="6"/>
      <c r="W3821" s="6" t="str">
        <f t="shared" si="119"/>
        <v>-</v>
      </c>
      <c r="X3821" s="6"/>
      <c r="Y3821" s="6"/>
      <c r="Z3821" s="6"/>
      <c r="AA3821" s="6"/>
      <c r="AB3821" s="6"/>
      <c r="AC3821" s="6"/>
    </row>
    <row r="3822" spans="1:29" x14ac:dyDescent="0.25">
      <c r="Q3822" s="12" t="str">
        <f t="shared" ca="1" si="120"/>
        <v>-</v>
      </c>
      <c r="W3822" t="str">
        <f t="shared" si="119"/>
        <v>-</v>
      </c>
    </row>
    <row r="3823" spans="1:29" x14ac:dyDescent="0.25">
      <c r="A3823" s="6"/>
      <c r="B3823" s="10"/>
      <c r="C3823" s="6"/>
      <c r="D3823" s="6"/>
      <c r="E3823" s="6"/>
      <c r="F3823" s="6"/>
      <c r="G3823" s="6"/>
      <c r="H3823" s="6"/>
      <c r="I3823" s="6"/>
      <c r="J3823" s="6"/>
      <c r="K3823" s="6"/>
      <c r="L3823" s="6"/>
      <c r="M3823" s="6"/>
      <c r="N3823" s="6"/>
      <c r="O3823" s="6"/>
      <c r="P3823" s="10"/>
      <c r="Q3823" s="15" t="str">
        <f t="shared" ca="1" si="120"/>
        <v>-</v>
      </c>
      <c r="R3823" s="6"/>
      <c r="S3823" s="6"/>
      <c r="T3823" s="6"/>
      <c r="U3823" s="6"/>
      <c r="V3823" s="6"/>
      <c r="W3823" s="6" t="str">
        <f t="shared" si="119"/>
        <v>-</v>
      </c>
      <c r="X3823" s="6"/>
      <c r="Y3823" s="6"/>
      <c r="Z3823" s="6"/>
      <c r="AA3823" s="6"/>
      <c r="AB3823" s="6"/>
      <c r="AC3823" s="6"/>
    </row>
    <row r="3824" spans="1:29" x14ac:dyDescent="0.25">
      <c r="Q3824" s="12" t="str">
        <f t="shared" ca="1" si="120"/>
        <v>-</v>
      </c>
      <c r="W3824" t="str">
        <f t="shared" si="119"/>
        <v>-</v>
      </c>
    </row>
    <row r="3825" spans="1:29" x14ac:dyDescent="0.25">
      <c r="A3825" s="6"/>
      <c r="B3825" s="10"/>
      <c r="C3825" s="6"/>
      <c r="D3825" s="6"/>
      <c r="E3825" s="6"/>
      <c r="F3825" s="6"/>
      <c r="G3825" s="6"/>
      <c r="H3825" s="6"/>
      <c r="I3825" s="6"/>
      <c r="J3825" s="6"/>
      <c r="K3825" s="6"/>
      <c r="L3825" s="6"/>
      <c r="M3825" s="6"/>
      <c r="N3825" s="6"/>
      <c r="O3825" s="6"/>
      <c r="P3825" s="10"/>
      <c r="Q3825" s="15" t="str">
        <f t="shared" ca="1" si="120"/>
        <v>-</v>
      </c>
      <c r="R3825" s="6"/>
      <c r="S3825" s="6"/>
      <c r="T3825" s="6"/>
      <c r="U3825" s="6"/>
      <c r="V3825" s="6"/>
      <c r="W3825" s="6" t="str">
        <f t="shared" si="119"/>
        <v>-</v>
      </c>
      <c r="X3825" s="6"/>
      <c r="Y3825" s="6"/>
      <c r="Z3825" s="6"/>
      <c r="AA3825" s="6"/>
      <c r="AB3825" s="6"/>
      <c r="AC3825" s="6"/>
    </row>
    <row r="3826" spans="1:29" x14ac:dyDescent="0.25">
      <c r="Q3826" s="12" t="str">
        <f t="shared" ca="1" si="120"/>
        <v>-</v>
      </c>
      <c r="W3826" t="str">
        <f t="shared" si="119"/>
        <v>-</v>
      </c>
    </row>
    <row r="3827" spans="1:29" x14ac:dyDescent="0.25">
      <c r="A3827" s="6"/>
      <c r="B3827" s="10"/>
      <c r="C3827" s="6"/>
      <c r="D3827" s="6"/>
      <c r="E3827" s="6"/>
      <c r="F3827" s="6"/>
      <c r="G3827" s="6"/>
      <c r="H3827" s="6"/>
      <c r="I3827" s="6"/>
      <c r="J3827" s="6"/>
      <c r="K3827" s="6"/>
      <c r="L3827" s="6"/>
      <c r="M3827" s="6"/>
      <c r="N3827" s="6"/>
      <c r="O3827" s="6"/>
      <c r="P3827" s="10"/>
      <c r="Q3827" s="15" t="str">
        <f t="shared" ca="1" si="120"/>
        <v>-</v>
      </c>
      <c r="R3827" s="6"/>
      <c r="S3827" s="6"/>
      <c r="T3827" s="6"/>
      <c r="U3827" s="6"/>
      <c r="V3827" s="6"/>
      <c r="W3827" s="6" t="str">
        <f t="shared" si="119"/>
        <v>-</v>
      </c>
      <c r="X3827" s="6"/>
      <c r="Y3827" s="6"/>
      <c r="Z3827" s="6"/>
      <c r="AA3827" s="6"/>
      <c r="AB3827" s="6"/>
      <c r="AC3827" s="6"/>
    </row>
    <row r="3828" spans="1:29" x14ac:dyDescent="0.25">
      <c r="Q3828" s="12" t="str">
        <f t="shared" ca="1" si="120"/>
        <v>-</v>
      </c>
      <c r="W3828" t="str">
        <f t="shared" si="119"/>
        <v>-</v>
      </c>
    </row>
    <row r="3829" spans="1:29" x14ac:dyDescent="0.25">
      <c r="A3829" s="6"/>
      <c r="B3829" s="10"/>
      <c r="C3829" s="6"/>
      <c r="D3829" s="6"/>
      <c r="E3829" s="6"/>
      <c r="F3829" s="6"/>
      <c r="G3829" s="6"/>
      <c r="H3829" s="6"/>
      <c r="I3829" s="6"/>
      <c r="J3829" s="6"/>
      <c r="K3829" s="6"/>
      <c r="L3829" s="6"/>
      <c r="M3829" s="6"/>
      <c r="N3829" s="6"/>
      <c r="O3829" s="6"/>
      <c r="P3829" s="10"/>
      <c r="Q3829" s="15" t="str">
        <f t="shared" ca="1" si="120"/>
        <v>-</v>
      </c>
      <c r="R3829" s="6"/>
      <c r="S3829" s="6"/>
      <c r="T3829" s="6"/>
      <c r="U3829" s="6"/>
      <c r="V3829" s="6"/>
      <c r="W3829" s="6" t="str">
        <f t="shared" si="119"/>
        <v>-</v>
      </c>
      <c r="X3829" s="6"/>
      <c r="Y3829" s="6"/>
      <c r="Z3829" s="6"/>
      <c r="AA3829" s="6"/>
      <c r="AB3829" s="6"/>
      <c r="AC3829" s="6"/>
    </row>
    <row r="3830" spans="1:29" x14ac:dyDescent="0.25">
      <c r="Q3830" s="12" t="str">
        <f t="shared" ca="1" si="120"/>
        <v>-</v>
      </c>
      <c r="W3830" t="str">
        <f t="shared" si="119"/>
        <v>-</v>
      </c>
    </row>
    <row r="3831" spans="1:29" x14ac:dyDescent="0.25">
      <c r="A3831" s="6"/>
      <c r="B3831" s="10"/>
      <c r="C3831" s="6"/>
      <c r="D3831" s="6"/>
      <c r="E3831" s="6"/>
      <c r="F3831" s="6"/>
      <c r="G3831" s="6"/>
      <c r="H3831" s="6"/>
      <c r="I3831" s="6"/>
      <c r="J3831" s="6"/>
      <c r="K3831" s="6"/>
      <c r="L3831" s="6"/>
      <c r="M3831" s="6"/>
      <c r="N3831" s="6"/>
      <c r="O3831" s="6"/>
      <c r="P3831" s="10"/>
      <c r="Q3831" s="15" t="str">
        <f t="shared" ca="1" si="120"/>
        <v>-</v>
      </c>
      <c r="R3831" s="6"/>
      <c r="S3831" s="6"/>
      <c r="T3831" s="6"/>
      <c r="U3831" s="6"/>
      <c r="V3831" s="6"/>
      <c r="W3831" s="6" t="str">
        <f t="shared" si="119"/>
        <v>-</v>
      </c>
      <c r="X3831" s="6"/>
      <c r="Y3831" s="6"/>
      <c r="Z3831" s="6"/>
      <c r="AA3831" s="6"/>
      <c r="AB3831" s="6"/>
      <c r="AC3831" s="6"/>
    </row>
    <row r="3832" spans="1:29" x14ac:dyDescent="0.25">
      <c r="Q3832" s="12" t="str">
        <f t="shared" ca="1" si="120"/>
        <v>-</v>
      </c>
      <c r="W3832" t="str">
        <f t="shared" si="119"/>
        <v>-</v>
      </c>
    </row>
    <row r="3833" spans="1:29" x14ac:dyDescent="0.25">
      <c r="A3833" s="6"/>
      <c r="B3833" s="10"/>
      <c r="C3833" s="6"/>
      <c r="D3833" s="6"/>
      <c r="E3833" s="6"/>
      <c r="F3833" s="6"/>
      <c r="G3833" s="6"/>
      <c r="H3833" s="6"/>
      <c r="I3833" s="6"/>
      <c r="J3833" s="6"/>
      <c r="K3833" s="6"/>
      <c r="L3833" s="6"/>
      <c r="M3833" s="6"/>
      <c r="N3833" s="6"/>
      <c r="O3833" s="6"/>
      <c r="P3833" s="10"/>
      <c r="Q3833" s="15" t="str">
        <f t="shared" ca="1" si="120"/>
        <v>-</v>
      </c>
      <c r="R3833" s="6"/>
      <c r="S3833" s="6"/>
      <c r="T3833" s="6"/>
      <c r="U3833" s="6"/>
      <c r="V3833" s="6"/>
      <c r="W3833" s="6" t="str">
        <f t="shared" si="119"/>
        <v>-</v>
      </c>
      <c r="X3833" s="6"/>
      <c r="Y3833" s="6"/>
      <c r="Z3833" s="6"/>
      <c r="AA3833" s="6"/>
      <c r="AB3833" s="6"/>
      <c r="AC3833" s="6"/>
    </row>
    <row r="3834" spans="1:29" x14ac:dyDescent="0.25">
      <c r="Q3834" s="12" t="str">
        <f t="shared" ca="1" si="120"/>
        <v>-</v>
      </c>
      <c r="W3834" t="str">
        <f t="shared" si="119"/>
        <v>-</v>
      </c>
    </row>
    <row r="3835" spans="1:29" x14ac:dyDescent="0.25">
      <c r="A3835" s="6"/>
      <c r="B3835" s="10"/>
      <c r="C3835" s="6"/>
      <c r="D3835" s="6"/>
      <c r="E3835" s="6"/>
      <c r="F3835" s="6"/>
      <c r="G3835" s="6"/>
      <c r="H3835" s="6"/>
      <c r="I3835" s="6"/>
      <c r="J3835" s="6"/>
      <c r="K3835" s="6"/>
      <c r="L3835" s="6"/>
      <c r="M3835" s="6"/>
      <c r="N3835" s="6"/>
      <c r="O3835" s="6"/>
      <c r="P3835" s="10"/>
      <c r="Q3835" s="15" t="str">
        <f t="shared" ca="1" si="120"/>
        <v>-</v>
      </c>
      <c r="R3835" s="6"/>
      <c r="S3835" s="6"/>
      <c r="T3835" s="6"/>
      <c r="U3835" s="6"/>
      <c r="V3835" s="6"/>
      <c r="W3835" s="6" t="str">
        <f t="shared" si="119"/>
        <v>-</v>
      </c>
      <c r="X3835" s="6"/>
      <c r="Y3835" s="6"/>
      <c r="Z3835" s="6"/>
      <c r="AA3835" s="6"/>
      <c r="AB3835" s="6"/>
      <c r="AC3835" s="6"/>
    </row>
    <row r="3836" spans="1:29" x14ac:dyDescent="0.25">
      <c r="Q3836" s="12" t="str">
        <f t="shared" ca="1" si="120"/>
        <v>-</v>
      </c>
      <c r="W3836" t="str">
        <f t="shared" si="119"/>
        <v>-</v>
      </c>
    </row>
    <row r="3837" spans="1:29" x14ac:dyDescent="0.25">
      <c r="A3837" s="6"/>
      <c r="B3837" s="10"/>
      <c r="C3837" s="6"/>
      <c r="D3837" s="6"/>
      <c r="E3837" s="6"/>
      <c r="F3837" s="6"/>
      <c r="G3837" s="6"/>
      <c r="H3837" s="6"/>
      <c r="I3837" s="6"/>
      <c r="J3837" s="6"/>
      <c r="K3837" s="6"/>
      <c r="L3837" s="6"/>
      <c r="M3837" s="6"/>
      <c r="N3837" s="6"/>
      <c r="O3837" s="6"/>
      <c r="P3837" s="10"/>
      <c r="Q3837" s="15" t="str">
        <f t="shared" ca="1" si="120"/>
        <v>-</v>
      </c>
      <c r="R3837" s="6"/>
      <c r="S3837" s="6"/>
      <c r="T3837" s="6"/>
      <c r="U3837" s="6"/>
      <c r="V3837" s="6"/>
      <c r="W3837" s="6" t="str">
        <f t="shared" si="119"/>
        <v>-</v>
      </c>
      <c r="X3837" s="6"/>
      <c r="Y3837" s="6"/>
      <c r="Z3837" s="6"/>
      <c r="AA3837" s="6"/>
      <c r="AB3837" s="6"/>
      <c r="AC3837" s="6"/>
    </row>
    <row r="3838" spans="1:29" x14ac:dyDescent="0.25">
      <c r="Q3838" s="12" t="str">
        <f t="shared" ca="1" si="120"/>
        <v>-</v>
      </c>
      <c r="W3838" t="str">
        <f t="shared" si="119"/>
        <v>-</v>
      </c>
    </row>
    <row r="3839" spans="1:29" x14ac:dyDescent="0.25">
      <c r="A3839" s="6"/>
      <c r="B3839" s="10"/>
      <c r="C3839" s="6"/>
      <c r="D3839" s="6"/>
      <c r="E3839" s="6"/>
      <c r="F3839" s="6"/>
      <c r="G3839" s="6"/>
      <c r="H3839" s="6"/>
      <c r="I3839" s="6"/>
      <c r="J3839" s="6"/>
      <c r="K3839" s="6"/>
      <c r="L3839" s="6"/>
      <c r="M3839" s="6"/>
      <c r="N3839" s="6"/>
      <c r="O3839" s="6"/>
      <c r="P3839" s="10"/>
      <c r="Q3839" s="15" t="str">
        <f t="shared" ca="1" si="120"/>
        <v>-</v>
      </c>
      <c r="R3839" s="6"/>
      <c r="S3839" s="6"/>
      <c r="T3839" s="6"/>
      <c r="U3839" s="6"/>
      <c r="V3839" s="6"/>
      <c r="W3839" s="6" t="str">
        <f t="shared" si="119"/>
        <v>-</v>
      </c>
      <c r="X3839" s="6"/>
      <c r="Y3839" s="6"/>
      <c r="Z3839" s="6"/>
      <c r="AA3839" s="6"/>
      <c r="AB3839" s="6"/>
      <c r="AC3839" s="6"/>
    </row>
    <row r="3840" spans="1:29" x14ac:dyDescent="0.25">
      <c r="Q3840" s="12" t="str">
        <f t="shared" ca="1" si="120"/>
        <v>-</v>
      </c>
      <c r="W3840" t="str">
        <f t="shared" si="119"/>
        <v>-</v>
      </c>
    </row>
    <row r="3841" spans="1:29" x14ac:dyDescent="0.25">
      <c r="A3841" s="6"/>
      <c r="B3841" s="10"/>
      <c r="C3841" s="6"/>
      <c r="D3841" s="6"/>
      <c r="E3841" s="6"/>
      <c r="F3841" s="6"/>
      <c r="G3841" s="6"/>
      <c r="H3841" s="6"/>
      <c r="I3841" s="6"/>
      <c r="J3841" s="6"/>
      <c r="K3841" s="6"/>
      <c r="L3841" s="6"/>
      <c r="M3841" s="6"/>
      <c r="N3841" s="6"/>
      <c r="O3841" s="6"/>
      <c r="P3841" s="10"/>
      <c r="Q3841" s="15" t="str">
        <f t="shared" ca="1" si="120"/>
        <v>-</v>
      </c>
      <c r="R3841" s="6"/>
      <c r="S3841" s="6"/>
      <c r="T3841" s="6"/>
      <c r="U3841" s="6"/>
      <c r="V3841" s="6"/>
      <c r="W3841" s="6" t="str">
        <f t="shared" ref="W3841:W3904" si="121">IF(OR(ISBLANK(J3841),ISBLANK(V3841)),"-",(IF(J3841=V3841,"Yes","No")))</f>
        <v>-</v>
      </c>
      <c r="X3841" s="6"/>
      <c r="Y3841" s="6"/>
      <c r="Z3841" s="6"/>
      <c r="AA3841" s="6"/>
      <c r="AB3841" s="6"/>
      <c r="AC3841" s="6"/>
    </row>
    <row r="3842" spans="1:29" x14ac:dyDescent="0.25">
      <c r="Q3842" s="12" t="str">
        <f t="shared" ref="Q3842:Q3905" ca="1" si="122">IF(B3842&gt;1/1/1900, (IF(R3842="Closed",(DATEDIF(B3842,P3842,"d"))-(DATEDIF(M3842,O3842,"d")),IF(OR(R3842="Pending",ISBLANK(P3842)),TODAY()-B3842))),"-")</f>
        <v>-</v>
      </c>
      <c r="W3842" t="str">
        <f t="shared" si="121"/>
        <v>-</v>
      </c>
    </row>
    <row r="3843" spans="1:29" x14ac:dyDescent="0.25">
      <c r="A3843" s="6"/>
      <c r="B3843" s="10"/>
      <c r="C3843" s="6"/>
      <c r="D3843" s="6"/>
      <c r="E3843" s="6"/>
      <c r="F3843" s="6"/>
      <c r="G3843" s="6"/>
      <c r="H3843" s="6"/>
      <c r="I3843" s="6"/>
      <c r="J3843" s="6"/>
      <c r="K3843" s="6"/>
      <c r="L3843" s="6"/>
      <c r="M3843" s="6"/>
      <c r="N3843" s="6"/>
      <c r="O3843" s="6"/>
      <c r="P3843" s="10"/>
      <c r="Q3843" s="15" t="str">
        <f t="shared" ca="1" si="122"/>
        <v>-</v>
      </c>
      <c r="R3843" s="6"/>
      <c r="S3843" s="6"/>
      <c r="T3843" s="6"/>
      <c r="U3843" s="6"/>
      <c r="V3843" s="6"/>
      <c r="W3843" s="6" t="str">
        <f t="shared" si="121"/>
        <v>-</v>
      </c>
      <c r="X3843" s="6"/>
      <c r="Y3843" s="6"/>
      <c r="Z3843" s="6"/>
      <c r="AA3843" s="6"/>
      <c r="AB3843" s="6"/>
      <c r="AC3843" s="6"/>
    </row>
    <row r="3844" spans="1:29" x14ac:dyDescent="0.25">
      <c r="Q3844" s="12" t="str">
        <f t="shared" ca="1" si="122"/>
        <v>-</v>
      </c>
      <c r="W3844" t="str">
        <f t="shared" si="121"/>
        <v>-</v>
      </c>
    </row>
    <row r="3845" spans="1:29" x14ac:dyDescent="0.25">
      <c r="A3845" s="6"/>
      <c r="B3845" s="10"/>
      <c r="C3845" s="6"/>
      <c r="D3845" s="6"/>
      <c r="E3845" s="6"/>
      <c r="F3845" s="6"/>
      <c r="G3845" s="6"/>
      <c r="H3845" s="6"/>
      <c r="I3845" s="6"/>
      <c r="J3845" s="6"/>
      <c r="K3845" s="6"/>
      <c r="L3845" s="6"/>
      <c r="M3845" s="6"/>
      <c r="N3845" s="6"/>
      <c r="O3845" s="6"/>
      <c r="P3845" s="10"/>
      <c r="Q3845" s="15" t="str">
        <f t="shared" ca="1" si="122"/>
        <v>-</v>
      </c>
      <c r="R3845" s="6"/>
      <c r="S3845" s="6"/>
      <c r="T3845" s="6"/>
      <c r="U3845" s="6"/>
      <c r="V3845" s="6"/>
      <c r="W3845" s="6" t="str">
        <f t="shared" si="121"/>
        <v>-</v>
      </c>
      <c r="X3845" s="6"/>
      <c r="Y3845" s="6"/>
      <c r="Z3845" s="6"/>
      <c r="AA3845" s="6"/>
      <c r="AB3845" s="6"/>
      <c r="AC3845" s="6"/>
    </row>
    <row r="3846" spans="1:29" x14ac:dyDescent="0.25">
      <c r="Q3846" s="12" t="str">
        <f t="shared" ca="1" si="122"/>
        <v>-</v>
      </c>
      <c r="W3846" t="str">
        <f t="shared" si="121"/>
        <v>-</v>
      </c>
    </row>
    <row r="3847" spans="1:29" x14ac:dyDescent="0.25">
      <c r="A3847" s="6"/>
      <c r="B3847" s="10"/>
      <c r="C3847" s="6"/>
      <c r="D3847" s="6"/>
      <c r="E3847" s="6"/>
      <c r="F3847" s="6"/>
      <c r="G3847" s="6"/>
      <c r="H3847" s="6"/>
      <c r="I3847" s="6"/>
      <c r="J3847" s="6"/>
      <c r="K3847" s="6"/>
      <c r="L3847" s="6"/>
      <c r="M3847" s="6"/>
      <c r="N3847" s="6"/>
      <c r="O3847" s="6"/>
      <c r="P3847" s="10"/>
      <c r="Q3847" s="15" t="str">
        <f t="shared" ca="1" si="122"/>
        <v>-</v>
      </c>
      <c r="R3847" s="6"/>
      <c r="S3847" s="6"/>
      <c r="T3847" s="6"/>
      <c r="U3847" s="6"/>
      <c r="V3847" s="6"/>
      <c r="W3847" s="6" t="str">
        <f t="shared" si="121"/>
        <v>-</v>
      </c>
      <c r="X3847" s="6"/>
      <c r="Y3847" s="6"/>
      <c r="Z3847" s="6"/>
      <c r="AA3847" s="6"/>
      <c r="AB3847" s="6"/>
      <c r="AC3847" s="6"/>
    </row>
    <row r="3848" spans="1:29" x14ac:dyDescent="0.25">
      <c r="Q3848" s="12" t="str">
        <f t="shared" ca="1" si="122"/>
        <v>-</v>
      </c>
      <c r="W3848" t="str">
        <f t="shared" si="121"/>
        <v>-</v>
      </c>
    </row>
    <row r="3849" spans="1:29" x14ac:dyDescent="0.25">
      <c r="A3849" s="6"/>
      <c r="B3849" s="10"/>
      <c r="C3849" s="6"/>
      <c r="D3849" s="6"/>
      <c r="E3849" s="6"/>
      <c r="F3849" s="6"/>
      <c r="G3849" s="6"/>
      <c r="H3849" s="6"/>
      <c r="I3849" s="6"/>
      <c r="J3849" s="6"/>
      <c r="K3849" s="6"/>
      <c r="L3849" s="6"/>
      <c r="M3849" s="6"/>
      <c r="N3849" s="6"/>
      <c r="O3849" s="6"/>
      <c r="P3849" s="10"/>
      <c r="Q3849" s="15" t="str">
        <f t="shared" ca="1" si="122"/>
        <v>-</v>
      </c>
      <c r="R3849" s="6"/>
      <c r="S3849" s="6"/>
      <c r="T3849" s="6"/>
      <c r="U3849" s="6"/>
      <c r="V3849" s="6"/>
      <c r="W3849" s="6" t="str">
        <f t="shared" si="121"/>
        <v>-</v>
      </c>
      <c r="X3849" s="6"/>
      <c r="Y3849" s="6"/>
      <c r="Z3849" s="6"/>
      <c r="AA3849" s="6"/>
      <c r="AB3849" s="6"/>
      <c r="AC3849" s="6"/>
    </row>
    <row r="3850" spans="1:29" x14ac:dyDescent="0.25">
      <c r="Q3850" s="12" t="str">
        <f t="shared" ca="1" si="122"/>
        <v>-</v>
      </c>
      <c r="W3850" t="str">
        <f t="shared" si="121"/>
        <v>-</v>
      </c>
    </row>
    <row r="3851" spans="1:29" x14ac:dyDescent="0.25">
      <c r="A3851" s="6"/>
      <c r="B3851" s="10"/>
      <c r="C3851" s="6"/>
      <c r="D3851" s="6"/>
      <c r="E3851" s="6"/>
      <c r="F3851" s="6"/>
      <c r="G3851" s="6"/>
      <c r="H3851" s="6"/>
      <c r="I3851" s="6"/>
      <c r="J3851" s="6"/>
      <c r="K3851" s="6"/>
      <c r="L3851" s="6"/>
      <c r="M3851" s="6"/>
      <c r="N3851" s="6"/>
      <c r="O3851" s="6"/>
      <c r="P3851" s="10"/>
      <c r="Q3851" s="15" t="str">
        <f t="shared" ca="1" si="122"/>
        <v>-</v>
      </c>
      <c r="R3851" s="6"/>
      <c r="S3851" s="6"/>
      <c r="T3851" s="6"/>
      <c r="U3851" s="6"/>
      <c r="V3851" s="6"/>
      <c r="W3851" s="6" t="str">
        <f t="shared" si="121"/>
        <v>-</v>
      </c>
      <c r="X3851" s="6"/>
      <c r="Y3851" s="6"/>
      <c r="Z3851" s="6"/>
      <c r="AA3851" s="6"/>
      <c r="AB3851" s="6"/>
      <c r="AC3851" s="6"/>
    </row>
    <row r="3852" spans="1:29" x14ac:dyDescent="0.25">
      <c r="Q3852" s="12" t="str">
        <f t="shared" ca="1" si="122"/>
        <v>-</v>
      </c>
      <c r="W3852" t="str">
        <f t="shared" si="121"/>
        <v>-</v>
      </c>
    </row>
    <row r="3853" spans="1:29" x14ac:dyDescent="0.25">
      <c r="A3853" s="6"/>
      <c r="B3853" s="10"/>
      <c r="C3853" s="6"/>
      <c r="D3853" s="6"/>
      <c r="E3853" s="6"/>
      <c r="F3853" s="6"/>
      <c r="G3853" s="6"/>
      <c r="H3853" s="6"/>
      <c r="I3853" s="6"/>
      <c r="J3853" s="6"/>
      <c r="K3853" s="6"/>
      <c r="L3853" s="6"/>
      <c r="M3853" s="6"/>
      <c r="N3853" s="6"/>
      <c r="O3853" s="6"/>
      <c r="P3853" s="10"/>
      <c r="Q3853" s="15" t="str">
        <f t="shared" ca="1" si="122"/>
        <v>-</v>
      </c>
      <c r="R3853" s="6"/>
      <c r="S3853" s="6"/>
      <c r="T3853" s="6"/>
      <c r="U3853" s="6"/>
      <c r="V3853" s="6"/>
      <c r="W3853" s="6" t="str">
        <f t="shared" si="121"/>
        <v>-</v>
      </c>
      <c r="X3853" s="6"/>
      <c r="Y3853" s="6"/>
      <c r="Z3853" s="6"/>
      <c r="AA3853" s="6"/>
      <c r="AB3853" s="6"/>
      <c r="AC3853" s="6"/>
    </row>
    <row r="3854" spans="1:29" x14ac:dyDescent="0.25">
      <c r="Q3854" s="12" t="str">
        <f t="shared" ca="1" si="122"/>
        <v>-</v>
      </c>
      <c r="W3854" t="str">
        <f t="shared" si="121"/>
        <v>-</v>
      </c>
    </row>
    <row r="3855" spans="1:29" x14ac:dyDescent="0.25">
      <c r="A3855" s="6"/>
      <c r="B3855" s="10"/>
      <c r="C3855" s="6"/>
      <c r="D3855" s="6"/>
      <c r="E3855" s="6"/>
      <c r="F3855" s="6"/>
      <c r="G3855" s="6"/>
      <c r="H3855" s="6"/>
      <c r="I3855" s="6"/>
      <c r="J3855" s="6"/>
      <c r="K3855" s="6"/>
      <c r="L3855" s="6"/>
      <c r="M3855" s="6"/>
      <c r="N3855" s="6"/>
      <c r="O3855" s="6"/>
      <c r="P3855" s="10"/>
      <c r="Q3855" s="15" t="str">
        <f t="shared" ca="1" si="122"/>
        <v>-</v>
      </c>
      <c r="R3855" s="6"/>
      <c r="S3855" s="6"/>
      <c r="T3855" s="6"/>
      <c r="U3855" s="6"/>
      <c r="V3855" s="6"/>
      <c r="W3855" s="6" t="str">
        <f t="shared" si="121"/>
        <v>-</v>
      </c>
      <c r="X3855" s="6"/>
      <c r="Y3855" s="6"/>
      <c r="Z3855" s="6"/>
      <c r="AA3855" s="6"/>
      <c r="AB3855" s="6"/>
      <c r="AC3855" s="6"/>
    </row>
    <row r="3856" spans="1:29" x14ac:dyDescent="0.25">
      <c r="Q3856" s="12" t="str">
        <f t="shared" ca="1" si="122"/>
        <v>-</v>
      </c>
      <c r="W3856" t="str">
        <f t="shared" si="121"/>
        <v>-</v>
      </c>
    </row>
    <row r="3857" spans="1:29" x14ac:dyDescent="0.25">
      <c r="A3857" s="6"/>
      <c r="B3857" s="10"/>
      <c r="C3857" s="6"/>
      <c r="D3857" s="6"/>
      <c r="E3857" s="6"/>
      <c r="F3857" s="6"/>
      <c r="G3857" s="6"/>
      <c r="H3857" s="6"/>
      <c r="I3857" s="6"/>
      <c r="J3857" s="6"/>
      <c r="K3857" s="6"/>
      <c r="L3857" s="6"/>
      <c r="M3857" s="6"/>
      <c r="N3857" s="6"/>
      <c r="O3857" s="6"/>
      <c r="P3857" s="10"/>
      <c r="Q3857" s="15" t="str">
        <f t="shared" ca="1" si="122"/>
        <v>-</v>
      </c>
      <c r="R3857" s="6"/>
      <c r="S3857" s="6"/>
      <c r="T3857" s="6"/>
      <c r="U3857" s="6"/>
      <c r="V3857" s="6"/>
      <c r="W3857" s="6" t="str">
        <f t="shared" si="121"/>
        <v>-</v>
      </c>
      <c r="X3857" s="6"/>
      <c r="Y3857" s="6"/>
      <c r="Z3857" s="6"/>
      <c r="AA3857" s="6"/>
      <c r="AB3857" s="6"/>
      <c r="AC3857" s="6"/>
    </row>
    <row r="3858" spans="1:29" x14ac:dyDescent="0.25">
      <c r="Q3858" s="12" t="str">
        <f t="shared" ca="1" si="122"/>
        <v>-</v>
      </c>
      <c r="W3858" t="str">
        <f t="shared" si="121"/>
        <v>-</v>
      </c>
    </row>
    <row r="3859" spans="1:29" x14ac:dyDescent="0.25">
      <c r="A3859" s="6"/>
      <c r="B3859" s="10"/>
      <c r="C3859" s="6"/>
      <c r="D3859" s="6"/>
      <c r="E3859" s="6"/>
      <c r="F3859" s="6"/>
      <c r="G3859" s="6"/>
      <c r="H3859" s="6"/>
      <c r="I3859" s="6"/>
      <c r="J3859" s="6"/>
      <c r="K3859" s="6"/>
      <c r="L3859" s="6"/>
      <c r="M3859" s="6"/>
      <c r="N3859" s="6"/>
      <c r="O3859" s="6"/>
      <c r="P3859" s="10"/>
      <c r="Q3859" s="15" t="str">
        <f t="shared" ca="1" si="122"/>
        <v>-</v>
      </c>
      <c r="R3859" s="6"/>
      <c r="S3859" s="6"/>
      <c r="T3859" s="6"/>
      <c r="U3859" s="6"/>
      <c r="V3859" s="6"/>
      <c r="W3859" s="6" t="str">
        <f t="shared" si="121"/>
        <v>-</v>
      </c>
      <c r="X3859" s="6"/>
      <c r="Y3859" s="6"/>
      <c r="Z3859" s="6"/>
      <c r="AA3859" s="6"/>
      <c r="AB3859" s="6"/>
      <c r="AC3859" s="6"/>
    </row>
    <row r="3860" spans="1:29" x14ac:dyDescent="0.25">
      <c r="Q3860" s="12" t="str">
        <f t="shared" ca="1" si="122"/>
        <v>-</v>
      </c>
      <c r="W3860" t="str">
        <f t="shared" si="121"/>
        <v>-</v>
      </c>
    </row>
    <row r="3861" spans="1:29" x14ac:dyDescent="0.25">
      <c r="A3861" s="6"/>
      <c r="B3861" s="10"/>
      <c r="C3861" s="6"/>
      <c r="D3861" s="6"/>
      <c r="E3861" s="6"/>
      <c r="F3861" s="6"/>
      <c r="G3861" s="6"/>
      <c r="H3861" s="6"/>
      <c r="I3861" s="6"/>
      <c r="J3861" s="6"/>
      <c r="K3861" s="6"/>
      <c r="L3861" s="6"/>
      <c r="M3861" s="6"/>
      <c r="N3861" s="6"/>
      <c r="O3861" s="6"/>
      <c r="P3861" s="10"/>
      <c r="Q3861" s="15" t="str">
        <f t="shared" ca="1" si="122"/>
        <v>-</v>
      </c>
      <c r="R3861" s="6"/>
      <c r="S3861" s="6"/>
      <c r="T3861" s="6"/>
      <c r="U3861" s="6"/>
      <c r="V3861" s="6"/>
      <c r="W3861" s="6" t="str">
        <f t="shared" si="121"/>
        <v>-</v>
      </c>
      <c r="X3861" s="6"/>
      <c r="Y3861" s="6"/>
      <c r="Z3861" s="6"/>
      <c r="AA3861" s="6"/>
      <c r="AB3861" s="6"/>
      <c r="AC3861" s="6"/>
    </row>
    <row r="3862" spans="1:29" x14ac:dyDescent="0.25">
      <c r="Q3862" s="12" t="str">
        <f t="shared" ca="1" si="122"/>
        <v>-</v>
      </c>
      <c r="W3862" t="str">
        <f t="shared" si="121"/>
        <v>-</v>
      </c>
    </row>
    <row r="3863" spans="1:29" x14ac:dyDescent="0.25">
      <c r="A3863" s="6"/>
      <c r="B3863" s="10"/>
      <c r="C3863" s="6"/>
      <c r="D3863" s="6"/>
      <c r="E3863" s="6"/>
      <c r="F3863" s="6"/>
      <c r="G3863" s="6"/>
      <c r="H3863" s="6"/>
      <c r="I3863" s="6"/>
      <c r="J3863" s="6"/>
      <c r="K3863" s="6"/>
      <c r="L3863" s="6"/>
      <c r="M3863" s="6"/>
      <c r="N3863" s="6"/>
      <c r="O3863" s="6"/>
      <c r="P3863" s="10"/>
      <c r="Q3863" s="15" t="str">
        <f t="shared" ca="1" si="122"/>
        <v>-</v>
      </c>
      <c r="R3863" s="6"/>
      <c r="S3863" s="6"/>
      <c r="T3863" s="6"/>
      <c r="U3863" s="6"/>
      <c r="V3863" s="6"/>
      <c r="W3863" s="6" t="str">
        <f t="shared" si="121"/>
        <v>-</v>
      </c>
      <c r="X3863" s="6"/>
      <c r="Y3863" s="6"/>
      <c r="Z3863" s="6"/>
      <c r="AA3863" s="6"/>
      <c r="AB3863" s="6"/>
      <c r="AC3863" s="6"/>
    </row>
    <row r="3864" spans="1:29" x14ac:dyDescent="0.25">
      <c r="Q3864" s="12" t="str">
        <f t="shared" ca="1" si="122"/>
        <v>-</v>
      </c>
      <c r="W3864" t="str">
        <f t="shared" si="121"/>
        <v>-</v>
      </c>
    </row>
    <row r="3865" spans="1:29" x14ac:dyDescent="0.25">
      <c r="A3865" s="6"/>
      <c r="B3865" s="10"/>
      <c r="C3865" s="6"/>
      <c r="D3865" s="6"/>
      <c r="E3865" s="6"/>
      <c r="F3865" s="6"/>
      <c r="G3865" s="6"/>
      <c r="H3865" s="6"/>
      <c r="I3865" s="6"/>
      <c r="J3865" s="6"/>
      <c r="K3865" s="6"/>
      <c r="L3865" s="6"/>
      <c r="M3865" s="6"/>
      <c r="N3865" s="6"/>
      <c r="O3865" s="6"/>
      <c r="P3865" s="10"/>
      <c r="Q3865" s="15" t="str">
        <f t="shared" ca="1" si="122"/>
        <v>-</v>
      </c>
      <c r="R3865" s="6"/>
      <c r="S3865" s="6"/>
      <c r="T3865" s="6"/>
      <c r="U3865" s="6"/>
      <c r="V3865" s="6"/>
      <c r="W3865" s="6" t="str">
        <f t="shared" si="121"/>
        <v>-</v>
      </c>
      <c r="X3865" s="6"/>
      <c r="Y3865" s="6"/>
      <c r="Z3865" s="6"/>
      <c r="AA3865" s="6"/>
      <c r="AB3865" s="6"/>
      <c r="AC3865" s="6"/>
    </row>
    <row r="3866" spans="1:29" x14ac:dyDescent="0.25">
      <c r="Q3866" s="12" t="str">
        <f t="shared" ca="1" si="122"/>
        <v>-</v>
      </c>
      <c r="W3866" t="str">
        <f t="shared" si="121"/>
        <v>-</v>
      </c>
    </row>
    <row r="3867" spans="1:29" x14ac:dyDescent="0.25">
      <c r="A3867" s="6"/>
      <c r="B3867" s="10"/>
      <c r="C3867" s="6"/>
      <c r="D3867" s="6"/>
      <c r="E3867" s="6"/>
      <c r="F3867" s="6"/>
      <c r="G3867" s="6"/>
      <c r="H3867" s="6"/>
      <c r="I3867" s="6"/>
      <c r="J3867" s="6"/>
      <c r="K3867" s="6"/>
      <c r="L3867" s="6"/>
      <c r="M3867" s="6"/>
      <c r="N3867" s="6"/>
      <c r="O3867" s="6"/>
      <c r="P3867" s="10"/>
      <c r="Q3867" s="15" t="str">
        <f t="shared" ca="1" si="122"/>
        <v>-</v>
      </c>
      <c r="R3867" s="6"/>
      <c r="S3867" s="6"/>
      <c r="T3867" s="6"/>
      <c r="U3867" s="6"/>
      <c r="V3867" s="6"/>
      <c r="W3867" s="6" t="str">
        <f t="shared" si="121"/>
        <v>-</v>
      </c>
      <c r="X3867" s="6"/>
      <c r="Y3867" s="6"/>
      <c r="Z3867" s="6"/>
      <c r="AA3867" s="6"/>
      <c r="AB3867" s="6"/>
      <c r="AC3867" s="6"/>
    </row>
    <row r="3868" spans="1:29" x14ac:dyDescent="0.25">
      <c r="Q3868" s="12" t="str">
        <f t="shared" ca="1" si="122"/>
        <v>-</v>
      </c>
      <c r="W3868" t="str">
        <f t="shared" si="121"/>
        <v>-</v>
      </c>
    </row>
    <row r="3869" spans="1:29" x14ac:dyDescent="0.25">
      <c r="A3869" s="6"/>
      <c r="B3869" s="10"/>
      <c r="C3869" s="6"/>
      <c r="D3869" s="6"/>
      <c r="E3869" s="6"/>
      <c r="F3869" s="6"/>
      <c r="G3869" s="6"/>
      <c r="H3869" s="6"/>
      <c r="I3869" s="6"/>
      <c r="J3869" s="6"/>
      <c r="K3869" s="6"/>
      <c r="L3869" s="6"/>
      <c r="M3869" s="6"/>
      <c r="N3869" s="6"/>
      <c r="O3869" s="6"/>
      <c r="P3869" s="10"/>
      <c r="Q3869" s="15" t="str">
        <f t="shared" ca="1" si="122"/>
        <v>-</v>
      </c>
      <c r="R3869" s="6"/>
      <c r="S3869" s="6"/>
      <c r="T3869" s="6"/>
      <c r="U3869" s="6"/>
      <c r="V3869" s="6"/>
      <c r="W3869" s="6" t="str">
        <f t="shared" si="121"/>
        <v>-</v>
      </c>
      <c r="X3869" s="6"/>
      <c r="Y3869" s="6"/>
      <c r="Z3869" s="6"/>
      <c r="AA3869" s="6"/>
      <c r="AB3869" s="6"/>
      <c r="AC3869" s="6"/>
    </row>
    <row r="3870" spans="1:29" x14ac:dyDescent="0.25">
      <c r="Q3870" s="12" t="str">
        <f t="shared" ca="1" si="122"/>
        <v>-</v>
      </c>
      <c r="W3870" t="str">
        <f t="shared" si="121"/>
        <v>-</v>
      </c>
    </row>
    <row r="3871" spans="1:29" x14ac:dyDescent="0.25">
      <c r="A3871" s="6"/>
      <c r="B3871" s="10"/>
      <c r="C3871" s="6"/>
      <c r="D3871" s="6"/>
      <c r="E3871" s="6"/>
      <c r="F3871" s="6"/>
      <c r="G3871" s="6"/>
      <c r="H3871" s="6"/>
      <c r="I3871" s="6"/>
      <c r="J3871" s="6"/>
      <c r="K3871" s="6"/>
      <c r="L3871" s="6"/>
      <c r="M3871" s="6"/>
      <c r="N3871" s="6"/>
      <c r="O3871" s="6"/>
      <c r="P3871" s="10"/>
      <c r="Q3871" s="15" t="str">
        <f t="shared" ca="1" si="122"/>
        <v>-</v>
      </c>
      <c r="R3871" s="6"/>
      <c r="S3871" s="6"/>
      <c r="T3871" s="6"/>
      <c r="U3871" s="6"/>
      <c r="V3871" s="6"/>
      <c r="W3871" s="6" t="str">
        <f t="shared" si="121"/>
        <v>-</v>
      </c>
      <c r="X3871" s="6"/>
      <c r="Y3871" s="6"/>
      <c r="Z3871" s="6"/>
      <c r="AA3871" s="6"/>
      <c r="AB3871" s="6"/>
      <c r="AC3871" s="6"/>
    </row>
    <row r="3872" spans="1:29" x14ac:dyDescent="0.25">
      <c r="Q3872" s="12" t="str">
        <f t="shared" ca="1" si="122"/>
        <v>-</v>
      </c>
      <c r="W3872" t="str">
        <f t="shared" si="121"/>
        <v>-</v>
      </c>
    </row>
    <row r="3873" spans="1:29" x14ac:dyDescent="0.25">
      <c r="A3873" s="6"/>
      <c r="B3873" s="10"/>
      <c r="C3873" s="6"/>
      <c r="D3873" s="6"/>
      <c r="E3873" s="6"/>
      <c r="F3873" s="6"/>
      <c r="G3873" s="6"/>
      <c r="H3873" s="6"/>
      <c r="I3873" s="6"/>
      <c r="J3873" s="6"/>
      <c r="K3873" s="6"/>
      <c r="L3873" s="6"/>
      <c r="M3873" s="6"/>
      <c r="N3873" s="6"/>
      <c r="O3873" s="6"/>
      <c r="P3873" s="10"/>
      <c r="Q3873" s="15" t="str">
        <f t="shared" ca="1" si="122"/>
        <v>-</v>
      </c>
      <c r="R3873" s="6"/>
      <c r="S3873" s="6"/>
      <c r="T3873" s="6"/>
      <c r="U3873" s="6"/>
      <c r="V3873" s="6"/>
      <c r="W3873" s="6" t="str">
        <f t="shared" si="121"/>
        <v>-</v>
      </c>
      <c r="X3873" s="6"/>
      <c r="Y3873" s="6"/>
      <c r="Z3873" s="6"/>
      <c r="AA3873" s="6"/>
      <c r="AB3873" s="6"/>
      <c r="AC3873" s="6"/>
    </row>
    <row r="3874" spans="1:29" x14ac:dyDescent="0.25">
      <c r="Q3874" s="12" t="str">
        <f t="shared" ca="1" si="122"/>
        <v>-</v>
      </c>
      <c r="W3874" t="str">
        <f t="shared" si="121"/>
        <v>-</v>
      </c>
    </row>
    <row r="3875" spans="1:29" x14ac:dyDescent="0.25">
      <c r="A3875" s="6"/>
      <c r="B3875" s="10"/>
      <c r="C3875" s="6"/>
      <c r="D3875" s="6"/>
      <c r="E3875" s="6"/>
      <c r="F3875" s="6"/>
      <c r="G3875" s="6"/>
      <c r="H3875" s="6"/>
      <c r="I3875" s="6"/>
      <c r="J3875" s="6"/>
      <c r="K3875" s="6"/>
      <c r="L3875" s="6"/>
      <c r="M3875" s="6"/>
      <c r="N3875" s="6"/>
      <c r="O3875" s="6"/>
      <c r="P3875" s="10"/>
      <c r="Q3875" s="15" t="str">
        <f t="shared" ca="1" si="122"/>
        <v>-</v>
      </c>
      <c r="R3875" s="6"/>
      <c r="S3875" s="6"/>
      <c r="T3875" s="6"/>
      <c r="U3875" s="6"/>
      <c r="V3875" s="6"/>
      <c r="W3875" s="6" t="str">
        <f t="shared" si="121"/>
        <v>-</v>
      </c>
      <c r="X3875" s="6"/>
      <c r="Y3875" s="6"/>
      <c r="Z3875" s="6"/>
      <c r="AA3875" s="6"/>
      <c r="AB3875" s="6"/>
      <c r="AC3875" s="6"/>
    </row>
    <row r="3876" spans="1:29" x14ac:dyDescent="0.25">
      <c r="Q3876" s="12" t="str">
        <f t="shared" ca="1" si="122"/>
        <v>-</v>
      </c>
      <c r="W3876" t="str">
        <f t="shared" si="121"/>
        <v>-</v>
      </c>
    </row>
    <row r="3877" spans="1:29" x14ac:dyDescent="0.25">
      <c r="A3877" s="6"/>
      <c r="B3877" s="10"/>
      <c r="C3877" s="6"/>
      <c r="D3877" s="6"/>
      <c r="E3877" s="6"/>
      <c r="F3877" s="6"/>
      <c r="G3877" s="6"/>
      <c r="H3877" s="6"/>
      <c r="I3877" s="6"/>
      <c r="J3877" s="6"/>
      <c r="K3877" s="6"/>
      <c r="L3877" s="6"/>
      <c r="M3877" s="6"/>
      <c r="N3877" s="6"/>
      <c r="O3877" s="6"/>
      <c r="P3877" s="10"/>
      <c r="Q3877" s="15" t="str">
        <f t="shared" ca="1" si="122"/>
        <v>-</v>
      </c>
      <c r="R3877" s="6"/>
      <c r="S3877" s="6"/>
      <c r="T3877" s="6"/>
      <c r="U3877" s="6"/>
      <c r="V3877" s="6"/>
      <c r="W3877" s="6" t="str">
        <f t="shared" si="121"/>
        <v>-</v>
      </c>
      <c r="X3877" s="6"/>
      <c r="Y3877" s="6"/>
      <c r="Z3877" s="6"/>
      <c r="AA3877" s="6"/>
      <c r="AB3877" s="6"/>
      <c r="AC3877" s="6"/>
    </row>
    <row r="3878" spans="1:29" x14ac:dyDescent="0.25">
      <c r="Q3878" s="12" t="str">
        <f t="shared" ca="1" si="122"/>
        <v>-</v>
      </c>
      <c r="W3878" t="str">
        <f t="shared" si="121"/>
        <v>-</v>
      </c>
    </row>
    <row r="3879" spans="1:29" x14ac:dyDescent="0.25">
      <c r="A3879" s="6"/>
      <c r="B3879" s="10"/>
      <c r="C3879" s="6"/>
      <c r="D3879" s="6"/>
      <c r="E3879" s="6"/>
      <c r="F3879" s="6"/>
      <c r="G3879" s="6"/>
      <c r="H3879" s="6"/>
      <c r="I3879" s="6"/>
      <c r="J3879" s="6"/>
      <c r="K3879" s="6"/>
      <c r="L3879" s="6"/>
      <c r="M3879" s="6"/>
      <c r="N3879" s="6"/>
      <c r="O3879" s="6"/>
      <c r="P3879" s="10"/>
      <c r="Q3879" s="15" t="str">
        <f t="shared" ca="1" si="122"/>
        <v>-</v>
      </c>
      <c r="R3879" s="6"/>
      <c r="S3879" s="6"/>
      <c r="T3879" s="6"/>
      <c r="U3879" s="6"/>
      <c r="V3879" s="6"/>
      <c r="W3879" s="6" t="str">
        <f t="shared" si="121"/>
        <v>-</v>
      </c>
      <c r="X3879" s="6"/>
      <c r="Y3879" s="6"/>
      <c r="Z3879" s="6"/>
      <c r="AA3879" s="6"/>
      <c r="AB3879" s="6"/>
      <c r="AC3879" s="6"/>
    </row>
    <row r="3880" spans="1:29" x14ac:dyDescent="0.25">
      <c r="Q3880" s="12" t="str">
        <f t="shared" ca="1" si="122"/>
        <v>-</v>
      </c>
      <c r="W3880" t="str">
        <f t="shared" si="121"/>
        <v>-</v>
      </c>
    </row>
    <row r="3881" spans="1:29" x14ac:dyDescent="0.25">
      <c r="A3881" s="6"/>
      <c r="B3881" s="10"/>
      <c r="C3881" s="6"/>
      <c r="D3881" s="6"/>
      <c r="E3881" s="6"/>
      <c r="F3881" s="6"/>
      <c r="G3881" s="6"/>
      <c r="H3881" s="6"/>
      <c r="I3881" s="6"/>
      <c r="J3881" s="6"/>
      <c r="K3881" s="6"/>
      <c r="L3881" s="6"/>
      <c r="M3881" s="6"/>
      <c r="N3881" s="6"/>
      <c r="O3881" s="6"/>
      <c r="P3881" s="10"/>
      <c r="Q3881" s="15" t="str">
        <f t="shared" ca="1" si="122"/>
        <v>-</v>
      </c>
      <c r="R3881" s="6"/>
      <c r="S3881" s="6"/>
      <c r="T3881" s="6"/>
      <c r="U3881" s="6"/>
      <c r="V3881" s="6"/>
      <c r="W3881" s="6" t="str">
        <f t="shared" si="121"/>
        <v>-</v>
      </c>
      <c r="X3881" s="6"/>
      <c r="Y3881" s="6"/>
      <c r="Z3881" s="6"/>
      <c r="AA3881" s="6"/>
      <c r="AB3881" s="6"/>
      <c r="AC3881" s="6"/>
    </row>
    <row r="3882" spans="1:29" x14ac:dyDescent="0.25">
      <c r="Q3882" s="12" t="str">
        <f t="shared" ca="1" si="122"/>
        <v>-</v>
      </c>
      <c r="W3882" t="str">
        <f t="shared" si="121"/>
        <v>-</v>
      </c>
    </row>
    <row r="3883" spans="1:29" x14ac:dyDescent="0.25">
      <c r="A3883" s="6"/>
      <c r="B3883" s="10"/>
      <c r="C3883" s="6"/>
      <c r="D3883" s="6"/>
      <c r="E3883" s="6"/>
      <c r="F3883" s="6"/>
      <c r="G3883" s="6"/>
      <c r="H3883" s="6"/>
      <c r="I3883" s="6"/>
      <c r="J3883" s="6"/>
      <c r="K3883" s="6"/>
      <c r="L3883" s="6"/>
      <c r="M3883" s="6"/>
      <c r="N3883" s="6"/>
      <c r="O3883" s="6"/>
      <c r="P3883" s="10"/>
      <c r="Q3883" s="15" t="str">
        <f t="shared" ca="1" si="122"/>
        <v>-</v>
      </c>
      <c r="R3883" s="6"/>
      <c r="S3883" s="6"/>
      <c r="T3883" s="6"/>
      <c r="U3883" s="6"/>
      <c r="V3883" s="6"/>
      <c r="W3883" s="6" t="str">
        <f t="shared" si="121"/>
        <v>-</v>
      </c>
      <c r="X3883" s="6"/>
      <c r="Y3883" s="6"/>
      <c r="Z3883" s="6"/>
      <c r="AA3883" s="6"/>
      <c r="AB3883" s="6"/>
      <c r="AC3883" s="6"/>
    </row>
    <row r="3884" spans="1:29" x14ac:dyDescent="0.25">
      <c r="Q3884" s="12" t="str">
        <f t="shared" ca="1" si="122"/>
        <v>-</v>
      </c>
      <c r="W3884" t="str">
        <f t="shared" si="121"/>
        <v>-</v>
      </c>
    </row>
    <row r="3885" spans="1:29" x14ac:dyDescent="0.25">
      <c r="A3885" s="6"/>
      <c r="B3885" s="10"/>
      <c r="C3885" s="6"/>
      <c r="D3885" s="6"/>
      <c r="E3885" s="6"/>
      <c r="F3885" s="6"/>
      <c r="G3885" s="6"/>
      <c r="H3885" s="6"/>
      <c r="I3885" s="6"/>
      <c r="J3885" s="6"/>
      <c r="K3885" s="6"/>
      <c r="L3885" s="6"/>
      <c r="M3885" s="6"/>
      <c r="N3885" s="6"/>
      <c r="O3885" s="6"/>
      <c r="P3885" s="10"/>
      <c r="Q3885" s="15" t="str">
        <f t="shared" ca="1" si="122"/>
        <v>-</v>
      </c>
      <c r="R3885" s="6"/>
      <c r="S3885" s="6"/>
      <c r="T3885" s="6"/>
      <c r="U3885" s="6"/>
      <c r="V3885" s="6"/>
      <c r="W3885" s="6" t="str">
        <f t="shared" si="121"/>
        <v>-</v>
      </c>
      <c r="X3885" s="6"/>
      <c r="Y3885" s="6"/>
      <c r="Z3885" s="6"/>
      <c r="AA3885" s="6"/>
      <c r="AB3885" s="6"/>
      <c r="AC3885" s="6"/>
    </row>
    <row r="3886" spans="1:29" x14ac:dyDescent="0.25">
      <c r="Q3886" s="12" t="str">
        <f t="shared" ca="1" si="122"/>
        <v>-</v>
      </c>
      <c r="W3886" t="str">
        <f t="shared" si="121"/>
        <v>-</v>
      </c>
    </row>
    <row r="3887" spans="1:29" x14ac:dyDescent="0.25">
      <c r="A3887" s="6"/>
      <c r="B3887" s="10"/>
      <c r="C3887" s="6"/>
      <c r="D3887" s="6"/>
      <c r="E3887" s="6"/>
      <c r="F3887" s="6"/>
      <c r="G3887" s="6"/>
      <c r="H3887" s="6"/>
      <c r="I3887" s="6"/>
      <c r="J3887" s="6"/>
      <c r="K3887" s="6"/>
      <c r="L3887" s="6"/>
      <c r="M3887" s="6"/>
      <c r="N3887" s="6"/>
      <c r="O3887" s="6"/>
      <c r="P3887" s="10"/>
      <c r="Q3887" s="15" t="str">
        <f t="shared" ca="1" si="122"/>
        <v>-</v>
      </c>
      <c r="R3887" s="6"/>
      <c r="S3887" s="6"/>
      <c r="T3887" s="6"/>
      <c r="U3887" s="6"/>
      <c r="V3887" s="6"/>
      <c r="W3887" s="6" t="str">
        <f t="shared" si="121"/>
        <v>-</v>
      </c>
      <c r="X3887" s="6"/>
      <c r="Y3887" s="6"/>
      <c r="Z3887" s="6"/>
      <c r="AA3887" s="6"/>
      <c r="AB3887" s="6"/>
      <c r="AC3887" s="6"/>
    </row>
    <row r="3888" spans="1:29" x14ac:dyDescent="0.25">
      <c r="Q3888" s="12" t="str">
        <f t="shared" ca="1" si="122"/>
        <v>-</v>
      </c>
      <c r="W3888" t="str">
        <f t="shared" si="121"/>
        <v>-</v>
      </c>
    </row>
    <row r="3889" spans="1:29" x14ac:dyDescent="0.25">
      <c r="A3889" s="6"/>
      <c r="B3889" s="10"/>
      <c r="C3889" s="6"/>
      <c r="D3889" s="6"/>
      <c r="E3889" s="6"/>
      <c r="F3889" s="6"/>
      <c r="G3889" s="6"/>
      <c r="H3889" s="6"/>
      <c r="I3889" s="6"/>
      <c r="J3889" s="6"/>
      <c r="K3889" s="6"/>
      <c r="L3889" s="6"/>
      <c r="M3889" s="6"/>
      <c r="N3889" s="6"/>
      <c r="O3889" s="6"/>
      <c r="P3889" s="10"/>
      <c r="Q3889" s="15" t="str">
        <f t="shared" ca="1" si="122"/>
        <v>-</v>
      </c>
      <c r="R3889" s="6"/>
      <c r="S3889" s="6"/>
      <c r="T3889" s="6"/>
      <c r="U3889" s="6"/>
      <c r="V3889" s="6"/>
      <c r="W3889" s="6" t="str">
        <f t="shared" si="121"/>
        <v>-</v>
      </c>
      <c r="X3889" s="6"/>
      <c r="Y3889" s="6"/>
      <c r="Z3889" s="6"/>
      <c r="AA3889" s="6"/>
      <c r="AB3889" s="6"/>
      <c r="AC3889" s="6"/>
    </row>
    <row r="3890" spans="1:29" x14ac:dyDescent="0.25">
      <c r="Q3890" s="12" t="str">
        <f t="shared" ca="1" si="122"/>
        <v>-</v>
      </c>
      <c r="W3890" t="str">
        <f t="shared" si="121"/>
        <v>-</v>
      </c>
    </row>
    <row r="3891" spans="1:29" x14ac:dyDescent="0.25">
      <c r="A3891" s="6"/>
      <c r="B3891" s="10"/>
      <c r="C3891" s="6"/>
      <c r="D3891" s="6"/>
      <c r="E3891" s="6"/>
      <c r="F3891" s="6"/>
      <c r="G3891" s="6"/>
      <c r="H3891" s="6"/>
      <c r="I3891" s="6"/>
      <c r="J3891" s="6"/>
      <c r="K3891" s="6"/>
      <c r="L3891" s="6"/>
      <c r="M3891" s="6"/>
      <c r="N3891" s="6"/>
      <c r="O3891" s="6"/>
      <c r="P3891" s="10"/>
      <c r="Q3891" s="15" t="str">
        <f t="shared" ca="1" si="122"/>
        <v>-</v>
      </c>
      <c r="R3891" s="6"/>
      <c r="S3891" s="6"/>
      <c r="T3891" s="6"/>
      <c r="U3891" s="6"/>
      <c r="V3891" s="6"/>
      <c r="W3891" s="6" t="str">
        <f t="shared" si="121"/>
        <v>-</v>
      </c>
      <c r="X3891" s="6"/>
      <c r="Y3891" s="6"/>
      <c r="Z3891" s="6"/>
      <c r="AA3891" s="6"/>
      <c r="AB3891" s="6"/>
      <c r="AC3891" s="6"/>
    </row>
    <row r="3892" spans="1:29" x14ac:dyDescent="0.25">
      <c r="Q3892" s="12" t="str">
        <f t="shared" ca="1" si="122"/>
        <v>-</v>
      </c>
      <c r="W3892" t="str">
        <f t="shared" si="121"/>
        <v>-</v>
      </c>
    </row>
    <row r="3893" spans="1:29" x14ac:dyDescent="0.25">
      <c r="A3893" s="6"/>
      <c r="B3893" s="10"/>
      <c r="C3893" s="6"/>
      <c r="D3893" s="6"/>
      <c r="E3893" s="6"/>
      <c r="F3893" s="6"/>
      <c r="G3893" s="6"/>
      <c r="H3893" s="6"/>
      <c r="I3893" s="6"/>
      <c r="J3893" s="6"/>
      <c r="K3893" s="6"/>
      <c r="L3893" s="6"/>
      <c r="M3893" s="6"/>
      <c r="N3893" s="6"/>
      <c r="O3893" s="6"/>
      <c r="P3893" s="10"/>
      <c r="Q3893" s="15" t="str">
        <f t="shared" ca="1" si="122"/>
        <v>-</v>
      </c>
      <c r="R3893" s="6"/>
      <c r="S3893" s="6"/>
      <c r="T3893" s="6"/>
      <c r="U3893" s="6"/>
      <c r="V3893" s="6"/>
      <c r="W3893" s="6" t="str">
        <f t="shared" si="121"/>
        <v>-</v>
      </c>
      <c r="X3893" s="6"/>
      <c r="Y3893" s="6"/>
      <c r="Z3893" s="6"/>
      <c r="AA3893" s="6"/>
      <c r="AB3893" s="6"/>
      <c r="AC3893" s="6"/>
    </row>
    <row r="3894" spans="1:29" x14ac:dyDescent="0.25">
      <c r="Q3894" s="12" t="str">
        <f t="shared" ca="1" si="122"/>
        <v>-</v>
      </c>
      <c r="W3894" t="str">
        <f t="shared" si="121"/>
        <v>-</v>
      </c>
    </row>
    <row r="3895" spans="1:29" x14ac:dyDescent="0.25">
      <c r="A3895" s="6"/>
      <c r="B3895" s="10"/>
      <c r="C3895" s="6"/>
      <c r="D3895" s="6"/>
      <c r="E3895" s="6"/>
      <c r="F3895" s="6"/>
      <c r="G3895" s="6"/>
      <c r="H3895" s="6"/>
      <c r="I3895" s="6"/>
      <c r="J3895" s="6"/>
      <c r="K3895" s="6"/>
      <c r="L3895" s="6"/>
      <c r="M3895" s="6"/>
      <c r="N3895" s="6"/>
      <c r="O3895" s="6"/>
      <c r="P3895" s="10"/>
      <c r="Q3895" s="15" t="str">
        <f t="shared" ca="1" si="122"/>
        <v>-</v>
      </c>
      <c r="R3895" s="6"/>
      <c r="S3895" s="6"/>
      <c r="T3895" s="6"/>
      <c r="U3895" s="6"/>
      <c r="V3895" s="6"/>
      <c r="W3895" s="6" t="str">
        <f t="shared" si="121"/>
        <v>-</v>
      </c>
      <c r="X3895" s="6"/>
      <c r="Y3895" s="6"/>
      <c r="Z3895" s="6"/>
      <c r="AA3895" s="6"/>
      <c r="AB3895" s="6"/>
      <c r="AC3895" s="6"/>
    </row>
    <row r="3896" spans="1:29" x14ac:dyDescent="0.25">
      <c r="Q3896" s="12" t="str">
        <f t="shared" ca="1" si="122"/>
        <v>-</v>
      </c>
      <c r="W3896" t="str">
        <f t="shared" si="121"/>
        <v>-</v>
      </c>
    </row>
    <row r="3897" spans="1:29" x14ac:dyDescent="0.25">
      <c r="A3897" s="6"/>
      <c r="B3897" s="10"/>
      <c r="C3897" s="6"/>
      <c r="D3897" s="6"/>
      <c r="E3897" s="6"/>
      <c r="F3897" s="6"/>
      <c r="G3897" s="6"/>
      <c r="H3897" s="6"/>
      <c r="I3897" s="6"/>
      <c r="J3897" s="6"/>
      <c r="K3897" s="6"/>
      <c r="L3897" s="6"/>
      <c r="M3897" s="6"/>
      <c r="N3897" s="6"/>
      <c r="O3897" s="6"/>
      <c r="P3897" s="10"/>
      <c r="Q3897" s="15" t="str">
        <f t="shared" ca="1" si="122"/>
        <v>-</v>
      </c>
      <c r="R3897" s="6"/>
      <c r="S3897" s="6"/>
      <c r="T3897" s="6"/>
      <c r="U3897" s="6"/>
      <c r="V3897" s="6"/>
      <c r="W3897" s="6" t="str">
        <f t="shared" si="121"/>
        <v>-</v>
      </c>
      <c r="X3897" s="6"/>
      <c r="Y3897" s="6"/>
      <c r="Z3897" s="6"/>
      <c r="AA3897" s="6"/>
      <c r="AB3897" s="6"/>
      <c r="AC3897" s="6"/>
    </row>
    <row r="3898" spans="1:29" x14ac:dyDescent="0.25">
      <c r="Q3898" s="12" t="str">
        <f t="shared" ca="1" si="122"/>
        <v>-</v>
      </c>
      <c r="W3898" t="str">
        <f t="shared" si="121"/>
        <v>-</v>
      </c>
    </row>
    <row r="3899" spans="1:29" x14ac:dyDescent="0.25">
      <c r="A3899" s="6"/>
      <c r="B3899" s="10"/>
      <c r="C3899" s="6"/>
      <c r="D3899" s="6"/>
      <c r="E3899" s="6"/>
      <c r="F3899" s="6"/>
      <c r="G3899" s="6"/>
      <c r="H3899" s="6"/>
      <c r="I3899" s="6"/>
      <c r="J3899" s="6"/>
      <c r="K3899" s="6"/>
      <c r="L3899" s="6"/>
      <c r="M3899" s="6"/>
      <c r="N3899" s="6"/>
      <c r="O3899" s="6"/>
      <c r="P3899" s="10"/>
      <c r="Q3899" s="15" t="str">
        <f t="shared" ca="1" si="122"/>
        <v>-</v>
      </c>
      <c r="R3899" s="6"/>
      <c r="S3899" s="6"/>
      <c r="T3899" s="6"/>
      <c r="U3899" s="6"/>
      <c r="V3899" s="6"/>
      <c r="W3899" s="6" t="str">
        <f t="shared" si="121"/>
        <v>-</v>
      </c>
      <c r="X3899" s="6"/>
      <c r="Y3899" s="6"/>
      <c r="Z3899" s="6"/>
      <c r="AA3899" s="6"/>
      <c r="AB3899" s="6"/>
      <c r="AC3899" s="6"/>
    </row>
    <row r="3900" spans="1:29" x14ac:dyDescent="0.25">
      <c r="Q3900" s="12" t="str">
        <f t="shared" ca="1" si="122"/>
        <v>-</v>
      </c>
      <c r="W3900" t="str">
        <f t="shared" si="121"/>
        <v>-</v>
      </c>
    </row>
    <row r="3901" spans="1:29" x14ac:dyDescent="0.25">
      <c r="A3901" s="6"/>
      <c r="B3901" s="10"/>
      <c r="C3901" s="6"/>
      <c r="D3901" s="6"/>
      <c r="E3901" s="6"/>
      <c r="F3901" s="6"/>
      <c r="G3901" s="6"/>
      <c r="H3901" s="6"/>
      <c r="I3901" s="6"/>
      <c r="J3901" s="6"/>
      <c r="K3901" s="6"/>
      <c r="L3901" s="6"/>
      <c r="M3901" s="6"/>
      <c r="N3901" s="6"/>
      <c r="O3901" s="6"/>
      <c r="P3901" s="10"/>
      <c r="Q3901" s="15" t="str">
        <f t="shared" ca="1" si="122"/>
        <v>-</v>
      </c>
      <c r="R3901" s="6"/>
      <c r="S3901" s="6"/>
      <c r="T3901" s="6"/>
      <c r="U3901" s="6"/>
      <c r="V3901" s="6"/>
      <c r="W3901" s="6" t="str">
        <f t="shared" si="121"/>
        <v>-</v>
      </c>
      <c r="X3901" s="6"/>
      <c r="Y3901" s="6"/>
      <c r="Z3901" s="6"/>
      <c r="AA3901" s="6"/>
      <c r="AB3901" s="6"/>
      <c r="AC3901" s="6"/>
    </row>
    <row r="3902" spans="1:29" x14ac:dyDescent="0.25">
      <c r="Q3902" s="12" t="str">
        <f t="shared" ca="1" si="122"/>
        <v>-</v>
      </c>
      <c r="W3902" t="str">
        <f t="shared" si="121"/>
        <v>-</v>
      </c>
    </row>
    <row r="3903" spans="1:29" x14ac:dyDescent="0.25">
      <c r="A3903" s="6"/>
      <c r="B3903" s="10"/>
      <c r="C3903" s="6"/>
      <c r="D3903" s="6"/>
      <c r="E3903" s="6"/>
      <c r="F3903" s="6"/>
      <c r="G3903" s="6"/>
      <c r="H3903" s="6"/>
      <c r="I3903" s="6"/>
      <c r="J3903" s="6"/>
      <c r="K3903" s="6"/>
      <c r="L3903" s="6"/>
      <c r="M3903" s="6"/>
      <c r="N3903" s="6"/>
      <c r="O3903" s="6"/>
      <c r="P3903" s="10"/>
      <c r="Q3903" s="15" t="str">
        <f t="shared" ca="1" si="122"/>
        <v>-</v>
      </c>
      <c r="R3903" s="6"/>
      <c r="S3903" s="6"/>
      <c r="T3903" s="6"/>
      <c r="U3903" s="6"/>
      <c r="V3903" s="6"/>
      <c r="W3903" s="6" t="str">
        <f t="shared" si="121"/>
        <v>-</v>
      </c>
      <c r="X3903" s="6"/>
      <c r="Y3903" s="6"/>
      <c r="Z3903" s="6"/>
      <c r="AA3903" s="6"/>
      <c r="AB3903" s="6"/>
      <c r="AC3903" s="6"/>
    </row>
    <row r="3904" spans="1:29" x14ac:dyDescent="0.25">
      <c r="Q3904" s="12" t="str">
        <f t="shared" ca="1" si="122"/>
        <v>-</v>
      </c>
      <c r="W3904" t="str">
        <f t="shared" si="121"/>
        <v>-</v>
      </c>
    </row>
    <row r="3905" spans="1:29" x14ac:dyDescent="0.25">
      <c r="A3905" s="6"/>
      <c r="B3905" s="10"/>
      <c r="C3905" s="6"/>
      <c r="D3905" s="6"/>
      <c r="E3905" s="6"/>
      <c r="F3905" s="6"/>
      <c r="G3905" s="6"/>
      <c r="H3905" s="6"/>
      <c r="I3905" s="6"/>
      <c r="J3905" s="6"/>
      <c r="K3905" s="6"/>
      <c r="L3905" s="6"/>
      <c r="M3905" s="6"/>
      <c r="N3905" s="6"/>
      <c r="O3905" s="6"/>
      <c r="P3905" s="10"/>
      <c r="Q3905" s="15" t="str">
        <f t="shared" ca="1" si="122"/>
        <v>-</v>
      </c>
      <c r="R3905" s="6"/>
      <c r="S3905" s="6"/>
      <c r="T3905" s="6"/>
      <c r="U3905" s="6"/>
      <c r="V3905" s="6"/>
      <c r="W3905" s="6" t="str">
        <f t="shared" ref="W3905:W3968" si="123">IF(OR(ISBLANK(J3905),ISBLANK(V3905)),"-",(IF(J3905=V3905,"Yes","No")))</f>
        <v>-</v>
      </c>
      <c r="X3905" s="6"/>
      <c r="Y3905" s="6"/>
      <c r="Z3905" s="6"/>
      <c r="AA3905" s="6"/>
      <c r="AB3905" s="6"/>
      <c r="AC3905" s="6"/>
    </row>
    <row r="3906" spans="1:29" x14ac:dyDescent="0.25">
      <c r="Q3906" s="12" t="str">
        <f t="shared" ref="Q3906:Q3969" ca="1" si="124">IF(B3906&gt;1/1/1900, (IF(R3906="Closed",(DATEDIF(B3906,P3906,"d"))-(DATEDIF(M3906,O3906,"d")),IF(OR(R3906="Pending",ISBLANK(P3906)),TODAY()-B3906))),"-")</f>
        <v>-</v>
      </c>
      <c r="W3906" t="str">
        <f t="shared" si="123"/>
        <v>-</v>
      </c>
    </row>
    <row r="3907" spans="1:29" x14ac:dyDescent="0.25">
      <c r="A3907" s="6"/>
      <c r="B3907" s="10"/>
      <c r="C3907" s="6"/>
      <c r="D3907" s="6"/>
      <c r="E3907" s="6"/>
      <c r="F3907" s="6"/>
      <c r="G3907" s="6"/>
      <c r="H3907" s="6"/>
      <c r="I3907" s="6"/>
      <c r="J3907" s="6"/>
      <c r="K3907" s="6"/>
      <c r="L3907" s="6"/>
      <c r="M3907" s="6"/>
      <c r="N3907" s="6"/>
      <c r="O3907" s="6"/>
      <c r="P3907" s="10"/>
      <c r="Q3907" s="15" t="str">
        <f t="shared" ca="1" si="124"/>
        <v>-</v>
      </c>
      <c r="R3907" s="6"/>
      <c r="S3907" s="6"/>
      <c r="T3907" s="6"/>
      <c r="U3907" s="6"/>
      <c r="V3907" s="6"/>
      <c r="W3907" s="6" t="str">
        <f t="shared" si="123"/>
        <v>-</v>
      </c>
      <c r="X3907" s="6"/>
      <c r="Y3907" s="6"/>
      <c r="Z3907" s="6"/>
      <c r="AA3907" s="6"/>
      <c r="AB3907" s="6"/>
      <c r="AC3907" s="6"/>
    </row>
    <row r="3908" spans="1:29" x14ac:dyDescent="0.25">
      <c r="Q3908" s="12" t="str">
        <f t="shared" ca="1" si="124"/>
        <v>-</v>
      </c>
      <c r="W3908" t="str">
        <f t="shared" si="123"/>
        <v>-</v>
      </c>
    </row>
    <row r="3909" spans="1:29" x14ac:dyDescent="0.25">
      <c r="A3909" s="6"/>
      <c r="B3909" s="10"/>
      <c r="C3909" s="6"/>
      <c r="D3909" s="6"/>
      <c r="E3909" s="6"/>
      <c r="F3909" s="6"/>
      <c r="G3909" s="6"/>
      <c r="H3909" s="6"/>
      <c r="I3909" s="6"/>
      <c r="J3909" s="6"/>
      <c r="K3909" s="6"/>
      <c r="L3909" s="6"/>
      <c r="M3909" s="6"/>
      <c r="N3909" s="6"/>
      <c r="O3909" s="6"/>
      <c r="P3909" s="10"/>
      <c r="Q3909" s="15" t="str">
        <f t="shared" ca="1" si="124"/>
        <v>-</v>
      </c>
      <c r="R3909" s="6"/>
      <c r="S3909" s="6"/>
      <c r="T3909" s="6"/>
      <c r="U3909" s="6"/>
      <c r="V3909" s="6"/>
      <c r="W3909" s="6" t="str">
        <f t="shared" si="123"/>
        <v>-</v>
      </c>
      <c r="X3909" s="6"/>
      <c r="Y3909" s="6"/>
      <c r="Z3909" s="6"/>
      <c r="AA3909" s="6"/>
      <c r="AB3909" s="6"/>
      <c r="AC3909" s="6"/>
    </row>
    <row r="3910" spans="1:29" x14ac:dyDescent="0.25">
      <c r="Q3910" s="12" t="str">
        <f t="shared" ca="1" si="124"/>
        <v>-</v>
      </c>
      <c r="W3910" t="str">
        <f t="shared" si="123"/>
        <v>-</v>
      </c>
    </row>
    <row r="3911" spans="1:29" x14ac:dyDescent="0.25">
      <c r="A3911" s="6"/>
      <c r="B3911" s="10"/>
      <c r="C3911" s="6"/>
      <c r="D3911" s="6"/>
      <c r="E3911" s="6"/>
      <c r="F3911" s="6"/>
      <c r="G3911" s="6"/>
      <c r="H3911" s="6"/>
      <c r="I3911" s="6"/>
      <c r="J3911" s="6"/>
      <c r="K3911" s="6"/>
      <c r="L3911" s="6"/>
      <c r="M3911" s="6"/>
      <c r="N3911" s="6"/>
      <c r="O3911" s="6"/>
      <c r="P3911" s="10"/>
      <c r="Q3911" s="15" t="str">
        <f t="shared" ca="1" si="124"/>
        <v>-</v>
      </c>
      <c r="R3911" s="6"/>
      <c r="S3911" s="6"/>
      <c r="T3911" s="6"/>
      <c r="U3911" s="6"/>
      <c r="V3911" s="6"/>
      <c r="W3911" s="6" t="str">
        <f t="shared" si="123"/>
        <v>-</v>
      </c>
      <c r="X3911" s="6"/>
      <c r="Y3911" s="6"/>
      <c r="Z3911" s="6"/>
      <c r="AA3911" s="6"/>
      <c r="AB3911" s="6"/>
      <c r="AC3911" s="6"/>
    </row>
    <row r="3912" spans="1:29" x14ac:dyDescent="0.25">
      <c r="Q3912" s="12" t="str">
        <f t="shared" ca="1" si="124"/>
        <v>-</v>
      </c>
      <c r="W3912" t="str">
        <f t="shared" si="123"/>
        <v>-</v>
      </c>
    </row>
    <row r="3913" spans="1:29" x14ac:dyDescent="0.25">
      <c r="A3913" s="6"/>
      <c r="B3913" s="10"/>
      <c r="C3913" s="6"/>
      <c r="D3913" s="6"/>
      <c r="E3913" s="6"/>
      <c r="F3913" s="6"/>
      <c r="G3913" s="6"/>
      <c r="H3913" s="6"/>
      <c r="I3913" s="6"/>
      <c r="J3913" s="6"/>
      <c r="K3913" s="6"/>
      <c r="L3913" s="6"/>
      <c r="M3913" s="6"/>
      <c r="N3913" s="6"/>
      <c r="O3913" s="6"/>
      <c r="P3913" s="10"/>
      <c r="Q3913" s="15" t="str">
        <f t="shared" ca="1" si="124"/>
        <v>-</v>
      </c>
      <c r="R3913" s="6"/>
      <c r="S3913" s="6"/>
      <c r="T3913" s="6"/>
      <c r="U3913" s="6"/>
      <c r="V3913" s="6"/>
      <c r="W3913" s="6" t="str">
        <f t="shared" si="123"/>
        <v>-</v>
      </c>
      <c r="X3913" s="6"/>
      <c r="Y3913" s="6"/>
      <c r="Z3913" s="6"/>
      <c r="AA3913" s="6"/>
      <c r="AB3913" s="6"/>
      <c r="AC3913" s="6"/>
    </row>
    <row r="3914" spans="1:29" x14ac:dyDescent="0.25">
      <c r="Q3914" s="12" t="str">
        <f t="shared" ca="1" si="124"/>
        <v>-</v>
      </c>
      <c r="W3914" t="str">
        <f t="shared" si="123"/>
        <v>-</v>
      </c>
    </row>
    <row r="3915" spans="1:29" x14ac:dyDescent="0.25">
      <c r="A3915" s="6"/>
      <c r="B3915" s="10"/>
      <c r="C3915" s="6"/>
      <c r="D3915" s="6"/>
      <c r="E3915" s="6"/>
      <c r="F3915" s="6"/>
      <c r="G3915" s="6"/>
      <c r="H3915" s="6"/>
      <c r="I3915" s="6"/>
      <c r="J3915" s="6"/>
      <c r="K3915" s="6"/>
      <c r="L3915" s="6"/>
      <c r="M3915" s="6"/>
      <c r="N3915" s="6"/>
      <c r="O3915" s="6"/>
      <c r="P3915" s="10"/>
      <c r="Q3915" s="15" t="str">
        <f t="shared" ca="1" si="124"/>
        <v>-</v>
      </c>
      <c r="R3915" s="6"/>
      <c r="S3915" s="6"/>
      <c r="T3915" s="6"/>
      <c r="U3915" s="6"/>
      <c r="V3915" s="6"/>
      <c r="W3915" s="6" t="str">
        <f t="shared" si="123"/>
        <v>-</v>
      </c>
      <c r="X3915" s="6"/>
      <c r="Y3915" s="6"/>
      <c r="Z3915" s="6"/>
      <c r="AA3915" s="6"/>
      <c r="AB3915" s="6"/>
      <c r="AC3915" s="6"/>
    </row>
    <row r="3916" spans="1:29" x14ac:dyDescent="0.25">
      <c r="Q3916" s="12" t="str">
        <f t="shared" ca="1" si="124"/>
        <v>-</v>
      </c>
      <c r="W3916" t="str">
        <f t="shared" si="123"/>
        <v>-</v>
      </c>
    </row>
    <row r="3917" spans="1:29" x14ac:dyDescent="0.25">
      <c r="A3917" s="6"/>
      <c r="B3917" s="10"/>
      <c r="C3917" s="6"/>
      <c r="D3917" s="6"/>
      <c r="E3917" s="6"/>
      <c r="F3917" s="6"/>
      <c r="G3917" s="6"/>
      <c r="H3917" s="6"/>
      <c r="I3917" s="6"/>
      <c r="J3917" s="6"/>
      <c r="K3917" s="6"/>
      <c r="L3917" s="6"/>
      <c r="M3917" s="6"/>
      <c r="N3917" s="6"/>
      <c r="O3917" s="6"/>
      <c r="P3917" s="10"/>
      <c r="Q3917" s="15" t="str">
        <f t="shared" ca="1" si="124"/>
        <v>-</v>
      </c>
      <c r="R3917" s="6"/>
      <c r="S3917" s="6"/>
      <c r="T3917" s="6"/>
      <c r="U3917" s="6"/>
      <c r="V3917" s="6"/>
      <c r="W3917" s="6" t="str">
        <f t="shared" si="123"/>
        <v>-</v>
      </c>
      <c r="X3917" s="6"/>
      <c r="Y3917" s="6"/>
      <c r="Z3917" s="6"/>
      <c r="AA3917" s="6"/>
      <c r="AB3917" s="6"/>
      <c r="AC3917" s="6"/>
    </row>
    <row r="3918" spans="1:29" x14ac:dyDescent="0.25">
      <c r="Q3918" s="12" t="str">
        <f t="shared" ca="1" si="124"/>
        <v>-</v>
      </c>
      <c r="W3918" t="str">
        <f t="shared" si="123"/>
        <v>-</v>
      </c>
    </row>
    <row r="3919" spans="1:29" x14ac:dyDescent="0.25">
      <c r="A3919" s="6"/>
      <c r="B3919" s="10"/>
      <c r="C3919" s="6"/>
      <c r="D3919" s="6"/>
      <c r="E3919" s="6"/>
      <c r="F3919" s="6"/>
      <c r="G3919" s="6"/>
      <c r="H3919" s="6"/>
      <c r="I3919" s="6"/>
      <c r="J3919" s="6"/>
      <c r="K3919" s="6"/>
      <c r="L3919" s="6"/>
      <c r="M3919" s="6"/>
      <c r="N3919" s="6"/>
      <c r="O3919" s="6"/>
      <c r="P3919" s="10"/>
      <c r="Q3919" s="15" t="str">
        <f t="shared" ca="1" si="124"/>
        <v>-</v>
      </c>
      <c r="R3919" s="6"/>
      <c r="S3919" s="6"/>
      <c r="T3919" s="6"/>
      <c r="U3919" s="6"/>
      <c r="V3919" s="6"/>
      <c r="W3919" s="6" t="str">
        <f t="shared" si="123"/>
        <v>-</v>
      </c>
      <c r="X3919" s="6"/>
      <c r="Y3919" s="6"/>
      <c r="Z3919" s="6"/>
      <c r="AA3919" s="6"/>
      <c r="AB3919" s="6"/>
      <c r="AC3919" s="6"/>
    </row>
    <row r="3920" spans="1:29" x14ac:dyDescent="0.25">
      <c r="Q3920" s="12" t="str">
        <f t="shared" ca="1" si="124"/>
        <v>-</v>
      </c>
      <c r="W3920" t="str">
        <f t="shared" si="123"/>
        <v>-</v>
      </c>
    </row>
    <row r="3921" spans="1:29" x14ac:dyDescent="0.25">
      <c r="A3921" s="6"/>
      <c r="B3921" s="10"/>
      <c r="C3921" s="6"/>
      <c r="D3921" s="6"/>
      <c r="E3921" s="6"/>
      <c r="F3921" s="6"/>
      <c r="G3921" s="6"/>
      <c r="H3921" s="6"/>
      <c r="I3921" s="6"/>
      <c r="J3921" s="6"/>
      <c r="K3921" s="6"/>
      <c r="L3921" s="6"/>
      <c r="M3921" s="6"/>
      <c r="N3921" s="6"/>
      <c r="O3921" s="6"/>
      <c r="P3921" s="10"/>
      <c r="Q3921" s="15" t="str">
        <f t="shared" ca="1" si="124"/>
        <v>-</v>
      </c>
      <c r="R3921" s="6"/>
      <c r="S3921" s="6"/>
      <c r="T3921" s="6"/>
      <c r="U3921" s="6"/>
      <c r="V3921" s="6"/>
      <c r="W3921" s="6" t="str">
        <f t="shared" si="123"/>
        <v>-</v>
      </c>
      <c r="X3921" s="6"/>
      <c r="Y3921" s="6"/>
      <c r="Z3921" s="6"/>
      <c r="AA3921" s="6"/>
      <c r="AB3921" s="6"/>
      <c r="AC3921" s="6"/>
    </row>
    <row r="3922" spans="1:29" x14ac:dyDescent="0.25">
      <c r="Q3922" s="12" t="str">
        <f t="shared" ca="1" si="124"/>
        <v>-</v>
      </c>
      <c r="W3922" t="str">
        <f t="shared" si="123"/>
        <v>-</v>
      </c>
    </row>
    <row r="3923" spans="1:29" x14ac:dyDescent="0.25">
      <c r="A3923" s="6"/>
      <c r="B3923" s="10"/>
      <c r="C3923" s="6"/>
      <c r="D3923" s="6"/>
      <c r="E3923" s="6"/>
      <c r="F3923" s="6"/>
      <c r="G3923" s="6"/>
      <c r="H3923" s="6"/>
      <c r="I3923" s="6"/>
      <c r="J3923" s="6"/>
      <c r="K3923" s="6"/>
      <c r="L3923" s="6"/>
      <c r="M3923" s="6"/>
      <c r="N3923" s="6"/>
      <c r="O3923" s="6"/>
      <c r="P3923" s="10"/>
      <c r="Q3923" s="15" t="str">
        <f t="shared" ca="1" si="124"/>
        <v>-</v>
      </c>
      <c r="R3923" s="6"/>
      <c r="S3923" s="6"/>
      <c r="T3923" s="6"/>
      <c r="U3923" s="6"/>
      <c r="V3923" s="6"/>
      <c r="W3923" s="6" t="str">
        <f t="shared" si="123"/>
        <v>-</v>
      </c>
      <c r="X3923" s="6"/>
      <c r="Y3923" s="6"/>
      <c r="Z3923" s="6"/>
      <c r="AA3923" s="6"/>
      <c r="AB3923" s="6"/>
      <c r="AC3923" s="6"/>
    </row>
    <row r="3924" spans="1:29" x14ac:dyDescent="0.25">
      <c r="Q3924" s="12" t="str">
        <f t="shared" ca="1" si="124"/>
        <v>-</v>
      </c>
      <c r="W3924" t="str">
        <f t="shared" si="123"/>
        <v>-</v>
      </c>
    </row>
    <row r="3925" spans="1:29" x14ac:dyDescent="0.25">
      <c r="A3925" s="6"/>
      <c r="B3925" s="10"/>
      <c r="C3925" s="6"/>
      <c r="D3925" s="6"/>
      <c r="E3925" s="6"/>
      <c r="F3925" s="6"/>
      <c r="G3925" s="6"/>
      <c r="H3925" s="6"/>
      <c r="I3925" s="6"/>
      <c r="J3925" s="6"/>
      <c r="K3925" s="6"/>
      <c r="L3925" s="6"/>
      <c r="M3925" s="6"/>
      <c r="N3925" s="6"/>
      <c r="O3925" s="6"/>
      <c r="P3925" s="10"/>
      <c r="Q3925" s="15" t="str">
        <f t="shared" ca="1" si="124"/>
        <v>-</v>
      </c>
      <c r="R3925" s="6"/>
      <c r="S3925" s="6"/>
      <c r="T3925" s="6"/>
      <c r="U3925" s="6"/>
      <c r="V3925" s="6"/>
      <c r="W3925" s="6" t="str">
        <f t="shared" si="123"/>
        <v>-</v>
      </c>
      <c r="X3925" s="6"/>
      <c r="Y3925" s="6"/>
      <c r="Z3925" s="6"/>
      <c r="AA3925" s="6"/>
      <c r="AB3925" s="6"/>
      <c r="AC3925" s="6"/>
    </row>
    <row r="3926" spans="1:29" x14ac:dyDescent="0.25">
      <c r="Q3926" s="12" t="str">
        <f t="shared" ca="1" si="124"/>
        <v>-</v>
      </c>
      <c r="W3926" t="str">
        <f t="shared" si="123"/>
        <v>-</v>
      </c>
    </row>
    <row r="3927" spans="1:29" x14ac:dyDescent="0.25">
      <c r="A3927" s="6"/>
      <c r="B3927" s="10"/>
      <c r="C3927" s="6"/>
      <c r="D3927" s="6"/>
      <c r="E3927" s="6"/>
      <c r="F3927" s="6"/>
      <c r="G3927" s="6"/>
      <c r="H3927" s="6"/>
      <c r="I3927" s="6"/>
      <c r="J3927" s="6"/>
      <c r="K3927" s="6"/>
      <c r="L3927" s="6"/>
      <c r="M3927" s="6"/>
      <c r="N3927" s="6"/>
      <c r="O3927" s="6"/>
      <c r="P3927" s="10"/>
      <c r="Q3927" s="15" t="str">
        <f t="shared" ca="1" si="124"/>
        <v>-</v>
      </c>
      <c r="R3927" s="6"/>
      <c r="S3927" s="6"/>
      <c r="T3927" s="6"/>
      <c r="U3927" s="6"/>
      <c r="V3927" s="6"/>
      <c r="W3927" s="6" t="str">
        <f t="shared" si="123"/>
        <v>-</v>
      </c>
      <c r="X3927" s="6"/>
      <c r="Y3927" s="6"/>
      <c r="Z3927" s="6"/>
      <c r="AA3927" s="6"/>
      <c r="AB3927" s="6"/>
      <c r="AC3927" s="6"/>
    </row>
    <row r="3928" spans="1:29" x14ac:dyDescent="0.25">
      <c r="Q3928" s="12" t="str">
        <f t="shared" ca="1" si="124"/>
        <v>-</v>
      </c>
      <c r="W3928" t="str">
        <f t="shared" si="123"/>
        <v>-</v>
      </c>
    </row>
    <row r="3929" spans="1:29" x14ac:dyDescent="0.25">
      <c r="A3929" s="6"/>
      <c r="B3929" s="10"/>
      <c r="C3929" s="6"/>
      <c r="D3929" s="6"/>
      <c r="E3929" s="6"/>
      <c r="F3929" s="6"/>
      <c r="G3929" s="6"/>
      <c r="H3929" s="6"/>
      <c r="I3929" s="6"/>
      <c r="J3929" s="6"/>
      <c r="K3929" s="6"/>
      <c r="L3929" s="6"/>
      <c r="M3929" s="6"/>
      <c r="N3929" s="6"/>
      <c r="O3929" s="6"/>
      <c r="P3929" s="10"/>
      <c r="Q3929" s="15" t="str">
        <f t="shared" ca="1" si="124"/>
        <v>-</v>
      </c>
      <c r="R3929" s="6"/>
      <c r="S3929" s="6"/>
      <c r="T3929" s="6"/>
      <c r="U3929" s="6"/>
      <c r="V3929" s="6"/>
      <c r="W3929" s="6" t="str">
        <f t="shared" si="123"/>
        <v>-</v>
      </c>
      <c r="X3929" s="6"/>
      <c r="Y3929" s="6"/>
      <c r="Z3929" s="6"/>
      <c r="AA3929" s="6"/>
      <c r="AB3929" s="6"/>
      <c r="AC3929" s="6"/>
    </row>
    <row r="3930" spans="1:29" x14ac:dyDescent="0.25">
      <c r="Q3930" s="12" t="str">
        <f t="shared" ca="1" si="124"/>
        <v>-</v>
      </c>
      <c r="W3930" t="str">
        <f t="shared" si="123"/>
        <v>-</v>
      </c>
    </row>
    <row r="3931" spans="1:29" x14ac:dyDescent="0.25">
      <c r="A3931" s="6"/>
      <c r="B3931" s="10"/>
      <c r="C3931" s="6"/>
      <c r="D3931" s="6"/>
      <c r="E3931" s="6"/>
      <c r="F3931" s="6"/>
      <c r="G3931" s="6"/>
      <c r="H3931" s="6"/>
      <c r="I3931" s="6"/>
      <c r="J3931" s="6"/>
      <c r="K3931" s="6"/>
      <c r="L3931" s="6"/>
      <c r="M3931" s="6"/>
      <c r="N3931" s="6"/>
      <c r="O3931" s="6"/>
      <c r="P3931" s="10"/>
      <c r="Q3931" s="15" t="str">
        <f t="shared" ca="1" si="124"/>
        <v>-</v>
      </c>
      <c r="R3931" s="6"/>
      <c r="S3931" s="6"/>
      <c r="T3931" s="6"/>
      <c r="U3931" s="6"/>
      <c r="V3931" s="6"/>
      <c r="W3931" s="6" t="str">
        <f t="shared" si="123"/>
        <v>-</v>
      </c>
      <c r="X3931" s="6"/>
      <c r="Y3931" s="6"/>
      <c r="Z3931" s="6"/>
      <c r="AA3931" s="6"/>
      <c r="AB3931" s="6"/>
      <c r="AC3931" s="6"/>
    </row>
    <row r="3932" spans="1:29" x14ac:dyDescent="0.25">
      <c r="Q3932" s="12" t="str">
        <f t="shared" ca="1" si="124"/>
        <v>-</v>
      </c>
      <c r="W3932" t="str">
        <f t="shared" si="123"/>
        <v>-</v>
      </c>
    </row>
    <row r="3933" spans="1:29" x14ac:dyDescent="0.25">
      <c r="A3933" s="6"/>
      <c r="B3933" s="10"/>
      <c r="C3933" s="6"/>
      <c r="D3933" s="6"/>
      <c r="E3933" s="6"/>
      <c r="F3933" s="6"/>
      <c r="G3933" s="6"/>
      <c r="H3933" s="6"/>
      <c r="I3933" s="6"/>
      <c r="J3933" s="6"/>
      <c r="K3933" s="6"/>
      <c r="L3933" s="6"/>
      <c r="M3933" s="6"/>
      <c r="N3933" s="6"/>
      <c r="O3933" s="6"/>
      <c r="P3933" s="10"/>
      <c r="Q3933" s="15" t="str">
        <f t="shared" ca="1" si="124"/>
        <v>-</v>
      </c>
      <c r="R3933" s="6"/>
      <c r="S3933" s="6"/>
      <c r="T3933" s="6"/>
      <c r="U3933" s="6"/>
      <c r="V3933" s="6"/>
      <c r="W3933" s="6" t="str">
        <f t="shared" si="123"/>
        <v>-</v>
      </c>
      <c r="X3933" s="6"/>
      <c r="Y3933" s="6"/>
      <c r="Z3933" s="6"/>
      <c r="AA3933" s="6"/>
      <c r="AB3933" s="6"/>
      <c r="AC3933" s="6"/>
    </row>
    <row r="3934" spans="1:29" x14ac:dyDescent="0.25">
      <c r="Q3934" s="12" t="str">
        <f t="shared" ca="1" si="124"/>
        <v>-</v>
      </c>
      <c r="W3934" t="str">
        <f t="shared" si="123"/>
        <v>-</v>
      </c>
    </row>
    <row r="3935" spans="1:29" x14ac:dyDescent="0.25">
      <c r="A3935" s="6"/>
      <c r="B3935" s="10"/>
      <c r="C3935" s="6"/>
      <c r="D3935" s="6"/>
      <c r="E3935" s="6"/>
      <c r="F3935" s="6"/>
      <c r="G3935" s="6"/>
      <c r="H3935" s="6"/>
      <c r="I3935" s="6"/>
      <c r="J3935" s="6"/>
      <c r="K3935" s="6"/>
      <c r="L3935" s="6"/>
      <c r="M3935" s="6"/>
      <c r="N3935" s="6"/>
      <c r="O3935" s="6"/>
      <c r="P3935" s="10"/>
      <c r="Q3935" s="15" t="str">
        <f t="shared" ca="1" si="124"/>
        <v>-</v>
      </c>
      <c r="R3935" s="6"/>
      <c r="S3935" s="6"/>
      <c r="T3935" s="6"/>
      <c r="U3935" s="6"/>
      <c r="V3935" s="6"/>
      <c r="W3935" s="6" t="str">
        <f t="shared" si="123"/>
        <v>-</v>
      </c>
      <c r="X3935" s="6"/>
      <c r="Y3935" s="6"/>
      <c r="Z3935" s="6"/>
      <c r="AA3935" s="6"/>
      <c r="AB3935" s="6"/>
      <c r="AC3935" s="6"/>
    </row>
    <row r="3936" spans="1:29" x14ac:dyDescent="0.25">
      <c r="Q3936" s="12" t="str">
        <f t="shared" ca="1" si="124"/>
        <v>-</v>
      </c>
      <c r="W3936" t="str">
        <f t="shared" si="123"/>
        <v>-</v>
      </c>
    </row>
    <row r="3937" spans="1:29" x14ac:dyDescent="0.25">
      <c r="A3937" s="6"/>
      <c r="B3937" s="10"/>
      <c r="C3937" s="6"/>
      <c r="D3937" s="6"/>
      <c r="E3937" s="6"/>
      <c r="F3937" s="6"/>
      <c r="G3937" s="6"/>
      <c r="H3937" s="6"/>
      <c r="I3937" s="6"/>
      <c r="J3937" s="6"/>
      <c r="K3937" s="6"/>
      <c r="L3937" s="6"/>
      <c r="M3937" s="6"/>
      <c r="N3937" s="6"/>
      <c r="O3937" s="6"/>
      <c r="P3937" s="10"/>
      <c r="Q3937" s="15" t="str">
        <f t="shared" ca="1" si="124"/>
        <v>-</v>
      </c>
      <c r="R3937" s="6"/>
      <c r="S3937" s="6"/>
      <c r="T3937" s="6"/>
      <c r="U3937" s="6"/>
      <c r="V3937" s="6"/>
      <c r="W3937" s="6" t="str">
        <f t="shared" si="123"/>
        <v>-</v>
      </c>
      <c r="X3937" s="6"/>
      <c r="Y3937" s="6"/>
      <c r="Z3937" s="6"/>
      <c r="AA3937" s="6"/>
      <c r="AB3937" s="6"/>
      <c r="AC3937" s="6"/>
    </row>
    <row r="3938" spans="1:29" x14ac:dyDescent="0.25">
      <c r="Q3938" s="12" t="str">
        <f t="shared" ca="1" si="124"/>
        <v>-</v>
      </c>
      <c r="W3938" t="str">
        <f t="shared" si="123"/>
        <v>-</v>
      </c>
    </row>
    <row r="3939" spans="1:29" x14ac:dyDescent="0.25">
      <c r="A3939" s="6"/>
      <c r="B3939" s="10"/>
      <c r="C3939" s="6"/>
      <c r="D3939" s="6"/>
      <c r="E3939" s="6"/>
      <c r="F3939" s="6"/>
      <c r="G3939" s="6"/>
      <c r="H3939" s="6"/>
      <c r="I3939" s="6"/>
      <c r="J3939" s="6"/>
      <c r="K3939" s="6"/>
      <c r="L3939" s="6"/>
      <c r="M3939" s="6"/>
      <c r="N3939" s="6"/>
      <c r="O3939" s="6"/>
      <c r="P3939" s="10"/>
      <c r="Q3939" s="15" t="str">
        <f t="shared" ca="1" si="124"/>
        <v>-</v>
      </c>
      <c r="R3939" s="6"/>
      <c r="S3939" s="6"/>
      <c r="T3939" s="6"/>
      <c r="U3939" s="6"/>
      <c r="V3939" s="6"/>
      <c r="W3939" s="6" t="str">
        <f t="shared" si="123"/>
        <v>-</v>
      </c>
      <c r="X3939" s="6"/>
      <c r="Y3939" s="6"/>
      <c r="Z3939" s="6"/>
      <c r="AA3939" s="6"/>
      <c r="AB3939" s="6"/>
      <c r="AC3939" s="6"/>
    </row>
    <row r="3940" spans="1:29" x14ac:dyDescent="0.25">
      <c r="Q3940" s="12" t="str">
        <f t="shared" ca="1" si="124"/>
        <v>-</v>
      </c>
      <c r="W3940" t="str">
        <f t="shared" si="123"/>
        <v>-</v>
      </c>
    </row>
    <row r="3941" spans="1:29" x14ac:dyDescent="0.25">
      <c r="A3941" s="6"/>
      <c r="B3941" s="10"/>
      <c r="C3941" s="6"/>
      <c r="D3941" s="6"/>
      <c r="E3941" s="6"/>
      <c r="F3941" s="6"/>
      <c r="G3941" s="6"/>
      <c r="H3941" s="6"/>
      <c r="I3941" s="6"/>
      <c r="J3941" s="6"/>
      <c r="K3941" s="6"/>
      <c r="L3941" s="6"/>
      <c r="M3941" s="6"/>
      <c r="N3941" s="6"/>
      <c r="O3941" s="6"/>
      <c r="P3941" s="10"/>
      <c r="Q3941" s="15" t="str">
        <f t="shared" ca="1" si="124"/>
        <v>-</v>
      </c>
      <c r="R3941" s="6"/>
      <c r="S3941" s="6"/>
      <c r="T3941" s="6"/>
      <c r="U3941" s="6"/>
      <c r="V3941" s="6"/>
      <c r="W3941" s="6" t="str">
        <f t="shared" si="123"/>
        <v>-</v>
      </c>
      <c r="X3941" s="6"/>
      <c r="Y3941" s="6"/>
      <c r="Z3941" s="6"/>
      <c r="AA3941" s="6"/>
      <c r="AB3941" s="6"/>
      <c r="AC3941" s="6"/>
    </row>
    <row r="3942" spans="1:29" x14ac:dyDescent="0.25">
      <c r="Q3942" s="12" t="str">
        <f t="shared" ca="1" si="124"/>
        <v>-</v>
      </c>
      <c r="W3942" t="str">
        <f t="shared" si="123"/>
        <v>-</v>
      </c>
    </row>
    <row r="3943" spans="1:29" x14ac:dyDescent="0.25">
      <c r="A3943" s="6"/>
      <c r="B3943" s="10"/>
      <c r="C3943" s="6"/>
      <c r="D3943" s="6"/>
      <c r="E3943" s="6"/>
      <c r="F3943" s="6"/>
      <c r="G3943" s="6"/>
      <c r="H3943" s="6"/>
      <c r="I3943" s="6"/>
      <c r="J3943" s="6"/>
      <c r="K3943" s="6"/>
      <c r="L3943" s="6"/>
      <c r="M3943" s="6"/>
      <c r="N3943" s="6"/>
      <c r="O3943" s="6"/>
      <c r="P3943" s="10"/>
      <c r="Q3943" s="15" t="str">
        <f t="shared" ca="1" si="124"/>
        <v>-</v>
      </c>
      <c r="R3943" s="6"/>
      <c r="S3943" s="6"/>
      <c r="T3943" s="6"/>
      <c r="U3943" s="6"/>
      <c r="V3943" s="6"/>
      <c r="W3943" s="6" t="str">
        <f t="shared" si="123"/>
        <v>-</v>
      </c>
      <c r="X3943" s="6"/>
      <c r="Y3943" s="6"/>
      <c r="Z3943" s="6"/>
      <c r="AA3943" s="6"/>
      <c r="AB3943" s="6"/>
      <c r="AC3943" s="6"/>
    </row>
    <row r="3944" spans="1:29" x14ac:dyDescent="0.25">
      <c r="Q3944" s="12" t="str">
        <f t="shared" ca="1" si="124"/>
        <v>-</v>
      </c>
      <c r="W3944" t="str">
        <f t="shared" si="123"/>
        <v>-</v>
      </c>
    </row>
    <row r="3945" spans="1:29" x14ac:dyDescent="0.25">
      <c r="A3945" s="6"/>
      <c r="B3945" s="10"/>
      <c r="C3945" s="6"/>
      <c r="D3945" s="6"/>
      <c r="E3945" s="6"/>
      <c r="F3945" s="6"/>
      <c r="G3945" s="6"/>
      <c r="H3945" s="6"/>
      <c r="I3945" s="6"/>
      <c r="J3945" s="6"/>
      <c r="K3945" s="6"/>
      <c r="L3945" s="6"/>
      <c r="M3945" s="6"/>
      <c r="N3945" s="6"/>
      <c r="O3945" s="6"/>
      <c r="P3945" s="10"/>
      <c r="Q3945" s="15" t="str">
        <f t="shared" ca="1" si="124"/>
        <v>-</v>
      </c>
      <c r="R3945" s="6"/>
      <c r="S3945" s="6"/>
      <c r="T3945" s="6"/>
      <c r="U3945" s="6"/>
      <c r="V3945" s="6"/>
      <c r="W3945" s="6" t="str">
        <f t="shared" si="123"/>
        <v>-</v>
      </c>
      <c r="X3945" s="6"/>
      <c r="Y3945" s="6"/>
      <c r="Z3945" s="6"/>
      <c r="AA3945" s="6"/>
      <c r="AB3945" s="6"/>
      <c r="AC3945" s="6"/>
    </row>
    <row r="3946" spans="1:29" x14ac:dyDescent="0.25">
      <c r="Q3946" s="12" t="str">
        <f t="shared" ca="1" si="124"/>
        <v>-</v>
      </c>
      <c r="W3946" t="str">
        <f t="shared" si="123"/>
        <v>-</v>
      </c>
    </row>
    <row r="3947" spans="1:29" x14ac:dyDescent="0.25">
      <c r="A3947" s="6"/>
      <c r="B3947" s="10"/>
      <c r="C3947" s="6"/>
      <c r="D3947" s="6"/>
      <c r="E3947" s="6"/>
      <c r="F3947" s="6"/>
      <c r="G3947" s="6"/>
      <c r="H3947" s="6"/>
      <c r="I3947" s="6"/>
      <c r="J3947" s="6"/>
      <c r="K3947" s="6"/>
      <c r="L3947" s="6"/>
      <c r="M3947" s="6"/>
      <c r="N3947" s="6"/>
      <c r="O3947" s="6"/>
      <c r="P3947" s="10"/>
      <c r="Q3947" s="15" t="str">
        <f t="shared" ca="1" si="124"/>
        <v>-</v>
      </c>
      <c r="R3947" s="6"/>
      <c r="S3947" s="6"/>
      <c r="T3947" s="6"/>
      <c r="U3947" s="6"/>
      <c r="V3947" s="6"/>
      <c r="W3947" s="6" t="str">
        <f t="shared" si="123"/>
        <v>-</v>
      </c>
      <c r="X3947" s="6"/>
      <c r="Y3947" s="6"/>
      <c r="Z3947" s="6"/>
      <c r="AA3947" s="6"/>
      <c r="AB3947" s="6"/>
      <c r="AC3947" s="6"/>
    </row>
    <row r="3948" spans="1:29" x14ac:dyDescent="0.25">
      <c r="Q3948" s="12" t="str">
        <f t="shared" ca="1" si="124"/>
        <v>-</v>
      </c>
      <c r="W3948" t="str">
        <f t="shared" si="123"/>
        <v>-</v>
      </c>
    </row>
    <row r="3949" spans="1:29" x14ac:dyDescent="0.25">
      <c r="A3949" s="6"/>
      <c r="B3949" s="10"/>
      <c r="C3949" s="6"/>
      <c r="D3949" s="6"/>
      <c r="E3949" s="6"/>
      <c r="F3949" s="6"/>
      <c r="G3949" s="6"/>
      <c r="H3949" s="6"/>
      <c r="I3949" s="6"/>
      <c r="J3949" s="6"/>
      <c r="K3949" s="6"/>
      <c r="L3949" s="6"/>
      <c r="M3949" s="6"/>
      <c r="N3949" s="6"/>
      <c r="O3949" s="6"/>
      <c r="P3949" s="10"/>
      <c r="Q3949" s="15" t="str">
        <f t="shared" ca="1" si="124"/>
        <v>-</v>
      </c>
      <c r="R3949" s="6"/>
      <c r="S3949" s="6"/>
      <c r="T3949" s="6"/>
      <c r="U3949" s="6"/>
      <c r="V3949" s="6"/>
      <c r="W3949" s="6" t="str">
        <f t="shared" si="123"/>
        <v>-</v>
      </c>
      <c r="X3949" s="6"/>
      <c r="Y3949" s="6"/>
      <c r="Z3949" s="6"/>
      <c r="AA3949" s="6"/>
      <c r="AB3949" s="6"/>
      <c r="AC3949" s="6"/>
    </row>
    <row r="3950" spans="1:29" x14ac:dyDescent="0.25">
      <c r="Q3950" s="12" t="str">
        <f t="shared" ca="1" si="124"/>
        <v>-</v>
      </c>
      <c r="W3950" t="str">
        <f t="shared" si="123"/>
        <v>-</v>
      </c>
    </row>
    <row r="3951" spans="1:29" x14ac:dyDescent="0.25">
      <c r="A3951" s="6"/>
      <c r="B3951" s="10"/>
      <c r="C3951" s="6"/>
      <c r="D3951" s="6"/>
      <c r="E3951" s="6"/>
      <c r="F3951" s="6"/>
      <c r="G3951" s="6"/>
      <c r="H3951" s="6"/>
      <c r="I3951" s="6"/>
      <c r="J3951" s="6"/>
      <c r="K3951" s="6"/>
      <c r="L3951" s="6"/>
      <c r="M3951" s="6"/>
      <c r="N3951" s="6"/>
      <c r="O3951" s="6"/>
      <c r="P3951" s="10"/>
      <c r="Q3951" s="15" t="str">
        <f t="shared" ca="1" si="124"/>
        <v>-</v>
      </c>
      <c r="R3951" s="6"/>
      <c r="S3951" s="6"/>
      <c r="T3951" s="6"/>
      <c r="U3951" s="6"/>
      <c r="V3951" s="6"/>
      <c r="W3951" s="6" t="str">
        <f t="shared" si="123"/>
        <v>-</v>
      </c>
      <c r="X3951" s="6"/>
      <c r="Y3951" s="6"/>
      <c r="Z3951" s="6"/>
      <c r="AA3951" s="6"/>
      <c r="AB3951" s="6"/>
      <c r="AC3951" s="6"/>
    </row>
    <row r="3952" spans="1:29" x14ac:dyDescent="0.25">
      <c r="Q3952" s="12" t="str">
        <f t="shared" ca="1" si="124"/>
        <v>-</v>
      </c>
      <c r="W3952" t="str">
        <f t="shared" si="123"/>
        <v>-</v>
      </c>
    </row>
    <row r="3953" spans="1:29" x14ac:dyDescent="0.25">
      <c r="A3953" s="6"/>
      <c r="B3953" s="10"/>
      <c r="C3953" s="6"/>
      <c r="D3953" s="6"/>
      <c r="E3953" s="6"/>
      <c r="F3953" s="6"/>
      <c r="G3953" s="6"/>
      <c r="H3953" s="6"/>
      <c r="I3953" s="6"/>
      <c r="J3953" s="6"/>
      <c r="K3953" s="6"/>
      <c r="L3953" s="6"/>
      <c r="M3953" s="6"/>
      <c r="N3953" s="6"/>
      <c r="O3953" s="6"/>
      <c r="P3953" s="10"/>
      <c r="Q3953" s="15" t="str">
        <f t="shared" ca="1" si="124"/>
        <v>-</v>
      </c>
      <c r="R3953" s="6"/>
      <c r="S3953" s="6"/>
      <c r="T3953" s="6"/>
      <c r="U3953" s="6"/>
      <c r="V3953" s="6"/>
      <c r="W3953" s="6" t="str">
        <f t="shared" si="123"/>
        <v>-</v>
      </c>
      <c r="X3953" s="6"/>
      <c r="Y3953" s="6"/>
      <c r="Z3953" s="6"/>
      <c r="AA3953" s="6"/>
      <c r="AB3953" s="6"/>
      <c r="AC3953" s="6"/>
    </row>
    <row r="3954" spans="1:29" x14ac:dyDescent="0.25">
      <c r="Q3954" s="12" t="str">
        <f t="shared" ca="1" si="124"/>
        <v>-</v>
      </c>
      <c r="W3954" t="str">
        <f t="shared" si="123"/>
        <v>-</v>
      </c>
    </row>
    <row r="3955" spans="1:29" x14ac:dyDescent="0.25">
      <c r="A3955" s="6"/>
      <c r="B3955" s="10"/>
      <c r="C3955" s="6"/>
      <c r="D3955" s="6"/>
      <c r="E3955" s="6"/>
      <c r="F3955" s="6"/>
      <c r="G3955" s="6"/>
      <c r="H3955" s="6"/>
      <c r="I3955" s="6"/>
      <c r="J3955" s="6"/>
      <c r="K3955" s="6"/>
      <c r="L3955" s="6"/>
      <c r="M3955" s="6"/>
      <c r="N3955" s="6"/>
      <c r="O3955" s="6"/>
      <c r="P3955" s="10"/>
      <c r="Q3955" s="15" t="str">
        <f t="shared" ca="1" si="124"/>
        <v>-</v>
      </c>
      <c r="R3955" s="6"/>
      <c r="S3955" s="6"/>
      <c r="T3955" s="6"/>
      <c r="U3955" s="6"/>
      <c r="V3955" s="6"/>
      <c r="W3955" s="6" t="str">
        <f t="shared" si="123"/>
        <v>-</v>
      </c>
      <c r="X3955" s="6"/>
      <c r="Y3955" s="6"/>
      <c r="Z3955" s="6"/>
      <c r="AA3955" s="6"/>
      <c r="AB3955" s="6"/>
      <c r="AC3955" s="6"/>
    </row>
    <row r="3956" spans="1:29" x14ac:dyDescent="0.25">
      <c r="Q3956" s="12" t="str">
        <f t="shared" ca="1" si="124"/>
        <v>-</v>
      </c>
      <c r="W3956" t="str">
        <f t="shared" si="123"/>
        <v>-</v>
      </c>
    </row>
    <row r="3957" spans="1:29" x14ac:dyDescent="0.25">
      <c r="A3957" s="6"/>
      <c r="B3957" s="10"/>
      <c r="C3957" s="6"/>
      <c r="D3957" s="6"/>
      <c r="E3957" s="6"/>
      <c r="F3957" s="6"/>
      <c r="G3957" s="6"/>
      <c r="H3957" s="6"/>
      <c r="I3957" s="6"/>
      <c r="J3957" s="6"/>
      <c r="K3957" s="6"/>
      <c r="L3957" s="6"/>
      <c r="M3957" s="6"/>
      <c r="N3957" s="6"/>
      <c r="O3957" s="6"/>
      <c r="P3957" s="10"/>
      <c r="Q3957" s="15" t="str">
        <f t="shared" ca="1" si="124"/>
        <v>-</v>
      </c>
      <c r="R3957" s="6"/>
      <c r="S3957" s="6"/>
      <c r="T3957" s="6"/>
      <c r="U3957" s="6"/>
      <c r="V3957" s="6"/>
      <c r="W3957" s="6" t="str">
        <f t="shared" si="123"/>
        <v>-</v>
      </c>
      <c r="X3957" s="6"/>
      <c r="Y3957" s="6"/>
      <c r="Z3957" s="6"/>
      <c r="AA3957" s="6"/>
      <c r="AB3957" s="6"/>
      <c r="AC3957" s="6"/>
    </row>
    <row r="3958" spans="1:29" x14ac:dyDescent="0.25">
      <c r="Q3958" s="12" t="str">
        <f t="shared" ca="1" si="124"/>
        <v>-</v>
      </c>
      <c r="W3958" t="str">
        <f t="shared" si="123"/>
        <v>-</v>
      </c>
    </row>
    <row r="3959" spans="1:29" x14ac:dyDescent="0.25">
      <c r="A3959" s="6"/>
      <c r="B3959" s="10"/>
      <c r="C3959" s="6"/>
      <c r="D3959" s="6"/>
      <c r="E3959" s="6"/>
      <c r="F3959" s="6"/>
      <c r="G3959" s="6"/>
      <c r="H3959" s="6"/>
      <c r="I3959" s="6"/>
      <c r="J3959" s="6"/>
      <c r="K3959" s="6"/>
      <c r="L3959" s="6"/>
      <c r="M3959" s="6"/>
      <c r="N3959" s="6"/>
      <c r="O3959" s="6"/>
      <c r="P3959" s="10"/>
      <c r="Q3959" s="15" t="str">
        <f t="shared" ca="1" si="124"/>
        <v>-</v>
      </c>
      <c r="R3959" s="6"/>
      <c r="S3959" s="6"/>
      <c r="T3959" s="6"/>
      <c r="U3959" s="6"/>
      <c r="V3959" s="6"/>
      <c r="W3959" s="6" t="str">
        <f t="shared" si="123"/>
        <v>-</v>
      </c>
      <c r="X3959" s="6"/>
      <c r="Y3959" s="6"/>
      <c r="Z3959" s="6"/>
      <c r="AA3959" s="6"/>
      <c r="AB3959" s="6"/>
      <c r="AC3959" s="6"/>
    </row>
    <row r="3960" spans="1:29" x14ac:dyDescent="0.25">
      <c r="Q3960" s="12" t="str">
        <f t="shared" ca="1" si="124"/>
        <v>-</v>
      </c>
      <c r="W3960" t="str">
        <f t="shared" si="123"/>
        <v>-</v>
      </c>
    </row>
    <row r="3961" spans="1:29" x14ac:dyDescent="0.25">
      <c r="A3961" s="6"/>
      <c r="B3961" s="10"/>
      <c r="C3961" s="6"/>
      <c r="D3961" s="6"/>
      <c r="E3961" s="6"/>
      <c r="F3961" s="6"/>
      <c r="G3961" s="6"/>
      <c r="H3961" s="6"/>
      <c r="I3961" s="6"/>
      <c r="J3961" s="6"/>
      <c r="K3961" s="6"/>
      <c r="L3961" s="6"/>
      <c r="M3961" s="6"/>
      <c r="N3961" s="6"/>
      <c r="O3961" s="6"/>
      <c r="P3961" s="10"/>
      <c r="Q3961" s="15" t="str">
        <f t="shared" ca="1" si="124"/>
        <v>-</v>
      </c>
      <c r="R3961" s="6"/>
      <c r="S3961" s="6"/>
      <c r="T3961" s="6"/>
      <c r="U3961" s="6"/>
      <c r="V3961" s="6"/>
      <c r="W3961" s="6" t="str">
        <f t="shared" si="123"/>
        <v>-</v>
      </c>
      <c r="X3961" s="6"/>
      <c r="Y3961" s="6"/>
      <c r="Z3961" s="6"/>
      <c r="AA3961" s="6"/>
      <c r="AB3961" s="6"/>
      <c r="AC3961" s="6"/>
    </row>
    <row r="3962" spans="1:29" x14ac:dyDescent="0.25">
      <c r="Q3962" s="12" t="str">
        <f t="shared" ca="1" si="124"/>
        <v>-</v>
      </c>
      <c r="W3962" t="str">
        <f t="shared" si="123"/>
        <v>-</v>
      </c>
    </row>
    <row r="3963" spans="1:29" x14ac:dyDescent="0.25">
      <c r="A3963" s="6"/>
      <c r="B3963" s="10"/>
      <c r="C3963" s="6"/>
      <c r="D3963" s="6"/>
      <c r="E3963" s="6"/>
      <c r="F3963" s="6"/>
      <c r="G3963" s="6"/>
      <c r="H3963" s="6"/>
      <c r="I3963" s="6"/>
      <c r="J3963" s="6"/>
      <c r="K3963" s="6"/>
      <c r="L3963" s="6"/>
      <c r="M3963" s="6"/>
      <c r="N3963" s="6"/>
      <c r="O3963" s="6"/>
      <c r="P3963" s="10"/>
      <c r="Q3963" s="15" t="str">
        <f t="shared" ca="1" si="124"/>
        <v>-</v>
      </c>
      <c r="R3963" s="6"/>
      <c r="S3963" s="6"/>
      <c r="T3963" s="6"/>
      <c r="U3963" s="6"/>
      <c r="V3963" s="6"/>
      <c r="W3963" s="6" t="str">
        <f t="shared" si="123"/>
        <v>-</v>
      </c>
      <c r="X3963" s="6"/>
      <c r="Y3963" s="6"/>
      <c r="Z3963" s="6"/>
      <c r="AA3963" s="6"/>
      <c r="AB3963" s="6"/>
      <c r="AC3963" s="6"/>
    </row>
    <row r="3964" spans="1:29" x14ac:dyDescent="0.25">
      <c r="Q3964" s="12" t="str">
        <f t="shared" ca="1" si="124"/>
        <v>-</v>
      </c>
      <c r="W3964" t="str">
        <f t="shared" si="123"/>
        <v>-</v>
      </c>
    </row>
    <row r="3965" spans="1:29" x14ac:dyDescent="0.25">
      <c r="A3965" s="6"/>
      <c r="B3965" s="10"/>
      <c r="C3965" s="6"/>
      <c r="D3965" s="6"/>
      <c r="E3965" s="6"/>
      <c r="F3965" s="6"/>
      <c r="G3965" s="6"/>
      <c r="H3965" s="6"/>
      <c r="I3965" s="6"/>
      <c r="J3965" s="6"/>
      <c r="K3965" s="6"/>
      <c r="L3965" s="6"/>
      <c r="M3965" s="6"/>
      <c r="N3965" s="6"/>
      <c r="O3965" s="6"/>
      <c r="P3965" s="10"/>
      <c r="Q3965" s="15" t="str">
        <f t="shared" ca="1" si="124"/>
        <v>-</v>
      </c>
      <c r="R3965" s="6"/>
      <c r="S3965" s="6"/>
      <c r="T3965" s="6"/>
      <c r="U3965" s="6"/>
      <c r="V3965" s="6"/>
      <c r="W3965" s="6" t="str">
        <f t="shared" si="123"/>
        <v>-</v>
      </c>
      <c r="X3965" s="6"/>
      <c r="Y3965" s="6"/>
      <c r="Z3965" s="6"/>
      <c r="AA3965" s="6"/>
      <c r="AB3965" s="6"/>
      <c r="AC3965" s="6"/>
    </row>
    <row r="3966" spans="1:29" x14ac:dyDescent="0.25">
      <c r="Q3966" s="12" t="str">
        <f t="shared" ca="1" si="124"/>
        <v>-</v>
      </c>
      <c r="W3966" t="str">
        <f t="shared" si="123"/>
        <v>-</v>
      </c>
    </row>
    <row r="3967" spans="1:29" x14ac:dyDescent="0.25">
      <c r="A3967" s="6"/>
      <c r="B3967" s="10"/>
      <c r="C3967" s="6"/>
      <c r="D3967" s="6"/>
      <c r="E3967" s="6"/>
      <c r="F3967" s="6"/>
      <c r="G3967" s="6"/>
      <c r="H3967" s="6"/>
      <c r="I3967" s="6"/>
      <c r="J3967" s="6"/>
      <c r="K3967" s="6"/>
      <c r="L3967" s="6"/>
      <c r="M3967" s="6"/>
      <c r="N3967" s="6"/>
      <c r="O3967" s="6"/>
      <c r="P3967" s="10"/>
      <c r="Q3967" s="15" t="str">
        <f t="shared" ca="1" si="124"/>
        <v>-</v>
      </c>
      <c r="R3967" s="6"/>
      <c r="S3967" s="6"/>
      <c r="T3967" s="6"/>
      <c r="U3967" s="6"/>
      <c r="V3967" s="6"/>
      <c r="W3967" s="6" t="str">
        <f t="shared" si="123"/>
        <v>-</v>
      </c>
      <c r="X3967" s="6"/>
      <c r="Y3967" s="6"/>
      <c r="Z3967" s="6"/>
      <c r="AA3967" s="6"/>
      <c r="AB3967" s="6"/>
      <c r="AC3967" s="6"/>
    </row>
    <row r="3968" spans="1:29" x14ac:dyDescent="0.25">
      <c r="Q3968" s="12" t="str">
        <f t="shared" ca="1" si="124"/>
        <v>-</v>
      </c>
      <c r="W3968" t="str">
        <f t="shared" si="123"/>
        <v>-</v>
      </c>
    </row>
    <row r="3969" spans="1:29" x14ac:dyDescent="0.25">
      <c r="A3969" s="6"/>
      <c r="B3969" s="10"/>
      <c r="C3969" s="6"/>
      <c r="D3969" s="6"/>
      <c r="E3969" s="6"/>
      <c r="F3969" s="6"/>
      <c r="G3969" s="6"/>
      <c r="H3969" s="6"/>
      <c r="I3969" s="6"/>
      <c r="J3969" s="6"/>
      <c r="K3969" s="6"/>
      <c r="L3969" s="6"/>
      <c r="M3969" s="6"/>
      <c r="N3969" s="6"/>
      <c r="O3969" s="6"/>
      <c r="P3969" s="10"/>
      <c r="Q3969" s="15" t="str">
        <f t="shared" ca="1" si="124"/>
        <v>-</v>
      </c>
      <c r="R3969" s="6"/>
      <c r="S3969" s="6"/>
      <c r="T3969" s="6"/>
      <c r="U3969" s="6"/>
      <c r="V3969" s="6"/>
      <c r="W3969" s="6" t="str">
        <f t="shared" ref="W3969:W4032" si="125">IF(OR(ISBLANK(J3969),ISBLANK(V3969)),"-",(IF(J3969=V3969,"Yes","No")))</f>
        <v>-</v>
      </c>
      <c r="X3969" s="6"/>
      <c r="Y3969" s="6"/>
      <c r="Z3969" s="6"/>
      <c r="AA3969" s="6"/>
      <c r="AB3969" s="6"/>
      <c r="AC3969" s="6"/>
    </row>
    <row r="3970" spans="1:29" x14ac:dyDescent="0.25">
      <c r="Q3970" s="12" t="str">
        <f t="shared" ref="Q3970:Q4033" ca="1" si="126">IF(B3970&gt;1/1/1900, (IF(R3970="Closed",(DATEDIF(B3970,P3970,"d"))-(DATEDIF(M3970,O3970,"d")),IF(OR(R3970="Pending",ISBLANK(P3970)),TODAY()-B3970))),"-")</f>
        <v>-</v>
      </c>
      <c r="W3970" t="str">
        <f t="shared" si="125"/>
        <v>-</v>
      </c>
    </row>
    <row r="3971" spans="1:29" x14ac:dyDescent="0.25">
      <c r="A3971" s="6"/>
      <c r="B3971" s="10"/>
      <c r="C3971" s="6"/>
      <c r="D3971" s="6"/>
      <c r="E3971" s="6"/>
      <c r="F3971" s="6"/>
      <c r="G3971" s="6"/>
      <c r="H3971" s="6"/>
      <c r="I3971" s="6"/>
      <c r="J3971" s="6"/>
      <c r="K3971" s="6"/>
      <c r="L3971" s="6"/>
      <c r="M3971" s="6"/>
      <c r="N3971" s="6"/>
      <c r="O3971" s="6"/>
      <c r="P3971" s="10"/>
      <c r="Q3971" s="15" t="str">
        <f t="shared" ca="1" si="126"/>
        <v>-</v>
      </c>
      <c r="R3971" s="6"/>
      <c r="S3971" s="6"/>
      <c r="T3971" s="6"/>
      <c r="U3971" s="6"/>
      <c r="V3971" s="6"/>
      <c r="W3971" s="6" t="str">
        <f t="shared" si="125"/>
        <v>-</v>
      </c>
      <c r="X3971" s="6"/>
      <c r="Y3971" s="6"/>
      <c r="Z3971" s="6"/>
      <c r="AA3971" s="6"/>
      <c r="AB3971" s="6"/>
      <c r="AC3971" s="6"/>
    </row>
    <row r="3972" spans="1:29" x14ac:dyDescent="0.25">
      <c r="Q3972" s="12" t="str">
        <f t="shared" ca="1" si="126"/>
        <v>-</v>
      </c>
      <c r="W3972" t="str">
        <f t="shared" si="125"/>
        <v>-</v>
      </c>
    </row>
    <row r="3973" spans="1:29" x14ac:dyDescent="0.25">
      <c r="A3973" s="6"/>
      <c r="B3973" s="10"/>
      <c r="C3973" s="6"/>
      <c r="D3973" s="6"/>
      <c r="E3973" s="6"/>
      <c r="F3973" s="6"/>
      <c r="G3973" s="6"/>
      <c r="H3973" s="6"/>
      <c r="I3973" s="6"/>
      <c r="J3973" s="6"/>
      <c r="K3973" s="6"/>
      <c r="L3973" s="6"/>
      <c r="M3973" s="6"/>
      <c r="N3973" s="6"/>
      <c r="O3973" s="6"/>
      <c r="P3973" s="10"/>
      <c r="Q3973" s="15" t="str">
        <f t="shared" ca="1" si="126"/>
        <v>-</v>
      </c>
      <c r="R3973" s="6"/>
      <c r="S3973" s="6"/>
      <c r="T3973" s="6"/>
      <c r="U3973" s="6"/>
      <c r="V3973" s="6"/>
      <c r="W3973" s="6" t="str">
        <f t="shared" si="125"/>
        <v>-</v>
      </c>
      <c r="X3973" s="6"/>
      <c r="Y3973" s="6"/>
      <c r="Z3973" s="6"/>
      <c r="AA3973" s="6"/>
      <c r="AB3973" s="6"/>
      <c r="AC3973" s="6"/>
    </row>
    <row r="3974" spans="1:29" x14ac:dyDescent="0.25">
      <c r="Q3974" s="12" t="str">
        <f t="shared" ca="1" si="126"/>
        <v>-</v>
      </c>
      <c r="W3974" t="str">
        <f t="shared" si="125"/>
        <v>-</v>
      </c>
    </row>
    <row r="3975" spans="1:29" x14ac:dyDescent="0.25">
      <c r="A3975" s="6"/>
      <c r="B3975" s="10"/>
      <c r="C3975" s="6"/>
      <c r="D3975" s="6"/>
      <c r="E3975" s="6"/>
      <c r="F3975" s="6"/>
      <c r="G3975" s="6"/>
      <c r="H3975" s="6"/>
      <c r="I3975" s="6"/>
      <c r="J3975" s="6"/>
      <c r="K3975" s="6"/>
      <c r="L3975" s="6"/>
      <c r="M3975" s="6"/>
      <c r="N3975" s="6"/>
      <c r="O3975" s="6"/>
      <c r="P3975" s="10"/>
      <c r="Q3975" s="15" t="str">
        <f t="shared" ca="1" si="126"/>
        <v>-</v>
      </c>
      <c r="R3975" s="6"/>
      <c r="S3975" s="6"/>
      <c r="T3975" s="6"/>
      <c r="U3975" s="6"/>
      <c r="V3975" s="6"/>
      <c r="W3975" s="6" t="str">
        <f t="shared" si="125"/>
        <v>-</v>
      </c>
      <c r="X3975" s="6"/>
      <c r="Y3975" s="6"/>
      <c r="Z3975" s="6"/>
      <c r="AA3975" s="6"/>
      <c r="AB3975" s="6"/>
      <c r="AC3975" s="6"/>
    </row>
    <row r="3976" spans="1:29" x14ac:dyDescent="0.25">
      <c r="Q3976" s="12" t="str">
        <f t="shared" ca="1" si="126"/>
        <v>-</v>
      </c>
      <c r="W3976" t="str">
        <f t="shared" si="125"/>
        <v>-</v>
      </c>
    </row>
    <row r="3977" spans="1:29" x14ac:dyDescent="0.25">
      <c r="A3977" s="6"/>
      <c r="B3977" s="10"/>
      <c r="C3977" s="6"/>
      <c r="D3977" s="6"/>
      <c r="E3977" s="6"/>
      <c r="F3977" s="6"/>
      <c r="G3977" s="6"/>
      <c r="H3977" s="6"/>
      <c r="I3977" s="6"/>
      <c r="J3977" s="6"/>
      <c r="K3977" s="6"/>
      <c r="L3977" s="6"/>
      <c r="M3977" s="6"/>
      <c r="N3977" s="6"/>
      <c r="O3977" s="6"/>
      <c r="P3977" s="10"/>
      <c r="Q3977" s="15" t="str">
        <f t="shared" ca="1" si="126"/>
        <v>-</v>
      </c>
      <c r="R3977" s="6"/>
      <c r="S3977" s="6"/>
      <c r="T3977" s="6"/>
      <c r="U3977" s="6"/>
      <c r="V3977" s="6"/>
      <c r="W3977" s="6" t="str">
        <f t="shared" si="125"/>
        <v>-</v>
      </c>
      <c r="X3977" s="6"/>
      <c r="Y3977" s="6"/>
      <c r="Z3977" s="6"/>
      <c r="AA3977" s="6"/>
      <c r="AB3977" s="6"/>
      <c r="AC3977" s="6"/>
    </row>
    <row r="3978" spans="1:29" x14ac:dyDescent="0.25">
      <c r="Q3978" s="12" t="str">
        <f t="shared" ca="1" si="126"/>
        <v>-</v>
      </c>
      <c r="W3978" t="str">
        <f t="shared" si="125"/>
        <v>-</v>
      </c>
    </row>
    <row r="3979" spans="1:29" x14ac:dyDescent="0.25">
      <c r="A3979" s="6"/>
      <c r="B3979" s="10"/>
      <c r="C3979" s="6"/>
      <c r="D3979" s="6"/>
      <c r="E3979" s="6"/>
      <c r="F3979" s="6"/>
      <c r="G3979" s="6"/>
      <c r="H3979" s="6"/>
      <c r="I3979" s="6"/>
      <c r="J3979" s="6"/>
      <c r="K3979" s="6"/>
      <c r="L3979" s="6"/>
      <c r="M3979" s="6"/>
      <c r="N3979" s="6"/>
      <c r="O3979" s="6"/>
      <c r="P3979" s="10"/>
      <c r="Q3979" s="15" t="str">
        <f t="shared" ca="1" si="126"/>
        <v>-</v>
      </c>
      <c r="R3979" s="6"/>
      <c r="S3979" s="6"/>
      <c r="T3979" s="6"/>
      <c r="U3979" s="6"/>
      <c r="V3979" s="6"/>
      <c r="W3979" s="6" t="str">
        <f t="shared" si="125"/>
        <v>-</v>
      </c>
      <c r="X3979" s="6"/>
      <c r="Y3979" s="6"/>
      <c r="Z3979" s="6"/>
      <c r="AA3979" s="6"/>
      <c r="AB3979" s="6"/>
      <c r="AC3979" s="6"/>
    </row>
    <row r="3980" spans="1:29" x14ac:dyDescent="0.25">
      <c r="Q3980" s="12" t="str">
        <f t="shared" ca="1" si="126"/>
        <v>-</v>
      </c>
      <c r="W3980" t="str">
        <f t="shared" si="125"/>
        <v>-</v>
      </c>
    </row>
    <row r="3981" spans="1:29" x14ac:dyDescent="0.25">
      <c r="A3981" s="6"/>
      <c r="B3981" s="10"/>
      <c r="C3981" s="6"/>
      <c r="D3981" s="6"/>
      <c r="E3981" s="6"/>
      <c r="F3981" s="6"/>
      <c r="G3981" s="6"/>
      <c r="H3981" s="6"/>
      <c r="I3981" s="6"/>
      <c r="J3981" s="6"/>
      <c r="K3981" s="6"/>
      <c r="L3981" s="6"/>
      <c r="M3981" s="6"/>
      <c r="N3981" s="6"/>
      <c r="O3981" s="6"/>
      <c r="P3981" s="10"/>
      <c r="Q3981" s="15" t="str">
        <f t="shared" ca="1" si="126"/>
        <v>-</v>
      </c>
      <c r="R3981" s="6"/>
      <c r="S3981" s="6"/>
      <c r="T3981" s="6"/>
      <c r="U3981" s="6"/>
      <c r="V3981" s="6"/>
      <c r="W3981" s="6" t="str">
        <f t="shared" si="125"/>
        <v>-</v>
      </c>
      <c r="X3981" s="6"/>
      <c r="Y3981" s="6"/>
      <c r="Z3981" s="6"/>
      <c r="AA3981" s="6"/>
      <c r="AB3981" s="6"/>
      <c r="AC3981" s="6"/>
    </row>
    <row r="3982" spans="1:29" x14ac:dyDescent="0.25">
      <c r="Q3982" s="12" t="str">
        <f t="shared" ca="1" si="126"/>
        <v>-</v>
      </c>
      <c r="W3982" t="str">
        <f t="shared" si="125"/>
        <v>-</v>
      </c>
    </row>
    <row r="3983" spans="1:29" x14ac:dyDescent="0.25">
      <c r="A3983" s="6"/>
      <c r="B3983" s="10"/>
      <c r="C3983" s="6"/>
      <c r="D3983" s="6"/>
      <c r="E3983" s="6"/>
      <c r="F3983" s="6"/>
      <c r="G3983" s="6"/>
      <c r="H3983" s="6"/>
      <c r="I3983" s="6"/>
      <c r="J3983" s="6"/>
      <c r="K3983" s="6"/>
      <c r="L3983" s="6"/>
      <c r="M3983" s="6"/>
      <c r="N3983" s="6"/>
      <c r="O3983" s="6"/>
      <c r="P3983" s="10"/>
      <c r="Q3983" s="15" t="str">
        <f t="shared" ca="1" si="126"/>
        <v>-</v>
      </c>
      <c r="R3983" s="6"/>
      <c r="S3983" s="6"/>
      <c r="T3983" s="6"/>
      <c r="U3983" s="6"/>
      <c r="V3983" s="6"/>
      <c r="W3983" s="6" t="str">
        <f t="shared" si="125"/>
        <v>-</v>
      </c>
      <c r="X3983" s="6"/>
      <c r="Y3983" s="6"/>
      <c r="Z3983" s="6"/>
      <c r="AA3983" s="6"/>
      <c r="AB3983" s="6"/>
      <c r="AC3983" s="6"/>
    </row>
    <row r="3984" spans="1:29" x14ac:dyDescent="0.25">
      <c r="Q3984" s="12" t="str">
        <f t="shared" ca="1" si="126"/>
        <v>-</v>
      </c>
      <c r="W3984" t="str">
        <f t="shared" si="125"/>
        <v>-</v>
      </c>
    </row>
    <row r="3985" spans="1:29" x14ac:dyDescent="0.25">
      <c r="A3985" s="6"/>
      <c r="B3985" s="10"/>
      <c r="C3985" s="6"/>
      <c r="D3985" s="6"/>
      <c r="E3985" s="6"/>
      <c r="F3985" s="6"/>
      <c r="G3985" s="6"/>
      <c r="H3985" s="6"/>
      <c r="I3985" s="6"/>
      <c r="J3985" s="6"/>
      <c r="K3985" s="6"/>
      <c r="L3985" s="6"/>
      <c r="M3985" s="6"/>
      <c r="N3985" s="6"/>
      <c r="O3985" s="6"/>
      <c r="P3985" s="10"/>
      <c r="Q3985" s="15" t="str">
        <f t="shared" ca="1" si="126"/>
        <v>-</v>
      </c>
      <c r="R3985" s="6"/>
      <c r="S3985" s="6"/>
      <c r="T3985" s="6"/>
      <c r="U3985" s="6"/>
      <c r="V3985" s="6"/>
      <c r="W3985" s="6" t="str">
        <f t="shared" si="125"/>
        <v>-</v>
      </c>
      <c r="X3985" s="6"/>
      <c r="Y3985" s="6"/>
      <c r="Z3985" s="6"/>
      <c r="AA3985" s="6"/>
      <c r="AB3985" s="6"/>
      <c r="AC3985" s="6"/>
    </row>
    <row r="3986" spans="1:29" x14ac:dyDescent="0.25">
      <c r="Q3986" s="12" t="str">
        <f t="shared" ca="1" si="126"/>
        <v>-</v>
      </c>
      <c r="W3986" t="str">
        <f t="shared" si="125"/>
        <v>-</v>
      </c>
    </row>
    <row r="3987" spans="1:29" x14ac:dyDescent="0.25">
      <c r="A3987" s="6"/>
      <c r="B3987" s="10"/>
      <c r="C3987" s="6"/>
      <c r="D3987" s="6"/>
      <c r="E3987" s="6"/>
      <c r="F3987" s="6"/>
      <c r="G3987" s="6"/>
      <c r="H3987" s="6"/>
      <c r="I3987" s="6"/>
      <c r="J3987" s="6"/>
      <c r="K3987" s="6"/>
      <c r="L3987" s="6"/>
      <c r="M3987" s="6"/>
      <c r="N3987" s="6"/>
      <c r="O3987" s="6"/>
      <c r="P3987" s="10"/>
      <c r="Q3987" s="15" t="str">
        <f t="shared" ca="1" si="126"/>
        <v>-</v>
      </c>
      <c r="R3987" s="6"/>
      <c r="S3987" s="6"/>
      <c r="T3987" s="6"/>
      <c r="U3987" s="6"/>
      <c r="V3987" s="6"/>
      <c r="W3987" s="6" t="str">
        <f t="shared" si="125"/>
        <v>-</v>
      </c>
      <c r="X3987" s="6"/>
      <c r="Y3987" s="6"/>
      <c r="Z3987" s="6"/>
      <c r="AA3987" s="6"/>
      <c r="AB3987" s="6"/>
      <c r="AC3987" s="6"/>
    </row>
    <row r="3988" spans="1:29" x14ac:dyDescent="0.25">
      <c r="Q3988" s="12" t="str">
        <f t="shared" ca="1" si="126"/>
        <v>-</v>
      </c>
      <c r="W3988" t="str">
        <f t="shared" si="125"/>
        <v>-</v>
      </c>
    </row>
    <row r="3989" spans="1:29" x14ac:dyDescent="0.25">
      <c r="A3989" s="6"/>
      <c r="B3989" s="10"/>
      <c r="C3989" s="6"/>
      <c r="D3989" s="6"/>
      <c r="E3989" s="6"/>
      <c r="F3989" s="6"/>
      <c r="G3989" s="6"/>
      <c r="H3989" s="6"/>
      <c r="I3989" s="6"/>
      <c r="J3989" s="6"/>
      <c r="K3989" s="6"/>
      <c r="L3989" s="6"/>
      <c r="M3989" s="6"/>
      <c r="N3989" s="6"/>
      <c r="O3989" s="6"/>
      <c r="P3989" s="10"/>
      <c r="Q3989" s="15" t="str">
        <f t="shared" ca="1" si="126"/>
        <v>-</v>
      </c>
      <c r="R3989" s="6"/>
      <c r="S3989" s="6"/>
      <c r="T3989" s="6"/>
      <c r="U3989" s="6"/>
      <c r="V3989" s="6"/>
      <c r="W3989" s="6" t="str">
        <f t="shared" si="125"/>
        <v>-</v>
      </c>
      <c r="X3989" s="6"/>
      <c r="Y3989" s="6"/>
      <c r="Z3989" s="6"/>
      <c r="AA3989" s="6"/>
      <c r="AB3989" s="6"/>
      <c r="AC3989" s="6"/>
    </row>
    <row r="3990" spans="1:29" x14ac:dyDescent="0.25">
      <c r="Q3990" s="12" t="str">
        <f t="shared" ca="1" si="126"/>
        <v>-</v>
      </c>
      <c r="W3990" t="str">
        <f t="shared" si="125"/>
        <v>-</v>
      </c>
    </row>
    <row r="3991" spans="1:29" x14ac:dyDescent="0.25">
      <c r="A3991" s="6"/>
      <c r="B3991" s="10"/>
      <c r="C3991" s="6"/>
      <c r="D3991" s="6"/>
      <c r="E3991" s="6"/>
      <c r="F3991" s="6"/>
      <c r="G3991" s="6"/>
      <c r="H3991" s="6"/>
      <c r="I3991" s="6"/>
      <c r="J3991" s="6"/>
      <c r="K3991" s="6"/>
      <c r="L3991" s="6"/>
      <c r="M3991" s="6"/>
      <c r="N3991" s="6"/>
      <c r="O3991" s="6"/>
      <c r="P3991" s="10"/>
      <c r="Q3991" s="15" t="str">
        <f t="shared" ca="1" si="126"/>
        <v>-</v>
      </c>
      <c r="R3991" s="6"/>
      <c r="S3991" s="6"/>
      <c r="T3991" s="6"/>
      <c r="U3991" s="6"/>
      <c r="V3991" s="6"/>
      <c r="W3991" s="6" t="str">
        <f t="shared" si="125"/>
        <v>-</v>
      </c>
      <c r="X3991" s="6"/>
      <c r="Y3991" s="6"/>
      <c r="Z3991" s="6"/>
      <c r="AA3991" s="6"/>
      <c r="AB3991" s="6"/>
      <c r="AC3991" s="6"/>
    </row>
    <row r="3992" spans="1:29" x14ac:dyDescent="0.25">
      <c r="Q3992" s="12" t="str">
        <f t="shared" ca="1" si="126"/>
        <v>-</v>
      </c>
      <c r="W3992" t="str">
        <f t="shared" si="125"/>
        <v>-</v>
      </c>
    </row>
    <row r="3993" spans="1:29" x14ac:dyDescent="0.25">
      <c r="A3993" s="6"/>
      <c r="B3993" s="10"/>
      <c r="C3993" s="6"/>
      <c r="D3993" s="6"/>
      <c r="E3993" s="6"/>
      <c r="F3993" s="6"/>
      <c r="G3993" s="6"/>
      <c r="H3993" s="6"/>
      <c r="I3993" s="6"/>
      <c r="J3993" s="6"/>
      <c r="K3993" s="6"/>
      <c r="L3993" s="6"/>
      <c r="M3993" s="6"/>
      <c r="N3993" s="6"/>
      <c r="O3993" s="6"/>
      <c r="P3993" s="10"/>
      <c r="Q3993" s="15" t="str">
        <f t="shared" ca="1" si="126"/>
        <v>-</v>
      </c>
      <c r="R3993" s="6"/>
      <c r="S3993" s="6"/>
      <c r="T3993" s="6"/>
      <c r="U3993" s="6"/>
      <c r="V3993" s="6"/>
      <c r="W3993" s="6" t="str">
        <f t="shared" si="125"/>
        <v>-</v>
      </c>
      <c r="X3993" s="6"/>
      <c r="Y3993" s="6"/>
      <c r="Z3993" s="6"/>
      <c r="AA3993" s="6"/>
      <c r="AB3993" s="6"/>
      <c r="AC3993" s="6"/>
    </row>
    <row r="3994" spans="1:29" x14ac:dyDescent="0.25">
      <c r="Q3994" s="12" t="str">
        <f t="shared" ca="1" si="126"/>
        <v>-</v>
      </c>
      <c r="W3994" t="str">
        <f t="shared" si="125"/>
        <v>-</v>
      </c>
    </row>
    <row r="3995" spans="1:29" x14ac:dyDescent="0.25">
      <c r="A3995" s="6"/>
      <c r="B3995" s="10"/>
      <c r="C3995" s="6"/>
      <c r="D3995" s="6"/>
      <c r="E3995" s="6"/>
      <c r="F3995" s="6"/>
      <c r="G3995" s="6"/>
      <c r="H3995" s="6"/>
      <c r="I3995" s="6"/>
      <c r="J3995" s="6"/>
      <c r="K3995" s="6"/>
      <c r="L3995" s="6"/>
      <c r="M3995" s="6"/>
      <c r="N3995" s="6"/>
      <c r="O3995" s="6"/>
      <c r="P3995" s="10"/>
      <c r="Q3995" s="15" t="str">
        <f t="shared" ca="1" si="126"/>
        <v>-</v>
      </c>
      <c r="R3995" s="6"/>
      <c r="S3995" s="6"/>
      <c r="T3995" s="6"/>
      <c r="U3995" s="6"/>
      <c r="V3995" s="6"/>
      <c r="W3995" s="6" t="str">
        <f t="shared" si="125"/>
        <v>-</v>
      </c>
      <c r="X3995" s="6"/>
      <c r="Y3995" s="6"/>
      <c r="Z3995" s="6"/>
      <c r="AA3995" s="6"/>
      <c r="AB3995" s="6"/>
      <c r="AC3995" s="6"/>
    </row>
    <row r="3996" spans="1:29" x14ac:dyDescent="0.25">
      <c r="Q3996" s="12" t="str">
        <f t="shared" ca="1" si="126"/>
        <v>-</v>
      </c>
      <c r="W3996" t="str">
        <f t="shared" si="125"/>
        <v>-</v>
      </c>
    </row>
    <row r="3997" spans="1:29" x14ac:dyDescent="0.25">
      <c r="A3997" s="6"/>
      <c r="B3997" s="10"/>
      <c r="C3997" s="6"/>
      <c r="D3997" s="6"/>
      <c r="E3997" s="6"/>
      <c r="F3997" s="6"/>
      <c r="G3997" s="6"/>
      <c r="H3997" s="6"/>
      <c r="I3997" s="6"/>
      <c r="J3997" s="6"/>
      <c r="K3997" s="6"/>
      <c r="L3997" s="6"/>
      <c r="M3997" s="6"/>
      <c r="N3997" s="6"/>
      <c r="O3997" s="6"/>
      <c r="P3997" s="10"/>
      <c r="Q3997" s="15" t="str">
        <f t="shared" ca="1" si="126"/>
        <v>-</v>
      </c>
      <c r="R3997" s="6"/>
      <c r="S3997" s="6"/>
      <c r="T3997" s="6"/>
      <c r="U3997" s="6"/>
      <c r="V3997" s="6"/>
      <c r="W3997" s="6" t="str">
        <f t="shared" si="125"/>
        <v>-</v>
      </c>
      <c r="X3997" s="6"/>
      <c r="Y3997" s="6"/>
      <c r="Z3997" s="6"/>
      <c r="AA3997" s="6"/>
      <c r="AB3997" s="6"/>
      <c r="AC3997" s="6"/>
    </row>
    <row r="3998" spans="1:29" x14ac:dyDescent="0.25">
      <c r="Q3998" s="12" t="str">
        <f t="shared" ca="1" si="126"/>
        <v>-</v>
      </c>
      <c r="W3998" t="str">
        <f t="shared" si="125"/>
        <v>-</v>
      </c>
    </row>
    <row r="3999" spans="1:29" x14ac:dyDescent="0.25">
      <c r="A3999" s="6"/>
      <c r="B3999" s="10"/>
      <c r="C3999" s="6"/>
      <c r="D3999" s="6"/>
      <c r="E3999" s="6"/>
      <c r="F3999" s="6"/>
      <c r="G3999" s="6"/>
      <c r="H3999" s="6"/>
      <c r="I3999" s="6"/>
      <c r="J3999" s="6"/>
      <c r="K3999" s="6"/>
      <c r="L3999" s="6"/>
      <c r="M3999" s="6"/>
      <c r="N3999" s="6"/>
      <c r="O3999" s="6"/>
      <c r="P3999" s="10"/>
      <c r="Q3999" s="15" t="str">
        <f t="shared" ca="1" si="126"/>
        <v>-</v>
      </c>
      <c r="R3999" s="6"/>
      <c r="S3999" s="6"/>
      <c r="T3999" s="6"/>
      <c r="U3999" s="6"/>
      <c r="V3999" s="6"/>
      <c r="W3999" s="6" t="str">
        <f t="shared" si="125"/>
        <v>-</v>
      </c>
      <c r="X3999" s="6"/>
      <c r="Y3999" s="6"/>
      <c r="Z3999" s="6"/>
      <c r="AA3999" s="6"/>
      <c r="AB3999" s="6"/>
      <c r="AC3999" s="6"/>
    </row>
    <row r="4000" spans="1:29" x14ac:dyDescent="0.25">
      <c r="Q4000" s="12" t="str">
        <f t="shared" ca="1" si="126"/>
        <v>-</v>
      </c>
      <c r="W4000" t="str">
        <f t="shared" si="125"/>
        <v>-</v>
      </c>
    </row>
    <row r="4001" spans="1:29" x14ac:dyDescent="0.25">
      <c r="A4001" s="6"/>
      <c r="B4001" s="10"/>
      <c r="C4001" s="6"/>
      <c r="D4001" s="6"/>
      <c r="E4001" s="6"/>
      <c r="F4001" s="6"/>
      <c r="G4001" s="6"/>
      <c r="H4001" s="6"/>
      <c r="I4001" s="6"/>
      <c r="J4001" s="6"/>
      <c r="K4001" s="6"/>
      <c r="L4001" s="6"/>
      <c r="M4001" s="6"/>
      <c r="N4001" s="6"/>
      <c r="O4001" s="6"/>
      <c r="P4001" s="10"/>
      <c r="Q4001" s="15" t="str">
        <f t="shared" ca="1" si="126"/>
        <v>-</v>
      </c>
      <c r="R4001" s="6"/>
      <c r="S4001" s="6"/>
      <c r="T4001" s="6"/>
      <c r="U4001" s="6"/>
      <c r="V4001" s="6"/>
      <c r="W4001" s="6" t="str">
        <f t="shared" si="125"/>
        <v>-</v>
      </c>
      <c r="X4001" s="6"/>
      <c r="Y4001" s="6"/>
      <c r="Z4001" s="6"/>
      <c r="AA4001" s="6"/>
      <c r="AB4001" s="6"/>
      <c r="AC4001" s="6"/>
    </row>
    <row r="4002" spans="1:29" x14ac:dyDescent="0.25">
      <c r="Q4002" s="12" t="str">
        <f t="shared" ca="1" si="126"/>
        <v>-</v>
      </c>
      <c r="W4002" t="str">
        <f t="shared" si="125"/>
        <v>-</v>
      </c>
    </row>
    <row r="4003" spans="1:29" x14ac:dyDescent="0.25">
      <c r="A4003" s="6"/>
      <c r="B4003" s="10"/>
      <c r="C4003" s="6"/>
      <c r="D4003" s="6"/>
      <c r="E4003" s="6"/>
      <c r="F4003" s="6"/>
      <c r="G4003" s="6"/>
      <c r="H4003" s="6"/>
      <c r="I4003" s="6"/>
      <c r="J4003" s="6"/>
      <c r="K4003" s="6"/>
      <c r="L4003" s="6"/>
      <c r="M4003" s="6"/>
      <c r="N4003" s="6"/>
      <c r="O4003" s="6"/>
      <c r="P4003" s="10"/>
      <c r="Q4003" s="15" t="str">
        <f t="shared" ca="1" si="126"/>
        <v>-</v>
      </c>
      <c r="R4003" s="6"/>
      <c r="S4003" s="6"/>
      <c r="T4003" s="6"/>
      <c r="U4003" s="6"/>
      <c r="V4003" s="6"/>
      <c r="W4003" s="6" t="str">
        <f t="shared" si="125"/>
        <v>-</v>
      </c>
      <c r="X4003" s="6"/>
      <c r="Y4003" s="6"/>
      <c r="Z4003" s="6"/>
      <c r="AA4003" s="6"/>
      <c r="AB4003" s="6"/>
      <c r="AC4003" s="6"/>
    </row>
    <row r="4004" spans="1:29" x14ac:dyDescent="0.25">
      <c r="Q4004" s="12" t="str">
        <f t="shared" ca="1" si="126"/>
        <v>-</v>
      </c>
      <c r="W4004" t="str">
        <f t="shared" si="125"/>
        <v>-</v>
      </c>
    </row>
    <row r="4005" spans="1:29" x14ac:dyDescent="0.25">
      <c r="A4005" s="6"/>
      <c r="B4005" s="10"/>
      <c r="C4005" s="6"/>
      <c r="D4005" s="6"/>
      <c r="E4005" s="6"/>
      <c r="F4005" s="6"/>
      <c r="G4005" s="6"/>
      <c r="H4005" s="6"/>
      <c r="I4005" s="6"/>
      <c r="J4005" s="6"/>
      <c r="K4005" s="6"/>
      <c r="L4005" s="6"/>
      <c r="M4005" s="6"/>
      <c r="N4005" s="6"/>
      <c r="O4005" s="6"/>
      <c r="P4005" s="10"/>
      <c r="Q4005" s="15" t="str">
        <f t="shared" ca="1" si="126"/>
        <v>-</v>
      </c>
      <c r="R4005" s="6"/>
      <c r="S4005" s="6"/>
      <c r="T4005" s="6"/>
      <c r="U4005" s="6"/>
      <c r="V4005" s="6"/>
      <c r="W4005" s="6" t="str">
        <f t="shared" si="125"/>
        <v>-</v>
      </c>
      <c r="X4005" s="6"/>
      <c r="Y4005" s="6"/>
      <c r="Z4005" s="6"/>
      <c r="AA4005" s="6"/>
      <c r="AB4005" s="6"/>
      <c r="AC4005" s="6"/>
    </row>
    <row r="4006" spans="1:29" x14ac:dyDescent="0.25">
      <c r="Q4006" s="12" t="str">
        <f t="shared" ca="1" si="126"/>
        <v>-</v>
      </c>
      <c r="W4006" t="str">
        <f t="shared" si="125"/>
        <v>-</v>
      </c>
    </row>
    <row r="4007" spans="1:29" x14ac:dyDescent="0.25">
      <c r="A4007" s="6"/>
      <c r="B4007" s="10"/>
      <c r="C4007" s="6"/>
      <c r="D4007" s="6"/>
      <c r="E4007" s="6"/>
      <c r="F4007" s="6"/>
      <c r="G4007" s="6"/>
      <c r="H4007" s="6"/>
      <c r="I4007" s="6"/>
      <c r="J4007" s="6"/>
      <c r="K4007" s="6"/>
      <c r="L4007" s="6"/>
      <c r="M4007" s="6"/>
      <c r="N4007" s="6"/>
      <c r="O4007" s="6"/>
      <c r="P4007" s="10"/>
      <c r="Q4007" s="15" t="str">
        <f t="shared" ca="1" si="126"/>
        <v>-</v>
      </c>
      <c r="R4007" s="6"/>
      <c r="S4007" s="6"/>
      <c r="T4007" s="6"/>
      <c r="U4007" s="6"/>
      <c r="V4007" s="6"/>
      <c r="W4007" s="6" t="str">
        <f t="shared" si="125"/>
        <v>-</v>
      </c>
      <c r="X4007" s="6"/>
      <c r="Y4007" s="6"/>
      <c r="Z4007" s="6"/>
      <c r="AA4007" s="6"/>
      <c r="AB4007" s="6"/>
      <c r="AC4007" s="6"/>
    </row>
    <row r="4008" spans="1:29" x14ac:dyDescent="0.25">
      <c r="Q4008" s="12" t="str">
        <f t="shared" ca="1" si="126"/>
        <v>-</v>
      </c>
      <c r="W4008" t="str">
        <f t="shared" si="125"/>
        <v>-</v>
      </c>
    </row>
    <row r="4009" spans="1:29" x14ac:dyDescent="0.25">
      <c r="A4009" s="6"/>
      <c r="B4009" s="10"/>
      <c r="C4009" s="6"/>
      <c r="D4009" s="6"/>
      <c r="E4009" s="6"/>
      <c r="F4009" s="6"/>
      <c r="G4009" s="6"/>
      <c r="H4009" s="6"/>
      <c r="I4009" s="6"/>
      <c r="J4009" s="6"/>
      <c r="K4009" s="6"/>
      <c r="L4009" s="6"/>
      <c r="M4009" s="6"/>
      <c r="N4009" s="6"/>
      <c r="O4009" s="6"/>
      <c r="P4009" s="10"/>
      <c r="Q4009" s="15" t="str">
        <f t="shared" ca="1" si="126"/>
        <v>-</v>
      </c>
      <c r="R4009" s="6"/>
      <c r="S4009" s="6"/>
      <c r="T4009" s="6"/>
      <c r="U4009" s="6"/>
      <c r="V4009" s="6"/>
      <c r="W4009" s="6" t="str">
        <f t="shared" si="125"/>
        <v>-</v>
      </c>
      <c r="X4009" s="6"/>
      <c r="Y4009" s="6"/>
      <c r="Z4009" s="6"/>
      <c r="AA4009" s="6"/>
      <c r="AB4009" s="6"/>
      <c r="AC4009" s="6"/>
    </row>
    <row r="4010" spans="1:29" x14ac:dyDescent="0.25">
      <c r="Q4010" s="12" t="str">
        <f t="shared" ca="1" si="126"/>
        <v>-</v>
      </c>
      <c r="W4010" t="str">
        <f t="shared" si="125"/>
        <v>-</v>
      </c>
    </row>
    <row r="4011" spans="1:29" x14ac:dyDescent="0.25">
      <c r="A4011" s="6"/>
      <c r="B4011" s="10"/>
      <c r="C4011" s="6"/>
      <c r="D4011" s="6"/>
      <c r="E4011" s="6"/>
      <c r="F4011" s="6"/>
      <c r="G4011" s="6"/>
      <c r="H4011" s="6"/>
      <c r="I4011" s="6"/>
      <c r="J4011" s="6"/>
      <c r="K4011" s="6"/>
      <c r="L4011" s="6"/>
      <c r="M4011" s="6"/>
      <c r="N4011" s="6"/>
      <c r="O4011" s="6"/>
      <c r="P4011" s="10"/>
      <c r="Q4011" s="15" t="str">
        <f t="shared" ca="1" si="126"/>
        <v>-</v>
      </c>
      <c r="R4011" s="6"/>
      <c r="S4011" s="6"/>
      <c r="T4011" s="6"/>
      <c r="U4011" s="6"/>
      <c r="V4011" s="6"/>
      <c r="W4011" s="6" t="str">
        <f t="shared" si="125"/>
        <v>-</v>
      </c>
      <c r="X4011" s="6"/>
      <c r="Y4011" s="6"/>
      <c r="Z4011" s="6"/>
      <c r="AA4011" s="6"/>
      <c r="AB4011" s="6"/>
      <c r="AC4011" s="6"/>
    </row>
    <row r="4012" spans="1:29" x14ac:dyDescent="0.25">
      <c r="Q4012" s="12" t="str">
        <f t="shared" ca="1" si="126"/>
        <v>-</v>
      </c>
      <c r="W4012" t="str">
        <f t="shared" si="125"/>
        <v>-</v>
      </c>
    </row>
    <row r="4013" spans="1:29" x14ac:dyDescent="0.25">
      <c r="A4013" s="6"/>
      <c r="B4013" s="10"/>
      <c r="C4013" s="6"/>
      <c r="D4013" s="6"/>
      <c r="E4013" s="6"/>
      <c r="F4013" s="6"/>
      <c r="G4013" s="6"/>
      <c r="H4013" s="6"/>
      <c r="I4013" s="6"/>
      <c r="J4013" s="6"/>
      <c r="K4013" s="6"/>
      <c r="L4013" s="6"/>
      <c r="M4013" s="6"/>
      <c r="N4013" s="6"/>
      <c r="O4013" s="6"/>
      <c r="P4013" s="10"/>
      <c r="Q4013" s="15" t="str">
        <f t="shared" ca="1" si="126"/>
        <v>-</v>
      </c>
      <c r="R4013" s="6"/>
      <c r="S4013" s="6"/>
      <c r="T4013" s="6"/>
      <c r="U4013" s="6"/>
      <c r="V4013" s="6"/>
      <c r="W4013" s="6" t="str">
        <f t="shared" si="125"/>
        <v>-</v>
      </c>
      <c r="X4013" s="6"/>
      <c r="Y4013" s="6"/>
      <c r="Z4013" s="6"/>
      <c r="AA4013" s="6"/>
      <c r="AB4013" s="6"/>
      <c r="AC4013" s="6"/>
    </row>
    <row r="4014" spans="1:29" x14ac:dyDescent="0.25">
      <c r="Q4014" s="12" t="str">
        <f t="shared" ca="1" si="126"/>
        <v>-</v>
      </c>
      <c r="W4014" t="str">
        <f t="shared" si="125"/>
        <v>-</v>
      </c>
    </row>
    <row r="4015" spans="1:29" x14ac:dyDescent="0.25">
      <c r="A4015" s="6"/>
      <c r="B4015" s="10"/>
      <c r="C4015" s="6"/>
      <c r="D4015" s="6"/>
      <c r="E4015" s="6"/>
      <c r="F4015" s="6"/>
      <c r="G4015" s="6"/>
      <c r="H4015" s="6"/>
      <c r="I4015" s="6"/>
      <c r="J4015" s="6"/>
      <c r="K4015" s="6"/>
      <c r="L4015" s="6"/>
      <c r="M4015" s="6"/>
      <c r="N4015" s="6"/>
      <c r="O4015" s="6"/>
      <c r="P4015" s="10"/>
      <c r="Q4015" s="15" t="str">
        <f t="shared" ca="1" si="126"/>
        <v>-</v>
      </c>
      <c r="R4015" s="6"/>
      <c r="S4015" s="6"/>
      <c r="T4015" s="6"/>
      <c r="U4015" s="6"/>
      <c r="V4015" s="6"/>
      <c r="W4015" s="6" t="str">
        <f t="shared" si="125"/>
        <v>-</v>
      </c>
      <c r="X4015" s="6"/>
      <c r="Y4015" s="6"/>
      <c r="Z4015" s="6"/>
      <c r="AA4015" s="6"/>
      <c r="AB4015" s="6"/>
      <c r="AC4015" s="6"/>
    </row>
    <row r="4016" spans="1:29" x14ac:dyDescent="0.25">
      <c r="Q4016" s="12" t="str">
        <f t="shared" ca="1" si="126"/>
        <v>-</v>
      </c>
      <c r="W4016" t="str">
        <f t="shared" si="125"/>
        <v>-</v>
      </c>
    </row>
    <row r="4017" spans="1:29" x14ac:dyDescent="0.25">
      <c r="A4017" s="6"/>
      <c r="B4017" s="10"/>
      <c r="C4017" s="6"/>
      <c r="D4017" s="6"/>
      <c r="E4017" s="6"/>
      <c r="F4017" s="6"/>
      <c r="G4017" s="6"/>
      <c r="H4017" s="6"/>
      <c r="I4017" s="6"/>
      <c r="J4017" s="6"/>
      <c r="K4017" s="6"/>
      <c r="L4017" s="6"/>
      <c r="M4017" s="6"/>
      <c r="N4017" s="6"/>
      <c r="O4017" s="6"/>
      <c r="P4017" s="10"/>
      <c r="Q4017" s="15" t="str">
        <f t="shared" ca="1" si="126"/>
        <v>-</v>
      </c>
      <c r="R4017" s="6"/>
      <c r="S4017" s="6"/>
      <c r="T4017" s="6"/>
      <c r="U4017" s="6"/>
      <c r="V4017" s="6"/>
      <c r="W4017" s="6" t="str">
        <f t="shared" si="125"/>
        <v>-</v>
      </c>
      <c r="X4017" s="6"/>
      <c r="Y4017" s="6"/>
      <c r="Z4017" s="6"/>
      <c r="AA4017" s="6"/>
      <c r="AB4017" s="6"/>
      <c r="AC4017" s="6"/>
    </row>
    <row r="4018" spans="1:29" x14ac:dyDescent="0.25">
      <c r="Q4018" s="12" t="str">
        <f t="shared" ca="1" si="126"/>
        <v>-</v>
      </c>
      <c r="W4018" t="str">
        <f t="shared" si="125"/>
        <v>-</v>
      </c>
    </row>
    <row r="4019" spans="1:29" x14ac:dyDescent="0.25">
      <c r="A4019" s="6"/>
      <c r="B4019" s="10"/>
      <c r="C4019" s="6"/>
      <c r="D4019" s="6"/>
      <c r="E4019" s="6"/>
      <c r="F4019" s="6"/>
      <c r="G4019" s="6"/>
      <c r="H4019" s="6"/>
      <c r="I4019" s="6"/>
      <c r="J4019" s="6"/>
      <c r="K4019" s="6"/>
      <c r="L4019" s="6"/>
      <c r="M4019" s="6"/>
      <c r="N4019" s="6"/>
      <c r="O4019" s="6"/>
      <c r="P4019" s="10"/>
      <c r="Q4019" s="15" t="str">
        <f t="shared" ca="1" si="126"/>
        <v>-</v>
      </c>
      <c r="R4019" s="6"/>
      <c r="S4019" s="6"/>
      <c r="T4019" s="6"/>
      <c r="U4019" s="6"/>
      <c r="V4019" s="6"/>
      <c r="W4019" s="6" t="str">
        <f t="shared" si="125"/>
        <v>-</v>
      </c>
      <c r="X4019" s="6"/>
      <c r="Y4019" s="6"/>
      <c r="Z4019" s="6"/>
      <c r="AA4019" s="6"/>
      <c r="AB4019" s="6"/>
      <c r="AC4019" s="6"/>
    </row>
    <row r="4020" spans="1:29" x14ac:dyDescent="0.25">
      <c r="Q4020" s="12" t="str">
        <f t="shared" ca="1" si="126"/>
        <v>-</v>
      </c>
      <c r="W4020" t="str">
        <f t="shared" si="125"/>
        <v>-</v>
      </c>
    </row>
    <row r="4021" spans="1:29" x14ac:dyDescent="0.25">
      <c r="A4021" s="6"/>
      <c r="B4021" s="10"/>
      <c r="C4021" s="6"/>
      <c r="D4021" s="6"/>
      <c r="E4021" s="6"/>
      <c r="F4021" s="6"/>
      <c r="G4021" s="6"/>
      <c r="H4021" s="6"/>
      <c r="I4021" s="6"/>
      <c r="J4021" s="6"/>
      <c r="K4021" s="6"/>
      <c r="L4021" s="6"/>
      <c r="M4021" s="6"/>
      <c r="N4021" s="6"/>
      <c r="O4021" s="6"/>
      <c r="P4021" s="10"/>
      <c r="Q4021" s="15" t="str">
        <f t="shared" ca="1" si="126"/>
        <v>-</v>
      </c>
      <c r="R4021" s="6"/>
      <c r="S4021" s="6"/>
      <c r="T4021" s="6"/>
      <c r="U4021" s="6"/>
      <c r="V4021" s="6"/>
      <c r="W4021" s="6" t="str">
        <f t="shared" si="125"/>
        <v>-</v>
      </c>
      <c r="X4021" s="6"/>
      <c r="Y4021" s="6"/>
      <c r="Z4021" s="6"/>
      <c r="AA4021" s="6"/>
      <c r="AB4021" s="6"/>
      <c r="AC4021" s="6"/>
    </row>
    <row r="4022" spans="1:29" x14ac:dyDescent="0.25">
      <c r="Q4022" s="12" t="str">
        <f t="shared" ca="1" si="126"/>
        <v>-</v>
      </c>
      <c r="W4022" t="str">
        <f t="shared" si="125"/>
        <v>-</v>
      </c>
    </row>
    <row r="4023" spans="1:29" x14ac:dyDescent="0.25">
      <c r="A4023" s="6"/>
      <c r="B4023" s="10"/>
      <c r="C4023" s="6"/>
      <c r="D4023" s="6"/>
      <c r="E4023" s="6"/>
      <c r="F4023" s="6"/>
      <c r="G4023" s="6"/>
      <c r="H4023" s="6"/>
      <c r="I4023" s="6"/>
      <c r="J4023" s="6"/>
      <c r="K4023" s="6"/>
      <c r="L4023" s="6"/>
      <c r="M4023" s="6"/>
      <c r="N4023" s="6"/>
      <c r="O4023" s="6"/>
      <c r="P4023" s="10"/>
      <c r="Q4023" s="15" t="str">
        <f t="shared" ca="1" si="126"/>
        <v>-</v>
      </c>
      <c r="R4023" s="6"/>
      <c r="S4023" s="6"/>
      <c r="T4023" s="6"/>
      <c r="U4023" s="6"/>
      <c r="V4023" s="6"/>
      <c r="W4023" s="6" t="str">
        <f t="shared" si="125"/>
        <v>-</v>
      </c>
      <c r="X4023" s="6"/>
      <c r="Y4023" s="6"/>
      <c r="Z4023" s="6"/>
      <c r="AA4023" s="6"/>
      <c r="AB4023" s="6"/>
      <c r="AC4023" s="6"/>
    </row>
    <row r="4024" spans="1:29" x14ac:dyDescent="0.25">
      <c r="Q4024" s="12" t="str">
        <f t="shared" ca="1" si="126"/>
        <v>-</v>
      </c>
      <c r="W4024" t="str">
        <f t="shared" si="125"/>
        <v>-</v>
      </c>
    </row>
    <row r="4025" spans="1:29" x14ac:dyDescent="0.25">
      <c r="A4025" s="6"/>
      <c r="B4025" s="10"/>
      <c r="C4025" s="6"/>
      <c r="D4025" s="6"/>
      <c r="E4025" s="6"/>
      <c r="F4025" s="6"/>
      <c r="G4025" s="6"/>
      <c r="H4025" s="6"/>
      <c r="I4025" s="6"/>
      <c r="J4025" s="6"/>
      <c r="K4025" s="6"/>
      <c r="L4025" s="6"/>
      <c r="M4025" s="6"/>
      <c r="N4025" s="6"/>
      <c r="O4025" s="6"/>
      <c r="P4025" s="10"/>
      <c r="Q4025" s="15" t="str">
        <f t="shared" ca="1" si="126"/>
        <v>-</v>
      </c>
      <c r="R4025" s="6"/>
      <c r="S4025" s="6"/>
      <c r="T4025" s="6"/>
      <c r="U4025" s="6"/>
      <c r="V4025" s="6"/>
      <c r="W4025" s="6" t="str">
        <f t="shared" si="125"/>
        <v>-</v>
      </c>
      <c r="X4025" s="6"/>
      <c r="Y4025" s="6"/>
      <c r="Z4025" s="6"/>
      <c r="AA4025" s="6"/>
      <c r="AB4025" s="6"/>
      <c r="AC4025" s="6"/>
    </row>
    <row r="4026" spans="1:29" x14ac:dyDescent="0.25">
      <c r="Q4026" s="12" t="str">
        <f t="shared" ca="1" si="126"/>
        <v>-</v>
      </c>
      <c r="W4026" t="str">
        <f t="shared" si="125"/>
        <v>-</v>
      </c>
    </row>
    <row r="4027" spans="1:29" x14ac:dyDescent="0.25">
      <c r="A4027" s="6"/>
      <c r="B4027" s="10"/>
      <c r="C4027" s="6"/>
      <c r="D4027" s="6"/>
      <c r="E4027" s="6"/>
      <c r="F4027" s="6"/>
      <c r="G4027" s="6"/>
      <c r="H4027" s="6"/>
      <c r="I4027" s="6"/>
      <c r="J4027" s="6"/>
      <c r="K4027" s="6"/>
      <c r="L4027" s="6"/>
      <c r="M4027" s="6"/>
      <c r="N4027" s="6"/>
      <c r="O4027" s="6"/>
      <c r="P4027" s="10"/>
      <c r="Q4027" s="15" t="str">
        <f t="shared" ca="1" si="126"/>
        <v>-</v>
      </c>
      <c r="R4027" s="6"/>
      <c r="S4027" s="6"/>
      <c r="T4027" s="6"/>
      <c r="U4027" s="6"/>
      <c r="V4027" s="6"/>
      <c r="W4027" s="6" t="str">
        <f t="shared" si="125"/>
        <v>-</v>
      </c>
      <c r="X4027" s="6"/>
      <c r="Y4027" s="6"/>
      <c r="Z4027" s="6"/>
      <c r="AA4027" s="6"/>
      <c r="AB4027" s="6"/>
      <c r="AC4027" s="6"/>
    </row>
    <row r="4028" spans="1:29" x14ac:dyDescent="0.25">
      <c r="Q4028" s="12" t="str">
        <f t="shared" ca="1" si="126"/>
        <v>-</v>
      </c>
      <c r="W4028" t="str">
        <f t="shared" si="125"/>
        <v>-</v>
      </c>
    </row>
    <row r="4029" spans="1:29" x14ac:dyDescent="0.25">
      <c r="A4029" s="6"/>
      <c r="B4029" s="10"/>
      <c r="C4029" s="6"/>
      <c r="D4029" s="6"/>
      <c r="E4029" s="6"/>
      <c r="F4029" s="6"/>
      <c r="G4029" s="6"/>
      <c r="H4029" s="6"/>
      <c r="I4029" s="6"/>
      <c r="J4029" s="6"/>
      <c r="K4029" s="6"/>
      <c r="L4029" s="6"/>
      <c r="M4029" s="6"/>
      <c r="N4029" s="6"/>
      <c r="O4029" s="6"/>
      <c r="P4029" s="10"/>
      <c r="Q4029" s="15" t="str">
        <f t="shared" ca="1" si="126"/>
        <v>-</v>
      </c>
      <c r="R4029" s="6"/>
      <c r="S4029" s="6"/>
      <c r="T4029" s="6"/>
      <c r="U4029" s="6"/>
      <c r="V4029" s="6"/>
      <c r="W4029" s="6" t="str">
        <f t="shared" si="125"/>
        <v>-</v>
      </c>
      <c r="X4029" s="6"/>
      <c r="Y4029" s="6"/>
      <c r="Z4029" s="6"/>
      <c r="AA4029" s="6"/>
      <c r="AB4029" s="6"/>
      <c r="AC4029" s="6"/>
    </row>
    <row r="4030" spans="1:29" x14ac:dyDescent="0.25">
      <c r="Q4030" s="12" t="str">
        <f t="shared" ca="1" si="126"/>
        <v>-</v>
      </c>
      <c r="W4030" t="str">
        <f t="shared" si="125"/>
        <v>-</v>
      </c>
    </row>
    <row r="4031" spans="1:29" x14ac:dyDescent="0.25">
      <c r="A4031" s="6"/>
      <c r="B4031" s="10"/>
      <c r="C4031" s="6"/>
      <c r="D4031" s="6"/>
      <c r="E4031" s="6"/>
      <c r="F4031" s="6"/>
      <c r="G4031" s="6"/>
      <c r="H4031" s="6"/>
      <c r="I4031" s="6"/>
      <c r="J4031" s="6"/>
      <c r="K4031" s="6"/>
      <c r="L4031" s="6"/>
      <c r="M4031" s="6"/>
      <c r="N4031" s="6"/>
      <c r="O4031" s="6"/>
      <c r="P4031" s="10"/>
      <c r="Q4031" s="15" t="str">
        <f t="shared" ca="1" si="126"/>
        <v>-</v>
      </c>
      <c r="R4031" s="6"/>
      <c r="S4031" s="6"/>
      <c r="T4031" s="6"/>
      <c r="U4031" s="6"/>
      <c r="V4031" s="6"/>
      <c r="W4031" s="6" t="str">
        <f t="shared" si="125"/>
        <v>-</v>
      </c>
      <c r="X4031" s="6"/>
      <c r="Y4031" s="6"/>
      <c r="Z4031" s="6"/>
      <c r="AA4031" s="6"/>
      <c r="AB4031" s="6"/>
      <c r="AC4031" s="6"/>
    </row>
    <row r="4032" spans="1:29" x14ac:dyDescent="0.25">
      <c r="Q4032" s="12" t="str">
        <f t="shared" ca="1" si="126"/>
        <v>-</v>
      </c>
      <c r="W4032" t="str">
        <f t="shared" si="125"/>
        <v>-</v>
      </c>
    </row>
    <row r="4033" spans="1:29" x14ac:dyDescent="0.25">
      <c r="A4033" s="6"/>
      <c r="B4033" s="10"/>
      <c r="C4033" s="6"/>
      <c r="D4033" s="6"/>
      <c r="E4033" s="6"/>
      <c r="F4033" s="6"/>
      <c r="G4033" s="6"/>
      <c r="H4033" s="6"/>
      <c r="I4033" s="6"/>
      <c r="J4033" s="6"/>
      <c r="K4033" s="6"/>
      <c r="L4033" s="6"/>
      <c r="M4033" s="6"/>
      <c r="N4033" s="6"/>
      <c r="O4033" s="6"/>
      <c r="P4033" s="10"/>
      <c r="Q4033" s="15" t="str">
        <f t="shared" ca="1" si="126"/>
        <v>-</v>
      </c>
      <c r="R4033" s="6"/>
      <c r="S4033" s="6"/>
      <c r="T4033" s="6"/>
      <c r="U4033" s="6"/>
      <c r="V4033" s="6"/>
      <c r="W4033" s="6" t="str">
        <f t="shared" ref="W4033:W4096" si="127">IF(OR(ISBLANK(J4033),ISBLANK(V4033)),"-",(IF(J4033=V4033,"Yes","No")))</f>
        <v>-</v>
      </c>
      <c r="X4033" s="6"/>
      <c r="Y4033" s="6"/>
      <c r="Z4033" s="6"/>
      <c r="AA4033" s="6"/>
      <c r="AB4033" s="6"/>
      <c r="AC4033" s="6"/>
    </row>
    <row r="4034" spans="1:29" x14ac:dyDescent="0.25">
      <c r="Q4034" s="12" t="str">
        <f t="shared" ref="Q4034:Q4097" ca="1" si="128">IF(B4034&gt;1/1/1900, (IF(R4034="Closed",(DATEDIF(B4034,P4034,"d"))-(DATEDIF(M4034,O4034,"d")),IF(OR(R4034="Pending",ISBLANK(P4034)),TODAY()-B4034))),"-")</f>
        <v>-</v>
      </c>
      <c r="W4034" t="str">
        <f t="shared" si="127"/>
        <v>-</v>
      </c>
    </row>
    <row r="4035" spans="1:29" x14ac:dyDescent="0.25">
      <c r="A4035" s="6"/>
      <c r="B4035" s="10"/>
      <c r="C4035" s="6"/>
      <c r="D4035" s="6"/>
      <c r="E4035" s="6"/>
      <c r="F4035" s="6"/>
      <c r="G4035" s="6"/>
      <c r="H4035" s="6"/>
      <c r="I4035" s="6"/>
      <c r="J4035" s="6"/>
      <c r="K4035" s="6"/>
      <c r="L4035" s="6"/>
      <c r="M4035" s="6"/>
      <c r="N4035" s="6"/>
      <c r="O4035" s="6"/>
      <c r="P4035" s="10"/>
      <c r="Q4035" s="15" t="str">
        <f t="shared" ca="1" si="128"/>
        <v>-</v>
      </c>
      <c r="R4035" s="6"/>
      <c r="S4035" s="6"/>
      <c r="T4035" s="6"/>
      <c r="U4035" s="6"/>
      <c r="V4035" s="6"/>
      <c r="W4035" s="6" t="str">
        <f t="shared" si="127"/>
        <v>-</v>
      </c>
      <c r="X4035" s="6"/>
      <c r="Y4035" s="6"/>
      <c r="Z4035" s="6"/>
      <c r="AA4035" s="6"/>
      <c r="AB4035" s="6"/>
      <c r="AC4035" s="6"/>
    </row>
    <row r="4036" spans="1:29" x14ac:dyDescent="0.25">
      <c r="Q4036" s="12" t="str">
        <f t="shared" ca="1" si="128"/>
        <v>-</v>
      </c>
      <c r="W4036" t="str">
        <f t="shared" si="127"/>
        <v>-</v>
      </c>
    </row>
    <row r="4037" spans="1:29" x14ac:dyDescent="0.25">
      <c r="A4037" s="6"/>
      <c r="B4037" s="10"/>
      <c r="C4037" s="6"/>
      <c r="D4037" s="6"/>
      <c r="E4037" s="6"/>
      <c r="F4037" s="6"/>
      <c r="G4037" s="6"/>
      <c r="H4037" s="6"/>
      <c r="I4037" s="6"/>
      <c r="J4037" s="6"/>
      <c r="K4037" s="6"/>
      <c r="L4037" s="6"/>
      <c r="M4037" s="6"/>
      <c r="N4037" s="6"/>
      <c r="O4037" s="6"/>
      <c r="P4037" s="10"/>
      <c r="Q4037" s="15" t="str">
        <f t="shared" ca="1" si="128"/>
        <v>-</v>
      </c>
      <c r="R4037" s="6"/>
      <c r="S4037" s="6"/>
      <c r="T4037" s="6"/>
      <c r="U4037" s="6"/>
      <c r="V4037" s="6"/>
      <c r="W4037" s="6" t="str">
        <f t="shared" si="127"/>
        <v>-</v>
      </c>
      <c r="X4037" s="6"/>
      <c r="Y4037" s="6"/>
      <c r="Z4037" s="6"/>
      <c r="AA4037" s="6"/>
      <c r="AB4037" s="6"/>
      <c r="AC4037" s="6"/>
    </row>
    <row r="4038" spans="1:29" x14ac:dyDescent="0.25">
      <c r="Q4038" s="12" t="str">
        <f t="shared" ca="1" si="128"/>
        <v>-</v>
      </c>
      <c r="W4038" t="str">
        <f t="shared" si="127"/>
        <v>-</v>
      </c>
    </row>
    <row r="4039" spans="1:29" x14ac:dyDescent="0.25">
      <c r="A4039" s="6"/>
      <c r="B4039" s="10"/>
      <c r="C4039" s="6"/>
      <c r="D4039" s="6"/>
      <c r="E4039" s="6"/>
      <c r="F4039" s="6"/>
      <c r="G4039" s="6"/>
      <c r="H4039" s="6"/>
      <c r="I4039" s="6"/>
      <c r="J4039" s="6"/>
      <c r="K4039" s="6"/>
      <c r="L4039" s="6"/>
      <c r="M4039" s="6"/>
      <c r="N4039" s="6"/>
      <c r="O4039" s="6"/>
      <c r="P4039" s="10"/>
      <c r="Q4039" s="15" t="str">
        <f t="shared" ca="1" si="128"/>
        <v>-</v>
      </c>
      <c r="R4039" s="6"/>
      <c r="S4039" s="6"/>
      <c r="T4039" s="6"/>
      <c r="U4039" s="6"/>
      <c r="V4039" s="6"/>
      <c r="W4039" s="6" t="str">
        <f t="shared" si="127"/>
        <v>-</v>
      </c>
      <c r="X4039" s="6"/>
      <c r="Y4039" s="6"/>
      <c r="Z4039" s="6"/>
      <c r="AA4039" s="6"/>
      <c r="AB4039" s="6"/>
      <c r="AC4039" s="6"/>
    </row>
    <row r="4040" spans="1:29" x14ac:dyDescent="0.25">
      <c r="Q4040" s="12" t="str">
        <f t="shared" ca="1" si="128"/>
        <v>-</v>
      </c>
      <c r="W4040" t="str">
        <f t="shared" si="127"/>
        <v>-</v>
      </c>
    </row>
    <row r="4041" spans="1:29" x14ac:dyDescent="0.25">
      <c r="A4041" s="6"/>
      <c r="B4041" s="10"/>
      <c r="C4041" s="6"/>
      <c r="D4041" s="6"/>
      <c r="E4041" s="6"/>
      <c r="F4041" s="6"/>
      <c r="G4041" s="6"/>
      <c r="H4041" s="6"/>
      <c r="I4041" s="6"/>
      <c r="J4041" s="6"/>
      <c r="K4041" s="6"/>
      <c r="L4041" s="6"/>
      <c r="M4041" s="6"/>
      <c r="N4041" s="6"/>
      <c r="O4041" s="6"/>
      <c r="P4041" s="10"/>
      <c r="Q4041" s="15" t="str">
        <f t="shared" ca="1" si="128"/>
        <v>-</v>
      </c>
      <c r="R4041" s="6"/>
      <c r="S4041" s="6"/>
      <c r="T4041" s="6"/>
      <c r="U4041" s="6"/>
      <c r="V4041" s="6"/>
      <c r="W4041" s="6" t="str">
        <f t="shared" si="127"/>
        <v>-</v>
      </c>
      <c r="X4041" s="6"/>
      <c r="Y4041" s="6"/>
      <c r="Z4041" s="6"/>
      <c r="AA4041" s="6"/>
      <c r="AB4041" s="6"/>
      <c r="AC4041" s="6"/>
    </row>
    <row r="4042" spans="1:29" x14ac:dyDescent="0.25">
      <c r="Q4042" s="12" t="str">
        <f t="shared" ca="1" si="128"/>
        <v>-</v>
      </c>
      <c r="W4042" t="str">
        <f t="shared" si="127"/>
        <v>-</v>
      </c>
    </row>
    <row r="4043" spans="1:29" x14ac:dyDescent="0.25">
      <c r="A4043" s="6"/>
      <c r="B4043" s="10"/>
      <c r="C4043" s="6"/>
      <c r="D4043" s="6"/>
      <c r="E4043" s="6"/>
      <c r="F4043" s="6"/>
      <c r="G4043" s="6"/>
      <c r="H4043" s="6"/>
      <c r="I4043" s="6"/>
      <c r="J4043" s="6"/>
      <c r="K4043" s="6"/>
      <c r="L4043" s="6"/>
      <c r="M4043" s="6"/>
      <c r="N4043" s="6"/>
      <c r="O4043" s="6"/>
      <c r="P4043" s="10"/>
      <c r="Q4043" s="15" t="str">
        <f t="shared" ca="1" si="128"/>
        <v>-</v>
      </c>
      <c r="R4043" s="6"/>
      <c r="S4043" s="6"/>
      <c r="T4043" s="6"/>
      <c r="U4043" s="6"/>
      <c r="V4043" s="6"/>
      <c r="W4043" s="6" t="str">
        <f t="shared" si="127"/>
        <v>-</v>
      </c>
      <c r="X4043" s="6"/>
      <c r="Y4043" s="6"/>
      <c r="Z4043" s="6"/>
      <c r="AA4043" s="6"/>
      <c r="AB4043" s="6"/>
      <c r="AC4043" s="6"/>
    </row>
    <row r="4044" spans="1:29" x14ac:dyDescent="0.25">
      <c r="Q4044" s="12" t="str">
        <f t="shared" ca="1" si="128"/>
        <v>-</v>
      </c>
      <c r="W4044" t="str">
        <f t="shared" si="127"/>
        <v>-</v>
      </c>
    </row>
    <row r="4045" spans="1:29" x14ac:dyDescent="0.25">
      <c r="A4045" s="6"/>
      <c r="B4045" s="10"/>
      <c r="C4045" s="6"/>
      <c r="D4045" s="6"/>
      <c r="E4045" s="6"/>
      <c r="F4045" s="6"/>
      <c r="G4045" s="6"/>
      <c r="H4045" s="6"/>
      <c r="I4045" s="6"/>
      <c r="J4045" s="6"/>
      <c r="K4045" s="6"/>
      <c r="L4045" s="6"/>
      <c r="M4045" s="6"/>
      <c r="N4045" s="6"/>
      <c r="O4045" s="6"/>
      <c r="P4045" s="10"/>
      <c r="Q4045" s="15" t="str">
        <f t="shared" ca="1" si="128"/>
        <v>-</v>
      </c>
      <c r="R4045" s="6"/>
      <c r="S4045" s="6"/>
      <c r="T4045" s="6"/>
      <c r="U4045" s="6"/>
      <c r="V4045" s="6"/>
      <c r="W4045" s="6" t="str">
        <f t="shared" si="127"/>
        <v>-</v>
      </c>
      <c r="X4045" s="6"/>
      <c r="Y4045" s="6"/>
      <c r="Z4045" s="6"/>
      <c r="AA4045" s="6"/>
      <c r="AB4045" s="6"/>
      <c r="AC4045" s="6"/>
    </row>
    <row r="4046" spans="1:29" x14ac:dyDescent="0.25">
      <c r="Q4046" s="12" t="str">
        <f t="shared" ca="1" si="128"/>
        <v>-</v>
      </c>
      <c r="W4046" t="str">
        <f t="shared" si="127"/>
        <v>-</v>
      </c>
    </row>
    <row r="4047" spans="1:29" x14ac:dyDescent="0.25">
      <c r="A4047" s="6"/>
      <c r="B4047" s="10"/>
      <c r="C4047" s="6"/>
      <c r="D4047" s="6"/>
      <c r="E4047" s="6"/>
      <c r="F4047" s="6"/>
      <c r="G4047" s="6"/>
      <c r="H4047" s="6"/>
      <c r="I4047" s="6"/>
      <c r="J4047" s="6"/>
      <c r="K4047" s="6"/>
      <c r="L4047" s="6"/>
      <c r="M4047" s="6"/>
      <c r="N4047" s="6"/>
      <c r="O4047" s="6"/>
      <c r="P4047" s="10"/>
      <c r="Q4047" s="15" t="str">
        <f t="shared" ca="1" si="128"/>
        <v>-</v>
      </c>
      <c r="R4047" s="6"/>
      <c r="S4047" s="6"/>
      <c r="T4047" s="6"/>
      <c r="U4047" s="6"/>
      <c r="V4047" s="6"/>
      <c r="W4047" s="6" t="str">
        <f t="shared" si="127"/>
        <v>-</v>
      </c>
      <c r="X4047" s="6"/>
      <c r="Y4047" s="6"/>
      <c r="Z4047" s="6"/>
      <c r="AA4047" s="6"/>
      <c r="AB4047" s="6"/>
      <c r="AC4047" s="6"/>
    </row>
    <row r="4048" spans="1:29" x14ac:dyDescent="0.25">
      <c r="Q4048" s="12" t="str">
        <f t="shared" ca="1" si="128"/>
        <v>-</v>
      </c>
      <c r="W4048" t="str">
        <f t="shared" si="127"/>
        <v>-</v>
      </c>
    </row>
    <row r="4049" spans="1:29" x14ac:dyDescent="0.25">
      <c r="A4049" s="6"/>
      <c r="B4049" s="10"/>
      <c r="C4049" s="6"/>
      <c r="D4049" s="6"/>
      <c r="E4049" s="6"/>
      <c r="F4049" s="6"/>
      <c r="G4049" s="6"/>
      <c r="H4049" s="6"/>
      <c r="I4049" s="6"/>
      <c r="J4049" s="6"/>
      <c r="K4049" s="6"/>
      <c r="L4049" s="6"/>
      <c r="M4049" s="6"/>
      <c r="N4049" s="6"/>
      <c r="O4049" s="6"/>
      <c r="P4049" s="10"/>
      <c r="Q4049" s="15" t="str">
        <f t="shared" ca="1" si="128"/>
        <v>-</v>
      </c>
      <c r="R4049" s="6"/>
      <c r="S4049" s="6"/>
      <c r="T4049" s="6"/>
      <c r="U4049" s="6"/>
      <c r="V4049" s="6"/>
      <c r="W4049" s="6" t="str">
        <f t="shared" si="127"/>
        <v>-</v>
      </c>
      <c r="X4049" s="6"/>
      <c r="Y4049" s="6"/>
      <c r="Z4049" s="6"/>
      <c r="AA4049" s="6"/>
      <c r="AB4049" s="6"/>
      <c r="AC4049" s="6"/>
    </row>
    <row r="4050" spans="1:29" x14ac:dyDescent="0.25">
      <c r="Q4050" s="12" t="str">
        <f t="shared" ca="1" si="128"/>
        <v>-</v>
      </c>
      <c r="W4050" t="str">
        <f t="shared" si="127"/>
        <v>-</v>
      </c>
    </row>
    <row r="4051" spans="1:29" x14ac:dyDescent="0.25">
      <c r="A4051" s="6"/>
      <c r="B4051" s="10"/>
      <c r="C4051" s="6"/>
      <c r="D4051" s="6"/>
      <c r="E4051" s="6"/>
      <c r="F4051" s="6"/>
      <c r="G4051" s="6"/>
      <c r="H4051" s="6"/>
      <c r="I4051" s="6"/>
      <c r="J4051" s="6"/>
      <c r="K4051" s="6"/>
      <c r="L4051" s="6"/>
      <c r="M4051" s="6"/>
      <c r="N4051" s="6"/>
      <c r="O4051" s="6"/>
      <c r="P4051" s="10"/>
      <c r="Q4051" s="15" t="str">
        <f t="shared" ca="1" si="128"/>
        <v>-</v>
      </c>
      <c r="R4051" s="6"/>
      <c r="S4051" s="6"/>
      <c r="T4051" s="6"/>
      <c r="U4051" s="6"/>
      <c r="V4051" s="6"/>
      <c r="W4051" s="6" t="str">
        <f t="shared" si="127"/>
        <v>-</v>
      </c>
      <c r="X4051" s="6"/>
      <c r="Y4051" s="6"/>
      <c r="Z4051" s="6"/>
      <c r="AA4051" s="6"/>
      <c r="AB4051" s="6"/>
      <c r="AC4051" s="6"/>
    </row>
    <row r="4052" spans="1:29" x14ac:dyDescent="0.25">
      <c r="Q4052" s="12" t="str">
        <f t="shared" ca="1" si="128"/>
        <v>-</v>
      </c>
      <c r="W4052" t="str">
        <f t="shared" si="127"/>
        <v>-</v>
      </c>
    </row>
    <row r="4053" spans="1:29" x14ac:dyDescent="0.25">
      <c r="A4053" s="6"/>
      <c r="B4053" s="10"/>
      <c r="C4053" s="6"/>
      <c r="D4053" s="6"/>
      <c r="E4053" s="6"/>
      <c r="F4053" s="6"/>
      <c r="G4053" s="6"/>
      <c r="H4053" s="6"/>
      <c r="I4053" s="6"/>
      <c r="J4053" s="6"/>
      <c r="K4053" s="6"/>
      <c r="L4053" s="6"/>
      <c r="M4053" s="6"/>
      <c r="N4053" s="6"/>
      <c r="O4053" s="6"/>
      <c r="P4053" s="10"/>
      <c r="Q4053" s="15" t="str">
        <f t="shared" ca="1" si="128"/>
        <v>-</v>
      </c>
      <c r="R4053" s="6"/>
      <c r="S4053" s="6"/>
      <c r="T4053" s="6"/>
      <c r="U4053" s="6"/>
      <c r="V4053" s="6"/>
      <c r="W4053" s="6" t="str">
        <f t="shared" si="127"/>
        <v>-</v>
      </c>
      <c r="X4053" s="6"/>
      <c r="Y4053" s="6"/>
      <c r="Z4053" s="6"/>
      <c r="AA4053" s="6"/>
      <c r="AB4053" s="6"/>
      <c r="AC4053" s="6"/>
    </row>
    <row r="4054" spans="1:29" x14ac:dyDescent="0.25">
      <c r="Q4054" s="12" t="str">
        <f t="shared" ca="1" si="128"/>
        <v>-</v>
      </c>
      <c r="W4054" t="str">
        <f t="shared" si="127"/>
        <v>-</v>
      </c>
    </row>
    <row r="4055" spans="1:29" x14ac:dyDescent="0.25">
      <c r="A4055" s="6"/>
      <c r="B4055" s="10"/>
      <c r="C4055" s="6"/>
      <c r="D4055" s="6"/>
      <c r="E4055" s="6"/>
      <c r="F4055" s="6"/>
      <c r="G4055" s="6"/>
      <c r="H4055" s="6"/>
      <c r="I4055" s="6"/>
      <c r="J4055" s="6"/>
      <c r="K4055" s="6"/>
      <c r="L4055" s="6"/>
      <c r="M4055" s="6"/>
      <c r="N4055" s="6"/>
      <c r="O4055" s="6"/>
      <c r="P4055" s="10"/>
      <c r="Q4055" s="15" t="str">
        <f t="shared" ca="1" si="128"/>
        <v>-</v>
      </c>
      <c r="R4055" s="6"/>
      <c r="S4055" s="6"/>
      <c r="T4055" s="6"/>
      <c r="U4055" s="6"/>
      <c r="V4055" s="6"/>
      <c r="W4055" s="6" t="str">
        <f t="shared" si="127"/>
        <v>-</v>
      </c>
      <c r="X4055" s="6"/>
      <c r="Y4055" s="6"/>
      <c r="Z4055" s="6"/>
      <c r="AA4055" s="6"/>
      <c r="AB4055" s="6"/>
      <c r="AC4055" s="6"/>
    </row>
    <row r="4056" spans="1:29" x14ac:dyDescent="0.25">
      <c r="Q4056" s="12" t="str">
        <f t="shared" ca="1" si="128"/>
        <v>-</v>
      </c>
      <c r="W4056" t="str">
        <f t="shared" si="127"/>
        <v>-</v>
      </c>
    </row>
    <row r="4057" spans="1:29" x14ac:dyDescent="0.25">
      <c r="A4057" s="6"/>
      <c r="B4057" s="10"/>
      <c r="C4057" s="6"/>
      <c r="D4057" s="6"/>
      <c r="E4057" s="6"/>
      <c r="F4057" s="6"/>
      <c r="G4057" s="6"/>
      <c r="H4057" s="6"/>
      <c r="I4057" s="6"/>
      <c r="J4057" s="6"/>
      <c r="K4057" s="6"/>
      <c r="L4057" s="6"/>
      <c r="M4057" s="6"/>
      <c r="N4057" s="6"/>
      <c r="O4057" s="6"/>
      <c r="P4057" s="10"/>
      <c r="Q4057" s="15" t="str">
        <f t="shared" ca="1" si="128"/>
        <v>-</v>
      </c>
      <c r="R4057" s="6"/>
      <c r="S4057" s="6"/>
      <c r="T4057" s="6"/>
      <c r="U4057" s="6"/>
      <c r="V4057" s="6"/>
      <c r="W4057" s="6" t="str">
        <f t="shared" si="127"/>
        <v>-</v>
      </c>
      <c r="X4057" s="6"/>
      <c r="Y4057" s="6"/>
      <c r="Z4057" s="6"/>
      <c r="AA4057" s="6"/>
      <c r="AB4057" s="6"/>
      <c r="AC4057" s="6"/>
    </row>
    <row r="4058" spans="1:29" x14ac:dyDescent="0.25">
      <c r="Q4058" s="12" t="str">
        <f t="shared" ca="1" si="128"/>
        <v>-</v>
      </c>
      <c r="W4058" t="str">
        <f t="shared" si="127"/>
        <v>-</v>
      </c>
    </row>
    <row r="4059" spans="1:29" x14ac:dyDescent="0.25">
      <c r="A4059" s="6"/>
      <c r="B4059" s="10"/>
      <c r="C4059" s="6"/>
      <c r="D4059" s="6"/>
      <c r="E4059" s="6"/>
      <c r="F4059" s="6"/>
      <c r="G4059" s="6"/>
      <c r="H4059" s="6"/>
      <c r="I4059" s="6"/>
      <c r="J4059" s="6"/>
      <c r="K4059" s="6"/>
      <c r="L4059" s="6"/>
      <c r="M4059" s="6"/>
      <c r="N4059" s="6"/>
      <c r="O4059" s="6"/>
      <c r="P4059" s="10"/>
      <c r="Q4059" s="15" t="str">
        <f t="shared" ca="1" si="128"/>
        <v>-</v>
      </c>
      <c r="R4059" s="6"/>
      <c r="S4059" s="6"/>
      <c r="T4059" s="6"/>
      <c r="U4059" s="6"/>
      <c r="V4059" s="6"/>
      <c r="W4059" s="6" t="str">
        <f t="shared" si="127"/>
        <v>-</v>
      </c>
      <c r="X4059" s="6"/>
      <c r="Y4059" s="6"/>
      <c r="Z4059" s="6"/>
      <c r="AA4059" s="6"/>
      <c r="AB4059" s="6"/>
      <c r="AC4059" s="6"/>
    </row>
    <row r="4060" spans="1:29" x14ac:dyDescent="0.25">
      <c r="Q4060" s="12" t="str">
        <f t="shared" ca="1" si="128"/>
        <v>-</v>
      </c>
      <c r="W4060" t="str">
        <f t="shared" si="127"/>
        <v>-</v>
      </c>
    </row>
    <row r="4061" spans="1:29" x14ac:dyDescent="0.25">
      <c r="A4061" s="6"/>
      <c r="B4061" s="10"/>
      <c r="C4061" s="6"/>
      <c r="D4061" s="6"/>
      <c r="E4061" s="6"/>
      <c r="F4061" s="6"/>
      <c r="G4061" s="6"/>
      <c r="H4061" s="6"/>
      <c r="I4061" s="6"/>
      <c r="J4061" s="6"/>
      <c r="K4061" s="6"/>
      <c r="L4061" s="6"/>
      <c r="M4061" s="6"/>
      <c r="N4061" s="6"/>
      <c r="O4061" s="6"/>
      <c r="P4061" s="10"/>
      <c r="Q4061" s="15" t="str">
        <f t="shared" ca="1" si="128"/>
        <v>-</v>
      </c>
      <c r="R4061" s="6"/>
      <c r="S4061" s="6"/>
      <c r="T4061" s="6"/>
      <c r="U4061" s="6"/>
      <c r="V4061" s="6"/>
      <c r="W4061" s="6" t="str">
        <f t="shared" si="127"/>
        <v>-</v>
      </c>
      <c r="X4061" s="6"/>
      <c r="Y4061" s="6"/>
      <c r="Z4061" s="6"/>
      <c r="AA4061" s="6"/>
      <c r="AB4061" s="6"/>
      <c r="AC4061" s="6"/>
    </row>
    <row r="4062" spans="1:29" x14ac:dyDescent="0.25">
      <c r="Q4062" s="12" t="str">
        <f t="shared" ca="1" si="128"/>
        <v>-</v>
      </c>
      <c r="W4062" t="str">
        <f t="shared" si="127"/>
        <v>-</v>
      </c>
    </row>
    <row r="4063" spans="1:29" x14ac:dyDescent="0.25">
      <c r="A4063" s="6"/>
      <c r="B4063" s="10"/>
      <c r="C4063" s="6"/>
      <c r="D4063" s="6"/>
      <c r="E4063" s="6"/>
      <c r="F4063" s="6"/>
      <c r="G4063" s="6"/>
      <c r="H4063" s="6"/>
      <c r="I4063" s="6"/>
      <c r="J4063" s="6"/>
      <c r="K4063" s="6"/>
      <c r="L4063" s="6"/>
      <c r="M4063" s="6"/>
      <c r="N4063" s="6"/>
      <c r="O4063" s="6"/>
      <c r="P4063" s="10"/>
      <c r="Q4063" s="15" t="str">
        <f t="shared" ca="1" si="128"/>
        <v>-</v>
      </c>
      <c r="R4063" s="6"/>
      <c r="S4063" s="6"/>
      <c r="T4063" s="6"/>
      <c r="U4063" s="6"/>
      <c r="V4063" s="6"/>
      <c r="W4063" s="6" t="str">
        <f t="shared" si="127"/>
        <v>-</v>
      </c>
      <c r="X4063" s="6"/>
      <c r="Y4063" s="6"/>
      <c r="Z4063" s="6"/>
      <c r="AA4063" s="6"/>
      <c r="AB4063" s="6"/>
      <c r="AC4063" s="6"/>
    </row>
    <row r="4064" spans="1:29" x14ac:dyDescent="0.25">
      <c r="Q4064" s="12" t="str">
        <f t="shared" ca="1" si="128"/>
        <v>-</v>
      </c>
      <c r="W4064" t="str">
        <f t="shared" si="127"/>
        <v>-</v>
      </c>
    </row>
    <row r="4065" spans="1:29" x14ac:dyDescent="0.25">
      <c r="A4065" s="6"/>
      <c r="B4065" s="10"/>
      <c r="C4065" s="6"/>
      <c r="D4065" s="6"/>
      <c r="E4065" s="6"/>
      <c r="F4065" s="6"/>
      <c r="G4065" s="6"/>
      <c r="H4065" s="6"/>
      <c r="I4065" s="6"/>
      <c r="J4065" s="6"/>
      <c r="K4065" s="6"/>
      <c r="L4065" s="6"/>
      <c r="M4065" s="6"/>
      <c r="N4065" s="6"/>
      <c r="O4065" s="6"/>
      <c r="P4065" s="10"/>
      <c r="Q4065" s="15" t="str">
        <f t="shared" ca="1" si="128"/>
        <v>-</v>
      </c>
      <c r="R4065" s="6"/>
      <c r="S4065" s="6"/>
      <c r="T4065" s="6"/>
      <c r="U4065" s="6"/>
      <c r="V4065" s="6"/>
      <c r="W4065" s="6" t="str">
        <f t="shared" si="127"/>
        <v>-</v>
      </c>
      <c r="X4065" s="6"/>
      <c r="Y4065" s="6"/>
      <c r="Z4065" s="6"/>
      <c r="AA4065" s="6"/>
      <c r="AB4065" s="6"/>
      <c r="AC4065" s="6"/>
    </row>
    <row r="4066" spans="1:29" x14ac:dyDescent="0.25">
      <c r="Q4066" s="12" t="str">
        <f t="shared" ca="1" si="128"/>
        <v>-</v>
      </c>
      <c r="W4066" t="str">
        <f t="shared" si="127"/>
        <v>-</v>
      </c>
    </row>
    <row r="4067" spans="1:29" x14ac:dyDescent="0.25">
      <c r="A4067" s="6"/>
      <c r="B4067" s="10"/>
      <c r="C4067" s="6"/>
      <c r="D4067" s="6"/>
      <c r="E4067" s="6"/>
      <c r="F4067" s="6"/>
      <c r="G4067" s="6"/>
      <c r="H4067" s="6"/>
      <c r="I4067" s="6"/>
      <c r="J4067" s="6"/>
      <c r="K4067" s="6"/>
      <c r="L4067" s="6"/>
      <c r="M4067" s="6"/>
      <c r="N4067" s="6"/>
      <c r="O4067" s="6"/>
      <c r="P4067" s="10"/>
      <c r="Q4067" s="15" t="str">
        <f t="shared" ca="1" si="128"/>
        <v>-</v>
      </c>
      <c r="R4067" s="6"/>
      <c r="S4067" s="6"/>
      <c r="T4067" s="6"/>
      <c r="U4067" s="6"/>
      <c r="V4067" s="6"/>
      <c r="W4067" s="6" t="str">
        <f t="shared" si="127"/>
        <v>-</v>
      </c>
      <c r="X4067" s="6"/>
      <c r="Y4067" s="6"/>
      <c r="Z4067" s="6"/>
      <c r="AA4067" s="6"/>
      <c r="AB4067" s="6"/>
      <c r="AC4067" s="6"/>
    </row>
    <row r="4068" spans="1:29" x14ac:dyDescent="0.25">
      <c r="Q4068" s="12" t="str">
        <f t="shared" ca="1" si="128"/>
        <v>-</v>
      </c>
      <c r="W4068" t="str">
        <f t="shared" si="127"/>
        <v>-</v>
      </c>
    </row>
    <row r="4069" spans="1:29" x14ac:dyDescent="0.25">
      <c r="A4069" s="6"/>
      <c r="B4069" s="10"/>
      <c r="C4069" s="6"/>
      <c r="D4069" s="6"/>
      <c r="E4069" s="6"/>
      <c r="F4069" s="6"/>
      <c r="G4069" s="6"/>
      <c r="H4069" s="6"/>
      <c r="I4069" s="6"/>
      <c r="J4069" s="6"/>
      <c r="K4069" s="6"/>
      <c r="L4069" s="6"/>
      <c r="M4069" s="6"/>
      <c r="N4069" s="6"/>
      <c r="O4069" s="6"/>
      <c r="P4069" s="10"/>
      <c r="Q4069" s="15" t="str">
        <f t="shared" ca="1" si="128"/>
        <v>-</v>
      </c>
      <c r="R4069" s="6"/>
      <c r="S4069" s="6"/>
      <c r="T4069" s="6"/>
      <c r="U4069" s="6"/>
      <c r="V4069" s="6"/>
      <c r="W4069" s="6" t="str">
        <f t="shared" si="127"/>
        <v>-</v>
      </c>
      <c r="X4069" s="6"/>
      <c r="Y4069" s="6"/>
      <c r="Z4069" s="6"/>
      <c r="AA4069" s="6"/>
      <c r="AB4069" s="6"/>
      <c r="AC4069" s="6"/>
    </row>
    <row r="4070" spans="1:29" x14ac:dyDescent="0.25">
      <c r="Q4070" s="12" t="str">
        <f t="shared" ca="1" si="128"/>
        <v>-</v>
      </c>
      <c r="W4070" t="str">
        <f t="shared" si="127"/>
        <v>-</v>
      </c>
    </row>
    <row r="4071" spans="1:29" x14ac:dyDescent="0.25">
      <c r="A4071" s="6"/>
      <c r="B4071" s="10"/>
      <c r="C4071" s="6"/>
      <c r="D4071" s="6"/>
      <c r="E4071" s="6"/>
      <c r="F4071" s="6"/>
      <c r="G4071" s="6"/>
      <c r="H4071" s="6"/>
      <c r="I4071" s="6"/>
      <c r="J4071" s="6"/>
      <c r="K4071" s="6"/>
      <c r="L4071" s="6"/>
      <c r="M4071" s="6"/>
      <c r="N4071" s="6"/>
      <c r="O4071" s="6"/>
      <c r="P4071" s="10"/>
      <c r="Q4071" s="15" t="str">
        <f t="shared" ca="1" si="128"/>
        <v>-</v>
      </c>
      <c r="R4071" s="6"/>
      <c r="S4071" s="6"/>
      <c r="T4071" s="6"/>
      <c r="U4071" s="6"/>
      <c r="V4071" s="6"/>
      <c r="W4071" s="6" t="str">
        <f t="shared" si="127"/>
        <v>-</v>
      </c>
      <c r="X4071" s="6"/>
      <c r="Y4071" s="6"/>
      <c r="Z4071" s="6"/>
      <c r="AA4071" s="6"/>
      <c r="AB4071" s="6"/>
      <c r="AC4071" s="6"/>
    </row>
    <row r="4072" spans="1:29" x14ac:dyDescent="0.25">
      <c r="Q4072" s="12" t="str">
        <f t="shared" ca="1" si="128"/>
        <v>-</v>
      </c>
      <c r="W4072" t="str">
        <f t="shared" si="127"/>
        <v>-</v>
      </c>
    </row>
    <row r="4073" spans="1:29" x14ac:dyDescent="0.25">
      <c r="A4073" s="6"/>
      <c r="B4073" s="10"/>
      <c r="C4073" s="6"/>
      <c r="D4073" s="6"/>
      <c r="E4073" s="6"/>
      <c r="F4073" s="6"/>
      <c r="G4073" s="6"/>
      <c r="H4073" s="6"/>
      <c r="I4073" s="6"/>
      <c r="J4073" s="6"/>
      <c r="K4073" s="6"/>
      <c r="L4073" s="6"/>
      <c r="M4073" s="6"/>
      <c r="N4073" s="6"/>
      <c r="O4073" s="6"/>
      <c r="P4073" s="10"/>
      <c r="Q4073" s="15" t="str">
        <f t="shared" ca="1" si="128"/>
        <v>-</v>
      </c>
      <c r="R4073" s="6"/>
      <c r="S4073" s="6"/>
      <c r="T4073" s="6"/>
      <c r="U4073" s="6"/>
      <c r="V4073" s="6"/>
      <c r="W4073" s="6" t="str">
        <f t="shared" si="127"/>
        <v>-</v>
      </c>
      <c r="X4073" s="6"/>
      <c r="Y4073" s="6"/>
      <c r="Z4073" s="6"/>
      <c r="AA4073" s="6"/>
      <c r="AB4073" s="6"/>
      <c r="AC4073" s="6"/>
    </row>
    <row r="4074" spans="1:29" x14ac:dyDescent="0.25">
      <c r="Q4074" s="12" t="str">
        <f t="shared" ca="1" si="128"/>
        <v>-</v>
      </c>
      <c r="W4074" t="str">
        <f t="shared" si="127"/>
        <v>-</v>
      </c>
    </row>
    <row r="4075" spans="1:29" x14ac:dyDescent="0.25">
      <c r="A4075" s="6"/>
      <c r="B4075" s="10"/>
      <c r="C4075" s="6"/>
      <c r="D4075" s="6"/>
      <c r="E4075" s="6"/>
      <c r="F4075" s="6"/>
      <c r="G4075" s="6"/>
      <c r="H4075" s="6"/>
      <c r="I4075" s="6"/>
      <c r="J4075" s="6"/>
      <c r="K4075" s="6"/>
      <c r="L4075" s="6"/>
      <c r="M4075" s="6"/>
      <c r="N4075" s="6"/>
      <c r="O4075" s="6"/>
      <c r="P4075" s="10"/>
      <c r="Q4075" s="15" t="str">
        <f t="shared" ca="1" si="128"/>
        <v>-</v>
      </c>
      <c r="R4075" s="6"/>
      <c r="S4075" s="6"/>
      <c r="T4075" s="6"/>
      <c r="U4075" s="6"/>
      <c r="V4075" s="6"/>
      <c r="W4075" s="6" t="str">
        <f t="shared" si="127"/>
        <v>-</v>
      </c>
      <c r="X4075" s="6"/>
      <c r="Y4075" s="6"/>
      <c r="Z4075" s="6"/>
      <c r="AA4075" s="6"/>
      <c r="AB4075" s="6"/>
      <c r="AC4075" s="6"/>
    </row>
    <row r="4076" spans="1:29" x14ac:dyDescent="0.25">
      <c r="Q4076" s="12" t="str">
        <f t="shared" ca="1" si="128"/>
        <v>-</v>
      </c>
      <c r="W4076" t="str">
        <f t="shared" si="127"/>
        <v>-</v>
      </c>
    </row>
    <row r="4077" spans="1:29" x14ac:dyDescent="0.25">
      <c r="A4077" s="6"/>
      <c r="B4077" s="10"/>
      <c r="C4077" s="6"/>
      <c r="D4077" s="6"/>
      <c r="E4077" s="6"/>
      <c r="F4077" s="6"/>
      <c r="G4077" s="6"/>
      <c r="H4077" s="6"/>
      <c r="I4077" s="6"/>
      <c r="J4077" s="6"/>
      <c r="K4077" s="6"/>
      <c r="L4077" s="6"/>
      <c r="M4077" s="6"/>
      <c r="N4077" s="6"/>
      <c r="O4077" s="6"/>
      <c r="P4077" s="10"/>
      <c r="Q4077" s="15" t="str">
        <f t="shared" ca="1" si="128"/>
        <v>-</v>
      </c>
      <c r="R4077" s="6"/>
      <c r="S4077" s="6"/>
      <c r="T4077" s="6"/>
      <c r="U4077" s="6"/>
      <c r="V4077" s="6"/>
      <c r="W4077" s="6" t="str">
        <f t="shared" si="127"/>
        <v>-</v>
      </c>
      <c r="X4077" s="6"/>
      <c r="Y4077" s="6"/>
      <c r="Z4077" s="6"/>
      <c r="AA4077" s="6"/>
      <c r="AB4077" s="6"/>
      <c r="AC4077" s="6"/>
    </row>
    <row r="4078" spans="1:29" x14ac:dyDescent="0.25">
      <c r="Q4078" s="12" t="str">
        <f t="shared" ca="1" si="128"/>
        <v>-</v>
      </c>
      <c r="W4078" t="str">
        <f t="shared" si="127"/>
        <v>-</v>
      </c>
    </row>
    <row r="4079" spans="1:29" x14ac:dyDescent="0.25">
      <c r="A4079" s="6"/>
      <c r="B4079" s="10"/>
      <c r="C4079" s="6"/>
      <c r="D4079" s="6"/>
      <c r="E4079" s="6"/>
      <c r="F4079" s="6"/>
      <c r="G4079" s="6"/>
      <c r="H4079" s="6"/>
      <c r="I4079" s="6"/>
      <c r="J4079" s="6"/>
      <c r="K4079" s="6"/>
      <c r="L4079" s="6"/>
      <c r="M4079" s="6"/>
      <c r="N4079" s="6"/>
      <c r="O4079" s="6"/>
      <c r="P4079" s="10"/>
      <c r="Q4079" s="15" t="str">
        <f t="shared" ca="1" si="128"/>
        <v>-</v>
      </c>
      <c r="R4079" s="6"/>
      <c r="S4079" s="6"/>
      <c r="T4079" s="6"/>
      <c r="U4079" s="6"/>
      <c r="V4079" s="6"/>
      <c r="W4079" s="6" t="str">
        <f t="shared" si="127"/>
        <v>-</v>
      </c>
      <c r="X4079" s="6"/>
      <c r="Y4079" s="6"/>
      <c r="Z4079" s="6"/>
      <c r="AA4079" s="6"/>
      <c r="AB4079" s="6"/>
      <c r="AC4079" s="6"/>
    </row>
    <row r="4080" spans="1:29" x14ac:dyDescent="0.25">
      <c r="Q4080" s="12" t="str">
        <f t="shared" ca="1" si="128"/>
        <v>-</v>
      </c>
      <c r="W4080" t="str">
        <f t="shared" si="127"/>
        <v>-</v>
      </c>
    </row>
    <row r="4081" spans="1:29" x14ac:dyDescent="0.25">
      <c r="A4081" s="6"/>
      <c r="B4081" s="10"/>
      <c r="C4081" s="6"/>
      <c r="D4081" s="6"/>
      <c r="E4081" s="6"/>
      <c r="F4081" s="6"/>
      <c r="G4081" s="6"/>
      <c r="H4081" s="6"/>
      <c r="I4081" s="6"/>
      <c r="J4081" s="6"/>
      <c r="K4081" s="6"/>
      <c r="L4081" s="6"/>
      <c r="M4081" s="6"/>
      <c r="N4081" s="6"/>
      <c r="O4081" s="6"/>
      <c r="P4081" s="10"/>
      <c r="Q4081" s="15" t="str">
        <f t="shared" ca="1" si="128"/>
        <v>-</v>
      </c>
      <c r="R4081" s="6"/>
      <c r="S4081" s="6"/>
      <c r="T4081" s="6"/>
      <c r="U4081" s="6"/>
      <c r="V4081" s="6"/>
      <c r="W4081" s="6" t="str">
        <f t="shared" si="127"/>
        <v>-</v>
      </c>
      <c r="X4081" s="6"/>
      <c r="Y4081" s="6"/>
      <c r="Z4081" s="6"/>
      <c r="AA4081" s="6"/>
      <c r="AB4081" s="6"/>
      <c r="AC4081" s="6"/>
    </row>
    <row r="4082" spans="1:29" x14ac:dyDescent="0.25">
      <c r="Q4082" s="12" t="str">
        <f t="shared" ca="1" si="128"/>
        <v>-</v>
      </c>
      <c r="W4082" t="str">
        <f t="shared" si="127"/>
        <v>-</v>
      </c>
    </row>
    <row r="4083" spans="1:29" x14ac:dyDescent="0.25">
      <c r="A4083" s="6"/>
      <c r="B4083" s="10"/>
      <c r="C4083" s="6"/>
      <c r="D4083" s="6"/>
      <c r="E4083" s="6"/>
      <c r="F4083" s="6"/>
      <c r="G4083" s="6"/>
      <c r="H4083" s="6"/>
      <c r="I4083" s="6"/>
      <c r="J4083" s="6"/>
      <c r="K4083" s="6"/>
      <c r="L4083" s="6"/>
      <c r="M4083" s="6"/>
      <c r="N4083" s="6"/>
      <c r="O4083" s="6"/>
      <c r="P4083" s="10"/>
      <c r="Q4083" s="15" t="str">
        <f t="shared" ca="1" si="128"/>
        <v>-</v>
      </c>
      <c r="R4083" s="6"/>
      <c r="S4083" s="6"/>
      <c r="T4083" s="6"/>
      <c r="U4083" s="6"/>
      <c r="V4083" s="6"/>
      <c r="W4083" s="6" t="str">
        <f t="shared" si="127"/>
        <v>-</v>
      </c>
      <c r="X4083" s="6"/>
      <c r="Y4083" s="6"/>
      <c r="Z4083" s="6"/>
      <c r="AA4083" s="6"/>
      <c r="AB4083" s="6"/>
      <c r="AC4083" s="6"/>
    </row>
    <row r="4084" spans="1:29" x14ac:dyDescent="0.25">
      <c r="Q4084" s="12" t="str">
        <f t="shared" ca="1" si="128"/>
        <v>-</v>
      </c>
      <c r="W4084" t="str">
        <f t="shared" si="127"/>
        <v>-</v>
      </c>
    </row>
    <row r="4085" spans="1:29" x14ac:dyDescent="0.25">
      <c r="A4085" s="6"/>
      <c r="B4085" s="10"/>
      <c r="C4085" s="6"/>
      <c r="D4085" s="6"/>
      <c r="E4085" s="6"/>
      <c r="F4085" s="6"/>
      <c r="G4085" s="6"/>
      <c r="H4085" s="6"/>
      <c r="I4085" s="6"/>
      <c r="J4085" s="6"/>
      <c r="K4085" s="6"/>
      <c r="L4085" s="6"/>
      <c r="M4085" s="6"/>
      <c r="N4085" s="6"/>
      <c r="O4085" s="6"/>
      <c r="P4085" s="10"/>
      <c r="Q4085" s="15" t="str">
        <f t="shared" ca="1" si="128"/>
        <v>-</v>
      </c>
      <c r="R4085" s="6"/>
      <c r="S4085" s="6"/>
      <c r="T4085" s="6"/>
      <c r="U4085" s="6"/>
      <c r="V4085" s="6"/>
      <c r="W4085" s="6" t="str">
        <f t="shared" si="127"/>
        <v>-</v>
      </c>
      <c r="X4085" s="6"/>
      <c r="Y4085" s="6"/>
      <c r="Z4085" s="6"/>
      <c r="AA4085" s="6"/>
      <c r="AB4085" s="6"/>
      <c r="AC4085" s="6"/>
    </row>
    <row r="4086" spans="1:29" x14ac:dyDescent="0.25">
      <c r="Q4086" s="12" t="str">
        <f t="shared" ca="1" si="128"/>
        <v>-</v>
      </c>
      <c r="W4086" t="str">
        <f t="shared" si="127"/>
        <v>-</v>
      </c>
    </row>
    <row r="4087" spans="1:29" x14ac:dyDescent="0.25">
      <c r="A4087" s="6"/>
      <c r="B4087" s="10"/>
      <c r="C4087" s="6"/>
      <c r="D4087" s="6"/>
      <c r="E4087" s="6"/>
      <c r="F4087" s="6"/>
      <c r="G4087" s="6"/>
      <c r="H4087" s="6"/>
      <c r="I4087" s="6"/>
      <c r="J4087" s="6"/>
      <c r="K4087" s="6"/>
      <c r="L4087" s="6"/>
      <c r="M4087" s="6"/>
      <c r="N4087" s="6"/>
      <c r="O4087" s="6"/>
      <c r="P4087" s="10"/>
      <c r="Q4087" s="15" t="str">
        <f t="shared" ca="1" si="128"/>
        <v>-</v>
      </c>
      <c r="R4087" s="6"/>
      <c r="S4087" s="6"/>
      <c r="T4087" s="6"/>
      <c r="U4087" s="6"/>
      <c r="V4087" s="6"/>
      <c r="W4087" s="6" t="str">
        <f t="shared" si="127"/>
        <v>-</v>
      </c>
      <c r="X4087" s="6"/>
      <c r="Y4087" s="6"/>
      <c r="Z4087" s="6"/>
      <c r="AA4087" s="6"/>
      <c r="AB4087" s="6"/>
      <c r="AC4087" s="6"/>
    </row>
    <row r="4088" spans="1:29" x14ac:dyDescent="0.25">
      <c r="Q4088" s="12" t="str">
        <f t="shared" ca="1" si="128"/>
        <v>-</v>
      </c>
      <c r="W4088" t="str">
        <f t="shared" si="127"/>
        <v>-</v>
      </c>
    </row>
    <row r="4089" spans="1:29" x14ac:dyDescent="0.25">
      <c r="A4089" s="6"/>
      <c r="B4089" s="10"/>
      <c r="C4089" s="6"/>
      <c r="D4089" s="6"/>
      <c r="E4089" s="6"/>
      <c r="F4089" s="6"/>
      <c r="G4089" s="6"/>
      <c r="H4089" s="6"/>
      <c r="I4089" s="6"/>
      <c r="J4089" s="6"/>
      <c r="K4089" s="6"/>
      <c r="L4089" s="6"/>
      <c r="M4089" s="6"/>
      <c r="N4089" s="6"/>
      <c r="O4089" s="6"/>
      <c r="P4089" s="10"/>
      <c r="Q4089" s="15" t="str">
        <f t="shared" ca="1" si="128"/>
        <v>-</v>
      </c>
      <c r="R4089" s="6"/>
      <c r="S4089" s="6"/>
      <c r="T4089" s="6"/>
      <c r="U4089" s="6"/>
      <c r="V4089" s="6"/>
      <c r="W4089" s="6" t="str">
        <f t="shared" si="127"/>
        <v>-</v>
      </c>
      <c r="X4089" s="6"/>
      <c r="Y4089" s="6"/>
      <c r="Z4089" s="6"/>
      <c r="AA4089" s="6"/>
      <c r="AB4089" s="6"/>
      <c r="AC4089" s="6"/>
    </row>
    <row r="4090" spans="1:29" x14ac:dyDescent="0.25">
      <c r="Q4090" s="12" t="str">
        <f t="shared" ca="1" si="128"/>
        <v>-</v>
      </c>
      <c r="W4090" t="str">
        <f t="shared" si="127"/>
        <v>-</v>
      </c>
    </row>
    <row r="4091" spans="1:29" x14ac:dyDescent="0.25">
      <c r="A4091" s="6"/>
      <c r="B4091" s="10"/>
      <c r="C4091" s="6"/>
      <c r="D4091" s="6"/>
      <c r="E4091" s="6"/>
      <c r="F4091" s="6"/>
      <c r="G4091" s="6"/>
      <c r="H4091" s="6"/>
      <c r="I4091" s="6"/>
      <c r="J4091" s="6"/>
      <c r="K4091" s="6"/>
      <c r="L4091" s="6"/>
      <c r="M4091" s="6"/>
      <c r="N4091" s="6"/>
      <c r="O4091" s="6"/>
      <c r="P4091" s="10"/>
      <c r="Q4091" s="15" t="str">
        <f t="shared" ca="1" si="128"/>
        <v>-</v>
      </c>
      <c r="R4091" s="6"/>
      <c r="S4091" s="6"/>
      <c r="T4091" s="6"/>
      <c r="U4091" s="6"/>
      <c r="V4091" s="6"/>
      <c r="W4091" s="6" t="str">
        <f t="shared" si="127"/>
        <v>-</v>
      </c>
      <c r="X4091" s="6"/>
      <c r="Y4091" s="6"/>
      <c r="Z4091" s="6"/>
      <c r="AA4091" s="6"/>
      <c r="AB4091" s="6"/>
      <c r="AC4091" s="6"/>
    </row>
    <row r="4092" spans="1:29" x14ac:dyDescent="0.25">
      <c r="Q4092" s="12" t="str">
        <f t="shared" ca="1" si="128"/>
        <v>-</v>
      </c>
      <c r="W4092" t="str">
        <f t="shared" si="127"/>
        <v>-</v>
      </c>
    </row>
    <row r="4093" spans="1:29" x14ac:dyDescent="0.25">
      <c r="A4093" s="6"/>
      <c r="B4093" s="10"/>
      <c r="C4093" s="6"/>
      <c r="D4093" s="6"/>
      <c r="E4093" s="6"/>
      <c r="F4093" s="6"/>
      <c r="G4093" s="6"/>
      <c r="H4093" s="6"/>
      <c r="I4093" s="6"/>
      <c r="J4093" s="6"/>
      <c r="K4093" s="6"/>
      <c r="L4093" s="6"/>
      <c r="M4093" s="6"/>
      <c r="N4093" s="6"/>
      <c r="O4093" s="6"/>
      <c r="P4093" s="10"/>
      <c r="Q4093" s="15" t="str">
        <f t="shared" ca="1" si="128"/>
        <v>-</v>
      </c>
      <c r="R4093" s="6"/>
      <c r="S4093" s="6"/>
      <c r="T4093" s="6"/>
      <c r="U4093" s="6"/>
      <c r="V4093" s="6"/>
      <c r="W4093" s="6" t="str">
        <f t="shared" si="127"/>
        <v>-</v>
      </c>
      <c r="X4093" s="6"/>
      <c r="Y4093" s="6"/>
      <c r="Z4093" s="6"/>
      <c r="AA4093" s="6"/>
      <c r="AB4093" s="6"/>
      <c r="AC4093" s="6"/>
    </row>
    <row r="4094" spans="1:29" x14ac:dyDescent="0.25">
      <c r="Q4094" s="12" t="str">
        <f t="shared" ca="1" si="128"/>
        <v>-</v>
      </c>
      <c r="W4094" t="str">
        <f t="shared" si="127"/>
        <v>-</v>
      </c>
    </row>
    <row r="4095" spans="1:29" x14ac:dyDescent="0.25">
      <c r="A4095" s="6"/>
      <c r="B4095" s="10"/>
      <c r="C4095" s="6"/>
      <c r="D4095" s="6"/>
      <c r="E4095" s="6"/>
      <c r="F4095" s="6"/>
      <c r="G4095" s="6"/>
      <c r="H4095" s="6"/>
      <c r="I4095" s="6"/>
      <c r="J4095" s="6"/>
      <c r="K4095" s="6"/>
      <c r="L4095" s="6"/>
      <c r="M4095" s="6"/>
      <c r="N4095" s="6"/>
      <c r="O4095" s="6"/>
      <c r="P4095" s="10"/>
      <c r="Q4095" s="15" t="str">
        <f t="shared" ca="1" si="128"/>
        <v>-</v>
      </c>
      <c r="R4095" s="6"/>
      <c r="S4095" s="6"/>
      <c r="T4095" s="6"/>
      <c r="U4095" s="6"/>
      <c r="V4095" s="6"/>
      <c r="W4095" s="6" t="str">
        <f t="shared" si="127"/>
        <v>-</v>
      </c>
      <c r="X4095" s="6"/>
      <c r="Y4095" s="6"/>
      <c r="Z4095" s="6"/>
      <c r="AA4095" s="6"/>
      <c r="AB4095" s="6"/>
      <c r="AC4095" s="6"/>
    </row>
    <row r="4096" spans="1:29" x14ac:dyDescent="0.25">
      <c r="Q4096" s="12" t="str">
        <f t="shared" ca="1" si="128"/>
        <v>-</v>
      </c>
      <c r="W4096" t="str">
        <f t="shared" si="127"/>
        <v>-</v>
      </c>
    </row>
    <row r="4097" spans="1:29" x14ac:dyDescent="0.25">
      <c r="A4097" s="6"/>
      <c r="B4097" s="10"/>
      <c r="C4097" s="6"/>
      <c r="D4097" s="6"/>
      <c r="E4097" s="6"/>
      <c r="F4097" s="6"/>
      <c r="G4097" s="6"/>
      <c r="H4097" s="6"/>
      <c r="I4097" s="6"/>
      <c r="J4097" s="6"/>
      <c r="K4097" s="6"/>
      <c r="L4097" s="6"/>
      <c r="M4097" s="6"/>
      <c r="N4097" s="6"/>
      <c r="O4097" s="6"/>
      <c r="P4097" s="10"/>
      <c r="Q4097" s="15" t="str">
        <f t="shared" ca="1" si="128"/>
        <v>-</v>
      </c>
      <c r="R4097" s="6"/>
      <c r="S4097" s="6"/>
      <c r="T4097" s="6"/>
      <c r="U4097" s="6"/>
      <c r="V4097" s="6"/>
      <c r="W4097" s="6" t="str">
        <f t="shared" ref="W4097:W4160" si="129">IF(OR(ISBLANK(J4097),ISBLANK(V4097)),"-",(IF(J4097=V4097,"Yes","No")))</f>
        <v>-</v>
      </c>
      <c r="X4097" s="6"/>
      <c r="Y4097" s="6"/>
      <c r="Z4097" s="6"/>
      <c r="AA4097" s="6"/>
      <c r="AB4097" s="6"/>
      <c r="AC4097" s="6"/>
    </row>
    <row r="4098" spans="1:29" x14ac:dyDescent="0.25">
      <c r="Q4098" s="12" t="str">
        <f t="shared" ref="Q4098:Q4161" ca="1" si="130">IF(B4098&gt;1/1/1900, (IF(R4098="Closed",(DATEDIF(B4098,P4098,"d"))-(DATEDIF(M4098,O4098,"d")),IF(OR(R4098="Pending",ISBLANK(P4098)),TODAY()-B4098))),"-")</f>
        <v>-</v>
      </c>
      <c r="W4098" t="str">
        <f t="shared" si="129"/>
        <v>-</v>
      </c>
    </row>
    <row r="4099" spans="1:29" x14ac:dyDescent="0.25">
      <c r="A4099" s="6"/>
      <c r="B4099" s="10"/>
      <c r="C4099" s="6"/>
      <c r="D4099" s="6"/>
      <c r="E4099" s="6"/>
      <c r="F4099" s="6"/>
      <c r="G4099" s="6"/>
      <c r="H4099" s="6"/>
      <c r="I4099" s="6"/>
      <c r="J4099" s="6"/>
      <c r="K4099" s="6"/>
      <c r="L4099" s="6"/>
      <c r="M4099" s="6"/>
      <c r="N4099" s="6"/>
      <c r="O4099" s="6"/>
      <c r="P4099" s="10"/>
      <c r="Q4099" s="15" t="str">
        <f t="shared" ca="1" si="130"/>
        <v>-</v>
      </c>
      <c r="R4099" s="6"/>
      <c r="S4099" s="6"/>
      <c r="T4099" s="6"/>
      <c r="U4099" s="6"/>
      <c r="V4099" s="6"/>
      <c r="W4099" s="6" t="str">
        <f t="shared" si="129"/>
        <v>-</v>
      </c>
      <c r="X4099" s="6"/>
      <c r="Y4099" s="6"/>
      <c r="Z4099" s="6"/>
      <c r="AA4099" s="6"/>
      <c r="AB4099" s="6"/>
      <c r="AC4099" s="6"/>
    </row>
    <row r="4100" spans="1:29" x14ac:dyDescent="0.25">
      <c r="Q4100" s="12" t="str">
        <f t="shared" ca="1" si="130"/>
        <v>-</v>
      </c>
      <c r="W4100" t="str">
        <f t="shared" si="129"/>
        <v>-</v>
      </c>
    </row>
    <row r="4101" spans="1:29" x14ac:dyDescent="0.25">
      <c r="A4101" s="6"/>
      <c r="B4101" s="10"/>
      <c r="C4101" s="6"/>
      <c r="D4101" s="6"/>
      <c r="E4101" s="6"/>
      <c r="F4101" s="6"/>
      <c r="G4101" s="6"/>
      <c r="H4101" s="6"/>
      <c r="I4101" s="6"/>
      <c r="J4101" s="6"/>
      <c r="K4101" s="6"/>
      <c r="L4101" s="6"/>
      <c r="M4101" s="6"/>
      <c r="N4101" s="6"/>
      <c r="O4101" s="6"/>
      <c r="P4101" s="10"/>
      <c r="Q4101" s="15" t="str">
        <f t="shared" ca="1" si="130"/>
        <v>-</v>
      </c>
      <c r="R4101" s="6"/>
      <c r="S4101" s="6"/>
      <c r="T4101" s="6"/>
      <c r="U4101" s="6"/>
      <c r="V4101" s="6"/>
      <c r="W4101" s="6" t="str">
        <f t="shared" si="129"/>
        <v>-</v>
      </c>
      <c r="X4101" s="6"/>
      <c r="Y4101" s="6"/>
      <c r="Z4101" s="6"/>
      <c r="AA4101" s="6"/>
      <c r="AB4101" s="6"/>
      <c r="AC4101" s="6"/>
    </row>
    <row r="4102" spans="1:29" x14ac:dyDescent="0.25">
      <c r="Q4102" s="12" t="str">
        <f t="shared" ca="1" si="130"/>
        <v>-</v>
      </c>
      <c r="W4102" t="str">
        <f t="shared" si="129"/>
        <v>-</v>
      </c>
    </row>
    <row r="4103" spans="1:29" x14ac:dyDescent="0.25">
      <c r="A4103" s="6"/>
      <c r="B4103" s="10"/>
      <c r="C4103" s="6"/>
      <c r="D4103" s="6"/>
      <c r="E4103" s="6"/>
      <c r="F4103" s="6"/>
      <c r="G4103" s="6"/>
      <c r="H4103" s="6"/>
      <c r="I4103" s="6"/>
      <c r="J4103" s="6"/>
      <c r="K4103" s="6"/>
      <c r="L4103" s="6"/>
      <c r="M4103" s="6"/>
      <c r="N4103" s="6"/>
      <c r="O4103" s="6"/>
      <c r="P4103" s="10"/>
      <c r="Q4103" s="15" t="str">
        <f t="shared" ca="1" si="130"/>
        <v>-</v>
      </c>
      <c r="R4103" s="6"/>
      <c r="S4103" s="6"/>
      <c r="T4103" s="6"/>
      <c r="U4103" s="6"/>
      <c r="V4103" s="6"/>
      <c r="W4103" s="6" t="str">
        <f t="shared" si="129"/>
        <v>-</v>
      </c>
      <c r="X4103" s="6"/>
      <c r="Y4103" s="6"/>
      <c r="Z4103" s="6"/>
      <c r="AA4103" s="6"/>
      <c r="AB4103" s="6"/>
      <c r="AC4103" s="6"/>
    </row>
    <row r="4104" spans="1:29" x14ac:dyDescent="0.25">
      <c r="Q4104" s="12" t="str">
        <f t="shared" ca="1" si="130"/>
        <v>-</v>
      </c>
      <c r="W4104" t="str">
        <f t="shared" si="129"/>
        <v>-</v>
      </c>
    </row>
    <row r="4105" spans="1:29" x14ac:dyDescent="0.25">
      <c r="A4105" s="6"/>
      <c r="B4105" s="10"/>
      <c r="C4105" s="6"/>
      <c r="D4105" s="6"/>
      <c r="E4105" s="6"/>
      <c r="F4105" s="6"/>
      <c r="G4105" s="6"/>
      <c r="H4105" s="6"/>
      <c r="I4105" s="6"/>
      <c r="J4105" s="6"/>
      <c r="K4105" s="6"/>
      <c r="L4105" s="6"/>
      <c r="M4105" s="6"/>
      <c r="N4105" s="6"/>
      <c r="O4105" s="6"/>
      <c r="P4105" s="10"/>
      <c r="Q4105" s="15" t="str">
        <f t="shared" ca="1" si="130"/>
        <v>-</v>
      </c>
      <c r="R4105" s="6"/>
      <c r="S4105" s="6"/>
      <c r="T4105" s="6"/>
      <c r="U4105" s="6"/>
      <c r="V4105" s="6"/>
      <c r="W4105" s="6" t="str">
        <f t="shared" si="129"/>
        <v>-</v>
      </c>
      <c r="X4105" s="6"/>
      <c r="Y4105" s="6"/>
      <c r="Z4105" s="6"/>
      <c r="AA4105" s="6"/>
      <c r="AB4105" s="6"/>
      <c r="AC4105" s="6"/>
    </row>
    <row r="4106" spans="1:29" x14ac:dyDescent="0.25">
      <c r="Q4106" s="12" t="str">
        <f t="shared" ca="1" si="130"/>
        <v>-</v>
      </c>
      <c r="W4106" t="str">
        <f t="shared" si="129"/>
        <v>-</v>
      </c>
    </row>
    <row r="4107" spans="1:29" x14ac:dyDescent="0.25">
      <c r="A4107" s="6"/>
      <c r="B4107" s="10"/>
      <c r="C4107" s="6"/>
      <c r="D4107" s="6"/>
      <c r="E4107" s="6"/>
      <c r="F4107" s="6"/>
      <c r="G4107" s="6"/>
      <c r="H4107" s="6"/>
      <c r="I4107" s="6"/>
      <c r="J4107" s="6"/>
      <c r="K4107" s="6"/>
      <c r="L4107" s="6"/>
      <c r="M4107" s="6"/>
      <c r="N4107" s="6"/>
      <c r="O4107" s="6"/>
      <c r="P4107" s="10"/>
      <c r="Q4107" s="15" t="str">
        <f t="shared" ca="1" si="130"/>
        <v>-</v>
      </c>
      <c r="R4107" s="6"/>
      <c r="S4107" s="6"/>
      <c r="T4107" s="6"/>
      <c r="U4107" s="6"/>
      <c r="V4107" s="6"/>
      <c r="W4107" s="6" t="str">
        <f t="shared" si="129"/>
        <v>-</v>
      </c>
      <c r="X4107" s="6"/>
      <c r="Y4107" s="6"/>
      <c r="Z4107" s="6"/>
      <c r="AA4107" s="6"/>
      <c r="AB4107" s="6"/>
      <c r="AC4107" s="6"/>
    </row>
    <row r="4108" spans="1:29" x14ac:dyDescent="0.25">
      <c r="Q4108" s="12" t="str">
        <f t="shared" ca="1" si="130"/>
        <v>-</v>
      </c>
      <c r="W4108" t="str">
        <f t="shared" si="129"/>
        <v>-</v>
      </c>
    </row>
    <row r="4109" spans="1:29" x14ac:dyDescent="0.25">
      <c r="A4109" s="6"/>
      <c r="B4109" s="10"/>
      <c r="C4109" s="6"/>
      <c r="D4109" s="6"/>
      <c r="E4109" s="6"/>
      <c r="F4109" s="6"/>
      <c r="G4109" s="6"/>
      <c r="H4109" s="6"/>
      <c r="I4109" s="6"/>
      <c r="J4109" s="6"/>
      <c r="K4109" s="6"/>
      <c r="L4109" s="6"/>
      <c r="M4109" s="6"/>
      <c r="N4109" s="6"/>
      <c r="O4109" s="6"/>
      <c r="P4109" s="10"/>
      <c r="Q4109" s="15" t="str">
        <f t="shared" ca="1" si="130"/>
        <v>-</v>
      </c>
      <c r="R4109" s="6"/>
      <c r="S4109" s="6"/>
      <c r="T4109" s="6"/>
      <c r="U4109" s="6"/>
      <c r="V4109" s="6"/>
      <c r="W4109" s="6" t="str">
        <f t="shared" si="129"/>
        <v>-</v>
      </c>
      <c r="X4109" s="6"/>
      <c r="Y4109" s="6"/>
      <c r="Z4109" s="6"/>
      <c r="AA4109" s="6"/>
      <c r="AB4109" s="6"/>
      <c r="AC4109" s="6"/>
    </row>
    <row r="4110" spans="1:29" x14ac:dyDescent="0.25">
      <c r="Q4110" s="12" t="str">
        <f t="shared" ca="1" si="130"/>
        <v>-</v>
      </c>
      <c r="W4110" t="str">
        <f t="shared" si="129"/>
        <v>-</v>
      </c>
    </row>
    <row r="4111" spans="1:29" x14ac:dyDescent="0.25">
      <c r="A4111" s="6"/>
      <c r="B4111" s="10"/>
      <c r="C4111" s="6"/>
      <c r="D4111" s="6"/>
      <c r="E4111" s="6"/>
      <c r="F4111" s="6"/>
      <c r="G4111" s="6"/>
      <c r="H4111" s="6"/>
      <c r="I4111" s="6"/>
      <c r="J4111" s="6"/>
      <c r="K4111" s="6"/>
      <c r="L4111" s="6"/>
      <c r="M4111" s="6"/>
      <c r="N4111" s="6"/>
      <c r="O4111" s="6"/>
      <c r="P4111" s="10"/>
      <c r="Q4111" s="15" t="str">
        <f t="shared" ca="1" si="130"/>
        <v>-</v>
      </c>
      <c r="R4111" s="6"/>
      <c r="S4111" s="6"/>
      <c r="T4111" s="6"/>
      <c r="U4111" s="6"/>
      <c r="V4111" s="6"/>
      <c r="W4111" s="6" t="str">
        <f t="shared" si="129"/>
        <v>-</v>
      </c>
      <c r="X4111" s="6"/>
      <c r="Y4111" s="6"/>
      <c r="Z4111" s="6"/>
      <c r="AA4111" s="6"/>
      <c r="AB4111" s="6"/>
      <c r="AC4111" s="6"/>
    </row>
    <row r="4112" spans="1:29" x14ac:dyDescent="0.25">
      <c r="Q4112" s="12" t="str">
        <f t="shared" ca="1" si="130"/>
        <v>-</v>
      </c>
      <c r="W4112" t="str">
        <f t="shared" si="129"/>
        <v>-</v>
      </c>
    </row>
    <row r="4113" spans="1:29" x14ac:dyDescent="0.25">
      <c r="A4113" s="6"/>
      <c r="B4113" s="10"/>
      <c r="C4113" s="6"/>
      <c r="D4113" s="6"/>
      <c r="E4113" s="6"/>
      <c r="F4113" s="6"/>
      <c r="G4113" s="6"/>
      <c r="H4113" s="6"/>
      <c r="I4113" s="6"/>
      <c r="J4113" s="6"/>
      <c r="K4113" s="6"/>
      <c r="L4113" s="6"/>
      <c r="M4113" s="6"/>
      <c r="N4113" s="6"/>
      <c r="O4113" s="6"/>
      <c r="P4113" s="10"/>
      <c r="Q4113" s="15" t="str">
        <f t="shared" ca="1" si="130"/>
        <v>-</v>
      </c>
      <c r="R4113" s="6"/>
      <c r="S4113" s="6"/>
      <c r="T4113" s="6"/>
      <c r="U4113" s="6"/>
      <c r="V4113" s="6"/>
      <c r="W4113" s="6" t="str">
        <f t="shared" si="129"/>
        <v>-</v>
      </c>
      <c r="X4113" s="6"/>
      <c r="Y4113" s="6"/>
      <c r="Z4113" s="6"/>
      <c r="AA4113" s="6"/>
      <c r="AB4113" s="6"/>
      <c r="AC4113" s="6"/>
    </row>
    <row r="4114" spans="1:29" x14ac:dyDescent="0.25">
      <c r="Q4114" s="12" t="str">
        <f t="shared" ca="1" si="130"/>
        <v>-</v>
      </c>
      <c r="W4114" t="str">
        <f t="shared" si="129"/>
        <v>-</v>
      </c>
    </row>
    <row r="4115" spans="1:29" x14ac:dyDescent="0.25">
      <c r="A4115" s="6"/>
      <c r="B4115" s="10"/>
      <c r="C4115" s="6"/>
      <c r="D4115" s="6"/>
      <c r="E4115" s="6"/>
      <c r="F4115" s="6"/>
      <c r="G4115" s="6"/>
      <c r="H4115" s="6"/>
      <c r="I4115" s="6"/>
      <c r="J4115" s="6"/>
      <c r="K4115" s="6"/>
      <c r="L4115" s="6"/>
      <c r="M4115" s="6"/>
      <c r="N4115" s="6"/>
      <c r="O4115" s="6"/>
      <c r="P4115" s="10"/>
      <c r="Q4115" s="15" t="str">
        <f t="shared" ca="1" si="130"/>
        <v>-</v>
      </c>
      <c r="R4115" s="6"/>
      <c r="S4115" s="6"/>
      <c r="T4115" s="6"/>
      <c r="U4115" s="6"/>
      <c r="V4115" s="6"/>
      <c r="W4115" s="6" t="str">
        <f t="shared" si="129"/>
        <v>-</v>
      </c>
      <c r="X4115" s="6"/>
      <c r="Y4115" s="6"/>
      <c r="Z4115" s="6"/>
      <c r="AA4115" s="6"/>
      <c r="AB4115" s="6"/>
      <c r="AC4115" s="6"/>
    </row>
    <row r="4116" spans="1:29" x14ac:dyDescent="0.25">
      <c r="Q4116" s="12" t="str">
        <f t="shared" ca="1" si="130"/>
        <v>-</v>
      </c>
      <c r="W4116" t="str">
        <f t="shared" si="129"/>
        <v>-</v>
      </c>
    </row>
    <row r="4117" spans="1:29" x14ac:dyDescent="0.25">
      <c r="A4117" s="6"/>
      <c r="B4117" s="10"/>
      <c r="C4117" s="6"/>
      <c r="D4117" s="6"/>
      <c r="E4117" s="6"/>
      <c r="F4117" s="6"/>
      <c r="G4117" s="6"/>
      <c r="H4117" s="6"/>
      <c r="I4117" s="6"/>
      <c r="J4117" s="6"/>
      <c r="K4117" s="6"/>
      <c r="L4117" s="6"/>
      <c r="M4117" s="6"/>
      <c r="N4117" s="6"/>
      <c r="O4117" s="6"/>
      <c r="P4117" s="10"/>
      <c r="Q4117" s="15" t="str">
        <f t="shared" ca="1" si="130"/>
        <v>-</v>
      </c>
      <c r="R4117" s="6"/>
      <c r="S4117" s="6"/>
      <c r="T4117" s="6"/>
      <c r="U4117" s="6"/>
      <c r="V4117" s="6"/>
      <c r="W4117" s="6" t="str">
        <f t="shared" si="129"/>
        <v>-</v>
      </c>
      <c r="X4117" s="6"/>
      <c r="Y4117" s="6"/>
      <c r="Z4117" s="6"/>
      <c r="AA4117" s="6"/>
      <c r="AB4117" s="6"/>
      <c r="AC4117" s="6"/>
    </row>
    <row r="4118" spans="1:29" x14ac:dyDescent="0.25">
      <c r="Q4118" s="12" t="str">
        <f t="shared" ca="1" si="130"/>
        <v>-</v>
      </c>
      <c r="W4118" t="str">
        <f t="shared" si="129"/>
        <v>-</v>
      </c>
    </row>
    <row r="4119" spans="1:29" x14ac:dyDescent="0.25">
      <c r="A4119" s="6"/>
      <c r="B4119" s="10"/>
      <c r="C4119" s="6"/>
      <c r="D4119" s="6"/>
      <c r="E4119" s="6"/>
      <c r="F4119" s="6"/>
      <c r="G4119" s="6"/>
      <c r="H4119" s="6"/>
      <c r="I4119" s="6"/>
      <c r="J4119" s="6"/>
      <c r="K4119" s="6"/>
      <c r="L4119" s="6"/>
      <c r="M4119" s="6"/>
      <c r="N4119" s="6"/>
      <c r="O4119" s="6"/>
      <c r="P4119" s="10"/>
      <c r="Q4119" s="15" t="str">
        <f t="shared" ca="1" si="130"/>
        <v>-</v>
      </c>
      <c r="R4119" s="6"/>
      <c r="S4119" s="6"/>
      <c r="T4119" s="6"/>
      <c r="U4119" s="6"/>
      <c r="V4119" s="6"/>
      <c r="W4119" s="6" t="str">
        <f t="shared" si="129"/>
        <v>-</v>
      </c>
      <c r="X4119" s="6"/>
      <c r="Y4119" s="6"/>
      <c r="Z4119" s="6"/>
      <c r="AA4119" s="6"/>
      <c r="AB4119" s="6"/>
      <c r="AC4119" s="6"/>
    </row>
    <row r="4120" spans="1:29" x14ac:dyDescent="0.25">
      <c r="Q4120" s="12" t="str">
        <f t="shared" ca="1" si="130"/>
        <v>-</v>
      </c>
      <c r="W4120" t="str">
        <f t="shared" si="129"/>
        <v>-</v>
      </c>
    </row>
    <row r="4121" spans="1:29" x14ac:dyDescent="0.25">
      <c r="A4121" s="6"/>
      <c r="B4121" s="10"/>
      <c r="C4121" s="6"/>
      <c r="D4121" s="6"/>
      <c r="E4121" s="6"/>
      <c r="F4121" s="6"/>
      <c r="G4121" s="6"/>
      <c r="H4121" s="6"/>
      <c r="I4121" s="6"/>
      <c r="J4121" s="6"/>
      <c r="K4121" s="6"/>
      <c r="L4121" s="6"/>
      <c r="M4121" s="6"/>
      <c r="N4121" s="6"/>
      <c r="O4121" s="6"/>
      <c r="P4121" s="10"/>
      <c r="Q4121" s="15" t="str">
        <f t="shared" ca="1" si="130"/>
        <v>-</v>
      </c>
      <c r="R4121" s="6"/>
      <c r="S4121" s="6"/>
      <c r="T4121" s="6"/>
      <c r="U4121" s="6"/>
      <c r="V4121" s="6"/>
      <c r="W4121" s="6" t="str">
        <f t="shared" si="129"/>
        <v>-</v>
      </c>
      <c r="X4121" s="6"/>
      <c r="Y4121" s="6"/>
      <c r="Z4121" s="6"/>
      <c r="AA4121" s="6"/>
      <c r="AB4121" s="6"/>
      <c r="AC4121" s="6"/>
    </row>
    <row r="4122" spans="1:29" x14ac:dyDescent="0.25">
      <c r="Q4122" s="12" t="str">
        <f t="shared" ca="1" si="130"/>
        <v>-</v>
      </c>
      <c r="W4122" t="str">
        <f t="shared" si="129"/>
        <v>-</v>
      </c>
    </row>
    <row r="4123" spans="1:29" x14ac:dyDescent="0.25">
      <c r="A4123" s="6"/>
      <c r="B4123" s="10"/>
      <c r="C4123" s="6"/>
      <c r="D4123" s="6"/>
      <c r="E4123" s="6"/>
      <c r="F4123" s="6"/>
      <c r="G4123" s="6"/>
      <c r="H4123" s="6"/>
      <c r="I4123" s="6"/>
      <c r="J4123" s="6"/>
      <c r="K4123" s="6"/>
      <c r="L4123" s="6"/>
      <c r="M4123" s="6"/>
      <c r="N4123" s="6"/>
      <c r="O4123" s="6"/>
      <c r="P4123" s="10"/>
      <c r="Q4123" s="15" t="str">
        <f t="shared" ca="1" si="130"/>
        <v>-</v>
      </c>
      <c r="R4123" s="6"/>
      <c r="S4123" s="6"/>
      <c r="T4123" s="6"/>
      <c r="U4123" s="6"/>
      <c r="V4123" s="6"/>
      <c r="W4123" s="6" t="str">
        <f t="shared" si="129"/>
        <v>-</v>
      </c>
      <c r="X4123" s="6"/>
      <c r="Y4123" s="6"/>
      <c r="Z4123" s="6"/>
      <c r="AA4123" s="6"/>
      <c r="AB4123" s="6"/>
      <c r="AC4123" s="6"/>
    </row>
    <row r="4124" spans="1:29" x14ac:dyDescent="0.25">
      <c r="Q4124" s="12" t="str">
        <f t="shared" ca="1" si="130"/>
        <v>-</v>
      </c>
      <c r="W4124" t="str">
        <f t="shared" si="129"/>
        <v>-</v>
      </c>
    </row>
    <row r="4125" spans="1:29" x14ac:dyDescent="0.25">
      <c r="A4125" s="6"/>
      <c r="B4125" s="10"/>
      <c r="C4125" s="6"/>
      <c r="D4125" s="6"/>
      <c r="E4125" s="6"/>
      <c r="F4125" s="6"/>
      <c r="G4125" s="6"/>
      <c r="H4125" s="6"/>
      <c r="I4125" s="6"/>
      <c r="J4125" s="6"/>
      <c r="K4125" s="6"/>
      <c r="L4125" s="6"/>
      <c r="M4125" s="6"/>
      <c r="N4125" s="6"/>
      <c r="O4125" s="6"/>
      <c r="P4125" s="10"/>
      <c r="Q4125" s="15" t="str">
        <f t="shared" ca="1" si="130"/>
        <v>-</v>
      </c>
      <c r="R4125" s="6"/>
      <c r="S4125" s="6"/>
      <c r="T4125" s="6"/>
      <c r="U4125" s="6"/>
      <c r="V4125" s="6"/>
      <c r="W4125" s="6" t="str">
        <f t="shared" si="129"/>
        <v>-</v>
      </c>
      <c r="X4125" s="6"/>
      <c r="Y4125" s="6"/>
      <c r="Z4125" s="6"/>
      <c r="AA4125" s="6"/>
      <c r="AB4125" s="6"/>
      <c r="AC4125" s="6"/>
    </row>
    <row r="4126" spans="1:29" x14ac:dyDescent="0.25">
      <c r="Q4126" s="12" t="str">
        <f t="shared" ca="1" si="130"/>
        <v>-</v>
      </c>
      <c r="W4126" t="str">
        <f t="shared" si="129"/>
        <v>-</v>
      </c>
    </row>
    <row r="4127" spans="1:29" x14ac:dyDescent="0.25">
      <c r="A4127" s="6"/>
      <c r="B4127" s="10"/>
      <c r="C4127" s="6"/>
      <c r="D4127" s="6"/>
      <c r="E4127" s="6"/>
      <c r="F4127" s="6"/>
      <c r="G4127" s="6"/>
      <c r="H4127" s="6"/>
      <c r="I4127" s="6"/>
      <c r="J4127" s="6"/>
      <c r="K4127" s="6"/>
      <c r="L4127" s="6"/>
      <c r="M4127" s="6"/>
      <c r="N4127" s="6"/>
      <c r="O4127" s="6"/>
      <c r="P4127" s="10"/>
      <c r="Q4127" s="15" t="str">
        <f t="shared" ca="1" si="130"/>
        <v>-</v>
      </c>
      <c r="R4127" s="6"/>
      <c r="S4127" s="6"/>
      <c r="T4127" s="6"/>
      <c r="U4127" s="6"/>
      <c r="V4127" s="6"/>
      <c r="W4127" s="6" t="str">
        <f t="shared" si="129"/>
        <v>-</v>
      </c>
      <c r="X4127" s="6"/>
      <c r="Y4127" s="6"/>
      <c r="Z4127" s="6"/>
      <c r="AA4127" s="6"/>
      <c r="AB4127" s="6"/>
      <c r="AC4127" s="6"/>
    </row>
    <row r="4128" spans="1:29" x14ac:dyDescent="0.25">
      <c r="Q4128" s="12" t="str">
        <f t="shared" ca="1" si="130"/>
        <v>-</v>
      </c>
      <c r="W4128" t="str">
        <f t="shared" si="129"/>
        <v>-</v>
      </c>
    </row>
    <row r="4129" spans="1:29" x14ac:dyDescent="0.25">
      <c r="A4129" s="6"/>
      <c r="B4129" s="10"/>
      <c r="C4129" s="6"/>
      <c r="D4129" s="6"/>
      <c r="E4129" s="6"/>
      <c r="F4129" s="6"/>
      <c r="G4129" s="6"/>
      <c r="H4129" s="6"/>
      <c r="I4129" s="6"/>
      <c r="J4129" s="6"/>
      <c r="K4129" s="6"/>
      <c r="L4129" s="6"/>
      <c r="M4129" s="6"/>
      <c r="N4129" s="6"/>
      <c r="O4129" s="6"/>
      <c r="P4129" s="10"/>
      <c r="Q4129" s="15" t="str">
        <f t="shared" ca="1" si="130"/>
        <v>-</v>
      </c>
      <c r="R4129" s="6"/>
      <c r="S4129" s="6"/>
      <c r="T4129" s="6"/>
      <c r="U4129" s="6"/>
      <c r="V4129" s="6"/>
      <c r="W4129" s="6" t="str">
        <f t="shared" si="129"/>
        <v>-</v>
      </c>
      <c r="X4129" s="6"/>
      <c r="Y4129" s="6"/>
      <c r="Z4129" s="6"/>
      <c r="AA4129" s="6"/>
      <c r="AB4129" s="6"/>
      <c r="AC4129" s="6"/>
    </row>
    <row r="4130" spans="1:29" x14ac:dyDescent="0.25">
      <c r="Q4130" s="12" t="str">
        <f t="shared" ca="1" si="130"/>
        <v>-</v>
      </c>
      <c r="W4130" t="str">
        <f t="shared" si="129"/>
        <v>-</v>
      </c>
    </row>
    <row r="4131" spans="1:29" x14ac:dyDescent="0.25">
      <c r="A4131" s="6"/>
      <c r="B4131" s="10"/>
      <c r="C4131" s="6"/>
      <c r="D4131" s="6"/>
      <c r="E4131" s="6"/>
      <c r="F4131" s="6"/>
      <c r="G4131" s="6"/>
      <c r="H4131" s="6"/>
      <c r="I4131" s="6"/>
      <c r="J4131" s="6"/>
      <c r="K4131" s="6"/>
      <c r="L4131" s="6"/>
      <c r="M4131" s="6"/>
      <c r="N4131" s="6"/>
      <c r="O4131" s="6"/>
      <c r="P4131" s="10"/>
      <c r="Q4131" s="15" t="str">
        <f t="shared" ca="1" si="130"/>
        <v>-</v>
      </c>
      <c r="R4131" s="6"/>
      <c r="S4131" s="6"/>
      <c r="T4131" s="6"/>
      <c r="U4131" s="6"/>
      <c r="V4131" s="6"/>
      <c r="W4131" s="6" t="str">
        <f t="shared" si="129"/>
        <v>-</v>
      </c>
      <c r="X4131" s="6"/>
      <c r="Y4131" s="6"/>
      <c r="Z4131" s="6"/>
      <c r="AA4131" s="6"/>
      <c r="AB4131" s="6"/>
      <c r="AC4131" s="6"/>
    </row>
    <row r="4132" spans="1:29" x14ac:dyDescent="0.25">
      <c r="Q4132" s="12" t="str">
        <f t="shared" ca="1" si="130"/>
        <v>-</v>
      </c>
      <c r="W4132" t="str">
        <f t="shared" si="129"/>
        <v>-</v>
      </c>
    </row>
    <row r="4133" spans="1:29" x14ac:dyDescent="0.25">
      <c r="A4133" s="6"/>
      <c r="B4133" s="10"/>
      <c r="C4133" s="6"/>
      <c r="D4133" s="6"/>
      <c r="E4133" s="6"/>
      <c r="F4133" s="6"/>
      <c r="G4133" s="6"/>
      <c r="H4133" s="6"/>
      <c r="I4133" s="6"/>
      <c r="J4133" s="6"/>
      <c r="K4133" s="6"/>
      <c r="L4133" s="6"/>
      <c r="M4133" s="6"/>
      <c r="N4133" s="6"/>
      <c r="O4133" s="6"/>
      <c r="P4133" s="10"/>
      <c r="Q4133" s="15" t="str">
        <f t="shared" ca="1" si="130"/>
        <v>-</v>
      </c>
      <c r="R4133" s="6"/>
      <c r="S4133" s="6"/>
      <c r="T4133" s="6"/>
      <c r="U4133" s="6"/>
      <c r="V4133" s="6"/>
      <c r="W4133" s="6" t="str">
        <f t="shared" si="129"/>
        <v>-</v>
      </c>
      <c r="X4133" s="6"/>
      <c r="Y4133" s="6"/>
      <c r="Z4133" s="6"/>
      <c r="AA4133" s="6"/>
      <c r="AB4133" s="6"/>
      <c r="AC4133" s="6"/>
    </row>
    <row r="4134" spans="1:29" x14ac:dyDescent="0.25">
      <c r="Q4134" s="12" t="str">
        <f t="shared" ca="1" si="130"/>
        <v>-</v>
      </c>
      <c r="W4134" t="str">
        <f t="shared" si="129"/>
        <v>-</v>
      </c>
    </row>
    <row r="4135" spans="1:29" x14ac:dyDescent="0.25">
      <c r="A4135" s="6"/>
      <c r="B4135" s="10"/>
      <c r="C4135" s="6"/>
      <c r="D4135" s="6"/>
      <c r="E4135" s="6"/>
      <c r="F4135" s="6"/>
      <c r="G4135" s="6"/>
      <c r="H4135" s="6"/>
      <c r="I4135" s="6"/>
      <c r="J4135" s="6"/>
      <c r="K4135" s="6"/>
      <c r="L4135" s="6"/>
      <c r="M4135" s="6"/>
      <c r="N4135" s="6"/>
      <c r="O4135" s="6"/>
      <c r="P4135" s="10"/>
      <c r="Q4135" s="15" t="str">
        <f t="shared" ca="1" si="130"/>
        <v>-</v>
      </c>
      <c r="R4135" s="6"/>
      <c r="S4135" s="6"/>
      <c r="T4135" s="6"/>
      <c r="U4135" s="6"/>
      <c r="V4135" s="6"/>
      <c r="W4135" s="6" t="str">
        <f t="shared" si="129"/>
        <v>-</v>
      </c>
      <c r="X4135" s="6"/>
      <c r="Y4135" s="6"/>
      <c r="Z4135" s="6"/>
      <c r="AA4135" s="6"/>
      <c r="AB4135" s="6"/>
      <c r="AC4135" s="6"/>
    </row>
    <row r="4136" spans="1:29" x14ac:dyDescent="0.25">
      <c r="Q4136" s="12" t="str">
        <f t="shared" ca="1" si="130"/>
        <v>-</v>
      </c>
      <c r="W4136" t="str">
        <f t="shared" si="129"/>
        <v>-</v>
      </c>
    </row>
    <row r="4137" spans="1:29" x14ac:dyDescent="0.25">
      <c r="A4137" s="6"/>
      <c r="B4137" s="10"/>
      <c r="C4137" s="6"/>
      <c r="D4137" s="6"/>
      <c r="E4137" s="6"/>
      <c r="F4137" s="6"/>
      <c r="G4137" s="6"/>
      <c r="H4137" s="6"/>
      <c r="I4137" s="6"/>
      <c r="J4137" s="6"/>
      <c r="K4137" s="6"/>
      <c r="L4137" s="6"/>
      <c r="M4137" s="6"/>
      <c r="N4137" s="6"/>
      <c r="O4137" s="6"/>
      <c r="P4137" s="10"/>
      <c r="Q4137" s="15" t="str">
        <f t="shared" ca="1" si="130"/>
        <v>-</v>
      </c>
      <c r="R4137" s="6"/>
      <c r="S4137" s="6"/>
      <c r="T4137" s="6"/>
      <c r="U4137" s="6"/>
      <c r="V4137" s="6"/>
      <c r="W4137" s="6" t="str">
        <f t="shared" si="129"/>
        <v>-</v>
      </c>
      <c r="X4137" s="6"/>
      <c r="Y4137" s="6"/>
      <c r="Z4137" s="6"/>
      <c r="AA4137" s="6"/>
      <c r="AB4137" s="6"/>
      <c r="AC4137" s="6"/>
    </row>
    <row r="4138" spans="1:29" x14ac:dyDescent="0.25">
      <c r="Q4138" s="12" t="str">
        <f t="shared" ca="1" si="130"/>
        <v>-</v>
      </c>
      <c r="W4138" t="str">
        <f t="shared" si="129"/>
        <v>-</v>
      </c>
    </row>
    <row r="4139" spans="1:29" x14ac:dyDescent="0.25">
      <c r="A4139" s="6"/>
      <c r="B4139" s="10"/>
      <c r="C4139" s="6"/>
      <c r="D4139" s="6"/>
      <c r="E4139" s="6"/>
      <c r="F4139" s="6"/>
      <c r="G4139" s="6"/>
      <c r="H4139" s="6"/>
      <c r="I4139" s="6"/>
      <c r="J4139" s="6"/>
      <c r="K4139" s="6"/>
      <c r="L4139" s="6"/>
      <c r="M4139" s="6"/>
      <c r="N4139" s="6"/>
      <c r="O4139" s="6"/>
      <c r="P4139" s="10"/>
      <c r="Q4139" s="15" t="str">
        <f t="shared" ca="1" si="130"/>
        <v>-</v>
      </c>
      <c r="R4139" s="6"/>
      <c r="S4139" s="6"/>
      <c r="T4139" s="6"/>
      <c r="U4139" s="6"/>
      <c r="V4139" s="6"/>
      <c r="W4139" s="6" t="str">
        <f t="shared" si="129"/>
        <v>-</v>
      </c>
      <c r="X4139" s="6"/>
      <c r="Y4139" s="6"/>
      <c r="Z4139" s="6"/>
      <c r="AA4139" s="6"/>
      <c r="AB4139" s="6"/>
      <c r="AC4139" s="6"/>
    </row>
    <row r="4140" spans="1:29" x14ac:dyDescent="0.25">
      <c r="Q4140" s="12" t="str">
        <f t="shared" ca="1" si="130"/>
        <v>-</v>
      </c>
      <c r="W4140" t="str">
        <f t="shared" si="129"/>
        <v>-</v>
      </c>
    </row>
    <row r="4141" spans="1:29" x14ac:dyDescent="0.25">
      <c r="A4141" s="6"/>
      <c r="B4141" s="10"/>
      <c r="C4141" s="6"/>
      <c r="D4141" s="6"/>
      <c r="E4141" s="6"/>
      <c r="F4141" s="6"/>
      <c r="G4141" s="6"/>
      <c r="H4141" s="6"/>
      <c r="I4141" s="6"/>
      <c r="J4141" s="6"/>
      <c r="K4141" s="6"/>
      <c r="L4141" s="6"/>
      <c r="M4141" s="6"/>
      <c r="N4141" s="6"/>
      <c r="O4141" s="6"/>
      <c r="P4141" s="10"/>
      <c r="Q4141" s="15" t="str">
        <f t="shared" ca="1" si="130"/>
        <v>-</v>
      </c>
      <c r="R4141" s="6"/>
      <c r="S4141" s="6"/>
      <c r="T4141" s="6"/>
      <c r="U4141" s="6"/>
      <c r="V4141" s="6"/>
      <c r="W4141" s="6" t="str">
        <f t="shared" si="129"/>
        <v>-</v>
      </c>
      <c r="X4141" s="6"/>
      <c r="Y4141" s="6"/>
      <c r="Z4141" s="6"/>
      <c r="AA4141" s="6"/>
      <c r="AB4141" s="6"/>
      <c r="AC4141" s="6"/>
    </row>
    <row r="4142" spans="1:29" x14ac:dyDescent="0.25">
      <c r="Q4142" s="12" t="str">
        <f t="shared" ca="1" si="130"/>
        <v>-</v>
      </c>
      <c r="W4142" t="str">
        <f t="shared" si="129"/>
        <v>-</v>
      </c>
    </row>
    <row r="4143" spans="1:29" x14ac:dyDescent="0.25">
      <c r="A4143" s="6"/>
      <c r="B4143" s="10"/>
      <c r="C4143" s="6"/>
      <c r="D4143" s="6"/>
      <c r="E4143" s="6"/>
      <c r="F4143" s="6"/>
      <c r="G4143" s="6"/>
      <c r="H4143" s="6"/>
      <c r="I4143" s="6"/>
      <c r="J4143" s="6"/>
      <c r="K4143" s="6"/>
      <c r="L4143" s="6"/>
      <c r="M4143" s="6"/>
      <c r="N4143" s="6"/>
      <c r="O4143" s="6"/>
      <c r="P4143" s="10"/>
      <c r="Q4143" s="15" t="str">
        <f t="shared" ca="1" si="130"/>
        <v>-</v>
      </c>
      <c r="R4143" s="6"/>
      <c r="S4143" s="6"/>
      <c r="T4143" s="6"/>
      <c r="U4143" s="6"/>
      <c r="V4143" s="6"/>
      <c r="W4143" s="6" t="str">
        <f t="shared" si="129"/>
        <v>-</v>
      </c>
      <c r="X4143" s="6"/>
      <c r="Y4143" s="6"/>
      <c r="Z4143" s="6"/>
      <c r="AA4143" s="6"/>
      <c r="AB4143" s="6"/>
      <c r="AC4143" s="6"/>
    </row>
    <row r="4144" spans="1:29" x14ac:dyDescent="0.25">
      <c r="Q4144" s="12" t="str">
        <f t="shared" ca="1" si="130"/>
        <v>-</v>
      </c>
      <c r="W4144" t="str">
        <f t="shared" si="129"/>
        <v>-</v>
      </c>
    </row>
    <row r="4145" spans="1:29" x14ac:dyDescent="0.25">
      <c r="A4145" s="6"/>
      <c r="B4145" s="10"/>
      <c r="C4145" s="6"/>
      <c r="D4145" s="6"/>
      <c r="E4145" s="6"/>
      <c r="F4145" s="6"/>
      <c r="G4145" s="6"/>
      <c r="H4145" s="6"/>
      <c r="I4145" s="6"/>
      <c r="J4145" s="6"/>
      <c r="K4145" s="6"/>
      <c r="L4145" s="6"/>
      <c r="M4145" s="6"/>
      <c r="N4145" s="6"/>
      <c r="O4145" s="6"/>
      <c r="P4145" s="10"/>
      <c r="Q4145" s="15" t="str">
        <f t="shared" ca="1" si="130"/>
        <v>-</v>
      </c>
      <c r="R4145" s="6"/>
      <c r="S4145" s="6"/>
      <c r="T4145" s="6"/>
      <c r="U4145" s="6"/>
      <c r="V4145" s="6"/>
      <c r="W4145" s="6" t="str">
        <f t="shared" si="129"/>
        <v>-</v>
      </c>
      <c r="X4145" s="6"/>
      <c r="Y4145" s="6"/>
      <c r="Z4145" s="6"/>
      <c r="AA4145" s="6"/>
      <c r="AB4145" s="6"/>
      <c r="AC4145" s="6"/>
    </row>
    <row r="4146" spans="1:29" x14ac:dyDescent="0.25">
      <c r="Q4146" s="12" t="str">
        <f t="shared" ca="1" si="130"/>
        <v>-</v>
      </c>
      <c r="W4146" t="str">
        <f t="shared" si="129"/>
        <v>-</v>
      </c>
    </row>
    <row r="4147" spans="1:29" x14ac:dyDescent="0.25">
      <c r="A4147" s="6"/>
      <c r="B4147" s="10"/>
      <c r="C4147" s="6"/>
      <c r="D4147" s="6"/>
      <c r="E4147" s="6"/>
      <c r="F4147" s="6"/>
      <c r="G4147" s="6"/>
      <c r="H4147" s="6"/>
      <c r="I4147" s="6"/>
      <c r="J4147" s="6"/>
      <c r="K4147" s="6"/>
      <c r="L4147" s="6"/>
      <c r="M4147" s="6"/>
      <c r="N4147" s="6"/>
      <c r="O4147" s="6"/>
      <c r="P4147" s="10"/>
      <c r="Q4147" s="15" t="str">
        <f t="shared" ca="1" si="130"/>
        <v>-</v>
      </c>
      <c r="R4147" s="6"/>
      <c r="S4147" s="6"/>
      <c r="T4147" s="6"/>
      <c r="U4147" s="6"/>
      <c r="V4147" s="6"/>
      <c r="W4147" s="6" t="str">
        <f t="shared" si="129"/>
        <v>-</v>
      </c>
      <c r="X4147" s="6"/>
      <c r="Y4147" s="6"/>
      <c r="Z4147" s="6"/>
      <c r="AA4147" s="6"/>
      <c r="AB4147" s="6"/>
      <c r="AC4147" s="6"/>
    </row>
    <row r="4148" spans="1:29" x14ac:dyDescent="0.25">
      <c r="Q4148" s="12" t="str">
        <f t="shared" ca="1" si="130"/>
        <v>-</v>
      </c>
      <c r="W4148" t="str">
        <f t="shared" si="129"/>
        <v>-</v>
      </c>
    </row>
    <row r="4149" spans="1:29" x14ac:dyDescent="0.25">
      <c r="A4149" s="6"/>
      <c r="B4149" s="10"/>
      <c r="C4149" s="6"/>
      <c r="D4149" s="6"/>
      <c r="E4149" s="6"/>
      <c r="F4149" s="6"/>
      <c r="G4149" s="6"/>
      <c r="H4149" s="6"/>
      <c r="I4149" s="6"/>
      <c r="J4149" s="6"/>
      <c r="K4149" s="6"/>
      <c r="L4149" s="6"/>
      <c r="M4149" s="6"/>
      <c r="N4149" s="6"/>
      <c r="O4149" s="6"/>
      <c r="P4149" s="10"/>
      <c r="Q4149" s="15" t="str">
        <f t="shared" ca="1" si="130"/>
        <v>-</v>
      </c>
      <c r="R4149" s="6"/>
      <c r="S4149" s="6"/>
      <c r="T4149" s="6"/>
      <c r="U4149" s="6"/>
      <c r="V4149" s="6"/>
      <c r="W4149" s="6" t="str">
        <f t="shared" si="129"/>
        <v>-</v>
      </c>
      <c r="X4149" s="6"/>
      <c r="Y4149" s="6"/>
      <c r="Z4149" s="6"/>
      <c r="AA4149" s="6"/>
      <c r="AB4149" s="6"/>
      <c r="AC4149" s="6"/>
    </row>
    <row r="4150" spans="1:29" x14ac:dyDescent="0.25">
      <c r="Q4150" s="12" t="str">
        <f t="shared" ca="1" si="130"/>
        <v>-</v>
      </c>
      <c r="W4150" t="str">
        <f t="shared" si="129"/>
        <v>-</v>
      </c>
    </row>
    <row r="4151" spans="1:29" x14ac:dyDescent="0.25">
      <c r="A4151" s="6"/>
      <c r="B4151" s="10"/>
      <c r="C4151" s="6"/>
      <c r="D4151" s="6"/>
      <c r="E4151" s="6"/>
      <c r="F4151" s="6"/>
      <c r="G4151" s="6"/>
      <c r="H4151" s="6"/>
      <c r="I4151" s="6"/>
      <c r="J4151" s="6"/>
      <c r="K4151" s="6"/>
      <c r="L4151" s="6"/>
      <c r="M4151" s="6"/>
      <c r="N4151" s="6"/>
      <c r="O4151" s="6"/>
      <c r="P4151" s="10"/>
      <c r="Q4151" s="15" t="str">
        <f t="shared" ca="1" si="130"/>
        <v>-</v>
      </c>
      <c r="R4151" s="6"/>
      <c r="S4151" s="6"/>
      <c r="T4151" s="6"/>
      <c r="U4151" s="6"/>
      <c r="V4151" s="6"/>
      <c r="W4151" s="6" t="str">
        <f t="shared" si="129"/>
        <v>-</v>
      </c>
      <c r="X4151" s="6"/>
      <c r="Y4151" s="6"/>
      <c r="Z4151" s="6"/>
      <c r="AA4151" s="6"/>
      <c r="AB4151" s="6"/>
      <c r="AC4151" s="6"/>
    </row>
    <row r="4152" spans="1:29" x14ac:dyDescent="0.25">
      <c r="Q4152" s="12" t="str">
        <f t="shared" ca="1" si="130"/>
        <v>-</v>
      </c>
      <c r="W4152" t="str">
        <f t="shared" si="129"/>
        <v>-</v>
      </c>
    </row>
    <row r="4153" spans="1:29" x14ac:dyDescent="0.25">
      <c r="A4153" s="6"/>
      <c r="B4153" s="10"/>
      <c r="C4153" s="6"/>
      <c r="D4153" s="6"/>
      <c r="E4153" s="6"/>
      <c r="F4153" s="6"/>
      <c r="G4153" s="6"/>
      <c r="H4153" s="6"/>
      <c r="I4153" s="6"/>
      <c r="J4153" s="6"/>
      <c r="K4153" s="6"/>
      <c r="L4153" s="6"/>
      <c r="M4153" s="6"/>
      <c r="N4153" s="6"/>
      <c r="O4153" s="6"/>
      <c r="P4153" s="10"/>
      <c r="Q4153" s="15" t="str">
        <f t="shared" ca="1" si="130"/>
        <v>-</v>
      </c>
      <c r="R4153" s="6"/>
      <c r="S4153" s="6"/>
      <c r="T4153" s="6"/>
      <c r="U4153" s="6"/>
      <c r="V4153" s="6"/>
      <c r="W4153" s="6" t="str">
        <f t="shared" si="129"/>
        <v>-</v>
      </c>
      <c r="X4153" s="6"/>
      <c r="Y4153" s="6"/>
      <c r="Z4153" s="6"/>
      <c r="AA4153" s="6"/>
      <c r="AB4153" s="6"/>
      <c r="AC4153" s="6"/>
    </row>
    <row r="4154" spans="1:29" x14ac:dyDescent="0.25">
      <c r="Q4154" s="12" t="str">
        <f t="shared" ca="1" si="130"/>
        <v>-</v>
      </c>
      <c r="W4154" t="str">
        <f t="shared" si="129"/>
        <v>-</v>
      </c>
    </row>
    <row r="4155" spans="1:29" x14ac:dyDescent="0.25">
      <c r="A4155" s="6"/>
      <c r="B4155" s="10"/>
      <c r="C4155" s="6"/>
      <c r="D4155" s="6"/>
      <c r="E4155" s="6"/>
      <c r="F4155" s="6"/>
      <c r="G4155" s="6"/>
      <c r="H4155" s="6"/>
      <c r="I4155" s="6"/>
      <c r="J4155" s="6"/>
      <c r="K4155" s="6"/>
      <c r="L4155" s="6"/>
      <c r="M4155" s="6"/>
      <c r="N4155" s="6"/>
      <c r="O4155" s="6"/>
      <c r="P4155" s="10"/>
      <c r="Q4155" s="15" t="str">
        <f t="shared" ca="1" si="130"/>
        <v>-</v>
      </c>
      <c r="R4155" s="6"/>
      <c r="S4155" s="6"/>
      <c r="T4155" s="6"/>
      <c r="U4155" s="6"/>
      <c r="V4155" s="6"/>
      <c r="W4155" s="6" t="str">
        <f t="shared" si="129"/>
        <v>-</v>
      </c>
      <c r="X4155" s="6"/>
      <c r="Y4155" s="6"/>
      <c r="Z4155" s="6"/>
      <c r="AA4155" s="6"/>
      <c r="AB4155" s="6"/>
      <c r="AC4155" s="6"/>
    </row>
    <row r="4156" spans="1:29" x14ac:dyDescent="0.25">
      <c r="Q4156" s="12" t="str">
        <f t="shared" ca="1" si="130"/>
        <v>-</v>
      </c>
      <c r="W4156" t="str">
        <f t="shared" si="129"/>
        <v>-</v>
      </c>
    </row>
    <row r="4157" spans="1:29" x14ac:dyDescent="0.25">
      <c r="A4157" s="6"/>
      <c r="B4157" s="10"/>
      <c r="C4157" s="6"/>
      <c r="D4157" s="6"/>
      <c r="E4157" s="6"/>
      <c r="F4157" s="6"/>
      <c r="G4157" s="6"/>
      <c r="H4157" s="6"/>
      <c r="I4157" s="6"/>
      <c r="J4157" s="6"/>
      <c r="K4157" s="6"/>
      <c r="L4157" s="6"/>
      <c r="M4157" s="6"/>
      <c r="N4157" s="6"/>
      <c r="O4157" s="6"/>
      <c r="P4157" s="10"/>
      <c r="Q4157" s="15" t="str">
        <f t="shared" ca="1" si="130"/>
        <v>-</v>
      </c>
      <c r="R4157" s="6"/>
      <c r="S4157" s="6"/>
      <c r="T4157" s="6"/>
      <c r="U4157" s="6"/>
      <c r="V4157" s="6"/>
      <c r="W4157" s="6" t="str">
        <f t="shared" si="129"/>
        <v>-</v>
      </c>
      <c r="X4157" s="6"/>
      <c r="Y4157" s="6"/>
      <c r="Z4157" s="6"/>
      <c r="AA4157" s="6"/>
      <c r="AB4157" s="6"/>
      <c r="AC4157" s="6"/>
    </row>
    <row r="4158" spans="1:29" x14ac:dyDescent="0.25">
      <c r="Q4158" s="12" t="str">
        <f t="shared" ca="1" si="130"/>
        <v>-</v>
      </c>
      <c r="W4158" t="str">
        <f t="shared" si="129"/>
        <v>-</v>
      </c>
    </row>
    <row r="4159" spans="1:29" x14ac:dyDescent="0.25">
      <c r="A4159" s="6"/>
      <c r="B4159" s="10"/>
      <c r="C4159" s="6"/>
      <c r="D4159" s="6"/>
      <c r="E4159" s="6"/>
      <c r="F4159" s="6"/>
      <c r="G4159" s="6"/>
      <c r="H4159" s="6"/>
      <c r="I4159" s="6"/>
      <c r="J4159" s="6"/>
      <c r="K4159" s="6"/>
      <c r="L4159" s="6"/>
      <c r="M4159" s="6"/>
      <c r="N4159" s="6"/>
      <c r="O4159" s="6"/>
      <c r="P4159" s="10"/>
      <c r="Q4159" s="15" t="str">
        <f t="shared" ca="1" si="130"/>
        <v>-</v>
      </c>
      <c r="R4159" s="6"/>
      <c r="S4159" s="6"/>
      <c r="T4159" s="6"/>
      <c r="U4159" s="6"/>
      <c r="V4159" s="6"/>
      <c r="W4159" s="6" t="str">
        <f t="shared" si="129"/>
        <v>-</v>
      </c>
      <c r="X4159" s="6"/>
      <c r="Y4159" s="6"/>
      <c r="Z4159" s="6"/>
      <c r="AA4159" s="6"/>
      <c r="AB4159" s="6"/>
      <c r="AC4159" s="6"/>
    </row>
    <row r="4160" spans="1:29" x14ac:dyDescent="0.25">
      <c r="Q4160" s="12" t="str">
        <f t="shared" ca="1" si="130"/>
        <v>-</v>
      </c>
      <c r="W4160" t="str">
        <f t="shared" si="129"/>
        <v>-</v>
      </c>
    </row>
    <row r="4161" spans="1:29" x14ac:dyDescent="0.25">
      <c r="A4161" s="6"/>
      <c r="B4161" s="10"/>
      <c r="C4161" s="6"/>
      <c r="D4161" s="6"/>
      <c r="E4161" s="6"/>
      <c r="F4161" s="6"/>
      <c r="G4161" s="6"/>
      <c r="H4161" s="6"/>
      <c r="I4161" s="6"/>
      <c r="J4161" s="6"/>
      <c r="K4161" s="6"/>
      <c r="L4161" s="6"/>
      <c r="M4161" s="6"/>
      <c r="N4161" s="6"/>
      <c r="O4161" s="6"/>
      <c r="P4161" s="10"/>
      <c r="Q4161" s="15" t="str">
        <f t="shared" ca="1" si="130"/>
        <v>-</v>
      </c>
      <c r="R4161" s="6"/>
      <c r="S4161" s="6"/>
      <c r="T4161" s="6"/>
      <c r="U4161" s="6"/>
      <c r="V4161" s="6"/>
      <c r="W4161" s="6" t="str">
        <f t="shared" ref="W4161:W4224" si="131">IF(OR(ISBLANK(J4161),ISBLANK(V4161)),"-",(IF(J4161=V4161,"Yes","No")))</f>
        <v>-</v>
      </c>
      <c r="X4161" s="6"/>
      <c r="Y4161" s="6"/>
      <c r="Z4161" s="6"/>
      <c r="AA4161" s="6"/>
      <c r="AB4161" s="6"/>
      <c r="AC4161" s="6"/>
    </row>
    <row r="4162" spans="1:29" x14ac:dyDescent="0.25">
      <c r="Q4162" s="12" t="str">
        <f t="shared" ref="Q4162:Q4225" ca="1" si="132">IF(B4162&gt;1/1/1900, (IF(R4162="Closed",(DATEDIF(B4162,P4162,"d"))-(DATEDIF(M4162,O4162,"d")),IF(OR(R4162="Pending",ISBLANK(P4162)),TODAY()-B4162))),"-")</f>
        <v>-</v>
      </c>
      <c r="W4162" t="str">
        <f t="shared" si="131"/>
        <v>-</v>
      </c>
    </row>
    <row r="4163" spans="1:29" x14ac:dyDescent="0.25">
      <c r="A4163" s="6"/>
      <c r="B4163" s="10"/>
      <c r="C4163" s="6"/>
      <c r="D4163" s="6"/>
      <c r="E4163" s="6"/>
      <c r="F4163" s="6"/>
      <c r="G4163" s="6"/>
      <c r="H4163" s="6"/>
      <c r="I4163" s="6"/>
      <c r="J4163" s="6"/>
      <c r="K4163" s="6"/>
      <c r="L4163" s="6"/>
      <c r="M4163" s="6"/>
      <c r="N4163" s="6"/>
      <c r="O4163" s="6"/>
      <c r="P4163" s="10"/>
      <c r="Q4163" s="15" t="str">
        <f t="shared" ca="1" si="132"/>
        <v>-</v>
      </c>
      <c r="R4163" s="6"/>
      <c r="S4163" s="6"/>
      <c r="T4163" s="6"/>
      <c r="U4163" s="6"/>
      <c r="V4163" s="6"/>
      <c r="W4163" s="6" t="str">
        <f t="shared" si="131"/>
        <v>-</v>
      </c>
      <c r="X4163" s="6"/>
      <c r="Y4163" s="6"/>
      <c r="Z4163" s="6"/>
      <c r="AA4163" s="6"/>
      <c r="AB4163" s="6"/>
      <c r="AC4163" s="6"/>
    </row>
    <row r="4164" spans="1:29" x14ac:dyDescent="0.25">
      <c r="Q4164" s="12" t="str">
        <f t="shared" ca="1" si="132"/>
        <v>-</v>
      </c>
      <c r="W4164" t="str">
        <f t="shared" si="131"/>
        <v>-</v>
      </c>
    </row>
    <row r="4165" spans="1:29" x14ac:dyDescent="0.25">
      <c r="A4165" s="6"/>
      <c r="B4165" s="10"/>
      <c r="C4165" s="6"/>
      <c r="D4165" s="6"/>
      <c r="E4165" s="6"/>
      <c r="F4165" s="6"/>
      <c r="G4165" s="6"/>
      <c r="H4165" s="6"/>
      <c r="I4165" s="6"/>
      <c r="J4165" s="6"/>
      <c r="K4165" s="6"/>
      <c r="L4165" s="6"/>
      <c r="M4165" s="6"/>
      <c r="N4165" s="6"/>
      <c r="O4165" s="6"/>
      <c r="P4165" s="10"/>
      <c r="Q4165" s="15" t="str">
        <f t="shared" ca="1" si="132"/>
        <v>-</v>
      </c>
      <c r="R4165" s="6"/>
      <c r="S4165" s="6"/>
      <c r="T4165" s="6"/>
      <c r="U4165" s="6"/>
      <c r="V4165" s="6"/>
      <c r="W4165" s="6" t="str">
        <f t="shared" si="131"/>
        <v>-</v>
      </c>
      <c r="X4165" s="6"/>
      <c r="Y4165" s="6"/>
      <c r="Z4165" s="6"/>
      <c r="AA4165" s="6"/>
      <c r="AB4165" s="6"/>
      <c r="AC4165" s="6"/>
    </row>
    <row r="4166" spans="1:29" x14ac:dyDescent="0.25">
      <c r="Q4166" s="12" t="str">
        <f t="shared" ca="1" si="132"/>
        <v>-</v>
      </c>
      <c r="W4166" t="str">
        <f t="shared" si="131"/>
        <v>-</v>
      </c>
    </row>
    <row r="4167" spans="1:29" x14ac:dyDescent="0.25">
      <c r="A4167" s="6"/>
      <c r="B4167" s="10"/>
      <c r="C4167" s="6"/>
      <c r="D4167" s="6"/>
      <c r="E4167" s="6"/>
      <c r="F4167" s="6"/>
      <c r="G4167" s="6"/>
      <c r="H4167" s="6"/>
      <c r="I4167" s="6"/>
      <c r="J4167" s="6"/>
      <c r="K4167" s="6"/>
      <c r="L4167" s="6"/>
      <c r="M4167" s="6"/>
      <c r="N4167" s="6"/>
      <c r="O4167" s="6"/>
      <c r="P4167" s="10"/>
      <c r="Q4167" s="15" t="str">
        <f t="shared" ca="1" si="132"/>
        <v>-</v>
      </c>
      <c r="R4167" s="6"/>
      <c r="S4167" s="6"/>
      <c r="T4167" s="6"/>
      <c r="U4167" s="6"/>
      <c r="V4167" s="6"/>
      <c r="W4167" s="6" t="str">
        <f t="shared" si="131"/>
        <v>-</v>
      </c>
      <c r="X4167" s="6"/>
      <c r="Y4167" s="6"/>
      <c r="Z4167" s="6"/>
      <c r="AA4167" s="6"/>
      <c r="AB4167" s="6"/>
      <c r="AC4167" s="6"/>
    </row>
    <row r="4168" spans="1:29" x14ac:dyDescent="0.25">
      <c r="Q4168" s="12" t="str">
        <f t="shared" ca="1" si="132"/>
        <v>-</v>
      </c>
      <c r="W4168" t="str">
        <f t="shared" si="131"/>
        <v>-</v>
      </c>
    </row>
    <row r="4169" spans="1:29" x14ac:dyDescent="0.25">
      <c r="A4169" s="6"/>
      <c r="B4169" s="10"/>
      <c r="C4169" s="6"/>
      <c r="D4169" s="6"/>
      <c r="E4169" s="6"/>
      <c r="F4169" s="6"/>
      <c r="G4169" s="6"/>
      <c r="H4169" s="6"/>
      <c r="I4169" s="6"/>
      <c r="J4169" s="6"/>
      <c r="K4169" s="6"/>
      <c r="L4169" s="6"/>
      <c r="M4169" s="6"/>
      <c r="N4169" s="6"/>
      <c r="O4169" s="6"/>
      <c r="P4169" s="10"/>
      <c r="Q4169" s="15" t="str">
        <f t="shared" ca="1" si="132"/>
        <v>-</v>
      </c>
      <c r="R4169" s="6"/>
      <c r="S4169" s="6"/>
      <c r="T4169" s="6"/>
      <c r="U4169" s="6"/>
      <c r="V4169" s="6"/>
      <c r="W4169" s="6" t="str">
        <f t="shared" si="131"/>
        <v>-</v>
      </c>
      <c r="X4169" s="6"/>
      <c r="Y4169" s="6"/>
      <c r="Z4169" s="6"/>
      <c r="AA4169" s="6"/>
      <c r="AB4169" s="6"/>
      <c r="AC4169" s="6"/>
    </row>
    <row r="4170" spans="1:29" x14ac:dyDescent="0.25">
      <c r="Q4170" s="12" t="str">
        <f t="shared" ca="1" si="132"/>
        <v>-</v>
      </c>
      <c r="W4170" t="str">
        <f t="shared" si="131"/>
        <v>-</v>
      </c>
    </row>
    <row r="4171" spans="1:29" x14ac:dyDescent="0.25">
      <c r="A4171" s="6"/>
      <c r="B4171" s="10"/>
      <c r="C4171" s="6"/>
      <c r="D4171" s="6"/>
      <c r="E4171" s="6"/>
      <c r="F4171" s="6"/>
      <c r="G4171" s="6"/>
      <c r="H4171" s="6"/>
      <c r="I4171" s="6"/>
      <c r="J4171" s="6"/>
      <c r="K4171" s="6"/>
      <c r="L4171" s="6"/>
      <c r="M4171" s="6"/>
      <c r="N4171" s="6"/>
      <c r="O4171" s="6"/>
      <c r="P4171" s="10"/>
      <c r="Q4171" s="15" t="str">
        <f t="shared" ca="1" si="132"/>
        <v>-</v>
      </c>
      <c r="R4171" s="6"/>
      <c r="S4171" s="6"/>
      <c r="T4171" s="6"/>
      <c r="U4171" s="6"/>
      <c r="V4171" s="6"/>
      <c r="W4171" s="6" t="str">
        <f t="shared" si="131"/>
        <v>-</v>
      </c>
      <c r="X4171" s="6"/>
      <c r="Y4171" s="6"/>
      <c r="Z4171" s="6"/>
      <c r="AA4171" s="6"/>
      <c r="AB4171" s="6"/>
      <c r="AC4171" s="6"/>
    </row>
    <row r="4172" spans="1:29" x14ac:dyDescent="0.25">
      <c r="Q4172" s="12" t="str">
        <f t="shared" ca="1" si="132"/>
        <v>-</v>
      </c>
      <c r="W4172" t="str">
        <f t="shared" si="131"/>
        <v>-</v>
      </c>
    </row>
    <row r="4173" spans="1:29" x14ac:dyDescent="0.25">
      <c r="A4173" s="6"/>
      <c r="B4173" s="10"/>
      <c r="C4173" s="6"/>
      <c r="D4173" s="6"/>
      <c r="E4173" s="6"/>
      <c r="F4173" s="6"/>
      <c r="G4173" s="6"/>
      <c r="H4173" s="6"/>
      <c r="I4173" s="6"/>
      <c r="J4173" s="6"/>
      <c r="K4173" s="6"/>
      <c r="L4173" s="6"/>
      <c r="M4173" s="6"/>
      <c r="N4173" s="6"/>
      <c r="O4173" s="6"/>
      <c r="P4173" s="10"/>
      <c r="Q4173" s="15" t="str">
        <f t="shared" ca="1" si="132"/>
        <v>-</v>
      </c>
      <c r="R4173" s="6"/>
      <c r="S4173" s="6"/>
      <c r="T4173" s="6"/>
      <c r="U4173" s="6"/>
      <c r="V4173" s="6"/>
      <c r="W4173" s="6" t="str">
        <f t="shared" si="131"/>
        <v>-</v>
      </c>
      <c r="X4173" s="6"/>
      <c r="Y4173" s="6"/>
      <c r="Z4173" s="6"/>
      <c r="AA4173" s="6"/>
      <c r="AB4173" s="6"/>
      <c r="AC4173" s="6"/>
    </row>
    <row r="4174" spans="1:29" x14ac:dyDescent="0.25">
      <c r="Q4174" s="12" t="str">
        <f t="shared" ca="1" si="132"/>
        <v>-</v>
      </c>
      <c r="W4174" t="str">
        <f t="shared" si="131"/>
        <v>-</v>
      </c>
    </row>
    <row r="4175" spans="1:29" x14ac:dyDescent="0.25">
      <c r="A4175" s="6"/>
      <c r="B4175" s="10"/>
      <c r="C4175" s="6"/>
      <c r="D4175" s="6"/>
      <c r="E4175" s="6"/>
      <c r="F4175" s="6"/>
      <c r="G4175" s="6"/>
      <c r="H4175" s="6"/>
      <c r="I4175" s="6"/>
      <c r="J4175" s="6"/>
      <c r="K4175" s="6"/>
      <c r="L4175" s="6"/>
      <c r="M4175" s="6"/>
      <c r="N4175" s="6"/>
      <c r="O4175" s="6"/>
      <c r="P4175" s="10"/>
      <c r="Q4175" s="15" t="str">
        <f t="shared" ca="1" si="132"/>
        <v>-</v>
      </c>
      <c r="R4175" s="6"/>
      <c r="S4175" s="6"/>
      <c r="T4175" s="6"/>
      <c r="U4175" s="6"/>
      <c r="V4175" s="6"/>
      <c r="W4175" s="6" t="str">
        <f t="shared" si="131"/>
        <v>-</v>
      </c>
      <c r="X4175" s="6"/>
      <c r="Y4175" s="6"/>
      <c r="Z4175" s="6"/>
      <c r="AA4175" s="6"/>
      <c r="AB4175" s="6"/>
      <c r="AC4175" s="6"/>
    </row>
    <row r="4176" spans="1:29" x14ac:dyDescent="0.25">
      <c r="Q4176" s="12" t="str">
        <f t="shared" ca="1" si="132"/>
        <v>-</v>
      </c>
      <c r="W4176" t="str">
        <f t="shared" si="131"/>
        <v>-</v>
      </c>
    </row>
    <row r="4177" spans="1:29" x14ac:dyDescent="0.25">
      <c r="A4177" s="6"/>
      <c r="B4177" s="10"/>
      <c r="C4177" s="6"/>
      <c r="D4177" s="6"/>
      <c r="E4177" s="6"/>
      <c r="F4177" s="6"/>
      <c r="G4177" s="6"/>
      <c r="H4177" s="6"/>
      <c r="I4177" s="6"/>
      <c r="J4177" s="6"/>
      <c r="K4177" s="6"/>
      <c r="L4177" s="6"/>
      <c r="M4177" s="6"/>
      <c r="N4177" s="6"/>
      <c r="O4177" s="6"/>
      <c r="P4177" s="10"/>
      <c r="Q4177" s="15" t="str">
        <f t="shared" ca="1" si="132"/>
        <v>-</v>
      </c>
      <c r="R4177" s="6"/>
      <c r="S4177" s="6"/>
      <c r="T4177" s="6"/>
      <c r="U4177" s="6"/>
      <c r="V4177" s="6"/>
      <c r="W4177" s="6" t="str">
        <f t="shared" si="131"/>
        <v>-</v>
      </c>
      <c r="X4177" s="6"/>
      <c r="Y4177" s="6"/>
      <c r="Z4177" s="6"/>
      <c r="AA4177" s="6"/>
      <c r="AB4177" s="6"/>
      <c r="AC4177" s="6"/>
    </row>
    <row r="4178" spans="1:29" x14ac:dyDescent="0.25">
      <c r="Q4178" s="12" t="str">
        <f t="shared" ca="1" si="132"/>
        <v>-</v>
      </c>
      <c r="W4178" t="str">
        <f t="shared" si="131"/>
        <v>-</v>
      </c>
    </row>
    <row r="4179" spans="1:29" x14ac:dyDescent="0.25">
      <c r="A4179" s="6"/>
      <c r="B4179" s="10"/>
      <c r="C4179" s="6"/>
      <c r="D4179" s="6"/>
      <c r="E4179" s="6"/>
      <c r="F4179" s="6"/>
      <c r="G4179" s="6"/>
      <c r="H4179" s="6"/>
      <c r="I4179" s="6"/>
      <c r="J4179" s="6"/>
      <c r="K4179" s="6"/>
      <c r="L4179" s="6"/>
      <c r="M4179" s="6"/>
      <c r="N4179" s="6"/>
      <c r="O4179" s="6"/>
      <c r="P4179" s="10"/>
      <c r="Q4179" s="15" t="str">
        <f t="shared" ca="1" si="132"/>
        <v>-</v>
      </c>
      <c r="R4179" s="6"/>
      <c r="S4179" s="6"/>
      <c r="T4179" s="6"/>
      <c r="U4179" s="6"/>
      <c r="V4179" s="6"/>
      <c r="W4179" s="6" t="str">
        <f t="shared" si="131"/>
        <v>-</v>
      </c>
      <c r="X4179" s="6"/>
      <c r="Y4179" s="6"/>
      <c r="Z4179" s="6"/>
      <c r="AA4179" s="6"/>
      <c r="AB4179" s="6"/>
      <c r="AC4179" s="6"/>
    </row>
    <row r="4180" spans="1:29" x14ac:dyDescent="0.25">
      <c r="Q4180" s="12" t="str">
        <f t="shared" ca="1" si="132"/>
        <v>-</v>
      </c>
      <c r="W4180" t="str">
        <f t="shared" si="131"/>
        <v>-</v>
      </c>
    </row>
    <row r="4181" spans="1:29" x14ac:dyDescent="0.25">
      <c r="A4181" s="6"/>
      <c r="B4181" s="10"/>
      <c r="C4181" s="6"/>
      <c r="D4181" s="6"/>
      <c r="E4181" s="6"/>
      <c r="F4181" s="6"/>
      <c r="G4181" s="6"/>
      <c r="H4181" s="6"/>
      <c r="I4181" s="6"/>
      <c r="J4181" s="6"/>
      <c r="K4181" s="6"/>
      <c r="L4181" s="6"/>
      <c r="M4181" s="6"/>
      <c r="N4181" s="6"/>
      <c r="O4181" s="6"/>
      <c r="P4181" s="10"/>
      <c r="Q4181" s="15" t="str">
        <f t="shared" ca="1" si="132"/>
        <v>-</v>
      </c>
      <c r="R4181" s="6"/>
      <c r="S4181" s="6"/>
      <c r="T4181" s="6"/>
      <c r="U4181" s="6"/>
      <c r="V4181" s="6"/>
      <c r="W4181" s="6" t="str">
        <f t="shared" si="131"/>
        <v>-</v>
      </c>
      <c r="X4181" s="6"/>
      <c r="Y4181" s="6"/>
      <c r="Z4181" s="6"/>
      <c r="AA4181" s="6"/>
      <c r="AB4181" s="6"/>
      <c r="AC4181" s="6"/>
    </row>
    <row r="4182" spans="1:29" x14ac:dyDescent="0.25">
      <c r="Q4182" s="12" t="str">
        <f t="shared" ca="1" si="132"/>
        <v>-</v>
      </c>
      <c r="W4182" t="str">
        <f t="shared" si="131"/>
        <v>-</v>
      </c>
    </row>
    <row r="4183" spans="1:29" x14ac:dyDescent="0.25">
      <c r="A4183" s="6"/>
      <c r="B4183" s="10"/>
      <c r="C4183" s="6"/>
      <c r="D4183" s="6"/>
      <c r="E4183" s="6"/>
      <c r="F4183" s="6"/>
      <c r="G4183" s="6"/>
      <c r="H4183" s="6"/>
      <c r="I4183" s="6"/>
      <c r="J4183" s="6"/>
      <c r="K4183" s="6"/>
      <c r="L4183" s="6"/>
      <c r="M4183" s="6"/>
      <c r="N4183" s="6"/>
      <c r="O4183" s="6"/>
      <c r="P4183" s="10"/>
      <c r="Q4183" s="15" t="str">
        <f t="shared" ca="1" si="132"/>
        <v>-</v>
      </c>
      <c r="R4183" s="6"/>
      <c r="S4183" s="6"/>
      <c r="T4183" s="6"/>
      <c r="U4183" s="6"/>
      <c r="V4183" s="6"/>
      <c r="W4183" s="6" t="str">
        <f t="shared" si="131"/>
        <v>-</v>
      </c>
      <c r="X4183" s="6"/>
      <c r="Y4183" s="6"/>
      <c r="Z4183" s="6"/>
      <c r="AA4183" s="6"/>
      <c r="AB4183" s="6"/>
      <c r="AC4183" s="6"/>
    </row>
    <row r="4184" spans="1:29" x14ac:dyDescent="0.25">
      <c r="Q4184" s="12" t="str">
        <f t="shared" ca="1" si="132"/>
        <v>-</v>
      </c>
      <c r="W4184" t="str">
        <f t="shared" si="131"/>
        <v>-</v>
      </c>
    </row>
    <row r="4185" spans="1:29" x14ac:dyDescent="0.25">
      <c r="A4185" s="6"/>
      <c r="B4185" s="10"/>
      <c r="C4185" s="6"/>
      <c r="D4185" s="6"/>
      <c r="E4185" s="6"/>
      <c r="F4185" s="6"/>
      <c r="G4185" s="6"/>
      <c r="H4185" s="6"/>
      <c r="I4185" s="6"/>
      <c r="J4185" s="6"/>
      <c r="K4185" s="6"/>
      <c r="L4185" s="6"/>
      <c r="M4185" s="6"/>
      <c r="N4185" s="6"/>
      <c r="O4185" s="6"/>
      <c r="P4185" s="10"/>
      <c r="Q4185" s="15" t="str">
        <f t="shared" ca="1" si="132"/>
        <v>-</v>
      </c>
      <c r="R4185" s="6"/>
      <c r="S4185" s="6"/>
      <c r="T4185" s="6"/>
      <c r="U4185" s="6"/>
      <c r="V4185" s="6"/>
      <c r="W4185" s="6" t="str">
        <f t="shared" si="131"/>
        <v>-</v>
      </c>
      <c r="X4185" s="6"/>
      <c r="Y4185" s="6"/>
      <c r="Z4185" s="6"/>
      <c r="AA4185" s="6"/>
      <c r="AB4185" s="6"/>
      <c r="AC4185" s="6"/>
    </row>
    <row r="4186" spans="1:29" x14ac:dyDescent="0.25">
      <c r="Q4186" s="12" t="str">
        <f t="shared" ca="1" si="132"/>
        <v>-</v>
      </c>
      <c r="W4186" t="str">
        <f t="shared" si="131"/>
        <v>-</v>
      </c>
    </row>
    <row r="4187" spans="1:29" x14ac:dyDescent="0.25">
      <c r="A4187" s="6"/>
      <c r="B4187" s="10"/>
      <c r="C4187" s="6"/>
      <c r="D4187" s="6"/>
      <c r="E4187" s="6"/>
      <c r="F4187" s="6"/>
      <c r="G4187" s="6"/>
      <c r="H4187" s="6"/>
      <c r="I4187" s="6"/>
      <c r="J4187" s="6"/>
      <c r="K4187" s="6"/>
      <c r="L4187" s="6"/>
      <c r="M4187" s="6"/>
      <c r="N4187" s="6"/>
      <c r="O4187" s="6"/>
      <c r="P4187" s="10"/>
      <c r="Q4187" s="15" t="str">
        <f t="shared" ca="1" si="132"/>
        <v>-</v>
      </c>
      <c r="R4187" s="6"/>
      <c r="S4187" s="6"/>
      <c r="T4187" s="6"/>
      <c r="U4187" s="6"/>
      <c r="V4187" s="6"/>
      <c r="W4187" s="6" t="str">
        <f t="shared" si="131"/>
        <v>-</v>
      </c>
      <c r="X4187" s="6"/>
      <c r="Y4187" s="6"/>
      <c r="Z4187" s="6"/>
      <c r="AA4187" s="6"/>
      <c r="AB4187" s="6"/>
      <c r="AC4187" s="6"/>
    </row>
    <row r="4188" spans="1:29" x14ac:dyDescent="0.25">
      <c r="Q4188" s="12" t="str">
        <f t="shared" ca="1" si="132"/>
        <v>-</v>
      </c>
      <c r="W4188" t="str">
        <f t="shared" si="131"/>
        <v>-</v>
      </c>
    </row>
    <row r="4189" spans="1:29" x14ac:dyDescent="0.25">
      <c r="A4189" s="6"/>
      <c r="B4189" s="10"/>
      <c r="C4189" s="6"/>
      <c r="D4189" s="6"/>
      <c r="E4189" s="6"/>
      <c r="F4189" s="6"/>
      <c r="G4189" s="6"/>
      <c r="H4189" s="6"/>
      <c r="I4189" s="6"/>
      <c r="J4189" s="6"/>
      <c r="K4189" s="6"/>
      <c r="L4189" s="6"/>
      <c r="M4189" s="6"/>
      <c r="N4189" s="6"/>
      <c r="O4189" s="6"/>
      <c r="P4189" s="10"/>
      <c r="Q4189" s="15" t="str">
        <f t="shared" ca="1" si="132"/>
        <v>-</v>
      </c>
      <c r="R4189" s="6"/>
      <c r="S4189" s="6"/>
      <c r="T4189" s="6"/>
      <c r="U4189" s="6"/>
      <c r="V4189" s="6"/>
      <c r="W4189" s="6" t="str">
        <f t="shared" si="131"/>
        <v>-</v>
      </c>
      <c r="X4189" s="6"/>
      <c r="Y4189" s="6"/>
      <c r="Z4189" s="6"/>
      <c r="AA4189" s="6"/>
      <c r="AB4189" s="6"/>
      <c r="AC4189" s="6"/>
    </row>
    <row r="4190" spans="1:29" x14ac:dyDescent="0.25">
      <c r="Q4190" s="12" t="str">
        <f t="shared" ca="1" si="132"/>
        <v>-</v>
      </c>
      <c r="W4190" t="str">
        <f t="shared" si="131"/>
        <v>-</v>
      </c>
    </row>
    <row r="4191" spans="1:29" x14ac:dyDescent="0.25">
      <c r="A4191" s="6"/>
      <c r="B4191" s="10"/>
      <c r="C4191" s="6"/>
      <c r="D4191" s="6"/>
      <c r="E4191" s="6"/>
      <c r="F4191" s="6"/>
      <c r="G4191" s="6"/>
      <c r="H4191" s="6"/>
      <c r="I4191" s="6"/>
      <c r="J4191" s="6"/>
      <c r="K4191" s="6"/>
      <c r="L4191" s="6"/>
      <c r="M4191" s="6"/>
      <c r="N4191" s="6"/>
      <c r="O4191" s="6"/>
      <c r="P4191" s="10"/>
      <c r="Q4191" s="15" t="str">
        <f t="shared" ca="1" si="132"/>
        <v>-</v>
      </c>
      <c r="R4191" s="6"/>
      <c r="S4191" s="6"/>
      <c r="T4191" s="6"/>
      <c r="U4191" s="6"/>
      <c r="V4191" s="6"/>
      <c r="W4191" s="6" t="str">
        <f t="shared" si="131"/>
        <v>-</v>
      </c>
      <c r="X4191" s="6"/>
      <c r="Y4191" s="6"/>
      <c r="Z4191" s="6"/>
      <c r="AA4191" s="6"/>
      <c r="AB4191" s="6"/>
      <c r="AC4191" s="6"/>
    </row>
    <row r="4192" spans="1:29" x14ac:dyDescent="0.25">
      <c r="Q4192" s="12" t="str">
        <f t="shared" ca="1" si="132"/>
        <v>-</v>
      </c>
      <c r="W4192" t="str">
        <f t="shared" si="131"/>
        <v>-</v>
      </c>
    </row>
    <row r="4193" spans="1:29" x14ac:dyDescent="0.25">
      <c r="A4193" s="6"/>
      <c r="B4193" s="10"/>
      <c r="C4193" s="6"/>
      <c r="D4193" s="6"/>
      <c r="E4193" s="6"/>
      <c r="F4193" s="6"/>
      <c r="G4193" s="6"/>
      <c r="H4193" s="6"/>
      <c r="I4193" s="6"/>
      <c r="J4193" s="6"/>
      <c r="K4193" s="6"/>
      <c r="L4193" s="6"/>
      <c r="M4193" s="6"/>
      <c r="N4193" s="6"/>
      <c r="O4193" s="6"/>
      <c r="P4193" s="10"/>
      <c r="Q4193" s="15" t="str">
        <f t="shared" ca="1" si="132"/>
        <v>-</v>
      </c>
      <c r="R4193" s="6"/>
      <c r="S4193" s="6"/>
      <c r="T4193" s="6"/>
      <c r="U4193" s="6"/>
      <c r="V4193" s="6"/>
      <c r="W4193" s="6" t="str">
        <f t="shared" si="131"/>
        <v>-</v>
      </c>
      <c r="X4193" s="6"/>
      <c r="Y4193" s="6"/>
      <c r="Z4193" s="6"/>
      <c r="AA4193" s="6"/>
      <c r="AB4193" s="6"/>
      <c r="AC4193" s="6"/>
    </row>
    <row r="4194" spans="1:29" x14ac:dyDescent="0.25">
      <c r="Q4194" s="12" t="str">
        <f t="shared" ca="1" si="132"/>
        <v>-</v>
      </c>
      <c r="W4194" t="str">
        <f t="shared" si="131"/>
        <v>-</v>
      </c>
    </row>
    <row r="4195" spans="1:29" x14ac:dyDescent="0.25">
      <c r="A4195" s="6"/>
      <c r="B4195" s="10"/>
      <c r="C4195" s="6"/>
      <c r="D4195" s="6"/>
      <c r="E4195" s="6"/>
      <c r="F4195" s="6"/>
      <c r="G4195" s="6"/>
      <c r="H4195" s="6"/>
      <c r="I4195" s="6"/>
      <c r="J4195" s="6"/>
      <c r="K4195" s="6"/>
      <c r="L4195" s="6"/>
      <c r="M4195" s="6"/>
      <c r="N4195" s="6"/>
      <c r="O4195" s="6"/>
      <c r="P4195" s="10"/>
      <c r="Q4195" s="15" t="str">
        <f t="shared" ca="1" si="132"/>
        <v>-</v>
      </c>
      <c r="R4195" s="6"/>
      <c r="S4195" s="6"/>
      <c r="T4195" s="6"/>
      <c r="U4195" s="6"/>
      <c r="V4195" s="6"/>
      <c r="W4195" s="6" t="str">
        <f t="shared" si="131"/>
        <v>-</v>
      </c>
      <c r="X4195" s="6"/>
      <c r="Y4195" s="6"/>
      <c r="Z4195" s="6"/>
      <c r="AA4195" s="6"/>
      <c r="AB4195" s="6"/>
      <c r="AC4195" s="6"/>
    </row>
    <row r="4196" spans="1:29" x14ac:dyDescent="0.25">
      <c r="Q4196" s="12" t="str">
        <f t="shared" ca="1" si="132"/>
        <v>-</v>
      </c>
      <c r="W4196" t="str">
        <f t="shared" si="131"/>
        <v>-</v>
      </c>
    </row>
    <row r="4197" spans="1:29" x14ac:dyDescent="0.25">
      <c r="A4197" s="6"/>
      <c r="B4197" s="10"/>
      <c r="C4197" s="6"/>
      <c r="D4197" s="6"/>
      <c r="E4197" s="6"/>
      <c r="F4197" s="6"/>
      <c r="G4197" s="6"/>
      <c r="H4197" s="6"/>
      <c r="I4197" s="6"/>
      <c r="J4197" s="6"/>
      <c r="K4197" s="6"/>
      <c r="L4197" s="6"/>
      <c r="M4197" s="6"/>
      <c r="N4197" s="6"/>
      <c r="O4197" s="6"/>
      <c r="P4197" s="10"/>
      <c r="Q4197" s="15" t="str">
        <f t="shared" ca="1" si="132"/>
        <v>-</v>
      </c>
      <c r="R4197" s="6"/>
      <c r="S4197" s="6"/>
      <c r="T4197" s="6"/>
      <c r="U4197" s="6"/>
      <c r="V4197" s="6"/>
      <c r="W4197" s="6" t="str">
        <f t="shared" si="131"/>
        <v>-</v>
      </c>
      <c r="X4197" s="6"/>
      <c r="Y4197" s="6"/>
      <c r="Z4197" s="6"/>
      <c r="AA4197" s="6"/>
      <c r="AB4197" s="6"/>
      <c r="AC4197" s="6"/>
    </row>
    <row r="4198" spans="1:29" x14ac:dyDescent="0.25">
      <c r="Q4198" s="12" t="str">
        <f t="shared" ca="1" si="132"/>
        <v>-</v>
      </c>
      <c r="W4198" t="str">
        <f t="shared" si="131"/>
        <v>-</v>
      </c>
    </row>
    <row r="4199" spans="1:29" x14ac:dyDescent="0.25">
      <c r="A4199" s="6"/>
      <c r="B4199" s="10"/>
      <c r="C4199" s="6"/>
      <c r="D4199" s="6"/>
      <c r="E4199" s="6"/>
      <c r="F4199" s="6"/>
      <c r="G4199" s="6"/>
      <c r="H4199" s="6"/>
      <c r="I4199" s="6"/>
      <c r="J4199" s="6"/>
      <c r="K4199" s="6"/>
      <c r="L4199" s="6"/>
      <c r="M4199" s="6"/>
      <c r="N4199" s="6"/>
      <c r="O4199" s="6"/>
      <c r="P4199" s="10"/>
      <c r="Q4199" s="15" t="str">
        <f t="shared" ca="1" si="132"/>
        <v>-</v>
      </c>
      <c r="R4199" s="6"/>
      <c r="S4199" s="6"/>
      <c r="T4199" s="6"/>
      <c r="U4199" s="6"/>
      <c r="V4199" s="6"/>
      <c r="W4199" s="6" t="str">
        <f t="shared" si="131"/>
        <v>-</v>
      </c>
      <c r="X4199" s="6"/>
      <c r="Y4199" s="6"/>
      <c r="Z4199" s="6"/>
      <c r="AA4199" s="6"/>
      <c r="AB4199" s="6"/>
      <c r="AC4199" s="6"/>
    </row>
    <row r="4200" spans="1:29" x14ac:dyDescent="0.25">
      <c r="Q4200" s="12" t="str">
        <f t="shared" ca="1" si="132"/>
        <v>-</v>
      </c>
      <c r="W4200" t="str">
        <f t="shared" si="131"/>
        <v>-</v>
      </c>
    </row>
    <row r="4201" spans="1:29" x14ac:dyDescent="0.25">
      <c r="A4201" s="6"/>
      <c r="B4201" s="10"/>
      <c r="C4201" s="6"/>
      <c r="D4201" s="6"/>
      <c r="E4201" s="6"/>
      <c r="F4201" s="6"/>
      <c r="G4201" s="6"/>
      <c r="H4201" s="6"/>
      <c r="I4201" s="6"/>
      <c r="J4201" s="6"/>
      <c r="K4201" s="6"/>
      <c r="L4201" s="6"/>
      <c r="M4201" s="6"/>
      <c r="N4201" s="6"/>
      <c r="O4201" s="6"/>
      <c r="P4201" s="10"/>
      <c r="Q4201" s="15" t="str">
        <f t="shared" ca="1" si="132"/>
        <v>-</v>
      </c>
      <c r="R4201" s="6"/>
      <c r="S4201" s="6"/>
      <c r="T4201" s="6"/>
      <c r="U4201" s="6"/>
      <c r="V4201" s="6"/>
      <c r="W4201" s="6" t="str">
        <f t="shared" si="131"/>
        <v>-</v>
      </c>
      <c r="X4201" s="6"/>
      <c r="Y4201" s="6"/>
      <c r="Z4201" s="6"/>
      <c r="AA4201" s="6"/>
      <c r="AB4201" s="6"/>
      <c r="AC4201" s="6"/>
    </row>
    <row r="4202" spans="1:29" x14ac:dyDescent="0.25">
      <c r="Q4202" s="12" t="str">
        <f t="shared" ca="1" si="132"/>
        <v>-</v>
      </c>
      <c r="W4202" t="str">
        <f t="shared" si="131"/>
        <v>-</v>
      </c>
    </row>
    <row r="4203" spans="1:29" x14ac:dyDescent="0.25">
      <c r="A4203" s="6"/>
      <c r="B4203" s="10"/>
      <c r="C4203" s="6"/>
      <c r="D4203" s="6"/>
      <c r="E4203" s="6"/>
      <c r="F4203" s="6"/>
      <c r="G4203" s="6"/>
      <c r="H4203" s="6"/>
      <c r="I4203" s="6"/>
      <c r="J4203" s="6"/>
      <c r="K4203" s="6"/>
      <c r="L4203" s="6"/>
      <c r="M4203" s="6"/>
      <c r="N4203" s="6"/>
      <c r="O4203" s="6"/>
      <c r="P4203" s="10"/>
      <c r="Q4203" s="15" t="str">
        <f t="shared" ca="1" si="132"/>
        <v>-</v>
      </c>
      <c r="R4203" s="6"/>
      <c r="S4203" s="6"/>
      <c r="T4203" s="6"/>
      <c r="U4203" s="6"/>
      <c r="V4203" s="6"/>
      <c r="W4203" s="6" t="str">
        <f t="shared" si="131"/>
        <v>-</v>
      </c>
      <c r="X4203" s="6"/>
      <c r="Y4203" s="6"/>
      <c r="Z4203" s="6"/>
      <c r="AA4203" s="6"/>
      <c r="AB4203" s="6"/>
      <c r="AC4203" s="6"/>
    </row>
    <row r="4204" spans="1:29" x14ac:dyDescent="0.25">
      <c r="Q4204" s="12" t="str">
        <f t="shared" ca="1" si="132"/>
        <v>-</v>
      </c>
      <c r="W4204" t="str">
        <f t="shared" si="131"/>
        <v>-</v>
      </c>
    </row>
    <row r="4205" spans="1:29" x14ac:dyDescent="0.25">
      <c r="A4205" s="6"/>
      <c r="B4205" s="10"/>
      <c r="C4205" s="6"/>
      <c r="D4205" s="6"/>
      <c r="E4205" s="6"/>
      <c r="F4205" s="6"/>
      <c r="G4205" s="6"/>
      <c r="H4205" s="6"/>
      <c r="I4205" s="6"/>
      <c r="J4205" s="6"/>
      <c r="K4205" s="6"/>
      <c r="L4205" s="6"/>
      <c r="M4205" s="6"/>
      <c r="N4205" s="6"/>
      <c r="O4205" s="6"/>
      <c r="P4205" s="10"/>
      <c r="Q4205" s="15" t="str">
        <f t="shared" ca="1" si="132"/>
        <v>-</v>
      </c>
      <c r="R4205" s="6"/>
      <c r="S4205" s="6"/>
      <c r="T4205" s="6"/>
      <c r="U4205" s="6"/>
      <c r="V4205" s="6"/>
      <c r="W4205" s="6" t="str">
        <f t="shared" si="131"/>
        <v>-</v>
      </c>
      <c r="X4205" s="6"/>
      <c r="Y4205" s="6"/>
      <c r="Z4205" s="6"/>
      <c r="AA4205" s="6"/>
      <c r="AB4205" s="6"/>
      <c r="AC4205" s="6"/>
    </row>
    <row r="4206" spans="1:29" x14ac:dyDescent="0.25">
      <c r="Q4206" s="12" t="str">
        <f t="shared" ca="1" si="132"/>
        <v>-</v>
      </c>
      <c r="W4206" t="str">
        <f t="shared" si="131"/>
        <v>-</v>
      </c>
    </row>
    <row r="4207" spans="1:29" x14ac:dyDescent="0.25">
      <c r="A4207" s="6"/>
      <c r="B4207" s="10"/>
      <c r="C4207" s="6"/>
      <c r="D4207" s="6"/>
      <c r="E4207" s="6"/>
      <c r="F4207" s="6"/>
      <c r="G4207" s="6"/>
      <c r="H4207" s="6"/>
      <c r="I4207" s="6"/>
      <c r="J4207" s="6"/>
      <c r="K4207" s="6"/>
      <c r="L4207" s="6"/>
      <c r="M4207" s="6"/>
      <c r="N4207" s="6"/>
      <c r="O4207" s="6"/>
      <c r="P4207" s="10"/>
      <c r="Q4207" s="15" t="str">
        <f t="shared" ca="1" si="132"/>
        <v>-</v>
      </c>
      <c r="R4207" s="6"/>
      <c r="S4207" s="6"/>
      <c r="T4207" s="6"/>
      <c r="U4207" s="6"/>
      <c r="V4207" s="6"/>
      <c r="W4207" s="6" t="str">
        <f t="shared" si="131"/>
        <v>-</v>
      </c>
      <c r="X4207" s="6"/>
      <c r="Y4207" s="6"/>
      <c r="Z4207" s="6"/>
      <c r="AA4207" s="6"/>
      <c r="AB4207" s="6"/>
      <c r="AC4207" s="6"/>
    </row>
    <row r="4208" spans="1:29" x14ac:dyDescent="0.25">
      <c r="Q4208" s="12" t="str">
        <f t="shared" ca="1" si="132"/>
        <v>-</v>
      </c>
      <c r="W4208" t="str">
        <f t="shared" si="131"/>
        <v>-</v>
      </c>
    </row>
    <row r="4209" spans="1:29" x14ac:dyDescent="0.25">
      <c r="A4209" s="6"/>
      <c r="B4209" s="10"/>
      <c r="C4209" s="6"/>
      <c r="D4209" s="6"/>
      <c r="E4209" s="6"/>
      <c r="F4209" s="6"/>
      <c r="G4209" s="6"/>
      <c r="H4209" s="6"/>
      <c r="I4209" s="6"/>
      <c r="J4209" s="6"/>
      <c r="K4209" s="6"/>
      <c r="L4209" s="6"/>
      <c r="M4209" s="6"/>
      <c r="N4209" s="6"/>
      <c r="O4209" s="6"/>
      <c r="P4209" s="10"/>
      <c r="Q4209" s="15" t="str">
        <f t="shared" ca="1" si="132"/>
        <v>-</v>
      </c>
      <c r="R4209" s="6"/>
      <c r="S4209" s="6"/>
      <c r="T4209" s="6"/>
      <c r="U4209" s="6"/>
      <c r="V4209" s="6"/>
      <c r="W4209" s="6" t="str">
        <f t="shared" si="131"/>
        <v>-</v>
      </c>
      <c r="X4209" s="6"/>
      <c r="Y4209" s="6"/>
      <c r="Z4209" s="6"/>
      <c r="AA4209" s="6"/>
      <c r="AB4209" s="6"/>
      <c r="AC4209" s="6"/>
    </row>
    <row r="4210" spans="1:29" x14ac:dyDescent="0.25">
      <c r="Q4210" s="12" t="str">
        <f t="shared" ca="1" si="132"/>
        <v>-</v>
      </c>
      <c r="W4210" t="str">
        <f t="shared" si="131"/>
        <v>-</v>
      </c>
    </row>
    <row r="4211" spans="1:29" x14ac:dyDescent="0.25">
      <c r="A4211" s="6"/>
      <c r="B4211" s="10"/>
      <c r="C4211" s="6"/>
      <c r="D4211" s="6"/>
      <c r="E4211" s="6"/>
      <c r="F4211" s="6"/>
      <c r="G4211" s="6"/>
      <c r="H4211" s="6"/>
      <c r="I4211" s="6"/>
      <c r="J4211" s="6"/>
      <c r="K4211" s="6"/>
      <c r="L4211" s="6"/>
      <c r="M4211" s="6"/>
      <c r="N4211" s="6"/>
      <c r="O4211" s="6"/>
      <c r="P4211" s="10"/>
      <c r="Q4211" s="15" t="str">
        <f t="shared" ca="1" si="132"/>
        <v>-</v>
      </c>
      <c r="R4211" s="6"/>
      <c r="S4211" s="6"/>
      <c r="T4211" s="6"/>
      <c r="U4211" s="6"/>
      <c r="V4211" s="6"/>
      <c r="W4211" s="6" t="str">
        <f t="shared" si="131"/>
        <v>-</v>
      </c>
      <c r="X4211" s="6"/>
      <c r="Y4211" s="6"/>
      <c r="Z4211" s="6"/>
      <c r="AA4211" s="6"/>
      <c r="AB4211" s="6"/>
      <c r="AC4211" s="6"/>
    </row>
    <row r="4212" spans="1:29" x14ac:dyDescent="0.25">
      <c r="Q4212" s="12" t="str">
        <f t="shared" ca="1" si="132"/>
        <v>-</v>
      </c>
      <c r="W4212" t="str">
        <f t="shared" si="131"/>
        <v>-</v>
      </c>
    </row>
    <row r="4213" spans="1:29" x14ac:dyDescent="0.25">
      <c r="A4213" s="6"/>
      <c r="B4213" s="10"/>
      <c r="C4213" s="6"/>
      <c r="D4213" s="6"/>
      <c r="E4213" s="6"/>
      <c r="F4213" s="6"/>
      <c r="G4213" s="6"/>
      <c r="H4213" s="6"/>
      <c r="I4213" s="6"/>
      <c r="J4213" s="6"/>
      <c r="K4213" s="6"/>
      <c r="L4213" s="6"/>
      <c r="M4213" s="6"/>
      <c r="N4213" s="6"/>
      <c r="O4213" s="6"/>
      <c r="P4213" s="10"/>
      <c r="Q4213" s="15" t="str">
        <f t="shared" ca="1" si="132"/>
        <v>-</v>
      </c>
      <c r="R4213" s="6"/>
      <c r="S4213" s="6"/>
      <c r="T4213" s="6"/>
      <c r="U4213" s="6"/>
      <c r="V4213" s="6"/>
      <c r="W4213" s="6" t="str">
        <f t="shared" si="131"/>
        <v>-</v>
      </c>
      <c r="X4213" s="6"/>
      <c r="Y4213" s="6"/>
      <c r="Z4213" s="6"/>
      <c r="AA4213" s="6"/>
      <c r="AB4213" s="6"/>
      <c r="AC4213" s="6"/>
    </row>
    <row r="4214" spans="1:29" x14ac:dyDescent="0.25">
      <c r="Q4214" s="12" t="str">
        <f t="shared" ca="1" si="132"/>
        <v>-</v>
      </c>
      <c r="W4214" t="str">
        <f t="shared" si="131"/>
        <v>-</v>
      </c>
    </row>
    <row r="4215" spans="1:29" x14ac:dyDescent="0.25">
      <c r="A4215" s="6"/>
      <c r="B4215" s="10"/>
      <c r="C4215" s="6"/>
      <c r="D4215" s="6"/>
      <c r="E4215" s="6"/>
      <c r="F4215" s="6"/>
      <c r="G4215" s="6"/>
      <c r="H4215" s="6"/>
      <c r="I4215" s="6"/>
      <c r="J4215" s="6"/>
      <c r="K4215" s="6"/>
      <c r="L4215" s="6"/>
      <c r="M4215" s="6"/>
      <c r="N4215" s="6"/>
      <c r="O4215" s="6"/>
      <c r="P4215" s="10"/>
      <c r="Q4215" s="15" t="str">
        <f t="shared" ca="1" si="132"/>
        <v>-</v>
      </c>
      <c r="R4215" s="6"/>
      <c r="S4215" s="6"/>
      <c r="T4215" s="6"/>
      <c r="U4215" s="6"/>
      <c r="V4215" s="6"/>
      <c r="W4215" s="6" t="str">
        <f t="shared" si="131"/>
        <v>-</v>
      </c>
      <c r="X4215" s="6"/>
      <c r="Y4215" s="6"/>
      <c r="Z4215" s="6"/>
      <c r="AA4215" s="6"/>
      <c r="AB4215" s="6"/>
      <c r="AC4215" s="6"/>
    </row>
    <row r="4216" spans="1:29" x14ac:dyDescent="0.25">
      <c r="Q4216" s="12" t="str">
        <f t="shared" ca="1" si="132"/>
        <v>-</v>
      </c>
      <c r="W4216" t="str">
        <f t="shared" si="131"/>
        <v>-</v>
      </c>
    </row>
    <row r="4217" spans="1:29" x14ac:dyDescent="0.25">
      <c r="A4217" s="6"/>
      <c r="B4217" s="10"/>
      <c r="C4217" s="6"/>
      <c r="D4217" s="6"/>
      <c r="E4217" s="6"/>
      <c r="F4217" s="6"/>
      <c r="G4217" s="6"/>
      <c r="H4217" s="6"/>
      <c r="I4217" s="6"/>
      <c r="J4217" s="6"/>
      <c r="K4217" s="6"/>
      <c r="L4217" s="6"/>
      <c r="M4217" s="6"/>
      <c r="N4217" s="6"/>
      <c r="O4217" s="6"/>
      <c r="P4217" s="10"/>
      <c r="Q4217" s="15" t="str">
        <f t="shared" ca="1" si="132"/>
        <v>-</v>
      </c>
      <c r="R4217" s="6"/>
      <c r="S4217" s="6"/>
      <c r="T4217" s="6"/>
      <c r="U4217" s="6"/>
      <c r="V4217" s="6"/>
      <c r="W4217" s="6" t="str">
        <f t="shared" si="131"/>
        <v>-</v>
      </c>
      <c r="X4217" s="6"/>
      <c r="Y4217" s="6"/>
      <c r="Z4217" s="6"/>
      <c r="AA4217" s="6"/>
      <c r="AB4217" s="6"/>
      <c r="AC4217" s="6"/>
    </row>
    <row r="4218" spans="1:29" x14ac:dyDescent="0.25">
      <c r="Q4218" s="12" t="str">
        <f t="shared" ca="1" si="132"/>
        <v>-</v>
      </c>
      <c r="W4218" t="str">
        <f t="shared" si="131"/>
        <v>-</v>
      </c>
    </row>
    <row r="4219" spans="1:29" x14ac:dyDescent="0.25">
      <c r="A4219" s="6"/>
      <c r="B4219" s="10"/>
      <c r="C4219" s="6"/>
      <c r="D4219" s="6"/>
      <c r="E4219" s="6"/>
      <c r="F4219" s="6"/>
      <c r="G4219" s="6"/>
      <c r="H4219" s="6"/>
      <c r="I4219" s="6"/>
      <c r="J4219" s="6"/>
      <c r="K4219" s="6"/>
      <c r="L4219" s="6"/>
      <c r="M4219" s="6"/>
      <c r="N4219" s="6"/>
      <c r="O4219" s="6"/>
      <c r="P4219" s="10"/>
      <c r="Q4219" s="15" t="str">
        <f t="shared" ca="1" si="132"/>
        <v>-</v>
      </c>
      <c r="R4219" s="6"/>
      <c r="S4219" s="6"/>
      <c r="T4219" s="6"/>
      <c r="U4219" s="6"/>
      <c r="V4219" s="6"/>
      <c r="W4219" s="6" t="str">
        <f t="shared" si="131"/>
        <v>-</v>
      </c>
      <c r="X4219" s="6"/>
      <c r="Y4219" s="6"/>
      <c r="Z4219" s="6"/>
      <c r="AA4219" s="6"/>
      <c r="AB4219" s="6"/>
      <c r="AC4219" s="6"/>
    </row>
    <row r="4220" spans="1:29" x14ac:dyDescent="0.25">
      <c r="Q4220" s="12" t="str">
        <f t="shared" ca="1" si="132"/>
        <v>-</v>
      </c>
      <c r="W4220" t="str">
        <f t="shared" si="131"/>
        <v>-</v>
      </c>
    </row>
    <row r="4221" spans="1:29" x14ac:dyDescent="0.25">
      <c r="A4221" s="6"/>
      <c r="B4221" s="10"/>
      <c r="C4221" s="6"/>
      <c r="D4221" s="6"/>
      <c r="E4221" s="6"/>
      <c r="F4221" s="6"/>
      <c r="G4221" s="6"/>
      <c r="H4221" s="6"/>
      <c r="I4221" s="6"/>
      <c r="J4221" s="6"/>
      <c r="K4221" s="6"/>
      <c r="L4221" s="6"/>
      <c r="M4221" s="6"/>
      <c r="N4221" s="6"/>
      <c r="O4221" s="6"/>
      <c r="P4221" s="10"/>
      <c r="Q4221" s="15" t="str">
        <f t="shared" ca="1" si="132"/>
        <v>-</v>
      </c>
      <c r="R4221" s="6"/>
      <c r="S4221" s="6"/>
      <c r="T4221" s="6"/>
      <c r="U4221" s="6"/>
      <c r="V4221" s="6"/>
      <c r="W4221" s="6" t="str">
        <f t="shared" si="131"/>
        <v>-</v>
      </c>
      <c r="X4221" s="6"/>
      <c r="Y4221" s="6"/>
      <c r="Z4221" s="6"/>
      <c r="AA4221" s="6"/>
      <c r="AB4221" s="6"/>
      <c r="AC4221" s="6"/>
    </row>
    <row r="4222" spans="1:29" x14ac:dyDescent="0.25">
      <c r="Q4222" s="12" t="str">
        <f t="shared" ca="1" si="132"/>
        <v>-</v>
      </c>
      <c r="W4222" t="str">
        <f t="shared" si="131"/>
        <v>-</v>
      </c>
    </row>
    <row r="4223" spans="1:29" x14ac:dyDescent="0.25">
      <c r="A4223" s="6"/>
      <c r="B4223" s="10"/>
      <c r="C4223" s="6"/>
      <c r="D4223" s="6"/>
      <c r="E4223" s="6"/>
      <c r="F4223" s="6"/>
      <c r="G4223" s="6"/>
      <c r="H4223" s="6"/>
      <c r="I4223" s="6"/>
      <c r="J4223" s="6"/>
      <c r="K4223" s="6"/>
      <c r="L4223" s="6"/>
      <c r="M4223" s="6"/>
      <c r="N4223" s="6"/>
      <c r="O4223" s="6"/>
      <c r="P4223" s="10"/>
      <c r="Q4223" s="15" t="str">
        <f t="shared" ca="1" si="132"/>
        <v>-</v>
      </c>
      <c r="R4223" s="6"/>
      <c r="S4223" s="6"/>
      <c r="T4223" s="6"/>
      <c r="U4223" s="6"/>
      <c r="V4223" s="6"/>
      <c r="W4223" s="6" t="str">
        <f t="shared" si="131"/>
        <v>-</v>
      </c>
      <c r="X4223" s="6"/>
      <c r="Y4223" s="6"/>
      <c r="Z4223" s="6"/>
      <c r="AA4223" s="6"/>
      <c r="AB4223" s="6"/>
      <c r="AC4223" s="6"/>
    </row>
    <row r="4224" spans="1:29" x14ac:dyDescent="0.25">
      <c r="Q4224" s="12" t="str">
        <f t="shared" ca="1" si="132"/>
        <v>-</v>
      </c>
      <c r="W4224" t="str">
        <f t="shared" si="131"/>
        <v>-</v>
      </c>
    </row>
    <row r="4225" spans="1:29" x14ac:dyDescent="0.25">
      <c r="A4225" s="6"/>
      <c r="B4225" s="10"/>
      <c r="C4225" s="6"/>
      <c r="D4225" s="6"/>
      <c r="E4225" s="6"/>
      <c r="F4225" s="6"/>
      <c r="G4225" s="6"/>
      <c r="H4225" s="6"/>
      <c r="I4225" s="6"/>
      <c r="J4225" s="6"/>
      <c r="K4225" s="6"/>
      <c r="L4225" s="6"/>
      <c r="M4225" s="6"/>
      <c r="N4225" s="6"/>
      <c r="O4225" s="6"/>
      <c r="P4225" s="10"/>
      <c r="Q4225" s="15" t="str">
        <f t="shared" ca="1" si="132"/>
        <v>-</v>
      </c>
      <c r="R4225" s="6"/>
      <c r="S4225" s="6"/>
      <c r="T4225" s="6"/>
      <c r="U4225" s="6"/>
      <c r="V4225" s="6"/>
      <c r="W4225" s="6" t="str">
        <f t="shared" ref="W4225:W4288" si="133">IF(OR(ISBLANK(J4225),ISBLANK(V4225)),"-",(IF(J4225=V4225,"Yes","No")))</f>
        <v>-</v>
      </c>
      <c r="X4225" s="6"/>
      <c r="Y4225" s="6"/>
      <c r="Z4225" s="6"/>
      <c r="AA4225" s="6"/>
      <c r="AB4225" s="6"/>
      <c r="AC4225" s="6"/>
    </row>
    <row r="4226" spans="1:29" x14ac:dyDescent="0.25">
      <c r="Q4226" s="12" t="str">
        <f t="shared" ref="Q4226:Q4289" ca="1" si="134">IF(B4226&gt;1/1/1900, (IF(R4226="Closed",(DATEDIF(B4226,P4226,"d"))-(DATEDIF(M4226,O4226,"d")),IF(OR(R4226="Pending",ISBLANK(P4226)),TODAY()-B4226))),"-")</f>
        <v>-</v>
      </c>
      <c r="W4226" t="str">
        <f t="shared" si="133"/>
        <v>-</v>
      </c>
    </row>
    <row r="4227" spans="1:29" x14ac:dyDescent="0.25">
      <c r="A4227" s="6"/>
      <c r="B4227" s="10"/>
      <c r="C4227" s="6"/>
      <c r="D4227" s="6"/>
      <c r="E4227" s="6"/>
      <c r="F4227" s="6"/>
      <c r="G4227" s="6"/>
      <c r="H4227" s="6"/>
      <c r="I4227" s="6"/>
      <c r="J4227" s="6"/>
      <c r="K4227" s="6"/>
      <c r="L4227" s="6"/>
      <c r="M4227" s="6"/>
      <c r="N4227" s="6"/>
      <c r="O4227" s="6"/>
      <c r="P4227" s="10"/>
      <c r="Q4227" s="15" t="str">
        <f t="shared" ca="1" si="134"/>
        <v>-</v>
      </c>
      <c r="R4227" s="6"/>
      <c r="S4227" s="6"/>
      <c r="T4227" s="6"/>
      <c r="U4227" s="6"/>
      <c r="V4227" s="6"/>
      <c r="W4227" s="6" t="str">
        <f t="shared" si="133"/>
        <v>-</v>
      </c>
      <c r="X4227" s="6"/>
      <c r="Y4227" s="6"/>
      <c r="Z4227" s="6"/>
      <c r="AA4227" s="6"/>
      <c r="AB4227" s="6"/>
      <c r="AC4227" s="6"/>
    </row>
    <row r="4228" spans="1:29" x14ac:dyDescent="0.25">
      <c r="Q4228" s="12" t="str">
        <f t="shared" ca="1" si="134"/>
        <v>-</v>
      </c>
      <c r="W4228" t="str">
        <f t="shared" si="133"/>
        <v>-</v>
      </c>
    </row>
    <row r="4229" spans="1:29" x14ac:dyDescent="0.25">
      <c r="A4229" s="6"/>
      <c r="B4229" s="10"/>
      <c r="C4229" s="6"/>
      <c r="D4229" s="6"/>
      <c r="E4229" s="6"/>
      <c r="F4229" s="6"/>
      <c r="G4229" s="6"/>
      <c r="H4229" s="6"/>
      <c r="I4229" s="6"/>
      <c r="J4229" s="6"/>
      <c r="K4229" s="6"/>
      <c r="L4229" s="6"/>
      <c r="M4229" s="6"/>
      <c r="N4229" s="6"/>
      <c r="O4229" s="6"/>
      <c r="P4229" s="10"/>
      <c r="Q4229" s="15" t="str">
        <f t="shared" ca="1" si="134"/>
        <v>-</v>
      </c>
      <c r="R4229" s="6"/>
      <c r="S4229" s="6"/>
      <c r="T4229" s="6"/>
      <c r="U4229" s="6"/>
      <c r="V4229" s="6"/>
      <c r="W4229" s="6" t="str">
        <f t="shared" si="133"/>
        <v>-</v>
      </c>
      <c r="X4229" s="6"/>
      <c r="Y4229" s="6"/>
      <c r="Z4229" s="6"/>
      <c r="AA4229" s="6"/>
      <c r="AB4229" s="6"/>
      <c r="AC4229" s="6"/>
    </row>
    <row r="4230" spans="1:29" x14ac:dyDescent="0.25">
      <c r="Q4230" s="12" t="str">
        <f t="shared" ca="1" si="134"/>
        <v>-</v>
      </c>
      <c r="W4230" t="str">
        <f t="shared" si="133"/>
        <v>-</v>
      </c>
    </row>
    <row r="4231" spans="1:29" x14ac:dyDescent="0.25">
      <c r="A4231" s="6"/>
      <c r="B4231" s="10"/>
      <c r="C4231" s="6"/>
      <c r="D4231" s="6"/>
      <c r="E4231" s="6"/>
      <c r="F4231" s="6"/>
      <c r="G4231" s="6"/>
      <c r="H4231" s="6"/>
      <c r="I4231" s="6"/>
      <c r="J4231" s="6"/>
      <c r="K4231" s="6"/>
      <c r="L4231" s="6"/>
      <c r="M4231" s="6"/>
      <c r="N4231" s="6"/>
      <c r="O4231" s="6"/>
      <c r="P4231" s="10"/>
      <c r="Q4231" s="15" t="str">
        <f t="shared" ca="1" si="134"/>
        <v>-</v>
      </c>
      <c r="R4231" s="6"/>
      <c r="S4231" s="6"/>
      <c r="T4231" s="6"/>
      <c r="U4231" s="6"/>
      <c r="V4231" s="6"/>
      <c r="W4231" s="6" t="str">
        <f t="shared" si="133"/>
        <v>-</v>
      </c>
      <c r="X4231" s="6"/>
      <c r="Y4231" s="6"/>
      <c r="Z4231" s="6"/>
      <c r="AA4231" s="6"/>
      <c r="AB4231" s="6"/>
      <c r="AC4231" s="6"/>
    </row>
    <row r="4232" spans="1:29" x14ac:dyDescent="0.25">
      <c r="Q4232" s="12" t="str">
        <f t="shared" ca="1" si="134"/>
        <v>-</v>
      </c>
      <c r="W4232" t="str">
        <f t="shared" si="133"/>
        <v>-</v>
      </c>
    </row>
    <row r="4233" spans="1:29" x14ac:dyDescent="0.25">
      <c r="A4233" s="6"/>
      <c r="B4233" s="10"/>
      <c r="C4233" s="6"/>
      <c r="D4233" s="6"/>
      <c r="E4233" s="6"/>
      <c r="F4233" s="6"/>
      <c r="G4233" s="6"/>
      <c r="H4233" s="6"/>
      <c r="I4233" s="6"/>
      <c r="J4233" s="6"/>
      <c r="K4233" s="6"/>
      <c r="L4233" s="6"/>
      <c r="M4233" s="6"/>
      <c r="N4233" s="6"/>
      <c r="O4233" s="6"/>
      <c r="P4233" s="10"/>
      <c r="Q4233" s="15" t="str">
        <f t="shared" ca="1" si="134"/>
        <v>-</v>
      </c>
      <c r="R4233" s="6"/>
      <c r="S4233" s="6"/>
      <c r="T4233" s="6"/>
      <c r="U4233" s="6"/>
      <c r="V4233" s="6"/>
      <c r="W4233" s="6" t="str">
        <f t="shared" si="133"/>
        <v>-</v>
      </c>
      <c r="X4233" s="6"/>
      <c r="Y4233" s="6"/>
      <c r="Z4233" s="6"/>
      <c r="AA4233" s="6"/>
      <c r="AB4233" s="6"/>
      <c r="AC4233" s="6"/>
    </row>
    <row r="4234" spans="1:29" x14ac:dyDescent="0.25">
      <c r="Q4234" s="12" t="str">
        <f t="shared" ca="1" si="134"/>
        <v>-</v>
      </c>
      <c r="W4234" t="str">
        <f t="shared" si="133"/>
        <v>-</v>
      </c>
    </row>
    <row r="4235" spans="1:29" x14ac:dyDescent="0.25">
      <c r="A4235" s="6"/>
      <c r="B4235" s="10"/>
      <c r="C4235" s="6"/>
      <c r="D4235" s="6"/>
      <c r="E4235" s="6"/>
      <c r="F4235" s="6"/>
      <c r="G4235" s="6"/>
      <c r="H4235" s="6"/>
      <c r="I4235" s="6"/>
      <c r="J4235" s="6"/>
      <c r="K4235" s="6"/>
      <c r="L4235" s="6"/>
      <c r="M4235" s="6"/>
      <c r="N4235" s="6"/>
      <c r="O4235" s="6"/>
      <c r="P4235" s="10"/>
      <c r="Q4235" s="15" t="str">
        <f t="shared" ca="1" si="134"/>
        <v>-</v>
      </c>
      <c r="R4235" s="6"/>
      <c r="S4235" s="6"/>
      <c r="T4235" s="6"/>
      <c r="U4235" s="6"/>
      <c r="V4235" s="6"/>
      <c r="W4235" s="6" t="str">
        <f t="shared" si="133"/>
        <v>-</v>
      </c>
      <c r="X4235" s="6"/>
      <c r="Y4235" s="6"/>
      <c r="Z4235" s="6"/>
      <c r="AA4235" s="6"/>
      <c r="AB4235" s="6"/>
      <c r="AC4235" s="6"/>
    </row>
    <row r="4236" spans="1:29" x14ac:dyDescent="0.25">
      <c r="Q4236" s="12" t="str">
        <f t="shared" ca="1" si="134"/>
        <v>-</v>
      </c>
      <c r="W4236" t="str">
        <f t="shared" si="133"/>
        <v>-</v>
      </c>
    </row>
    <row r="4237" spans="1:29" x14ac:dyDescent="0.25">
      <c r="A4237" s="6"/>
      <c r="B4237" s="10"/>
      <c r="C4237" s="6"/>
      <c r="D4237" s="6"/>
      <c r="E4237" s="6"/>
      <c r="F4237" s="6"/>
      <c r="G4237" s="6"/>
      <c r="H4237" s="6"/>
      <c r="I4237" s="6"/>
      <c r="J4237" s="6"/>
      <c r="K4237" s="6"/>
      <c r="L4237" s="6"/>
      <c r="M4237" s="6"/>
      <c r="N4237" s="6"/>
      <c r="O4237" s="6"/>
      <c r="P4237" s="10"/>
      <c r="Q4237" s="15" t="str">
        <f t="shared" ca="1" si="134"/>
        <v>-</v>
      </c>
      <c r="R4237" s="6"/>
      <c r="S4237" s="6"/>
      <c r="T4237" s="6"/>
      <c r="U4237" s="6"/>
      <c r="V4237" s="6"/>
      <c r="W4237" s="6" t="str">
        <f t="shared" si="133"/>
        <v>-</v>
      </c>
      <c r="X4237" s="6"/>
      <c r="Y4237" s="6"/>
      <c r="Z4237" s="6"/>
      <c r="AA4237" s="6"/>
      <c r="AB4237" s="6"/>
      <c r="AC4237" s="6"/>
    </row>
    <row r="4238" spans="1:29" x14ac:dyDescent="0.25">
      <c r="Q4238" s="12" t="str">
        <f t="shared" ca="1" si="134"/>
        <v>-</v>
      </c>
      <c r="W4238" t="str">
        <f t="shared" si="133"/>
        <v>-</v>
      </c>
    </row>
    <row r="4239" spans="1:29" x14ac:dyDescent="0.25">
      <c r="A4239" s="6"/>
      <c r="B4239" s="10"/>
      <c r="C4239" s="6"/>
      <c r="D4239" s="6"/>
      <c r="E4239" s="6"/>
      <c r="F4239" s="6"/>
      <c r="G4239" s="6"/>
      <c r="H4239" s="6"/>
      <c r="I4239" s="6"/>
      <c r="J4239" s="6"/>
      <c r="K4239" s="6"/>
      <c r="L4239" s="6"/>
      <c r="M4239" s="6"/>
      <c r="N4239" s="6"/>
      <c r="O4239" s="6"/>
      <c r="P4239" s="10"/>
      <c r="Q4239" s="15" t="str">
        <f t="shared" ca="1" si="134"/>
        <v>-</v>
      </c>
      <c r="R4239" s="6"/>
      <c r="S4239" s="6"/>
      <c r="T4239" s="6"/>
      <c r="U4239" s="6"/>
      <c r="V4239" s="6"/>
      <c r="W4239" s="6" t="str">
        <f t="shared" si="133"/>
        <v>-</v>
      </c>
      <c r="X4239" s="6"/>
      <c r="Y4239" s="6"/>
      <c r="Z4239" s="6"/>
      <c r="AA4239" s="6"/>
      <c r="AB4239" s="6"/>
      <c r="AC4239" s="6"/>
    </row>
    <row r="4240" spans="1:29" x14ac:dyDescent="0.25">
      <c r="Q4240" s="12" t="str">
        <f t="shared" ca="1" si="134"/>
        <v>-</v>
      </c>
      <c r="W4240" t="str">
        <f t="shared" si="133"/>
        <v>-</v>
      </c>
    </row>
    <row r="4241" spans="1:29" x14ac:dyDescent="0.25">
      <c r="A4241" s="6"/>
      <c r="B4241" s="10"/>
      <c r="C4241" s="6"/>
      <c r="D4241" s="6"/>
      <c r="E4241" s="6"/>
      <c r="F4241" s="6"/>
      <c r="G4241" s="6"/>
      <c r="H4241" s="6"/>
      <c r="I4241" s="6"/>
      <c r="J4241" s="6"/>
      <c r="K4241" s="6"/>
      <c r="L4241" s="6"/>
      <c r="M4241" s="6"/>
      <c r="N4241" s="6"/>
      <c r="O4241" s="6"/>
      <c r="P4241" s="10"/>
      <c r="Q4241" s="15" t="str">
        <f t="shared" ca="1" si="134"/>
        <v>-</v>
      </c>
      <c r="R4241" s="6"/>
      <c r="S4241" s="6"/>
      <c r="T4241" s="6"/>
      <c r="U4241" s="6"/>
      <c r="V4241" s="6"/>
      <c r="W4241" s="6" t="str">
        <f t="shared" si="133"/>
        <v>-</v>
      </c>
      <c r="X4241" s="6"/>
      <c r="Y4241" s="6"/>
      <c r="Z4241" s="6"/>
      <c r="AA4241" s="6"/>
      <c r="AB4241" s="6"/>
      <c r="AC4241" s="6"/>
    </row>
    <row r="4242" spans="1:29" x14ac:dyDescent="0.25">
      <c r="Q4242" s="12" t="str">
        <f t="shared" ca="1" si="134"/>
        <v>-</v>
      </c>
      <c r="W4242" t="str">
        <f t="shared" si="133"/>
        <v>-</v>
      </c>
    </row>
    <row r="4243" spans="1:29" x14ac:dyDescent="0.25">
      <c r="A4243" s="6"/>
      <c r="B4243" s="10"/>
      <c r="C4243" s="6"/>
      <c r="D4243" s="6"/>
      <c r="E4243" s="6"/>
      <c r="F4243" s="6"/>
      <c r="G4243" s="6"/>
      <c r="H4243" s="6"/>
      <c r="I4243" s="6"/>
      <c r="J4243" s="6"/>
      <c r="K4243" s="6"/>
      <c r="L4243" s="6"/>
      <c r="M4243" s="6"/>
      <c r="N4243" s="6"/>
      <c r="O4243" s="6"/>
      <c r="P4243" s="10"/>
      <c r="Q4243" s="15" t="str">
        <f t="shared" ca="1" si="134"/>
        <v>-</v>
      </c>
      <c r="R4243" s="6"/>
      <c r="S4243" s="6"/>
      <c r="T4243" s="6"/>
      <c r="U4243" s="6"/>
      <c r="V4243" s="6"/>
      <c r="W4243" s="6" t="str">
        <f t="shared" si="133"/>
        <v>-</v>
      </c>
      <c r="X4243" s="6"/>
      <c r="Y4243" s="6"/>
      <c r="Z4243" s="6"/>
      <c r="AA4243" s="6"/>
      <c r="AB4243" s="6"/>
      <c r="AC4243" s="6"/>
    </row>
    <row r="4244" spans="1:29" x14ac:dyDescent="0.25">
      <c r="Q4244" s="12" t="str">
        <f t="shared" ca="1" si="134"/>
        <v>-</v>
      </c>
      <c r="W4244" t="str">
        <f t="shared" si="133"/>
        <v>-</v>
      </c>
    </row>
    <row r="4245" spans="1:29" x14ac:dyDescent="0.25">
      <c r="A4245" s="6"/>
      <c r="B4245" s="10"/>
      <c r="C4245" s="6"/>
      <c r="D4245" s="6"/>
      <c r="E4245" s="6"/>
      <c r="F4245" s="6"/>
      <c r="G4245" s="6"/>
      <c r="H4245" s="6"/>
      <c r="I4245" s="6"/>
      <c r="J4245" s="6"/>
      <c r="K4245" s="6"/>
      <c r="L4245" s="6"/>
      <c r="M4245" s="6"/>
      <c r="N4245" s="6"/>
      <c r="O4245" s="6"/>
      <c r="P4245" s="10"/>
      <c r="Q4245" s="15" t="str">
        <f t="shared" ca="1" si="134"/>
        <v>-</v>
      </c>
      <c r="R4245" s="6"/>
      <c r="S4245" s="6"/>
      <c r="T4245" s="6"/>
      <c r="U4245" s="6"/>
      <c r="V4245" s="6"/>
      <c r="W4245" s="6" t="str">
        <f t="shared" si="133"/>
        <v>-</v>
      </c>
      <c r="X4245" s="6"/>
      <c r="Y4245" s="6"/>
      <c r="Z4245" s="6"/>
      <c r="AA4245" s="6"/>
      <c r="AB4245" s="6"/>
      <c r="AC4245" s="6"/>
    </row>
    <row r="4246" spans="1:29" x14ac:dyDescent="0.25">
      <c r="Q4246" s="12" t="str">
        <f t="shared" ca="1" si="134"/>
        <v>-</v>
      </c>
      <c r="W4246" t="str">
        <f t="shared" si="133"/>
        <v>-</v>
      </c>
    </row>
    <row r="4247" spans="1:29" x14ac:dyDescent="0.25">
      <c r="A4247" s="6"/>
      <c r="B4247" s="10"/>
      <c r="C4247" s="6"/>
      <c r="D4247" s="6"/>
      <c r="E4247" s="6"/>
      <c r="F4247" s="6"/>
      <c r="G4247" s="6"/>
      <c r="H4247" s="6"/>
      <c r="I4247" s="6"/>
      <c r="J4247" s="6"/>
      <c r="K4247" s="6"/>
      <c r="L4247" s="6"/>
      <c r="M4247" s="6"/>
      <c r="N4247" s="6"/>
      <c r="O4247" s="6"/>
      <c r="P4247" s="10"/>
      <c r="Q4247" s="15" t="str">
        <f t="shared" ca="1" si="134"/>
        <v>-</v>
      </c>
      <c r="R4247" s="6"/>
      <c r="S4247" s="6"/>
      <c r="T4247" s="6"/>
      <c r="U4247" s="6"/>
      <c r="V4247" s="6"/>
      <c r="W4247" s="6" t="str">
        <f t="shared" si="133"/>
        <v>-</v>
      </c>
      <c r="X4247" s="6"/>
      <c r="Y4247" s="6"/>
      <c r="Z4247" s="6"/>
      <c r="AA4247" s="6"/>
      <c r="AB4247" s="6"/>
      <c r="AC4247" s="6"/>
    </row>
    <row r="4248" spans="1:29" x14ac:dyDescent="0.25">
      <c r="Q4248" s="12" t="str">
        <f t="shared" ca="1" si="134"/>
        <v>-</v>
      </c>
      <c r="W4248" t="str">
        <f t="shared" si="133"/>
        <v>-</v>
      </c>
    </row>
    <row r="4249" spans="1:29" x14ac:dyDescent="0.25">
      <c r="A4249" s="6"/>
      <c r="B4249" s="10"/>
      <c r="C4249" s="6"/>
      <c r="D4249" s="6"/>
      <c r="E4249" s="6"/>
      <c r="F4249" s="6"/>
      <c r="G4249" s="6"/>
      <c r="H4249" s="6"/>
      <c r="I4249" s="6"/>
      <c r="J4249" s="6"/>
      <c r="K4249" s="6"/>
      <c r="L4249" s="6"/>
      <c r="M4249" s="6"/>
      <c r="N4249" s="6"/>
      <c r="O4249" s="6"/>
      <c r="P4249" s="10"/>
      <c r="Q4249" s="15" t="str">
        <f t="shared" ca="1" si="134"/>
        <v>-</v>
      </c>
      <c r="R4249" s="6"/>
      <c r="S4249" s="6"/>
      <c r="T4249" s="6"/>
      <c r="U4249" s="6"/>
      <c r="V4249" s="6"/>
      <c r="W4249" s="6" t="str">
        <f t="shared" si="133"/>
        <v>-</v>
      </c>
      <c r="X4249" s="6"/>
      <c r="Y4249" s="6"/>
      <c r="Z4249" s="6"/>
      <c r="AA4249" s="6"/>
      <c r="AB4249" s="6"/>
      <c r="AC4249" s="6"/>
    </row>
    <row r="4250" spans="1:29" x14ac:dyDescent="0.25">
      <c r="Q4250" s="12" t="str">
        <f t="shared" ca="1" si="134"/>
        <v>-</v>
      </c>
      <c r="W4250" t="str">
        <f t="shared" si="133"/>
        <v>-</v>
      </c>
    </row>
    <row r="4251" spans="1:29" x14ac:dyDescent="0.25">
      <c r="A4251" s="6"/>
      <c r="B4251" s="10"/>
      <c r="C4251" s="6"/>
      <c r="D4251" s="6"/>
      <c r="E4251" s="6"/>
      <c r="F4251" s="6"/>
      <c r="G4251" s="6"/>
      <c r="H4251" s="6"/>
      <c r="I4251" s="6"/>
      <c r="J4251" s="6"/>
      <c r="K4251" s="6"/>
      <c r="L4251" s="6"/>
      <c r="M4251" s="6"/>
      <c r="N4251" s="6"/>
      <c r="O4251" s="6"/>
      <c r="P4251" s="10"/>
      <c r="Q4251" s="15" t="str">
        <f t="shared" ca="1" si="134"/>
        <v>-</v>
      </c>
      <c r="R4251" s="6"/>
      <c r="S4251" s="6"/>
      <c r="T4251" s="6"/>
      <c r="U4251" s="6"/>
      <c r="V4251" s="6"/>
      <c r="W4251" s="6" t="str">
        <f t="shared" si="133"/>
        <v>-</v>
      </c>
      <c r="X4251" s="6"/>
      <c r="Y4251" s="6"/>
      <c r="Z4251" s="6"/>
      <c r="AA4251" s="6"/>
      <c r="AB4251" s="6"/>
      <c r="AC4251" s="6"/>
    </row>
    <row r="4252" spans="1:29" x14ac:dyDescent="0.25">
      <c r="Q4252" s="12" t="str">
        <f t="shared" ca="1" si="134"/>
        <v>-</v>
      </c>
      <c r="W4252" t="str">
        <f t="shared" si="133"/>
        <v>-</v>
      </c>
    </row>
    <row r="4253" spans="1:29" x14ac:dyDescent="0.25">
      <c r="A4253" s="6"/>
      <c r="B4253" s="10"/>
      <c r="C4253" s="6"/>
      <c r="D4253" s="6"/>
      <c r="E4253" s="6"/>
      <c r="F4253" s="6"/>
      <c r="G4253" s="6"/>
      <c r="H4253" s="6"/>
      <c r="I4253" s="6"/>
      <c r="J4253" s="6"/>
      <c r="K4253" s="6"/>
      <c r="L4253" s="6"/>
      <c r="M4253" s="6"/>
      <c r="N4253" s="6"/>
      <c r="O4253" s="6"/>
      <c r="P4253" s="10"/>
      <c r="Q4253" s="15" t="str">
        <f t="shared" ca="1" si="134"/>
        <v>-</v>
      </c>
      <c r="R4253" s="6"/>
      <c r="S4253" s="6"/>
      <c r="T4253" s="6"/>
      <c r="U4253" s="6"/>
      <c r="V4253" s="6"/>
      <c r="W4253" s="6" t="str">
        <f t="shared" si="133"/>
        <v>-</v>
      </c>
      <c r="X4253" s="6"/>
      <c r="Y4253" s="6"/>
      <c r="Z4253" s="6"/>
      <c r="AA4253" s="6"/>
      <c r="AB4253" s="6"/>
      <c r="AC4253" s="6"/>
    </row>
    <row r="4254" spans="1:29" x14ac:dyDescent="0.25">
      <c r="Q4254" s="12" t="str">
        <f t="shared" ca="1" si="134"/>
        <v>-</v>
      </c>
      <c r="W4254" t="str">
        <f t="shared" si="133"/>
        <v>-</v>
      </c>
    </row>
    <row r="4255" spans="1:29" x14ac:dyDescent="0.25">
      <c r="A4255" s="6"/>
      <c r="B4255" s="10"/>
      <c r="C4255" s="6"/>
      <c r="D4255" s="6"/>
      <c r="E4255" s="6"/>
      <c r="F4255" s="6"/>
      <c r="G4255" s="6"/>
      <c r="H4255" s="6"/>
      <c r="I4255" s="6"/>
      <c r="J4255" s="6"/>
      <c r="K4255" s="6"/>
      <c r="L4255" s="6"/>
      <c r="M4255" s="6"/>
      <c r="N4255" s="6"/>
      <c r="O4255" s="6"/>
      <c r="P4255" s="10"/>
      <c r="Q4255" s="15" t="str">
        <f t="shared" ca="1" si="134"/>
        <v>-</v>
      </c>
      <c r="R4255" s="6"/>
      <c r="S4255" s="6"/>
      <c r="T4255" s="6"/>
      <c r="U4255" s="6"/>
      <c r="V4255" s="6"/>
      <c r="W4255" s="6" t="str">
        <f t="shared" si="133"/>
        <v>-</v>
      </c>
      <c r="X4255" s="6"/>
      <c r="Y4255" s="6"/>
      <c r="Z4255" s="6"/>
      <c r="AA4255" s="6"/>
      <c r="AB4255" s="6"/>
      <c r="AC4255" s="6"/>
    </row>
    <row r="4256" spans="1:29" x14ac:dyDescent="0.25">
      <c r="Q4256" s="12" t="str">
        <f t="shared" ca="1" si="134"/>
        <v>-</v>
      </c>
      <c r="W4256" t="str">
        <f t="shared" si="133"/>
        <v>-</v>
      </c>
    </row>
    <row r="4257" spans="1:29" x14ac:dyDescent="0.25">
      <c r="A4257" s="6"/>
      <c r="B4257" s="10"/>
      <c r="C4257" s="6"/>
      <c r="D4257" s="6"/>
      <c r="E4257" s="6"/>
      <c r="F4257" s="6"/>
      <c r="G4257" s="6"/>
      <c r="H4257" s="6"/>
      <c r="I4257" s="6"/>
      <c r="J4257" s="6"/>
      <c r="K4257" s="6"/>
      <c r="L4257" s="6"/>
      <c r="M4257" s="6"/>
      <c r="N4257" s="6"/>
      <c r="O4257" s="6"/>
      <c r="P4257" s="10"/>
      <c r="Q4257" s="15" t="str">
        <f t="shared" ca="1" si="134"/>
        <v>-</v>
      </c>
      <c r="R4257" s="6"/>
      <c r="S4257" s="6"/>
      <c r="T4257" s="6"/>
      <c r="U4257" s="6"/>
      <c r="V4257" s="6"/>
      <c r="W4257" s="6" t="str">
        <f t="shared" si="133"/>
        <v>-</v>
      </c>
      <c r="X4257" s="6"/>
      <c r="Y4257" s="6"/>
      <c r="Z4257" s="6"/>
      <c r="AA4257" s="6"/>
      <c r="AB4257" s="6"/>
      <c r="AC4257" s="6"/>
    </row>
    <row r="4258" spans="1:29" x14ac:dyDescent="0.25">
      <c r="Q4258" s="12" t="str">
        <f t="shared" ca="1" si="134"/>
        <v>-</v>
      </c>
      <c r="W4258" t="str">
        <f t="shared" si="133"/>
        <v>-</v>
      </c>
    </row>
    <row r="4259" spans="1:29" x14ac:dyDescent="0.25">
      <c r="A4259" s="6"/>
      <c r="B4259" s="10"/>
      <c r="C4259" s="6"/>
      <c r="D4259" s="6"/>
      <c r="E4259" s="6"/>
      <c r="F4259" s="6"/>
      <c r="G4259" s="6"/>
      <c r="H4259" s="6"/>
      <c r="I4259" s="6"/>
      <c r="J4259" s="6"/>
      <c r="K4259" s="6"/>
      <c r="L4259" s="6"/>
      <c r="M4259" s="6"/>
      <c r="N4259" s="6"/>
      <c r="O4259" s="6"/>
      <c r="P4259" s="10"/>
      <c r="Q4259" s="15" t="str">
        <f t="shared" ca="1" si="134"/>
        <v>-</v>
      </c>
      <c r="R4259" s="6"/>
      <c r="S4259" s="6"/>
      <c r="T4259" s="6"/>
      <c r="U4259" s="6"/>
      <c r="V4259" s="6"/>
      <c r="W4259" s="6" t="str">
        <f t="shared" si="133"/>
        <v>-</v>
      </c>
      <c r="X4259" s="6"/>
      <c r="Y4259" s="6"/>
      <c r="Z4259" s="6"/>
      <c r="AA4259" s="6"/>
      <c r="AB4259" s="6"/>
      <c r="AC4259" s="6"/>
    </row>
    <row r="4260" spans="1:29" x14ac:dyDescent="0.25">
      <c r="Q4260" s="12" t="str">
        <f t="shared" ca="1" si="134"/>
        <v>-</v>
      </c>
      <c r="W4260" t="str">
        <f t="shared" si="133"/>
        <v>-</v>
      </c>
    </row>
    <row r="4261" spans="1:29" x14ac:dyDescent="0.25">
      <c r="A4261" s="6"/>
      <c r="B4261" s="10"/>
      <c r="C4261" s="6"/>
      <c r="D4261" s="6"/>
      <c r="E4261" s="6"/>
      <c r="F4261" s="6"/>
      <c r="G4261" s="6"/>
      <c r="H4261" s="6"/>
      <c r="I4261" s="6"/>
      <c r="J4261" s="6"/>
      <c r="K4261" s="6"/>
      <c r="L4261" s="6"/>
      <c r="M4261" s="6"/>
      <c r="N4261" s="6"/>
      <c r="O4261" s="6"/>
      <c r="P4261" s="10"/>
      <c r="Q4261" s="15" t="str">
        <f t="shared" ca="1" si="134"/>
        <v>-</v>
      </c>
      <c r="R4261" s="6"/>
      <c r="S4261" s="6"/>
      <c r="T4261" s="6"/>
      <c r="U4261" s="6"/>
      <c r="V4261" s="6"/>
      <c r="W4261" s="6" t="str">
        <f t="shared" si="133"/>
        <v>-</v>
      </c>
      <c r="X4261" s="6"/>
      <c r="Y4261" s="6"/>
      <c r="Z4261" s="6"/>
      <c r="AA4261" s="6"/>
      <c r="AB4261" s="6"/>
      <c r="AC4261" s="6"/>
    </row>
    <row r="4262" spans="1:29" x14ac:dyDescent="0.25">
      <c r="Q4262" s="12" t="str">
        <f t="shared" ca="1" si="134"/>
        <v>-</v>
      </c>
      <c r="W4262" t="str">
        <f t="shared" si="133"/>
        <v>-</v>
      </c>
    </row>
    <row r="4263" spans="1:29" x14ac:dyDescent="0.25">
      <c r="A4263" s="6"/>
      <c r="B4263" s="10"/>
      <c r="C4263" s="6"/>
      <c r="D4263" s="6"/>
      <c r="E4263" s="6"/>
      <c r="F4263" s="6"/>
      <c r="G4263" s="6"/>
      <c r="H4263" s="6"/>
      <c r="I4263" s="6"/>
      <c r="J4263" s="6"/>
      <c r="K4263" s="6"/>
      <c r="L4263" s="6"/>
      <c r="M4263" s="6"/>
      <c r="N4263" s="6"/>
      <c r="O4263" s="6"/>
      <c r="P4263" s="10"/>
      <c r="Q4263" s="15" t="str">
        <f t="shared" ca="1" si="134"/>
        <v>-</v>
      </c>
      <c r="R4263" s="6"/>
      <c r="S4263" s="6"/>
      <c r="T4263" s="6"/>
      <c r="U4263" s="6"/>
      <c r="V4263" s="6"/>
      <c r="W4263" s="6" t="str">
        <f t="shared" si="133"/>
        <v>-</v>
      </c>
      <c r="X4263" s="6"/>
      <c r="Y4263" s="6"/>
      <c r="Z4263" s="6"/>
      <c r="AA4263" s="6"/>
      <c r="AB4263" s="6"/>
      <c r="AC4263" s="6"/>
    </row>
    <row r="4264" spans="1:29" x14ac:dyDescent="0.25">
      <c r="Q4264" s="12" t="str">
        <f t="shared" ca="1" si="134"/>
        <v>-</v>
      </c>
      <c r="W4264" t="str">
        <f t="shared" si="133"/>
        <v>-</v>
      </c>
    </row>
    <row r="4265" spans="1:29" x14ac:dyDescent="0.25">
      <c r="A4265" s="6"/>
      <c r="B4265" s="10"/>
      <c r="C4265" s="6"/>
      <c r="D4265" s="6"/>
      <c r="E4265" s="6"/>
      <c r="F4265" s="6"/>
      <c r="G4265" s="6"/>
      <c r="H4265" s="6"/>
      <c r="I4265" s="6"/>
      <c r="J4265" s="6"/>
      <c r="K4265" s="6"/>
      <c r="L4265" s="6"/>
      <c r="M4265" s="6"/>
      <c r="N4265" s="6"/>
      <c r="O4265" s="6"/>
      <c r="P4265" s="10"/>
      <c r="Q4265" s="15" t="str">
        <f t="shared" ca="1" si="134"/>
        <v>-</v>
      </c>
      <c r="R4265" s="6"/>
      <c r="S4265" s="6"/>
      <c r="T4265" s="6"/>
      <c r="U4265" s="6"/>
      <c r="V4265" s="6"/>
      <c r="W4265" s="6" t="str">
        <f t="shared" si="133"/>
        <v>-</v>
      </c>
      <c r="X4265" s="6"/>
      <c r="Y4265" s="6"/>
      <c r="Z4265" s="6"/>
      <c r="AA4265" s="6"/>
      <c r="AB4265" s="6"/>
      <c r="AC4265" s="6"/>
    </row>
    <row r="4266" spans="1:29" x14ac:dyDescent="0.25">
      <c r="Q4266" s="12" t="str">
        <f t="shared" ca="1" si="134"/>
        <v>-</v>
      </c>
      <c r="W4266" t="str">
        <f t="shared" si="133"/>
        <v>-</v>
      </c>
    </row>
    <row r="4267" spans="1:29" x14ac:dyDescent="0.25">
      <c r="A4267" s="6"/>
      <c r="B4267" s="10"/>
      <c r="C4267" s="6"/>
      <c r="D4267" s="6"/>
      <c r="E4267" s="6"/>
      <c r="F4267" s="6"/>
      <c r="G4267" s="6"/>
      <c r="H4267" s="6"/>
      <c r="I4267" s="6"/>
      <c r="J4267" s="6"/>
      <c r="K4267" s="6"/>
      <c r="L4267" s="6"/>
      <c r="M4267" s="6"/>
      <c r="N4267" s="6"/>
      <c r="O4267" s="6"/>
      <c r="P4267" s="10"/>
      <c r="Q4267" s="15" t="str">
        <f t="shared" ca="1" si="134"/>
        <v>-</v>
      </c>
      <c r="R4267" s="6"/>
      <c r="S4267" s="6"/>
      <c r="T4267" s="6"/>
      <c r="U4267" s="6"/>
      <c r="V4267" s="6"/>
      <c r="W4267" s="6" t="str">
        <f t="shared" si="133"/>
        <v>-</v>
      </c>
      <c r="X4267" s="6"/>
      <c r="Y4267" s="6"/>
      <c r="Z4267" s="6"/>
      <c r="AA4267" s="6"/>
      <c r="AB4267" s="6"/>
      <c r="AC4267" s="6"/>
    </row>
    <row r="4268" spans="1:29" x14ac:dyDescent="0.25">
      <c r="Q4268" s="12" t="str">
        <f t="shared" ca="1" si="134"/>
        <v>-</v>
      </c>
      <c r="W4268" t="str">
        <f t="shared" si="133"/>
        <v>-</v>
      </c>
    </row>
    <row r="4269" spans="1:29" x14ac:dyDescent="0.25">
      <c r="A4269" s="6"/>
      <c r="B4269" s="10"/>
      <c r="C4269" s="6"/>
      <c r="D4269" s="6"/>
      <c r="E4269" s="6"/>
      <c r="F4269" s="6"/>
      <c r="G4269" s="6"/>
      <c r="H4269" s="6"/>
      <c r="I4269" s="6"/>
      <c r="J4269" s="6"/>
      <c r="K4269" s="6"/>
      <c r="L4269" s="6"/>
      <c r="M4269" s="6"/>
      <c r="N4269" s="6"/>
      <c r="O4269" s="6"/>
      <c r="P4269" s="10"/>
      <c r="Q4269" s="15" t="str">
        <f t="shared" ca="1" si="134"/>
        <v>-</v>
      </c>
      <c r="R4269" s="6"/>
      <c r="S4269" s="6"/>
      <c r="T4269" s="6"/>
      <c r="U4269" s="6"/>
      <c r="V4269" s="6"/>
      <c r="W4269" s="6" t="str">
        <f t="shared" si="133"/>
        <v>-</v>
      </c>
      <c r="X4269" s="6"/>
      <c r="Y4269" s="6"/>
      <c r="Z4269" s="6"/>
      <c r="AA4269" s="6"/>
      <c r="AB4269" s="6"/>
      <c r="AC4269" s="6"/>
    </row>
    <row r="4270" spans="1:29" x14ac:dyDescent="0.25">
      <c r="Q4270" s="12" t="str">
        <f t="shared" ca="1" si="134"/>
        <v>-</v>
      </c>
      <c r="W4270" t="str">
        <f t="shared" si="133"/>
        <v>-</v>
      </c>
    </row>
    <row r="4271" spans="1:29" x14ac:dyDescent="0.25">
      <c r="A4271" s="6"/>
      <c r="B4271" s="10"/>
      <c r="C4271" s="6"/>
      <c r="D4271" s="6"/>
      <c r="E4271" s="6"/>
      <c r="F4271" s="6"/>
      <c r="G4271" s="6"/>
      <c r="H4271" s="6"/>
      <c r="I4271" s="6"/>
      <c r="J4271" s="6"/>
      <c r="K4271" s="6"/>
      <c r="L4271" s="6"/>
      <c r="M4271" s="6"/>
      <c r="N4271" s="6"/>
      <c r="O4271" s="6"/>
      <c r="P4271" s="10"/>
      <c r="Q4271" s="15" t="str">
        <f t="shared" ca="1" si="134"/>
        <v>-</v>
      </c>
      <c r="R4271" s="6"/>
      <c r="S4271" s="6"/>
      <c r="T4271" s="6"/>
      <c r="U4271" s="6"/>
      <c r="V4271" s="6"/>
      <c r="W4271" s="6" t="str">
        <f t="shared" si="133"/>
        <v>-</v>
      </c>
      <c r="X4271" s="6"/>
      <c r="Y4271" s="6"/>
      <c r="Z4271" s="6"/>
      <c r="AA4271" s="6"/>
      <c r="AB4271" s="6"/>
      <c r="AC4271" s="6"/>
    </row>
    <row r="4272" spans="1:29" x14ac:dyDescent="0.25">
      <c r="Q4272" s="12" t="str">
        <f t="shared" ca="1" si="134"/>
        <v>-</v>
      </c>
      <c r="W4272" t="str">
        <f t="shared" si="133"/>
        <v>-</v>
      </c>
    </row>
    <row r="4273" spans="1:29" x14ac:dyDescent="0.25">
      <c r="A4273" s="6"/>
      <c r="B4273" s="10"/>
      <c r="C4273" s="6"/>
      <c r="D4273" s="6"/>
      <c r="E4273" s="6"/>
      <c r="F4273" s="6"/>
      <c r="G4273" s="6"/>
      <c r="H4273" s="6"/>
      <c r="I4273" s="6"/>
      <c r="J4273" s="6"/>
      <c r="K4273" s="6"/>
      <c r="L4273" s="6"/>
      <c r="M4273" s="6"/>
      <c r="N4273" s="6"/>
      <c r="O4273" s="6"/>
      <c r="P4273" s="10"/>
      <c r="Q4273" s="15" t="str">
        <f t="shared" ca="1" si="134"/>
        <v>-</v>
      </c>
      <c r="R4273" s="6"/>
      <c r="S4273" s="6"/>
      <c r="T4273" s="6"/>
      <c r="U4273" s="6"/>
      <c r="V4273" s="6"/>
      <c r="W4273" s="6" t="str">
        <f t="shared" si="133"/>
        <v>-</v>
      </c>
      <c r="X4273" s="6"/>
      <c r="Y4273" s="6"/>
      <c r="Z4273" s="6"/>
      <c r="AA4273" s="6"/>
      <c r="AB4273" s="6"/>
      <c r="AC4273" s="6"/>
    </row>
    <row r="4274" spans="1:29" x14ac:dyDescent="0.25">
      <c r="Q4274" s="12" t="str">
        <f t="shared" ca="1" si="134"/>
        <v>-</v>
      </c>
      <c r="W4274" t="str">
        <f t="shared" si="133"/>
        <v>-</v>
      </c>
    </row>
    <row r="4275" spans="1:29" x14ac:dyDescent="0.25">
      <c r="A4275" s="6"/>
      <c r="B4275" s="10"/>
      <c r="C4275" s="6"/>
      <c r="D4275" s="6"/>
      <c r="E4275" s="6"/>
      <c r="F4275" s="6"/>
      <c r="G4275" s="6"/>
      <c r="H4275" s="6"/>
      <c r="I4275" s="6"/>
      <c r="J4275" s="6"/>
      <c r="K4275" s="6"/>
      <c r="L4275" s="6"/>
      <c r="M4275" s="6"/>
      <c r="N4275" s="6"/>
      <c r="O4275" s="6"/>
      <c r="P4275" s="10"/>
      <c r="Q4275" s="15" t="str">
        <f t="shared" ca="1" si="134"/>
        <v>-</v>
      </c>
      <c r="R4275" s="6"/>
      <c r="S4275" s="6"/>
      <c r="T4275" s="6"/>
      <c r="U4275" s="6"/>
      <c r="V4275" s="6"/>
      <c r="W4275" s="6" t="str">
        <f t="shared" si="133"/>
        <v>-</v>
      </c>
      <c r="X4275" s="6"/>
      <c r="Y4275" s="6"/>
      <c r="Z4275" s="6"/>
      <c r="AA4275" s="6"/>
      <c r="AB4275" s="6"/>
      <c r="AC4275" s="6"/>
    </row>
    <row r="4276" spans="1:29" x14ac:dyDescent="0.25">
      <c r="Q4276" s="12" t="str">
        <f t="shared" ca="1" si="134"/>
        <v>-</v>
      </c>
      <c r="W4276" t="str">
        <f t="shared" si="133"/>
        <v>-</v>
      </c>
    </row>
    <row r="4277" spans="1:29" x14ac:dyDescent="0.25">
      <c r="A4277" s="6"/>
      <c r="B4277" s="10"/>
      <c r="C4277" s="6"/>
      <c r="D4277" s="6"/>
      <c r="E4277" s="6"/>
      <c r="F4277" s="6"/>
      <c r="G4277" s="6"/>
      <c r="H4277" s="6"/>
      <c r="I4277" s="6"/>
      <c r="J4277" s="6"/>
      <c r="K4277" s="6"/>
      <c r="L4277" s="6"/>
      <c r="M4277" s="6"/>
      <c r="N4277" s="6"/>
      <c r="O4277" s="6"/>
      <c r="P4277" s="10"/>
      <c r="Q4277" s="15" t="str">
        <f t="shared" ca="1" si="134"/>
        <v>-</v>
      </c>
      <c r="R4277" s="6"/>
      <c r="S4277" s="6"/>
      <c r="T4277" s="6"/>
      <c r="U4277" s="6"/>
      <c r="V4277" s="6"/>
      <c r="W4277" s="6" t="str">
        <f t="shared" si="133"/>
        <v>-</v>
      </c>
      <c r="X4277" s="6"/>
      <c r="Y4277" s="6"/>
      <c r="Z4277" s="6"/>
      <c r="AA4277" s="6"/>
      <c r="AB4277" s="6"/>
      <c r="AC4277" s="6"/>
    </row>
    <row r="4278" spans="1:29" x14ac:dyDescent="0.25">
      <c r="Q4278" s="12" t="str">
        <f t="shared" ca="1" si="134"/>
        <v>-</v>
      </c>
      <c r="W4278" t="str">
        <f t="shared" si="133"/>
        <v>-</v>
      </c>
    </row>
    <row r="4279" spans="1:29" x14ac:dyDescent="0.25">
      <c r="A4279" s="6"/>
      <c r="B4279" s="10"/>
      <c r="C4279" s="6"/>
      <c r="D4279" s="6"/>
      <c r="E4279" s="6"/>
      <c r="F4279" s="6"/>
      <c r="G4279" s="6"/>
      <c r="H4279" s="6"/>
      <c r="I4279" s="6"/>
      <c r="J4279" s="6"/>
      <c r="K4279" s="6"/>
      <c r="L4279" s="6"/>
      <c r="M4279" s="6"/>
      <c r="N4279" s="6"/>
      <c r="O4279" s="6"/>
      <c r="P4279" s="10"/>
      <c r="Q4279" s="15" t="str">
        <f t="shared" ca="1" si="134"/>
        <v>-</v>
      </c>
      <c r="R4279" s="6"/>
      <c r="S4279" s="6"/>
      <c r="T4279" s="6"/>
      <c r="U4279" s="6"/>
      <c r="V4279" s="6"/>
      <c r="W4279" s="6" t="str">
        <f t="shared" si="133"/>
        <v>-</v>
      </c>
      <c r="X4279" s="6"/>
      <c r="Y4279" s="6"/>
      <c r="Z4279" s="6"/>
      <c r="AA4279" s="6"/>
      <c r="AB4279" s="6"/>
      <c r="AC4279" s="6"/>
    </row>
    <row r="4280" spans="1:29" x14ac:dyDescent="0.25">
      <c r="Q4280" s="12" t="str">
        <f t="shared" ca="1" si="134"/>
        <v>-</v>
      </c>
      <c r="W4280" t="str">
        <f t="shared" si="133"/>
        <v>-</v>
      </c>
    </row>
    <row r="4281" spans="1:29" x14ac:dyDescent="0.25">
      <c r="A4281" s="6"/>
      <c r="B4281" s="10"/>
      <c r="C4281" s="6"/>
      <c r="D4281" s="6"/>
      <c r="E4281" s="6"/>
      <c r="F4281" s="6"/>
      <c r="G4281" s="6"/>
      <c r="H4281" s="6"/>
      <c r="I4281" s="6"/>
      <c r="J4281" s="6"/>
      <c r="K4281" s="6"/>
      <c r="L4281" s="6"/>
      <c r="M4281" s="6"/>
      <c r="N4281" s="6"/>
      <c r="O4281" s="6"/>
      <c r="P4281" s="10"/>
      <c r="Q4281" s="15" t="str">
        <f t="shared" ca="1" si="134"/>
        <v>-</v>
      </c>
      <c r="R4281" s="6"/>
      <c r="S4281" s="6"/>
      <c r="T4281" s="6"/>
      <c r="U4281" s="6"/>
      <c r="V4281" s="6"/>
      <c r="W4281" s="6" t="str">
        <f t="shared" si="133"/>
        <v>-</v>
      </c>
      <c r="X4281" s="6"/>
      <c r="Y4281" s="6"/>
      <c r="Z4281" s="6"/>
      <c r="AA4281" s="6"/>
      <c r="AB4281" s="6"/>
      <c r="AC4281" s="6"/>
    </row>
    <row r="4282" spans="1:29" x14ac:dyDescent="0.25">
      <c r="Q4282" s="12" t="str">
        <f t="shared" ca="1" si="134"/>
        <v>-</v>
      </c>
      <c r="W4282" t="str">
        <f t="shared" si="133"/>
        <v>-</v>
      </c>
    </row>
    <row r="4283" spans="1:29" x14ac:dyDescent="0.25">
      <c r="A4283" s="6"/>
      <c r="B4283" s="10"/>
      <c r="C4283" s="6"/>
      <c r="D4283" s="6"/>
      <c r="E4283" s="6"/>
      <c r="F4283" s="6"/>
      <c r="G4283" s="6"/>
      <c r="H4283" s="6"/>
      <c r="I4283" s="6"/>
      <c r="J4283" s="6"/>
      <c r="K4283" s="6"/>
      <c r="L4283" s="6"/>
      <c r="M4283" s="6"/>
      <c r="N4283" s="6"/>
      <c r="O4283" s="6"/>
      <c r="P4283" s="10"/>
      <c r="Q4283" s="15" t="str">
        <f t="shared" ca="1" si="134"/>
        <v>-</v>
      </c>
      <c r="R4283" s="6"/>
      <c r="S4283" s="6"/>
      <c r="T4283" s="6"/>
      <c r="U4283" s="6"/>
      <c r="V4283" s="6"/>
      <c r="W4283" s="6" t="str">
        <f t="shared" si="133"/>
        <v>-</v>
      </c>
      <c r="X4283" s="6"/>
      <c r="Y4283" s="6"/>
      <c r="Z4283" s="6"/>
      <c r="AA4283" s="6"/>
      <c r="AB4283" s="6"/>
      <c r="AC4283" s="6"/>
    </row>
    <row r="4284" spans="1:29" x14ac:dyDescent="0.25">
      <c r="Q4284" s="12" t="str">
        <f t="shared" ca="1" si="134"/>
        <v>-</v>
      </c>
      <c r="W4284" t="str">
        <f t="shared" si="133"/>
        <v>-</v>
      </c>
    </row>
    <row r="4285" spans="1:29" x14ac:dyDescent="0.25">
      <c r="A4285" s="6"/>
      <c r="B4285" s="10"/>
      <c r="C4285" s="6"/>
      <c r="D4285" s="6"/>
      <c r="E4285" s="6"/>
      <c r="F4285" s="6"/>
      <c r="G4285" s="6"/>
      <c r="H4285" s="6"/>
      <c r="I4285" s="6"/>
      <c r="J4285" s="6"/>
      <c r="K4285" s="6"/>
      <c r="L4285" s="6"/>
      <c r="M4285" s="6"/>
      <c r="N4285" s="6"/>
      <c r="O4285" s="6"/>
      <c r="P4285" s="10"/>
      <c r="Q4285" s="15" t="str">
        <f t="shared" ca="1" si="134"/>
        <v>-</v>
      </c>
      <c r="R4285" s="6"/>
      <c r="S4285" s="6"/>
      <c r="T4285" s="6"/>
      <c r="U4285" s="6"/>
      <c r="V4285" s="6"/>
      <c r="W4285" s="6" t="str">
        <f t="shared" si="133"/>
        <v>-</v>
      </c>
      <c r="X4285" s="6"/>
      <c r="Y4285" s="6"/>
      <c r="Z4285" s="6"/>
      <c r="AA4285" s="6"/>
      <c r="AB4285" s="6"/>
      <c r="AC4285" s="6"/>
    </row>
    <row r="4286" spans="1:29" x14ac:dyDescent="0.25">
      <c r="Q4286" s="12" t="str">
        <f t="shared" ca="1" si="134"/>
        <v>-</v>
      </c>
      <c r="W4286" t="str">
        <f t="shared" si="133"/>
        <v>-</v>
      </c>
    </row>
    <row r="4287" spans="1:29" x14ac:dyDescent="0.25">
      <c r="A4287" s="6"/>
      <c r="B4287" s="10"/>
      <c r="C4287" s="6"/>
      <c r="D4287" s="6"/>
      <c r="E4287" s="6"/>
      <c r="F4287" s="6"/>
      <c r="G4287" s="6"/>
      <c r="H4287" s="6"/>
      <c r="I4287" s="6"/>
      <c r="J4287" s="6"/>
      <c r="K4287" s="6"/>
      <c r="L4287" s="6"/>
      <c r="M4287" s="6"/>
      <c r="N4287" s="6"/>
      <c r="O4287" s="6"/>
      <c r="P4287" s="10"/>
      <c r="Q4287" s="15" t="str">
        <f t="shared" ca="1" si="134"/>
        <v>-</v>
      </c>
      <c r="R4287" s="6"/>
      <c r="S4287" s="6"/>
      <c r="T4287" s="6"/>
      <c r="U4287" s="6"/>
      <c r="V4287" s="6"/>
      <c r="W4287" s="6" t="str">
        <f t="shared" si="133"/>
        <v>-</v>
      </c>
      <c r="X4287" s="6"/>
      <c r="Y4287" s="6"/>
      <c r="Z4287" s="6"/>
      <c r="AA4287" s="6"/>
      <c r="AB4287" s="6"/>
      <c r="AC4287" s="6"/>
    </row>
    <row r="4288" spans="1:29" x14ac:dyDescent="0.25">
      <c r="Q4288" s="12" t="str">
        <f t="shared" ca="1" si="134"/>
        <v>-</v>
      </c>
      <c r="W4288" t="str">
        <f t="shared" si="133"/>
        <v>-</v>
      </c>
    </row>
    <row r="4289" spans="1:29" x14ac:dyDescent="0.25">
      <c r="A4289" s="6"/>
      <c r="B4289" s="10"/>
      <c r="C4289" s="6"/>
      <c r="D4289" s="6"/>
      <c r="E4289" s="6"/>
      <c r="F4289" s="6"/>
      <c r="G4289" s="6"/>
      <c r="H4289" s="6"/>
      <c r="I4289" s="6"/>
      <c r="J4289" s="6"/>
      <c r="K4289" s="6"/>
      <c r="L4289" s="6"/>
      <c r="M4289" s="6"/>
      <c r="N4289" s="6"/>
      <c r="O4289" s="6"/>
      <c r="P4289" s="10"/>
      <c r="Q4289" s="15" t="str">
        <f t="shared" ca="1" si="134"/>
        <v>-</v>
      </c>
      <c r="R4289" s="6"/>
      <c r="S4289" s="6"/>
      <c r="T4289" s="6"/>
      <c r="U4289" s="6"/>
      <c r="V4289" s="6"/>
      <c r="W4289" s="6" t="str">
        <f t="shared" ref="W4289:W4352" si="135">IF(OR(ISBLANK(J4289),ISBLANK(V4289)),"-",(IF(J4289=V4289,"Yes","No")))</f>
        <v>-</v>
      </c>
      <c r="X4289" s="6"/>
      <c r="Y4289" s="6"/>
      <c r="Z4289" s="6"/>
      <c r="AA4289" s="6"/>
      <c r="AB4289" s="6"/>
      <c r="AC4289" s="6"/>
    </row>
    <row r="4290" spans="1:29" x14ac:dyDescent="0.25">
      <c r="Q4290" s="12" t="str">
        <f t="shared" ref="Q4290:Q4353" ca="1" si="136">IF(B4290&gt;1/1/1900, (IF(R4290="Closed",(DATEDIF(B4290,P4290,"d"))-(DATEDIF(M4290,O4290,"d")),IF(OR(R4290="Pending",ISBLANK(P4290)),TODAY()-B4290))),"-")</f>
        <v>-</v>
      </c>
      <c r="W4290" t="str">
        <f t="shared" si="135"/>
        <v>-</v>
      </c>
    </row>
    <row r="4291" spans="1:29" x14ac:dyDescent="0.25">
      <c r="A4291" s="6"/>
      <c r="B4291" s="10"/>
      <c r="C4291" s="6"/>
      <c r="D4291" s="6"/>
      <c r="E4291" s="6"/>
      <c r="F4291" s="6"/>
      <c r="G4291" s="6"/>
      <c r="H4291" s="6"/>
      <c r="I4291" s="6"/>
      <c r="J4291" s="6"/>
      <c r="K4291" s="6"/>
      <c r="L4291" s="6"/>
      <c r="M4291" s="6"/>
      <c r="N4291" s="6"/>
      <c r="O4291" s="6"/>
      <c r="P4291" s="10"/>
      <c r="Q4291" s="15" t="str">
        <f t="shared" ca="1" si="136"/>
        <v>-</v>
      </c>
      <c r="R4291" s="6"/>
      <c r="S4291" s="6"/>
      <c r="T4291" s="6"/>
      <c r="U4291" s="6"/>
      <c r="V4291" s="6"/>
      <c r="W4291" s="6" t="str">
        <f t="shared" si="135"/>
        <v>-</v>
      </c>
      <c r="X4291" s="6"/>
      <c r="Y4291" s="6"/>
      <c r="Z4291" s="6"/>
      <c r="AA4291" s="6"/>
      <c r="AB4291" s="6"/>
      <c r="AC4291" s="6"/>
    </row>
    <row r="4292" spans="1:29" x14ac:dyDescent="0.25">
      <c r="Q4292" s="12" t="str">
        <f t="shared" ca="1" si="136"/>
        <v>-</v>
      </c>
      <c r="W4292" t="str">
        <f t="shared" si="135"/>
        <v>-</v>
      </c>
    </row>
    <row r="4293" spans="1:29" x14ac:dyDescent="0.25">
      <c r="A4293" s="6"/>
      <c r="B4293" s="10"/>
      <c r="C4293" s="6"/>
      <c r="D4293" s="6"/>
      <c r="E4293" s="6"/>
      <c r="F4293" s="6"/>
      <c r="G4293" s="6"/>
      <c r="H4293" s="6"/>
      <c r="I4293" s="6"/>
      <c r="J4293" s="6"/>
      <c r="K4293" s="6"/>
      <c r="L4293" s="6"/>
      <c r="M4293" s="6"/>
      <c r="N4293" s="6"/>
      <c r="O4293" s="6"/>
      <c r="P4293" s="10"/>
      <c r="Q4293" s="15" t="str">
        <f t="shared" ca="1" si="136"/>
        <v>-</v>
      </c>
      <c r="R4293" s="6"/>
      <c r="S4293" s="6"/>
      <c r="T4293" s="6"/>
      <c r="U4293" s="6"/>
      <c r="V4293" s="6"/>
      <c r="W4293" s="6" t="str">
        <f t="shared" si="135"/>
        <v>-</v>
      </c>
      <c r="X4293" s="6"/>
      <c r="Y4293" s="6"/>
      <c r="Z4293" s="6"/>
      <c r="AA4293" s="6"/>
      <c r="AB4293" s="6"/>
      <c r="AC4293" s="6"/>
    </row>
    <row r="4294" spans="1:29" x14ac:dyDescent="0.25">
      <c r="Q4294" s="12" t="str">
        <f t="shared" ca="1" si="136"/>
        <v>-</v>
      </c>
      <c r="W4294" t="str">
        <f t="shared" si="135"/>
        <v>-</v>
      </c>
    </row>
    <row r="4295" spans="1:29" x14ac:dyDescent="0.25">
      <c r="A4295" s="6"/>
      <c r="B4295" s="10"/>
      <c r="C4295" s="6"/>
      <c r="D4295" s="6"/>
      <c r="E4295" s="6"/>
      <c r="F4295" s="6"/>
      <c r="G4295" s="6"/>
      <c r="H4295" s="6"/>
      <c r="I4295" s="6"/>
      <c r="J4295" s="6"/>
      <c r="K4295" s="6"/>
      <c r="L4295" s="6"/>
      <c r="M4295" s="6"/>
      <c r="N4295" s="6"/>
      <c r="O4295" s="6"/>
      <c r="P4295" s="10"/>
      <c r="Q4295" s="15" t="str">
        <f t="shared" ca="1" si="136"/>
        <v>-</v>
      </c>
      <c r="R4295" s="6"/>
      <c r="S4295" s="6"/>
      <c r="T4295" s="6"/>
      <c r="U4295" s="6"/>
      <c r="V4295" s="6"/>
      <c r="W4295" s="6" t="str">
        <f t="shared" si="135"/>
        <v>-</v>
      </c>
      <c r="X4295" s="6"/>
      <c r="Y4295" s="6"/>
      <c r="Z4295" s="6"/>
      <c r="AA4295" s="6"/>
      <c r="AB4295" s="6"/>
      <c r="AC4295" s="6"/>
    </row>
    <row r="4296" spans="1:29" x14ac:dyDescent="0.25">
      <c r="Q4296" s="12" t="str">
        <f t="shared" ca="1" si="136"/>
        <v>-</v>
      </c>
      <c r="W4296" t="str">
        <f t="shared" si="135"/>
        <v>-</v>
      </c>
    </row>
    <row r="4297" spans="1:29" x14ac:dyDescent="0.25">
      <c r="A4297" s="6"/>
      <c r="B4297" s="10"/>
      <c r="C4297" s="6"/>
      <c r="D4297" s="6"/>
      <c r="E4297" s="6"/>
      <c r="F4297" s="6"/>
      <c r="G4297" s="6"/>
      <c r="H4297" s="6"/>
      <c r="I4297" s="6"/>
      <c r="J4297" s="6"/>
      <c r="K4297" s="6"/>
      <c r="L4297" s="6"/>
      <c r="M4297" s="6"/>
      <c r="N4297" s="6"/>
      <c r="O4297" s="6"/>
      <c r="P4297" s="10"/>
      <c r="Q4297" s="15" t="str">
        <f t="shared" ca="1" si="136"/>
        <v>-</v>
      </c>
      <c r="R4297" s="6"/>
      <c r="S4297" s="6"/>
      <c r="T4297" s="6"/>
      <c r="U4297" s="6"/>
      <c r="V4297" s="6"/>
      <c r="W4297" s="6" t="str">
        <f t="shared" si="135"/>
        <v>-</v>
      </c>
      <c r="X4297" s="6"/>
      <c r="Y4297" s="6"/>
      <c r="Z4297" s="6"/>
      <c r="AA4297" s="6"/>
      <c r="AB4297" s="6"/>
      <c r="AC4297" s="6"/>
    </row>
    <row r="4298" spans="1:29" x14ac:dyDescent="0.25">
      <c r="Q4298" s="12" t="str">
        <f t="shared" ca="1" si="136"/>
        <v>-</v>
      </c>
      <c r="W4298" t="str">
        <f t="shared" si="135"/>
        <v>-</v>
      </c>
    </row>
    <row r="4299" spans="1:29" x14ac:dyDescent="0.25">
      <c r="A4299" s="6"/>
      <c r="B4299" s="10"/>
      <c r="C4299" s="6"/>
      <c r="D4299" s="6"/>
      <c r="E4299" s="6"/>
      <c r="F4299" s="6"/>
      <c r="G4299" s="6"/>
      <c r="H4299" s="6"/>
      <c r="I4299" s="6"/>
      <c r="J4299" s="6"/>
      <c r="K4299" s="6"/>
      <c r="L4299" s="6"/>
      <c r="M4299" s="6"/>
      <c r="N4299" s="6"/>
      <c r="O4299" s="6"/>
      <c r="P4299" s="10"/>
      <c r="Q4299" s="15" t="str">
        <f t="shared" ca="1" si="136"/>
        <v>-</v>
      </c>
      <c r="R4299" s="6"/>
      <c r="S4299" s="6"/>
      <c r="T4299" s="6"/>
      <c r="U4299" s="6"/>
      <c r="V4299" s="6"/>
      <c r="W4299" s="6" t="str">
        <f t="shared" si="135"/>
        <v>-</v>
      </c>
      <c r="X4299" s="6"/>
      <c r="Y4299" s="6"/>
      <c r="Z4299" s="6"/>
      <c r="AA4299" s="6"/>
      <c r="AB4299" s="6"/>
      <c r="AC4299" s="6"/>
    </row>
    <row r="4300" spans="1:29" x14ac:dyDescent="0.25">
      <c r="Q4300" s="12" t="str">
        <f t="shared" ca="1" si="136"/>
        <v>-</v>
      </c>
      <c r="W4300" t="str">
        <f t="shared" si="135"/>
        <v>-</v>
      </c>
    </row>
    <row r="4301" spans="1:29" x14ac:dyDescent="0.25">
      <c r="A4301" s="6"/>
      <c r="B4301" s="10"/>
      <c r="C4301" s="6"/>
      <c r="D4301" s="6"/>
      <c r="E4301" s="6"/>
      <c r="F4301" s="6"/>
      <c r="G4301" s="6"/>
      <c r="H4301" s="6"/>
      <c r="I4301" s="6"/>
      <c r="J4301" s="6"/>
      <c r="K4301" s="6"/>
      <c r="L4301" s="6"/>
      <c r="M4301" s="6"/>
      <c r="N4301" s="6"/>
      <c r="O4301" s="6"/>
      <c r="P4301" s="10"/>
      <c r="Q4301" s="15" t="str">
        <f t="shared" ca="1" si="136"/>
        <v>-</v>
      </c>
      <c r="R4301" s="6"/>
      <c r="S4301" s="6"/>
      <c r="T4301" s="6"/>
      <c r="U4301" s="6"/>
      <c r="V4301" s="6"/>
      <c r="W4301" s="6" t="str">
        <f t="shared" si="135"/>
        <v>-</v>
      </c>
      <c r="X4301" s="6"/>
      <c r="Y4301" s="6"/>
      <c r="Z4301" s="6"/>
      <c r="AA4301" s="6"/>
      <c r="AB4301" s="6"/>
      <c r="AC4301" s="6"/>
    </row>
    <row r="4302" spans="1:29" x14ac:dyDescent="0.25">
      <c r="Q4302" s="12" t="str">
        <f t="shared" ca="1" si="136"/>
        <v>-</v>
      </c>
      <c r="W4302" t="str">
        <f t="shared" si="135"/>
        <v>-</v>
      </c>
    </row>
    <row r="4303" spans="1:29" x14ac:dyDescent="0.25">
      <c r="A4303" s="6"/>
      <c r="B4303" s="10"/>
      <c r="C4303" s="6"/>
      <c r="D4303" s="6"/>
      <c r="E4303" s="6"/>
      <c r="F4303" s="6"/>
      <c r="G4303" s="6"/>
      <c r="H4303" s="6"/>
      <c r="I4303" s="6"/>
      <c r="J4303" s="6"/>
      <c r="K4303" s="6"/>
      <c r="L4303" s="6"/>
      <c r="M4303" s="6"/>
      <c r="N4303" s="6"/>
      <c r="O4303" s="6"/>
      <c r="P4303" s="10"/>
      <c r="Q4303" s="15" t="str">
        <f t="shared" ca="1" si="136"/>
        <v>-</v>
      </c>
      <c r="R4303" s="6"/>
      <c r="S4303" s="6"/>
      <c r="T4303" s="6"/>
      <c r="U4303" s="6"/>
      <c r="V4303" s="6"/>
      <c r="W4303" s="6" t="str">
        <f t="shared" si="135"/>
        <v>-</v>
      </c>
      <c r="X4303" s="6"/>
      <c r="Y4303" s="6"/>
      <c r="Z4303" s="6"/>
      <c r="AA4303" s="6"/>
      <c r="AB4303" s="6"/>
      <c r="AC4303" s="6"/>
    </row>
    <row r="4304" spans="1:29" x14ac:dyDescent="0.25">
      <c r="Q4304" s="12" t="str">
        <f t="shared" ca="1" si="136"/>
        <v>-</v>
      </c>
      <c r="W4304" t="str">
        <f t="shared" si="135"/>
        <v>-</v>
      </c>
    </row>
    <row r="4305" spans="1:29" x14ac:dyDescent="0.25">
      <c r="A4305" s="6"/>
      <c r="B4305" s="10"/>
      <c r="C4305" s="6"/>
      <c r="D4305" s="6"/>
      <c r="E4305" s="6"/>
      <c r="F4305" s="6"/>
      <c r="G4305" s="6"/>
      <c r="H4305" s="6"/>
      <c r="I4305" s="6"/>
      <c r="J4305" s="6"/>
      <c r="K4305" s="6"/>
      <c r="L4305" s="6"/>
      <c r="M4305" s="6"/>
      <c r="N4305" s="6"/>
      <c r="O4305" s="6"/>
      <c r="P4305" s="10"/>
      <c r="Q4305" s="15" t="str">
        <f t="shared" ca="1" si="136"/>
        <v>-</v>
      </c>
      <c r="R4305" s="6"/>
      <c r="S4305" s="6"/>
      <c r="T4305" s="6"/>
      <c r="U4305" s="6"/>
      <c r="V4305" s="6"/>
      <c r="W4305" s="6" t="str">
        <f t="shared" si="135"/>
        <v>-</v>
      </c>
      <c r="X4305" s="6"/>
      <c r="Y4305" s="6"/>
      <c r="Z4305" s="6"/>
      <c r="AA4305" s="6"/>
      <c r="AB4305" s="6"/>
      <c r="AC4305" s="6"/>
    </row>
    <row r="4306" spans="1:29" x14ac:dyDescent="0.25">
      <c r="Q4306" s="12" t="str">
        <f t="shared" ca="1" si="136"/>
        <v>-</v>
      </c>
      <c r="W4306" t="str">
        <f t="shared" si="135"/>
        <v>-</v>
      </c>
    </row>
    <row r="4307" spans="1:29" x14ac:dyDescent="0.25">
      <c r="A4307" s="6"/>
      <c r="B4307" s="10"/>
      <c r="C4307" s="6"/>
      <c r="D4307" s="6"/>
      <c r="E4307" s="6"/>
      <c r="F4307" s="6"/>
      <c r="G4307" s="6"/>
      <c r="H4307" s="6"/>
      <c r="I4307" s="6"/>
      <c r="J4307" s="6"/>
      <c r="K4307" s="6"/>
      <c r="L4307" s="6"/>
      <c r="M4307" s="6"/>
      <c r="N4307" s="6"/>
      <c r="O4307" s="6"/>
      <c r="P4307" s="10"/>
      <c r="Q4307" s="15" t="str">
        <f t="shared" ca="1" si="136"/>
        <v>-</v>
      </c>
      <c r="R4307" s="6"/>
      <c r="S4307" s="6"/>
      <c r="T4307" s="6"/>
      <c r="U4307" s="6"/>
      <c r="V4307" s="6"/>
      <c r="W4307" s="6" t="str">
        <f t="shared" si="135"/>
        <v>-</v>
      </c>
      <c r="X4307" s="6"/>
      <c r="Y4307" s="6"/>
      <c r="Z4307" s="6"/>
      <c r="AA4307" s="6"/>
      <c r="AB4307" s="6"/>
      <c r="AC4307" s="6"/>
    </row>
    <row r="4308" spans="1:29" x14ac:dyDescent="0.25">
      <c r="Q4308" s="12" t="str">
        <f t="shared" ca="1" si="136"/>
        <v>-</v>
      </c>
      <c r="W4308" t="str">
        <f t="shared" si="135"/>
        <v>-</v>
      </c>
    </row>
    <row r="4309" spans="1:29" x14ac:dyDescent="0.25">
      <c r="A4309" s="6"/>
      <c r="B4309" s="10"/>
      <c r="C4309" s="6"/>
      <c r="D4309" s="6"/>
      <c r="E4309" s="6"/>
      <c r="F4309" s="6"/>
      <c r="G4309" s="6"/>
      <c r="H4309" s="6"/>
      <c r="I4309" s="6"/>
      <c r="J4309" s="6"/>
      <c r="K4309" s="6"/>
      <c r="L4309" s="6"/>
      <c r="M4309" s="6"/>
      <c r="N4309" s="6"/>
      <c r="O4309" s="6"/>
      <c r="P4309" s="10"/>
      <c r="Q4309" s="15" t="str">
        <f t="shared" ca="1" si="136"/>
        <v>-</v>
      </c>
      <c r="R4309" s="6"/>
      <c r="S4309" s="6"/>
      <c r="T4309" s="6"/>
      <c r="U4309" s="6"/>
      <c r="V4309" s="6"/>
      <c r="W4309" s="6" t="str">
        <f t="shared" si="135"/>
        <v>-</v>
      </c>
      <c r="X4309" s="6"/>
      <c r="Y4309" s="6"/>
      <c r="Z4309" s="6"/>
      <c r="AA4309" s="6"/>
      <c r="AB4309" s="6"/>
      <c r="AC4309" s="6"/>
    </row>
    <row r="4310" spans="1:29" x14ac:dyDescent="0.25">
      <c r="Q4310" s="12" t="str">
        <f t="shared" ca="1" si="136"/>
        <v>-</v>
      </c>
      <c r="W4310" t="str">
        <f t="shared" si="135"/>
        <v>-</v>
      </c>
    </row>
    <row r="4311" spans="1:29" x14ac:dyDescent="0.25">
      <c r="A4311" s="6"/>
      <c r="B4311" s="10"/>
      <c r="C4311" s="6"/>
      <c r="D4311" s="6"/>
      <c r="E4311" s="6"/>
      <c r="F4311" s="6"/>
      <c r="G4311" s="6"/>
      <c r="H4311" s="6"/>
      <c r="I4311" s="6"/>
      <c r="J4311" s="6"/>
      <c r="K4311" s="6"/>
      <c r="L4311" s="6"/>
      <c r="M4311" s="6"/>
      <c r="N4311" s="6"/>
      <c r="O4311" s="6"/>
      <c r="P4311" s="10"/>
      <c r="Q4311" s="15" t="str">
        <f t="shared" ca="1" si="136"/>
        <v>-</v>
      </c>
      <c r="R4311" s="6"/>
      <c r="S4311" s="6"/>
      <c r="T4311" s="6"/>
      <c r="U4311" s="6"/>
      <c r="V4311" s="6"/>
      <c r="W4311" s="6" t="str">
        <f t="shared" si="135"/>
        <v>-</v>
      </c>
      <c r="X4311" s="6"/>
      <c r="Y4311" s="6"/>
      <c r="Z4311" s="6"/>
      <c r="AA4311" s="6"/>
      <c r="AB4311" s="6"/>
      <c r="AC4311" s="6"/>
    </row>
    <row r="4312" spans="1:29" x14ac:dyDescent="0.25">
      <c r="Q4312" s="12" t="str">
        <f t="shared" ca="1" si="136"/>
        <v>-</v>
      </c>
      <c r="W4312" t="str">
        <f t="shared" si="135"/>
        <v>-</v>
      </c>
    </row>
    <row r="4313" spans="1:29" x14ac:dyDescent="0.25">
      <c r="A4313" s="6"/>
      <c r="B4313" s="10"/>
      <c r="C4313" s="6"/>
      <c r="D4313" s="6"/>
      <c r="E4313" s="6"/>
      <c r="F4313" s="6"/>
      <c r="G4313" s="6"/>
      <c r="H4313" s="6"/>
      <c r="I4313" s="6"/>
      <c r="J4313" s="6"/>
      <c r="K4313" s="6"/>
      <c r="L4313" s="6"/>
      <c r="M4313" s="6"/>
      <c r="N4313" s="6"/>
      <c r="O4313" s="6"/>
      <c r="P4313" s="10"/>
      <c r="Q4313" s="15" t="str">
        <f t="shared" ca="1" si="136"/>
        <v>-</v>
      </c>
      <c r="R4313" s="6"/>
      <c r="S4313" s="6"/>
      <c r="T4313" s="6"/>
      <c r="U4313" s="6"/>
      <c r="V4313" s="6"/>
      <c r="W4313" s="6" t="str">
        <f t="shared" si="135"/>
        <v>-</v>
      </c>
      <c r="X4313" s="6"/>
      <c r="Y4313" s="6"/>
      <c r="Z4313" s="6"/>
      <c r="AA4313" s="6"/>
      <c r="AB4313" s="6"/>
      <c r="AC4313" s="6"/>
    </row>
    <row r="4314" spans="1:29" x14ac:dyDescent="0.25">
      <c r="Q4314" s="12" t="str">
        <f t="shared" ca="1" si="136"/>
        <v>-</v>
      </c>
      <c r="W4314" t="str">
        <f t="shared" si="135"/>
        <v>-</v>
      </c>
    </row>
    <row r="4315" spans="1:29" x14ac:dyDescent="0.25">
      <c r="A4315" s="6"/>
      <c r="B4315" s="10"/>
      <c r="C4315" s="6"/>
      <c r="D4315" s="6"/>
      <c r="E4315" s="6"/>
      <c r="F4315" s="6"/>
      <c r="G4315" s="6"/>
      <c r="H4315" s="6"/>
      <c r="I4315" s="6"/>
      <c r="J4315" s="6"/>
      <c r="K4315" s="6"/>
      <c r="L4315" s="6"/>
      <c r="M4315" s="6"/>
      <c r="N4315" s="6"/>
      <c r="O4315" s="6"/>
      <c r="P4315" s="10"/>
      <c r="Q4315" s="15" t="str">
        <f t="shared" ca="1" si="136"/>
        <v>-</v>
      </c>
      <c r="R4315" s="6"/>
      <c r="S4315" s="6"/>
      <c r="T4315" s="6"/>
      <c r="U4315" s="6"/>
      <c r="V4315" s="6"/>
      <c r="W4315" s="6" t="str">
        <f t="shared" si="135"/>
        <v>-</v>
      </c>
      <c r="X4315" s="6"/>
      <c r="Y4315" s="6"/>
      <c r="Z4315" s="6"/>
      <c r="AA4315" s="6"/>
      <c r="AB4315" s="6"/>
      <c r="AC4315" s="6"/>
    </row>
    <row r="4316" spans="1:29" x14ac:dyDescent="0.25">
      <c r="Q4316" s="12" t="str">
        <f t="shared" ca="1" si="136"/>
        <v>-</v>
      </c>
      <c r="W4316" t="str">
        <f t="shared" si="135"/>
        <v>-</v>
      </c>
    </row>
    <row r="4317" spans="1:29" x14ac:dyDescent="0.25">
      <c r="A4317" s="6"/>
      <c r="B4317" s="10"/>
      <c r="C4317" s="6"/>
      <c r="D4317" s="6"/>
      <c r="E4317" s="6"/>
      <c r="F4317" s="6"/>
      <c r="G4317" s="6"/>
      <c r="H4317" s="6"/>
      <c r="I4317" s="6"/>
      <c r="J4317" s="6"/>
      <c r="K4317" s="6"/>
      <c r="L4317" s="6"/>
      <c r="M4317" s="6"/>
      <c r="N4317" s="6"/>
      <c r="O4317" s="6"/>
      <c r="P4317" s="10"/>
      <c r="Q4317" s="15" t="str">
        <f t="shared" ca="1" si="136"/>
        <v>-</v>
      </c>
      <c r="R4317" s="6"/>
      <c r="S4317" s="6"/>
      <c r="T4317" s="6"/>
      <c r="U4317" s="6"/>
      <c r="V4317" s="6"/>
      <c r="W4317" s="6" t="str">
        <f t="shared" si="135"/>
        <v>-</v>
      </c>
      <c r="X4317" s="6"/>
      <c r="Y4317" s="6"/>
      <c r="Z4317" s="6"/>
      <c r="AA4317" s="6"/>
      <c r="AB4317" s="6"/>
      <c r="AC4317" s="6"/>
    </row>
    <row r="4318" spans="1:29" x14ac:dyDescent="0.25">
      <c r="Q4318" s="12" t="str">
        <f t="shared" ca="1" si="136"/>
        <v>-</v>
      </c>
      <c r="W4318" t="str">
        <f t="shared" si="135"/>
        <v>-</v>
      </c>
    </row>
    <row r="4319" spans="1:29" x14ac:dyDescent="0.25">
      <c r="A4319" s="6"/>
      <c r="B4319" s="10"/>
      <c r="C4319" s="6"/>
      <c r="D4319" s="6"/>
      <c r="E4319" s="6"/>
      <c r="F4319" s="6"/>
      <c r="G4319" s="6"/>
      <c r="H4319" s="6"/>
      <c r="I4319" s="6"/>
      <c r="J4319" s="6"/>
      <c r="K4319" s="6"/>
      <c r="L4319" s="6"/>
      <c r="M4319" s="6"/>
      <c r="N4319" s="6"/>
      <c r="O4319" s="6"/>
      <c r="P4319" s="10"/>
      <c r="Q4319" s="15" t="str">
        <f t="shared" ca="1" si="136"/>
        <v>-</v>
      </c>
      <c r="R4319" s="6"/>
      <c r="S4319" s="6"/>
      <c r="T4319" s="6"/>
      <c r="U4319" s="6"/>
      <c r="V4319" s="6"/>
      <c r="W4319" s="6" t="str">
        <f t="shared" si="135"/>
        <v>-</v>
      </c>
      <c r="X4319" s="6"/>
      <c r="Y4319" s="6"/>
      <c r="Z4319" s="6"/>
      <c r="AA4319" s="6"/>
      <c r="AB4319" s="6"/>
      <c r="AC4319" s="6"/>
    </row>
    <row r="4320" spans="1:29" x14ac:dyDescent="0.25">
      <c r="Q4320" s="12" t="str">
        <f t="shared" ca="1" si="136"/>
        <v>-</v>
      </c>
      <c r="W4320" t="str">
        <f t="shared" si="135"/>
        <v>-</v>
      </c>
    </row>
    <row r="4321" spans="1:29" x14ac:dyDescent="0.25">
      <c r="A4321" s="6"/>
      <c r="B4321" s="10"/>
      <c r="C4321" s="6"/>
      <c r="D4321" s="6"/>
      <c r="E4321" s="6"/>
      <c r="F4321" s="6"/>
      <c r="G4321" s="6"/>
      <c r="H4321" s="6"/>
      <c r="I4321" s="6"/>
      <c r="J4321" s="6"/>
      <c r="K4321" s="6"/>
      <c r="L4321" s="6"/>
      <c r="M4321" s="6"/>
      <c r="N4321" s="6"/>
      <c r="O4321" s="6"/>
      <c r="P4321" s="10"/>
      <c r="Q4321" s="15" t="str">
        <f t="shared" ca="1" si="136"/>
        <v>-</v>
      </c>
      <c r="R4321" s="6"/>
      <c r="S4321" s="6"/>
      <c r="T4321" s="6"/>
      <c r="U4321" s="6"/>
      <c r="V4321" s="6"/>
      <c r="W4321" s="6" t="str">
        <f t="shared" si="135"/>
        <v>-</v>
      </c>
      <c r="X4321" s="6"/>
      <c r="Y4321" s="6"/>
      <c r="Z4321" s="6"/>
      <c r="AA4321" s="6"/>
      <c r="AB4321" s="6"/>
      <c r="AC4321" s="6"/>
    </row>
    <row r="4322" spans="1:29" x14ac:dyDescent="0.25">
      <c r="Q4322" s="12" t="str">
        <f t="shared" ca="1" si="136"/>
        <v>-</v>
      </c>
      <c r="W4322" t="str">
        <f t="shared" si="135"/>
        <v>-</v>
      </c>
    </row>
    <row r="4323" spans="1:29" x14ac:dyDescent="0.25">
      <c r="A4323" s="6"/>
      <c r="B4323" s="10"/>
      <c r="C4323" s="6"/>
      <c r="D4323" s="6"/>
      <c r="E4323" s="6"/>
      <c r="F4323" s="6"/>
      <c r="G4323" s="6"/>
      <c r="H4323" s="6"/>
      <c r="I4323" s="6"/>
      <c r="J4323" s="6"/>
      <c r="K4323" s="6"/>
      <c r="L4323" s="6"/>
      <c r="M4323" s="6"/>
      <c r="N4323" s="6"/>
      <c r="O4323" s="6"/>
      <c r="P4323" s="10"/>
      <c r="Q4323" s="15" t="str">
        <f t="shared" ca="1" si="136"/>
        <v>-</v>
      </c>
      <c r="R4323" s="6"/>
      <c r="S4323" s="6"/>
      <c r="T4323" s="6"/>
      <c r="U4323" s="6"/>
      <c r="V4323" s="6"/>
      <c r="W4323" s="6" t="str">
        <f t="shared" si="135"/>
        <v>-</v>
      </c>
      <c r="X4323" s="6"/>
      <c r="Y4323" s="6"/>
      <c r="Z4323" s="6"/>
      <c r="AA4323" s="6"/>
      <c r="AB4323" s="6"/>
      <c r="AC4323" s="6"/>
    </row>
    <row r="4324" spans="1:29" x14ac:dyDescent="0.25">
      <c r="Q4324" s="12" t="str">
        <f t="shared" ca="1" si="136"/>
        <v>-</v>
      </c>
      <c r="W4324" t="str">
        <f t="shared" si="135"/>
        <v>-</v>
      </c>
    </row>
    <row r="4325" spans="1:29" x14ac:dyDescent="0.25">
      <c r="A4325" s="6"/>
      <c r="B4325" s="10"/>
      <c r="C4325" s="6"/>
      <c r="D4325" s="6"/>
      <c r="E4325" s="6"/>
      <c r="F4325" s="6"/>
      <c r="G4325" s="6"/>
      <c r="H4325" s="6"/>
      <c r="I4325" s="6"/>
      <c r="J4325" s="6"/>
      <c r="K4325" s="6"/>
      <c r="L4325" s="6"/>
      <c r="M4325" s="6"/>
      <c r="N4325" s="6"/>
      <c r="O4325" s="6"/>
      <c r="P4325" s="10"/>
      <c r="Q4325" s="15" t="str">
        <f t="shared" ca="1" si="136"/>
        <v>-</v>
      </c>
      <c r="R4325" s="6"/>
      <c r="S4325" s="6"/>
      <c r="T4325" s="6"/>
      <c r="U4325" s="6"/>
      <c r="V4325" s="6"/>
      <c r="W4325" s="6" t="str">
        <f t="shared" si="135"/>
        <v>-</v>
      </c>
      <c r="X4325" s="6"/>
      <c r="Y4325" s="6"/>
      <c r="Z4325" s="6"/>
      <c r="AA4325" s="6"/>
      <c r="AB4325" s="6"/>
      <c r="AC4325" s="6"/>
    </row>
    <row r="4326" spans="1:29" x14ac:dyDescent="0.25">
      <c r="Q4326" s="12" t="str">
        <f t="shared" ca="1" si="136"/>
        <v>-</v>
      </c>
      <c r="W4326" t="str">
        <f t="shared" si="135"/>
        <v>-</v>
      </c>
    </row>
    <row r="4327" spans="1:29" x14ac:dyDescent="0.25">
      <c r="A4327" s="6"/>
      <c r="B4327" s="10"/>
      <c r="C4327" s="6"/>
      <c r="D4327" s="6"/>
      <c r="E4327" s="6"/>
      <c r="F4327" s="6"/>
      <c r="G4327" s="6"/>
      <c r="H4327" s="6"/>
      <c r="I4327" s="6"/>
      <c r="J4327" s="6"/>
      <c r="K4327" s="6"/>
      <c r="L4327" s="6"/>
      <c r="M4327" s="6"/>
      <c r="N4327" s="6"/>
      <c r="O4327" s="6"/>
      <c r="P4327" s="10"/>
      <c r="Q4327" s="15" t="str">
        <f t="shared" ca="1" si="136"/>
        <v>-</v>
      </c>
      <c r="R4327" s="6"/>
      <c r="S4327" s="6"/>
      <c r="T4327" s="6"/>
      <c r="U4327" s="6"/>
      <c r="V4327" s="6"/>
      <c r="W4327" s="6" t="str">
        <f t="shared" si="135"/>
        <v>-</v>
      </c>
      <c r="X4327" s="6"/>
      <c r="Y4327" s="6"/>
      <c r="Z4327" s="6"/>
      <c r="AA4327" s="6"/>
      <c r="AB4327" s="6"/>
      <c r="AC4327" s="6"/>
    </row>
    <row r="4328" spans="1:29" x14ac:dyDescent="0.25">
      <c r="Q4328" s="12" t="str">
        <f t="shared" ca="1" si="136"/>
        <v>-</v>
      </c>
      <c r="W4328" t="str">
        <f t="shared" si="135"/>
        <v>-</v>
      </c>
    </row>
    <row r="4329" spans="1:29" x14ac:dyDescent="0.25">
      <c r="A4329" s="6"/>
      <c r="B4329" s="10"/>
      <c r="C4329" s="6"/>
      <c r="D4329" s="6"/>
      <c r="E4329" s="6"/>
      <c r="F4329" s="6"/>
      <c r="G4329" s="6"/>
      <c r="H4329" s="6"/>
      <c r="I4329" s="6"/>
      <c r="J4329" s="6"/>
      <c r="K4329" s="6"/>
      <c r="L4329" s="6"/>
      <c r="M4329" s="6"/>
      <c r="N4329" s="6"/>
      <c r="O4329" s="6"/>
      <c r="P4329" s="10"/>
      <c r="Q4329" s="15" t="str">
        <f t="shared" ca="1" si="136"/>
        <v>-</v>
      </c>
      <c r="R4329" s="6"/>
      <c r="S4329" s="6"/>
      <c r="T4329" s="6"/>
      <c r="U4329" s="6"/>
      <c r="V4329" s="6"/>
      <c r="W4329" s="6" t="str">
        <f t="shared" si="135"/>
        <v>-</v>
      </c>
      <c r="X4329" s="6"/>
      <c r="Y4329" s="6"/>
      <c r="Z4329" s="6"/>
      <c r="AA4329" s="6"/>
      <c r="AB4329" s="6"/>
      <c r="AC4329" s="6"/>
    </row>
    <row r="4330" spans="1:29" x14ac:dyDescent="0.25">
      <c r="Q4330" s="12" t="str">
        <f t="shared" ca="1" si="136"/>
        <v>-</v>
      </c>
      <c r="W4330" t="str">
        <f t="shared" si="135"/>
        <v>-</v>
      </c>
    </row>
    <row r="4331" spans="1:29" x14ac:dyDescent="0.25">
      <c r="A4331" s="6"/>
      <c r="B4331" s="10"/>
      <c r="C4331" s="6"/>
      <c r="D4331" s="6"/>
      <c r="E4331" s="6"/>
      <c r="F4331" s="6"/>
      <c r="G4331" s="6"/>
      <c r="H4331" s="6"/>
      <c r="I4331" s="6"/>
      <c r="J4331" s="6"/>
      <c r="K4331" s="6"/>
      <c r="L4331" s="6"/>
      <c r="M4331" s="6"/>
      <c r="N4331" s="6"/>
      <c r="O4331" s="6"/>
      <c r="P4331" s="10"/>
      <c r="Q4331" s="15" t="str">
        <f t="shared" ca="1" si="136"/>
        <v>-</v>
      </c>
      <c r="R4331" s="6"/>
      <c r="S4331" s="6"/>
      <c r="T4331" s="6"/>
      <c r="U4331" s="6"/>
      <c r="V4331" s="6"/>
      <c r="W4331" s="6" t="str">
        <f t="shared" si="135"/>
        <v>-</v>
      </c>
      <c r="X4331" s="6"/>
      <c r="Y4331" s="6"/>
      <c r="Z4331" s="6"/>
      <c r="AA4331" s="6"/>
      <c r="AB4331" s="6"/>
      <c r="AC4331" s="6"/>
    </row>
    <row r="4332" spans="1:29" x14ac:dyDescent="0.25">
      <c r="Q4332" s="12" t="str">
        <f t="shared" ca="1" si="136"/>
        <v>-</v>
      </c>
      <c r="W4332" t="str">
        <f t="shared" si="135"/>
        <v>-</v>
      </c>
    </row>
    <row r="4333" spans="1:29" x14ac:dyDescent="0.25">
      <c r="A4333" s="6"/>
      <c r="B4333" s="10"/>
      <c r="C4333" s="6"/>
      <c r="D4333" s="6"/>
      <c r="E4333" s="6"/>
      <c r="F4333" s="6"/>
      <c r="G4333" s="6"/>
      <c r="H4333" s="6"/>
      <c r="I4333" s="6"/>
      <c r="J4333" s="6"/>
      <c r="K4333" s="6"/>
      <c r="L4333" s="6"/>
      <c r="M4333" s="6"/>
      <c r="N4333" s="6"/>
      <c r="O4333" s="6"/>
      <c r="P4333" s="10"/>
      <c r="Q4333" s="15" t="str">
        <f t="shared" ca="1" si="136"/>
        <v>-</v>
      </c>
      <c r="R4333" s="6"/>
      <c r="S4333" s="6"/>
      <c r="T4333" s="6"/>
      <c r="U4333" s="6"/>
      <c r="V4333" s="6"/>
      <c r="W4333" s="6" t="str">
        <f t="shared" si="135"/>
        <v>-</v>
      </c>
      <c r="X4333" s="6"/>
      <c r="Y4333" s="6"/>
      <c r="Z4333" s="6"/>
      <c r="AA4333" s="6"/>
      <c r="AB4333" s="6"/>
      <c r="AC4333" s="6"/>
    </row>
    <row r="4334" spans="1:29" x14ac:dyDescent="0.25">
      <c r="Q4334" s="12" t="str">
        <f t="shared" ca="1" si="136"/>
        <v>-</v>
      </c>
      <c r="W4334" t="str">
        <f t="shared" si="135"/>
        <v>-</v>
      </c>
    </row>
    <row r="4335" spans="1:29" x14ac:dyDescent="0.25">
      <c r="A4335" s="6"/>
      <c r="B4335" s="10"/>
      <c r="C4335" s="6"/>
      <c r="D4335" s="6"/>
      <c r="E4335" s="6"/>
      <c r="F4335" s="6"/>
      <c r="G4335" s="6"/>
      <c r="H4335" s="6"/>
      <c r="I4335" s="6"/>
      <c r="J4335" s="6"/>
      <c r="K4335" s="6"/>
      <c r="L4335" s="6"/>
      <c r="M4335" s="6"/>
      <c r="N4335" s="6"/>
      <c r="O4335" s="6"/>
      <c r="P4335" s="10"/>
      <c r="Q4335" s="15" t="str">
        <f t="shared" ca="1" si="136"/>
        <v>-</v>
      </c>
      <c r="R4335" s="6"/>
      <c r="S4335" s="6"/>
      <c r="T4335" s="6"/>
      <c r="U4335" s="6"/>
      <c r="V4335" s="6"/>
      <c r="W4335" s="6" t="str">
        <f t="shared" si="135"/>
        <v>-</v>
      </c>
      <c r="X4335" s="6"/>
      <c r="Y4335" s="6"/>
      <c r="Z4335" s="6"/>
      <c r="AA4335" s="6"/>
      <c r="AB4335" s="6"/>
      <c r="AC4335" s="6"/>
    </row>
    <row r="4336" spans="1:29" x14ac:dyDescent="0.25">
      <c r="Q4336" s="12" t="str">
        <f t="shared" ca="1" si="136"/>
        <v>-</v>
      </c>
      <c r="W4336" t="str">
        <f t="shared" si="135"/>
        <v>-</v>
      </c>
    </row>
    <row r="4337" spans="1:29" x14ac:dyDescent="0.25">
      <c r="A4337" s="6"/>
      <c r="B4337" s="10"/>
      <c r="C4337" s="6"/>
      <c r="D4337" s="6"/>
      <c r="E4337" s="6"/>
      <c r="F4337" s="6"/>
      <c r="G4337" s="6"/>
      <c r="H4337" s="6"/>
      <c r="I4337" s="6"/>
      <c r="J4337" s="6"/>
      <c r="K4337" s="6"/>
      <c r="L4337" s="6"/>
      <c r="M4337" s="6"/>
      <c r="N4337" s="6"/>
      <c r="O4337" s="6"/>
      <c r="P4337" s="10"/>
      <c r="Q4337" s="15" t="str">
        <f t="shared" ca="1" si="136"/>
        <v>-</v>
      </c>
      <c r="R4337" s="6"/>
      <c r="S4337" s="6"/>
      <c r="T4337" s="6"/>
      <c r="U4337" s="6"/>
      <c r="V4337" s="6"/>
      <c r="W4337" s="6" t="str">
        <f t="shared" si="135"/>
        <v>-</v>
      </c>
      <c r="X4337" s="6"/>
      <c r="Y4337" s="6"/>
      <c r="Z4337" s="6"/>
      <c r="AA4337" s="6"/>
      <c r="AB4337" s="6"/>
      <c r="AC4337" s="6"/>
    </row>
    <row r="4338" spans="1:29" x14ac:dyDescent="0.25">
      <c r="Q4338" s="12" t="str">
        <f t="shared" ca="1" si="136"/>
        <v>-</v>
      </c>
      <c r="W4338" t="str">
        <f t="shared" si="135"/>
        <v>-</v>
      </c>
    </row>
    <row r="4339" spans="1:29" x14ac:dyDescent="0.25">
      <c r="A4339" s="6"/>
      <c r="B4339" s="10"/>
      <c r="C4339" s="6"/>
      <c r="D4339" s="6"/>
      <c r="E4339" s="6"/>
      <c r="F4339" s="6"/>
      <c r="G4339" s="6"/>
      <c r="H4339" s="6"/>
      <c r="I4339" s="6"/>
      <c r="J4339" s="6"/>
      <c r="K4339" s="6"/>
      <c r="L4339" s="6"/>
      <c r="M4339" s="6"/>
      <c r="N4339" s="6"/>
      <c r="O4339" s="6"/>
      <c r="P4339" s="10"/>
      <c r="Q4339" s="15" t="str">
        <f t="shared" ca="1" si="136"/>
        <v>-</v>
      </c>
      <c r="R4339" s="6"/>
      <c r="S4339" s="6"/>
      <c r="T4339" s="6"/>
      <c r="U4339" s="6"/>
      <c r="V4339" s="6"/>
      <c r="W4339" s="6" t="str">
        <f t="shared" si="135"/>
        <v>-</v>
      </c>
      <c r="X4339" s="6"/>
      <c r="Y4339" s="6"/>
      <c r="Z4339" s="6"/>
      <c r="AA4339" s="6"/>
      <c r="AB4339" s="6"/>
      <c r="AC4339" s="6"/>
    </row>
    <row r="4340" spans="1:29" x14ac:dyDescent="0.25">
      <c r="Q4340" s="12" t="str">
        <f t="shared" ca="1" si="136"/>
        <v>-</v>
      </c>
      <c r="W4340" t="str">
        <f t="shared" si="135"/>
        <v>-</v>
      </c>
    </row>
    <row r="4341" spans="1:29" x14ac:dyDescent="0.25">
      <c r="A4341" s="6"/>
      <c r="B4341" s="10"/>
      <c r="C4341" s="6"/>
      <c r="D4341" s="6"/>
      <c r="E4341" s="6"/>
      <c r="F4341" s="6"/>
      <c r="G4341" s="6"/>
      <c r="H4341" s="6"/>
      <c r="I4341" s="6"/>
      <c r="J4341" s="6"/>
      <c r="K4341" s="6"/>
      <c r="L4341" s="6"/>
      <c r="M4341" s="6"/>
      <c r="N4341" s="6"/>
      <c r="O4341" s="6"/>
      <c r="P4341" s="10"/>
      <c r="Q4341" s="15" t="str">
        <f t="shared" ca="1" si="136"/>
        <v>-</v>
      </c>
      <c r="R4341" s="6"/>
      <c r="S4341" s="6"/>
      <c r="T4341" s="6"/>
      <c r="U4341" s="6"/>
      <c r="V4341" s="6"/>
      <c r="W4341" s="6" t="str">
        <f t="shared" si="135"/>
        <v>-</v>
      </c>
      <c r="X4341" s="6"/>
      <c r="Y4341" s="6"/>
      <c r="Z4341" s="6"/>
      <c r="AA4341" s="6"/>
      <c r="AB4341" s="6"/>
      <c r="AC4341" s="6"/>
    </row>
    <row r="4342" spans="1:29" x14ac:dyDescent="0.25">
      <c r="Q4342" s="12" t="str">
        <f t="shared" ca="1" si="136"/>
        <v>-</v>
      </c>
      <c r="W4342" t="str">
        <f t="shared" si="135"/>
        <v>-</v>
      </c>
    </row>
    <row r="4343" spans="1:29" x14ac:dyDescent="0.25">
      <c r="A4343" s="6"/>
      <c r="B4343" s="10"/>
      <c r="C4343" s="6"/>
      <c r="D4343" s="6"/>
      <c r="E4343" s="6"/>
      <c r="F4343" s="6"/>
      <c r="G4343" s="6"/>
      <c r="H4343" s="6"/>
      <c r="I4343" s="6"/>
      <c r="J4343" s="6"/>
      <c r="K4343" s="6"/>
      <c r="L4343" s="6"/>
      <c r="M4343" s="6"/>
      <c r="N4343" s="6"/>
      <c r="O4343" s="6"/>
      <c r="P4343" s="10"/>
      <c r="Q4343" s="15" t="str">
        <f t="shared" ca="1" si="136"/>
        <v>-</v>
      </c>
      <c r="R4343" s="6"/>
      <c r="S4343" s="6"/>
      <c r="T4343" s="6"/>
      <c r="U4343" s="6"/>
      <c r="V4343" s="6"/>
      <c r="W4343" s="6" t="str">
        <f t="shared" si="135"/>
        <v>-</v>
      </c>
      <c r="X4343" s="6"/>
      <c r="Y4343" s="6"/>
      <c r="Z4343" s="6"/>
      <c r="AA4343" s="6"/>
      <c r="AB4343" s="6"/>
      <c r="AC4343" s="6"/>
    </row>
    <row r="4344" spans="1:29" x14ac:dyDescent="0.25">
      <c r="Q4344" s="12" t="str">
        <f t="shared" ca="1" si="136"/>
        <v>-</v>
      </c>
      <c r="W4344" t="str">
        <f t="shared" si="135"/>
        <v>-</v>
      </c>
    </row>
    <row r="4345" spans="1:29" x14ac:dyDescent="0.25">
      <c r="A4345" s="6"/>
      <c r="B4345" s="10"/>
      <c r="C4345" s="6"/>
      <c r="D4345" s="6"/>
      <c r="E4345" s="6"/>
      <c r="F4345" s="6"/>
      <c r="G4345" s="6"/>
      <c r="H4345" s="6"/>
      <c r="I4345" s="6"/>
      <c r="J4345" s="6"/>
      <c r="K4345" s="6"/>
      <c r="L4345" s="6"/>
      <c r="M4345" s="6"/>
      <c r="N4345" s="6"/>
      <c r="O4345" s="6"/>
      <c r="P4345" s="10"/>
      <c r="Q4345" s="15" t="str">
        <f t="shared" ca="1" si="136"/>
        <v>-</v>
      </c>
      <c r="R4345" s="6"/>
      <c r="S4345" s="6"/>
      <c r="T4345" s="6"/>
      <c r="U4345" s="6"/>
      <c r="V4345" s="6"/>
      <c r="W4345" s="6" t="str">
        <f t="shared" si="135"/>
        <v>-</v>
      </c>
      <c r="X4345" s="6"/>
      <c r="Y4345" s="6"/>
      <c r="Z4345" s="6"/>
      <c r="AA4345" s="6"/>
      <c r="AB4345" s="6"/>
      <c r="AC4345" s="6"/>
    </row>
    <row r="4346" spans="1:29" x14ac:dyDescent="0.25">
      <c r="Q4346" s="12" t="str">
        <f t="shared" ca="1" si="136"/>
        <v>-</v>
      </c>
      <c r="W4346" t="str">
        <f t="shared" si="135"/>
        <v>-</v>
      </c>
    </row>
    <row r="4347" spans="1:29" x14ac:dyDescent="0.25">
      <c r="A4347" s="6"/>
      <c r="B4347" s="10"/>
      <c r="C4347" s="6"/>
      <c r="D4347" s="6"/>
      <c r="E4347" s="6"/>
      <c r="F4347" s="6"/>
      <c r="G4347" s="6"/>
      <c r="H4347" s="6"/>
      <c r="I4347" s="6"/>
      <c r="J4347" s="6"/>
      <c r="K4347" s="6"/>
      <c r="L4347" s="6"/>
      <c r="M4347" s="6"/>
      <c r="N4347" s="6"/>
      <c r="O4347" s="6"/>
      <c r="P4347" s="10"/>
      <c r="Q4347" s="15" t="str">
        <f t="shared" ca="1" si="136"/>
        <v>-</v>
      </c>
      <c r="R4347" s="6"/>
      <c r="S4347" s="6"/>
      <c r="T4347" s="6"/>
      <c r="U4347" s="6"/>
      <c r="V4347" s="6"/>
      <c r="W4347" s="6" t="str">
        <f t="shared" si="135"/>
        <v>-</v>
      </c>
      <c r="X4347" s="6"/>
      <c r="Y4347" s="6"/>
      <c r="Z4347" s="6"/>
      <c r="AA4347" s="6"/>
      <c r="AB4347" s="6"/>
      <c r="AC4347" s="6"/>
    </row>
    <row r="4348" spans="1:29" x14ac:dyDescent="0.25">
      <c r="Q4348" s="12" t="str">
        <f t="shared" ca="1" si="136"/>
        <v>-</v>
      </c>
      <c r="W4348" t="str">
        <f t="shared" si="135"/>
        <v>-</v>
      </c>
    </row>
    <row r="4349" spans="1:29" x14ac:dyDescent="0.25">
      <c r="A4349" s="6"/>
      <c r="B4349" s="10"/>
      <c r="C4349" s="6"/>
      <c r="D4349" s="6"/>
      <c r="E4349" s="6"/>
      <c r="F4349" s="6"/>
      <c r="G4349" s="6"/>
      <c r="H4349" s="6"/>
      <c r="I4349" s="6"/>
      <c r="J4349" s="6"/>
      <c r="K4349" s="6"/>
      <c r="L4349" s="6"/>
      <c r="M4349" s="6"/>
      <c r="N4349" s="6"/>
      <c r="O4349" s="6"/>
      <c r="P4349" s="10"/>
      <c r="Q4349" s="15" t="str">
        <f t="shared" ca="1" si="136"/>
        <v>-</v>
      </c>
      <c r="R4349" s="6"/>
      <c r="S4349" s="6"/>
      <c r="T4349" s="6"/>
      <c r="U4349" s="6"/>
      <c r="V4349" s="6"/>
      <c r="W4349" s="6" t="str">
        <f t="shared" si="135"/>
        <v>-</v>
      </c>
      <c r="X4349" s="6"/>
      <c r="Y4349" s="6"/>
      <c r="Z4349" s="6"/>
      <c r="AA4349" s="6"/>
      <c r="AB4349" s="6"/>
      <c r="AC4349" s="6"/>
    </row>
    <row r="4350" spans="1:29" x14ac:dyDescent="0.25">
      <c r="Q4350" s="12" t="str">
        <f t="shared" ca="1" si="136"/>
        <v>-</v>
      </c>
      <c r="W4350" t="str">
        <f t="shared" si="135"/>
        <v>-</v>
      </c>
    </row>
    <row r="4351" spans="1:29" x14ac:dyDescent="0.25">
      <c r="A4351" s="6"/>
      <c r="B4351" s="10"/>
      <c r="C4351" s="6"/>
      <c r="D4351" s="6"/>
      <c r="E4351" s="6"/>
      <c r="F4351" s="6"/>
      <c r="G4351" s="6"/>
      <c r="H4351" s="6"/>
      <c r="I4351" s="6"/>
      <c r="J4351" s="6"/>
      <c r="K4351" s="6"/>
      <c r="L4351" s="6"/>
      <c r="M4351" s="6"/>
      <c r="N4351" s="6"/>
      <c r="O4351" s="6"/>
      <c r="P4351" s="10"/>
      <c r="Q4351" s="15" t="str">
        <f t="shared" ca="1" si="136"/>
        <v>-</v>
      </c>
      <c r="R4351" s="6"/>
      <c r="S4351" s="6"/>
      <c r="T4351" s="6"/>
      <c r="U4351" s="6"/>
      <c r="V4351" s="6"/>
      <c r="W4351" s="6" t="str">
        <f t="shared" si="135"/>
        <v>-</v>
      </c>
      <c r="X4351" s="6"/>
      <c r="Y4351" s="6"/>
      <c r="Z4351" s="6"/>
      <c r="AA4351" s="6"/>
      <c r="AB4351" s="6"/>
      <c r="AC4351" s="6"/>
    </row>
    <row r="4352" spans="1:29" x14ac:dyDescent="0.25">
      <c r="Q4352" s="12" t="str">
        <f t="shared" ca="1" si="136"/>
        <v>-</v>
      </c>
      <c r="W4352" t="str">
        <f t="shared" si="135"/>
        <v>-</v>
      </c>
    </row>
    <row r="4353" spans="1:29" x14ac:dyDescent="0.25">
      <c r="A4353" s="6"/>
      <c r="B4353" s="10"/>
      <c r="C4353" s="6"/>
      <c r="D4353" s="6"/>
      <c r="E4353" s="6"/>
      <c r="F4353" s="6"/>
      <c r="G4353" s="6"/>
      <c r="H4353" s="6"/>
      <c r="I4353" s="6"/>
      <c r="J4353" s="6"/>
      <c r="K4353" s="6"/>
      <c r="L4353" s="6"/>
      <c r="M4353" s="6"/>
      <c r="N4353" s="6"/>
      <c r="O4353" s="6"/>
      <c r="P4353" s="10"/>
      <c r="Q4353" s="15" t="str">
        <f t="shared" ca="1" si="136"/>
        <v>-</v>
      </c>
      <c r="R4353" s="6"/>
      <c r="S4353" s="6"/>
      <c r="T4353" s="6"/>
      <c r="U4353" s="6"/>
      <c r="V4353" s="6"/>
      <c r="W4353" s="6" t="str">
        <f t="shared" ref="W4353:W4416" si="137">IF(OR(ISBLANK(J4353),ISBLANK(V4353)),"-",(IF(J4353=V4353,"Yes","No")))</f>
        <v>-</v>
      </c>
      <c r="X4353" s="6"/>
      <c r="Y4353" s="6"/>
      <c r="Z4353" s="6"/>
      <c r="AA4353" s="6"/>
      <c r="AB4353" s="6"/>
      <c r="AC4353" s="6"/>
    </row>
    <row r="4354" spans="1:29" x14ac:dyDescent="0.25">
      <c r="Q4354" s="12" t="str">
        <f t="shared" ref="Q4354:Q4417" ca="1" si="138">IF(B4354&gt;1/1/1900, (IF(R4354="Closed",(DATEDIF(B4354,P4354,"d"))-(DATEDIF(M4354,O4354,"d")),IF(OR(R4354="Pending",ISBLANK(P4354)),TODAY()-B4354))),"-")</f>
        <v>-</v>
      </c>
      <c r="W4354" t="str">
        <f t="shared" si="137"/>
        <v>-</v>
      </c>
    </row>
    <row r="4355" spans="1:29" x14ac:dyDescent="0.25">
      <c r="A4355" s="6"/>
      <c r="B4355" s="10"/>
      <c r="C4355" s="6"/>
      <c r="D4355" s="6"/>
      <c r="E4355" s="6"/>
      <c r="F4355" s="6"/>
      <c r="G4355" s="6"/>
      <c r="H4355" s="6"/>
      <c r="I4355" s="6"/>
      <c r="J4355" s="6"/>
      <c r="K4355" s="6"/>
      <c r="L4355" s="6"/>
      <c r="M4355" s="6"/>
      <c r="N4355" s="6"/>
      <c r="O4355" s="6"/>
      <c r="P4355" s="10"/>
      <c r="Q4355" s="15" t="str">
        <f t="shared" ca="1" si="138"/>
        <v>-</v>
      </c>
      <c r="R4355" s="6"/>
      <c r="S4355" s="6"/>
      <c r="T4355" s="6"/>
      <c r="U4355" s="6"/>
      <c r="V4355" s="6"/>
      <c r="W4355" s="6" t="str">
        <f t="shared" si="137"/>
        <v>-</v>
      </c>
      <c r="X4355" s="6"/>
      <c r="Y4355" s="6"/>
      <c r="Z4355" s="6"/>
      <c r="AA4355" s="6"/>
      <c r="AB4355" s="6"/>
      <c r="AC4355" s="6"/>
    </row>
    <row r="4356" spans="1:29" x14ac:dyDescent="0.25">
      <c r="Q4356" s="12" t="str">
        <f t="shared" ca="1" si="138"/>
        <v>-</v>
      </c>
      <c r="W4356" t="str">
        <f t="shared" si="137"/>
        <v>-</v>
      </c>
    </row>
    <row r="4357" spans="1:29" x14ac:dyDescent="0.25">
      <c r="A4357" s="6"/>
      <c r="B4357" s="10"/>
      <c r="C4357" s="6"/>
      <c r="D4357" s="6"/>
      <c r="E4357" s="6"/>
      <c r="F4357" s="6"/>
      <c r="G4357" s="6"/>
      <c r="H4357" s="6"/>
      <c r="I4357" s="6"/>
      <c r="J4357" s="6"/>
      <c r="K4357" s="6"/>
      <c r="L4357" s="6"/>
      <c r="M4357" s="6"/>
      <c r="N4357" s="6"/>
      <c r="O4357" s="6"/>
      <c r="P4357" s="10"/>
      <c r="Q4357" s="15" t="str">
        <f t="shared" ca="1" si="138"/>
        <v>-</v>
      </c>
      <c r="R4357" s="6"/>
      <c r="S4357" s="6"/>
      <c r="T4357" s="6"/>
      <c r="U4357" s="6"/>
      <c r="V4357" s="6"/>
      <c r="W4357" s="6" t="str">
        <f t="shared" si="137"/>
        <v>-</v>
      </c>
      <c r="X4357" s="6"/>
      <c r="Y4357" s="6"/>
      <c r="Z4357" s="6"/>
      <c r="AA4357" s="6"/>
      <c r="AB4357" s="6"/>
      <c r="AC4357" s="6"/>
    </row>
    <row r="4358" spans="1:29" x14ac:dyDescent="0.25">
      <c r="Q4358" s="12" t="str">
        <f t="shared" ca="1" si="138"/>
        <v>-</v>
      </c>
      <c r="W4358" t="str">
        <f t="shared" si="137"/>
        <v>-</v>
      </c>
    </row>
    <row r="4359" spans="1:29" x14ac:dyDescent="0.25">
      <c r="A4359" s="6"/>
      <c r="B4359" s="10"/>
      <c r="C4359" s="6"/>
      <c r="D4359" s="6"/>
      <c r="E4359" s="6"/>
      <c r="F4359" s="6"/>
      <c r="G4359" s="6"/>
      <c r="H4359" s="6"/>
      <c r="I4359" s="6"/>
      <c r="J4359" s="6"/>
      <c r="K4359" s="6"/>
      <c r="L4359" s="6"/>
      <c r="M4359" s="6"/>
      <c r="N4359" s="6"/>
      <c r="O4359" s="6"/>
      <c r="P4359" s="10"/>
      <c r="Q4359" s="15" t="str">
        <f t="shared" ca="1" si="138"/>
        <v>-</v>
      </c>
      <c r="R4359" s="6"/>
      <c r="S4359" s="6"/>
      <c r="T4359" s="6"/>
      <c r="U4359" s="6"/>
      <c r="V4359" s="6"/>
      <c r="W4359" s="6" t="str">
        <f t="shared" si="137"/>
        <v>-</v>
      </c>
      <c r="X4359" s="6"/>
      <c r="Y4359" s="6"/>
      <c r="Z4359" s="6"/>
      <c r="AA4359" s="6"/>
      <c r="AB4359" s="6"/>
      <c r="AC4359" s="6"/>
    </row>
    <row r="4360" spans="1:29" x14ac:dyDescent="0.25">
      <c r="Q4360" s="12" t="str">
        <f t="shared" ca="1" si="138"/>
        <v>-</v>
      </c>
      <c r="W4360" t="str">
        <f t="shared" si="137"/>
        <v>-</v>
      </c>
    </row>
    <row r="4361" spans="1:29" x14ac:dyDescent="0.25">
      <c r="A4361" s="6"/>
      <c r="B4361" s="10"/>
      <c r="C4361" s="6"/>
      <c r="D4361" s="6"/>
      <c r="E4361" s="6"/>
      <c r="F4361" s="6"/>
      <c r="G4361" s="6"/>
      <c r="H4361" s="6"/>
      <c r="I4361" s="6"/>
      <c r="J4361" s="6"/>
      <c r="K4361" s="6"/>
      <c r="L4361" s="6"/>
      <c r="M4361" s="6"/>
      <c r="N4361" s="6"/>
      <c r="O4361" s="6"/>
      <c r="P4361" s="10"/>
      <c r="Q4361" s="15" t="str">
        <f t="shared" ca="1" si="138"/>
        <v>-</v>
      </c>
      <c r="R4361" s="6"/>
      <c r="S4361" s="6"/>
      <c r="T4361" s="6"/>
      <c r="U4361" s="6"/>
      <c r="V4361" s="6"/>
      <c r="W4361" s="6" t="str">
        <f t="shared" si="137"/>
        <v>-</v>
      </c>
      <c r="X4361" s="6"/>
      <c r="Y4361" s="6"/>
      <c r="Z4361" s="6"/>
      <c r="AA4361" s="6"/>
      <c r="AB4361" s="6"/>
      <c r="AC4361" s="6"/>
    </row>
    <row r="4362" spans="1:29" x14ac:dyDescent="0.25">
      <c r="Q4362" s="12" t="str">
        <f t="shared" ca="1" si="138"/>
        <v>-</v>
      </c>
      <c r="W4362" t="str">
        <f t="shared" si="137"/>
        <v>-</v>
      </c>
    </row>
    <row r="4363" spans="1:29" x14ac:dyDescent="0.25">
      <c r="A4363" s="6"/>
      <c r="B4363" s="10"/>
      <c r="C4363" s="6"/>
      <c r="D4363" s="6"/>
      <c r="E4363" s="6"/>
      <c r="F4363" s="6"/>
      <c r="G4363" s="6"/>
      <c r="H4363" s="6"/>
      <c r="I4363" s="6"/>
      <c r="J4363" s="6"/>
      <c r="K4363" s="6"/>
      <c r="L4363" s="6"/>
      <c r="M4363" s="6"/>
      <c r="N4363" s="6"/>
      <c r="O4363" s="6"/>
      <c r="P4363" s="10"/>
      <c r="Q4363" s="15" t="str">
        <f t="shared" ca="1" si="138"/>
        <v>-</v>
      </c>
      <c r="R4363" s="6"/>
      <c r="S4363" s="6"/>
      <c r="T4363" s="6"/>
      <c r="U4363" s="6"/>
      <c r="V4363" s="6"/>
      <c r="W4363" s="6" t="str">
        <f t="shared" si="137"/>
        <v>-</v>
      </c>
      <c r="X4363" s="6"/>
      <c r="Y4363" s="6"/>
      <c r="Z4363" s="6"/>
      <c r="AA4363" s="6"/>
      <c r="AB4363" s="6"/>
      <c r="AC4363" s="6"/>
    </row>
    <row r="4364" spans="1:29" x14ac:dyDescent="0.25">
      <c r="Q4364" s="12" t="str">
        <f t="shared" ca="1" si="138"/>
        <v>-</v>
      </c>
      <c r="W4364" t="str">
        <f t="shared" si="137"/>
        <v>-</v>
      </c>
    </row>
    <row r="4365" spans="1:29" x14ac:dyDescent="0.25">
      <c r="A4365" s="6"/>
      <c r="B4365" s="10"/>
      <c r="C4365" s="6"/>
      <c r="D4365" s="6"/>
      <c r="E4365" s="6"/>
      <c r="F4365" s="6"/>
      <c r="G4365" s="6"/>
      <c r="H4365" s="6"/>
      <c r="I4365" s="6"/>
      <c r="J4365" s="6"/>
      <c r="K4365" s="6"/>
      <c r="L4365" s="6"/>
      <c r="M4365" s="6"/>
      <c r="N4365" s="6"/>
      <c r="O4365" s="6"/>
      <c r="P4365" s="10"/>
      <c r="Q4365" s="15" t="str">
        <f t="shared" ca="1" si="138"/>
        <v>-</v>
      </c>
      <c r="R4365" s="6"/>
      <c r="S4365" s="6"/>
      <c r="T4365" s="6"/>
      <c r="U4365" s="6"/>
      <c r="V4365" s="6"/>
      <c r="W4365" s="6" t="str">
        <f t="shared" si="137"/>
        <v>-</v>
      </c>
      <c r="X4365" s="6"/>
      <c r="Y4365" s="6"/>
      <c r="Z4365" s="6"/>
      <c r="AA4365" s="6"/>
      <c r="AB4365" s="6"/>
      <c r="AC4365" s="6"/>
    </row>
    <row r="4366" spans="1:29" x14ac:dyDescent="0.25">
      <c r="Q4366" s="12" t="str">
        <f t="shared" ca="1" si="138"/>
        <v>-</v>
      </c>
      <c r="W4366" t="str">
        <f t="shared" si="137"/>
        <v>-</v>
      </c>
    </row>
    <row r="4367" spans="1:29" x14ac:dyDescent="0.25">
      <c r="A4367" s="6"/>
      <c r="B4367" s="10"/>
      <c r="C4367" s="6"/>
      <c r="D4367" s="6"/>
      <c r="E4367" s="6"/>
      <c r="F4367" s="6"/>
      <c r="G4367" s="6"/>
      <c r="H4367" s="6"/>
      <c r="I4367" s="6"/>
      <c r="J4367" s="6"/>
      <c r="K4367" s="6"/>
      <c r="L4367" s="6"/>
      <c r="M4367" s="6"/>
      <c r="N4367" s="6"/>
      <c r="O4367" s="6"/>
      <c r="P4367" s="10"/>
      <c r="Q4367" s="15" t="str">
        <f t="shared" ca="1" si="138"/>
        <v>-</v>
      </c>
      <c r="R4367" s="6"/>
      <c r="S4367" s="6"/>
      <c r="T4367" s="6"/>
      <c r="U4367" s="6"/>
      <c r="V4367" s="6"/>
      <c r="W4367" s="6" t="str">
        <f t="shared" si="137"/>
        <v>-</v>
      </c>
      <c r="X4367" s="6"/>
      <c r="Y4367" s="6"/>
      <c r="Z4367" s="6"/>
      <c r="AA4367" s="6"/>
      <c r="AB4367" s="6"/>
      <c r="AC4367" s="6"/>
    </row>
    <row r="4368" spans="1:29" x14ac:dyDescent="0.25">
      <c r="Q4368" s="12" t="str">
        <f t="shared" ca="1" si="138"/>
        <v>-</v>
      </c>
      <c r="W4368" t="str">
        <f t="shared" si="137"/>
        <v>-</v>
      </c>
    </row>
    <row r="4369" spans="1:29" x14ac:dyDescent="0.25">
      <c r="A4369" s="6"/>
      <c r="B4369" s="10"/>
      <c r="C4369" s="6"/>
      <c r="D4369" s="6"/>
      <c r="E4369" s="6"/>
      <c r="F4369" s="6"/>
      <c r="G4369" s="6"/>
      <c r="H4369" s="6"/>
      <c r="I4369" s="6"/>
      <c r="J4369" s="6"/>
      <c r="K4369" s="6"/>
      <c r="L4369" s="6"/>
      <c r="M4369" s="6"/>
      <c r="N4369" s="6"/>
      <c r="O4369" s="6"/>
      <c r="P4369" s="10"/>
      <c r="Q4369" s="15" t="str">
        <f t="shared" ca="1" si="138"/>
        <v>-</v>
      </c>
      <c r="R4369" s="6"/>
      <c r="S4369" s="6"/>
      <c r="T4369" s="6"/>
      <c r="U4369" s="6"/>
      <c r="V4369" s="6"/>
      <c r="W4369" s="6" t="str">
        <f t="shared" si="137"/>
        <v>-</v>
      </c>
      <c r="X4369" s="6"/>
      <c r="Y4369" s="6"/>
      <c r="Z4369" s="6"/>
      <c r="AA4369" s="6"/>
      <c r="AB4369" s="6"/>
      <c r="AC4369" s="6"/>
    </row>
    <row r="4370" spans="1:29" x14ac:dyDescent="0.25">
      <c r="Q4370" s="12" t="str">
        <f t="shared" ca="1" si="138"/>
        <v>-</v>
      </c>
      <c r="W4370" t="str">
        <f t="shared" si="137"/>
        <v>-</v>
      </c>
    </row>
    <row r="4371" spans="1:29" x14ac:dyDescent="0.25">
      <c r="A4371" s="6"/>
      <c r="B4371" s="10"/>
      <c r="C4371" s="6"/>
      <c r="D4371" s="6"/>
      <c r="E4371" s="6"/>
      <c r="F4371" s="6"/>
      <c r="G4371" s="6"/>
      <c r="H4371" s="6"/>
      <c r="I4371" s="6"/>
      <c r="J4371" s="6"/>
      <c r="K4371" s="6"/>
      <c r="L4371" s="6"/>
      <c r="M4371" s="6"/>
      <c r="N4371" s="6"/>
      <c r="O4371" s="6"/>
      <c r="P4371" s="10"/>
      <c r="Q4371" s="15" t="str">
        <f t="shared" ca="1" si="138"/>
        <v>-</v>
      </c>
      <c r="R4371" s="6"/>
      <c r="S4371" s="6"/>
      <c r="T4371" s="6"/>
      <c r="U4371" s="6"/>
      <c r="V4371" s="6"/>
      <c r="W4371" s="6" t="str">
        <f t="shared" si="137"/>
        <v>-</v>
      </c>
      <c r="X4371" s="6"/>
      <c r="Y4371" s="6"/>
      <c r="Z4371" s="6"/>
      <c r="AA4371" s="6"/>
      <c r="AB4371" s="6"/>
      <c r="AC4371" s="6"/>
    </row>
    <row r="4372" spans="1:29" x14ac:dyDescent="0.25">
      <c r="Q4372" s="12" t="str">
        <f t="shared" ca="1" si="138"/>
        <v>-</v>
      </c>
      <c r="W4372" t="str">
        <f t="shared" si="137"/>
        <v>-</v>
      </c>
    </row>
    <row r="4373" spans="1:29" x14ac:dyDescent="0.25">
      <c r="A4373" s="6"/>
      <c r="B4373" s="10"/>
      <c r="C4373" s="6"/>
      <c r="D4373" s="6"/>
      <c r="E4373" s="6"/>
      <c r="F4373" s="6"/>
      <c r="G4373" s="6"/>
      <c r="H4373" s="6"/>
      <c r="I4373" s="6"/>
      <c r="J4373" s="6"/>
      <c r="K4373" s="6"/>
      <c r="L4373" s="6"/>
      <c r="M4373" s="6"/>
      <c r="N4373" s="6"/>
      <c r="O4373" s="6"/>
      <c r="P4373" s="10"/>
      <c r="Q4373" s="15" t="str">
        <f t="shared" ca="1" si="138"/>
        <v>-</v>
      </c>
      <c r="R4373" s="6"/>
      <c r="S4373" s="6"/>
      <c r="T4373" s="6"/>
      <c r="U4373" s="6"/>
      <c r="V4373" s="6"/>
      <c r="W4373" s="6" t="str">
        <f t="shared" si="137"/>
        <v>-</v>
      </c>
      <c r="X4373" s="6"/>
      <c r="Y4373" s="6"/>
      <c r="Z4373" s="6"/>
      <c r="AA4373" s="6"/>
      <c r="AB4373" s="6"/>
      <c r="AC4373" s="6"/>
    </row>
    <row r="4374" spans="1:29" x14ac:dyDescent="0.25">
      <c r="Q4374" s="12" t="str">
        <f t="shared" ca="1" si="138"/>
        <v>-</v>
      </c>
      <c r="W4374" t="str">
        <f t="shared" si="137"/>
        <v>-</v>
      </c>
    </row>
    <row r="4375" spans="1:29" x14ac:dyDescent="0.25">
      <c r="A4375" s="6"/>
      <c r="B4375" s="10"/>
      <c r="C4375" s="6"/>
      <c r="D4375" s="6"/>
      <c r="E4375" s="6"/>
      <c r="F4375" s="6"/>
      <c r="G4375" s="6"/>
      <c r="H4375" s="6"/>
      <c r="I4375" s="6"/>
      <c r="J4375" s="6"/>
      <c r="K4375" s="6"/>
      <c r="L4375" s="6"/>
      <c r="M4375" s="6"/>
      <c r="N4375" s="6"/>
      <c r="O4375" s="6"/>
      <c r="P4375" s="10"/>
      <c r="Q4375" s="15" t="str">
        <f t="shared" ca="1" si="138"/>
        <v>-</v>
      </c>
      <c r="R4375" s="6"/>
      <c r="S4375" s="6"/>
      <c r="T4375" s="6"/>
      <c r="U4375" s="6"/>
      <c r="V4375" s="6"/>
      <c r="W4375" s="6" t="str">
        <f t="shared" si="137"/>
        <v>-</v>
      </c>
      <c r="X4375" s="6"/>
      <c r="Y4375" s="6"/>
      <c r="Z4375" s="6"/>
      <c r="AA4375" s="6"/>
      <c r="AB4375" s="6"/>
      <c r="AC4375" s="6"/>
    </row>
    <row r="4376" spans="1:29" x14ac:dyDescent="0.25">
      <c r="Q4376" s="12" t="str">
        <f t="shared" ca="1" si="138"/>
        <v>-</v>
      </c>
      <c r="W4376" t="str">
        <f t="shared" si="137"/>
        <v>-</v>
      </c>
    </row>
    <row r="4377" spans="1:29" x14ac:dyDescent="0.25">
      <c r="A4377" s="6"/>
      <c r="B4377" s="10"/>
      <c r="C4377" s="6"/>
      <c r="D4377" s="6"/>
      <c r="E4377" s="6"/>
      <c r="F4377" s="6"/>
      <c r="G4377" s="6"/>
      <c r="H4377" s="6"/>
      <c r="I4377" s="6"/>
      <c r="J4377" s="6"/>
      <c r="K4377" s="6"/>
      <c r="L4377" s="6"/>
      <c r="M4377" s="6"/>
      <c r="N4377" s="6"/>
      <c r="O4377" s="6"/>
      <c r="P4377" s="10"/>
      <c r="Q4377" s="15" t="str">
        <f t="shared" ca="1" si="138"/>
        <v>-</v>
      </c>
      <c r="R4377" s="6"/>
      <c r="S4377" s="6"/>
      <c r="T4377" s="6"/>
      <c r="U4377" s="6"/>
      <c r="V4377" s="6"/>
      <c r="W4377" s="6" t="str">
        <f t="shared" si="137"/>
        <v>-</v>
      </c>
      <c r="X4377" s="6"/>
      <c r="Y4377" s="6"/>
      <c r="Z4377" s="6"/>
      <c r="AA4377" s="6"/>
      <c r="AB4377" s="6"/>
      <c r="AC4377" s="6"/>
    </row>
    <row r="4378" spans="1:29" x14ac:dyDescent="0.25">
      <c r="Q4378" s="12" t="str">
        <f t="shared" ca="1" si="138"/>
        <v>-</v>
      </c>
      <c r="W4378" t="str">
        <f t="shared" si="137"/>
        <v>-</v>
      </c>
    </row>
    <row r="4379" spans="1:29" x14ac:dyDescent="0.25">
      <c r="A4379" s="6"/>
      <c r="B4379" s="10"/>
      <c r="C4379" s="6"/>
      <c r="D4379" s="6"/>
      <c r="E4379" s="6"/>
      <c r="F4379" s="6"/>
      <c r="G4379" s="6"/>
      <c r="H4379" s="6"/>
      <c r="I4379" s="6"/>
      <c r="J4379" s="6"/>
      <c r="K4379" s="6"/>
      <c r="L4379" s="6"/>
      <c r="M4379" s="6"/>
      <c r="N4379" s="6"/>
      <c r="O4379" s="6"/>
      <c r="P4379" s="10"/>
      <c r="Q4379" s="15" t="str">
        <f t="shared" ca="1" si="138"/>
        <v>-</v>
      </c>
      <c r="R4379" s="6"/>
      <c r="S4379" s="6"/>
      <c r="T4379" s="6"/>
      <c r="U4379" s="6"/>
      <c r="V4379" s="6"/>
      <c r="W4379" s="6" t="str">
        <f t="shared" si="137"/>
        <v>-</v>
      </c>
      <c r="X4379" s="6"/>
      <c r="Y4379" s="6"/>
      <c r="Z4379" s="6"/>
      <c r="AA4379" s="6"/>
      <c r="AB4379" s="6"/>
      <c r="AC4379" s="6"/>
    </row>
    <row r="4380" spans="1:29" x14ac:dyDescent="0.25">
      <c r="Q4380" s="12" t="str">
        <f t="shared" ca="1" si="138"/>
        <v>-</v>
      </c>
      <c r="W4380" t="str">
        <f t="shared" si="137"/>
        <v>-</v>
      </c>
    </row>
    <row r="4381" spans="1:29" x14ac:dyDescent="0.25">
      <c r="A4381" s="6"/>
      <c r="B4381" s="10"/>
      <c r="C4381" s="6"/>
      <c r="D4381" s="6"/>
      <c r="E4381" s="6"/>
      <c r="F4381" s="6"/>
      <c r="G4381" s="6"/>
      <c r="H4381" s="6"/>
      <c r="I4381" s="6"/>
      <c r="J4381" s="6"/>
      <c r="K4381" s="6"/>
      <c r="L4381" s="6"/>
      <c r="M4381" s="6"/>
      <c r="N4381" s="6"/>
      <c r="O4381" s="6"/>
      <c r="P4381" s="10"/>
      <c r="Q4381" s="15" t="str">
        <f t="shared" ca="1" si="138"/>
        <v>-</v>
      </c>
      <c r="R4381" s="6"/>
      <c r="S4381" s="6"/>
      <c r="T4381" s="6"/>
      <c r="U4381" s="6"/>
      <c r="V4381" s="6"/>
      <c r="W4381" s="6" t="str">
        <f t="shared" si="137"/>
        <v>-</v>
      </c>
      <c r="X4381" s="6"/>
      <c r="Y4381" s="6"/>
      <c r="Z4381" s="6"/>
      <c r="AA4381" s="6"/>
      <c r="AB4381" s="6"/>
      <c r="AC4381" s="6"/>
    </row>
    <row r="4382" spans="1:29" x14ac:dyDescent="0.25">
      <c r="Q4382" s="12" t="str">
        <f t="shared" ca="1" si="138"/>
        <v>-</v>
      </c>
      <c r="W4382" t="str">
        <f t="shared" si="137"/>
        <v>-</v>
      </c>
    </row>
    <row r="4383" spans="1:29" x14ac:dyDescent="0.25">
      <c r="A4383" s="6"/>
      <c r="B4383" s="10"/>
      <c r="C4383" s="6"/>
      <c r="D4383" s="6"/>
      <c r="E4383" s="6"/>
      <c r="F4383" s="6"/>
      <c r="G4383" s="6"/>
      <c r="H4383" s="6"/>
      <c r="I4383" s="6"/>
      <c r="J4383" s="6"/>
      <c r="K4383" s="6"/>
      <c r="L4383" s="6"/>
      <c r="M4383" s="6"/>
      <c r="N4383" s="6"/>
      <c r="O4383" s="6"/>
      <c r="P4383" s="10"/>
      <c r="Q4383" s="15" t="str">
        <f t="shared" ca="1" si="138"/>
        <v>-</v>
      </c>
      <c r="R4383" s="6"/>
      <c r="S4383" s="6"/>
      <c r="T4383" s="6"/>
      <c r="U4383" s="6"/>
      <c r="V4383" s="6"/>
      <c r="W4383" s="6" t="str">
        <f t="shared" si="137"/>
        <v>-</v>
      </c>
      <c r="X4383" s="6"/>
      <c r="Y4383" s="6"/>
      <c r="Z4383" s="6"/>
      <c r="AA4383" s="6"/>
      <c r="AB4383" s="6"/>
      <c r="AC4383" s="6"/>
    </row>
    <row r="4384" spans="1:29" x14ac:dyDescent="0.25">
      <c r="Q4384" s="12" t="str">
        <f t="shared" ca="1" si="138"/>
        <v>-</v>
      </c>
      <c r="W4384" t="str">
        <f t="shared" si="137"/>
        <v>-</v>
      </c>
    </row>
    <row r="4385" spans="1:29" x14ac:dyDescent="0.25">
      <c r="A4385" s="6"/>
      <c r="B4385" s="10"/>
      <c r="C4385" s="6"/>
      <c r="D4385" s="6"/>
      <c r="E4385" s="6"/>
      <c r="F4385" s="6"/>
      <c r="G4385" s="6"/>
      <c r="H4385" s="6"/>
      <c r="I4385" s="6"/>
      <c r="J4385" s="6"/>
      <c r="K4385" s="6"/>
      <c r="L4385" s="6"/>
      <c r="M4385" s="6"/>
      <c r="N4385" s="6"/>
      <c r="O4385" s="6"/>
      <c r="P4385" s="10"/>
      <c r="Q4385" s="15" t="str">
        <f t="shared" ca="1" si="138"/>
        <v>-</v>
      </c>
      <c r="R4385" s="6"/>
      <c r="S4385" s="6"/>
      <c r="T4385" s="6"/>
      <c r="U4385" s="6"/>
      <c r="V4385" s="6"/>
      <c r="W4385" s="6" t="str">
        <f t="shared" si="137"/>
        <v>-</v>
      </c>
      <c r="X4385" s="6"/>
      <c r="Y4385" s="6"/>
      <c r="Z4385" s="6"/>
      <c r="AA4385" s="6"/>
      <c r="AB4385" s="6"/>
      <c r="AC4385" s="6"/>
    </row>
    <row r="4386" spans="1:29" x14ac:dyDescent="0.25">
      <c r="Q4386" s="12" t="str">
        <f t="shared" ca="1" si="138"/>
        <v>-</v>
      </c>
      <c r="W4386" t="str">
        <f t="shared" si="137"/>
        <v>-</v>
      </c>
    </row>
    <row r="4387" spans="1:29" x14ac:dyDescent="0.25">
      <c r="A4387" s="6"/>
      <c r="B4387" s="10"/>
      <c r="C4387" s="6"/>
      <c r="D4387" s="6"/>
      <c r="E4387" s="6"/>
      <c r="F4387" s="6"/>
      <c r="G4387" s="6"/>
      <c r="H4387" s="6"/>
      <c r="I4387" s="6"/>
      <c r="J4387" s="6"/>
      <c r="K4387" s="6"/>
      <c r="L4387" s="6"/>
      <c r="M4387" s="6"/>
      <c r="N4387" s="6"/>
      <c r="O4387" s="6"/>
      <c r="P4387" s="10"/>
      <c r="Q4387" s="15" t="str">
        <f t="shared" ca="1" si="138"/>
        <v>-</v>
      </c>
      <c r="R4387" s="6"/>
      <c r="S4387" s="6"/>
      <c r="T4387" s="6"/>
      <c r="U4387" s="6"/>
      <c r="V4387" s="6"/>
      <c r="W4387" s="6" t="str">
        <f t="shared" si="137"/>
        <v>-</v>
      </c>
      <c r="X4387" s="6"/>
      <c r="Y4387" s="6"/>
      <c r="Z4387" s="6"/>
      <c r="AA4387" s="6"/>
      <c r="AB4387" s="6"/>
      <c r="AC4387" s="6"/>
    </row>
    <row r="4388" spans="1:29" x14ac:dyDescent="0.25">
      <c r="Q4388" s="12" t="str">
        <f t="shared" ca="1" si="138"/>
        <v>-</v>
      </c>
      <c r="W4388" t="str">
        <f t="shared" si="137"/>
        <v>-</v>
      </c>
    </row>
    <row r="4389" spans="1:29" x14ac:dyDescent="0.25">
      <c r="A4389" s="6"/>
      <c r="B4389" s="10"/>
      <c r="C4389" s="6"/>
      <c r="D4389" s="6"/>
      <c r="E4389" s="6"/>
      <c r="F4389" s="6"/>
      <c r="G4389" s="6"/>
      <c r="H4389" s="6"/>
      <c r="I4389" s="6"/>
      <c r="J4389" s="6"/>
      <c r="K4389" s="6"/>
      <c r="L4389" s="6"/>
      <c r="M4389" s="6"/>
      <c r="N4389" s="6"/>
      <c r="O4389" s="6"/>
      <c r="P4389" s="10"/>
      <c r="Q4389" s="15" t="str">
        <f t="shared" ca="1" si="138"/>
        <v>-</v>
      </c>
      <c r="R4389" s="6"/>
      <c r="S4389" s="6"/>
      <c r="T4389" s="6"/>
      <c r="U4389" s="6"/>
      <c r="V4389" s="6"/>
      <c r="W4389" s="6" t="str">
        <f t="shared" si="137"/>
        <v>-</v>
      </c>
      <c r="X4389" s="6"/>
      <c r="Y4389" s="6"/>
      <c r="Z4389" s="6"/>
      <c r="AA4389" s="6"/>
      <c r="AB4389" s="6"/>
      <c r="AC4389" s="6"/>
    </row>
    <row r="4390" spans="1:29" x14ac:dyDescent="0.25">
      <c r="Q4390" s="12" t="str">
        <f t="shared" ca="1" si="138"/>
        <v>-</v>
      </c>
      <c r="W4390" t="str">
        <f t="shared" si="137"/>
        <v>-</v>
      </c>
    </row>
    <row r="4391" spans="1:29" x14ac:dyDescent="0.25">
      <c r="A4391" s="6"/>
      <c r="B4391" s="10"/>
      <c r="C4391" s="6"/>
      <c r="D4391" s="6"/>
      <c r="E4391" s="6"/>
      <c r="F4391" s="6"/>
      <c r="G4391" s="6"/>
      <c r="H4391" s="6"/>
      <c r="I4391" s="6"/>
      <c r="J4391" s="6"/>
      <c r="K4391" s="6"/>
      <c r="L4391" s="6"/>
      <c r="M4391" s="6"/>
      <c r="N4391" s="6"/>
      <c r="O4391" s="6"/>
      <c r="P4391" s="10"/>
      <c r="Q4391" s="15" t="str">
        <f t="shared" ca="1" si="138"/>
        <v>-</v>
      </c>
      <c r="R4391" s="6"/>
      <c r="S4391" s="6"/>
      <c r="T4391" s="6"/>
      <c r="U4391" s="6"/>
      <c r="V4391" s="6"/>
      <c r="W4391" s="6" t="str">
        <f t="shared" si="137"/>
        <v>-</v>
      </c>
      <c r="X4391" s="6"/>
      <c r="Y4391" s="6"/>
      <c r="Z4391" s="6"/>
      <c r="AA4391" s="6"/>
      <c r="AB4391" s="6"/>
      <c r="AC4391" s="6"/>
    </row>
    <row r="4392" spans="1:29" x14ac:dyDescent="0.25">
      <c r="Q4392" s="12" t="str">
        <f t="shared" ca="1" si="138"/>
        <v>-</v>
      </c>
      <c r="W4392" t="str">
        <f t="shared" si="137"/>
        <v>-</v>
      </c>
    </row>
    <row r="4393" spans="1:29" x14ac:dyDescent="0.25">
      <c r="A4393" s="6"/>
      <c r="B4393" s="10"/>
      <c r="C4393" s="6"/>
      <c r="D4393" s="6"/>
      <c r="E4393" s="6"/>
      <c r="F4393" s="6"/>
      <c r="G4393" s="6"/>
      <c r="H4393" s="6"/>
      <c r="I4393" s="6"/>
      <c r="J4393" s="6"/>
      <c r="K4393" s="6"/>
      <c r="L4393" s="6"/>
      <c r="M4393" s="6"/>
      <c r="N4393" s="6"/>
      <c r="O4393" s="6"/>
      <c r="P4393" s="10"/>
      <c r="Q4393" s="15" t="str">
        <f t="shared" ca="1" si="138"/>
        <v>-</v>
      </c>
      <c r="R4393" s="6"/>
      <c r="S4393" s="6"/>
      <c r="T4393" s="6"/>
      <c r="U4393" s="6"/>
      <c r="V4393" s="6"/>
      <c r="W4393" s="6" t="str">
        <f t="shared" si="137"/>
        <v>-</v>
      </c>
      <c r="X4393" s="6"/>
      <c r="Y4393" s="6"/>
      <c r="Z4393" s="6"/>
      <c r="AA4393" s="6"/>
      <c r="AB4393" s="6"/>
      <c r="AC4393" s="6"/>
    </row>
    <row r="4394" spans="1:29" x14ac:dyDescent="0.25">
      <c r="Q4394" s="12" t="str">
        <f t="shared" ca="1" si="138"/>
        <v>-</v>
      </c>
      <c r="W4394" t="str">
        <f t="shared" si="137"/>
        <v>-</v>
      </c>
    </row>
    <row r="4395" spans="1:29" x14ac:dyDescent="0.25">
      <c r="A4395" s="6"/>
      <c r="B4395" s="10"/>
      <c r="C4395" s="6"/>
      <c r="D4395" s="6"/>
      <c r="E4395" s="6"/>
      <c r="F4395" s="6"/>
      <c r="G4395" s="6"/>
      <c r="H4395" s="6"/>
      <c r="I4395" s="6"/>
      <c r="J4395" s="6"/>
      <c r="K4395" s="6"/>
      <c r="L4395" s="6"/>
      <c r="M4395" s="6"/>
      <c r="N4395" s="6"/>
      <c r="O4395" s="6"/>
      <c r="P4395" s="10"/>
      <c r="Q4395" s="15" t="str">
        <f t="shared" ca="1" si="138"/>
        <v>-</v>
      </c>
      <c r="R4395" s="6"/>
      <c r="S4395" s="6"/>
      <c r="T4395" s="6"/>
      <c r="U4395" s="6"/>
      <c r="V4395" s="6"/>
      <c r="W4395" s="6" t="str">
        <f t="shared" si="137"/>
        <v>-</v>
      </c>
      <c r="X4395" s="6"/>
      <c r="Y4395" s="6"/>
      <c r="Z4395" s="6"/>
      <c r="AA4395" s="6"/>
      <c r="AB4395" s="6"/>
      <c r="AC4395" s="6"/>
    </row>
    <row r="4396" spans="1:29" x14ac:dyDescent="0.25">
      <c r="Q4396" s="12" t="str">
        <f t="shared" ca="1" si="138"/>
        <v>-</v>
      </c>
      <c r="W4396" t="str">
        <f t="shared" si="137"/>
        <v>-</v>
      </c>
    </row>
    <row r="4397" spans="1:29" x14ac:dyDescent="0.25">
      <c r="A4397" s="6"/>
      <c r="B4397" s="10"/>
      <c r="C4397" s="6"/>
      <c r="D4397" s="6"/>
      <c r="E4397" s="6"/>
      <c r="F4397" s="6"/>
      <c r="G4397" s="6"/>
      <c r="H4397" s="6"/>
      <c r="I4397" s="6"/>
      <c r="J4397" s="6"/>
      <c r="K4397" s="6"/>
      <c r="L4397" s="6"/>
      <c r="M4397" s="6"/>
      <c r="N4397" s="6"/>
      <c r="O4397" s="6"/>
      <c r="P4397" s="10"/>
      <c r="Q4397" s="15" t="str">
        <f t="shared" ca="1" si="138"/>
        <v>-</v>
      </c>
      <c r="R4397" s="6"/>
      <c r="S4397" s="6"/>
      <c r="T4397" s="6"/>
      <c r="U4397" s="6"/>
      <c r="V4397" s="6"/>
      <c r="W4397" s="6" t="str">
        <f t="shared" si="137"/>
        <v>-</v>
      </c>
      <c r="X4397" s="6"/>
      <c r="Y4397" s="6"/>
      <c r="Z4397" s="6"/>
      <c r="AA4397" s="6"/>
      <c r="AB4397" s="6"/>
      <c r="AC4397" s="6"/>
    </row>
    <row r="4398" spans="1:29" x14ac:dyDescent="0.25">
      <c r="Q4398" s="12" t="str">
        <f t="shared" ca="1" si="138"/>
        <v>-</v>
      </c>
      <c r="W4398" t="str">
        <f t="shared" si="137"/>
        <v>-</v>
      </c>
    </row>
    <row r="4399" spans="1:29" x14ac:dyDescent="0.25">
      <c r="A4399" s="6"/>
      <c r="B4399" s="10"/>
      <c r="C4399" s="6"/>
      <c r="D4399" s="6"/>
      <c r="E4399" s="6"/>
      <c r="F4399" s="6"/>
      <c r="G4399" s="6"/>
      <c r="H4399" s="6"/>
      <c r="I4399" s="6"/>
      <c r="J4399" s="6"/>
      <c r="K4399" s="6"/>
      <c r="L4399" s="6"/>
      <c r="M4399" s="6"/>
      <c r="N4399" s="6"/>
      <c r="O4399" s="6"/>
      <c r="P4399" s="10"/>
      <c r="Q4399" s="15" t="str">
        <f t="shared" ca="1" si="138"/>
        <v>-</v>
      </c>
      <c r="R4399" s="6"/>
      <c r="S4399" s="6"/>
      <c r="T4399" s="6"/>
      <c r="U4399" s="6"/>
      <c r="V4399" s="6"/>
      <c r="W4399" s="6" t="str">
        <f t="shared" si="137"/>
        <v>-</v>
      </c>
      <c r="X4399" s="6"/>
      <c r="Y4399" s="6"/>
      <c r="Z4399" s="6"/>
      <c r="AA4399" s="6"/>
      <c r="AB4399" s="6"/>
      <c r="AC4399" s="6"/>
    </row>
    <row r="4400" spans="1:29" x14ac:dyDescent="0.25">
      <c r="Q4400" s="12" t="str">
        <f t="shared" ca="1" si="138"/>
        <v>-</v>
      </c>
      <c r="W4400" t="str">
        <f t="shared" si="137"/>
        <v>-</v>
      </c>
    </row>
    <row r="4401" spans="1:29" x14ac:dyDescent="0.25">
      <c r="A4401" s="6"/>
      <c r="B4401" s="10"/>
      <c r="C4401" s="6"/>
      <c r="D4401" s="6"/>
      <c r="E4401" s="6"/>
      <c r="F4401" s="6"/>
      <c r="G4401" s="6"/>
      <c r="H4401" s="6"/>
      <c r="I4401" s="6"/>
      <c r="J4401" s="6"/>
      <c r="K4401" s="6"/>
      <c r="L4401" s="6"/>
      <c r="M4401" s="6"/>
      <c r="N4401" s="6"/>
      <c r="O4401" s="6"/>
      <c r="P4401" s="10"/>
      <c r="Q4401" s="15" t="str">
        <f t="shared" ca="1" si="138"/>
        <v>-</v>
      </c>
      <c r="R4401" s="6"/>
      <c r="S4401" s="6"/>
      <c r="T4401" s="6"/>
      <c r="U4401" s="6"/>
      <c r="V4401" s="6"/>
      <c r="W4401" s="6" t="str">
        <f t="shared" si="137"/>
        <v>-</v>
      </c>
      <c r="X4401" s="6"/>
      <c r="Y4401" s="6"/>
      <c r="Z4401" s="6"/>
      <c r="AA4401" s="6"/>
      <c r="AB4401" s="6"/>
      <c r="AC4401" s="6"/>
    </row>
    <row r="4402" spans="1:29" x14ac:dyDescent="0.25">
      <c r="Q4402" s="12" t="str">
        <f t="shared" ca="1" si="138"/>
        <v>-</v>
      </c>
      <c r="W4402" t="str">
        <f t="shared" si="137"/>
        <v>-</v>
      </c>
    </row>
    <row r="4403" spans="1:29" x14ac:dyDescent="0.25">
      <c r="A4403" s="6"/>
      <c r="B4403" s="10"/>
      <c r="C4403" s="6"/>
      <c r="D4403" s="6"/>
      <c r="E4403" s="6"/>
      <c r="F4403" s="6"/>
      <c r="G4403" s="6"/>
      <c r="H4403" s="6"/>
      <c r="I4403" s="6"/>
      <c r="J4403" s="6"/>
      <c r="K4403" s="6"/>
      <c r="L4403" s="6"/>
      <c r="M4403" s="6"/>
      <c r="N4403" s="6"/>
      <c r="O4403" s="6"/>
      <c r="P4403" s="10"/>
      <c r="Q4403" s="15" t="str">
        <f t="shared" ca="1" si="138"/>
        <v>-</v>
      </c>
      <c r="R4403" s="6"/>
      <c r="S4403" s="6"/>
      <c r="T4403" s="6"/>
      <c r="U4403" s="6"/>
      <c r="V4403" s="6"/>
      <c r="W4403" s="6" t="str">
        <f t="shared" si="137"/>
        <v>-</v>
      </c>
      <c r="X4403" s="6"/>
      <c r="Y4403" s="6"/>
      <c r="Z4403" s="6"/>
      <c r="AA4403" s="6"/>
      <c r="AB4403" s="6"/>
      <c r="AC4403" s="6"/>
    </row>
    <row r="4404" spans="1:29" x14ac:dyDescent="0.25">
      <c r="Q4404" s="12" t="str">
        <f t="shared" ca="1" si="138"/>
        <v>-</v>
      </c>
      <c r="W4404" t="str">
        <f t="shared" si="137"/>
        <v>-</v>
      </c>
    </row>
    <row r="4405" spans="1:29" x14ac:dyDescent="0.25">
      <c r="A4405" s="6"/>
      <c r="B4405" s="10"/>
      <c r="C4405" s="6"/>
      <c r="D4405" s="6"/>
      <c r="E4405" s="6"/>
      <c r="F4405" s="6"/>
      <c r="G4405" s="6"/>
      <c r="H4405" s="6"/>
      <c r="I4405" s="6"/>
      <c r="J4405" s="6"/>
      <c r="K4405" s="6"/>
      <c r="L4405" s="6"/>
      <c r="M4405" s="6"/>
      <c r="N4405" s="6"/>
      <c r="O4405" s="6"/>
      <c r="P4405" s="10"/>
      <c r="Q4405" s="15" t="str">
        <f t="shared" ca="1" si="138"/>
        <v>-</v>
      </c>
      <c r="R4405" s="6"/>
      <c r="S4405" s="6"/>
      <c r="T4405" s="6"/>
      <c r="U4405" s="6"/>
      <c r="V4405" s="6"/>
      <c r="W4405" s="6" t="str">
        <f t="shared" si="137"/>
        <v>-</v>
      </c>
      <c r="X4405" s="6"/>
      <c r="Y4405" s="6"/>
      <c r="Z4405" s="6"/>
      <c r="AA4405" s="6"/>
      <c r="AB4405" s="6"/>
      <c r="AC4405" s="6"/>
    </row>
    <row r="4406" spans="1:29" x14ac:dyDescent="0.25">
      <c r="Q4406" s="12" t="str">
        <f t="shared" ca="1" si="138"/>
        <v>-</v>
      </c>
      <c r="W4406" t="str">
        <f t="shared" si="137"/>
        <v>-</v>
      </c>
    </row>
    <row r="4407" spans="1:29" x14ac:dyDescent="0.25">
      <c r="A4407" s="6"/>
      <c r="B4407" s="10"/>
      <c r="C4407" s="6"/>
      <c r="D4407" s="6"/>
      <c r="E4407" s="6"/>
      <c r="F4407" s="6"/>
      <c r="G4407" s="6"/>
      <c r="H4407" s="6"/>
      <c r="I4407" s="6"/>
      <c r="J4407" s="6"/>
      <c r="K4407" s="6"/>
      <c r="L4407" s="6"/>
      <c r="M4407" s="6"/>
      <c r="N4407" s="6"/>
      <c r="O4407" s="6"/>
      <c r="P4407" s="10"/>
      <c r="Q4407" s="15" t="str">
        <f t="shared" ca="1" si="138"/>
        <v>-</v>
      </c>
      <c r="R4407" s="6"/>
      <c r="S4407" s="6"/>
      <c r="T4407" s="6"/>
      <c r="U4407" s="6"/>
      <c r="V4407" s="6"/>
      <c r="W4407" s="6" t="str">
        <f t="shared" si="137"/>
        <v>-</v>
      </c>
      <c r="X4407" s="6"/>
      <c r="Y4407" s="6"/>
      <c r="Z4407" s="6"/>
      <c r="AA4407" s="6"/>
      <c r="AB4407" s="6"/>
      <c r="AC4407" s="6"/>
    </row>
    <row r="4408" spans="1:29" x14ac:dyDescent="0.25">
      <c r="Q4408" s="12" t="str">
        <f t="shared" ca="1" si="138"/>
        <v>-</v>
      </c>
      <c r="W4408" t="str">
        <f t="shared" si="137"/>
        <v>-</v>
      </c>
    </row>
    <row r="4409" spans="1:29" x14ac:dyDescent="0.25">
      <c r="A4409" s="6"/>
      <c r="B4409" s="10"/>
      <c r="C4409" s="6"/>
      <c r="D4409" s="6"/>
      <c r="E4409" s="6"/>
      <c r="F4409" s="6"/>
      <c r="G4409" s="6"/>
      <c r="H4409" s="6"/>
      <c r="I4409" s="6"/>
      <c r="J4409" s="6"/>
      <c r="K4409" s="6"/>
      <c r="L4409" s="6"/>
      <c r="M4409" s="6"/>
      <c r="N4409" s="6"/>
      <c r="O4409" s="6"/>
      <c r="P4409" s="10"/>
      <c r="Q4409" s="15" t="str">
        <f t="shared" ca="1" si="138"/>
        <v>-</v>
      </c>
      <c r="R4409" s="6"/>
      <c r="S4409" s="6"/>
      <c r="T4409" s="6"/>
      <c r="U4409" s="6"/>
      <c r="V4409" s="6"/>
      <c r="W4409" s="6" t="str">
        <f t="shared" si="137"/>
        <v>-</v>
      </c>
      <c r="X4409" s="6"/>
      <c r="Y4409" s="6"/>
      <c r="Z4409" s="6"/>
      <c r="AA4409" s="6"/>
      <c r="AB4409" s="6"/>
      <c r="AC4409" s="6"/>
    </row>
    <row r="4410" spans="1:29" x14ac:dyDescent="0.25">
      <c r="Q4410" s="12" t="str">
        <f t="shared" ca="1" si="138"/>
        <v>-</v>
      </c>
      <c r="W4410" t="str">
        <f t="shared" si="137"/>
        <v>-</v>
      </c>
    </row>
    <row r="4411" spans="1:29" x14ac:dyDescent="0.25">
      <c r="A4411" s="6"/>
      <c r="B4411" s="10"/>
      <c r="C4411" s="6"/>
      <c r="D4411" s="6"/>
      <c r="E4411" s="6"/>
      <c r="F4411" s="6"/>
      <c r="G4411" s="6"/>
      <c r="H4411" s="6"/>
      <c r="I4411" s="6"/>
      <c r="J4411" s="6"/>
      <c r="K4411" s="6"/>
      <c r="L4411" s="6"/>
      <c r="M4411" s="6"/>
      <c r="N4411" s="6"/>
      <c r="O4411" s="6"/>
      <c r="P4411" s="10"/>
      <c r="Q4411" s="15" t="str">
        <f t="shared" ca="1" si="138"/>
        <v>-</v>
      </c>
      <c r="R4411" s="6"/>
      <c r="S4411" s="6"/>
      <c r="T4411" s="6"/>
      <c r="U4411" s="6"/>
      <c r="V4411" s="6"/>
      <c r="W4411" s="6" t="str">
        <f t="shared" si="137"/>
        <v>-</v>
      </c>
      <c r="X4411" s="6"/>
      <c r="Y4411" s="6"/>
      <c r="Z4411" s="6"/>
      <c r="AA4411" s="6"/>
      <c r="AB4411" s="6"/>
      <c r="AC4411" s="6"/>
    </row>
    <row r="4412" spans="1:29" x14ac:dyDescent="0.25">
      <c r="Q4412" s="12" t="str">
        <f t="shared" ca="1" si="138"/>
        <v>-</v>
      </c>
      <c r="W4412" t="str">
        <f t="shared" si="137"/>
        <v>-</v>
      </c>
    </row>
    <row r="4413" spans="1:29" x14ac:dyDescent="0.25">
      <c r="A4413" s="6"/>
      <c r="B4413" s="10"/>
      <c r="C4413" s="6"/>
      <c r="D4413" s="6"/>
      <c r="E4413" s="6"/>
      <c r="F4413" s="6"/>
      <c r="G4413" s="6"/>
      <c r="H4413" s="6"/>
      <c r="I4413" s="6"/>
      <c r="J4413" s="6"/>
      <c r="K4413" s="6"/>
      <c r="L4413" s="6"/>
      <c r="M4413" s="6"/>
      <c r="N4413" s="6"/>
      <c r="O4413" s="6"/>
      <c r="P4413" s="10"/>
      <c r="Q4413" s="15" t="str">
        <f t="shared" ca="1" si="138"/>
        <v>-</v>
      </c>
      <c r="R4413" s="6"/>
      <c r="S4413" s="6"/>
      <c r="T4413" s="6"/>
      <c r="U4413" s="6"/>
      <c r="V4413" s="6"/>
      <c r="W4413" s="6" t="str">
        <f t="shared" si="137"/>
        <v>-</v>
      </c>
      <c r="X4413" s="6"/>
      <c r="Y4413" s="6"/>
      <c r="Z4413" s="6"/>
      <c r="AA4413" s="6"/>
      <c r="AB4413" s="6"/>
      <c r="AC4413" s="6"/>
    </row>
    <row r="4414" spans="1:29" x14ac:dyDescent="0.25">
      <c r="Q4414" s="12" t="str">
        <f t="shared" ca="1" si="138"/>
        <v>-</v>
      </c>
      <c r="W4414" t="str">
        <f t="shared" si="137"/>
        <v>-</v>
      </c>
    </row>
    <row r="4415" spans="1:29" x14ac:dyDescent="0.25">
      <c r="A4415" s="6"/>
      <c r="B4415" s="10"/>
      <c r="C4415" s="6"/>
      <c r="D4415" s="6"/>
      <c r="E4415" s="6"/>
      <c r="F4415" s="6"/>
      <c r="G4415" s="6"/>
      <c r="H4415" s="6"/>
      <c r="I4415" s="6"/>
      <c r="J4415" s="6"/>
      <c r="K4415" s="6"/>
      <c r="L4415" s="6"/>
      <c r="M4415" s="6"/>
      <c r="N4415" s="6"/>
      <c r="O4415" s="6"/>
      <c r="P4415" s="10"/>
      <c r="Q4415" s="15" t="str">
        <f t="shared" ca="1" si="138"/>
        <v>-</v>
      </c>
      <c r="R4415" s="6"/>
      <c r="S4415" s="6"/>
      <c r="T4415" s="6"/>
      <c r="U4415" s="6"/>
      <c r="V4415" s="6"/>
      <c r="W4415" s="6" t="str">
        <f t="shared" si="137"/>
        <v>-</v>
      </c>
      <c r="X4415" s="6"/>
      <c r="Y4415" s="6"/>
      <c r="Z4415" s="6"/>
      <c r="AA4415" s="6"/>
      <c r="AB4415" s="6"/>
      <c r="AC4415" s="6"/>
    </row>
    <row r="4416" spans="1:29" x14ac:dyDescent="0.25">
      <c r="Q4416" s="12" t="str">
        <f t="shared" ca="1" si="138"/>
        <v>-</v>
      </c>
      <c r="W4416" t="str">
        <f t="shared" si="137"/>
        <v>-</v>
      </c>
    </row>
    <row r="4417" spans="1:29" x14ac:dyDescent="0.25">
      <c r="A4417" s="6"/>
      <c r="B4417" s="10"/>
      <c r="C4417" s="6"/>
      <c r="D4417" s="6"/>
      <c r="E4417" s="6"/>
      <c r="F4417" s="6"/>
      <c r="G4417" s="6"/>
      <c r="H4417" s="6"/>
      <c r="I4417" s="6"/>
      <c r="J4417" s="6"/>
      <c r="K4417" s="6"/>
      <c r="L4417" s="6"/>
      <c r="M4417" s="6"/>
      <c r="N4417" s="6"/>
      <c r="O4417" s="6"/>
      <c r="P4417" s="10"/>
      <c r="Q4417" s="15" t="str">
        <f t="shared" ca="1" si="138"/>
        <v>-</v>
      </c>
      <c r="R4417" s="6"/>
      <c r="S4417" s="6"/>
      <c r="T4417" s="6"/>
      <c r="U4417" s="6"/>
      <c r="V4417" s="6"/>
      <c r="W4417" s="6" t="str">
        <f t="shared" ref="W4417:W4480" si="139">IF(OR(ISBLANK(J4417),ISBLANK(V4417)),"-",(IF(J4417=V4417,"Yes","No")))</f>
        <v>-</v>
      </c>
      <c r="X4417" s="6"/>
      <c r="Y4417" s="6"/>
      <c r="Z4417" s="6"/>
      <c r="AA4417" s="6"/>
      <c r="AB4417" s="6"/>
      <c r="AC4417" s="6"/>
    </row>
    <row r="4418" spans="1:29" x14ac:dyDescent="0.25">
      <c r="Q4418" s="12" t="str">
        <f t="shared" ref="Q4418:Q4481" ca="1" si="140">IF(B4418&gt;1/1/1900, (IF(R4418="Closed",(DATEDIF(B4418,P4418,"d"))-(DATEDIF(M4418,O4418,"d")),IF(OR(R4418="Pending",ISBLANK(P4418)),TODAY()-B4418))),"-")</f>
        <v>-</v>
      </c>
      <c r="W4418" t="str">
        <f t="shared" si="139"/>
        <v>-</v>
      </c>
    </row>
    <row r="4419" spans="1:29" x14ac:dyDescent="0.25">
      <c r="A4419" s="6"/>
      <c r="B4419" s="10"/>
      <c r="C4419" s="6"/>
      <c r="D4419" s="6"/>
      <c r="E4419" s="6"/>
      <c r="F4419" s="6"/>
      <c r="G4419" s="6"/>
      <c r="H4419" s="6"/>
      <c r="I4419" s="6"/>
      <c r="J4419" s="6"/>
      <c r="K4419" s="6"/>
      <c r="L4419" s="6"/>
      <c r="M4419" s="6"/>
      <c r="N4419" s="6"/>
      <c r="O4419" s="6"/>
      <c r="P4419" s="10"/>
      <c r="Q4419" s="15" t="str">
        <f t="shared" ca="1" si="140"/>
        <v>-</v>
      </c>
      <c r="R4419" s="6"/>
      <c r="S4419" s="6"/>
      <c r="T4419" s="6"/>
      <c r="U4419" s="6"/>
      <c r="V4419" s="6"/>
      <c r="W4419" s="6" t="str">
        <f t="shared" si="139"/>
        <v>-</v>
      </c>
      <c r="X4419" s="6"/>
      <c r="Y4419" s="6"/>
      <c r="Z4419" s="6"/>
      <c r="AA4419" s="6"/>
      <c r="AB4419" s="6"/>
      <c r="AC4419" s="6"/>
    </row>
    <row r="4420" spans="1:29" x14ac:dyDescent="0.25">
      <c r="Q4420" s="12" t="str">
        <f t="shared" ca="1" si="140"/>
        <v>-</v>
      </c>
      <c r="W4420" t="str">
        <f t="shared" si="139"/>
        <v>-</v>
      </c>
    </row>
    <row r="4421" spans="1:29" x14ac:dyDescent="0.25">
      <c r="A4421" s="6"/>
      <c r="B4421" s="10"/>
      <c r="C4421" s="6"/>
      <c r="D4421" s="6"/>
      <c r="E4421" s="6"/>
      <c r="F4421" s="6"/>
      <c r="G4421" s="6"/>
      <c r="H4421" s="6"/>
      <c r="I4421" s="6"/>
      <c r="J4421" s="6"/>
      <c r="K4421" s="6"/>
      <c r="L4421" s="6"/>
      <c r="M4421" s="6"/>
      <c r="N4421" s="6"/>
      <c r="O4421" s="6"/>
      <c r="P4421" s="10"/>
      <c r="Q4421" s="15" t="str">
        <f t="shared" ca="1" si="140"/>
        <v>-</v>
      </c>
      <c r="R4421" s="6"/>
      <c r="S4421" s="6"/>
      <c r="T4421" s="6"/>
      <c r="U4421" s="6"/>
      <c r="V4421" s="6"/>
      <c r="W4421" s="6" t="str">
        <f t="shared" si="139"/>
        <v>-</v>
      </c>
      <c r="X4421" s="6"/>
      <c r="Y4421" s="6"/>
      <c r="Z4421" s="6"/>
      <c r="AA4421" s="6"/>
      <c r="AB4421" s="6"/>
      <c r="AC4421" s="6"/>
    </row>
    <row r="4422" spans="1:29" x14ac:dyDescent="0.25">
      <c r="Q4422" s="12" t="str">
        <f t="shared" ca="1" si="140"/>
        <v>-</v>
      </c>
      <c r="W4422" t="str">
        <f t="shared" si="139"/>
        <v>-</v>
      </c>
    </row>
    <row r="4423" spans="1:29" x14ac:dyDescent="0.25">
      <c r="A4423" s="6"/>
      <c r="B4423" s="10"/>
      <c r="C4423" s="6"/>
      <c r="D4423" s="6"/>
      <c r="E4423" s="6"/>
      <c r="F4423" s="6"/>
      <c r="G4423" s="6"/>
      <c r="H4423" s="6"/>
      <c r="I4423" s="6"/>
      <c r="J4423" s="6"/>
      <c r="K4423" s="6"/>
      <c r="L4423" s="6"/>
      <c r="M4423" s="6"/>
      <c r="N4423" s="6"/>
      <c r="O4423" s="6"/>
      <c r="P4423" s="10"/>
      <c r="Q4423" s="15" t="str">
        <f t="shared" ca="1" si="140"/>
        <v>-</v>
      </c>
      <c r="R4423" s="6"/>
      <c r="S4423" s="6"/>
      <c r="T4423" s="6"/>
      <c r="U4423" s="6"/>
      <c r="V4423" s="6"/>
      <c r="W4423" s="6" t="str">
        <f t="shared" si="139"/>
        <v>-</v>
      </c>
      <c r="X4423" s="6"/>
      <c r="Y4423" s="6"/>
      <c r="Z4423" s="6"/>
      <c r="AA4423" s="6"/>
      <c r="AB4423" s="6"/>
      <c r="AC4423" s="6"/>
    </row>
    <row r="4424" spans="1:29" x14ac:dyDescent="0.25">
      <c r="Q4424" s="12" t="str">
        <f t="shared" ca="1" si="140"/>
        <v>-</v>
      </c>
      <c r="W4424" t="str">
        <f t="shared" si="139"/>
        <v>-</v>
      </c>
    </row>
    <row r="4425" spans="1:29" x14ac:dyDescent="0.25">
      <c r="A4425" s="6"/>
      <c r="B4425" s="10"/>
      <c r="C4425" s="6"/>
      <c r="D4425" s="6"/>
      <c r="E4425" s="6"/>
      <c r="F4425" s="6"/>
      <c r="G4425" s="6"/>
      <c r="H4425" s="6"/>
      <c r="I4425" s="6"/>
      <c r="J4425" s="6"/>
      <c r="K4425" s="6"/>
      <c r="L4425" s="6"/>
      <c r="M4425" s="6"/>
      <c r="N4425" s="6"/>
      <c r="O4425" s="6"/>
      <c r="P4425" s="10"/>
      <c r="Q4425" s="15" t="str">
        <f t="shared" ca="1" si="140"/>
        <v>-</v>
      </c>
      <c r="R4425" s="6"/>
      <c r="S4425" s="6"/>
      <c r="T4425" s="6"/>
      <c r="U4425" s="6"/>
      <c r="V4425" s="6"/>
      <c r="W4425" s="6" t="str">
        <f t="shared" si="139"/>
        <v>-</v>
      </c>
      <c r="X4425" s="6"/>
      <c r="Y4425" s="6"/>
      <c r="Z4425" s="6"/>
      <c r="AA4425" s="6"/>
      <c r="AB4425" s="6"/>
      <c r="AC4425" s="6"/>
    </row>
    <row r="4426" spans="1:29" x14ac:dyDescent="0.25">
      <c r="Q4426" s="12" t="str">
        <f t="shared" ca="1" si="140"/>
        <v>-</v>
      </c>
      <c r="W4426" t="str">
        <f t="shared" si="139"/>
        <v>-</v>
      </c>
    </row>
    <row r="4427" spans="1:29" x14ac:dyDescent="0.25">
      <c r="A4427" s="6"/>
      <c r="B4427" s="10"/>
      <c r="C4427" s="6"/>
      <c r="D4427" s="6"/>
      <c r="E4427" s="6"/>
      <c r="F4427" s="6"/>
      <c r="G4427" s="6"/>
      <c r="H4427" s="6"/>
      <c r="I4427" s="6"/>
      <c r="J4427" s="6"/>
      <c r="K4427" s="6"/>
      <c r="L4427" s="6"/>
      <c r="M4427" s="6"/>
      <c r="N4427" s="6"/>
      <c r="O4427" s="6"/>
      <c r="P4427" s="10"/>
      <c r="Q4427" s="15" t="str">
        <f t="shared" ca="1" si="140"/>
        <v>-</v>
      </c>
      <c r="R4427" s="6"/>
      <c r="S4427" s="6"/>
      <c r="T4427" s="6"/>
      <c r="U4427" s="6"/>
      <c r="V4427" s="6"/>
      <c r="W4427" s="6" t="str">
        <f t="shared" si="139"/>
        <v>-</v>
      </c>
      <c r="X4427" s="6"/>
      <c r="Y4427" s="6"/>
      <c r="Z4427" s="6"/>
      <c r="AA4427" s="6"/>
      <c r="AB4427" s="6"/>
      <c r="AC4427" s="6"/>
    </row>
    <row r="4428" spans="1:29" x14ac:dyDescent="0.25">
      <c r="Q4428" s="12" t="str">
        <f t="shared" ca="1" si="140"/>
        <v>-</v>
      </c>
      <c r="W4428" t="str">
        <f t="shared" si="139"/>
        <v>-</v>
      </c>
    </row>
    <row r="4429" spans="1:29" x14ac:dyDescent="0.25">
      <c r="A4429" s="6"/>
      <c r="B4429" s="10"/>
      <c r="C4429" s="6"/>
      <c r="D4429" s="6"/>
      <c r="E4429" s="6"/>
      <c r="F4429" s="6"/>
      <c r="G4429" s="6"/>
      <c r="H4429" s="6"/>
      <c r="I4429" s="6"/>
      <c r="J4429" s="6"/>
      <c r="K4429" s="6"/>
      <c r="L4429" s="6"/>
      <c r="M4429" s="6"/>
      <c r="N4429" s="6"/>
      <c r="O4429" s="6"/>
      <c r="P4429" s="10"/>
      <c r="Q4429" s="15" t="str">
        <f t="shared" ca="1" si="140"/>
        <v>-</v>
      </c>
      <c r="R4429" s="6"/>
      <c r="S4429" s="6"/>
      <c r="T4429" s="6"/>
      <c r="U4429" s="6"/>
      <c r="V4429" s="6"/>
      <c r="W4429" s="6" t="str">
        <f t="shared" si="139"/>
        <v>-</v>
      </c>
      <c r="X4429" s="6"/>
      <c r="Y4429" s="6"/>
      <c r="Z4429" s="6"/>
      <c r="AA4429" s="6"/>
      <c r="AB4429" s="6"/>
      <c r="AC4429" s="6"/>
    </row>
    <row r="4430" spans="1:29" x14ac:dyDescent="0.25">
      <c r="Q4430" s="12" t="str">
        <f t="shared" ca="1" si="140"/>
        <v>-</v>
      </c>
      <c r="W4430" t="str">
        <f t="shared" si="139"/>
        <v>-</v>
      </c>
    </row>
    <row r="4431" spans="1:29" x14ac:dyDescent="0.25">
      <c r="A4431" s="6"/>
      <c r="B4431" s="10"/>
      <c r="C4431" s="6"/>
      <c r="D4431" s="6"/>
      <c r="E4431" s="6"/>
      <c r="F4431" s="6"/>
      <c r="G4431" s="6"/>
      <c r="H4431" s="6"/>
      <c r="I4431" s="6"/>
      <c r="J4431" s="6"/>
      <c r="K4431" s="6"/>
      <c r="L4431" s="6"/>
      <c r="M4431" s="6"/>
      <c r="N4431" s="6"/>
      <c r="O4431" s="6"/>
      <c r="P4431" s="10"/>
      <c r="Q4431" s="15" t="str">
        <f t="shared" ca="1" si="140"/>
        <v>-</v>
      </c>
      <c r="R4431" s="6"/>
      <c r="S4431" s="6"/>
      <c r="T4431" s="6"/>
      <c r="U4431" s="6"/>
      <c r="V4431" s="6"/>
      <c r="W4431" s="6" t="str">
        <f t="shared" si="139"/>
        <v>-</v>
      </c>
      <c r="X4431" s="6"/>
      <c r="Y4431" s="6"/>
      <c r="Z4431" s="6"/>
      <c r="AA4431" s="6"/>
      <c r="AB4431" s="6"/>
      <c r="AC4431" s="6"/>
    </row>
    <row r="4432" spans="1:29" x14ac:dyDescent="0.25">
      <c r="Q4432" s="12" t="str">
        <f t="shared" ca="1" si="140"/>
        <v>-</v>
      </c>
      <c r="W4432" t="str">
        <f t="shared" si="139"/>
        <v>-</v>
      </c>
    </row>
    <row r="4433" spans="1:29" x14ac:dyDescent="0.25">
      <c r="A4433" s="6"/>
      <c r="B4433" s="10"/>
      <c r="C4433" s="6"/>
      <c r="D4433" s="6"/>
      <c r="E4433" s="6"/>
      <c r="F4433" s="6"/>
      <c r="G4433" s="6"/>
      <c r="H4433" s="6"/>
      <c r="I4433" s="6"/>
      <c r="J4433" s="6"/>
      <c r="K4433" s="6"/>
      <c r="L4433" s="6"/>
      <c r="M4433" s="6"/>
      <c r="N4433" s="6"/>
      <c r="O4433" s="6"/>
      <c r="P4433" s="10"/>
      <c r="Q4433" s="15" t="str">
        <f t="shared" ca="1" si="140"/>
        <v>-</v>
      </c>
      <c r="R4433" s="6"/>
      <c r="S4433" s="6"/>
      <c r="T4433" s="6"/>
      <c r="U4433" s="6"/>
      <c r="V4433" s="6"/>
      <c r="W4433" s="6" t="str">
        <f t="shared" si="139"/>
        <v>-</v>
      </c>
      <c r="X4433" s="6"/>
      <c r="Y4433" s="6"/>
      <c r="Z4433" s="6"/>
      <c r="AA4433" s="6"/>
      <c r="AB4433" s="6"/>
      <c r="AC4433" s="6"/>
    </row>
    <row r="4434" spans="1:29" x14ac:dyDescent="0.25">
      <c r="Q4434" s="12" t="str">
        <f t="shared" ca="1" si="140"/>
        <v>-</v>
      </c>
      <c r="W4434" t="str">
        <f t="shared" si="139"/>
        <v>-</v>
      </c>
    </row>
    <row r="4435" spans="1:29" x14ac:dyDescent="0.25">
      <c r="A4435" s="6"/>
      <c r="B4435" s="10"/>
      <c r="C4435" s="6"/>
      <c r="D4435" s="6"/>
      <c r="E4435" s="6"/>
      <c r="F4435" s="6"/>
      <c r="G4435" s="6"/>
      <c r="H4435" s="6"/>
      <c r="I4435" s="6"/>
      <c r="J4435" s="6"/>
      <c r="K4435" s="6"/>
      <c r="L4435" s="6"/>
      <c r="M4435" s="6"/>
      <c r="N4435" s="6"/>
      <c r="O4435" s="6"/>
      <c r="P4435" s="10"/>
      <c r="Q4435" s="15" t="str">
        <f t="shared" ca="1" si="140"/>
        <v>-</v>
      </c>
      <c r="R4435" s="6"/>
      <c r="S4435" s="6"/>
      <c r="T4435" s="6"/>
      <c r="U4435" s="6"/>
      <c r="V4435" s="6"/>
      <c r="W4435" s="6" t="str">
        <f t="shared" si="139"/>
        <v>-</v>
      </c>
      <c r="X4435" s="6"/>
      <c r="Y4435" s="6"/>
      <c r="Z4435" s="6"/>
      <c r="AA4435" s="6"/>
      <c r="AB4435" s="6"/>
      <c r="AC4435" s="6"/>
    </row>
    <row r="4436" spans="1:29" x14ac:dyDescent="0.25">
      <c r="Q4436" s="12" t="str">
        <f t="shared" ca="1" si="140"/>
        <v>-</v>
      </c>
      <c r="W4436" t="str">
        <f t="shared" si="139"/>
        <v>-</v>
      </c>
    </row>
    <row r="4437" spans="1:29" x14ac:dyDescent="0.25">
      <c r="A4437" s="6"/>
      <c r="B4437" s="10"/>
      <c r="C4437" s="6"/>
      <c r="D4437" s="6"/>
      <c r="E4437" s="6"/>
      <c r="F4437" s="6"/>
      <c r="G4437" s="6"/>
      <c r="H4437" s="6"/>
      <c r="I4437" s="6"/>
      <c r="J4437" s="6"/>
      <c r="K4437" s="6"/>
      <c r="L4437" s="6"/>
      <c r="M4437" s="6"/>
      <c r="N4437" s="6"/>
      <c r="O4437" s="6"/>
      <c r="P4437" s="10"/>
      <c r="Q4437" s="15" t="str">
        <f t="shared" ca="1" si="140"/>
        <v>-</v>
      </c>
      <c r="R4437" s="6"/>
      <c r="S4437" s="6"/>
      <c r="T4437" s="6"/>
      <c r="U4437" s="6"/>
      <c r="V4437" s="6"/>
      <c r="W4437" s="6" t="str">
        <f t="shared" si="139"/>
        <v>-</v>
      </c>
      <c r="X4437" s="6"/>
      <c r="Y4437" s="6"/>
      <c r="Z4437" s="6"/>
      <c r="AA4437" s="6"/>
      <c r="AB4437" s="6"/>
      <c r="AC4437" s="6"/>
    </row>
    <row r="4438" spans="1:29" x14ac:dyDescent="0.25">
      <c r="Q4438" s="12" t="str">
        <f t="shared" ca="1" si="140"/>
        <v>-</v>
      </c>
      <c r="W4438" t="str">
        <f t="shared" si="139"/>
        <v>-</v>
      </c>
    </row>
    <row r="4439" spans="1:29" x14ac:dyDescent="0.25">
      <c r="A4439" s="6"/>
      <c r="B4439" s="10"/>
      <c r="C4439" s="6"/>
      <c r="D4439" s="6"/>
      <c r="E4439" s="6"/>
      <c r="F4439" s="6"/>
      <c r="G4439" s="6"/>
      <c r="H4439" s="6"/>
      <c r="I4439" s="6"/>
      <c r="J4439" s="6"/>
      <c r="K4439" s="6"/>
      <c r="L4439" s="6"/>
      <c r="M4439" s="6"/>
      <c r="N4439" s="6"/>
      <c r="O4439" s="6"/>
      <c r="P4439" s="10"/>
      <c r="Q4439" s="15" t="str">
        <f t="shared" ca="1" si="140"/>
        <v>-</v>
      </c>
      <c r="R4439" s="6"/>
      <c r="S4439" s="6"/>
      <c r="T4439" s="6"/>
      <c r="U4439" s="6"/>
      <c r="V4439" s="6"/>
      <c r="W4439" s="6" t="str">
        <f t="shared" si="139"/>
        <v>-</v>
      </c>
      <c r="X4439" s="6"/>
      <c r="Y4439" s="6"/>
      <c r="Z4439" s="6"/>
      <c r="AA4439" s="6"/>
      <c r="AB4439" s="6"/>
      <c r="AC4439" s="6"/>
    </row>
    <row r="4440" spans="1:29" x14ac:dyDescent="0.25">
      <c r="Q4440" s="12" t="str">
        <f t="shared" ca="1" si="140"/>
        <v>-</v>
      </c>
      <c r="W4440" t="str">
        <f t="shared" si="139"/>
        <v>-</v>
      </c>
    </row>
    <row r="4441" spans="1:29" x14ac:dyDescent="0.25">
      <c r="A4441" s="6"/>
      <c r="B4441" s="10"/>
      <c r="C4441" s="6"/>
      <c r="D4441" s="6"/>
      <c r="E4441" s="6"/>
      <c r="F4441" s="6"/>
      <c r="G4441" s="6"/>
      <c r="H4441" s="6"/>
      <c r="I4441" s="6"/>
      <c r="J4441" s="6"/>
      <c r="K4441" s="6"/>
      <c r="L4441" s="6"/>
      <c r="M4441" s="6"/>
      <c r="N4441" s="6"/>
      <c r="O4441" s="6"/>
      <c r="P4441" s="10"/>
      <c r="Q4441" s="15" t="str">
        <f t="shared" ca="1" si="140"/>
        <v>-</v>
      </c>
      <c r="R4441" s="6"/>
      <c r="S4441" s="6"/>
      <c r="T4441" s="6"/>
      <c r="U4441" s="6"/>
      <c r="V4441" s="6"/>
      <c r="W4441" s="6" t="str">
        <f t="shared" si="139"/>
        <v>-</v>
      </c>
      <c r="X4441" s="6"/>
      <c r="Y4441" s="6"/>
      <c r="Z4441" s="6"/>
      <c r="AA4441" s="6"/>
      <c r="AB4441" s="6"/>
      <c r="AC4441" s="6"/>
    </row>
    <row r="4442" spans="1:29" x14ac:dyDescent="0.25">
      <c r="Q4442" s="12" t="str">
        <f t="shared" ca="1" si="140"/>
        <v>-</v>
      </c>
      <c r="W4442" t="str">
        <f t="shared" si="139"/>
        <v>-</v>
      </c>
    </row>
    <row r="4443" spans="1:29" x14ac:dyDescent="0.25">
      <c r="A4443" s="6"/>
      <c r="B4443" s="10"/>
      <c r="C4443" s="6"/>
      <c r="D4443" s="6"/>
      <c r="E4443" s="6"/>
      <c r="F4443" s="6"/>
      <c r="G4443" s="6"/>
      <c r="H4443" s="6"/>
      <c r="I4443" s="6"/>
      <c r="J4443" s="6"/>
      <c r="K4443" s="6"/>
      <c r="L4443" s="6"/>
      <c r="M4443" s="6"/>
      <c r="N4443" s="6"/>
      <c r="O4443" s="6"/>
      <c r="P4443" s="10"/>
      <c r="Q4443" s="15" t="str">
        <f t="shared" ca="1" si="140"/>
        <v>-</v>
      </c>
      <c r="R4443" s="6"/>
      <c r="S4443" s="6"/>
      <c r="T4443" s="6"/>
      <c r="U4443" s="6"/>
      <c r="V4443" s="6"/>
      <c r="W4443" s="6" t="str">
        <f t="shared" si="139"/>
        <v>-</v>
      </c>
      <c r="X4443" s="6"/>
      <c r="Y4443" s="6"/>
      <c r="Z4443" s="6"/>
      <c r="AA4443" s="6"/>
      <c r="AB4443" s="6"/>
      <c r="AC4443" s="6"/>
    </row>
    <row r="4444" spans="1:29" x14ac:dyDescent="0.25">
      <c r="Q4444" s="12" t="str">
        <f t="shared" ca="1" si="140"/>
        <v>-</v>
      </c>
      <c r="W4444" t="str">
        <f t="shared" si="139"/>
        <v>-</v>
      </c>
    </row>
    <row r="4445" spans="1:29" x14ac:dyDescent="0.25">
      <c r="A4445" s="6"/>
      <c r="B4445" s="10"/>
      <c r="C4445" s="6"/>
      <c r="D4445" s="6"/>
      <c r="E4445" s="6"/>
      <c r="F4445" s="6"/>
      <c r="G4445" s="6"/>
      <c r="H4445" s="6"/>
      <c r="I4445" s="6"/>
      <c r="J4445" s="6"/>
      <c r="K4445" s="6"/>
      <c r="L4445" s="6"/>
      <c r="M4445" s="6"/>
      <c r="N4445" s="6"/>
      <c r="O4445" s="6"/>
      <c r="P4445" s="10"/>
      <c r="Q4445" s="15" t="str">
        <f t="shared" ca="1" si="140"/>
        <v>-</v>
      </c>
      <c r="R4445" s="6"/>
      <c r="S4445" s="6"/>
      <c r="T4445" s="6"/>
      <c r="U4445" s="6"/>
      <c r="V4445" s="6"/>
      <c r="W4445" s="6" t="str">
        <f t="shared" si="139"/>
        <v>-</v>
      </c>
      <c r="X4445" s="6"/>
      <c r="Y4445" s="6"/>
      <c r="Z4445" s="6"/>
      <c r="AA4445" s="6"/>
      <c r="AB4445" s="6"/>
      <c r="AC4445" s="6"/>
    </row>
    <row r="4446" spans="1:29" x14ac:dyDescent="0.25">
      <c r="Q4446" s="12" t="str">
        <f t="shared" ca="1" si="140"/>
        <v>-</v>
      </c>
      <c r="W4446" t="str">
        <f t="shared" si="139"/>
        <v>-</v>
      </c>
    </row>
    <row r="4447" spans="1:29" x14ac:dyDescent="0.25">
      <c r="A4447" s="6"/>
      <c r="B4447" s="10"/>
      <c r="C4447" s="6"/>
      <c r="D4447" s="6"/>
      <c r="E4447" s="6"/>
      <c r="F4447" s="6"/>
      <c r="G4447" s="6"/>
      <c r="H4447" s="6"/>
      <c r="I4447" s="6"/>
      <c r="J4447" s="6"/>
      <c r="K4447" s="6"/>
      <c r="L4447" s="6"/>
      <c r="M4447" s="6"/>
      <c r="N4447" s="6"/>
      <c r="O4447" s="6"/>
      <c r="P4447" s="10"/>
      <c r="Q4447" s="15" t="str">
        <f t="shared" ca="1" si="140"/>
        <v>-</v>
      </c>
      <c r="R4447" s="6"/>
      <c r="S4447" s="6"/>
      <c r="T4447" s="6"/>
      <c r="U4447" s="6"/>
      <c r="V4447" s="6"/>
      <c r="W4447" s="6" t="str">
        <f t="shared" si="139"/>
        <v>-</v>
      </c>
      <c r="X4447" s="6"/>
      <c r="Y4447" s="6"/>
      <c r="Z4447" s="6"/>
      <c r="AA4447" s="6"/>
      <c r="AB4447" s="6"/>
      <c r="AC4447" s="6"/>
    </row>
    <row r="4448" spans="1:29" x14ac:dyDescent="0.25">
      <c r="Q4448" s="12" t="str">
        <f t="shared" ca="1" si="140"/>
        <v>-</v>
      </c>
      <c r="W4448" t="str">
        <f t="shared" si="139"/>
        <v>-</v>
      </c>
    </row>
    <row r="4449" spans="1:29" x14ac:dyDescent="0.25">
      <c r="A4449" s="6"/>
      <c r="B4449" s="10"/>
      <c r="C4449" s="6"/>
      <c r="D4449" s="6"/>
      <c r="E4449" s="6"/>
      <c r="F4449" s="6"/>
      <c r="G4449" s="6"/>
      <c r="H4449" s="6"/>
      <c r="I4449" s="6"/>
      <c r="J4449" s="6"/>
      <c r="K4449" s="6"/>
      <c r="L4449" s="6"/>
      <c r="M4449" s="6"/>
      <c r="N4449" s="6"/>
      <c r="O4449" s="6"/>
      <c r="P4449" s="10"/>
      <c r="Q4449" s="15" t="str">
        <f t="shared" ca="1" si="140"/>
        <v>-</v>
      </c>
      <c r="R4449" s="6"/>
      <c r="S4449" s="6"/>
      <c r="T4449" s="6"/>
      <c r="U4449" s="6"/>
      <c r="V4449" s="6"/>
      <c r="W4449" s="6" t="str">
        <f t="shared" si="139"/>
        <v>-</v>
      </c>
      <c r="X4449" s="6"/>
      <c r="Y4449" s="6"/>
      <c r="Z4449" s="6"/>
      <c r="AA4449" s="6"/>
      <c r="AB4449" s="6"/>
      <c r="AC4449" s="6"/>
    </row>
    <row r="4450" spans="1:29" x14ac:dyDescent="0.25">
      <c r="Q4450" s="12" t="str">
        <f t="shared" ca="1" si="140"/>
        <v>-</v>
      </c>
      <c r="W4450" t="str">
        <f t="shared" si="139"/>
        <v>-</v>
      </c>
    </row>
    <row r="4451" spans="1:29" x14ac:dyDescent="0.25">
      <c r="A4451" s="6"/>
      <c r="B4451" s="10"/>
      <c r="C4451" s="6"/>
      <c r="D4451" s="6"/>
      <c r="E4451" s="6"/>
      <c r="F4451" s="6"/>
      <c r="G4451" s="6"/>
      <c r="H4451" s="6"/>
      <c r="I4451" s="6"/>
      <c r="J4451" s="6"/>
      <c r="K4451" s="6"/>
      <c r="L4451" s="6"/>
      <c r="M4451" s="6"/>
      <c r="N4451" s="6"/>
      <c r="O4451" s="6"/>
      <c r="P4451" s="10"/>
      <c r="Q4451" s="15" t="str">
        <f t="shared" ca="1" si="140"/>
        <v>-</v>
      </c>
      <c r="R4451" s="6"/>
      <c r="S4451" s="6"/>
      <c r="T4451" s="6"/>
      <c r="U4451" s="6"/>
      <c r="V4451" s="6"/>
      <c r="W4451" s="6" t="str">
        <f t="shared" si="139"/>
        <v>-</v>
      </c>
      <c r="X4451" s="6"/>
      <c r="Y4451" s="6"/>
      <c r="Z4451" s="6"/>
      <c r="AA4451" s="6"/>
      <c r="AB4451" s="6"/>
      <c r="AC4451" s="6"/>
    </row>
    <row r="4452" spans="1:29" x14ac:dyDescent="0.25">
      <c r="Q4452" s="12" t="str">
        <f t="shared" ca="1" si="140"/>
        <v>-</v>
      </c>
      <c r="W4452" t="str">
        <f t="shared" si="139"/>
        <v>-</v>
      </c>
    </row>
    <row r="4453" spans="1:29" x14ac:dyDescent="0.25">
      <c r="A4453" s="6"/>
      <c r="B4453" s="10"/>
      <c r="C4453" s="6"/>
      <c r="D4453" s="6"/>
      <c r="E4453" s="6"/>
      <c r="F4453" s="6"/>
      <c r="G4453" s="6"/>
      <c r="H4453" s="6"/>
      <c r="I4453" s="6"/>
      <c r="J4453" s="6"/>
      <c r="K4453" s="6"/>
      <c r="L4453" s="6"/>
      <c r="M4453" s="6"/>
      <c r="N4453" s="6"/>
      <c r="O4453" s="6"/>
      <c r="P4453" s="10"/>
      <c r="Q4453" s="15" t="str">
        <f t="shared" ca="1" si="140"/>
        <v>-</v>
      </c>
      <c r="R4453" s="6"/>
      <c r="S4453" s="6"/>
      <c r="T4453" s="6"/>
      <c r="U4453" s="6"/>
      <c r="V4453" s="6"/>
      <c r="W4453" s="6" t="str">
        <f t="shared" si="139"/>
        <v>-</v>
      </c>
      <c r="X4453" s="6"/>
      <c r="Y4453" s="6"/>
      <c r="Z4453" s="6"/>
      <c r="AA4453" s="6"/>
      <c r="AB4453" s="6"/>
      <c r="AC4453" s="6"/>
    </row>
    <row r="4454" spans="1:29" x14ac:dyDescent="0.25">
      <c r="Q4454" s="12" t="str">
        <f t="shared" ca="1" si="140"/>
        <v>-</v>
      </c>
      <c r="W4454" t="str">
        <f t="shared" si="139"/>
        <v>-</v>
      </c>
    </row>
    <row r="4455" spans="1:29" x14ac:dyDescent="0.25">
      <c r="A4455" s="6"/>
      <c r="B4455" s="10"/>
      <c r="C4455" s="6"/>
      <c r="D4455" s="6"/>
      <c r="E4455" s="6"/>
      <c r="F4455" s="6"/>
      <c r="G4455" s="6"/>
      <c r="H4455" s="6"/>
      <c r="I4455" s="6"/>
      <c r="J4455" s="6"/>
      <c r="K4455" s="6"/>
      <c r="L4455" s="6"/>
      <c r="M4455" s="6"/>
      <c r="N4455" s="6"/>
      <c r="O4455" s="6"/>
      <c r="P4455" s="10"/>
      <c r="Q4455" s="15" t="str">
        <f t="shared" ca="1" si="140"/>
        <v>-</v>
      </c>
      <c r="R4455" s="6"/>
      <c r="S4455" s="6"/>
      <c r="T4455" s="6"/>
      <c r="U4455" s="6"/>
      <c r="V4455" s="6"/>
      <c r="W4455" s="6" t="str">
        <f t="shared" si="139"/>
        <v>-</v>
      </c>
      <c r="X4455" s="6"/>
      <c r="Y4455" s="6"/>
      <c r="Z4455" s="6"/>
      <c r="AA4455" s="6"/>
      <c r="AB4455" s="6"/>
      <c r="AC4455" s="6"/>
    </row>
    <row r="4456" spans="1:29" x14ac:dyDescent="0.25">
      <c r="Q4456" s="12" t="str">
        <f t="shared" ca="1" si="140"/>
        <v>-</v>
      </c>
      <c r="W4456" t="str">
        <f t="shared" si="139"/>
        <v>-</v>
      </c>
    </row>
    <row r="4457" spans="1:29" x14ac:dyDescent="0.25">
      <c r="A4457" s="6"/>
      <c r="B4457" s="10"/>
      <c r="C4457" s="6"/>
      <c r="D4457" s="6"/>
      <c r="E4457" s="6"/>
      <c r="F4457" s="6"/>
      <c r="G4457" s="6"/>
      <c r="H4457" s="6"/>
      <c r="I4457" s="6"/>
      <c r="J4457" s="6"/>
      <c r="K4457" s="6"/>
      <c r="L4457" s="6"/>
      <c r="M4457" s="6"/>
      <c r="N4457" s="6"/>
      <c r="O4457" s="6"/>
      <c r="P4457" s="10"/>
      <c r="Q4457" s="15" t="str">
        <f t="shared" ca="1" si="140"/>
        <v>-</v>
      </c>
      <c r="R4457" s="6"/>
      <c r="S4457" s="6"/>
      <c r="T4457" s="6"/>
      <c r="U4457" s="6"/>
      <c r="V4457" s="6"/>
      <c r="W4457" s="6" t="str">
        <f t="shared" si="139"/>
        <v>-</v>
      </c>
      <c r="X4457" s="6"/>
      <c r="Y4457" s="6"/>
      <c r="Z4457" s="6"/>
      <c r="AA4457" s="6"/>
      <c r="AB4457" s="6"/>
      <c r="AC4457" s="6"/>
    </row>
    <row r="4458" spans="1:29" x14ac:dyDescent="0.25">
      <c r="Q4458" s="12" t="str">
        <f t="shared" ca="1" si="140"/>
        <v>-</v>
      </c>
      <c r="W4458" t="str">
        <f t="shared" si="139"/>
        <v>-</v>
      </c>
    </row>
    <row r="4459" spans="1:29" x14ac:dyDescent="0.25">
      <c r="A4459" s="6"/>
      <c r="B4459" s="10"/>
      <c r="C4459" s="6"/>
      <c r="D4459" s="6"/>
      <c r="E4459" s="6"/>
      <c r="F4459" s="6"/>
      <c r="G4459" s="6"/>
      <c r="H4459" s="6"/>
      <c r="I4459" s="6"/>
      <c r="J4459" s="6"/>
      <c r="K4459" s="6"/>
      <c r="L4459" s="6"/>
      <c r="M4459" s="6"/>
      <c r="N4459" s="6"/>
      <c r="O4459" s="6"/>
      <c r="P4459" s="10"/>
      <c r="Q4459" s="15" t="str">
        <f t="shared" ca="1" si="140"/>
        <v>-</v>
      </c>
      <c r="R4459" s="6"/>
      <c r="S4459" s="6"/>
      <c r="T4459" s="6"/>
      <c r="U4459" s="6"/>
      <c r="V4459" s="6"/>
      <c r="W4459" s="6" t="str">
        <f t="shared" si="139"/>
        <v>-</v>
      </c>
      <c r="X4459" s="6"/>
      <c r="Y4459" s="6"/>
      <c r="Z4459" s="6"/>
      <c r="AA4459" s="6"/>
      <c r="AB4459" s="6"/>
      <c r="AC4459" s="6"/>
    </row>
    <row r="4460" spans="1:29" x14ac:dyDescent="0.25">
      <c r="Q4460" s="12" t="str">
        <f t="shared" ca="1" si="140"/>
        <v>-</v>
      </c>
      <c r="W4460" t="str">
        <f t="shared" si="139"/>
        <v>-</v>
      </c>
    </row>
    <row r="4461" spans="1:29" x14ac:dyDescent="0.25">
      <c r="A4461" s="6"/>
      <c r="B4461" s="10"/>
      <c r="C4461" s="6"/>
      <c r="D4461" s="6"/>
      <c r="E4461" s="6"/>
      <c r="F4461" s="6"/>
      <c r="G4461" s="6"/>
      <c r="H4461" s="6"/>
      <c r="I4461" s="6"/>
      <c r="J4461" s="6"/>
      <c r="K4461" s="6"/>
      <c r="L4461" s="6"/>
      <c r="M4461" s="6"/>
      <c r="N4461" s="6"/>
      <c r="O4461" s="6"/>
      <c r="P4461" s="10"/>
      <c r="Q4461" s="15" t="str">
        <f t="shared" ca="1" si="140"/>
        <v>-</v>
      </c>
      <c r="R4461" s="6"/>
      <c r="S4461" s="6"/>
      <c r="T4461" s="6"/>
      <c r="U4461" s="6"/>
      <c r="V4461" s="6"/>
      <c r="W4461" s="6" t="str">
        <f t="shared" si="139"/>
        <v>-</v>
      </c>
      <c r="X4461" s="6"/>
      <c r="Y4461" s="6"/>
      <c r="Z4461" s="6"/>
      <c r="AA4461" s="6"/>
      <c r="AB4461" s="6"/>
      <c r="AC4461" s="6"/>
    </row>
    <row r="4462" spans="1:29" x14ac:dyDescent="0.25">
      <c r="Q4462" s="12" t="str">
        <f t="shared" ca="1" si="140"/>
        <v>-</v>
      </c>
      <c r="W4462" t="str">
        <f t="shared" si="139"/>
        <v>-</v>
      </c>
    </row>
    <row r="4463" spans="1:29" x14ac:dyDescent="0.25">
      <c r="A4463" s="6"/>
      <c r="B4463" s="10"/>
      <c r="C4463" s="6"/>
      <c r="D4463" s="6"/>
      <c r="E4463" s="6"/>
      <c r="F4463" s="6"/>
      <c r="G4463" s="6"/>
      <c r="H4463" s="6"/>
      <c r="I4463" s="6"/>
      <c r="J4463" s="6"/>
      <c r="K4463" s="6"/>
      <c r="L4463" s="6"/>
      <c r="M4463" s="6"/>
      <c r="N4463" s="6"/>
      <c r="O4463" s="6"/>
      <c r="P4463" s="10"/>
      <c r="Q4463" s="15" t="str">
        <f t="shared" ca="1" si="140"/>
        <v>-</v>
      </c>
      <c r="R4463" s="6"/>
      <c r="S4463" s="6"/>
      <c r="T4463" s="6"/>
      <c r="U4463" s="6"/>
      <c r="V4463" s="6"/>
      <c r="W4463" s="6" t="str">
        <f t="shared" si="139"/>
        <v>-</v>
      </c>
      <c r="X4463" s="6"/>
      <c r="Y4463" s="6"/>
      <c r="Z4463" s="6"/>
      <c r="AA4463" s="6"/>
      <c r="AB4463" s="6"/>
      <c r="AC4463" s="6"/>
    </row>
    <row r="4464" spans="1:29" x14ac:dyDescent="0.25">
      <c r="Q4464" s="12" t="str">
        <f t="shared" ca="1" si="140"/>
        <v>-</v>
      </c>
      <c r="W4464" t="str">
        <f t="shared" si="139"/>
        <v>-</v>
      </c>
    </row>
    <row r="4465" spans="1:29" x14ac:dyDescent="0.25">
      <c r="A4465" s="6"/>
      <c r="B4465" s="10"/>
      <c r="C4465" s="6"/>
      <c r="D4465" s="6"/>
      <c r="E4465" s="6"/>
      <c r="F4465" s="6"/>
      <c r="G4465" s="6"/>
      <c r="H4465" s="6"/>
      <c r="I4465" s="6"/>
      <c r="J4465" s="6"/>
      <c r="K4465" s="6"/>
      <c r="L4465" s="6"/>
      <c r="M4465" s="6"/>
      <c r="N4465" s="6"/>
      <c r="O4465" s="6"/>
      <c r="P4465" s="10"/>
      <c r="Q4465" s="15" t="str">
        <f t="shared" ca="1" si="140"/>
        <v>-</v>
      </c>
      <c r="R4465" s="6"/>
      <c r="S4465" s="6"/>
      <c r="T4465" s="6"/>
      <c r="U4465" s="6"/>
      <c r="V4465" s="6"/>
      <c r="W4465" s="6" t="str">
        <f t="shared" si="139"/>
        <v>-</v>
      </c>
      <c r="X4465" s="6"/>
      <c r="Y4465" s="6"/>
      <c r="Z4465" s="6"/>
      <c r="AA4465" s="6"/>
      <c r="AB4465" s="6"/>
      <c r="AC4465" s="6"/>
    </row>
    <row r="4466" spans="1:29" x14ac:dyDescent="0.25">
      <c r="Q4466" s="12" t="str">
        <f t="shared" ca="1" si="140"/>
        <v>-</v>
      </c>
      <c r="W4466" t="str">
        <f t="shared" si="139"/>
        <v>-</v>
      </c>
    </row>
    <row r="4467" spans="1:29" x14ac:dyDescent="0.25">
      <c r="A4467" s="6"/>
      <c r="B4467" s="10"/>
      <c r="C4467" s="6"/>
      <c r="D4467" s="6"/>
      <c r="E4467" s="6"/>
      <c r="F4467" s="6"/>
      <c r="G4467" s="6"/>
      <c r="H4467" s="6"/>
      <c r="I4467" s="6"/>
      <c r="J4467" s="6"/>
      <c r="K4467" s="6"/>
      <c r="L4467" s="6"/>
      <c r="M4467" s="6"/>
      <c r="N4467" s="6"/>
      <c r="O4467" s="6"/>
      <c r="P4467" s="10"/>
      <c r="Q4467" s="15" t="str">
        <f t="shared" ca="1" si="140"/>
        <v>-</v>
      </c>
      <c r="R4467" s="6"/>
      <c r="S4467" s="6"/>
      <c r="T4467" s="6"/>
      <c r="U4467" s="6"/>
      <c r="V4467" s="6"/>
      <c r="W4467" s="6" t="str">
        <f t="shared" si="139"/>
        <v>-</v>
      </c>
      <c r="X4467" s="6"/>
      <c r="Y4467" s="6"/>
      <c r="Z4467" s="6"/>
      <c r="AA4467" s="6"/>
      <c r="AB4467" s="6"/>
      <c r="AC4467" s="6"/>
    </row>
    <row r="4468" spans="1:29" x14ac:dyDescent="0.25">
      <c r="Q4468" s="12" t="str">
        <f t="shared" ca="1" si="140"/>
        <v>-</v>
      </c>
      <c r="W4468" t="str">
        <f t="shared" si="139"/>
        <v>-</v>
      </c>
    </row>
    <row r="4469" spans="1:29" x14ac:dyDescent="0.25">
      <c r="A4469" s="6"/>
      <c r="B4469" s="10"/>
      <c r="C4469" s="6"/>
      <c r="D4469" s="6"/>
      <c r="E4469" s="6"/>
      <c r="F4469" s="6"/>
      <c r="G4469" s="6"/>
      <c r="H4469" s="6"/>
      <c r="I4469" s="6"/>
      <c r="J4469" s="6"/>
      <c r="K4469" s="6"/>
      <c r="L4469" s="6"/>
      <c r="M4469" s="6"/>
      <c r="N4469" s="6"/>
      <c r="O4469" s="6"/>
      <c r="P4469" s="10"/>
      <c r="Q4469" s="15" t="str">
        <f t="shared" ca="1" si="140"/>
        <v>-</v>
      </c>
      <c r="R4469" s="6"/>
      <c r="S4469" s="6"/>
      <c r="T4469" s="6"/>
      <c r="U4469" s="6"/>
      <c r="V4469" s="6"/>
      <c r="W4469" s="6" t="str">
        <f t="shared" si="139"/>
        <v>-</v>
      </c>
      <c r="X4469" s="6"/>
      <c r="Y4469" s="6"/>
      <c r="Z4469" s="6"/>
      <c r="AA4469" s="6"/>
      <c r="AB4469" s="6"/>
      <c r="AC4469" s="6"/>
    </row>
    <row r="4470" spans="1:29" x14ac:dyDescent="0.25">
      <c r="Q4470" s="12" t="str">
        <f t="shared" ca="1" si="140"/>
        <v>-</v>
      </c>
      <c r="W4470" t="str">
        <f t="shared" si="139"/>
        <v>-</v>
      </c>
    </row>
    <row r="4471" spans="1:29" x14ac:dyDescent="0.25">
      <c r="A4471" s="6"/>
      <c r="B4471" s="10"/>
      <c r="C4471" s="6"/>
      <c r="D4471" s="6"/>
      <c r="E4471" s="6"/>
      <c r="F4471" s="6"/>
      <c r="G4471" s="6"/>
      <c r="H4471" s="6"/>
      <c r="I4471" s="6"/>
      <c r="J4471" s="6"/>
      <c r="K4471" s="6"/>
      <c r="L4471" s="6"/>
      <c r="M4471" s="6"/>
      <c r="N4471" s="6"/>
      <c r="O4471" s="6"/>
      <c r="P4471" s="10"/>
      <c r="Q4471" s="15" t="str">
        <f t="shared" ca="1" si="140"/>
        <v>-</v>
      </c>
      <c r="R4471" s="6"/>
      <c r="S4471" s="6"/>
      <c r="T4471" s="6"/>
      <c r="U4471" s="6"/>
      <c r="V4471" s="6"/>
      <c r="W4471" s="6" t="str">
        <f t="shared" si="139"/>
        <v>-</v>
      </c>
      <c r="X4471" s="6"/>
      <c r="Y4471" s="6"/>
      <c r="Z4471" s="6"/>
      <c r="AA4471" s="6"/>
      <c r="AB4471" s="6"/>
      <c r="AC4471" s="6"/>
    </row>
    <row r="4472" spans="1:29" x14ac:dyDescent="0.25">
      <c r="Q4472" s="12" t="str">
        <f t="shared" ca="1" si="140"/>
        <v>-</v>
      </c>
      <c r="W4472" t="str">
        <f t="shared" si="139"/>
        <v>-</v>
      </c>
    </row>
    <row r="4473" spans="1:29" x14ac:dyDescent="0.25">
      <c r="A4473" s="6"/>
      <c r="B4473" s="10"/>
      <c r="C4473" s="6"/>
      <c r="D4473" s="6"/>
      <c r="E4473" s="6"/>
      <c r="F4473" s="6"/>
      <c r="G4473" s="6"/>
      <c r="H4473" s="6"/>
      <c r="I4473" s="6"/>
      <c r="J4473" s="6"/>
      <c r="K4473" s="6"/>
      <c r="L4473" s="6"/>
      <c r="M4473" s="6"/>
      <c r="N4473" s="6"/>
      <c r="O4473" s="6"/>
      <c r="P4473" s="10"/>
      <c r="Q4473" s="15" t="str">
        <f t="shared" ca="1" si="140"/>
        <v>-</v>
      </c>
      <c r="R4473" s="6"/>
      <c r="S4473" s="6"/>
      <c r="T4473" s="6"/>
      <c r="U4473" s="6"/>
      <c r="V4473" s="6"/>
      <c r="W4473" s="6" t="str">
        <f t="shared" si="139"/>
        <v>-</v>
      </c>
      <c r="X4473" s="6"/>
      <c r="Y4473" s="6"/>
      <c r="Z4473" s="6"/>
      <c r="AA4473" s="6"/>
      <c r="AB4473" s="6"/>
      <c r="AC4473" s="6"/>
    </row>
    <row r="4474" spans="1:29" x14ac:dyDescent="0.25">
      <c r="Q4474" s="12" t="str">
        <f t="shared" ca="1" si="140"/>
        <v>-</v>
      </c>
      <c r="W4474" t="str">
        <f t="shared" si="139"/>
        <v>-</v>
      </c>
    </row>
    <row r="4475" spans="1:29" x14ac:dyDescent="0.25">
      <c r="A4475" s="6"/>
      <c r="B4475" s="10"/>
      <c r="C4475" s="6"/>
      <c r="D4475" s="6"/>
      <c r="E4475" s="6"/>
      <c r="F4475" s="6"/>
      <c r="G4475" s="6"/>
      <c r="H4475" s="6"/>
      <c r="I4475" s="6"/>
      <c r="J4475" s="6"/>
      <c r="K4475" s="6"/>
      <c r="L4475" s="6"/>
      <c r="M4475" s="6"/>
      <c r="N4475" s="6"/>
      <c r="O4475" s="6"/>
      <c r="P4475" s="10"/>
      <c r="Q4475" s="15" t="str">
        <f t="shared" ca="1" si="140"/>
        <v>-</v>
      </c>
      <c r="R4475" s="6"/>
      <c r="S4475" s="6"/>
      <c r="T4475" s="6"/>
      <c r="U4475" s="6"/>
      <c r="V4475" s="6"/>
      <c r="W4475" s="6" t="str">
        <f t="shared" si="139"/>
        <v>-</v>
      </c>
      <c r="X4475" s="6"/>
      <c r="Y4475" s="6"/>
      <c r="Z4475" s="6"/>
      <c r="AA4475" s="6"/>
      <c r="AB4475" s="6"/>
      <c r="AC4475" s="6"/>
    </row>
    <row r="4476" spans="1:29" x14ac:dyDescent="0.25">
      <c r="Q4476" s="12" t="str">
        <f t="shared" ca="1" si="140"/>
        <v>-</v>
      </c>
      <c r="W4476" t="str">
        <f t="shared" si="139"/>
        <v>-</v>
      </c>
    </row>
    <row r="4477" spans="1:29" x14ac:dyDescent="0.25">
      <c r="A4477" s="6"/>
      <c r="B4477" s="10"/>
      <c r="C4477" s="6"/>
      <c r="D4477" s="6"/>
      <c r="E4477" s="6"/>
      <c r="F4477" s="6"/>
      <c r="G4477" s="6"/>
      <c r="H4477" s="6"/>
      <c r="I4477" s="6"/>
      <c r="J4477" s="6"/>
      <c r="K4477" s="6"/>
      <c r="L4477" s="6"/>
      <c r="M4477" s="6"/>
      <c r="N4477" s="6"/>
      <c r="O4477" s="6"/>
      <c r="P4477" s="10"/>
      <c r="Q4477" s="15" t="str">
        <f t="shared" ca="1" si="140"/>
        <v>-</v>
      </c>
      <c r="R4477" s="6"/>
      <c r="S4477" s="6"/>
      <c r="T4477" s="6"/>
      <c r="U4477" s="6"/>
      <c r="V4477" s="6"/>
      <c r="W4477" s="6" t="str">
        <f t="shared" si="139"/>
        <v>-</v>
      </c>
      <c r="X4477" s="6"/>
      <c r="Y4477" s="6"/>
      <c r="Z4477" s="6"/>
      <c r="AA4477" s="6"/>
      <c r="AB4477" s="6"/>
      <c r="AC4477" s="6"/>
    </row>
    <row r="4478" spans="1:29" x14ac:dyDescent="0.25">
      <c r="Q4478" s="12" t="str">
        <f t="shared" ca="1" si="140"/>
        <v>-</v>
      </c>
      <c r="W4478" t="str">
        <f t="shared" si="139"/>
        <v>-</v>
      </c>
    </row>
    <row r="4479" spans="1:29" x14ac:dyDescent="0.25">
      <c r="A4479" s="6"/>
      <c r="B4479" s="10"/>
      <c r="C4479" s="6"/>
      <c r="D4479" s="6"/>
      <c r="E4479" s="6"/>
      <c r="F4479" s="6"/>
      <c r="G4479" s="6"/>
      <c r="H4479" s="6"/>
      <c r="I4479" s="6"/>
      <c r="J4479" s="6"/>
      <c r="K4479" s="6"/>
      <c r="L4479" s="6"/>
      <c r="M4479" s="6"/>
      <c r="N4479" s="6"/>
      <c r="O4479" s="6"/>
      <c r="P4479" s="10"/>
      <c r="Q4479" s="15" t="str">
        <f t="shared" ca="1" si="140"/>
        <v>-</v>
      </c>
      <c r="R4479" s="6"/>
      <c r="S4479" s="6"/>
      <c r="T4479" s="6"/>
      <c r="U4479" s="6"/>
      <c r="V4479" s="6"/>
      <c r="W4479" s="6" t="str">
        <f t="shared" si="139"/>
        <v>-</v>
      </c>
      <c r="X4479" s="6"/>
      <c r="Y4479" s="6"/>
      <c r="Z4479" s="6"/>
      <c r="AA4479" s="6"/>
      <c r="AB4479" s="6"/>
      <c r="AC4479" s="6"/>
    </row>
    <row r="4480" spans="1:29" x14ac:dyDescent="0.25">
      <c r="Q4480" s="12" t="str">
        <f t="shared" ca="1" si="140"/>
        <v>-</v>
      </c>
      <c r="W4480" t="str">
        <f t="shared" si="139"/>
        <v>-</v>
      </c>
    </row>
    <row r="4481" spans="1:29" x14ac:dyDescent="0.25">
      <c r="A4481" s="6"/>
      <c r="B4481" s="10"/>
      <c r="C4481" s="6"/>
      <c r="D4481" s="6"/>
      <c r="E4481" s="6"/>
      <c r="F4481" s="6"/>
      <c r="G4481" s="6"/>
      <c r="H4481" s="6"/>
      <c r="I4481" s="6"/>
      <c r="J4481" s="6"/>
      <c r="K4481" s="6"/>
      <c r="L4481" s="6"/>
      <c r="M4481" s="6"/>
      <c r="N4481" s="6"/>
      <c r="O4481" s="6"/>
      <c r="P4481" s="10"/>
      <c r="Q4481" s="15" t="str">
        <f t="shared" ca="1" si="140"/>
        <v>-</v>
      </c>
      <c r="R4481" s="6"/>
      <c r="S4481" s="6"/>
      <c r="T4481" s="6"/>
      <c r="U4481" s="6"/>
      <c r="V4481" s="6"/>
      <c r="W4481" s="6" t="str">
        <f t="shared" ref="W4481:W4544" si="141">IF(OR(ISBLANK(J4481),ISBLANK(V4481)),"-",(IF(J4481=V4481,"Yes","No")))</f>
        <v>-</v>
      </c>
      <c r="X4481" s="6"/>
      <c r="Y4481" s="6"/>
      <c r="Z4481" s="6"/>
      <c r="AA4481" s="6"/>
      <c r="AB4481" s="6"/>
      <c r="AC4481" s="6"/>
    </row>
    <row r="4482" spans="1:29" x14ac:dyDescent="0.25">
      <c r="Q4482" s="12" t="str">
        <f t="shared" ref="Q4482:Q4545" ca="1" si="142">IF(B4482&gt;1/1/1900, (IF(R4482="Closed",(DATEDIF(B4482,P4482,"d"))-(DATEDIF(M4482,O4482,"d")),IF(OR(R4482="Pending",ISBLANK(P4482)),TODAY()-B4482))),"-")</f>
        <v>-</v>
      </c>
      <c r="W4482" t="str">
        <f t="shared" si="141"/>
        <v>-</v>
      </c>
    </row>
    <row r="4483" spans="1:29" x14ac:dyDescent="0.25">
      <c r="A4483" s="6"/>
      <c r="B4483" s="10"/>
      <c r="C4483" s="6"/>
      <c r="D4483" s="6"/>
      <c r="E4483" s="6"/>
      <c r="F4483" s="6"/>
      <c r="G4483" s="6"/>
      <c r="H4483" s="6"/>
      <c r="I4483" s="6"/>
      <c r="J4483" s="6"/>
      <c r="K4483" s="6"/>
      <c r="L4483" s="6"/>
      <c r="M4483" s="6"/>
      <c r="N4483" s="6"/>
      <c r="O4483" s="6"/>
      <c r="P4483" s="10"/>
      <c r="Q4483" s="15" t="str">
        <f t="shared" ca="1" si="142"/>
        <v>-</v>
      </c>
      <c r="R4483" s="6"/>
      <c r="S4483" s="6"/>
      <c r="T4483" s="6"/>
      <c r="U4483" s="6"/>
      <c r="V4483" s="6"/>
      <c r="W4483" s="6" t="str">
        <f t="shared" si="141"/>
        <v>-</v>
      </c>
      <c r="X4483" s="6"/>
      <c r="Y4483" s="6"/>
      <c r="Z4483" s="6"/>
      <c r="AA4483" s="6"/>
      <c r="AB4483" s="6"/>
      <c r="AC4483" s="6"/>
    </row>
    <row r="4484" spans="1:29" x14ac:dyDescent="0.25">
      <c r="Q4484" s="12" t="str">
        <f t="shared" ca="1" si="142"/>
        <v>-</v>
      </c>
      <c r="W4484" t="str">
        <f t="shared" si="141"/>
        <v>-</v>
      </c>
    </row>
    <row r="4485" spans="1:29" x14ac:dyDescent="0.25">
      <c r="A4485" s="6"/>
      <c r="B4485" s="10"/>
      <c r="C4485" s="6"/>
      <c r="D4485" s="6"/>
      <c r="E4485" s="6"/>
      <c r="F4485" s="6"/>
      <c r="G4485" s="6"/>
      <c r="H4485" s="6"/>
      <c r="I4485" s="6"/>
      <c r="J4485" s="6"/>
      <c r="K4485" s="6"/>
      <c r="L4485" s="6"/>
      <c r="M4485" s="6"/>
      <c r="N4485" s="6"/>
      <c r="O4485" s="6"/>
      <c r="P4485" s="10"/>
      <c r="Q4485" s="15" t="str">
        <f t="shared" ca="1" si="142"/>
        <v>-</v>
      </c>
      <c r="R4485" s="6"/>
      <c r="S4485" s="6"/>
      <c r="T4485" s="6"/>
      <c r="U4485" s="6"/>
      <c r="V4485" s="6"/>
      <c r="W4485" s="6" t="str">
        <f t="shared" si="141"/>
        <v>-</v>
      </c>
      <c r="X4485" s="6"/>
      <c r="Y4485" s="6"/>
      <c r="Z4485" s="6"/>
      <c r="AA4485" s="6"/>
      <c r="AB4485" s="6"/>
      <c r="AC4485" s="6"/>
    </row>
    <row r="4486" spans="1:29" x14ac:dyDescent="0.25">
      <c r="Q4486" s="12" t="str">
        <f t="shared" ca="1" si="142"/>
        <v>-</v>
      </c>
      <c r="W4486" t="str">
        <f t="shared" si="141"/>
        <v>-</v>
      </c>
    </row>
    <row r="4487" spans="1:29" x14ac:dyDescent="0.25">
      <c r="A4487" s="6"/>
      <c r="B4487" s="10"/>
      <c r="C4487" s="6"/>
      <c r="D4487" s="6"/>
      <c r="E4487" s="6"/>
      <c r="F4487" s="6"/>
      <c r="G4487" s="6"/>
      <c r="H4487" s="6"/>
      <c r="I4487" s="6"/>
      <c r="J4487" s="6"/>
      <c r="K4487" s="6"/>
      <c r="L4487" s="6"/>
      <c r="M4487" s="6"/>
      <c r="N4487" s="6"/>
      <c r="O4487" s="6"/>
      <c r="P4487" s="10"/>
      <c r="Q4487" s="15" t="str">
        <f t="shared" ca="1" si="142"/>
        <v>-</v>
      </c>
      <c r="R4487" s="6"/>
      <c r="S4487" s="6"/>
      <c r="T4487" s="6"/>
      <c r="U4487" s="6"/>
      <c r="V4487" s="6"/>
      <c r="W4487" s="6" t="str">
        <f t="shared" si="141"/>
        <v>-</v>
      </c>
      <c r="X4487" s="6"/>
      <c r="Y4487" s="6"/>
      <c r="Z4487" s="6"/>
      <c r="AA4487" s="6"/>
      <c r="AB4487" s="6"/>
      <c r="AC4487" s="6"/>
    </row>
    <row r="4488" spans="1:29" x14ac:dyDescent="0.25">
      <c r="Q4488" s="12" t="str">
        <f t="shared" ca="1" si="142"/>
        <v>-</v>
      </c>
      <c r="W4488" t="str">
        <f t="shared" si="141"/>
        <v>-</v>
      </c>
    </row>
    <row r="4489" spans="1:29" x14ac:dyDescent="0.25">
      <c r="A4489" s="6"/>
      <c r="B4489" s="10"/>
      <c r="C4489" s="6"/>
      <c r="D4489" s="6"/>
      <c r="E4489" s="6"/>
      <c r="F4489" s="6"/>
      <c r="G4489" s="6"/>
      <c r="H4489" s="6"/>
      <c r="I4489" s="6"/>
      <c r="J4489" s="6"/>
      <c r="K4489" s="6"/>
      <c r="L4489" s="6"/>
      <c r="M4489" s="6"/>
      <c r="N4489" s="6"/>
      <c r="O4489" s="6"/>
      <c r="P4489" s="10"/>
      <c r="Q4489" s="15" t="str">
        <f t="shared" ca="1" si="142"/>
        <v>-</v>
      </c>
      <c r="R4489" s="6"/>
      <c r="S4489" s="6"/>
      <c r="T4489" s="6"/>
      <c r="U4489" s="6"/>
      <c r="V4489" s="6"/>
      <c r="W4489" s="6" t="str">
        <f t="shared" si="141"/>
        <v>-</v>
      </c>
      <c r="X4489" s="6"/>
      <c r="Y4489" s="6"/>
      <c r="Z4489" s="6"/>
      <c r="AA4489" s="6"/>
      <c r="AB4489" s="6"/>
      <c r="AC4489" s="6"/>
    </row>
    <row r="4490" spans="1:29" x14ac:dyDescent="0.25">
      <c r="Q4490" s="12" t="str">
        <f t="shared" ca="1" si="142"/>
        <v>-</v>
      </c>
      <c r="W4490" t="str">
        <f t="shared" si="141"/>
        <v>-</v>
      </c>
    </row>
    <row r="4491" spans="1:29" x14ac:dyDescent="0.25">
      <c r="A4491" s="6"/>
      <c r="B4491" s="10"/>
      <c r="C4491" s="6"/>
      <c r="D4491" s="6"/>
      <c r="E4491" s="6"/>
      <c r="F4491" s="6"/>
      <c r="G4491" s="6"/>
      <c r="H4491" s="6"/>
      <c r="I4491" s="6"/>
      <c r="J4491" s="6"/>
      <c r="K4491" s="6"/>
      <c r="L4491" s="6"/>
      <c r="M4491" s="6"/>
      <c r="N4491" s="6"/>
      <c r="O4491" s="6"/>
      <c r="P4491" s="10"/>
      <c r="Q4491" s="15" t="str">
        <f t="shared" ca="1" si="142"/>
        <v>-</v>
      </c>
      <c r="R4491" s="6"/>
      <c r="S4491" s="6"/>
      <c r="T4491" s="6"/>
      <c r="U4491" s="6"/>
      <c r="V4491" s="6"/>
      <c r="W4491" s="6" t="str">
        <f t="shared" si="141"/>
        <v>-</v>
      </c>
      <c r="X4491" s="6"/>
      <c r="Y4491" s="6"/>
      <c r="Z4491" s="6"/>
      <c r="AA4491" s="6"/>
      <c r="AB4491" s="6"/>
      <c r="AC4491" s="6"/>
    </row>
    <row r="4492" spans="1:29" x14ac:dyDescent="0.25">
      <c r="Q4492" s="12" t="str">
        <f t="shared" ca="1" si="142"/>
        <v>-</v>
      </c>
      <c r="W4492" t="str">
        <f t="shared" si="141"/>
        <v>-</v>
      </c>
    </row>
    <row r="4493" spans="1:29" x14ac:dyDescent="0.25">
      <c r="A4493" s="6"/>
      <c r="B4493" s="10"/>
      <c r="C4493" s="6"/>
      <c r="D4493" s="6"/>
      <c r="E4493" s="6"/>
      <c r="F4493" s="6"/>
      <c r="G4493" s="6"/>
      <c r="H4493" s="6"/>
      <c r="I4493" s="6"/>
      <c r="J4493" s="6"/>
      <c r="K4493" s="6"/>
      <c r="L4493" s="6"/>
      <c r="M4493" s="6"/>
      <c r="N4493" s="6"/>
      <c r="O4493" s="6"/>
      <c r="P4493" s="10"/>
      <c r="Q4493" s="15" t="str">
        <f t="shared" ca="1" si="142"/>
        <v>-</v>
      </c>
      <c r="R4493" s="6"/>
      <c r="S4493" s="6"/>
      <c r="T4493" s="6"/>
      <c r="U4493" s="6"/>
      <c r="V4493" s="6"/>
      <c r="W4493" s="6" t="str">
        <f t="shared" si="141"/>
        <v>-</v>
      </c>
      <c r="X4493" s="6"/>
      <c r="Y4493" s="6"/>
      <c r="Z4493" s="6"/>
      <c r="AA4493" s="6"/>
      <c r="AB4493" s="6"/>
      <c r="AC4493" s="6"/>
    </row>
    <row r="4494" spans="1:29" x14ac:dyDescent="0.25">
      <c r="Q4494" s="12" t="str">
        <f t="shared" ca="1" si="142"/>
        <v>-</v>
      </c>
      <c r="W4494" t="str">
        <f t="shared" si="141"/>
        <v>-</v>
      </c>
    </row>
    <row r="4495" spans="1:29" x14ac:dyDescent="0.25">
      <c r="A4495" s="6"/>
      <c r="B4495" s="10"/>
      <c r="C4495" s="6"/>
      <c r="D4495" s="6"/>
      <c r="E4495" s="6"/>
      <c r="F4495" s="6"/>
      <c r="G4495" s="6"/>
      <c r="H4495" s="6"/>
      <c r="I4495" s="6"/>
      <c r="J4495" s="6"/>
      <c r="K4495" s="6"/>
      <c r="L4495" s="6"/>
      <c r="M4495" s="6"/>
      <c r="N4495" s="6"/>
      <c r="O4495" s="6"/>
      <c r="P4495" s="10"/>
      <c r="Q4495" s="15" t="str">
        <f t="shared" ca="1" si="142"/>
        <v>-</v>
      </c>
      <c r="R4495" s="6"/>
      <c r="S4495" s="6"/>
      <c r="T4495" s="6"/>
      <c r="U4495" s="6"/>
      <c r="V4495" s="6"/>
      <c r="W4495" s="6" t="str">
        <f t="shared" si="141"/>
        <v>-</v>
      </c>
      <c r="X4495" s="6"/>
      <c r="Y4495" s="6"/>
      <c r="Z4495" s="6"/>
      <c r="AA4495" s="6"/>
      <c r="AB4495" s="6"/>
      <c r="AC4495" s="6"/>
    </row>
    <row r="4496" spans="1:29" x14ac:dyDescent="0.25">
      <c r="Q4496" s="12" t="str">
        <f t="shared" ca="1" si="142"/>
        <v>-</v>
      </c>
      <c r="W4496" t="str">
        <f t="shared" si="141"/>
        <v>-</v>
      </c>
    </row>
    <row r="4497" spans="1:29" x14ac:dyDescent="0.25">
      <c r="A4497" s="6"/>
      <c r="B4497" s="10"/>
      <c r="C4497" s="6"/>
      <c r="D4497" s="6"/>
      <c r="E4497" s="6"/>
      <c r="F4497" s="6"/>
      <c r="G4497" s="6"/>
      <c r="H4497" s="6"/>
      <c r="I4497" s="6"/>
      <c r="J4497" s="6"/>
      <c r="K4497" s="6"/>
      <c r="L4497" s="6"/>
      <c r="M4497" s="6"/>
      <c r="N4497" s="6"/>
      <c r="O4497" s="6"/>
      <c r="P4497" s="10"/>
      <c r="Q4497" s="15" t="str">
        <f t="shared" ca="1" si="142"/>
        <v>-</v>
      </c>
      <c r="R4497" s="6"/>
      <c r="S4497" s="6"/>
      <c r="T4497" s="6"/>
      <c r="U4497" s="6"/>
      <c r="V4497" s="6"/>
      <c r="W4497" s="6" t="str">
        <f t="shared" si="141"/>
        <v>-</v>
      </c>
      <c r="X4497" s="6"/>
      <c r="Y4497" s="6"/>
      <c r="Z4497" s="6"/>
      <c r="AA4497" s="6"/>
      <c r="AB4497" s="6"/>
      <c r="AC4497" s="6"/>
    </row>
    <row r="4498" spans="1:29" x14ac:dyDescent="0.25">
      <c r="Q4498" s="12" t="str">
        <f t="shared" ca="1" si="142"/>
        <v>-</v>
      </c>
      <c r="W4498" t="str">
        <f t="shared" si="141"/>
        <v>-</v>
      </c>
    </row>
    <row r="4499" spans="1:29" x14ac:dyDescent="0.25">
      <c r="A4499" s="6"/>
      <c r="B4499" s="10"/>
      <c r="C4499" s="6"/>
      <c r="D4499" s="6"/>
      <c r="E4499" s="6"/>
      <c r="F4499" s="6"/>
      <c r="G4499" s="6"/>
      <c r="H4499" s="6"/>
      <c r="I4499" s="6"/>
      <c r="J4499" s="6"/>
      <c r="K4499" s="6"/>
      <c r="L4499" s="6"/>
      <c r="M4499" s="6"/>
      <c r="N4499" s="6"/>
      <c r="O4499" s="6"/>
      <c r="P4499" s="10"/>
      <c r="Q4499" s="15" t="str">
        <f t="shared" ca="1" si="142"/>
        <v>-</v>
      </c>
      <c r="R4499" s="6"/>
      <c r="S4499" s="6"/>
      <c r="T4499" s="6"/>
      <c r="U4499" s="6"/>
      <c r="V4499" s="6"/>
      <c r="W4499" s="6" t="str">
        <f t="shared" si="141"/>
        <v>-</v>
      </c>
      <c r="X4499" s="6"/>
      <c r="Y4499" s="6"/>
      <c r="Z4499" s="6"/>
      <c r="AA4499" s="6"/>
      <c r="AB4499" s="6"/>
      <c r="AC4499" s="6"/>
    </row>
    <row r="4500" spans="1:29" x14ac:dyDescent="0.25">
      <c r="Q4500" s="12" t="str">
        <f t="shared" ca="1" si="142"/>
        <v>-</v>
      </c>
      <c r="W4500" t="str">
        <f t="shared" si="141"/>
        <v>-</v>
      </c>
    </row>
    <row r="4501" spans="1:29" x14ac:dyDescent="0.25">
      <c r="A4501" s="6"/>
      <c r="B4501" s="10"/>
      <c r="C4501" s="6"/>
      <c r="D4501" s="6"/>
      <c r="E4501" s="6"/>
      <c r="F4501" s="6"/>
      <c r="G4501" s="6"/>
      <c r="H4501" s="6"/>
      <c r="I4501" s="6"/>
      <c r="J4501" s="6"/>
      <c r="K4501" s="6"/>
      <c r="L4501" s="6"/>
      <c r="M4501" s="6"/>
      <c r="N4501" s="6"/>
      <c r="O4501" s="6"/>
      <c r="P4501" s="10"/>
      <c r="Q4501" s="15" t="str">
        <f t="shared" ca="1" si="142"/>
        <v>-</v>
      </c>
      <c r="R4501" s="6"/>
      <c r="S4501" s="6"/>
      <c r="T4501" s="6"/>
      <c r="U4501" s="6"/>
      <c r="V4501" s="6"/>
      <c r="W4501" s="6" t="str">
        <f t="shared" si="141"/>
        <v>-</v>
      </c>
      <c r="X4501" s="6"/>
      <c r="Y4501" s="6"/>
      <c r="Z4501" s="6"/>
      <c r="AA4501" s="6"/>
      <c r="AB4501" s="6"/>
      <c r="AC4501" s="6"/>
    </row>
    <row r="4502" spans="1:29" x14ac:dyDescent="0.25">
      <c r="Q4502" s="12" t="str">
        <f t="shared" ca="1" si="142"/>
        <v>-</v>
      </c>
      <c r="W4502" t="str">
        <f t="shared" si="141"/>
        <v>-</v>
      </c>
    </row>
    <row r="4503" spans="1:29" x14ac:dyDescent="0.25">
      <c r="A4503" s="6"/>
      <c r="B4503" s="10"/>
      <c r="C4503" s="6"/>
      <c r="D4503" s="6"/>
      <c r="E4503" s="6"/>
      <c r="F4503" s="6"/>
      <c r="G4503" s="6"/>
      <c r="H4503" s="6"/>
      <c r="I4503" s="6"/>
      <c r="J4503" s="6"/>
      <c r="K4503" s="6"/>
      <c r="L4503" s="6"/>
      <c r="M4503" s="6"/>
      <c r="N4503" s="6"/>
      <c r="O4503" s="6"/>
      <c r="P4503" s="10"/>
      <c r="Q4503" s="15" t="str">
        <f t="shared" ca="1" si="142"/>
        <v>-</v>
      </c>
      <c r="R4503" s="6"/>
      <c r="S4503" s="6"/>
      <c r="T4503" s="6"/>
      <c r="U4503" s="6"/>
      <c r="V4503" s="6"/>
      <c r="W4503" s="6" t="str">
        <f t="shared" si="141"/>
        <v>-</v>
      </c>
      <c r="X4503" s="6"/>
      <c r="Y4503" s="6"/>
      <c r="Z4503" s="6"/>
      <c r="AA4503" s="6"/>
      <c r="AB4503" s="6"/>
      <c r="AC4503" s="6"/>
    </row>
    <row r="4504" spans="1:29" x14ac:dyDescent="0.25">
      <c r="Q4504" s="12" t="str">
        <f t="shared" ca="1" si="142"/>
        <v>-</v>
      </c>
      <c r="W4504" t="str">
        <f t="shared" si="141"/>
        <v>-</v>
      </c>
    </row>
    <row r="4505" spans="1:29" x14ac:dyDescent="0.25">
      <c r="A4505" s="6"/>
      <c r="B4505" s="10"/>
      <c r="C4505" s="6"/>
      <c r="D4505" s="6"/>
      <c r="E4505" s="6"/>
      <c r="F4505" s="6"/>
      <c r="G4505" s="6"/>
      <c r="H4505" s="6"/>
      <c r="I4505" s="6"/>
      <c r="J4505" s="6"/>
      <c r="K4505" s="6"/>
      <c r="L4505" s="6"/>
      <c r="M4505" s="6"/>
      <c r="N4505" s="6"/>
      <c r="O4505" s="6"/>
      <c r="P4505" s="10"/>
      <c r="Q4505" s="15" t="str">
        <f t="shared" ca="1" si="142"/>
        <v>-</v>
      </c>
      <c r="R4505" s="6"/>
      <c r="S4505" s="6"/>
      <c r="T4505" s="6"/>
      <c r="U4505" s="6"/>
      <c r="V4505" s="6"/>
      <c r="W4505" s="6" t="str">
        <f t="shared" si="141"/>
        <v>-</v>
      </c>
      <c r="X4505" s="6"/>
      <c r="Y4505" s="6"/>
      <c r="Z4505" s="6"/>
      <c r="AA4505" s="6"/>
      <c r="AB4505" s="6"/>
      <c r="AC4505" s="6"/>
    </row>
    <row r="4506" spans="1:29" x14ac:dyDescent="0.25">
      <c r="Q4506" s="12" t="str">
        <f t="shared" ca="1" si="142"/>
        <v>-</v>
      </c>
      <c r="W4506" t="str">
        <f t="shared" si="141"/>
        <v>-</v>
      </c>
    </row>
    <row r="4507" spans="1:29" x14ac:dyDescent="0.25">
      <c r="A4507" s="6"/>
      <c r="B4507" s="10"/>
      <c r="C4507" s="6"/>
      <c r="D4507" s="6"/>
      <c r="E4507" s="6"/>
      <c r="F4507" s="6"/>
      <c r="G4507" s="6"/>
      <c r="H4507" s="6"/>
      <c r="I4507" s="6"/>
      <c r="J4507" s="6"/>
      <c r="K4507" s="6"/>
      <c r="L4507" s="6"/>
      <c r="M4507" s="6"/>
      <c r="N4507" s="6"/>
      <c r="O4507" s="6"/>
      <c r="P4507" s="10"/>
      <c r="Q4507" s="15" t="str">
        <f t="shared" ca="1" si="142"/>
        <v>-</v>
      </c>
      <c r="R4507" s="6"/>
      <c r="S4507" s="6"/>
      <c r="T4507" s="6"/>
      <c r="U4507" s="6"/>
      <c r="V4507" s="6"/>
      <c r="W4507" s="6" t="str">
        <f t="shared" si="141"/>
        <v>-</v>
      </c>
      <c r="X4507" s="6"/>
      <c r="Y4507" s="6"/>
      <c r="Z4507" s="6"/>
      <c r="AA4507" s="6"/>
      <c r="AB4507" s="6"/>
      <c r="AC4507" s="6"/>
    </row>
    <row r="4508" spans="1:29" x14ac:dyDescent="0.25">
      <c r="Q4508" s="12" t="str">
        <f t="shared" ca="1" si="142"/>
        <v>-</v>
      </c>
      <c r="W4508" t="str">
        <f t="shared" si="141"/>
        <v>-</v>
      </c>
    </row>
    <row r="4509" spans="1:29" x14ac:dyDescent="0.25">
      <c r="A4509" s="6"/>
      <c r="B4509" s="10"/>
      <c r="C4509" s="6"/>
      <c r="D4509" s="6"/>
      <c r="E4509" s="6"/>
      <c r="F4509" s="6"/>
      <c r="G4509" s="6"/>
      <c r="H4509" s="6"/>
      <c r="I4509" s="6"/>
      <c r="J4509" s="6"/>
      <c r="K4509" s="6"/>
      <c r="L4509" s="6"/>
      <c r="M4509" s="6"/>
      <c r="N4509" s="6"/>
      <c r="O4509" s="6"/>
      <c r="P4509" s="10"/>
      <c r="Q4509" s="15" t="str">
        <f t="shared" ca="1" si="142"/>
        <v>-</v>
      </c>
      <c r="R4509" s="6"/>
      <c r="S4509" s="6"/>
      <c r="T4509" s="6"/>
      <c r="U4509" s="6"/>
      <c r="V4509" s="6"/>
      <c r="W4509" s="6" t="str">
        <f t="shared" si="141"/>
        <v>-</v>
      </c>
      <c r="X4509" s="6"/>
      <c r="Y4509" s="6"/>
      <c r="Z4509" s="6"/>
      <c r="AA4509" s="6"/>
      <c r="AB4509" s="6"/>
      <c r="AC4509" s="6"/>
    </row>
    <row r="4510" spans="1:29" x14ac:dyDescent="0.25">
      <c r="Q4510" s="12" t="str">
        <f t="shared" ca="1" si="142"/>
        <v>-</v>
      </c>
      <c r="W4510" t="str">
        <f t="shared" si="141"/>
        <v>-</v>
      </c>
    </row>
    <row r="4511" spans="1:29" x14ac:dyDescent="0.25">
      <c r="A4511" s="6"/>
      <c r="B4511" s="10"/>
      <c r="C4511" s="6"/>
      <c r="D4511" s="6"/>
      <c r="E4511" s="6"/>
      <c r="F4511" s="6"/>
      <c r="G4511" s="6"/>
      <c r="H4511" s="6"/>
      <c r="I4511" s="6"/>
      <c r="J4511" s="6"/>
      <c r="K4511" s="6"/>
      <c r="L4511" s="6"/>
      <c r="M4511" s="6"/>
      <c r="N4511" s="6"/>
      <c r="O4511" s="6"/>
      <c r="P4511" s="10"/>
      <c r="Q4511" s="15" t="str">
        <f t="shared" ca="1" si="142"/>
        <v>-</v>
      </c>
      <c r="R4511" s="6"/>
      <c r="S4511" s="6"/>
      <c r="T4511" s="6"/>
      <c r="U4511" s="6"/>
      <c r="V4511" s="6"/>
      <c r="W4511" s="6" t="str">
        <f t="shared" si="141"/>
        <v>-</v>
      </c>
      <c r="X4511" s="6"/>
      <c r="Y4511" s="6"/>
      <c r="Z4511" s="6"/>
      <c r="AA4511" s="6"/>
      <c r="AB4511" s="6"/>
      <c r="AC4511" s="6"/>
    </row>
    <row r="4512" spans="1:29" x14ac:dyDescent="0.25">
      <c r="Q4512" s="12" t="str">
        <f t="shared" ca="1" si="142"/>
        <v>-</v>
      </c>
      <c r="W4512" t="str">
        <f t="shared" si="141"/>
        <v>-</v>
      </c>
    </row>
    <row r="4513" spans="1:29" x14ac:dyDescent="0.25">
      <c r="A4513" s="6"/>
      <c r="B4513" s="10"/>
      <c r="C4513" s="6"/>
      <c r="D4513" s="6"/>
      <c r="E4513" s="6"/>
      <c r="F4513" s="6"/>
      <c r="G4513" s="6"/>
      <c r="H4513" s="6"/>
      <c r="I4513" s="6"/>
      <c r="J4513" s="6"/>
      <c r="K4513" s="6"/>
      <c r="L4513" s="6"/>
      <c r="M4513" s="6"/>
      <c r="N4513" s="6"/>
      <c r="O4513" s="6"/>
      <c r="P4513" s="10"/>
      <c r="Q4513" s="15" t="str">
        <f t="shared" ca="1" si="142"/>
        <v>-</v>
      </c>
      <c r="R4513" s="6"/>
      <c r="S4513" s="6"/>
      <c r="T4513" s="6"/>
      <c r="U4513" s="6"/>
      <c r="V4513" s="6"/>
      <c r="W4513" s="6" t="str">
        <f t="shared" si="141"/>
        <v>-</v>
      </c>
      <c r="X4513" s="6"/>
      <c r="Y4513" s="6"/>
      <c r="Z4513" s="6"/>
      <c r="AA4513" s="6"/>
      <c r="AB4513" s="6"/>
      <c r="AC4513" s="6"/>
    </row>
    <row r="4514" spans="1:29" x14ac:dyDescent="0.25">
      <c r="Q4514" s="12" t="str">
        <f t="shared" ca="1" si="142"/>
        <v>-</v>
      </c>
      <c r="W4514" t="str">
        <f t="shared" si="141"/>
        <v>-</v>
      </c>
    </row>
    <row r="4515" spans="1:29" x14ac:dyDescent="0.25">
      <c r="A4515" s="6"/>
      <c r="B4515" s="10"/>
      <c r="C4515" s="6"/>
      <c r="D4515" s="6"/>
      <c r="E4515" s="6"/>
      <c r="F4515" s="6"/>
      <c r="G4515" s="6"/>
      <c r="H4515" s="6"/>
      <c r="I4515" s="6"/>
      <c r="J4515" s="6"/>
      <c r="K4515" s="6"/>
      <c r="L4515" s="6"/>
      <c r="M4515" s="6"/>
      <c r="N4515" s="6"/>
      <c r="O4515" s="6"/>
      <c r="P4515" s="10"/>
      <c r="Q4515" s="15" t="str">
        <f t="shared" ca="1" si="142"/>
        <v>-</v>
      </c>
      <c r="R4515" s="6"/>
      <c r="S4515" s="6"/>
      <c r="T4515" s="6"/>
      <c r="U4515" s="6"/>
      <c r="V4515" s="6"/>
      <c r="W4515" s="6" t="str">
        <f t="shared" si="141"/>
        <v>-</v>
      </c>
      <c r="X4515" s="6"/>
      <c r="Y4515" s="6"/>
      <c r="Z4515" s="6"/>
      <c r="AA4515" s="6"/>
      <c r="AB4515" s="6"/>
      <c r="AC4515" s="6"/>
    </row>
    <row r="4516" spans="1:29" x14ac:dyDescent="0.25">
      <c r="Q4516" s="12" t="str">
        <f t="shared" ca="1" si="142"/>
        <v>-</v>
      </c>
      <c r="W4516" t="str">
        <f t="shared" si="141"/>
        <v>-</v>
      </c>
    </row>
    <row r="4517" spans="1:29" x14ac:dyDescent="0.25">
      <c r="A4517" s="6"/>
      <c r="B4517" s="10"/>
      <c r="C4517" s="6"/>
      <c r="D4517" s="6"/>
      <c r="E4517" s="6"/>
      <c r="F4517" s="6"/>
      <c r="G4517" s="6"/>
      <c r="H4517" s="6"/>
      <c r="I4517" s="6"/>
      <c r="J4517" s="6"/>
      <c r="K4517" s="6"/>
      <c r="L4517" s="6"/>
      <c r="M4517" s="6"/>
      <c r="N4517" s="6"/>
      <c r="O4517" s="6"/>
      <c r="P4517" s="10"/>
      <c r="Q4517" s="15" t="str">
        <f t="shared" ca="1" si="142"/>
        <v>-</v>
      </c>
      <c r="R4517" s="6"/>
      <c r="S4517" s="6"/>
      <c r="T4517" s="6"/>
      <c r="U4517" s="6"/>
      <c r="V4517" s="6"/>
      <c r="W4517" s="6" t="str">
        <f t="shared" si="141"/>
        <v>-</v>
      </c>
      <c r="X4517" s="6"/>
      <c r="Y4517" s="6"/>
      <c r="Z4517" s="6"/>
      <c r="AA4517" s="6"/>
      <c r="AB4517" s="6"/>
      <c r="AC4517" s="6"/>
    </row>
    <row r="4518" spans="1:29" x14ac:dyDescent="0.25">
      <c r="Q4518" s="12" t="str">
        <f t="shared" ca="1" si="142"/>
        <v>-</v>
      </c>
      <c r="W4518" t="str">
        <f t="shared" si="141"/>
        <v>-</v>
      </c>
    </row>
    <row r="4519" spans="1:29" x14ac:dyDescent="0.25">
      <c r="A4519" s="6"/>
      <c r="B4519" s="10"/>
      <c r="C4519" s="6"/>
      <c r="D4519" s="6"/>
      <c r="E4519" s="6"/>
      <c r="F4519" s="6"/>
      <c r="G4519" s="6"/>
      <c r="H4519" s="6"/>
      <c r="I4519" s="6"/>
      <c r="J4519" s="6"/>
      <c r="K4519" s="6"/>
      <c r="L4519" s="6"/>
      <c r="M4519" s="6"/>
      <c r="N4519" s="6"/>
      <c r="O4519" s="6"/>
      <c r="P4519" s="10"/>
      <c r="Q4519" s="15" t="str">
        <f t="shared" ca="1" si="142"/>
        <v>-</v>
      </c>
      <c r="R4519" s="6"/>
      <c r="S4519" s="6"/>
      <c r="T4519" s="6"/>
      <c r="U4519" s="6"/>
      <c r="V4519" s="6"/>
      <c r="W4519" s="6" t="str">
        <f t="shared" si="141"/>
        <v>-</v>
      </c>
      <c r="X4519" s="6"/>
      <c r="Y4519" s="6"/>
      <c r="Z4519" s="6"/>
      <c r="AA4519" s="6"/>
      <c r="AB4519" s="6"/>
      <c r="AC4519" s="6"/>
    </row>
    <row r="4520" spans="1:29" x14ac:dyDescent="0.25">
      <c r="Q4520" s="12" t="str">
        <f t="shared" ca="1" si="142"/>
        <v>-</v>
      </c>
      <c r="W4520" t="str">
        <f t="shared" si="141"/>
        <v>-</v>
      </c>
    </row>
    <row r="4521" spans="1:29" x14ac:dyDescent="0.25">
      <c r="A4521" s="6"/>
      <c r="B4521" s="10"/>
      <c r="C4521" s="6"/>
      <c r="D4521" s="6"/>
      <c r="E4521" s="6"/>
      <c r="F4521" s="6"/>
      <c r="G4521" s="6"/>
      <c r="H4521" s="6"/>
      <c r="I4521" s="6"/>
      <c r="J4521" s="6"/>
      <c r="K4521" s="6"/>
      <c r="L4521" s="6"/>
      <c r="M4521" s="6"/>
      <c r="N4521" s="6"/>
      <c r="O4521" s="6"/>
      <c r="P4521" s="10"/>
      <c r="Q4521" s="15" t="str">
        <f t="shared" ca="1" si="142"/>
        <v>-</v>
      </c>
      <c r="R4521" s="6"/>
      <c r="S4521" s="6"/>
      <c r="T4521" s="6"/>
      <c r="U4521" s="6"/>
      <c r="V4521" s="6"/>
      <c r="W4521" s="6" t="str">
        <f t="shared" si="141"/>
        <v>-</v>
      </c>
      <c r="X4521" s="6"/>
      <c r="Y4521" s="6"/>
      <c r="Z4521" s="6"/>
      <c r="AA4521" s="6"/>
      <c r="AB4521" s="6"/>
      <c r="AC4521" s="6"/>
    </row>
    <row r="4522" spans="1:29" x14ac:dyDescent="0.25">
      <c r="Q4522" s="12" t="str">
        <f t="shared" ca="1" si="142"/>
        <v>-</v>
      </c>
      <c r="W4522" t="str">
        <f t="shared" si="141"/>
        <v>-</v>
      </c>
    </row>
    <row r="4523" spans="1:29" x14ac:dyDescent="0.25">
      <c r="A4523" s="6"/>
      <c r="B4523" s="10"/>
      <c r="C4523" s="6"/>
      <c r="D4523" s="6"/>
      <c r="E4523" s="6"/>
      <c r="F4523" s="6"/>
      <c r="G4523" s="6"/>
      <c r="H4523" s="6"/>
      <c r="I4523" s="6"/>
      <c r="J4523" s="6"/>
      <c r="K4523" s="6"/>
      <c r="L4523" s="6"/>
      <c r="M4523" s="6"/>
      <c r="N4523" s="6"/>
      <c r="O4523" s="6"/>
      <c r="P4523" s="10"/>
      <c r="Q4523" s="15" t="str">
        <f t="shared" ca="1" si="142"/>
        <v>-</v>
      </c>
      <c r="R4523" s="6"/>
      <c r="S4523" s="6"/>
      <c r="T4523" s="6"/>
      <c r="U4523" s="6"/>
      <c r="V4523" s="6"/>
      <c r="W4523" s="6" t="str">
        <f t="shared" si="141"/>
        <v>-</v>
      </c>
      <c r="X4523" s="6"/>
      <c r="Y4523" s="6"/>
      <c r="Z4523" s="6"/>
      <c r="AA4523" s="6"/>
      <c r="AB4523" s="6"/>
      <c r="AC4523" s="6"/>
    </row>
    <row r="4524" spans="1:29" x14ac:dyDescent="0.25">
      <c r="Q4524" s="12" t="str">
        <f t="shared" ca="1" si="142"/>
        <v>-</v>
      </c>
      <c r="W4524" t="str">
        <f t="shared" si="141"/>
        <v>-</v>
      </c>
    </row>
    <row r="4525" spans="1:29" x14ac:dyDescent="0.25">
      <c r="A4525" s="6"/>
      <c r="B4525" s="10"/>
      <c r="C4525" s="6"/>
      <c r="D4525" s="6"/>
      <c r="E4525" s="6"/>
      <c r="F4525" s="6"/>
      <c r="G4525" s="6"/>
      <c r="H4525" s="6"/>
      <c r="I4525" s="6"/>
      <c r="J4525" s="6"/>
      <c r="K4525" s="6"/>
      <c r="L4525" s="6"/>
      <c r="M4525" s="6"/>
      <c r="N4525" s="6"/>
      <c r="O4525" s="6"/>
      <c r="P4525" s="10"/>
      <c r="Q4525" s="15" t="str">
        <f t="shared" ca="1" si="142"/>
        <v>-</v>
      </c>
      <c r="R4525" s="6"/>
      <c r="S4525" s="6"/>
      <c r="T4525" s="6"/>
      <c r="U4525" s="6"/>
      <c r="V4525" s="6"/>
      <c r="W4525" s="6" t="str">
        <f t="shared" si="141"/>
        <v>-</v>
      </c>
      <c r="X4525" s="6"/>
      <c r="Y4525" s="6"/>
      <c r="Z4525" s="6"/>
      <c r="AA4525" s="6"/>
      <c r="AB4525" s="6"/>
      <c r="AC4525" s="6"/>
    </row>
    <row r="4526" spans="1:29" x14ac:dyDescent="0.25">
      <c r="Q4526" s="12" t="str">
        <f t="shared" ca="1" si="142"/>
        <v>-</v>
      </c>
      <c r="W4526" t="str">
        <f t="shared" si="141"/>
        <v>-</v>
      </c>
    </row>
    <row r="4527" spans="1:29" x14ac:dyDescent="0.25">
      <c r="A4527" s="6"/>
      <c r="B4527" s="10"/>
      <c r="C4527" s="6"/>
      <c r="D4527" s="6"/>
      <c r="E4527" s="6"/>
      <c r="F4527" s="6"/>
      <c r="G4527" s="6"/>
      <c r="H4527" s="6"/>
      <c r="I4527" s="6"/>
      <c r="J4527" s="6"/>
      <c r="K4527" s="6"/>
      <c r="L4527" s="6"/>
      <c r="M4527" s="6"/>
      <c r="N4527" s="6"/>
      <c r="O4527" s="6"/>
      <c r="P4527" s="10"/>
      <c r="Q4527" s="15" t="str">
        <f t="shared" ca="1" si="142"/>
        <v>-</v>
      </c>
      <c r="R4527" s="6"/>
      <c r="S4527" s="6"/>
      <c r="T4527" s="6"/>
      <c r="U4527" s="6"/>
      <c r="V4527" s="6"/>
      <c r="W4527" s="6" t="str">
        <f t="shared" si="141"/>
        <v>-</v>
      </c>
      <c r="X4527" s="6"/>
      <c r="Y4527" s="6"/>
      <c r="Z4527" s="6"/>
      <c r="AA4527" s="6"/>
      <c r="AB4527" s="6"/>
      <c r="AC4527" s="6"/>
    </row>
    <row r="4528" spans="1:29" x14ac:dyDescent="0.25">
      <c r="Q4528" s="12" t="str">
        <f t="shared" ca="1" si="142"/>
        <v>-</v>
      </c>
      <c r="W4528" t="str">
        <f t="shared" si="141"/>
        <v>-</v>
      </c>
    </row>
    <row r="4529" spans="1:29" x14ac:dyDescent="0.25">
      <c r="A4529" s="6"/>
      <c r="B4529" s="10"/>
      <c r="C4529" s="6"/>
      <c r="D4529" s="6"/>
      <c r="E4529" s="6"/>
      <c r="F4529" s="6"/>
      <c r="G4529" s="6"/>
      <c r="H4529" s="6"/>
      <c r="I4529" s="6"/>
      <c r="J4529" s="6"/>
      <c r="K4529" s="6"/>
      <c r="L4529" s="6"/>
      <c r="M4529" s="6"/>
      <c r="N4529" s="6"/>
      <c r="O4529" s="6"/>
      <c r="P4529" s="10"/>
      <c r="Q4529" s="15" t="str">
        <f t="shared" ca="1" si="142"/>
        <v>-</v>
      </c>
      <c r="R4529" s="6"/>
      <c r="S4529" s="6"/>
      <c r="T4529" s="6"/>
      <c r="U4529" s="6"/>
      <c r="V4529" s="6"/>
      <c r="W4529" s="6" t="str">
        <f t="shared" si="141"/>
        <v>-</v>
      </c>
      <c r="X4529" s="6"/>
      <c r="Y4529" s="6"/>
      <c r="Z4529" s="6"/>
      <c r="AA4529" s="6"/>
      <c r="AB4529" s="6"/>
      <c r="AC4529" s="6"/>
    </row>
    <row r="4530" spans="1:29" x14ac:dyDescent="0.25">
      <c r="Q4530" s="12" t="str">
        <f t="shared" ca="1" si="142"/>
        <v>-</v>
      </c>
      <c r="W4530" t="str">
        <f t="shared" si="141"/>
        <v>-</v>
      </c>
    </row>
    <row r="4531" spans="1:29" x14ac:dyDescent="0.25">
      <c r="A4531" s="6"/>
      <c r="B4531" s="10"/>
      <c r="C4531" s="6"/>
      <c r="D4531" s="6"/>
      <c r="E4531" s="6"/>
      <c r="F4531" s="6"/>
      <c r="G4531" s="6"/>
      <c r="H4531" s="6"/>
      <c r="I4531" s="6"/>
      <c r="J4531" s="6"/>
      <c r="K4531" s="6"/>
      <c r="L4531" s="6"/>
      <c r="M4531" s="6"/>
      <c r="N4531" s="6"/>
      <c r="O4531" s="6"/>
      <c r="P4531" s="10"/>
      <c r="Q4531" s="15" t="str">
        <f t="shared" ca="1" si="142"/>
        <v>-</v>
      </c>
      <c r="R4531" s="6"/>
      <c r="S4531" s="6"/>
      <c r="T4531" s="6"/>
      <c r="U4531" s="6"/>
      <c r="V4531" s="6"/>
      <c r="W4531" s="6" t="str">
        <f t="shared" si="141"/>
        <v>-</v>
      </c>
      <c r="X4531" s="6"/>
      <c r="Y4531" s="6"/>
      <c r="Z4531" s="6"/>
      <c r="AA4531" s="6"/>
      <c r="AB4531" s="6"/>
      <c r="AC4531" s="6"/>
    </row>
    <row r="4532" spans="1:29" x14ac:dyDescent="0.25">
      <c r="Q4532" s="12" t="str">
        <f t="shared" ca="1" si="142"/>
        <v>-</v>
      </c>
      <c r="W4532" t="str">
        <f t="shared" si="141"/>
        <v>-</v>
      </c>
    </row>
    <row r="4533" spans="1:29" x14ac:dyDescent="0.25">
      <c r="A4533" s="6"/>
      <c r="B4533" s="10"/>
      <c r="C4533" s="6"/>
      <c r="D4533" s="6"/>
      <c r="E4533" s="6"/>
      <c r="F4533" s="6"/>
      <c r="G4533" s="6"/>
      <c r="H4533" s="6"/>
      <c r="I4533" s="6"/>
      <c r="J4533" s="6"/>
      <c r="K4533" s="6"/>
      <c r="L4533" s="6"/>
      <c r="M4533" s="6"/>
      <c r="N4533" s="6"/>
      <c r="O4533" s="6"/>
      <c r="P4533" s="10"/>
      <c r="Q4533" s="15" t="str">
        <f t="shared" ca="1" si="142"/>
        <v>-</v>
      </c>
      <c r="R4533" s="6"/>
      <c r="S4533" s="6"/>
      <c r="T4533" s="6"/>
      <c r="U4533" s="6"/>
      <c r="V4533" s="6"/>
      <c r="W4533" s="6" t="str">
        <f t="shared" si="141"/>
        <v>-</v>
      </c>
      <c r="X4533" s="6"/>
      <c r="Y4533" s="6"/>
      <c r="Z4533" s="6"/>
      <c r="AA4533" s="6"/>
      <c r="AB4533" s="6"/>
      <c r="AC4533" s="6"/>
    </row>
    <row r="4534" spans="1:29" x14ac:dyDescent="0.25">
      <c r="Q4534" s="12" t="str">
        <f t="shared" ca="1" si="142"/>
        <v>-</v>
      </c>
      <c r="W4534" t="str">
        <f t="shared" si="141"/>
        <v>-</v>
      </c>
    </row>
    <row r="4535" spans="1:29" x14ac:dyDescent="0.25">
      <c r="A4535" s="6"/>
      <c r="B4535" s="10"/>
      <c r="C4535" s="6"/>
      <c r="D4535" s="6"/>
      <c r="E4535" s="6"/>
      <c r="F4535" s="6"/>
      <c r="G4535" s="6"/>
      <c r="H4535" s="6"/>
      <c r="I4535" s="6"/>
      <c r="J4535" s="6"/>
      <c r="K4535" s="6"/>
      <c r="L4535" s="6"/>
      <c r="M4535" s="6"/>
      <c r="N4535" s="6"/>
      <c r="O4535" s="6"/>
      <c r="P4535" s="10"/>
      <c r="Q4535" s="15" t="str">
        <f t="shared" ca="1" si="142"/>
        <v>-</v>
      </c>
      <c r="R4535" s="6"/>
      <c r="S4535" s="6"/>
      <c r="T4535" s="6"/>
      <c r="U4535" s="6"/>
      <c r="V4535" s="6"/>
      <c r="W4535" s="6" t="str">
        <f t="shared" si="141"/>
        <v>-</v>
      </c>
      <c r="X4535" s="6"/>
      <c r="Y4535" s="6"/>
      <c r="Z4535" s="6"/>
      <c r="AA4535" s="6"/>
      <c r="AB4535" s="6"/>
      <c r="AC4535" s="6"/>
    </row>
    <row r="4536" spans="1:29" x14ac:dyDescent="0.25">
      <c r="Q4536" s="12" t="str">
        <f t="shared" ca="1" si="142"/>
        <v>-</v>
      </c>
      <c r="W4536" t="str">
        <f t="shared" si="141"/>
        <v>-</v>
      </c>
    </row>
    <row r="4537" spans="1:29" x14ac:dyDescent="0.25">
      <c r="A4537" s="6"/>
      <c r="B4537" s="10"/>
      <c r="C4537" s="6"/>
      <c r="D4537" s="6"/>
      <c r="E4537" s="6"/>
      <c r="F4537" s="6"/>
      <c r="G4537" s="6"/>
      <c r="H4537" s="6"/>
      <c r="I4537" s="6"/>
      <c r="J4537" s="6"/>
      <c r="K4537" s="6"/>
      <c r="L4537" s="6"/>
      <c r="M4537" s="6"/>
      <c r="N4537" s="6"/>
      <c r="O4537" s="6"/>
      <c r="P4537" s="10"/>
      <c r="Q4537" s="15" t="str">
        <f t="shared" ca="1" si="142"/>
        <v>-</v>
      </c>
      <c r="R4537" s="6"/>
      <c r="S4537" s="6"/>
      <c r="T4537" s="6"/>
      <c r="U4537" s="6"/>
      <c r="V4537" s="6"/>
      <c r="W4537" s="6" t="str">
        <f t="shared" si="141"/>
        <v>-</v>
      </c>
      <c r="X4537" s="6"/>
      <c r="Y4537" s="6"/>
      <c r="Z4537" s="6"/>
      <c r="AA4537" s="6"/>
      <c r="AB4537" s="6"/>
      <c r="AC4537" s="6"/>
    </row>
    <row r="4538" spans="1:29" x14ac:dyDescent="0.25">
      <c r="Q4538" s="12" t="str">
        <f t="shared" ca="1" si="142"/>
        <v>-</v>
      </c>
      <c r="W4538" t="str">
        <f t="shared" si="141"/>
        <v>-</v>
      </c>
    </row>
    <row r="4539" spans="1:29" x14ac:dyDescent="0.25">
      <c r="A4539" s="6"/>
      <c r="B4539" s="10"/>
      <c r="C4539" s="6"/>
      <c r="D4539" s="6"/>
      <c r="E4539" s="6"/>
      <c r="F4539" s="6"/>
      <c r="G4539" s="6"/>
      <c r="H4539" s="6"/>
      <c r="I4539" s="6"/>
      <c r="J4539" s="6"/>
      <c r="K4539" s="6"/>
      <c r="L4539" s="6"/>
      <c r="M4539" s="6"/>
      <c r="N4539" s="6"/>
      <c r="O4539" s="6"/>
      <c r="P4539" s="10"/>
      <c r="Q4539" s="15" t="str">
        <f t="shared" ca="1" si="142"/>
        <v>-</v>
      </c>
      <c r="R4539" s="6"/>
      <c r="S4539" s="6"/>
      <c r="T4539" s="6"/>
      <c r="U4539" s="6"/>
      <c r="V4539" s="6"/>
      <c r="W4539" s="6" t="str">
        <f t="shared" si="141"/>
        <v>-</v>
      </c>
      <c r="X4539" s="6"/>
      <c r="Y4539" s="6"/>
      <c r="Z4539" s="6"/>
      <c r="AA4539" s="6"/>
      <c r="AB4539" s="6"/>
      <c r="AC4539" s="6"/>
    </row>
    <row r="4540" spans="1:29" x14ac:dyDescent="0.25">
      <c r="Q4540" s="12" t="str">
        <f t="shared" ca="1" si="142"/>
        <v>-</v>
      </c>
      <c r="W4540" t="str">
        <f t="shared" si="141"/>
        <v>-</v>
      </c>
    </row>
    <row r="4541" spans="1:29" x14ac:dyDescent="0.25">
      <c r="A4541" s="6"/>
      <c r="B4541" s="10"/>
      <c r="C4541" s="6"/>
      <c r="D4541" s="6"/>
      <c r="E4541" s="6"/>
      <c r="F4541" s="6"/>
      <c r="G4541" s="6"/>
      <c r="H4541" s="6"/>
      <c r="I4541" s="6"/>
      <c r="J4541" s="6"/>
      <c r="K4541" s="6"/>
      <c r="L4541" s="6"/>
      <c r="M4541" s="6"/>
      <c r="N4541" s="6"/>
      <c r="O4541" s="6"/>
      <c r="P4541" s="10"/>
      <c r="Q4541" s="15" t="str">
        <f t="shared" ca="1" si="142"/>
        <v>-</v>
      </c>
      <c r="R4541" s="6"/>
      <c r="S4541" s="6"/>
      <c r="T4541" s="6"/>
      <c r="U4541" s="6"/>
      <c r="V4541" s="6"/>
      <c r="W4541" s="6" t="str">
        <f t="shared" si="141"/>
        <v>-</v>
      </c>
      <c r="X4541" s="6"/>
      <c r="Y4541" s="6"/>
      <c r="Z4541" s="6"/>
      <c r="AA4541" s="6"/>
      <c r="AB4541" s="6"/>
      <c r="AC4541" s="6"/>
    </row>
    <row r="4542" spans="1:29" x14ac:dyDescent="0.25">
      <c r="Q4542" s="12" t="str">
        <f t="shared" ca="1" si="142"/>
        <v>-</v>
      </c>
      <c r="W4542" t="str">
        <f t="shared" si="141"/>
        <v>-</v>
      </c>
    </row>
    <row r="4543" spans="1:29" x14ac:dyDescent="0.25">
      <c r="A4543" s="6"/>
      <c r="B4543" s="10"/>
      <c r="C4543" s="6"/>
      <c r="D4543" s="6"/>
      <c r="E4543" s="6"/>
      <c r="F4543" s="6"/>
      <c r="G4543" s="6"/>
      <c r="H4543" s="6"/>
      <c r="I4543" s="6"/>
      <c r="J4543" s="6"/>
      <c r="K4543" s="6"/>
      <c r="L4543" s="6"/>
      <c r="M4543" s="6"/>
      <c r="N4543" s="6"/>
      <c r="O4543" s="6"/>
      <c r="P4543" s="10"/>
      <c r="Q4543" s="15" t="str">
        <f t="shared" ca="1" si="142"/>
        <v>-</v>
      </c>
      <c r="R4543" s="6"/>
      <c r="S4543" s="6"/>
      <c r="T4543" s="6"/>
      <c r="U4543" s="6"/>
      <c r="V4543" s="6"/>
      <c r="W4543" s="6" t="str">
        <f t="shared" si="141"/>
        <v>-</v>
      </c>
      <c r="X4543" s="6"/>
      <c r="Y4543" s="6"/>
      <c r="Z4543" s="6"/>
      <c r="AA4543" s="6"/>
      <c r="AB4543" s="6"/>
      <c r="AC4543" s="6"/>
    </row>
    <row r="4544" spans="1:29" x14ac:dyDescent="0.25">
      <c r="Q4544" s="12" t="str">
        <f t="shared" ca="1" si="142"/>
        <v>-</v>
      </c>
      <c r="W4544" t="str">
        <f t="shared" si="141"/>
        <v>-</v>
      </c>
    </row>
    <row r="4545" spans="1:29" x14ac:dyDescent="0.25">
      <c r="A4545" s="6"/>
      <c r="B4545" s="10"/>
      <c r="C4545" s="6"/>
      <c r="D4545" s="6"/>
      <c r="E4545" s="6"/>
      <c r="F4545" s="6"/>
      <c r="G4545" s="6"/>
      <c r="H4545" s="6"/>
      <c r="I4545" s="6"/>
      <c r="J4545" s="6"/>
      <c r="K4545" s="6"/>
      <c r="L4545" s="6"/>
      <c r="M4545" s="6"/>
      <c r="N4545" s="6"/>
      <c r="O4545" s="6"/>
      <c r="P4545" s="10"/>
      <c r="Q4545" s="15" t="str">
        <f t="shared" ca="1" si="142"/>
        <v>-</v>
      </c>
      <c r="R4545" s="6"/>
      <c r="S4545" s="6"/>
      <c r="T4545" s="6"/>
      <c r="U4545" s="6"/>
      <c r="V4545" s="6"/>
      <c r="W4545" s="6" t="str">
        <f t="shared" ref="W4545:W4608" si="143">IF(OR(ISBLANK(J4545),ISBLANK(V4545)),"-",(IF(J4545=V4545,"Yes","No")))</f>
        <v>-</v>
      </c>
      <c r="X4545" s="6"/>
      <c r="Y4545" s="6"/>
      <c r="Z4545" s="6"/>
      <c r="AA4545" s="6"/>
      <c r="AB4545" s="6"/>
      <c r="AC4545" s="6"/>
    </row>
    <row r="4546" spans="1:29" x14ac:dyDescent="0.25">
      <c r="Q4546" s="12" t="str">
        <f t="shared" ref="Q4546:Q4609" ca="1" si="144">IF(B4546&gt;1/1/1900, (IF(R4546="Closed",(DATEDIF(B4546,P4546,"d"))-(DATEDIF(M4546,O4546,"d")),IF(OR(R4546="Pending",ISBLANK(P4546)),TODAY()-B4546))),"-")</f>
        <v>-</v>
      </c>
      <c r="W4546" t="str">
        <f t="shared" si="143"/>
        <v>-</v>
      </c>
    </row>
    <row r="4547" spans="1:29" x14ac:dyDescent="0.25">
      <c r="A4547" s="6"/>
      <c r="B4547" s="10"/>
      <c r="C4547" s="6"/>
      <c r="D4547" s="6"/>
      <c r="E4547" s="6"/>
      <c r="F4547" s="6"/>
      <c r="G4547" s="6"/>
      <c r="H4547" s="6"/>
      <c r="I4547" s="6"/>
      <c r="J4547" s="6"/>
      <c r="K4547" s="6"/>
      <c r="L4547" s="6"/>
      <c r="M4547" s="6"/>
      <c r="N4547" s="6"/>
      <c r="O4547" s="6"/>
      <c r="P4547" s="10"/>
      <c r="Q4547" s="15" t="str">
        <f t="shared" ca="1" si="144"/>
        <v>-</v>
      </c>
      <c r="R4547" s="6"/>
      <c r="S4547" s="6"/>
      <c r="T4547" s="6"/>
      <c r="U4547" s="6"/>
      <c r="V4547" s="6"/>
      <c r="W4547" s="6" t="str">
        <f t="shared" si="143"/>
        <v>-</v>
      </c>
      <c r="X4547" s="6"/>
      <c r="Y4547" s="6"/>
      <c r="Z4547" s="6"/>
      <c r="AA4547" s="6"/>
      <c r="AB4547" s="6"/>
      <c r="AC4547" s="6"/>
    </row>
    <row r="4548" spans="1:29" x14ac:dyDescent="0.25">
      <c r="Q4548" s="12" t="str">
        <f t="shared" ca="1" si="144"/>
        <v>-</v>
      </c>
      <c r="W4548" t="str">
        <f t="shared" si="143"/>
        <v>-</v>
      </c>
    </row>
    <row r="4549" spans="1:29" x14ac:dyDescent="0.25">
      <c r="A4549" s="6"/>
      <c r="B4549" s="10"/>
      <c r="C4549" s="6"/>
      <c r="D4549" s="6"/>
      <c r="E4549" s="6"/>
      <c r="F4549" s="6"/>
      <c r="G4549" s="6"/>
      <c r="H4549" s="6"/>
      <c r="I4549" s="6"/>
      <c r="J4549" s="6"/>
      <c r="K4549" s="6"/>
      <c r="L4549" s="6"/>
      <c r="M4549" s="6"/>
      <c r="N4549" s="6"/>
      <c r="O4549" s="6"/>
      <c r="P4549" s="10"/>
      <c r="Q4549" s="15" t="str">
        <f t="shared" ca="1" si="144"/>
        <v>-</v>
      </c>
      <c r="R4549" s="6"/>
      <c r="S4549" s="6"/>
      <c r="T4549" s="6"/>
      <c r="U4549" s="6"/>
      <c r="V4549" s="6"/>
      <c r="W4549" s="6" t="str">
        <f t="shared" si="143"/>
        <v>-</v>
      </c>
      <c r="X4549" s="6"/>
      <c r="Y4549" s="6"/>
      <c r="Z4549" s="6"/>
      <c r="AA4549" s="6"/>
      <c r="AB4549" s="6"/>
      <c r="AC4549" s="6"/>
    </row>
    <row r="4550" spans="1:29" x14ac:dyDescent="0.25">
      <c r="Q4550" s="12" t="str">
        <f t="shared" ca="1" si="144"/>
        <v>-</v>
      </c>
      <c r="W4550" t="str">
        <f t="shared" si="143"/>
        <v>-</v>
      </c>
    </row>
    <row r="4551" spans="1:29" x14ac:dyDescent="0.25">
      <c r="A4551" s="6"/>
      <c r="B4551" s="10"/>
      <c r="C4551" s="6"/>
      <c r="D4551" s="6"/>
      <c r="E4551" s="6"/>
      <c r="F4551" s="6"/>
      <c r="G4551" s="6"/>
      <c r="H4551" s="6"/>
      <c r="I4551" s="6"/>
      <c r="J4551" s="6"/>
      <c r="K4551" s="6"/>
      <c r="L4551" s="6"/>
      <c r="M4551" s="6"/>
      <c r="N4551" s="6"/>
      <c r="O4551" s="6"/>
      <c r="P4551" s="10"/>
      <c r="Q4551" s="15" t="str">
        <f t="shared" ca="1" si="144"/>
        <v>-</v>
      </c>
      <c r="R4551" s="6"/>
      <c r="S4551" s="6"/>
      <c r="T4551" s="6"/>
      <c r="U4551" s="6"/>
      <c r="V4551" s="6"/>
      <c r="W4551" s="6" t="str">
        <f t="shared" si="143"/>
        <v>-</v>
      </c>
      <c r="X4551" s="6"/>
      <c r="Y4551" s="6"/>
      <c r="Z4551" s="6"/>
      <c r="AA4551" s="6"/>
      <c r="AB4551" s="6"/>
      <c r="AC4551" s="6"/>
    </row>
    <row r="4552" spans="1:29" x14ac:dyDescent="0.25">
      <c r="Q4552" s="12" t="str">
        <f t="shared" ca="1" si="144"/>
        <v>-</v>
      </c>
      <c r="W4552" t="str">
        <f t="shared" si="143"/>
        <v>-</v>
      </c>
    </row>
    <row r="4553" spans="1:29" x14ac:dyDescent="0.25">
      <c r="A4553" s="6"/>
      <c r="B4553" s="10"/>
      <c r="C4553" s="6"/>
      <c r="D4553" s="6"/>
      <c r="E4553" s="6"/>
      <c r="F4553" s="6"/>
      <c r="G4553" s="6"/>
      <c r="H4553" s="6"/>
      <c r="I4553" s="6"/>
      <c r="J4553" s="6"/>
      <c r="K4553" s="6"/>
      <c r="L4553" s="6"/>
      <c r="M4553" s="6"/>
      <c r="N4553" s="6"/>
      <c r="O4553" s="6"/>
      <c r="P4553" s="10"/>
      <c r="Q4553" s="15" t="str">
        <f t="shared" ca="1" si="144"/>
        <v>-</v>
      </c>
      <c r="R4553" s="6"/>
      <c r="S4553" s="6"/>
      <c r="T4553" s="6"/>
      <c r="U4553" s="6"/>
      <c r="V4553" s="6"/>
      <c r="W4553" s="6" t="str">
        <f t="shared" si="143"/>
        <v>-</v>
      </c>
      <c r="X4553" s="6"/>
      <c r="Y4553" s="6"/>
      <c r="Z4553" s="6"/>
      <c r="AA4553" s="6"/>
      <c r="AB4553" s="6"/>
      <c r="AC4553" s="6"/>
    </row>
    <row r="4554" spans="1:29" x14ac:dyDescent="0.25">
      <c r="Q4554" s="12" t="str">
        <f t="shared" ca="1" si="144"/>
        <v>-</v>
      </c>
      <c r="W4554" t="str">
        <f t="shared" si="143"/>
        <v>-</v>
      </c>
    </row>
    <row r="4555" spans="1:29" x14ac:dyDescent="0.25">
      <c r="A4555" s="6"/>
      <c r="B4555" s="10"/>
      <c r="C4555" s="6"/>
      <c r="D4555" s="6"/>
      <c r="E4555" s="6"/>
      <c r="F4555" s="6"/>
      <c r="G4555" s="6"/>
      <c r="H4555" s="6"/>
      <c r="I4555" s="6"/>
      <c r="J4555" s="6"/>
      <c r="K4555" s="6"/>
      <c r="L4555" s="6"/>
      <c r="M4555" s="6"/>
      <c r="N4555" s="6"/>
      <c r="O4555" s="6"/>
      <c r="P4555" s="10"/>
      <c r="Q4555" s="15" t="str">
        <f t="shared" ca="1" si="144"/>
        <v>-</v>
      </c>
      <c r="R4555" s="6"/>
      <c r="S4555" s="6"/>
      <c r="T4555" s="6"/>
      <c r="U4555" s="6"/>
      <c r="V4555" s="6"/>
      <c r="W4555" s="6" t="str">
        <f t="shared" si="143"/>
        <v>-</v>
      </c>
      <c r="X4555" s="6"/>
      <c r="Y4555" s="6"/>
      <c r="Z4555" s="6"/>
      <c r="AA4555" s="6"/>
      <c r="AB4555" s="6"/>
      <c r="AC4555" s="6"/>
    </row>
    <row r="4556" spans="1:29" x14ac:dyDescent="0.25">
      <c r="Q4556" s="12" t="str">
        <f t="shared" ca="1" si="144"/>
        <v>-</v>
      </c>
      <c r="W4556" t="str">
        <f t="shared" si="143"/>
        <v>-</v>
      </c>
    </row>
    <row r="4557" spans="1:29" x14ac:dyDescent="0.25">
      <c r="A4557" s="6"/>
      <c r="B4557" s="10"/>
      <c r="C4557" s="6"/>
      <c r="D4557" s="6"/>
      <c r="E4557" s="6"/>
      <c r="F4557" s="6"/>
      <c r="G4557" s="6"/>
      <c r="H4557" s="6"/>
      <c r="I4557" s="6"/>
      <c r="J4557" s="6"/>
      <c r="K4557" s="6"/>
      <c r="L4557" s="6"/>
      <c r="M4557" s="6"/>
      <c r="N4557" s="6"/>
      <c r="O4557" s="6"/>
      <c r="P4557" s="10"/>
      <c r="Q4557" s="15" t="str">
        <f t="shared" ca="1" si="144"/>
        <v>-</v>
      </c>
      <c r="R4557" s="6"/>
      <c r="S4557" s="6"/>
      <c r="T4557" s="6"/>
      <c r="U4557" s="6"/>
      <c r="V4557" s="6"/>
      <c r="W4557" s="6" t="str">
        <f t="shared" si="143"/>
        <v>-</v>
      </c>
      <c r="X4557" s="6"/>
      <c r="Y4557" s="6"/>
      <c r="Z4557" s="6"/>
      <c r="AA4557" s="6"/>
      <c r="AB4557" s="6"/>
      <c r="AC4557" s="6"/>
    </row>
    <row r="4558" spans="1:29" x14ac:dyDescent="0.25">
      <c r="Q4558" s="12" t="str">
        <f t="shared" ca="1" si="144"/>
        <v>-</v>
      </c>
      <c r="W4558" t="str">
        <f t="shared" si="143"/>
        <v>-</v>
      </c>
    </row>
    <row r="4559" spans="1:29" x14ac:dyDescent="0.25">
      <c r="A4559" s="6"/>
      <c r="B4559" s="10"/>
      <c r="C4559" s="6"/>
      <c r="D4559" s="6"/>
      <c r="E4559" s="6"/>
      <c r="F4559" s="6"/>
      <c r="G4559" s="6"/>
      <c r="H4559" s="6"/>
      <c r="I4559" s="6"/>
      <c r="J4559" s="6"/>
      <c r="K4559" s="6"/>
      <c r="L4559" s="6"/>
      <c r="M4559" s="6"/>
      <c r="N4559" s="6"/>
      <c r="O4559" s="6"/>
      <c r="P4559" s="10"/>
      <c r="Q4559" s="15" t="str">
        <f t="shared" ca="1" si="144"/>
        <v>-</v>
      </c>
      <c r="R4559" s="6"/>
      <c r="S4559" s="6"/>
      <c r="T4559" s="6"/>
      <c r="U4559" s="6"/>
      <c r="V4559" s="6"/>
      <c r="W4559" s="6" t="str">
        <f t="shared" si="143"/>
        <v>-</v>
      </c>
      <c r="X4559" s="6"/>
      <c r="Y4559" s="6"/>
      <c r="Z4559" s="6"/>
      <c r="AA4559" s="6"/>
      <c r="AB4559" s="6"/>
      <c r="AC4559" s="6"/>
    </row>
    <row r="4560" spans="1:29" x14ac:dyDescent="0.25">
      <c r="Q4560" s="12" t="str">
        <f t="shared" ca="1" si="144"/>
        <v>-</v>
      </c>
      <c r="W4560" t="str">
        <f t="shared" si="143"/>
        <v>-</v>
      </c>
    </row>
    <row r="4561" spans="1:29" x14ac:dyDescent="0.25">
      <c r="A4561" s="6"/>
      <c r="B4561" s="10"/>
      <c r="C4561" s="6"/>
      <c r="D4561" s="6"/>
      <c r="E4561" s="6"/>
      <c r="F4561" s="6"/>
      <c r="G4561" s="6"/>
      <c r="H4561" s="6"/>
      <c r="I4561" s="6"/>
      <c r="J4561" s="6"/>
      <c r="K4561" s="6"/>
      <c r="L4561" s="6"/>
      <c r="M4561" s="6"/>
      <c r="N4561" s="6"/>
      <c r="O4561" s="6"/>
      <c r="P4561" s="10"/>
      <c r="Q4561" s="15" t="str">
        <f t="shared" ca="1" si="144"/>
        <v>-</v>
      </c>
      <c r="R4561" s="6"/>
      <c r="S4561" s="6"/>
      <c r="T4561" s="6"/>
      <c r="U4561" s="6"/>
      <c r="V4561" s="6"/>
      <c r="W4561" s="6" t="str">
        <f t="shared" si="143"/>
        <v>-</v>
      </c>
      <c r="X4561" s="6"/>
      <c r="Y4561" s="6"/>
      <c r="Z4561" s="6"/>
      <c r="AA4561" s="6"/>
      <c r="AB4561" s="6"/>
      <c r="AC4561" s="6"/>
    </row>
    <row r="4562" spans="1:29" x14ac:dyDescent="0.25">
      <c r="Q4562" s="12" t="str">
        <f t="shared" ca="1" si="144"/>
        <v>-</v>
      </c>
      <c r="W4562" t="str">
        <f t="shared" si="143"/>
        <v>-</v>
      </c>
    </row>
    <row r="4563" spans="1:29" x14ac:dyDescent="0.25">
      <c r="A4563" s="6"/>
      <c r="B4563" s="10"/>
      <c r="C4563" s="6"/>
      <c r="D4563" s="6"/>
      <c r="E4563" s="6"/>
      <c r="F4563" s="6"/>
      <c r="G4563" s="6"/>
      <c r="H4563" s="6"/>
      <c r="I4563" s="6"/>
      <c r="J4563" s="6"/>
      <c r="K4563" s="6"/>
      <c r="L4563" s="6"/>
      <c r="M4563" s="6"/>
      <c r="N4563" s="6"/>
      <c r="O4563" s="6"/>
      <c r="P4563" s="10"/>
      <c r="Q4563" s="15" t="str">
        <f t="shared" ca="1" si="144"/>
        <v>-</v>
      </c>
      <c r="R4563" s="6"/>
      <c r="S4563" s="6"/>
      <c r="T4563" s="6"/>
      <c r="U4563" s="6"/>
      <c r="V4563" s="6"/>
      <c r="W4563" s="6" t="str">
        <f t="shared" si="143"/>
        <v>-</v>
      </c>
      <c r="X4563" s="6"/>
      <c r="Y4563" s="6"/>
      <c r="Z4563" s="6"/>
      <c r="AA4563" s="6"/>
      <c r="AB4563" s="6"/>
      <c r="AC4563" s="6"/>
    </row>
    <row r="4564" spans="1:29" x14ac:dyDescent="0.25">
      <c r="Q4564" s="12" t="str">
        <f t="shared" ca="1" si="144"/>
        <v>-</v>
      </c>
      <c r="W4564" t="str">
        <f t="shared" si="143"/>
        <v>-</v>
      </c>
    </row>
    <row r="4565" spans="1:29" x14ac:dyDescent="0.25">
      <c r="A4565" s="6"/>
      <c r="B4565" s="10"/>
      <c r="C4565" s="6"/>
      <c r="D4565" s="6"/>
      <c r="E4565" s="6"/>
      <c r="F4565" s="6"/>
      <c r="G4565" s="6"/>
      <c r="H4565" s="6"/>
      <c r="I4565" s="6"/>
      <c r="J4565" s="6"/>
      <c r="K4565" s="6"/>
      <c r="L4565" s="6"/>
      <c r="M4565" s="6"/>
      <c r="N4565" s="6"/>
      <c r="O4565" s="6"/>
      <c r="P4565" s="10"/>
      <c r="Q4565" s="15" t="str">
        <f t="shared" ca="1" si="144"/>
        <v>-</v>
      </c>
      <c r="R4565" s="6"/>
      <c r="S4565" s="6"/>
      <c r="T4565" s="6"/>
      <c r="U4565" s="6"/>
      <c r="V4565" s="6"/>
      <c r="W4565" s="6" t="str">
        <f t="shared" si="143"/>
        <v>-</v>
      </c>
      <c r="X4565" s="6"/>
      <c r="Y4565" s="6"/>
      <c r="Z4565" s="6"/>
      <c r="AA4565" s="6"/>
      <c r="AB4565" s="6"/>
      <c r="AC4565" s="6"/>
    </row>
    <row r="4566" spans="1:29" x14ac:dyDescent="0.25">
      <c r="Q4566" s="12" t="str">
        <f t="shared" ca="1" si="144"/>
        <v>-</v>
      </c>
      <c r="W4566" t="str">
        <f t="shared" si="143"/>
        <v>-</v>
      </c>
    </row>
    <row r="4567" spans="1:29" x14ac:dyDescent="0.25">
      <c r="A4567" s="6"/>
      <c r="B4567" s="10"/>
      <c r="C4567" s="6"/>
      <c r="D4567" s="6"/>
      <c r="E4567" s="6"/>
      <c r="F4567" s="6"/>
      <c r="G4567" s="6"/>
      <c r="H4567" s="6"/>
      <c r="I4567" s="6"/>
      <c r="J4567" s="6"/>
      <c r="K4567" s="6"/>
      <c r="L4567" s="6"/>
      <c r="M4567" s="6"/>
      <c r="N4567" s="6"/>
      <c r="O4567" s="6"/>
      <c r="P4567" s="10"/>
      <c r="Q4567" s="15" t="str">
        <f t="shared" ca="1" si="144"/>
        <v>-</v>
      </c>
      <c r="R4567" s="6"/>
      <c r="S4567" s="6"/>
      <c r="T4567" s="6"/>
      <c r="U4567" s="6"/>
      <c r="V4567" s="6"/>
      <c r="W4567" s="6" t="str">
        <f t="shared" si="143"/>
        <v>-</v>
      </c>
      <c r="X4567" s="6"/>
      <c r="Y4567" s="6"/>
      <c r="Z4567" s="6"/>
      <c r="AA4567" s="6"/>
      <c r="AB4567" s="6"/>
      <c r="AC4567" s="6"/>
    </row>
    <row r="4568" spans="1:29" x14ac:dyDescent="0.25">
      <c r="Q4568" s="12" t="str">
        <f t="shared" ca="1" si="144"/>
        <v>-</v>
      </c>
      <c r="W4568" t="str">
        <f t="shared" si="143"/>
        <v>-</v>
      </c>
    </row>
    <row r="4569" spans="1:29" x14ac:dyDescent="0.25">
      <c r="A4569" s="6"/>
      <c r="B4569" s="10"/>
      <c r="C4569" s="6"/>
      <c r="D4569" s="6"/>
      <c r="E4569" s="6"/>
      <c r="F4569" s="6"/>
      <c r="G4569" s="6"/>
      <c r="H4569" s="6"/>
      <c r="I4569" s="6"/>
      <c r="J4569" s="6"/>
      <c r="K4569" s="6"/>
      <c r="L4569" s="6"/>
      <c r="M4569" s="6"/>
      <c r="N4569" s="6"/>
      <c r="O4569" s="6"/>
      <c r="P4569" s="10"/>
      <c r="Q4569" s="15" t="str">
        <f t="shared" ca="1" si="144"/>
        <v>-</v>
      </c>
      <c r="R4569" s="6"/>
      <c r="S4569" s="6"/>
      <c r="T4569" s="6"/>
      <c r="U4569" s="6"/>
      <c r="V4569" s="6"/>
      <c r="W4569" s="6" t="str">
        <f t="shared" si="143"/>
        <v>-</v>
      </c>
      <c r="X4569" s="6"/>
      <c r="Y4569" s="6"/>
      <c r="Z4569" s="6"/>
      <c r="AA4569" s="6"/>
      <c r="AB4569" s="6"/>
      <c r="AC4569" s="6"/>
    </row>
    <row r="4570" spans="1:29" x14ac:dyDescent="0.25">
      <c r="Q4570" s="12" t="str">
        <f t="shared" ca="1" si="144"/>
        <v>-</v>
      </c>
      <c r="W4570" t="str">
        <f t="shared" si="143"/>
        <v>-</v>
      </c>
    </row>
    <row r="4571" spans="1:29" x14ac:dyDescent="0.25">
      <c r="A4571" s="6"/>
      <c r="B4571" s="10"/>
      <c r="C4571" s="6"/>
      <c r="D4571" s="6"/>
      <c r="E4571" s="6"/>
      <c r="F4571" s="6"/>
      <c r="G4571" s="6"/>
      <c r="H4571" s="6"/>
      <c r="I4571" s="6"/>
      <c r="J4571" s="6"/>
      <c r="K4571" s="6"/>
      <c r="L4571" s="6"/>
      <c r="M4571" s="6"/>
      <c r="N4571" s="6"/>
      <c r="O4571" s="6"/>
      <c r="P4571" s="10"/>
      <c r="Q4571" s="15" t="str">
        <f t="shared" ca="1" si="144"/>
        <v>-</v>
      </c>
      <c r="R4571" s="6"/>
      <c r="S4571" s="6"/>
      <c r="T4571" s="6"/>
      <c r="U4571" s="6"/>
      <c r="V4571" s="6"/>
      <c r="W4571" s="6" t="str">
        <f t="shared" si="143"/>
        <v>-</v>
      </c>
      <c r="X4571" s="6"/>
      <c r="Y4571" s="6"/>
      <c r="Z4571" s="6"/>
      <c r="AA4571" s="6"/>
      <c r="AB4571" s="6"/>
      <c r="AC4571" s="6"/>
    </row>
    <row r="4572" spans="1:29" x14ac:dyDescent="0.25">
      <c r="Q4572" s="12" t="str">
        <f t="shared" ca="1" si="144"/>
        <v>-</v>
      </c>
      <c r="W4572" t="str">
        <f t="shared" si="143"/>
        <v>-</v>
      </c>
    </row>
    <row r="4573" spans="1:29" x14ac:dyDescent="0.25">
      <c r="A4573" s="6"/>
      <c r="B4573" s="10"/>
      <c r="C4573" s="6"/>
      <c r="D4573" s="6"/>
      <c r="E4573" s="6"/>
      <c r="F4573" s="6"/>
      <c r="G4573" s="6"/>
      <c r="H4573" s="6"/>
      <c r="I4573" s="6"/>
      <c r="J4573" s="6"/>
      <c r="K4573" s="6"/>
      <c r="L4573" s="6"/>
      <c r="M4573" s="6"/>
      <c r="N4573" s="6"/>
      <c r="O4573" s="6"/>
      <c r="P4573" s="10"/>
      <c r="Q4573" s="15" t="str">
        <f t="shared" ca="1" si="144"/>
        <v>-</v>
      </c>
      <c r="R4573" s="6"/>
      <c r="S4573" s="6"/>
      <c r="T4573" s="6"/>
      <c r="U4573" s="6"/>
      <c r="V4573" s="6"/>
      <c r="W4573" s="6" t="str">
        <f t="shared" si="143"/>
        <v>-</v>
      </c>
      <c r="X4573" s="6"/>
      <c r="Y4573" s="6"/>
      <c r="Z4573" s="6"/>
      <c r="AA4573" s="6"/>
      <c r="AB4573" s="6"/>
      <c r="AC4573" s="6"/>
    </row>
    <row r="4574" spans="1:29" x14ac:dyDescent="0.25">
      <c r="Q4574" s="12" t="str">
        <f t="shared" ca="1" si="144"/>
        <v>-</v>
      </c>
      <c r="W4574" t="str">
        <f t="shared" si="143"/>
        <v>-</v>
      </c>
    </row>
    <row r="4575" spans="1:29" x14ac:dyDescent="0.25">
      <c r="A4575" s="6"/>
      <c r="B4575" s="10"/>
      <c r="C4575" s="6"/>
      <c r="D4575" s="6"/>
      <c r="E4575" s="6"/>
      <c r="F4575" s="6"/>
      <c r="G4575" s="6"/>
      <c r="H4575" s="6"/>
      <c r="I4575" s="6"/>
      <c r="J4575" s="6"/>
      <c r="K4575" s="6"/>
      <c r="L4575" s="6"/>
      <c r="M4575" s="6"/>
      <c r="N4575" s="6"/>
      <c r="O4575" s="6"/>
      <c r="P4575" s="10"/>
      <c r="Q4575" s="15" t="str">
        <f t="shared" ca="1" si="144"/>
        <v>-</v>
      </c>
      <c r="R4575" s="6"/>
      <c r="S4575" s="6"/>
      <c r="T4575" s="6"/>
      <c r="U4575" s="6"/>
      <c r="V4575" s="6"/>
      <c r="W4575" s="6" t="str">
        <f t="shared" si="143"/>
        <v>-</v>
      </c>
      <c r="X4575" s="6"/>
      <c r="Y4575" s="6"/>
      <c r="Z4575" s="6"/>
      <c r="AA4575" s="6"/>
      <c r="AB4575" s="6"/>
      <c r="AC4575" s="6"/>
    </row>
    <row r="4576" spans="1:29" x14ac:dyDescent="0.25">
      <c r="Q4576" s="12" t="str">
        <f t="shared" ca="1" si="144"/>
        <v>-</v>
      </c>
      <c r="W4576" t="str">
        <f t="shared" si="143"/>
        <v>-</v>
      </c>
    </row>
    <row r="4577" spans="1:29" x14ac:dyDescent="0.25">
      <c r="A4577" s="6"/>
      <c r="B4577" s="10"/>
      <c r="C4577" s="6"/>
      <c r="D4577" s="6"/>
      <c r="E4577" s="6"/>
      <c r="F4577" s="6"/>
      <c r="G4577" s="6"/>
      <c r="H4577" s="6"/>
      <c r="I4577" s="6"/>
      <c r="J4577" s="6"/>
      <c r="K4577" s="6"/>
      <c r="L4577" s="6"/>
      <c r="M4577" s="6"/>
      <c r="N4577" s="6"/>
      <c r="O4577" s="6"/>
      <c r="P4577" s="10"/>
      <c r="Q4577" s="15" t="str">
        <f t="shared" ca="1" si="144"/>
        <v>-</v>
      </c>
      <c r="R4577" s="6"/>
      <c r="S4577" s="6"/>
      <c r="T4577" s="6"/>
      <c r="U4577" s="6"/>
      <c r="V4577" s="6"/>
      <c r="W4577" s="6" t="str">
        <f t="shared" si="143"/>
        <v>-</v>
      </c>
      <c r="X4577" s="6"/>
      <c r="Y4577" s="6"/>
      <c r="Z4577" s="6"/>
      <c r="AA4577" s="6"/>
      <c r="AB4577" s="6"/>
      <c r="AC4577" s="6"/>
    </row>
    <row r="4578" spans="1:29" x14ac:dyDescent="0.25">
      <c r="Q4578" s="12" t="str">
        <f t="shared" ca="1" si="144"/>
        <v>-</v>
      </c>
      <c r="W4578" t="str">
        <f t="shared" si="143"/>
        <v>-</v>
      </c>
    </row>
    <row r="4579" spans="1:29" x14ac:dyDescent="0.25">
      <c r="A4579" s="6"/>
      <c r="B4579" s="10"/>
      <c r="C4579" s="6"/>
      <c r="D4579" s="6"/>
      <c r="E4579" s="6"/>
      <c r="F4579" s="6"/>
      <c r="G4579" s="6"/>
      <c r="H4579" s="6"/>
      <c r="I4579" s="6"/>
      <c r="J4579" s="6"/>
      <c r="K4579" s="6"/>
      <c r="L4579" s="6"/>
      <c r="M4579" s="6"/>
      <c r="N4579" s="6"/>
      <c r="O4579" s="6"/>
      <c r="P4579" s="10"/>
      <c r="Q4579" s="15" t="str">
        <f t="shared" ca="1" si="144"/>
        <v>-</v>
      </c>
      <c r="R4579" s="6"/>
      <c r="S4579" s="6"/>
      <c r="T4579" s="6"/>
      <c r="U4579" s="6"/>
      <c r="V4579" s="6"/>
      <c r="W4579" s="6" t="str">
        <f t="shared" si="143"/>
        <v>-</v>
      </c>
      <c r="X4579" s="6"/>
      <c r="Y4579" s="6"/>
      <c r="Z4579" s="6"/>
      <c r="AA4579" s="6"/>
      <c r="AB4579" s="6"/>
      <c r="AC4579" s="6"/>
    </row>
    <row r="4580" spans="1:29" x14ac:dyDescent="0.25">
      <c r="Q4580" s="12" t="str">
        <f t="shared" ca="1" si="144"/>
        <v>-</v>
      </c>
      <c r="W4580" t="str">
        <f t="shared" si="143"/>
        <v>-</v>
      </c>
    </row>
    <row r="4581" spans="1:29" x14ac:dyDescent="0.25">
      <c r="A4581" s="6"/>
      <c r="B4581" s="10"/>
      <c r="C4581" s="6"/>
      <c r="D4581" s="6"/>
      <c r="E4581" s="6"/>
      <c r="F4581" s="6"/>
      <c r="G4581" s="6"/>
      <c r="H4581" s="6"/>
      <c r="I4581" s="6"/>
      <c r="J4581" s="6"/>
      <c r="K4581" s="6"/>
      <c r="L4581" s="6"/>
      <c r="M4581" s="6"/>
      <c r="N4581" s="6"/>
      <c r="O4581" s="6"/>
      <c r="P4581" s="10"/>
      <c r="Q4581" s="15" t="str">
        <f t="shared" ca="1" si="144"/>
        <v>-</v>
      </c>
      <c r="R4581" s="6"/>
      <c r="S4581" s="6"/>
      <c r="T4581" s="6"/>
      <c r="U4581" s="6"/>
      <c r="V4581" s="6"/>
      <c r="W4581" s="6" t="str">
        <f t="shared" si="143"/>
        <v>-</v>
      </c>
      <c r="X4581" s="6"/>
      <c r="Y4581" s="6"/>
      <c r="Z4581" s="6"/>
      <c r="AA4581" s="6"/>
      <c r="AB4581" s="6"/>
      <c r="AC4581" s="6"/>
    </row>
    <row r="4582" spans="1:29" x14ac:dyDescent="0.25">
      <c r="Q4582" s="12" t="str">
        <f t="shared" ca="1" si="144"/>
        <v>-</v>
      </c>
      <c r="W4582" t="str">
        <f t="shared" si="143"/>
        <v>-</v>
      </c>
    </row>
    <row r="4583" spans="1:29" x14ac:dyDescent="0.25">
      <c r="A4583" s="6"/>
      <c r="B4583" s="10"/>
      <c r="C4583" s="6"/>
      <c r="D4583" s="6"/>
      <c r="E4583" s="6"/>
      <c r="F4583" s="6"/>
      <c r="G4583" s="6"/>
      <c r="H4583" s="6"/>
      <c r="I4583" s="6"/>
      <c r="J4583" s="6"/>
      <c r="K4583" s="6"/>
      <c r="L4583" s="6"/>
      <c r="M4583" s="6"/>
      <c r="N4583" s="6"/>
      <c r="O4583" s="6"/>
      <c r="P4583" s="10"/>
      <c r="Q4583" s="15" t="str">
        <f t="shared" ca="1" si="144"/>
        <v>-</v>
      </c>
      <c r="R4583" s="6"/>
      <c r="S4583" s="6"/>
      <c r="T4583" s="6"/>
      <c r="U4583" s="6"/>
      <c r="V4583" s="6"/>
      <c r="W4583" s="6" t="str">
        <f t="shared" si="143"/>
        <v>-</v>
      </c>
      <c r="X4583" s="6"/>
      <c r="Y4583" s="6"/>
      <c r="Z4583" s="6"/>
      <c r="AA4583" s="6"/>
      <c r="AB4583" s="6"/>
      <c r="AC4583" s="6"/>
    </row>
    <row r="4584" spans="1:29" x14ac:dyDescent="0.25">
      <c r="Q4584" s="12" t="str">
        <f t="shared" ca="1" si="144"/>
        <v>-</v>
      </c>
      <c r="W4584" t="str">
        <f t="shared" si="143"/>
        <v>-</v>
      </c>
    </row>
    <row r="4585" spans="1:29" x14ac:dyDescent="0.25">
      <c r="A4585" s="6"/>
      <c r="B4585" s="10"/>
      <c r="C4585" s="6"/>
      <c r="D4585" s="6"/>
      <c r="E4585" s="6"/>
      <c r="F4585" s="6"/>
      <c r="G4585" s="6"/>
      <c r="H4585" s="6"/>
      <c r="I4585" s="6"/>
      <c r="J4585" s="6"/>
      <c r="K4585" s="6"/>
      <c r="L4585" s="6"/>
      <c r="M4585" s="6"/>
      <c r="N4585" s="6"/>
      <c r="O4585" s="6"/>
      <c r="P4585" s="10"/>
      <c r="Q4585" s="15" t="str">
        <f t="shared" ca="1" si="144"/>
        <v>-</v>
      </c>
      <c r="R4585" s="6"/>
      <c r="S4585" s="6"/>
      <c r="T4585" s="6"/>
      <c r="U4585" s="6"/>
      <c r="V4585" s="6"/>
      <c r="W4585" s="6" t="str">
        <f t="shared" si="143"/>
        <v>-</v>
      </c>
      <c r="X4585" s="6"/>
      <c r="Y4585" s="6"/>
      <c r="Z4585" s="6"/>
      <c r="AA4585" s="6"/>
      <c r="AB4585" s="6"/>
      <c r="AC4585" s="6"/>
    </row>
    <row r="4586" spans="1:29" x14ac:dyDescent="0.25">
      <c r="Q4586" s="12" t="str">
        <f t="shared" ca="1" si="144"/>
        <v>-</v>
      </c>
      <c r="W4586" t="str">
        <f t="shared" si="143"/>
        <v>-</v>
      </c>
    </row>
    <row r="4587" spans="1:29" x14ac:dyDescent="0.25">
      <c r="A4587" s="6"/>
      <c r="B4587" s="10"/>
      <c r="C4587" s="6"/>
      <c r="D4587" s="6"/>
      <c r="E4587" s="6"/>
      <c r="F4587" s="6"/>
      <c r="G4587" s="6"/>
      <c r="H4587" s="6"/>
      <c r="I4587" s="6"/>
      <c r="J4587" s="6"/>
      <c r="K4587" s="6"/>
      <c r="L4587" s="6"/>
      <c r="M4587" s="6"/>
      <c r="N4587" s="6"/>
      <c r="O4587" s="6"/>
      <c r="P4587" s="10"/>
      <c r="Q4587" s="15" t="str">
        <f t="shared" ca="1" si="144"/>
        <v>-</v>
      </c>
      <c r="R4587" s="6"/>
      <c r="S4587" s="6"/>
      <c r="T4587" s="6"/>
      <c r="U4587" s="6"/>
      <c r="V4587" s="6"/>
      <c r="W4587" s="6" t="str">
        <f t="shared" si="143"/>
        <v>-</v>
      </c>
      <c r="X4587" s="6"/>
      <c r="Y4587" s="6"/>
      <c r="Z4587" s="6"/>
      <c r="AA4587" s="6"/>
      <c r="AB4587" s="6"/>
      <c r="AC4587" s="6"/>
    </row>
    <row r="4588" spans="1:29" x14ac:dyDescent="0.25">
      <c r="Q4588" s="12" t="str">
        <f t="shared" ca="1" si="144"/>
        <v>-</v>
      </c>
      <c r="W4588" t="str">
        <f t="shared" si="143"/>
        <v>-</v>
      </c>
    </row>
    <row r="4589" spans="1:29" x14ac:dyDescent="0.25">
      <c r="A4589" s="6"/>
      <c r="B4589" s="10"/>
      <c r="C4589" s="6"/>
      <c r="D4589" s="6"/>
      <c r="E4589" s="6"/>
      <c r="F4589" s="6"/>
      <c r="G4589" s="6"/>
      <c r="H4589" s="6"/>
      <c r="I4589" s="6"/>
      <c r="J4589" s="6"/>
      <c r="K4589" s="6"/>
      <c r="L4589" s="6"/>
      <c r="M4589" s="6"/>
      <c r="N4589" s="6"/>
      <c r="O4589" s="6"/>
      <c r="P4589" s="10"/>
      <c r="Q4589" s="15" t="str">
        <f t="shared" ca="1" si="144"/>
        <v>-</v>
      </c>
      <c r="R4589" s="6"/>
      <c r="S4589" s="6"/>
      <c r="T4589" s="6"/>
      <c r="U4589" s="6"/>
      <c r="V4589" s="6"/>
      <c r="W4589" s="6" t="str">
        <f t="shared" si="143"/>
        <v>-</v>
      </c>
      <c r="X4589" s="6"/>
      <c r="Y4589" s="6"/>
      <c r="Z4589" s="6"/>
      <c r="AA4589" s="6"/>
      <c r="AB4589" s="6"/>
      <c r="AC4589" s="6"/>
    </row>
    <row r="4590" spans="1:29" x14ac:dyDescent="0.25">
      <c r="Q4590" s="12" t="str">
        <f t="shared" ca="1" si="144"/>
        <v>-</v>
      </c>
      <c r="W4590" t="str">
        <f t="shared" si="143"/>
        <v>-</v>
      </c>
    </row>
    <row r="4591" spans="1:29" x14ac:dyDescent="0.25">
      <c r="A4591" s="6"/>
      <c r="B4591" s="10"/>
      <c r="C4591" s="6"/>
      <c r="D4591" s="6"/>
      <c r="E4591" s="6"/>
      <c r="F4591" s="6"/>
      <c r="G4591" s="6"/>
      <c r="H4591" s="6"/>
      <c r="I4591" s="6"/>
      <c r="J4591" s="6"/>
      <c r="K4591" s="6"/>
      <c r="L4591" s="6"/>
      <c r="M4591" s="6"/>
      <c r="N4591" s="6"/>
      <c r="O4591" s="6"/>
      <c r="P4591" s="10"/>
      <c r="Q4591" s="15" t="str">
        <f t="shared" ca="1" si="144"/>
        <v>-</v>
      </c>
      <c r="R4591" s="6"/>
      <c r="S4591" s="6"/>
      <c r="T4591" s="6"/>
      <c r="U4591" s="6"/>
      <c r="V4591" s="6"/>
      <c r="W4591" s="6" t="str">
        <f t="shared" si="143"/>
        <v>-</v>
      </c>
      <c r="X4591" s="6"/>
      <c r="Y4591" s="6"/>
      <c r="Z4591" s="6"/>
      <c r="AA4591" s="6"/>
      <c r="AB4591" s="6"/>
      <c r="AC4591" s="6"/>
    </row>
    <row r="4592" spans="1:29" x14ac:dyDescent="0.25">
      <c r="Q4592" s="12" t="str">
        <f t="shared" ca="1" si="144"/>
        <v>-</v>
      </c>
      <c r="W4592" t="str">
        <f t="shared" si="143"/>
        <v>-</v>
      </c>
    </row>
    <row r="4593" spans="1:29" x14ac:dyDescent="0.25">
      <c r="A4593" s="6"/>
      <c r="B4593" s="10"/>
      <c r="C4593" s="6"/>
      <c r="D4593" s="6"/>
      <c r="E4593" s="6"/>
      <c r="F4593" s="6"/>
      <c r="G4593" s="6"/>
      <c r="H4593" s="6"/>
      <c r="I4593" s="6"/>
      <c r="J4593" s="6"/>
      <c r="K4593" s="6"/>
      <c r="L4593" s="6"/>
      <c r="M4593" s="6"/>
      <c r="N4593" s="6"/>
      <c r="O4593" s="6"/>
      <c r="P4593" s="10"/>
      <c r="Q4593" s="15" t="str">
        <f t="shared" ca="1" si="144"/>
        <v>-</v>
      </c>
      <c r="R4593" s="6"/>
      <c r="S4593" s="6"/>
      <c r="T4593" s="6"/>
      <c r="U4593" s="6"/>
      <c r="V4593" s="6"/>
      <c r="W4593" s="6" t="str">
        <f t="shared" si="143"/>
        <v>-</v>
      </c>
      <c r="X4593" s="6"/>
      <c r="Y4593" s="6"/>
      <c r="Z4593" s="6"/>
      <c r="AA4593" s="6"/>
      <c r="AB4593" s="6"/>
      <c r="AC4593" s="6"/>
    </row>
    <row r="4594" spans="1:29" x14ac:dyDescent="0.25">
      <c r="Q4594" s="12" t="str">
        <f t="shared" ca="1" si="144"/>
        <v>-</v>
      </c>
      <c r="W4594" t="str">
        <f t="shared" si="143"/>
        <v>-</v>
      </c>
    </row>
    <row r="4595" spans="1:29" x14ac:dyDescent="0.25">
      <c r="A4595" s="6"/>
      <c r="B4595" s="10"/>
      <c r="C4595" s="6"/>
      <c r="D4595" s="6"/>
      <c r="E4595" s="6"/>
      <c r="F4595" s="6"/>
      <c r="G4595" s="6"/>
      <c r="H4595" s="6"/>
      <c r="I4595" s="6"/>
      <c r="J4595" s="6"/>
      <c r="K4595" s="6"/>
      <c r="L4595" s="6"/>
      <c r="M4595" s="6"/>
      <c r="N4595" s="6"/>
      <c r="O4595" s="6"/>
      <c r="P4595" s="10"/>
      <c r="Q4595" s="15" t="str">
        <f t="shared" ca="1" si="144"/>
        <v>-</v>
      </c>
      <c r="R4595" s="6"/>
      <c r="S4595" s="6"/>
      <c r="T4595" s="6"/>
      <c r="U4595" s="6"/>
      <c r="V4595" s="6"/>
      <c r="W4595" s="6" t="str">
        <f t="shared" si="143"/>
        <v>-</v>
      </c>
      <c r="X4595" s="6"/>
      <c r="Y4595" s="6"/>
      <c r="Z4595" s="6"/>
      <c r="AA4595" s="6"/>
      <c r="AB4595" s="6"/>
      <c r="AC4595" s="6"/>
    </row>
    <row r="4596" spans="1:29" x14ac:dyDescent="0.25">
      <c r="Q4596" s="12" t="str">
        <f t="shared" ca="1" si="144"/>
        <v>-</v>
      </c>
      <c r="W4596" t="str">
        <f t="shared" si="143"/>
        <v>-</v>
      </c>
    </row>
    <row r="4597" spans="1:29" x14ac:dyDescent="0.25">
      <c r="A4597" s="6"/>
      <c r="B4597" s="10"/>
      <c r="C4597" s="6"/>
      <c r="D4597" s="6"/>
      <c r="E4597" s="6"/>
      <c r="F4597" s="6"/>
      <c r="G4597" s="6"/>
      <c r="H4597" s="6"/>
      <c r="I4597" s="6"/>
      <c r="J4597" s="6"/>
      <c r="K4597" s="6"/>
      <c r="L4597" s="6"/>
      <c r="M4597" s="6"/>
      <c r="N4597" s="6"/>
      <c r="O4597" s="6"/>
      <c r="P4597" s="10"/>
      <c r="Q4597" s="15" t="str">
        <f t="shared" ca="1" si="144"/>
        <v>-</v>
      </c>
      <c r="R4597" s="6"/>
      <c r="S4597" s="6"/>
      <c r="T4597" s="6"/>
      <c r="U4597" s="6"/>
      <c r="V4597" s="6"/>
      <c r="W4597" s="6" t="str">
        <f t="shared" si="143"/>
        <v>-</v>
      </c>
      <c r="X4597" s="6"/>
      <c r="Y4597" s="6"/>
      <c r="Z4597" s="6"/>
      <c r="AA4597" s="6"/>
      <c r="AB4597" s="6"/>
      <c r="AC4597" s="6"/>
    </row>
    <row r="4598" spans="1:29" x14ac:dyDescent="0.25">
      <c r="Q4598" s="12" t="str">
        <f t="shared" ca="1" si="144"/>
        <v>-</v>
      </c>
      <c r="W4598" t="str">
        <f t="shared" si="143"/>
        <v>-</v>
      </c>
    </row>
    <row r="4599" spans="1:29" x14ac:dyDescent="0.25">
      <c r="A4599" s="6"/>
      <c r="B4599" s="10"/>
      <c r="C4599" s="6"/>
      <c r="D4599" s="6"/>
      <c r="E4599" s="6"/>
      <c r="F4599" s="6"/>
      <c r="G4599" s="6"/>
      <c r="H4599" s="6"/>
      <c r="I4599" s="6"/>
      <c r="J4599" s="6"/>
      <c r="K4599" s="6"/>
      <c r="L4599" s="6"/>
      <c r="M4599" s="6"/>
      <c r="N4599" s="6"/>
      <c r="O4599" s="6"/>
      <c r="P4599" s="10"/>
      <c r="Q4599" s="15" t="str">
        <f t="shared" ca="1" si="144"/>
        <v>-</v>
      </c>
      <c r="R4599" s="6"/>
      <c r="S4599" s="6"/>
      <c r="T4599" s="6"/>
      <c r="U4599" s="6"/>
      <c r="V4599" s="6"/>
      <c r="W4599" s="6" t="str">
        <f t="shared" si="143"/>
        <v>-</v>
      </c>
      <c r="X4599" s="6"/>
      <c r="Y4599" s="6"/>
      <c r="Z4599" s="6"/>
      <c r="AA4599" s="6"/>
      <c r="AB4599" s="6"/>
      <c r="AC4599" s="6"/>
    </row>
    <row r="4600" spans="1:29" x14ac:dyDescent="0.25">
      <c r="Q4600" s="12" t="str">
        <f t="shared" ca="1" si="144"/>
        <v>-</v>
      </c>
      <c r="W4600" t="str">
        <f t="shared" si="143"/>
        <v>-</v>
      </c>
    </row>
    <row r="4601" spans="1:29" x14ac:dyDescent="0.25">
      <c r="A4601" s="6"/>
      <c r="B4601" s="10"/>
      <c r="C4601" s="6"/>
      <c r="D4601" s="6"/>
      <c r="E4601" s="6"/>
      <c r="F4601" s="6"/>
      <c r="G4601" s="6"/>
      <c r="H4601" s="6"/>
      <c r="I4601" s="6"/>
      <c r="J4601" s="6"/>
      <c r="K4601" s="6"/>
      <c r="L4601" s="6"/>
      <c r="M4601" s="6"/>
      <c r="N4601" s="6"/>
      <c r="O4601" s="6"/>
      <c r="P4601" s="10"/>
      <c r="Q4601" s="15" t="str">
        <f t="shared" ca="1" si="144"/>
        <v>-</v>
      </c>
      <c r="R4601" s="6"/>
      <c r="S4601" s="6"/>
      <c r="T4601" s="6"/>
      <c r="U4601" s="6"/>
      <c r="V4601" s="6"/>
      <c r="W4601" s="6" t="str">
        <f t="shared" si="143"/>
        <v>-</v>
      </c>
      <c r="X4601" s="6"/>
      <c r="Y4601" s="6"/>
      <c r="Z4601" s="6"/>
      <c r="AA4601" s="6"/>
      <c r="AB4601" s="6"/>
      <c r="AC4601" s="6"/>
    </row>
    <row r="4602" spans="1:29" x14ac:dyDescent="0.25">
      <c r="Q4602" s="12" t="str">
        <f t="shared" ca="1" si="144"/>
        <v>-</v>
      </c>
      <c r="W4602" t="str">
        <f t="shared" si="143"/>
        <v>-</v>
      </c>
    </row>
    <row r="4603" spans="1:29" x14ac:dyDescent="0.25">
      <c r="A4603" s="6"/>
      <c r="B4603" s="10"/>
      <c r="C4603" s="6"/>
      <c r="D4603" s="6"/>
      <c r="E4603" s="6"/>
      <c r="F4603" s="6"/>
      <c r="G4603" s="6"/>
      <c r="H4603" s="6"/>
      <c r="I4603" s="6"/>
      <c r="J4603" s="6"/>
      <c r="K4603" s="6"/>
      <c r="L4603" s="6"/>
      <c r="M4603" s="6"/>
      <c r="N4603" s="6"/>
      <c r="O4603" s="6"/>
      <c r="P4603" s="10"/>
      <c r="Q4603" s="15" t="str">
        <f t="shared" ca="1" si="144"/>
        <v>-</v>
      </c>
      <c r="R4603" s="6"/>
      <c r="S4603" s="6"/>
      <c r="T4603" s="6"/>
      <c r="U4603" s="6"/>
      <c r="V4603" s="6"/>
      <c r="W4603" s="6" t="str">
        <f t="shared" si="143"/>
        <v>-</v>
      </c>
      <c r="X4603" s="6"/>
      <c r="Y4603" s="6"/>
      <c r="Z4603" s="6"/>
      <c r="AA4603" s="6"/>
      <c r="AB4603" s="6"/>
      <c r="AC4603" s="6"/>
    </row>
    <row r="4604" spans="1:29" x14ac:dyDescent="0.25">
      <c r="Q4604" s="12" t="str">
        <f t="shared" ca="1" si="144"/>
        <v>-</v>
      </c>
      <c r="W4604" t="str">
        <f t="shared" si="143"/>
        <v>-</v>
      </c>
    </row>
    <row r="4605" spans="1:29" x14ac:dyDescent="0.25">
      <c r="A4605" s="6"/>
      <c r="B4605" s="10"/>
      <c r="C4605" s="6"/>
      <c r="D4605" s="6"/>
      <c r="E4605" s="6"/>
      <c r="F4605" s="6"/>
      <c r="G4605" s="6"/>
      <c r="H4605" s="6"/>
      <c r="I4605" s="6"/>
      <c r="J4605" s="6"/>
      <c r="K4605" s="6"/>
      <c r="L4605" s="6"/>
      <c r="M4605" s="6"/>
      <c r="N4605" s="6"/>
      <c r="O4605" s="6"/>
      <c r="P4605" s="10"/>
      <c r="Q4605" s="15" t="str">
        <f t="shared" ca="1" si="144"/>
        <v>-</v>
      </c>
      <c r="R4605" s="6"/>
      <c r="S4605" s="6"/>
      <c r="T4605" s="6"/>
      <c r="U4605" s="6"/>
      <c r="V4605" s="6"/>
      <c r="W4605" s="6" t="str">
        <f t="shared" si="143"/>
        <v>-</v>
      </c>
      <c r="X4605" s="6"/>
      <c r="Y4605" s="6"/>
      <c r="Z4605" s="6"/>
      <c r="AA4605" s="6"/>
      <c r="AB4605" s="6"/>
      <c r="AC4605" s="6"/>
    </row>
    <row r="4606" spans="1:29" x14ac:dyDescent="0.25">
      <c r="Q4606" s="12" t="str">
        <f t="shared" ca="1" si="144"/>
        <v>-</v>
      </c>
      <c r="W4606" t="str">
        <f t="shared" si="143"/>
        <v>-</v>
      </c>
    </row>
    <row r="4607" spans="1:29" x14ac:dyDescent="0.25">
      <c r="A4607" s="6"/>
      <c r="B4607" s="10"/>
      <c r="C4607" s="6"/>
      <c r="D4607" s="6"/>
      <c r="E4607" s="6"/>
      <c r="F4607" s="6"/>
      <c r="G4607" s="6"/>
      <c r="H4607" s="6"/>
      <c r="I4607" s="6"/>
      <c r="J4607" s="6"/>
      <c r="K4607" s="6"/>
      <c r="L4607" s="6"/>
      <c r="M4607" s="6"/>
      <c r="N4607" s="6"/>
      <c r="O4607" s="6"/>
      <c r="P4607" s="10"/>
      <c r="Q4607" s="15" t="str">
        <f t="shared" ca="1" si="144"/>
        <v>-</v>
      </c>
      <c r="R4607" s="6"/>
      <c r="S4607" s="6"/>
      <c r="T4607" s="6"/>
      <c r="U4607" s="6"/>
      <c r="V4607" s="6"/>
      <c r="W4607" s="6" t="str">
        <f t="shared" si="143"/>
        <v>-</v>
      </c>
      <c r="X4607" s="6"/>
      <c r="Y4607" s="6"/>
      <c r="Z4607" s="6"/>
      <c r="AA4607" s="6"/>
      <c r="AB4607" s="6"/>
      <c r="AC4607" s="6"/>
    </row>
    <row r="4608" spans="1:29" x14ac:dyDescent="0.25">
      <c r="Q4608" s="12" t="str">
        <f t="shared" ca="1" si="144"/>
        <v>-</v>
      </c>
      <c r="W4608" t="str">
        <f t="shared" si="143"/>
        <v>-</v>
      </c>
    </row>
    <row r="4609" spans="1:29" x14ac:dyDescent="0.25">
      <c r="A4609" s="6"/>
      <c r="B4609" s="10"/>
      <c r="C4609" s="6"/>
      <c r="D4609" s="6"/>
      <c r="E4609" s="6"/>
      <c r="F4609" s="6"/>
      <c r="G4609" s="6"/>
      <c r="H4609" s="6"/>
      <c r="I4609" s="6"/>
      <c r="J4609" s="6"/>
      <c r="K4609" s="6"/>
      <c r="L4609" s="6"/>
      <c r="M4609" s="6"/>
      <c r="N4609" s="6"/>
      <c r="O4609" s="6"/>
      <c r="P4609" s="10"/>
      <c r="Q4609" s="15" t="str">
        <f t="shared" ca="1" si="144"/>
        <v>-</v>
      </c>
      <c r="R4609" s="6"/>
      <c r="S4609" s="6"/>
      <c r="T4609" s="6"/>
      <c r="U4609" s="6"/>
      <c r="V4609" s="6"/>
      <c r="W4609" s="6" t="str">
        <f t="shared" ref="W4609:W4672" si="145">IF(OR(ISBLANK(J4609),ISBLANK(V4609)),"-",(IF(J4609=V4609,"Yes","No")))</f>
        <v>-</v>
      </c>
      <c r="X4609" s="6"/>
      <c r="Y4609" s="6"/>
      <c r="Z4609" s="6"/>
      <c r="AA4609" s="6"/>
      <c r="AB4609" s="6"/>
      <c r="AC4609" s="6"/>
    </row>
    <row r="4610" spans="1:29" x14ac:dyDescent="0.25">
      <c r="Q4610" s="12" t="str">
        <f t="shared" ref="Q4610:Q4673" ca="1" si="146">IF(B4610&gt;1/1/1900, (IF(R4610="Closed",(DATEDIF(B4610,P4610,"d"))-(DATEDIF(M4610,O4610,"d")),IF(OR(R4610="Pending",ISBLANK(P4610)),TODAY()-B4610))),"-")</f>
        <v>-</v>
      </c>
      <c r="W4610" t="str">
        <f t="shared" si="145"/>
        <v>-</v>
      </c>
    </row>
    <row r="4611" spans="1:29" x14ac:dyDescent="0.25">
      <c r="A4611" s="6"/>
      <c r="B4611" s="10"/>
      <c r="C4611" s="6"/>
      <c r="D4611" s="6"/>
      <c r="E4611" s="6"/>
      <c r="F4611" s="6"/>
      <c r="G4611" s="6"/>
      <c r="H4611" s="6"/>
      <c r="I4611" s="6"/>
      <c r="J4611" s="6"/>
      <c r="K4611" s="6"/>
      <c r="L4611" s="6"/>
      <c r="M4611" s="6"/>
      <c r="N4611" s="6"/>
      <c r="O4611" s="6"/>
      <c r="P4611" s="10"/>
      <c r="Q4611" s="15" t="str">
        <f t="shared" ca="1" si="146"/>
        <v>-</v>
      </c>
      <c r="R4611" s="6"/>
      <c r="S4611" s="6"/>
      <c r="T4611" s="6"/>
      <c r="U4611" s="6"/>
      <c r="V4611" s="6"/>
      <c r="W4611" s="6" t="str">
        <f t="shared" si="145"/>
        <v>-</v>
      </c>
      <c r="X4611" s="6"/>
      <c r="Y4611" s="6"/>
      <c r="Z4611" s="6"/>
      <c r="AA4611" s="6"/>
      <c r="AB4611" s="6"/>
      <c r="AC4611" s="6"/>
    </row>
    <row r="4612" spans="1:29" x14ac:dyDescent="0.25">
      <c r="Q4612" s="12" t="str">
        <f t="shared" ca="1" si="146"/>
        <v>-</v>
      </c>
      <c r="W4612" t="str">
        <f t="shared" si="145"/>
        <v>-</v>
      </c>
    </row>
    <row r="4613" spans="1:29" x14ac:dyDescent="0.25">
      <c r="A4613" s="6"/>
      <c r="B4613" s="10"/>
      <c r="C4613" s="6"/>
      <c r="D4613" s="6"/>
      <c r="E4613" s="6"/>
      <c r="F4613" s="6"/>
      <c r="G4613" s="6"/>
      <c r="H4613" s="6"/>
      <c r="I4613" s="6"/>
      <c r="J4613" s="6"/>
      <c r="K4613" s="6"/>
      <c r="L4613" s="6"/>
      <c r="M4613" s="6"/>
      <c r="N4613" s="6"/>
      <c r="O4613" s="6"/>
      <c r="P4613" s="10"/>
      <c r="Q4613" s="15" t="str">
        <f t="shared" ca="1" si="146"/>
        <v>-</v>
      </c>
      <c r="R4613" s="6"/>
      <c r="S4613" s="6"/>
      <c r="T4613" s="6"/>
      <c r="U4613" s="6"/>
      <c r="V4613" s="6"/>
      <c r="W4613" s="6" t="str">
        <f t="shared" si="145"/>
        <v>-</v>
      </c>
      <c r="X4613" s="6"/>
      <c r="Y4613" s="6"/>
      <c r="Z4613" s="6"/>
      <c r="AA4613" s="6"/>
      <c r="AB4613" s="6"/>
      <c r="AC4613" s="6"/>
    </row>
    <row r="4614" spans="1:29" x14ac:dyDescent="0.25">
      <c r="Q4614" s="12" t="str">
        <f t="shared" ca="1" si="146"/>
        <v>-</v>
      </c>
      <c r="W4614" t="str">
        <f t="shared" si="145"/>
        <v>-</v>
      </c>
    </row>
    <row r="4615" spans="1:29" x14ac:dyDescent="0.25">
      <c r="A4615" s="6"/>
      <c r="B4615" s="10"/>
      <c r="C4615" s="6"/>
      <c r="D4615" s="6"/>
      <c r="E4615" s="6"/>
      <c r="F4615" s="6"/>
      <c r="G4615" s="6"/>
      <c r="H4615" s="6"/>
      <c r="I4615" s="6"/>
      <c r="J4615" s="6"/>
      <c r="K4615" s="6"/>
      <c r="L4615" s="6"/>
      <c r="M4615" s="6"/>
      <c r="N4615" s="6"/>
      <c r="O4615" s="6"/>
      <c r="P4615" s="10"/>
      <c r="Q4615" s="15" t="str">
        <f t="shared" ca="1" si="146"/>
        <v>-</v>
      </c>
      <c r="R4615" s="6"/>
      <c r="S4615" s="6"/>
      <c r="T4615" s="6"/>
      <c r="U4615" s="6"/>
      <c r="V4615" s="6"/>
      <c r="W4615" s="6" t="str">
        <f t="shared" si="145"/>
        <v>-</v>
      </c>
      <c r="X4615" s="6"/>
      <c r="Y4615" s="6"/>
      <c r="Z4615" s="6"/>
      <c r="AA4615" s="6"/>
      <c r="AB4615" s="6"/>
      <c r="AC4615" s="6"/>
    </row>
    <row r="4616" spans="1:29" x14ac:dyDescent="0.25">
      <c r="Q4616" s="12" t="str">
        <f t="shared" ca="1" si="146"/>
        <v>-</v>
      </c>
      <c r="W4616" t="str">
        <f t="shared" si="145"/>
        <v>-</v>
      </c>
    </row>
    <row r="4617" spans="1:29" x14ac:dyDescent="0.25">
      <c r="A4617" s="6"/>
      <c r="B4617" s="10"/>
      <c r="C4617" s="6"/>
      <c r="D4617" s="6"/>
      <c r="E4617" s="6"/>
      <c r="F4617" s="6"/>
      <c r="G4617" s="6"/>
      <c r="H4617" s="6"/>
      <c r="I4617" s="6"/>
      <c r="J4617" s="6"/>
      <c r="K4617" s="6"/>
      <c r="L4617" s="6"/>
      <c r="M4617" s="6"/>
      <c r="N4617" s="6"/>
      <c r="O4617" s="6"/>
      <c r="P4617" s="10"/>
      <c r="Q4617" s="15" t="str">
        <f t="shared" ca="1" si="146"/>
        <v>-</v>
      </c>
      <c r="R4617" s="6"/>
      <c r="S4617" s="6"/>
      <c r="T4617" s="6"/>
      <c r="U4617" s="6"/>
      <c r="V4617" s="6"/>
      <c r="W4617" s="6" t="str">
        <f t="shared" si="145"/>
        <v>-</v>
      </c>
      <c r="X4617" s="6"/>
      <c r="Y4617" s="6"/>
      <c r="Z4617" s="6"/>
      <c r="AA4617" s="6"/>
      <c r="AB4617" s="6"/>
      <c r="AC4617" s="6"/>
    </row>
    <row r="4618" spans="1:29" x14ac:dyDescent="0.25">
      <c r="Q4618" s="12" t="str">
        <f t="shared" ca="1" si="146"/>
        <v>-</v>
      </c>
      <c r="W4618" t="str">
        <f t="shared" si="145"/>
        <v>-</v>
      </c>
    </row>
    <row r="4619" spans="1:29" x14ac:dyDescent="0.25">
      <c r="A4619" s="6"/>
      <c r="B4619" s="10"/>
      <c r="C4619" s="6"/>
      <c r="D4619" s="6"/>
      <c r="E4619" s="6"/>
      <c r="F4619" s="6"/>
      <c r="G4619" s="6"/>
      <c r="H4619" s="6"/>
      <c r="I4619" s="6"/>
      <c r="J4619" s="6"/>
      <c r="K4619" s="6"/>
      <c r="L4619" s="6"/>
      <c r="M4619" s="6"/>
      <c r="N4619" s="6"/>
      <c r="O4619" s="6"/>
      <c r="P4619" s="10"/>
      <c r="Q4619" s="15" t="str">
        <f t="shared" ca="1" si="146"/>
        <v>-</v>
      </c>
      <c r="R4619" s="6"/>
      <c r="S4619" s="6"/>
      <c r="T4619" s="6"/>
      <c r="U4619" s="6"/>
      <c r="V4619" s="6"/>
      <c r="W4619" s="6" t="str">
        <f t="shared" si="145"/>
        <v>-</v>
      </c>
      <c r="X4619" s="6"/>
      <c r="Y4619" s="6"/>
      <c r="Z4619" s="6"/>
      <c r="AA4619" s="6"/>
      <c r="AB4619" s="6"/>
      <c r="AC4619" s="6"/>
    </row>
    <row r="4620" spans="1:29" x14ac:dyDescent="0.25">
      <c r="Q4620" s="12" t="str">
        <f t="shared" ca="1" si="146"/>
        <v>-</v>
      </c>
      <c r="W4620" t="str">
        <f t="shared" si="145"/>
        <v>-</v>
      </c>
    </row>
    <row r="4621" spans="1:29" x14ac:dyDescent="0.25">
      <c r="A4621" s="6"/>
      <c r="B4621" s="10"/>
      <c r="C4621" s="6"/>
      <c r="D4621" s="6"/>
      <c r="E4621" s="6"/>
      <c r="F4621" s="6"/>
      <c r="G4621" s="6"/>
      <c r="H4621" s="6"/>
      <c r="I4621" s="6"/>
      <c r="J4621" s="6"/>
      <c r="K4621" s="6"/>
      <c r="L4621" s="6"/>
      <c r="M4621" s="6"/>
      <c r="N4621" s="6"/>
      <c r="O4621" s="6"/>
      <c r="P4621" s="10"/>
      <c r="Q4621" s="15" t="str">
        <f t="shared" ca="1" si="146"/>
        <v>-</v>
      </c>
      <c r="R4621" s="6"/>
      <c r="S4621" s="6"/>
      <c r="T4621" s="6"/>
      <c r="U4621" s="6"/>
      <c r="V4621" s="6"/>
      <c r="W4621" s="6" t="str">
        <f t="shared" si="145"/>
        <v>-</v>
      </c>
      <c r="X4621" s="6"/>
      <c r="Y4621" s="6"/>
      <c r="Z4621" s="6"/>
      <c r="AA4621" s="6"/>
      <c r="AB4621" s="6"/>
      <c r="AC4621" s="6"/>
    </row>
    <row r="4622" spans="1:29" x14ac:dyDescent="0.25">
      <c r="Q4622" s="12" t="str">
        <f t="shared" ca="1" si="146"/>
        <v>-</v>
      </c>
      <c r="W4622" t="str">
        <f t="shared" si="145"/>
        <v>-</v>
      </c>
    </row>
    <row r="4623" spans="1:29" x14ac:dyDescent="0.25">
      <c r="A4623" s="6"/>
      <c r="B4623" s="10"/>
      <c r="C4623" s="6"/>
      <c r="D4623" s="6"/>
      <c r="E4623" s="6"/>
      <c r="F4623" s="6"/>
      <c r="G4623" s="6"/>
      <c r="H4623" s="6"/>
      <c r="I4623" s="6"/>
      <c r="J4623" s="6"/>
      <c r="K4623" s="6"/>
      <c r="L4623" s="6"/>
      <c r="M4623" s="6"/>
      <c r="N4623" s="6"/>
      <c r="O4623" s="6"/>
      <c r="P4623" s="10"/>
      <c r="Q4623" s="15" t="str">
        <f t="shared" ca="1" si="146"/>
        <v>-</v>
      </c>
      <c r="R4623" s="6"/>
      <c r="S4623" s="6"/>
      <c r="T4623" s="6"/>
      <c r="U4623" s="6"/>
      <c r="V4623" s="6"/>
      <c r="W4623" s="6" t="str">
        <f t="shared" si="145"/>
        <v>-</v>
      </c>
      <c r="X4623" s="6"/>
      <c r="Y4623" s="6"/>
      <c r="Z4623" s="6"/>
      <c r="AA4623" s="6"/>
      <c r="AB4623" s="6"/>
      <c r="AC4623" s="6"/>
    </row>
    <row r="4624" spans="1:29" x14ac:dyDescent="0.25">
      <c r="Q4624" s="12" t="str">
        <f t="shared" ca="1" si="146"/>
        <v>-</v>
      </c>
      <c r="W4624" t="str">
        <f t="shared" si="145"/>
        <v>-</v>
      </c>
    </row>
    <row r="4625" spans="1:29" x14ac:dyDescent="0.25">
      <c r="A4625" s="6"/>
      <c r="B4625" s="10"/>
      <c r="C4625" s="6"/>
      <c r="D4625" s="6"/>
      <c r="E4625" s="6"/>
      <c r="F4625" s="6"/>
      <c r="G4625" s="6"/>
      <c r="H4625" s="6"/>
      <c r="I4625" s="6"/>
      <c r="J4625" s="6"/>
      <c r="K4625" s="6"/>
      <c r="L4625" s="6"/>
      <c r="M4625" s="6"/>
      <c r="N4625" s="6"/>
      <c r="O4625" s="6"/>
      <c r="P4625" s="10"/>
      <c r="Q4625" s="15" t="str">
        <f t="shared" ca="1" si="146"/>
        <v>-</v>
      </c>
      <c r="R4625" s="6"/>
      <c r="S4625" s="6"/>
      <c r="T4625" s="6"/>
      <c r="U4625" s="6"/>
      <c r="V4625" s="6"/>
      <c r="W4625" s="6" t="str">
        <f t="shared" si="145"/>
        <v>-</v>
      </c>
      <c r="X4625" s="6"/>
      <c r="Y4625" s="6"/>
      <c r="Z4625" s="6"/>
      <c r="AA4625" s="6"/>
      <c r="AB4625" s="6"/>
      <c r="AC4625" s="6"/>
    </row>
    <row r="4626" spans="1:29" x14ac:dyDescent="0.25">
      <c r="Q4626" s="12" t="str">
        <f t="shared" ca="1" si="146"/>
        <v>-</v>
      </c>
      <c r="W4626" t="str">
        <f t="shared" si="145"/>
        <v>-</v>
      </c>
    </row>
    <row r="4627" spans="1:29" x14ac:dyDescent="0.25">
      <c r="A4627" s="6"/>
      <c r="B4627" s="10"/>
      <c r="C4627" s="6"/>
      <c r="D4627" s="6"/>
      <c r="E4627" s="6"/>
      <c r="F4627" s="6"/>
      <c r="G4627" s="6"/>
      <c r="H4627" s="6"/>
      <c r="I4627" s="6"/>
      <c r="J4627" s="6"/>
      <c r="K4627" s="6"/>
      <c r="L4627" s="6"/>
      <c r="M4627" s="6"/>
      <c r="N4627" s="6"/>
      <c r="O4627" s="6"/>
      <c r="P4627" s="10"/>
      <c r="Q4627" s="15" t="str">
        <f t="shared" ca="1" si="146"/>
        <v>-</v>
      </c>
      <c r="R4627" s="6"/>
      <c r="S4627" s="6"/>
      <c r="T4627" s="6"/>
      <c r="U4627" s="6"/>
      <c r="V4627" s="6"/>
      <c r="W4627" s="6" t="str">
        <f t="shared" si="145"/>
        <v>-</v>
      </c>
      <c r="X4627" s="6"/>
      <c r="Y4627" s="6"/>
      <c r="Z4627" s="6"/>
      <c r="AA4627" s="6"/>
      <c r="AB4627" s="6"/>
      <c r="AC4627" s="6"/>
    </row>
    <row r="4628" spans="1:29" x14ac:dyDescent="0.25">
      <c r="Q4628" s="12" t="str">
        <f t="shared" ca="1" si="146"/>
        <v>-</v>
      </c>
      <c r="W4628" t="str">
        <f t="shared" si="145"/>
        <v>-</v>
      </c>
    </row>
    <row r="4629" spans="1:29" x14ac:dyDescent="0.25">
      <c r="A4629" s="6"/>
      <c r="B4629" s="10"/>
      <c r="C4629" s="6"/>
      <c r="D4629" s="6"/>
      <c r="E4629" s="6"/>
      <c r="F4629" s="6"/>
      <c r="G4629" s="6"/>
      <c r="H4629" s="6"/>
      <c r="I4629" s="6"/>
      <c r="J4629" s="6"/>
      <c r="K4629" s="6"/>
      <c r="L4629" s="6"/>
      <c r="M4629" s="6"/>
      <c r="N4629" s="6"/>
      <c r="O4629" s="6"/>
      <c r="P4629" s="10"/>
      <c r="Q4629" s="15" t="str">
        <f t="shared" ca="1" si="146"/>
        <v>-</v>
      </c>
      <c r="R4629" s="6"/>
      <c r="S4629" s="6"/>
      <c r="T4629" s="6"/>
      <c r="U4629" s="6"/>
      <c r="V4629" s="6"/>
      <c r="W4629" s="6" t="str">
        <f t="shared" si="145"/>
        <v>-</v>
      </c>
      <c r="X4629" s="6"/>
      <c r="Y4629" s="6"/>
      <c r="Z4629" s="6"/>
      <c r="AA4629" s="6"/>
      <c r="AB4629" s="6"/>
      <c r="AC4629" s="6"/>
    </row>
    <row r="4630" spans="1:29" x14ac:dyDescent="0.25">
      <c r="Q4630" s="12" t="str">
        <f t="shared" ca="1" si="146"/>
        <v>-</v>
      </c>
      <c r="W4630" t="str">
        <f t="shared" si="145"/>
        <v>-</v>
      </c>
    </row>
    <row r="4631" spans="1:29" x14ac:dyDescent="0.25">
      <c r="A4631" s="6"/>
      <c r="B4631" s="10"/>
      <c r="C4631" s="6"/>
      <c r="D4631" s="6"/>
      <c r="E4631" s="6"/>
      <c r="F4631" s="6"/>
      <c r="G4631" s="6"/>
      <c r="H4631" s="6"/>
      <c r="I4631" s="6"/>
      <c r="J4631" s="6"/>
      <c r="K4631" s="6"/>
      <c r="L4631" s="6"/>
      <c r="M4631" s="6"/>
      <c r="N4631" s="6"/>
      <c r="O4631" s="6"/>
      <c r="P4631" s="10"/>
      <c r="Q4631" s="15" t="str">
        <f t="shared" ca="1" si="146"/>
        <v>-</v>
      </c>
      <c r="R4631" s="6"/>
      <c r="S4631" s="6"/>
      <c r="T4631" s="6"/>
      <c r="U4631" s="6"/>
      <c r="V4631" s="6"/>
      <c r="W4631" s="6" t="str">
        <f t="shared" si="145"/>
        <v>-</v>
      </c>
      <c r="X4631" s="6"/>
      <c r="Y4631" s="6"/>
      <c r="Z4631" s="6"/>
      <c r="AA4631" s="6"/>
      <c r="AB4631" s="6"/>
      <c r="AC4631" s="6"/>
    </row>
    <row r="4632" spans="1:29" x14ac:dyDescent="0.25">
      <c r="Q4632" s="12" t="str">
        <f t="shared" ca="1" si="146"/>
        <v>-</v>
      </c>
      <c r="W4632" t="str">
        <f t="shared" si="145"/>
        <v>-</v>
      </c>
    </row>
    <row r="4633" spans="1:29" x14ac:dyDescent="0.25">
      <c r="A4633" s="6"/>
      <c r="B4633" s="10"/>
      <c r="C4633" s="6"/>
      <c r="D4633" s="6"/>
      <c r="E4633" s="6"/>
      <c r="F4633" s="6"/>
      <c r="G4633" s="6"/>
      <c r="H4633" s="6"/>
      <c r="I4633" s="6"/>
      <c r="J4633" s="6"/>
      <c r="K4633" s="6"/>
      <c r="L4633" s="6"/>
      <c r="M4633" s="6"/>
      <c r="N4633" s="6"/>
      <c r="O4633" s="6"/>
      <c r="P4633" s="10"/>
      <c r="Q4633" s="15" t="str">
        <f t="shared" ca="1" si="146"/>
        <v>-</v>
      </c>
      <c r="R4633" s="6"/>
      <c r="S4633" s="6"/>
      <c r="T4633" s="6"/>
      <c r="U4633" s="6"/>
      <c r="V4633" s="6"/>
      <c r="W4633" s="6" t="str">
        <f t="shared" si="145"/>
        <v>-</v>
      </c>
      <c r="X4633" s="6"/>
      <c r="Y4633" s="6"/>
      <c r="Z4633" s="6"/>
      <c r="AA4633" s="6"/>
      <c r="AB4633" s="6"/>
      <c r="AC4633" s="6"/>
    </row>
    <row r="4634" spans="1:29" x14ac:dyDescent="0.25">
      <c r="Q4634" s="12" t="str">
        <f t="shared" ca="1" si="146"/>
        <v>-</v>
      </c>
      <c r="W4634" t="str">
        <f t="shared" si="145"/>
        <v>-</v>
      </c>
    </row>
    <row r="4635" spans="1:29" x14ac:dyDescent="0.25">
      <c r="A4635" s="6"/>
      <c r="B4635" s="10"/>
      <c r="C4635" s="6"/>
      <c r="D4635" s="6"/>
      <c r="E4635" s="6"/>
      <c r="F4635" s="6"/>
      <c r="G4635" s="6"/>
      <c r="H4635" s="6"/>
      <c r="I4635" s="6"/>
      <c r="J4635" s="6"/>
      <c r="K4635" s="6"/>
      <c r="L4635" s="6"/>
      <c r="M4635" s="6"/>
      <c r="N4635" s="6"/>
      <c r="O4635" s="6"/>
      <c r="P4635" s="10"/>
      <c r="Q4635" s="15" t="str">
        <f t="shared" ca="1" si="146"/>
        <v>-</v>
      </c>
      <c r="R4635" s="6"/>
      <c r="S4635" s="6"/>
      <c r="T4635" s="6"/>
      <c r="U4635" s="6"/>
      <c r="V4635" s="6"/>
      <c r="W4635" s="6" t="str">
        <f t="shared" si="145"/>
        <v>-</v>
      </c>
      <c r="X4635" s="6"/>
      <c r="Y4635" s="6"/>
      <c r="Z4635" s="6"/>
      <c r="AA4635" s="6"/>
      <c r="AB4635" s="6"/>
      <c r="AC4635" s="6"/>
    </row>
    <row r="4636" spans="1:29" x14ac:dyDescent="0.25">
      <c r="Q4636" s="12" t="str">
        <f t="shared" ca="1" si="146"/>
        <v>-</v>
      </c>
      <c r="W4636" t="str">
        <f t="shared" si="145"/>
        <v>-</v>
      </c>
    </row>
    <row r="4637" spans="1:29" x14ac:dyDescent="0.25">
      <c r="A4637" s="6"/>
      <c r="B4637" s="10"/>
      <c r="C4637" s="6"/>
      <c r="D4637" s="6"/>
      <c r="E4637" s="6"/>
      <c r="F4637" s="6"/>
      <c r="G4637" s="6"/>
      <c r="H4637" s="6"/>
      <c r="I4637" s="6"/>
      <c r="J4637" s="6"/>
      <c r="K4637" s="6"/>
      <c r="L4637" s="6"/>
      <c r="M4637" s="6"/>
      <c r="N4637" s="6"/>
      <c r="O4637" s="6"/>
      <c r="P4637" s="10"/>
      <c r="Q4637" s="15" t="str">
        <f t="shared" ca="1" si="146"/>
        <v>-</v>
      </c>
      <c r="R4637" s="6"/>
      <c r="S4637" s="6"/>
      <c r="T4637" s="6"/>
      <c r="U4637" s="6"/>
      <c r="V4637" s="6"/>
      <c r="W4637" s="6" t="str">
        <f t="shared" si="145"/>
        <v>-</v>
      </c>
      <c r="X4637" s="6"/>
      <c r="Y4637" s="6"/>
      <c r="Z4637" s="6"/>
      <c r="AA4637" s="6"/>
      <c r="AB4637" s="6"/>
      <c r="AC4637" s="6"/>
    </row>
    <row r="4638" spans="1:29" x14ac:dyDescent="0.25">
      <c r="Q4638" s="12" t="str">
        <f t="shared" ca="1" si="146"/>
        <v>-</v>
      </c>
      <c r="W4638" t="str">
        <f t="shared" si="145"/>
        <v>-</v>
      </c>
    </row>
    <row r="4639" spans="1:29" x14ac:dyDescent="0.25">
      <c r="A4639" s="6"/>
      <c r="B4639" s="10"/>
      <c r="C4639" s="6"/>
      <c r="D4639" s="6"/>
      <c r="E4639" s="6"/>
      <c r="F4639" s="6"/>
      <c r="G4639" s="6"/>
      <c r="H4639" s="6"/>
      <c r="I4639" s="6"/>
      <c r="J4639" s="6"/>
      <c r="K4639" s="6"/>
      <c r="L4639" s="6"/>
      <c r="M4639" s="6"/>
      <c r="N4639" s="6"/>
      <c r="O4639" s="6"/>
      <c r="P4639" s="10"/>
      <c r="Q4639" s="15" t="str">
        <f t="shared" ca="1" si="146"/>
        <v>-</v>
      </c>
      <c r="R4639" s="6"/>
      <c r="S4639" s="6"/>
      <c r="T4639" s="6"/>
      <c r="U4639" s="6"/>
      <c r="V4639" s="6"/>
      <c r="W4639" s="6" t="str">
        <f t="shared" si="145"/>
        <v>-</v>
      </c>
      <c r="X4639" s="6"/>
      <c r="Y4639" s="6"/>
      <c r="Z4639" s="6"/>
      <c r="AA4639" s="6"/>
      <c r="AB4639" s="6"/>
      <c r="AC4639" s="6"/>
    </row>
    <row r="4640" spans="1:29" x14ac:dyDescent="0.25">
      <c r="Q4640" s="12" t="str">
        <f t="shared" ca="1" si="146"/>
        <v>-</v>
      </c>
      <c r="W4640" t="str">
        <f t="shared" si="145"/>
        <v>-</v>
      </c>
    </row>
    <row r="4641" spans="1:29" x14ac:dyDescent="0.25">
      <c r="A4641" s="6"/>
      <c r="B4641" s="10"/>
      <c r="C4641" s="6"/>
      <c r="D4641" s="6"/>
      <c r="E4641" s="6"/>
      <c r="F4641" s="6"/>
      <c r="G4641" s="6"/>
      <c r="H4641" s="6"/>
      <c r="I4641" s="6"/>
      <c r="J4641" s="6"/>
      <c r="K4641" s="6"/>
      <c r="L4641" s="6"/>
      <c r="M4641" s="6"/>
      <c r="N4641" s="6"/>
      <c r="O4641" s="6"/>
      <c r="P4641" s="10"/>
      <c r="Q4641" s="15" t="str">
        <f t="shared" ca="1" si="146"/>
        <v>-</v>
      </c>
      <c r="R4641" s="6"/>
      <c r="S4641" s="6"/>
      <c r="T4641" s="6"/>
      <c r="U4641" s="6"/>
      <c r="V4641" s="6"/>
      <c r="W4641" s="6" t="str">
        <f t="shared" si="145"/>
        <v>-</v>
      </c>
      <c r="X4641" s="6"/>
      <c r="Y4641" s="6"/>
      <c r="Z4641" s="6"/>
      <c r="AA4641" s="6"/>
      <c r="AB4641" s="6"/>
      <c r="AC4641" s="6"/>
    </row>
    <row r="4642" spans="1:29" x14ac:dyDescent="0.25">
      <c r="Q4642" s="12" t="str">
        <f t="shared" ca="1" si="146"/>
        <v>-</v>
      </c>
      <c r="W4642" t="str">
        <f t="shared" si="145"/>
        <v>-</v>
      </c>
    </row>
    <row r="4643" spans="1:29" x14ac:dyDescent="0.25">
      <c r="A4643" s="6"/>
      <c r="B4643" s="10"/>
      <c r="C4643" s="6"/>
      <c r="D4643" s="6"/>
      <c r="E4643" s="6"/>
      <c r="F4643" s="6"/>
      <c r="G4643" s="6"/>
      <c r="H4643" s="6"/>
      <c r="I4643" s="6"/>
      <c r="J4643" s="6"/>
      <c r="K4643" s="6"/>
      <c r="L4643" s="6"/>
      <c r="M4643" s="6"/>
      <c r="N4643" s="6"/>
      <c r="O4643" s="6"/>
      <c r="P4643" s="10"/>
      <c r="Q4643" s="15" t="str">
        <f t="shared" ca="1" si="146"/>
        <v>-</v>
      </c>
      <c r="R4643" s="6"/>
      <c r="S4643" s="6"/>
      <c r="T4643" s="6"/>
      <c r="U4643" s="6"/>
      <c r="V4643" s="6"/>
      <c r="W4643" s="6" t="str">
        <f t="shared" si="145"/>
        <v>-</v>
      </c>
      <c r="X4643" s="6"/>
      <c r="Y4643" s="6"/>
      <c r="Z4643" s="6"/>
      <c r="AA4643" s="6"/>
      <c r="AB4643" s="6"/>
      <c r="AC4643" s="6"/>
    </row>
    <row r="4644" spans="1:29" x14ac:dyDescent="0.25">
      <c r="Q4644" s="12" t="str">
        <f t="shared" ca="1" si="146"/>
        <v>-</v>
      </c>
      <c r="W4644" t="str">
        <f t="shared" si="145"/>
        <v>-</v>
      </c>
    </row>
    <row r="4645" spans="1:29" x14ac:dyDescent="0.25">
      <c r="A4645" s="6"/>
      <c r="B4645" s="10"/>
      <c r="C4645" s="6"/>
      <c r="D4645" s="6"/>
      <c r="E4645" s="6"/>
      <c r="F4645" s="6"/>
      <c r="G4645" s="6"/>
      <c r="H4645" s="6"/>
      <c r="I4645" s="6"/>
      <c r="J4645" s="6"/>
      <c r="K4645" s="6"/>
      <c r="L4645" s="6"/>
      <c r="M4645" s="6"/>
      <c r="N4645" s="6"/>
      <c r="O4645" s="6"/>
      <c r="P4645" s="10"/>
      <c r="Q4645" s="15" t="str">
        <f t="shared" ca="1" si="146"/>
        <v>-</v>
      </c>
      <c r="R4645" s="6"/>
      <c r="S4645" s="6"/>
      <c r="T4645" s="6"/>
      <c r="U4645" s="6"/>
      <c r="V4645" s="6"/>
      <c r="W4645" s="6" t="str">
        <f t="shared" si="145"/>
        <v>-</v>
      </c>
      <c r="X4645" s="6"/>
      <c r="Y4645" s="6"/>
      <c r="Z4645" s="6"/>
      <c r="AA4645" s="6"/>
      <c r="AB4645" s="6"/>
      <c r="AC4645" s="6"/>
    </row>
    <row r="4646" spans="1:29" x14ac:dyDescent="0.25">
      <c r="Q4646" s="12" t="str">
        <f t="shared" ca="1" si="146"/>
        <v>-</v>
      </c>
      <c r="W4646" t="str">
        <f t="shared" si="145"/>
        <v>-</v>
      </c>
    </row>
    <row r="4647" spans="1:29" x14ac:dyDescent="0.25">
      <c r="A4647" s="6"/>
      <c r="B4647" s="10"/>
      <c r="C4647" s="6"/>
      <c r="D4647" s="6"/>
      <c r="E4647" s="6"/>
      <c r="F4647" s="6"/>
      <c r="G4647" s="6"/>
      <c r="H4647" s="6"/>
      <c r="I4647" s="6"/>
      <c r="J4647" s="6"/>
      <c r="K4647" s="6"/>
      <c r="L4647" s="6"/>
      <c r="M4647" s="6"/>
      <c r="N4647" s="6"/>
      <c r="O4647" s="6"/>
      <c r="P4647" s="10"/>
      <c r="Q4647" s="15" t="str">
        <f t="shared" ca="1" si="146"/>
        <v>-</v>
      </c>
      <c r="R4647" s="6"/>
      <c r="S4647" s="6"/>
      <c r="T4647" s="6"/>
      <c r="U4647" s="6"/>
      <c r="V4647" s="6"/>
      <c r="W4647" s="6" t="str">
        <f t="shared" si="145"/>
        <v>-</v>
      </c>
      <c r="X4647" s="6"/>
      <c r="Y4647" s="6"/>
      <c r="Z4647" s="6"/>
      <c r="AA4647" s="6"/>
      <c r="AB4647" s="6"/>
      <c r="AC4647" s="6"/>
    </row>
    <row r="4648" spans="1:29" x14ac:dyDescent="0.25">
      <c r="Q4648" s="12" t="str">
        <f t="shared" ca="1" si="146"/>
        <v>-</v>
      </c>
      <c r="W4648" t="str">
        <f t="shared" si="145"/>
        <v>-</v>
      </c>
    </row>
    <row r="4649" spans="1:29" x14ac:dyDescent="0.25">
      <c r="A4649" s="6"/>
      <c r="B4649" s="10"/>
      <c r="C4649" s="6"/>
      <c r="D4649" s="6"/>
      <c r="E4649" s="6"/>
      <c r="F4649" s="6"/>
      <c r="G4649" s="6"/>
      <c r="H4649" s="6"/>
      <c r="I4649" s="6"/>
      <c r="J4649" s="6"/>
      <c r="K4649" s="6"/>
      <c r="L4649" s="6"/>
      <c r="M4649" s="6"/>
      <c r="N4649" s="6"/>
      <c r="O4649" s="6"/>
      <c r="P4649" s="10"/>
      <c r="Q4649" s="15" t="str">
        <f t="shared" ca="1" si="146"/>
        <v>-</v>
      </c>
      <c r="R4649" s="6"/>
      <c r="S4649" s="6"/>
      <c r="T4649" s="6"/>
      <c r="U4649" s="6"/>
      <c r="V4649" s="6"/>
      <c r="W4649" s="6" t="str">
        <f t="shared" si="145"/>
        <v>-</v>
      </c>
      <c r="X4649" s="6"/>
      <c r="Y4649" s="6"/>
      <c r="Z4649" s="6"/>
      <c r="AA4649" s="6"/>
      <c r="AB4649" s="6"/>
      <c r="AC4649" s="6"/>
    </row>
    <row r="4650" spans="1:29" x14ac:dyDescent="0.25">
      <c r="Q4650" s="12" t="str">
        <f t="shared" ca="1" si="146"/>
        <v>-</v>
      </c>
      <c r="W4650" t="str">
        <f t="shared" si="145"/>
        <v>-</v>
      </c>
    </row>
    <row r="4651" spans="1:29" x14ac:dyDescent="0.25">
      <c r="A4651" s="6"/>
      <c r="B4651" s="10"/>
      <c r="C4651" s="6"/>
      <c r="D4651" s="6"/>
      <c r="E4651" s="6"/>
      <c r="F4651" s="6"/>
      <c r="G4651" s="6"/>
      <c r="H4651" s="6"/>
      <c r="I4651" s="6"/>
      <c r="J4651" s="6"/>
      <c r="K4651" s="6"/>
      <c r="L4651" s="6"/>
      <c r="M4651" s="6"/>
      <c r="N4651" s="6"/>
      <c r="O4651" s="6"/>
      <c r="P4651" s="10"/>
      <c r="Q4651" s="15" t="str">
        <f t="shared" ca="1" si="146"/>
        <v>-</v>
      </c>
      <c r="R4651" s="6"/>
      <c r="S4651" s="6"/>
      <c r="T4651" s="6"/>
      <c r="U4651" s="6"/>
      <c r="V4651" s="6"/>
      <c r="W4651" s="6" t="str">
        <f t="shared" si="145"/>
        <v>-</v>
      </c>
      <c r="X4651" s="6"/>
      <c r="Y4651" s="6"/>
      <c r="Z4651" s="6"/>
      <c r="AA4651" s="6"/>
      <c r="AB4651" s="6"/>
      <c r="AC4651" s="6"/>
    </row>
    <row r="4652" spans="1:29" x14ac:dyDescent="0.25">
      <c r="Q4652" s="12" t="str">
        <f t="shared" ca="1" si="146"/>
        <v>-</v>
      </c>
      <c r="W4652" t="str">
        <f t="shared" si="145"/>
        <v>-</v>
      </c>
    </row>
    <row r="4653" spans="1:29" x14ac:dyDescent="0.25">
      <c r="A4653" s="6"/>
      <c r="B4653" s="10"/>
      <c r="C4653" s="6"/>
      <c r="D4653" s="6"/>
      <c r="E4653" s="6"/>
      <c r="F4653" s="6"/>
      <c r="G4653" s="6"/>
      <c r="H4653" s="6"/>
      <c r="I4653" s="6"/>
      <c r="J4653" s="6"/>
      <c r="K4653" s="6"/>
      <c r="L4653" s="6"/>
      <c r="M4653" s="6"/>
      <c r="N4653" s="6"/>
      <c r="O4653" s="6"/>
      <c r="P4653" s="10"/>
      <c r="Q4653" s="15" t="str">
        <f t="shared" ca="1" si="146"/>
        <v>-</v>
      </c>
      <c r="R4653" s="6"/>
      <c r="S4653" s="6"/>
      <c r="T4653" s="6"/>
      <c r="U4653" s="6"/>
      <c r="V4653" s="6"/>
      <c r="W4653" s="6" t="str">
        <f t="shared" si="145"/>
        <v>-</v>
      </c>
      <c r="X4653" s="6"/>
      <c r="Y4653" s="6"/>
      <c r="Z4653" s="6"/>
      <c r="AA4653" s="6"/>
      <c r="AB4653" s="6"/>
      <c r="AC4653" s="6"/>
    </row>
    <row r="4654" spans="1:29" x14ac:dyDescent="0.25">
      <c r="Q4654" s="12" t="str">
        <f t="shared" ca="1" si="146"/>
        <v>-</v>
      </c>
      <c r="W4654" t="str">
        <f t="shared" si="145"/>
        <v>-</v>
      </c>
    </row>
    <row r="4655" spans="1:29" x14ac:dyDescent="0.25">
      <c r="A4655" s="6"/>
      <c r="B4655" s="10"/>
      <c r="C4655" s="6"/>
      <c r="D4655" s="6"/>
      <c r="E4655" s="6"/>
      <c r="F4655" s="6"/>
      <c r="G4655" s="6"/>
      <c r="H4655" s="6"/>
      <c r="I4655" s="6"/>
      <c r="J4655" s="6"/>
      <c r="K4655" s="6"/>
      <c r="L4655" s="6"/>
      <c r="M4655" s="6"/>
      <c r="N4655" s="6"/>
      <c r="O4655" s="6"/>
      <c r="P4655" s="10"/>
      <c r="Q4655" s="15" t="str">
        <f t="shared" ca="1" si="146"/>
        <v>-</v>
      </c>
      <c r="R4655" s="6"/>
      <c r="S4655" s="6"/>
      <c r="T4655" s="6"/>
      <c r="U4655" s="6"/>
      <c r="V4655" s="6"/>
      <c r="W4655" s="6" t="str">
        <f t="shared" si="145"/>
        <v>-</v>
      </c>
      <c r="X4655" s="6"/>
      <c r="Y4655" s="6"/>
      <c r="Z4655" s="6"/>
      <c r="AA4655" s="6"/>
      <c r="AB4655" s="6"/>
      <c r="AC4655" s="6"/>
    </row>
    <row r="4656" spans="1:29" x14ac:dyDescent="0.25">
      <c r="Q4656" s="12" t="str">
        <f t="shared" ca="1" si="146"/>
        <v>-</v>
      </c>
      <c r="W4656" t="str">
        <f t="shared" si="145"/>
        <v>-</v>
      </c>
    </row>
    <row r="4657" spans="1:29" x14ac:dyDescent="0.25">
      <c r="A4657" s="6"/>
      <c r="B4657" s="10"/>
      <c r="C4657" s="6"/>
      <c r="D4657" s="6"/>
      <c r="E4657" s="6"/>
      <c r="F4657" s="6"/>
      <c r="G4657" s="6"/>
      <c r="H4657" s="6"/>
      <c r="I4657" s="6"/>
      <c r="J4657" s="6"/>
      <c r="K4657" s="6"/>
      <c r="L4657" s="6"/>
      <c r="M4657" s="6"/>
      <c r="N4657" s="6"/>
      <c r="O4657" s="6"/>
      <c r="P4657" s="10"/>
      <c r="Q4657" s="15" t="str">
        <f t="shared" ca="1" si="146"/>
        <v>-</v>
      </c>
      <c r="R4657" s="6"/>
      <c r="S4657" s="6"/>
      <c r="T4657" s="6"/>
      <c r="U4657" s="6"/>
      <c r="V4657" s="6"/>
      <c r="W4657" s="6" t="str">
        <f t="shared" si="145"/>
        <v>-</v>
      </c>
      <c r="X4657" s="6"/>
      <c r="Y4657" s="6"/>
      <c r="Z4657" s="6"/>
      <c r="AA4657" s="6"/>
      <c r="AB4657" s="6"/>
      <c r="AC4657" s="6"/>
    </row>
    <row r="4658" spans="1:29" x14ac:dyDescent="0.25">
      <c r="Q4658" s="12" t="str">
        <f t="shared" ca="1" si="146"/>
        <v>-</v>
      </c>
      <c r="W4658" t="str">
        <f t="shared" si="145"/>
        <v>-</v>
      </c>
    </row>
    <row r="4659" spans="1:29" x14ac:dyDescent="0.25">
      <c r="A4659" s="6"/>
      <c r="B4659" s="10"/>
      <c r="C4659" s="6"/>
      <c r="D4659" s="6"/>
      <c r="E4659" s="6"/>
      <c r="F4659" s="6"/>
      <c r="G4659" s="6"/>
      <c r="H4659" s="6"/>
      <c r="I4659" s="6"/>
      <c r="J4659" s="6"/>
      <c r="K4659" s="6"/>
      <c r="L4659" s="6"/>
      <c r="M4659" s="6"/>
      <c r="N4659" s="6"/>
      <c r="O4659" s="6"/>
      <c r="P4659" s="10"/>
      <c r="Q4659" s="15" t="str">
        <f t="shared" ca="1" si="146"/>
        <v>-</v>
      </c>
      <c r="R4659" s="6"/>
      <c r="S4659" s="6"/>
      <c r="T4659" s="6"/>
      <c r="U4659" s="6"/>
      <c r="V4659" s="6"/>
      <c r="W4659" s="6" t="str">
        <f t="shared" si="145"/>
        <v>-</v>
      </c>
      <c r="X4659" s="6"/>
      <c r="Y4659" s="6"/>
      <c r="Z4659" s="6"/>
      <c r="AA4659" s="6"/>
      <c r="AB4659" s="6"/>
      <c r="AC4659" s="6"/>
    </row>
    <row r="4660" spans="1:29" x14ac:dyDescent="0.25">
      <c r="Q4660" s="12" t="str">
        <f t="shared" ca="1" si="146"/>
        <v>-</v>
      </c>
      <c r="W4660" t="str">
        <f t="shared" si="145"/>
        <v>-</v>
      </c>
    </row>
    <row r="4661" spans="1:29" x14ac:dyDescent="0.25">
      <c r="A4661" s="6"/>
      <c r="B4661" s="10"/>
      <c r="C4661" s="6"/>
      <c r="D4661" s="6"/>
      <c r="E4661" s="6"/>
      <c r="F4661" s="6"/>
      <c r="G4661" s="6"/>
      <c r="H4661" s="6"/>
      <c r="I4661" s="6"/>
      <c r="J4661" s="6"/>
      <c r="K4661" s="6"/>
      <c r="L4661" s="6"/>
      <c r="M4661" s="6"/>
      <c r="N4661" s="6"/>
      <c r="O4661" s="6"/>
      <c r="P4661" s="10"/>
      <c r="Q4661" s="15" t="str">
        <f t="shared" ca="1" si="146"/>
        <v>-</v>
      </c>
      <c r="R4661" s="6"/>
      <c r="S4661" s="6"/>
      <c r="T4661" s="6"/>
      <c r="U4661" s="6"/>
      <c r="V4661" s="6"/>
      <c r="W4661" s="6" t="str">
        <f t="shared" si="145"/>
        <v>-</v>
      </c>
      <c r="X4661" s="6"/>
      <c r="Y4661" s="6"/>
      <c r="Z4661" s="6"/>
      <c r="AA4661" s="6"/>
      <c r="AB4661" s="6"/>
      <c r="AC4661" s="6"/>
    </row>
    <row r="4662" spans="1:29" x14ac:dyDescent="0.25">
      <c r="Q4662" s="12" t="str">
        <f t="shared" ca="1" si="146"/>
        <v>-</v>
      </c>
      <c r="W4662" t="str">
        <f t="shared" si="145"/>
        <v>-</v>
      </c>
    </row>
    <row r="4663" spans="1:29" x14ac:dyDescent="0.25">
      <c r="A4663" s="6"/>
      <c r="B4663" s="10"/>
      <c r="C4663" s="6"/>
      <c r="D4663" s="6"/>
      <c r="E4663" s="6"/>
      <c r="F4663" s="6"/>
      <c r="G4663" s="6"/>
      <c r="H4663" s="6"/>
      <c r="I4663" s="6"/>
      <c r="J4663" s="6"/>
      <c r="K4663" s="6"/>
      <c r="L4663" s="6"/>
      <c r="M4663" s="6"/>
      <c r="N4663" s="6"/>
      <c r="O4663" s="6"/>
      <c r="P4663" s="10"/>
      <c r="Q4663" s="15" t="str">
        <f t="shared" ca="1" si="146"/>
        <v>-</v>
      </c>
      <c r="R4663" s="6"/>
      <c r="S4663" s="6"/>
      <c r="T4663" s="6"/>
      <c r="U4663" s="6"/>
      <c r="V4663" s="6"/>
      <c r="W4663" s="6" t="str">
        <f t="shared" si="145"/>
        <v>-</v>
      </c>
      <c r="X4663" s="6"/>
      <c r="Y4663" s="6"/>
      <c r="Z4663" s="6"/>
      <c r="AA4663" s="6"/>
      <c r="AB4663" s="6"/>
      <c r="AC4663" s="6"/>
    </row>
    <row r="4664" spans="1:29" x14ac:dyDescent="0.25">
      <c r="Q4664" s="12" t="str">
        <f t="shared" ca="1" si="146"/>
        <v>-</v>
      </c>
      <c r="W4664" t="str">
        <f t="shared" si="145"/>
        <v>-</v>
      </c>
    </row>
    <row r="4665" spans="1:29" x14ac:dyDescent="0.25">
      <c r="A4665" s="6"/>
      <c r="B4665" s="10"/>
      <c r="C4665" s="6"/>
      <c r="D4665" s="6"/>
      <c r="E4665" s="6"/>
      <c r="F4665" s="6"/>
      <c r="G4665" s="6"/>
      <c r="H4665" s="6"/>
      <c r="I4665" s="6"/>
      <c r="J4665" s="6"/>
      <c r="K4665" s="6"/>
      <c r="L4665" s="6"/>
      <c r="M4665" s="6"/>
      <c r="N4665" s="6"/>
      <c r="O4665" s="6"/>
      <c r="P4665" s="10"/>
      <c r="Q4665" s="15" t="str">
        <f t="shared" ca="1" si="146"/>
        <v>-</v>
      </c>
      <c r="R4665" s="6"/>
      <c r="S4665" s="6"/>
      <c r="T4665" s="6"/>
      <c r="U4665" s="6"/>
      <c r="V4665" s="6"/>
      <c r="W4665" s="6" t="str">
        <f t="shared" si="145"/>
        <v>-</v>
      </c>
      <c r="X4665" s="6"/>
      <c r="Y4665" s="6"/>
      <c r="Z4665" s="6"/>
      <c r="AA4665" s="6"/>
      <c r="AB4665" s="6"/>
      <c r="AC4665" s="6"/>
    </row>
    <row r="4666" spans="1:29" x14ac:dyDescent="0.25">
      <c r="Q4666" s="12" t="str">
        <f t="shared" ca="1" si="146"/>
        <v>-</v>
      </c>
      <c r="W4666" t="str">
        <f t="shared" si="145"/>
        <v>-</v>
      </c>
    </row>
    <row r="4667" spans="1:29" x14ac:dyDescent="0.25">
      <c r="A4667" s="6"/>
      <c r="B4667" s="10"/>
      <c r="C4667" s="6"/>
      <c r="D4667" s="6"/>
      <c r="E4667" s="6"/>
      <c r="F4667" s="6"/>
      <c r="G4667" s="6"/>
      <c r="H4667" s="6"/>
      <c r="I4667" s="6"/>
      <c r="J4667" s="6"/>
      <c r="K4667" s="6"/>
      <c r="L4667" s="6"/>
      <c r="M4667" s="6"/>
      <c r="N4667" s="6"/>
      <c r="O4667" s="6"/>
      <c r="P4667" s="10"/>
      <c r="Q4667" s="15" t="str">
        <f t="shared" ca="1" si="146"/>
        <v>-</v>
      </c>
      <c r="R4667" s="6"/>
      <c r="S4667" s="6"/>
      <c r="T4667" s="6"/>
      <c r="U4667" s="6"/>
      <c r="V4667" s="6"/>
      <c r="W4667" s="6" t="str">
        <f t="shared" si="145"/>
        <v>-</v>
      </c>
      <c r="X4667" s="6"/>
      <c r="Y4667" s="6"/>
      <c r="Z4667" s="6"/>
      <c r="AA4667" s="6"/>
      <c r="AB4667" s="6"/>
      <c r="AC4667" s="6"/>
    </row>
    <row r="4668" spans="1:29" x14ac:dyDescent="0.25">
      <c r="Q4668" s="12" t="str">
        <f t="shared" ca="1" si="146"/>
        <v>-</v>
      </c>
      <c r="W4668" t="str">
        <f t="shared" si="145"/>
        <v>-</v>
      </c>
    </row>
    <row r="4669" spans="1:29" x14ac:dyDescent="0.25">
      <c r="A4669" s="6"/>
      <c r="B4669" s="10"/>
      <c r="C4669" s="6"/>
      <c r="D4669" s="6"/>
      <c r="E4669" s="6"/>
      <c r="F4669" s="6"/>
      <c r="G4669" s="6"/>
      <c r="H4669" s="6"/>
      <c r="I4669" s="6"/>
      <c r="J4669" s="6"/>
      <c r="K4669" s="6"/>
      <c r="L4669" s="6"/>
      <c r="M4669" s="6"/>
      <c r="N4669" s="6"/>
      <c r="O4669" s="6"/>
      <c r="P4669" s="10"/>
      <c r="Q4669" s="15" t="str">
        <f t="shared" ca="1" si="146"/>
        <v>-</v>
      </c>
      <c r="R4669" s="6"/>
      <c r="S4669" s="6"/>
      <c r="T4669" s="6"/>
      <c r="U4669" s="6"/>
      <c r="V4669" s="6"/>
      <c r="W4669" s="6" t="str">
        <f t="shared" si="145"/>
        <v>-</v>
      </c>
      <c r="X4669" s="6"/>
      <c r="Y4669" s="6"/>
      <c r="Z4669" s="6"/>
      <c r="AA4669" s="6"/>
      <c r="AB4669" s="6"/>
      <c r="AC4669" s="6"/>
    </row>
    <row r="4670" spans="1:29" x14ac:dyDescent="0.25">
      <c r="Q4670" s="12" t="str">
        <f t="shared" ca="1" si="146"/>
        <v>-</v>
      </c>
      <c r="W4670" t="str">
        <f t="shared" si="145"/>
        <v>-</v>
      </c>
    </row>
    <row r="4671" spans="1:29" x14ac:dyDescent="0.25">
      <c r="A4671" s="6"/>
      <c r="B4671" s="10"/>
      <c r="C4671" s="6"/>
      <c r="D4671" s="6"/>
      <c r="E4671" s="6"/>
      <c r="F4671" s="6"/>
      <c r="G4671" s="6"/>
      <c r="H4671" s="6"/>
      <c r="I4671" s="6"/>
      <c r="J4671" s="6"/>
      <c r="K4671" s="6"/>
      <c r="L4671" s="6"/>
      <c r="M4671" s="6"/>
      <c r="N4671" s="6"/>
      <c r="O4671" s="6"/>
      <c r="P4671" s="10"/>
      <c r="Q4671" s="15" t="str">
        <f t="shared" ca="1" si="146"/>
        <v>-</v>
      </c>
      <c r="R4671" s="6"/>
      <c r="S4671" s="6"/>
      <c r="T4671" s="6"/>
      <c r="U4671" s="6"/>
      <c r="V4671" s="6"/>
      <c r="W4671" s="6" t="str">
        <f t="shared" si="145"/>
        <v>-</v>
      </c>
      <c r="X4671" s="6"/>
      <c r="Y4671" s="6"/>
      <c r="Z4671" s="6"/>
      <c r="AA4671" s="6"/>
      <c r="AB4671" s="6"/>
      <c r="AC4671" s="6"/>
    </row>
    <row r="4672" spans="1:29" x14ac:dyDescent="0.25">
      <c r="Q4672" s="12" t="str">
        <f t="shared" ca="1" si="146"/>
        <v>-</v>
      </c>
      <c r="W4672" t="str">
        <f t="shared" si="145"/>
        <v>-</v>
      </c>
    </row>
    <row r="4673" spans="1:29" x14ac:dyDescent="0.25">
      <c r="A4673" s="6"/>
      <c r="B4673" s="10"/>
      <c r="C4673" s="6"/>
      <c r="D4673" s="6"/>
      <c r="E4673" s="6"/>
      <c r="F4673" s="6"/>
      <c r="G4673" s="6"/>
      <c r="H4673" s="6"/>
      <c r="I4673" s="6"/>
      <c r="J4673" s="6"/>
      <c r="K4673" s="6"/>
      <c r="L4673" s="6"/>
      <c r="M4673" s="6"/>
      <c r="N4673" s="6"/>
      <c r="O4673" s="6"/>
      <c r="P4673" s="10"/>
      <c r="Q4673" s="15" t="str">
        <f t="shared" ca="1" si="146"/>
        <v>-</v>
      </c>
      <c r="R4673" s="6"/>
      <c r="S4673" s="6"/>
      <c r="T4673" s="6"/>
      <c r="U4673" s="6"/>
      <c r="V4673" s="6"/>
      <c r="W4673" s="6" t="str">
        <f t="shared" ref="W4673:W4736" si="147">IF(OR(ISBLANK(J4673),ISBLANK(V4673)),"-",(IF(J4673=V4673,"Yes","No")))</f>
        <v>-</v>
      </c>
      <c r="X4673" s="6"/>
      <c r="Y4673" s="6"/>
      <c r="Z4673" s="6"/>
      <c r="AA4673" s="6"/>
      <c r="AB4673" s="6"/>
      <c r="AC4673" s="6"/>
    </row>
    <row r="4674" spans="1:29" x14ac:dyDescent="0.25">
      <c r="Q4674" s="12" t="str">
        <f t="shared" ref="Q4674:Q4737" ca="1" si="148">IF(B4674&gt;1/1/1900, (IF(R4674="Closed",(DATEDIF(B4674,P4674,"d"))-(DATEDIF(M4674,O4674,"d")),IF(OR(R4674="Pending",ISBLANK(P4674)),TODAY()-B4674))),"-")</f>
        <v>-</v>
      </c>
      <c r="W4674" t="str">
        <f t="shared" si="147"/>
        <v>-</v>
      </c>
    </row>
    <row r="4675" spans="1:29" x14ac:dyDescent="0.25">
      <c r="A4675" s="6"/>
      <c r="B4675" s="10"/>
      <c r="C4675" s="6"/>
      <c r="D4675" s="6"/>
      <c r="E4675" s="6"/>
      <c r="F4675" s="6"/>
      <c r="G4675" s="6"/>
      <c r="H4675" s="6"/>
      <c r="I4675" s="6"/>
      <c r="J4675" s="6"/>
      <c r="K4675" s="6"/>
      <c r="L4675" s="6"/>
      <c r="M4675" s="6"/>
      <c r="N4675" s="6"/>
      <c r="O4675" s="6"/>
      <c r="P4675" s="10"/>
      <c r="Q4675" s="15" t="str">
        <f t="shared" ca="1" si="148"/>
        <v>-</v>
      </c>
      <c r="R4675" s="6"/>
      <c r="S4675" s="6"/>
      <c r="T4675" s="6"/>
      <c r="U4675" s="6"/>
      <c r="V4675" s="6"/>
      <c r="W4675" s="6" t="str">
        <f t="shared" si="147"/>
        <v>-</v>
      </c>
      <c r="X4675" s="6"/>
      <c r="Y4675" s="6"/>
      <c r="Z4675" s="6"/>
      <c r="AA4675" s="6"/>
      <c r="AB4675" s="6"/>
      <c r="AC4675" s="6"/>
    </row>
    <row r="4676" spans="1:29" x14ac:dyDescent="0.25">
      <c r="Q4676" s="12" t="str">
        <f t="shared" ca="1" si="148"/>
        <v>-</v>
      </c>
      <c r="W4676" t="str">
        <f t="shared" si="147"/>
        <v>-</v>
      </c>
    </row>
    <row r="4677" spans="1:29" x14ac:dyDescent="0.25">
      <c r="A4677" s="6"/>
      <c r="B4677" s="10"/>
      <c r="C4677" s="6"/>
      <c r="D4677" s="6"/>
      <c r="E4677" s="6"/>
      <c r="F4677" s="6"/>
      <c r="G4677" s="6"/>
      <c r="H4677" s="6"/>
      <c r="I4677" s="6"/>
      <c r="J4677" s="6"/>
      <c r="K4677" s="6"/>
      <c r="L4677" s="6"/>
      <c r="M4677" s="6"/>
      <c r="N4677" s="6"/>
      <c r="O4677" s="6"/>
      <c r="P4677" s="10"/>
      <c r="Q4677" s="15" t="str">
        <f t="shared" ca="1" si="148"/>
        <v>-</v>
      </c>
      <c r="R4677" s="6"/>
      <c r="S4677" s="6"/>
      <c r="T4677" s="6"/>
      <c r="U4677" s="6"/>
      <c r="V4677" s="6"/>
      <c r="W4677" s="6" t="str">
        <f t="shared" si="147"/>
        <v>-</v>
      </c>
      <c r="X4677" s="6"/>
      <c r="Y4677" s="6"/>
      <c r="Z4677" s="6"/>
      <c r="AA4677" s="6"/>
      <c r="AB4677" s="6"/>
      <c r="AC4677" s="6"/>
    </row>
    <row r="4678" spans="1:29" x14ac:dyDescent="0.25">
      <c r="Q4678" s="12" t="str">
        <f t="shared" ca="1" si="148"/>
        <v>-</v>
      </c>
      <c r="W4678" t="str">
        <f t="shared" si="147"/>
        <v>-</v>
      </c>
    </row>
    <row r="4679" spans="1:29" x14ac:dyDescent="0.25">
      <c r="A4679" s="6"/>
      <c r="B4679" s="10"/>
      <c r="C4679" s="6"/>
      <c r="D4679" s="6"/>
      <c r="E4679" s="6"/>
      <c r="F4679" s="6"/>
      <c r="G4679" s="6"/>
      <c r="H4679" s="6"/>
      <c r="I4679" s="6"/>
      <c r="J4679" s="6"/>
      <c r="K4679" s="6"/>
      <c r="L4679" s="6"/>
      <c r="M4679" s="6"/>
      <c r="N4679" s="6"/>
      <c r="O4679" s="6"/>
      <c r="P4679" s="10"/>
      <c r="Q4679" s="15" t="str">
        <f t="shared" ca="1" si="148"/>
        <v>-</v>
      </c>
      <c r="R4679" s="6"/>
      <c r="S4679" s="6"/>
      <c r="T4679" s="6"/>
      <c r="U4679" s="6"/>
      <c r="V4679" s="6"/>
      <c r="W4679" s="6" t="str">
        <f t="shared" si="147"/>
        <v>-</v>
      </c>
      <c r="X4679" s="6"/>
      <c r="Y4679" s="6"/>
      <c r="Z4679" s="6"/>
      <c r="AA4679" s="6"/>
      <c r="AB4679" s="6"/>
      <c r="AC4679" s="6"/>
    </row>
    <row r="4680" spans="1:29" x14ac:dyDescent="0.25">
      <c r="Q4680" s="12" t="str">
        <f t="shared" ca="1" si="148"/>
        <v>-</v>
      </c>
      <c r="W4680" t="str">
        <f t="shared" si="147"/>
        <v>-</v>
      </c>
    </row>
    <row r="4681" spans="1:29" x14ac:dyDescent="0.25">
      <c r="A4681" s="6"/>
      <c r="B4681" s="10"/>
      <c r="C4681" s="6"/>
      <c r="D4681" s="6"/>
      <c r="E4681" s="6"/>
      <c r="F4681" s="6"/>
      <c r="G4681" s="6"/>
      <c r="H4681" s="6"/>
      <c r="I4681" s="6"/>
      <c r="J4681" s="6"/>
      <c r="K4681" s="6"/>
      <c r="L4681" s="6"/>
      <c r="M4681" s="6"/>
      <c r="N4681" s="6"/>
      <c r="O4681" s="6"/>
      <c r="P4681" s="10"/>
      <c r="Q4681" s="15" t="str">
        <f t="shared" ca="1" si="148"/>
        <v>-</v>
      </c>
      <c r="R4681" s="6"/>
      <c r="S4681" s="6"/>
      <c r="T4681" s="6"/>
      <c r="U4681" s="6"/>
      <c r="V4681" s="6"/>
      <c r="W4681" s="6" t="str">
        <f t="shared" si="147"/>
        <v>-</v>
      </c>
      <c r="X4681" s="6"/>
      <c r="Y4681" s="6"/>
      <c r="Z4681" s="6"/>
      <c r="AA4681" s="6"/>
      <c r="AB4681" s="6"/>
      <c r="AC4681" s="6"/>
    </row>
    <row r="4682" spans="1:29" x14ac:dyDescent="0.25">
      <c r="Q4682" s="12" t="str">
        <f t="shared" ca="1" si="148"/>
        <v>-</v>
      </c>
      <c r="W4682" t="str">
        <f t="shared" si="147"/>
        <v>-</v>
      </c>
    </row>
    <row r="4683" spans="1:29" x14ac:dyDescent="0.25">
      <c r="A4683" s="6"/>
      <c r="B4683" s="10"/>
      <c r="C4683" s="6"/>
      <c r="D4683" s="6"/>
      <c r="E4683" s="6"/>
      <c r="F4683" s="6"/>
      <c r="G4683" s="6"/>
      <c r="H4683" s="6"/>
      <c r="I4683" s="6"/>
      <c r="J4683" s="6"/>
      <c r="K4683" s="6"/>
      <c r="L4683" s="6"/>
      <c r="M4683" s="6"/>
      <c r="N4683" s="6"/>
      <c r="O4683" s="6"/>
      <c r="P4683" s="10"/>
      <c r="Q4683" s="15" t="str">
        <f t="shared" ca="1" si="148"/>
        <v>-</v>
      </c>
      <c r="R4683" s="6"/>
      <c r="S4683" s="6"/>
      <c r="T4683" s="6"/>
      <c r="U4683" s="6"/>
      <c r="V4683" s="6"/>
      <c r="W4683" s="6" t="str">
        <f t="shared" si="147"/>
        <v>-</v>
      </c>
      <c r="X4683" s="6"/>
      <c r="Y4683" s="6"/>
      <c r="Z4683" s="6"/>
      <c r="AA4683" s="6"/>
      <c r="AB4683" s="6"/>
      <c r="AC4683" s="6"/>
    </row>
    <row r="4684" spans="1:29" x14ac:dyDescent="0.25">
      <c r="Q4684" s="12" t="str">
        <f t="shared" ca="1" si="148"/>
        <v>-</v>
      </c>
      <c r="W4684" t="str">
        <f t="shared" si="147"/>
        <v>-</v>
      </c>
    </row>
    <row r="4685" spans="1:29" x14ac:dyDescent="0.25">
      <c r="A4685" s="6"/>
      <c r="B4685" s="10"/>
      <c r="C4685" s="6"/>
      <c r="D4685" s="6"/>
      <c r="E4685" s="6"/>
      <c r="F4685" s="6"/>
      <c r="G4685" s="6"/>
      <c r="H4685" s="6"/>
      <c r="I4685" s="6"/>
      <c r="J4685" s="6"/>
      <c r="K4685" s="6"/>
      <c r="L4685" s="6"/>
      <c r="M4685" s="6"/>
      <c r="N4685" s="6"/>
      <c r="O4685" s="6"/>
      <c r="P4685" s="10"/>
      <c r="Q4685" s="15" t="str">
        <f t="shared" ca="1" si="148"/>
        <v>-</v>
      </c>
      <c r="R4685" s="6"/>
      <c r="S4685" s="6"/>
      <c r="T4685" s="6"/>
      <c r="U4685" s="6"/>
      <c r="V4685" s="6"/>
      <c r="W4685" s="6" t="str">
        <f t="shared" si="147"/>
        <v>-</v>
      </c>
      <c r="X4685" s="6"/>
      <c r="Y4685" s="6"/>
      <c r="Z4685" s="6"/>
      <c r="AA4685" s="6"/>
      <c r="AB4685" s="6"/>
      <c r="AC4685" s="6"/>
    </row>
    <row r="4686" spans="1:29" x14ac:dyDescent="0.25">
      <c r="Q4686" s="12" t="str">
        <f t="shared" ca="1" si="148"/>
        <v>-</v>
      </c>
      <c r="W4686" t="str">
        <f t="shared" si="147"/>
        <v>-</v>
      </c>
    </row>
    <row r="4687" spans="1:29" x14ac:dyDescent="0.25">
      <c r="A4687" s="6"/>
      <c r="B4687" s="10"/>
      <c r="C4687" s="6"/>
      <c r="D4687" s="6"/>
      <c r="E4687" s="6"/>
      <c r="F4687" s="6"/>
      <c r="G4687" s="6"/>
      <c r="H4687" s="6"/>
      <c r="I4687" s="6"/>
      <c r="J4687" s="6"/>
      <c r="K4687" s="6"/>
      <c r="L4687" s="6"/>
      <c r="M4687" s="6"/>
      <c r="N4687" s="6"/>
      <c r="O4687" s="6"/>
      <c r="P4687" s="10"/>
      <c r="Q4687" s="15" t="str">
        <f t="shared" ca="1" si="148"/>
        <v>-</v>
      </c>
      <c r="R4687" s="6"/>
      <c r="S4687" s="6"/>
      <c r="T4687" s="6"/>
      <c r="U4687" s="6"/>
      <c r="V4687" s="6"/>
      <c r="W4687" s="6" t="str">
        <f t="shared" si="147"/>
        <v>-</v>
      </c>
      <c r="X4687" s="6"/>
      <c r="Y4687" s="6"/>
      <c r="Z4687" s="6"/>
      <c r="AA4687" s="6"/>
      <c r="AB4687" s="6"/>
      <c r="AC4687" s="6"/>
    </row>
    <row r="4688" spans="1:29" x14ac:dyDescent="0.25">
      <c r="Q4688" s="12" t="str">
        <f t="shared" ca="1" si="148"/>
        <v>-</v>
      </c>
      <c r="W4688" t="str">
        <f t="shared" si="147"/>
        <v>-</v>
      </c>
    </row>
    <row r="4689" spans="1:29" x14ac:dyDescent="0.25">
      <c r="A4689" s="6"/>
      <c r="B4689" s="10"/>
      <c r="C4689" s="6"/>
      <c r="D4689" s="6"/>
      <c r="E4689" s="6"/>
      <c r="F4689" s="6"/>
      <c r="G4689" s="6"/>
      <c r="H4689" s="6"/>
      <c r="I4689" s="6"/>
      <c r="J4689" s="6"/>
      <c r="K4689" s="6"/>
      <c r="L4689" s="6"/>
      <c r="M4689" s="6"/>
      <c r="N4689" s="6"/>
      <c r="O4689" s="6"/>
      <c r="P4689" s="10"/>
      <c r="Q4689" s="15" t="str">
        <f t="shared" ca="1" si="148"/>
        <v>-</v>
      </c>
      <c r="R4689" s="6"/>
      <c r="S4689" s="6"/>
      <c r="T4689" s="6"/>
      <c r="U4689" s="6"/>
      <c r="V4689" s="6"/>
      <c r="W4689" s="6" t="str">
        <f t="shared" si="147"/>
        <v>-</v>
      </c>
      <c r="X4689" s="6"/>
      <c r="Y4689" s="6"/>
      <c r="Z4689" s="6"/>
      <c r="AA4689" s="6"/>
      <c r="AB4689" s="6"/>
      <c r="AC4689" s="6"/>
    </row>
    <row r="4690" spans="1:29" x14ac:dyDescent="0.25">
      <c r="Q4690" s="12" t="str">
        <f t="shared" ca="1" si="148"/>
        <v>-</v>
      </c>
      <c r="W4690" t="str">
        <f t="shared" si="147"/>
        <v>-</v>
      </c>
    </row>
    <row r="4691" spans="1:29" x14ac:dyDescent="0.25">
      <c r="A4691" s="6"/>
      <c r="B4691" s="10"/>
      <c r="C4691" s="6"/>
      <c r="D4691" s="6"/>
      <c r="E4691" s="6"/>
      <c r="F4691" s="6"/>
      <c r="G4691" s="6"/>
      <c r="H4691" s="6"/>
      <c r="I4691" s="6"/>
      <c r="J4691" s="6"/>
      <c r="K4691" s="6"/>
      <c r="L4691" s="6"/>
      <c r="M4691" s="6"/>
      <c r="N4691" s="6"/>
      <c r="O4691" s="6"/>
      <c r="P4691" s="10"/>
      <c r="Q4691" s="15" t="str">
        <f t="shared" ca="1" si="148"/>
        <v>-</v>
      </c>
      <c r="R4691" s="6"/>
      <c r="S4691" s="6"/>
      <c r="T4691" s="6"/>
      <c r="U4691" s="6"/>
      <c r="V4691" s="6"/>
      <c r="W4691" s="6" t="str">
        <f t="shared" si="147"/>
        <v>-</v>
      </c>
      <c r="X4691" s="6"/>
      <c r="Y4691" s="6"/>
      <c r="Z4691" s="6"/>
      <c r="AA4691" s="6"/>
      <c r="AB4691" s="6"/>
      <c r="AC4691" s="6"/>
    </row>
    <row r="4692" spans="1:29" x14ac:dyDescent="0.25">
      <c r="Q4692" s="12" t="str">
        <f t="shared" ca="1" si="148"/>
        <v>-</v>
      </c>
      <c r="W4692" t="str">
        <f t="shared" si="147"/>
        <v>-</v>
      </c>
    </row>
    <row r="4693" spans="1:29" x14ac:dyDescent="0.25">
      <c r="A4693" s="6"/>
      <c r="B4693" s="10"/>
      <c r="C4693" s="6"/>
      <c r="D4693" s="6"/>
      <c r="E4693" s="6"/>
      <c r="F4693" s="6"/>
      <c r="G4693" s="6"/>
      <c r="H4693" s="6"/>
      <c r="I4693" s="6"/>
      <c r="J4693" s="6"/>
      <c r="K4693" s="6"/>
      <c r="L4693" s="6"/>
      <c r="M4693" s="6"/>
      <c r="N4693" s="6"/>
      <c r="O4693" s="6"/>
      <c r="P4693" s="10"/>
      <c r="Q4693" s="15" t="str">
        <f t="shared" ca="1" si="148"/>
        <v>-</v>
      </c>
      <c r="R4693" s="6"/>
      <c r="S4693" s="6"/>
      <c r="T4693" s="6"/>
      <c r="U4693" s="6"/>
      <c r="V4693" s="6"/>
      <c r="W4693" s="6" t="str">
        <f t="shared" si="147"/>
        <v>-</v>
      </c>
      <c r="X4693" s="6"/>
      <c r="Y4693" s="6"/>
      <c r="Z4693" s="6"/>
      <c r="AA4693" s="6"/>
      <c r="AB4693" s="6"/>
      <c r="AC4693" s="6"/>
    </row>
    <row r="4694" spans="1:29" x14ac:dyDescent="0.25">
      <c r="Q4694" s="12" t="str">
        <f t="shared" ca="1" si="148"/>
        <v>-</v>
      </c>
      <c r="W4694" t="str">
        <f t="shared" si="147"/>
        <v>-</v>
      </c>
    </row>
    <row r="4695" spans="1:29" x14ac:dyDescent="0.25">
      <c r="A4695" s="6"/>
      <c r="B4695" s="10"/>
      <c r="C4695" s="6"/>
      <c r="D4695" s="6"/>
      <c r="E4695" s="6"/>
      <c r="F4695" s="6"/>
      <c r="G4695" s="6"/>
      <c r="H4695" s="6"/>
      <c r="I4695" s="6"/>
      <c r="J4695" s="6"/>
      <c r="K4695" s="6"/>
      <c r="L4695" s="6"/>
      <c r="M4695" s="6"/>
      <c r="N4695" s="6"/>
      <c r="O4695" s="6"/>
      <c r="P4695" s="10"/>
      <c r="Q4695" s="15" t="str">
        <f t="shared" ca="1" si="148"/>
        <v>-</v>
      </c>
      <c r="R4695" s="6"/>
      <c r="S4695" s="6"/>
      <c r="T4695" s="6"/>
      <c r="U4695" s="6"/>
      <c r="V4695" s="6"/>
      <c r="W4695" s="6" t="str">
        <f t="shared" si="147"/>
        <v>-</v>
      </c>
      <c r="X4695" s="6"/>
      <c r="Y4695" s="6"/>
      <c r="Z4695" s="6"/>
      <c r="AA4695" s="6"/>
      <c r="AB4695" s="6"/>
      <c r="AC4695" s="6"/>
    </row>
    <row r="4696" spans="1:29" x14ac:dyDescent="0.25">
      <c r="Q4696" s="12" t="str">
        <f t="shared" ca="1" si="148"/>
        <v>-</v>
      </c>
      <c r="W4696" t="str">
        <f t="shared" si="147"/>
        <v>-</v>
      </c>
    </row>
    <row r="4697" spans="1:29" x14ac:dyDescent="0.25">
      <c r="A4697" s="6"/>
      <c r="B4697" s="10"/>
      <c r="C4697" s="6"/>
      <c r="D4697" s="6"/>
      <c r="E4697" s="6"/>
      <c r="F4697" s="6"/>
      <c r="G4697" s="6"/>
      <c r="H4697" s="6"/>
      <c r="I4697" s="6"/>
      <c r="J4697" s="6"/>
      <c r="K4697" s="6"/>
      <c r="L4697" s="6"/>
      <c r="M4697" s="6"/>
      <c r="N4697" s="6"/>
      <c r="O4697" s="6"/>
      <c r="P4697" s="10"/>
      <c r="Q4697" s="15" t="str">
        <f t="shared" ca="1" si="148"/>
        <v>-</v>
      </c>
      <c r="R4697" s="6"/>
      <c r="S4697" s="6"/>
      <c r="T4697" s="6"/>
      <c r="U4697" s="6"/>
      <c r="V4697" s="6"/>
      <c r="W4697" s="6" t="str">
        <f t="shared" si="147"/>
        <v>-</v>
      </c>
      <c r="X4697" s="6"/>
      <c r="Y4697" s="6"/>
      <c r="Z4697" s="6"/>
      <c r="AA4697" s="6"/>
      <c r="AB4697" s="6"/>
      <c r="AC4697" s="6"/>
    </row>
    <row r="4698" spans="1:29" x14ac:dyDescent="0.25">
      <c r="Q4698" s="12" t="str">
        <f t="shared" ca="1" si="148"/>
        <v>-</v>
      </c>
      <c r="W4698" t="str">
        <f t="shared" si="147"/>
        <v>-</v>
      </c>
    </row>
    <row r="4699" spans="1:29" x14ac:dyDescent="0.25">
      <c r="A4699" s="6"/>
      <c r="B4699" s="10"/>
      <c r="C4699" s="6"/>
      <c r="D4699" s="6"/>
      <c r="E4699" s="6"/>
      <c r="F4699" s="6"/>
      <c r="G4699" s="6"/>
      <c r="H4699" s="6"/>
      <c r="I4699" s="6"/>
      <c r="J4699" s="6"/>
      <c r="K4699" s="6"/>
      <c r="L4699" s="6"/>
      <c r="M4699" s="6"/>
      <c r="N4699" s="6"/>
      <c r="O4699" s="6"/>
      <c r="P4699" s="10"/>
      <c r="Q4699" s="15" t="str">
        <f t="shared" ca="1" si="148"/>
        <v>-</v>
      </c>
      <c r="R4699" s="6"/>
      <c r="S4699" s="6"/>
      <c r="T4699" s="6"/>
      <c r="U4699" s="6"/>
      <c r="V4699" s="6"/>
      <c r="W4699" s="6" t="str">
        <f t="shared" si="147"/>
        <v>-</v>
      </c>
      <c r="X4699" s="6"/>
      <c r="Y4699" s="6"/>
      <c r="Z4699" s="6"/>
      <c r="AA4699" s="6"/>
      <c r="AB4699" s="6"/>
      <c r="AC4699" s="6"/>
    </row>
    <row r="4700" spans="1:29" x14ac:dyDescent="0.25">
      <c r="Q4700" s="12" t="str">
        <f t="shared" ca="1" si="148"/>
        <v>-</v>
      </c>
      <c r="W4700" t="str">
        <f t="shared" si="147"/>
        <v>-</v>
      </c>
    </row>
    <row r="4701" spans="1:29" x14ac:dyDescent="0.25">
      <c r="A4701" s="6"/>
      <c r="B4701" s="10"/>
      <c r="C4701" s="6"/>
      <c r="D4701" s="6"/>
      <c r="E4701" s="6"/>
      <c r="F4701" s="6"/>
      <c r="G4701" s="6"/>
      <c r="H4701" s="6"/>
      <c r="I4701" s="6"/>
      <c r="J4701" s="6"/>
      <c r="K4701" s="6"/>
      <c r="L4701" s="6"/>
      <c r="M4701" s="6"/>
      <c r="N4701" s="6"/>
      <c r="O4701" s="6"/>
      <c r="P4701" s="10"/>
      <c r="Q4701" s="15" t="str">
        <f t="shared" ca="1" si="148"/>
        <v>-</v>
      </c>
      <c r="R4701" s="6"/>
      <c r="S4701" s="6"/>
      <c r="T4701" s="6"/>
      <c r="U4701" s="6"/>
      <c r="V4701" s="6"/>
      <c r="W4701" s="6" t="str">
        <f t="shared" si="147"/>
        <v>-</v>
      </c>
      <c r="X4701" s="6"/>
      <c r="Y4701" s="6"/>
      <c r="Z4701" s="6"/>
      <c r="AA4701" s="6"/>
      <c r="AB4701" s="6"/>
      <c r="AC4701" s="6"/>
    </row>
    <row r="4702" spans="1:29" x14ac:dyDescent="0.25">
      <c r="Q4702" s="12" t="str">
        <f t="shared" ca="1" si="148"/>
        <v>-</v>
      </c>
      <c r="W4702" t="str">
        <f t="shared" si="147"/>
        <v>-</v>
      </c>
    </row>
    <row r="4703" spans="1:29" x14ac:dyDescent="0.25">
      <c r="A4703" s="6"/>
      <c r="B4703" s="10"/>
      <c r="C4703" s="6"/>
      <c r="D4703" s="6"/>
      <c r="E4703" s="6"/>
      <c r="F4703" s="6"/>
      <c r="G4703" s="6"/>
      <c r="H4703" s="6"/>
      <c r="I4703" s="6"/>
      <c r="J4703" s="6"/>
      <c r="K4703" s="6"/>
      <c r="L4703" s="6"/>
      <c r="M4703" s="6"/>
      <c r="N4703" s="6"/>
      <c r="O4703" s="6"/>
      <c r="P4703" s="10"/>
      <c r="Q4703" s="15" t="str">
        <f t="shared" ca="1" si="148"/>
        <v>-</v>
      </c>
      <c r="R4703" s="6"/>
      <c r="S4703" s="6"/>
      <c r="T4703" s="6"/>
      <c r="U4703" s="6"/>
      <c r="V4703" s="6"/>
      <c r="W4703" s="6" t="str">
        <f t="shared" si="147"/>
        <v>-</v>
      </c>
      <c r="X4703" s="6"/>
      <c r="Y4703" s="6"/>
      <c r="Z4703" s="6"/>
      <c r="AA4703" s="6"/>
      <c r="AB4703" s="6"/>
      <c r="AC4703" s="6"/>
    </row>
    <row r="4704" spans="1:29" x14ac:dyDescent="0.25">
      <c r="Q4704" s="12" t="str">
        <f t="shared" ca="1" si="148"/>
        <v>-</v>
      </c>
      <c r="W4704" t="str">
        <f t="shared" si="147"/>
        <v>-</v>
      </c>
    </row>
    <row r="4705" spans="1:29" x14ac:dyDescent="0.25">
      <c r="A4705" s="6"/>
      <c r="B4705" s="10"/>
      <c r="C4705" s="6"/>
      <c r="D4705" s="6"/>
      <c r="E4705" s="6"/>
      <c r="F4705" s="6"/>
      <c r="G4705" s="6"/>
      <c r="H4705" s="6"/>
      <c r="I4705" s="6"/>
      <c r="J4705" s="6"/>
      <c r="K4705" s="6"/>
      <c r="L4705" s="6"/>
      <c r="M4705" s="6"/>
      <c r="N4705" s="6"/>
      <c r="O4705" s="6"/>
      <c r="P4705" s="10"/>
      <c r="Q4705" s="15" t="str">
        <f t="shared" ca="1" si="148"/>
        <v>-</v>
      </c>
      <c r="R4705" s="6"/>
      <c r="S4705" s="6"/>
      <c r="T4705" s="6"/>
      <c r="U4705" s="6"/>
      <c r="V4705" s="6"/>
      <c r="W4705" s="6" t="str">
        <f t="shared" si="147"/>
        <v>-</v>
      </c>
      <c r="X4705" s="6"/>
      <c r="Y4705" s="6"/>
      <c r="Z4705" s="6"/>
      <c r="AA4705" s="6"/>
      <c r="AB4705" s="6"/>
      <c r="AC4705" s="6"/>
    </row>
    <row r="4706" spans="1:29" x14ac:dyDescent="0.25">
      <c r="Q4706" s="12" t="str">
        <f t="shared" ca="1" si="148"/>
        <v>-</v>
      </c>
      <c r="W4706" t="str">
        <f t="shared" si="147"/>
        <v>-</v>
      </c>
    </row>
    <row r="4707" spans="1:29" x14ac:dyDescent="0.25">
      <c r="A4707" s="6"/>
      <c r="B4707" s="10"/>
      <c r="C4707" s="6"/>
      <c r="D4707" s="6"/>
      <c r="E4707" s="6"/>
      <c r="F4707" s="6"/>
      <c r="G4707" s="6"/>
      <c r="H4707" s="6"/>
      <c r="I4707" s="6"/>
      <c r="J4707" s="6"/>
      <c r="K4707" s="6"/>
      <c r="L4707" s="6"/>
      <c r="M4707" s="6"/>
      <c r="N4707" s="6"/>
      <c r="O4707" s="6"/>
      <c r="P4707" s="10"/>
      <c r="Q4707" s="15" t="str">
        <f t="shared" ca="1" si="148"/>
        <v>-</v>
      </c>
      <c r="R4707" s="6"/>
      <c r="S4707" s="6"/>
      <c r="T4707" s="6"/>
      <c r="U4707" s="6"/>
      <c r="V4707" s="6"/>
      <c r="W4707" s="6" t="str">
        <f t="shared" si="147"/>
        <v>-</v>
      </c>
      <c r="X4707" s="6"/>
      <c r="Y4707" s="6"/>
      <c r="Z4707" s="6"/>
      <c r="AA4707" s="6"/>
      <c r="AB4707" s="6"/>
      <c r="AC4707" s="6"/>
    </row>
    <row r="4708" spans="1:29" x14ac:dyDescent="0.25">
      <c r="Q4708" s="12" t="str">
        <f t="shared" ca="1" si="148"/>
        <v>-</v>
      </c>
      <c r="W4708" t="str">
        <f t="shared" si="147"/>
        <v>-</v>
      </c>
    </row>
    <row r="4709" spans="1:29" x14ac:dyDescent="0.25">
      <c r="A4709" s="6"/>
      <c r="B4709" s="10"/>
      <c r="C4709" s="6"/>
      <c r="D4709" s="6"/>
      <c r="E4709" s="6"/>
      <c r="F4709" s="6"/>
      <c r="G4709" s="6"/>
      <c r="H4709" s="6"/>
      <c r="I4709" s="6"/>
      <c r="J4709" s="6"/>
      <c r="K4709" s="6"/>
      <c r="L4709" s="6"/>
      <c r="M4709" s="6"/>
      <c r="N4709" s="6"/>
      <c r="O4709" s="6"/>
      <c r="P4709" s="10"/>
      <c r="Q4709" s="15" t="str">
        <f t="shared" ca="1" si="148"/>
        <v>-</v>
      </c>
      <c r="R4709" s="6"/>
      <c r="S4709" s="6"/>
      <c r="T4709" s="6"/>
      <c r="U4709" s="6"/>
      <c r="V4709" s="6"/>
      <c r="W4709" s="6" t="str">
        <f t="shared" si="147"/>
        <v>-</v>
      </c>
      <c r="X4709" s="6"/>
      <c r="Y4709" s="6"/>
      <c r="Z4709" s="6"/>
      <c r="AA4709" s="6"/>
      <c r="AB4709" s="6"/>
      <c r="AC4709" s="6"/>
    </row>
    <row r="4710" spans="1:29" x14ac:dyDescent="0.25">
      <c r="Q4710" s="12" t="str">
        <f t="shared" ca="1" si="148"/>
        <v>-</v>
      </c>
      <c r="W4710" t="str">
        <f t="shared" si="147"/>
        <v>-</v>
      </c>
    </row>
    <row r="4711" spans="1:29" x14ac:dyDescent="0.25">
      <c r="A4711" s="6"/>
      <c r="B4711" s="10"/>
      <c r="C4711" s="6"/>
      <c r="D4711" s="6"/>
      <c r="E4711" s="6"/>
      <c r="F4711" s="6"/>
      <c r="G4711" s="6"/>
      <c r="H4711" s="6"/>
      <c r="I4711" s="6"/>
      <c r="J4711" s="6"/>
      <c r="K4711" s="6"/>
      <c r="L4711" s="6"/>
      <c r="M4711" s="6"/>
      <c r="N4711" s="6"/>
      <c r="O4711" s="6"/>
      <c r="P4711" s="10"/>
      <c r="Q4711" s="15" t="str">
        <f t="shared" ca="1" si="148"/>
        <v>-</v>
      </c>
      <c r="R4711" s="6"/>
      <c r="S4711" s="6"/>
      <c r="T4711" s="6"/>
      <c r="U4711" s="6"/>
      <c r="V4711" s="6"/>
      <c r="W4711" s="6" t="str">
        <f t="shared" si="147"/>
        <v>-</v>
      </c>
      <c r="X4711" s="6"/>
      <c r="Y4711" s="6"/>
      <c r="Z4711" s="6"/>
      <c r="AA4711" s="6"/>
      <c r="AB4711" s="6"/>
      <c r="AC4711" s="6"/>
    </row>
    <row r="4712" spans="1:29" x14ac:dyDescent="0.25">
      <c r="Q4712" s="12" t="str">
        <f t="shared" ca="1" si="148"/>
        <v>-</v>
      </c>
      <c r="W4712" t="str">
        <f t="shared" si="147"/>
        <v>-</v>
      </c>
    </row>
    <row r="4713" spans="1:29" x14ac:dyDescent="0.25">
      <c r="A4713" s="6"/>
      <c r="B4713" s="10"/>
      <c r="C4713" s="6"/>
      <c r="D4713" s="6"/>
      <c r="E4713" s="6"/>
      <c r="F4713" s="6"/>
      <c r="G4713" s="6"/>
      <c r="H4713" s="6"/>
      <c r="I4713" s="6"/>
      <c r="J4713" s="6"/>
      <c r="K4713" s="6"/>
      <c r="L4713" s="6"/>
      <c r="M4713" s="6"/>
      <c r="N4713" s="6"/>
      <c r="O4713" s="6"/>
      <c r="P4713" s="10"/>
      <c r="Q4713" s="15" t="str">
        <f t="shared" ca="1" si="148"/>
        <v>-</v>
      </c>
      <c r="R4713" s="6"/>
      <c r="S4713" s="6"/>
      <c r="T4713" s="6"/>
      <c r="U4713" s="6"/>
      <c r="V4713" s="6"/>
      <c r="W4713" s="6" t="str">
        <f t="shared" si="147"/>
        <v>-</v>
      </c>
      <c r="X4713" s="6"/>
      <c r="Y4713" s="6"/>
      <c r="Z4713" s="6"/>
      <c r="AA4713" s="6"/>
      <c r="AB4713" s="6"/>
      <c r="AC4713" s="6"/>
    </row>
    <row r="4714" spans="1:29" x14ac:dyDescent="0.25">
      <c r="Q4714" s="12" t="str">
        <f t="shared" ca="1" si="148"/>
        <v>-</v>
      </c>
      <c r="W4714" t="str">
        <f t="shared" si="147"/>
        <v>-</v>
      </c>
    </row>
    <row r="4715" spans="1:29" x14ac:dyDescent="0.25">
      <c r="A4715" s="6"/>
      <c r="B4715" s="10"/>
      <c r="C4715" s="6"/>
      <c r="D4715" s="6"/>
      <c r="E4715" s="6"/>
      <c r="F4715" s="6"/>
      <c r="G4715" s="6"/>
      <c r="H4715" s="6"/>
      <c r="I4715" s="6"/>
      <c r="J4715" s="6"/>
      <c r="K4715" s="6"/>
      <c r="L4715" s="6"/>
      <c r="M4715" s="6"/>
      <c r="N4715" s="6"/>
      <c r="O4715" s="6"/>
      <c r="P4715" s="10"/>
      <c r="Q4715" s="15" t="str">
        <f t="shared" ca="1" si="148"/>
        <v>-</v>
      </c>
      <c r="R4715" s="6"/>
      <c r="S4715" s="6"/>
      <c r="T4715" s="6"/>
      <c r="U4715" s="6"/>
      <c r="V4715" s="6"/>
      <c r="W4715" s="6" t="str">
        <f t="shared" si="147"/>
        <v>-</v>
      </c>
      <c r="X4715" s="6"/>
      <c r="Y4715" s="6"/>
      <c r="Z4715" s="6"/>
      <c r="AA4715" s="6"/>
      <c r="AB4715" s="6"/>
      <c r="AC4715" s="6"/>
    </row>
    <row r="4716" spans="1:29" x14ac:dyDescent="0.25">
      <c r="Q4716" s="12" t="str">
        <f t="shared" ca="1" si="148"/>
        <v>-</v>
      </c>
      <c r="W4716" t="str">
        <f t="shared" si="147"/>
        <v>-</v>
      </c>
    </row>
    <row r="4717" spans="1:29" x14ac:dyDescent="0.25">
      <c r="A4717" s="6"/>
      <c r="B4717" s="10"/>
      <c r="C4717" s="6"/>
      <c r="D4717" s="6"/>
      <c r="E4717" s="6"/>
      <c r="F4717" s="6"/>
      <c r="G4717" s="6"/>
      <c r="H4717" s="6"/>
      <c r="I4717" s="6"/>
      <c r="J4717" s="6"/>
      <c r="K4717" s="6"/>
      <c r="L4717" s="6"/>
      <c r="M4717" s="6"/>
      <c r="N4717" s="6"/>
      <c r="O4717" s="6"/>
      <c r="P4717" s="10"/>
      <c r="Q4717" s="15" t="str">
        <f t="shared" ca="1" si="148"/>
        <v>-</v>
      </c>
      <c r="R4717" s="6"/>
      <c r="S4717" s="6"/>
      <c r="T4717" s="6"/>
      <c r="U4717" s="6"/>
      <c r="V4717" s="6"/>
      <c r="W4717" s="6" t="str">
        <f t="shared" si="147"/>
        <v>-</v>
      </c>
      <c r="X4717" s="6"/>
      <c r="Y4717" s="6"/>
      <c r="Z4717" s="6"/>
      <c r="AA4717" s="6"/>
      <c r="AB4717" s="6"/>
      <c r="AC4717" s="6"/>
    </row>
    <row r="4718" spans="1:29" x14ac:dyDescent="0.25">
      <c r="Q4718" s="12" t="str">
        <f t="shared" ca="1" si="148"/>
        <v>-</v>
      </c>
      <c r="W4718" t="str">
        <f t="shared" si="147"/>
        <v>-</v>
      </c>
    </row>
    <row r="4719" spans="1:29" x14ac:dyDescent="0.25">
      <c r="A4719" s="6"/>
      <c r="B4719" s="10"/>
      <c r="C4719" s="6"/>
      <c r="D4719" s="6"/>
      <c r="E4719" s="6"/>
      <c r="F4719" s="6"/>
      <c r="G4719" s="6"/>
      <c r="H4719" s="6"/>
      <c r="I4719" s="6"/>
      <c r="J4719" s="6"/>
      <c r="K4719" s="6"/>
      <c r="L4719" s="6"/>
      <c r="M4719" s="6"/>
      <c r="N4719" s="6"/>
      <c r="O4719" s="6"/>
      <c r="P4719" s="10"/>
      <c r="Q4719" s="15" t="str">
        <f t="shared" ca="1" si="148"/>
        <v>-</v>
      </c>
      <c r="R4719" s="6"/>
      <c r="S4719" s="6"/>
      <c r="T4719" s="6"/>
      <c r="U4719" s="6"/>
      <c r="V4719" s="6"/>
      <c r="W4719" s="6" t="str">
        <f t="shared" si="147"/>
        <v>-</v>
      </c>
      <c r="X4719" s="6"/>
      <c r="Y4719" s="6"/>
      <c r="Z4719" s="6"/>
      <c r="AA4719" s="6"/>
      <c r="AB4719" s="6"/>
      <c r="AC4719" s="6"/>
    </row>
    <row r="4720" spans="1:29" x14ac:dyDescent="0.25">
      <c r="Q4720" s="12" t="str">
        <f t="shared" ca="1" si="148"/>
        <v>-</v>
      </c>
      <c r="W4720" t="str">
        <f t="shared" si="147"/>
        <v>-</v>
      </c>
    </row>
    <row r="4721" spans="1:29" x14ac:dyDescent="0.25">
      <c r="A4721" s="6"/>
      <c r="B4721" s="10"/>
      <c r="C4721" s="6"/>
      <c r="D4721" s="6"/>
      <c r="E4721" s="6"/>
      <c r="F4721" s="6"/>
      <c r="G4721" s="6"/>
      <c r="H4721" s="6"/>
      <c r="I4721" s="6"/>
      <c r="J4721" s="6"/>
      <c r="K4721" s="6"/>
      <c r="L4721" s="6"/>
      <c r="M4721" s="6"/>
      <c r="N4721" s="6"/>
      <c r="O4721" s="6"/>
      <c r="P4721" s="10"/>
      <c r="Q4721" s="15" t="str">
        <f t="shared" ca="1" si="148"/>
        <v>-</v>
      </c>
      <c r="R4721" s="6"/>
      <c r="S4721" s="6"/>
      <c r="T4721" s="6"/>
      <c r="U4721" s="6"/>
      <c r="V4721" s="6"/>
      <c r="W4721" s="6" t="str">
        <f t="shared" si="147"/>
        <v>-</v>
      </c>
      <c r="X4721" s="6"/>
      <c r="Y4721" s="6"/>
      <c r="Z4721" s="6"/>
      <c r="AA4721" s="6"/>
      <c r="AB4721" s="6"/>
      <c r="AC4721" s="6"/>
    </row>
    <row r="4722" spans="1:29" x14ac:dyDescent="0.25">
      <c r="Q4722" s="12" t="str">
        <f t="shared" ca="1" si="148"/>
        <v>-</v>
      </c>
      <c r="W4722" t="str">
        <f t="shared" si="147"/>
        <v>-</v>
      </c>
    </row>
    <row r="4723" spans="1:29" x14ac:dyDescent="0.25">
      <c r="A4723" s="6"/>
      <c r="B4723" s="10"/>
      <c r="C4723" s="6"/>
      <c r="D4723" s="6"/>
      <c r="E4723" s="6"/>
      <c r="F4723" s="6"/>
      <c r="G4723" s="6"/>
      <c r="H4723" s="6"/>
      <c r="I4723" s="6"/>
      <c r="J4723" s="6"/>
      <c r="K4723" s="6"/>
      <c r="L4723" s="6"/>
      <c r="M4723" s="6"/>
      <c r="N4723" s="6"/>
      <c r="O4723" s="6"/>
      <c r="P4723" s="10"/>
      <c r="Q4723" s="15" t="str">
        <f t="shared" ca="1" si="148"/>
        <v>-</v>
      </c>
      <c r="R4723" s="6"/>
      <c r="S4723" s="6"/>
      <c r="T4723" s="6"/>
      <c r="U4723" s="6"/>
      <c r="V4723" s="6"/>
      <c r="W4723" s="6" t="str">
        <f t="shared" si="147"/>
        <v>-</v>
      </c>
      <c r="X4723" s="6"/>
      <c r="Y4723" s="6"/>
      <c r="Z4723" s="6"/>
      <c r="AA4723" s="6"/>
      <c r="AB4723" s="6"/>
      <c r="AC4723" s="6"/>
    </row>
    <row r="4724" spans="1:29" x14ac:dyDescent="0.25">
      <c r="Q4724" s="12" t="str">
        <f t="shared" ca="1" si="148"/>
        <v>-</v>
      </c>
      <c r="W4724" t="str">
        <f t="shared" si="147"/>
        <v>-</v>
      </c>
    </row>
    <row r="4725" spans="1:29" x14ac:dyDescent="0.25">
      <c r="A4725" s="6"/>
      <c r="B4725" s="10"/>
      <c r="C4725" s="6"/>
      <c r="D4725" s="6"/>
      <c r="E4725" s="6"/>
      <c r="F4725" s="6"/>
      <c r="G4725" s="6"/>
      <c r="H4725" s="6"/>
      <c r="I4725" s="6"/>
      <c r="J4725" s="6"/>
      <c r="K4725" s="6"/>
      <c r="L4725" s="6"/>
      <c r="M4725" s="6"/>
      <c r="N4725" s="6"/>
      <c r="O4725" s="6"/>
      <c r="P4725" s="10"/>
      <c r="Q4725" s="15" t="str">
        <f t="shared" ca="1" si="148"/>
        <v>-</v>
      </c>
      <c r="R4725" s="6"/>
      <c r="S4725" s="6"/>
      <c r="T4725" s="6"/>
      <c r="U4725" s="6"/>
      <c r="V4725" s="6"/>
      <c r="W4725" s="6" t="str">
        <f t="shared" si="147"/>
        <v>-</v>
      </c>
      <c r="X4725" s="6"/>
      <c r="Y4725" s="6"/>
      <c r="Z4725" s="6"/>
      <c r="AA4725" s="6"/>
      <c r="AB4725" s="6"/>
      <c r="AC4725" s="6"/>
    </row>
    <row r="4726" spans="1:29" x14ac:dyDescent="0.25">
      <c r="Q4726" s="12" t="str">
        <f t="shared" ca="1" si="148"/>
        <v>-</v>
      </c>
      <c r="W4726" t="str">
        <f t="shared" si="147"/>
        <v>-</v>
      </c>
    </row>
    <row r="4727" spans="1:29" x14ac:dyDescent="0.25">
      <c r="A4727" s="6"/>
      <c r="B4727" s="10"/>
      <c r="C4727" s="6"/>
      <c r="D4727" s="6"/>
      <c r="E4727" s="6"/>
      <c r="F4727" s="6"/>
      <c r="G4727" s="6"/>
      <c r="H4727" s="6"/>
      <c r="I4727" s="6"/>
      <c r="J4727" s="6"/>
      <c r="K4727" s="6"/>
      <c r="L4727" s="6"/>
      <c r="M4727" s="6"/>
      <c r="N4727" s="6"/>
      <c r="O4727" s="6"/>
      <c r="P4727" s="10"/>
      <c r="Q4727" s="15" t="str">
        <f t="shared" ca="1" si="148"/>
        <v>-</v>
      </c>
      <c r="R4727" s="6"/>
      <c r="S4727" s="6"/>
      <c r="T4727" s="6"/>
      <c r="U4727" s="6"/>
      <c r="V4727" s="6"/>
      <c r="W4727" s="6" t="str">
        <f t="shared" si="147"/>
        <v>-</v>
      </c>
      <c r="X4727" s="6"/>
      <c r="Y4727" s="6"/>
      <c r="Z4727" s="6"/>
      <c r="AA4727" s="6"/>
      <c r="AB4727" s="6"/>
      <c r="AC4727" s="6"/>
    </row>
    <row r="4728" spans="1:29" x14ac:dyDescent="0.25">
      <c r="Q4728" s="12" t="str">
        <f t="shared" ca="1" si="148"/>
        <v>-</v>
      </c>
      <c r="W4728" t="str">
        <f t="shared" si="147"/>
        <v>-</v>
      </c>
    </row>
    <row r="4729" spans="1:29" x14ac:dyDescent="0.25">
      <c r="A4729" s="6"/>
      <c r="B4729" s="10"/>
      <c r="C4729" s="6"/>
      <c r="D4729" s="6"/>
      <c r="E4729" s="6"/>
      <c r="F4729" s="6"/>
      <c r="G4729" s="6"/>
      <c r="H4729" s="6"/>
      <c r="I4729" s="6"/>
      <c r="J4729" s="6"/>
      <c r="K4729" s="6"/>
      <c r="L4729" s="6"/>
      <c r="M4729" s="6"/>
      <c r="N4729" s="6"/>
      <c r="O4729" s="6"/>
      <c r="P4729" s="10"/>
      <c r="Q4729" s="15" t="str">
        <f t="shared" ca="1" si="148"/>
        <v>-</v>
      </c>
      <c r="R4729" s="6"/>
      <c r="S4729" s="6"/>
      <c r="T4729" s="6"/>
      <c r="U4729" s="6"/>
      <c r="V4729" s="6"/>
      <c r="W4729" s="6" t="str">
        <f t="shared" si="147"/>
        <v>-</v>
      </c>
      <c r="X4729" s="6"/>
      <c r="Y4729" s="6"/>
      <c r="Z4729" s="6"/>
      <c r="AA4729" s="6"/>
      <c r="AB4729" s="6"/>
      <c r="AC4729" s="6"/>
    </row>
    <row r="4730" spans="1:29" x14ac:dyDescent="0.25">
      <c r="Q4730" s="12" t="str">
        <f t="shared" ca="1" si="148"/>
        <v>-</v>
      </c>
      <c r="W4730" t="str">
        <f t="shared" si="147"/>
        <v>-</v>
      </c>
    </row>
    <row r="4731" spans="1:29" x14ac:dyDescent="0.25">
      <c r="A4731" s="6"/>
      <c r="B4731" s="10"/>
      <c r="C4731" s="6"/>
      <c r="D4731" s="6"/>
      <c r="E4731" s="6"/>
      <c r="F4731" s="6"/>
      <c r="G4731" s="6"/>
      <c r="H4731" s="6"/>
      <c r="I4731" s="6"/>
      <c r="J4731" s="6"/>
      <c r="K4731" s="6"/>
      <c r="L4731" s="6"/>
      <c r="M4731" s="6"/>
      <c r="N4731" s="6"/>
      <c r="O4731" s="6"/>
      <c r="P4731" s="10"/>
      <c r="Q4731" s="15" t="str">
        <f t="shared" ca="1" si="148"/>
        <v>-</v>
      </c>
      <c r="R4731" s="6"/>
      <c r="S4731" s="6"/>
      <c r="T4731" s="6"/>
      <c r="U4731" s="6"/>
      <c r="V4731" s="6"/>
      <c r="W4731" s="6" t="str">
        <f t="shared" si="147"/>
        <v>-</v>
      </c>
      <c r="X4731" s="6"/>
      <c r="Y4731" s="6"/>
      <c r="Z4731" s="6"/>
      <c r="AA4731" s="6"/>
      <c r="AB4731" s="6"/>
      <c r="AC4731" s="6"/>
    </row>
    <row r="4732" spans="1:29" x14ac:dyDescent="0.25">
      <c r="Q4732" s="12" t="str">
        <f t="shared" ca="1" si="148"/>
        <v>-</v>
      </c>
      <c r="W4732" t="str">
        <f t="shared" si="147"/>
        <v>-</v>
      </c>
    </row>
    <row r="4733" spans="1:29" x14ac:dyDescent="0.25">
      <c r="A4733" s="6"/>
      <c r="B4733" s="10"/>
      <c r="C4733" s="6"/>
      <c r="D4733" s="6"/>
      <c r="E4733" s="6"/>
      <c r="F4733" s="6"/>
      <c r="G4733" s="6"/>
      <c r="H4733" s="6"/>
      <c r="I4733" s="6"/>
      <c r="J4733" s="6"/>
      <c r="K4733" s="6"/>
      <c r="L4733" s="6"/>
      <c r="M4733" s="6"/>
      <c r="N4733" s="6"/>
      <c r="O4733" s="6"/>
      <c r="P4733" s="10"/>
      <c r="Q4733" s="15" t="str">
        <f t="shared" ca="1" si="148"/>
        <v>-</v>
      </c>
      <c r="R4733" s="6"/>
      <c r="S4733" s="6"/>
      <c r="T4733" s="6"/>
      <c r="U4733" s="6"/>
      <c r="V4733" s="6"/>
      <c r="W4733" s="6" t="str">
        <f t="shared" si="147"/>
        <v>-</v>
      </c>
      <c r="X4733" s="6"/>
      <c r="Y4733" s="6"/>
      <c r="Z4733" s="6"/>
      <c r="AA4733" s="6"/>
      <c r="AB4733" s="6"/>
      <c r="AC4733" s="6"/>
    </row>
    <row r="4734" spans="1:29" x14ac:dyDescent="0.25">
      <c r="Q4734" s="12" t="str">
        <f t="shared" ca="1" si="148"/>
        <v>-</v>
      </c>
      <c r="W4734" t="str">
        <f t="shared" si="147"/>
        <v>-</v>
      </c>
    </row>
    <row r="4735" spans="1:29" x14ac:dyDescent="0.25">
      <c r="A4735" s="6"/>
      <c r="B4735" s="10"/>
      <c r="C4735" s="6"/>
      <c r="D4735" s="6"/>
      <c r="E4735" s="6"/>
      <c r="F4735" s="6"/>
      <c r="G4735" s="6"/>
      <c r="H4735" s="6"/>
      <c r="I4735" s="6"/>
      <c r="J4735" s="6"/>
      <c r="K4735" s="6"/>
      <c r="L4735" s="6"/>
      <c r="M4735" s="6"/>
      <c r="N4735" s="6"/>
      <c r="O4735" s="6"/>
      <c r="P4735" s="10"/>
      <c r="Q4735" s="15" t="str">
        <f t="shared" ca="1" si="148"/>
        <v>-</v>
      </c>
      <c r="R4735" s="6"/>
      <c r="S4735" s="6"/>
      <c r="T4735" s="6"/>
      <c r="U4735" s="6"/>
      <c r="V4735" s="6"/>
      <c r="W4735" s="6" t="str">
        <f t="shared" si="147"/>
        <v>-</v>
      </c>
      <c r="X4735" s="6"/>
      <c r="Y4735" s="6"/>
      <c r="Z4735" s="6"/>
      <c r="AA4735" s="6"/>
      <c r="AB4735" s="6"/>
      <c r="AC4735" s="6"/>
    </row>
    <row r="4736" spans="1:29" x14ac:dyDescent="0.25">
      <c r="Q4736" s="12" t="str">
        <f t="shared" ca="1" si="148"/>
        <v>-</v>
      </c>
      <c r="W4736" t="str">
        <f t="shared" si="147"/>
        <v>-</v>
      </c>
    </row>
    <row r="4737" spans="1:29" x14ac:dyDescent="0.25">
      <c r="A4737" s="6"/>
      <c r="B4737" s="10"/>
      <c r="C4737" s="6"/>
      <c r="D4737" s="6"/>
      <c r="E4737" s="6"/>
      <c r="F4737" s="6"/>
      <c r="G4737" s="6"/>
      <c r="H4737" s="6"/>
      <c r="I4737" s="6"/>
      <c r="J4737" s="6"/>
      <c r="K4737" s="6"/>
      <c r="L4737" s="6"/>
      <c r="M4737" s="6"/>
      <c r="N4737" s="6"/>
      <c r="O4737" s="6"/>
      <c r="P4737" s="10"/>
      <c r="Q4737" s="15" t="str">
        <f t="shared" ca="1" si="148"/>
        <v>-</v>
      </c>
      <c r="R4737" s="6"/>
      <c r="S4737" s="6"/>
      <c r="T4737" s="6"/>
      <c r="U4737" s="6"/>
      <c r="V4737" s="6"/>
      <c r="W4737" s="6" t="str">
        <f t="shared" ref="W4737:W4800" si="149">IF(OR(ISBLANK(J4737),ISBLANK(V4737)),"-",(IF(J4737=V4737,"Yes","No")))</f>
        <v>-</v>
      </c>
      <c r="X4737" s="6"/>
      <c r="Y4737" s="6"/>
      <c r="Z4737" s="6"/>
      <c r="AA4737" s="6"/>
      <c r="AB4737" s="6"/>
      <c r="AC4737" s="6"/>
    </row>
    <row r="4738" spans="1:29" x14ac:dyDescent="0.25">
      <c r="Q4738" s="12" t="str">
        <f t="shared" ref="Q4738:Q4801" ca="1" si="150">IF(B4738&gt;1/1/1900, (IF(R4738="Closed",(DATEDIF(B4738,P4738,"d"))-(DATEDIF(M4738,O4738,"d")),IF(OR(R4738="Pending",ISBLANK(P4738)),TODAY()-B4738))),"-")</f>
        <v>-</v>
      </c>
      <c r="W4738" t="str">
        <f t="shared" si="149"/>
        <v>-</v>
      </c>
    </row>
    <row r="4739" spans="1:29" x14ac:dyDescent="0.25">
      <c r="A4739" s="6"/>
      <c r="B4739" s="10"/>
      <c r="C4739" s="6"/>
      <c r="D4739" s="6"/>
      <c r="E4739" s="6"/>
      <c r="F4739" s="6"/>
      <c r="G4739" s="6"/>
      <c r="H4739" s="6"/>
      <c r="I4739" s="6"/>
      <c r="J4739" s="6"/>
      <c r="K4739" s="6"/>
      <c r="L4739" s="6"/>
      <c r="M4739" s="6"/>
      <c r="N4739" s="6"/>
      <c r="O4739" s="6"/>
      <c r="P4739" s="10"/>
      <c r="Q4739" s="15" t="str">
        <f t="shared" ca="1" si="150"/>
        <v>-</v>
      </c>
      <c r="R4739" s="6"/>
      <c r="S4739" s="6"/>
      <c r="T4739" s="6"/>
      <c r="U4739" s="6"/>
      <c r="V4739" s="6"/>
      <c r="W4739" s="6" t="str">
        <f t="shared" si="149"/>
        <v>-</v>
      </c>
      <c r="X4739" s="6"/>
      <c r="Y4739" s="6"/>
      <c r="Z4739" s="6"/>
      <c r="AA4739" s="6"/>
      <c r="AB4739" s="6"/>
      <c r="AC4739" s="6"/>
    </row>
    <row r="4740" spans="1:29" x14ac:dyDescent="0.25">
      <c r="Q4740" s="12" t="str">
        <f t="shared" ca="1" si="150"/>
        <v>-</v>
      </c>
      <c r="W4740" t="str">
        <f t="shared" si="149"/>
        <v>-</v>
      </c>
    </row>
    <row r="4741" spans="1:29" x14ac:dyDescent="0.25">
      <c r="A4741" s="6"/>
      <c r="B4741" s="10"/>
      <c r="C4741" s="6"/>
      <c r="D4741" s="6"/>
      <c r="E4741" s="6"/>
      <c r="F4741" s="6"/>
      <c r="G4741" s="6"/>
      <c r="H4741" s="6"/>
      <c r="I4741" s="6"/>
      <c r="J4741" s="6"/>
      <c r="K4741" s="6"/>
      <c r="L4741" s="6"/>
      <c r="M4741" s="6"/>
      <c r="N4741" s="6"/>
      <c r="O4741" s="6"/>
      <c r="P4741" s="10"/>
      <c r="Q4741" s="15" t="str">
        <f t="shared" ca="1" si="150"/>
        <v>-</v>
      </c>
      <c r="R4741" s="6"/>
      <c r="S4741" s="6"/>
      <c r="T4741" s="6"/>
      <c r="U4741" s="6"/>
      <c r="V4741" s="6"/>
      <c r="W4741" s="6" t="str">
        <f t="shared" si="149"/>
        <v>-</v>
      </c>
      <c r="X4741" s="6"/>
      <c r="Y4741" s="6"/>
      <c r="Z4741" s="6"/>
      <c r="AA4741" s="6"/>
      <c r="AB4741" s="6"/>
      <c r="AC4741" s="6"/>
    </row>
    <row r="4742" spans="1:29" x14ac:dyDescent="0.25">
      <c r="Q4742" s="12" t="str">
        <f t="shared" ca="1" si="150"/>
        <v>-</v>
      </c>
      <c r="W4742" t="str">
        <f t="shared" si="149"/>
        <v>-</v>
      </c>
    </row>
    <row r="4743" spans="1:29" x14ac:dyDescent="0.25">
      <c r="A4743" s="6"/>
      <c r="B4743" s="10"/>
      <c r="C4743" s="6"/>
      <c r="D4743" s="6"/>
      <c r="E4743" s="6"/>
      <c r="F4743" s="6"/>
      <c r="G4743" s="6"/>
      <c r="H4743" s="6"/>
      <c r="I4743" s="6"/>
      <c r="J4743" s="6"/>
      <c r="K4743" s="6"/>
      <c r="L4743" s="6"/>
      <c r="M4743" s="6"/>
      <c r="N4743" s="6"/>
      <c r="O4743" s="6"/>
      <c r="P4743" s="10"/>
      <c r="Q4743" s="15" t="str">
        <f t="shared" ca="1" si="150"/>
        <v>-</v>
      </c>
      <c r="R4743" s="6"/>
      <c r="S4743" s="6"/>
      <c r="T4743" s="6"/>
      <c r="U4743" s="6"/>
      <c r="V4743" s="6"/>
      <c r="W4743" s="6" t="str">
        <f t="shared" si="149"/>
        <v>-</v>
      </c>
      <c r="X4743" s="6"/>
      <c r="Y4743" s="6"/>
      <c r="Z4743" s="6"/>
      <c r="AA4743" s="6"/>
      <c r="AB4743" s="6"/>
      <c r="AC4743" s="6"/>
    </row>
    <row r="4744" spans="1:29" x14ac:dyDescent="0.25">
      <c r="Q4744" s="12" t="str">
        <f t="shared" ca="1" si="150"/>
        <v>-</v>
      </c>
      <c r="W4744" t="str">
        <f t="shared" si="149"/>
        <v>-</v>
      </c>
    </row>
    <row r="4745" spans="1:29" x14ac:dyDescent="0.25">
      <c r="A4745" s="6"/>
      <c r="B4745" s="10"/>
      <c r="C4745" s="6"/>
      <c r="D4745" s="6"/>
      <c r="E4745" s="6"/>
      <c r="F4745" s="6"/>
      <c r="G4745" s="6"/>
      <c r="H4745" s="6"/>
      <c r="I4745" s="6"/>
      <c r="J4745" s="6"/>
      <c r="K4745" s="6"/>
      <c r="L4745" s="6"/>
      <c r="M4745" s="6"/>
      <c r="N4745" s="6"/>
      <c r="O4745" s="6"/>
      <c r="P4745" s="10"/>
      <c r="Q4745" s="15" t="str">
        <f t="shared" ca="1" si="150"/>
        <v>-</v>
      </c>
      <c r="R4745" s="6"/>
      <c r="S4745" s="6"/>
      <c r="T4745" s="6"/>
      <c r="U4745" s="6"/>
      <c r="V4745" s="6"/>
      <c r="W4745" s="6" t="str">
        <f t="shared" si="149"/>
        <v>-</v>
      </c>
      <c r="X4745" s="6"/>
      <c r="Y4745" s="6"/>
      <c r="Z4745" s="6"/>
      <c r="AA4745" s="6"/>
      <c r="AB4745" s="6"/>
      <c r="AC4745" s="6"/>
    </row>
    <row r="4746" spans="1:29" x14ac:dyDescent="0.25">
      <c r="Q4746" s="12" t="str">
        <f t="shared" ca="1" si="150"/>
        <v>-</v>
      </c>
      <c r="W4746" t="str">
        <f t="shared" si="149"/>
        <v>-</v>
      </c>
    </row>
    <row r="4747" spans="1:29" x14ac:dyDescent="0.25">
      <c r="A4747" s="6"/>
      <c r="B4747" s="10"/>
      <c r="C4747" s="6"/>
      <c r="D4747" s="6"/>
      <c r="E4747" s="6"/>
      <c r="F4747" s="6"/>
      <c r="G4747" s="6"/>
      <c r="H4747" s="6"/>
      <c r="I4747" s="6"/>
      <c r="J4747" s="6"/>
      <c r="K4747" s="6"/>
      <c r="L4747" s="6"/>
      <c r="M4747" s="6"/>
      <c r="N4747" s="6"/>
      <c r="O4747" s="6"/>
      <c r="P4747" s="10"/>
      <c r="Q4747" s="15" t="str">
        <f t="shared" ca="1" si="150"/>
        <v>-</v>
      </c>
      <c r="R4747" s="6"/>
      <c r="S4747" s="6"/>
      <c r="T4747" s="6"/>
      <c r="U4747" s="6"/>
      <c r="V4747" s="6"/>
      <c r="W4747" s="6" t="str">
        <f t="shared" si="149"/>
        <v>-</v>
      </c>
      <c r="X4747" s="6"/>
      <c r="Y4747" s="6"/>
      <c r="Z4747" s="6"/>
      <c r="AA4747" s="6"/>
      <c r="AB4747" s="6"/>
      <c r="AC4747" s="6"/>
    </row>
    <row r="4748" spans="1:29" x14ac:dyDescent="0.25">
      <c r="Q4748" s="12" t="str">
        <f t="shared" ca="1" si="150"/>
        <v>-</v>
      </c>
      <c r="W4748" t="str">
        <f t="shared" si="149"/>
        <v>-</v>
      </c>
    </row>
    <row r="4749" spans="1:29" x14ac:dyDescent="0.25">
      <c r="A4749" s="6"/>
      <c r="B4749" s="10"/>
      <c r="C4749" s="6"/>
      <c r="D4749" s="6"/>
      <c r="E4749" s="6"/>
      <c r="F4749" s="6"/>
      <c r="G4749" s="6"/>
      <c r="H4749" s="6"/>
      <c r="I4749" s="6"/>
      <c r="J4749" s="6"/>
      <c r="K4749" s="6"/>
      <c r="L4749" s="6"/>
      <c r="M4749" s="6"/>
      <c r="N4749" s="6"/>
      <c r="O4749" s="6"/>
      <c r="P4749" s="10"/>
      <c r="Q4749" s="15" t="str">
        <f t="shared" ca="1" si="150"/>
        <v>-</v>
      </c>
      <c r="R4749" s="6"/>
      <c r="S4749" s="6"/>
      <c r="T4749" s="6"/>
      <c r="U4749" s="6"/>
      <c r="V4749" s="6"/>
      <c r="W4749" s="6" t="str">
        <f t="shared" si="149"/>
        <v>-</v>
      </c>
      <c r="X4749" s="6"/>
      <c r="Y4749" s="6"/>
      <c r="Z4749" s="6"/>
      <c r="AA4749" s="6"/>
      <c r="AB4749" s="6"/>
      <c r="AC4749" s="6"/>
    </row>
    <row r="4750" spans="1:29" x14ac:dyDescent="0.25">
      <c r="Q4750" s="12" t="str">
        <f t="shared" ca="1" si="150"/>
        <v>-</v>
      </c>
      <c r="W4750" t="str">
        <f t="shared" si="149"/>
        <v>-</v>
      </c>
    </row>
    <row r="4751" spans="1:29" x14ac:dyDescent="0.25">
      <c r="A4751" s="6"/>
      <c r="B4751" s="10"/>
      <c r="C4751" s="6"/>
      <c r="D4751" s="6"/>
      <c r="E4751" s="6"/>
      <c r="F4751" s="6"/>
      <c r="G4751" s="6"/>
      <c r="H4751" s="6"/>
      <c r="I4751" s="6"/>
      <c r="J4751" s="6"/>
      <c r="K4751" s="6"/>
      <c r="L4751" s="6"/>
      <c r="M4751" s="6"/>
      <c r="N4751" s="6"/>
      <c r="O4751" s="6"/>
      <c r="P4751" s="10"/>
      <c r="Q4751" s="15" t="str">
        <f t="shared" ca="1" si="150"/>
        <v>-</v>
      </c>
      <c r="R4751" s="6"/>
      <c r="S4751" s="6"/>
      <c r="T4751" s="6"/>
      <c r="U4751" s="6"/>
      <c r="V4751" s="6"/>
      <c r="W4751" s="6" t="str">
        <f t="shared" si="149"/>
        <v>-</v>
      </c>
      <c r="X4751" s="6"/>
      <c r="Y4751" s="6"/>
      <c r="Z4751" s="6"/>
      <c r="AA4751" s="6"/>
      <c r="AB4751" s="6"/>
      <c r="AC4751" s="6"/>
    </row>
    <row r="4752" spans="1:29" x14ac:dyDescent="0.25">
      <c r="Q4752" s="12" t="str">
        <f t="shared" ca="1" si="150"/>
        <v>-</v>
      </c>
      <c r="W4752" t="str">
        <f t="shared" si="149"/>
        <v>-</v>
      </c>
    </row>
    <row r="4753" spans="1:29" x14ac:dyDescent="0.25">
      <c r="A4753" s="6"/>
      <c r="B4753" s="10"/>
      <c r="C4753" s="6"/>
      <c r="D4753" s="6"/>
      <c r="E4753" s="6"/>
      <c r="F4753" s="6"/>
      <c r="G4753" s="6"/>
      <c r="H4753" s="6"/>
      <c r="I4753" s="6"/>
      <c r="J4753" s="6"/>
      <c r="K4753" s="6"/>
      <c r="L4753" s="6"/>
      <c r="M4753" s="6"/>
      <c r="N4753" s="6"/>
      <c r="O4753" s="6"/>
      <c r="P4753" s="10"/>
      <c r="Q4753" s="15" t="str">
        <f t="shared" ca="1" si="150"/>
        <v>-</v>
      </c>
      <c r="R4753" s="6"/>
      <c r="S4753" s="6"/>
      <c r="T4753" s="6"/>
      <c r="U4753" s="6"/>
      <c r="V4753" s="6"/>
      <c r="W4753" s="6" t="str">
        <f t="shared" si="149"/>
        <v>-</v>
      </c>
      <c r="X4753" s="6"/>
      <c r="Y4753" s="6"/>
      <c r="Z4753" s="6"/>
      <c r="AA4753" s="6"/>
      <c r="AB4753" s="6"/>
      <c r="AC4753" s="6"/>
    </row>
    <row r="4754" spans="1:29" x14ac:dyDescent="0.25">
      <c r="Q4754" s="12" t="str">
        <f t="shared" ca="1" si="150"/>
        <v>-</v>
      </c>
      <c r="W4754" t="str">
        <f t="shared" si="149"/>
        <v>-</v>
      </c>
    </row>
    <row r="4755" spans="1:29" x14ac:dyDescent="0.25">
      <c r="A4755" s="6"/>
      <c r="B4755" s="10"/>
      <c r="C4755" s="6"/>
      <c r="D4755" s="6"/>
      <c r="E4755" s="6"/>
      <c r="F4755" s="6"/>
      <c r="G4755" s="6"/>
      <c r="H4755" s="6"/>
      <c r="I4755" s="6"/>
      <c r="J4755" s="6"/>
      <c r="K4755" s="6"/>
      <c r="L4755" s="6"/>
      <c r="M4755" s="6"/>
      <c r="N4755" s="6"/>
      <c r="O4755" s="6"/>
      <c r="P4755" s="10"/>
      <c r="Q4755" s="15" t="str">
        <f t="shared" ca="1" si="150"/>
        <v>-</v>
      </c>
      <c r="R4755" s="6"/>
      <c r="S4755" s="6"/>
      <c r="T4755" s="6"/>
      <c r="U4755" s="6"/>
      <c r="V4755" s="6"/>
      <c r="W4755" s="6" t="str">
        <f t="shared" si="149"/>
        <v>-</v>
      </c>
      <c r="X4755" s="6"/>
      <c r="Y4755" s="6"/>
      <c r="Z4755" s="6"/>
      <c r="AA4755" s="6"/>
      <c r="AB4755" s="6"/>
      <c r="AC4755" s="6"/>
    </row>
    <row r="4756" spans="1:29" x14ac:dyDescent="0.25">
      <c r="Q4756" s="12" t="str">
        <f t="shared" ca="1" si="150"/>
        <v>-</v>
      </c>
      <c r="W4756" t="str">
        <f t="shared" si="149"/>
        <v>-</v>
      </c>
    </row>
    <row r="4757" spans="1:29" x14ac:dyDescent="0.25">
      <c r="A4757" s="6"/>
      <c r="B4757" s="10"/>
      <c r="C4757" s="6"/>
      <c r="D4757" s="6"/>
      <c r="E4757" s="6"/>
      <c r="F4757" s="6"/>
      <c r="G4757" s="6"/>
      <c r="H4757" s="6"/>
      <c r="I4757" s="6"/>
      <c r="J4757" s="6"/>
      <c r="K4757" s="6"/>
      <c r="L4757" s="6"/>
      <c r="M4757" s="6"/>
      <c r="N4757" s="6"/>
      <c r="O4757" s="6"/>
      <c r="P4757" s="10"/>
      <c r="Q4757" s="15" t="str">
        <f t="shared" ca="1" si="150"/>
        <v>-</v>
      </c>
      <c r="R4757" s="6"/>
      <c r="S4757" s="6"/>
      <c r="T4757" s="6"/>
      <c r="U4757" s="6"/>
      <c r="V4757" s="6"/>
      <c r="W4757" s="6" t="str">
        <f t="shared" si="149"/>
        <v>-</v>
      </c>
      <c r="X4757" s="6"/>
      <c r="Y4757" s="6"/>
      <c r="Z4757" s="6"/>
      <c r="AA4757" s="6"/>
      <c r="AB4757" s="6"/>
      <c r="AC4757" s="6"/>
    </row>
    <row r="4758" spans="1:29" x14ac:dyDescent="0.25">
      <c r="Q4758" s="12" t="str">
        <f t="shared" ca="1" si="150"/>
        <v>-</v>
      </c>
      <c r="W4758" t="str">
        <f t="shared" si="149"/>
        <v>-</v>
      </c>
    </row>
    <row r="4759" spans="1:29" x14ac:dyDescent="0.25">
      <c r="A4759" s="6"/>
      <c r="B4759" s="10"/>
      <c r="C4759" s="6"/>
      <c r="D4759" s="6"/>
      <c r="E4759" s="6"/>
      <c r="F4759" s="6"/>
      <c r="G4759" s="6"/>
      <c r="H4759" s="6"/>
      <c r="I4759" s="6"/>
      <c r="J4759" s="6"/>
      <c r="K4759" s="6"/>
      <c r="L4759" s="6"/>
      <c r="M4759" s="6"/>
      <c r="N4759" s="6"/>
      <c r="O4759" s="6"/>
      <c r="P4759" s="10"/>
      <c r="Q4759" s="15" t="str">
        <f t="shared" ca="1" si="150"/>
        <v>-</v>
      </c>
      <c r="R4759" s="6"/>
      <c r="S4759" s="6"/>
      <c r="T4759" s="6"/>
      <c r="U4759" s="6"/>
      <c r="V4759" s="6"/>
      <c r="W4759" s="6" t="str">
        <f t="shared" si="149"/>
        <v>-</v>
      </c>
      <c r="X4759" s="6"/>
      <c r="Y4759" s="6"/>
      <c r="Z4759" s="6"/>
      <c r="AA4759" s="6"/>
      <c r="AB4759" s="6"/>
      <c r="AC4759" s="6"/>
    </row>
    <row r="4760" spans="1:29" x14ac:dyDescent="0.25">
      <c r="Q4760" s="12" t="str">
        <f t="shared" ca="1" si="150"/>
        <v>-</v>
      </c>
      <c r="W4760" t="str">
        <f t="shared" si="149"/>
        <v>-</v>
      </c>
    </row>
    <row r="4761" spans="1:29" x14ac:dyDescent="0.25">
      <c r="A4761" s="6"/>
      <c r="B4761" s="10"/>
      <c r="C4761" s="6"/>
      <c r="D4761" s="6"/>
      <c r="E4761" s="6"/>
      <c r="F4761" s="6"/>
      <c r="G4761" s="6"/>
      <c r="H4761" s="6"/>
      <c r="I4761" s="6"/>
      <c r="J4761" s="6"/>
      <c r="K4761" s="6"/>
      <c r="L4761" s="6"/>
      <c r="M4761" s="6"/>
      <c r="N4761" s="6"/>
      <c r="O4761" s="6"/>
      <c r="P4761" s="10"/>
      <c r="Q4761" s="15" t="str">
        <f t="shared" ca="1" si="150"/>
        <v>-</v>
      </c>
      <c r="R4761" s="6"/>
      <c r="S4761" s="6"/>
      <c r="T4761" s="6"/>
      <c r="U4761" s="6"/>
      <c r="V4761" s="6"/>
      <c r="W4761" s="6" t="str">
        <f t="shared" si="149"/>
        <v>-</v>
      </c>
      <c r="X4761" s="6"/>
      <c r="Y4761" s="6"/>
      <c r="Z4761" s="6"/>
      <c r="AA4761" s="6"/>
      <c r="AB4761" s="6"/>
      <c r="AC4761" s="6"/>
    </row>
    <row r="4762" spans="1:29" x14ac:dyDescent="0.25">
      <c r="Q4762" s="12" t="str">
        <f t="shared" ca="1" si="150"/>
        <v>-</v>
      </c>
      <c r="W4762" t="str">
        <f t="shared" si="149"/>
        <v>-</v>
      </c>
    </row>
    <row r="4763" spans="1:29" x14ac:dyDescent="0.25">
      <c r="A4763" s="6"/>
      <c r="B4763" s="10"/>
      <c r="C4763" s="6"/>
      <c r="D4763" s="6"/>
      <c r="E4763" s="6"/>
      <c r="F4763" s="6"/>
      <c r="G4763" s="6"/>
      <c r="H4763" s="6"/>
      <c r="I4763" s="6"/>
      <c r="J4763" s="6"/>
      <c r="K4763" s="6"/>
      <c r="L4763" s="6"/>
      <c r="M4763" s="6"/>
      <c r="N4763" s="6"/>
      <c r="O4763" s="6"/>
      <c r="P4763" s="10"/>
      <c r="Q4763" s="15" t="str">
        <f t="shared" ca="1" si="150"/>
        <v>-</v>
      </c>
      <c r="R4763" s="6"/>
      <c r="S4763" s="6"/>
      <c r="T4763" s="6"/>
      <c r="U4763" s="6"/>
      <c r="V4763" s="6"/>
      <c r="W4763" s="6" t="str">
        <f t="shared" si="149"/>
        <v>-</v>
      </c>
      <c r="X4763" s="6"/>
      <c r="Y4763" s="6"/>
      <c r="Z4763" s="6"/>
      <c r="AA4763" s="6"/>
      <c r="AB4763" s="6"/>
      <c r="AC4763" s="6"/>
    </row>
    <row r="4764" spans="1:29" x14ac:dyDescent="0.25">
      <c r="Q4764" s="12" t="str">
        <f t="shared" ca="1" si="150"/>
        <v>-</v>
      </c>
      <c r="W4764" t="str">
        <f t="shared" si="149"/>
        <v>-</v>
      </c>
    </row>
    <row r="4765" spans="1:29" x14ac:dyDescent="0.25">
      <c r="A4765" s="6"/>
      <c r="B4765" s="10"/>
      <c r="C4765" s="6"/>
      <c r="D4765" s="6"/>
      <c r="E4765" s="6"/>
      <c r="F4765" s="6"/>
      <c r="G4765" s="6"/>
      <c r="H4765" s="6"/>
      <c r="I4765" s="6"/>
      <c r="J4765" s="6"/>
      <c r="K4765" s="6"/>
      <c r="L4765" s="6"/>
      <c r="M4765" s="6"/>
      <c r="N4765" s="6"/>
      <c r="O4765" s="6"/>
      <c r="P4765" s="10"/>
      <c r="Q4765" s="15" t="str">
        <f t="shared" ca="1" si="150"/>
        <v>-</v>
      </c>
      <c r="R4765" s="6"/>
      <c r="S4765" s="6"/>
      <c r="T4765" s="6"/>
      <c r="U4765" s="6"/>
      <c r="V4765" s="6"/>
      <c r="W4765" s="6" t="str">
        <f t="shared" si="149"/>
        <v>-</v>
      </c>
      <c r="X4765" s="6"/>
      <c r="Y4765" s="6"/>
      <c r="Z4765" s="6"/>
      <c r="AA4765" s="6"/>
      <c r="AB4765" s="6"/>
      <c r="AC4765" s="6"/>
    </row>
    <row r="4766" spans="1:29" x14ac:dyDescent="0.25">
      <c r="Q4766" s="12" t="str">
        <f t="shared" ca="1" si="150"/>
        <v>-</v>
      </c>
      <c r="W4766" t="str">
        <f t="shared" si="149"/>
        <v>-</v>
      </c>
    </row>
    <row r="4767" spans="1:29" x14ac:dyDescent="0.25">
      <c r="A4767" s="6"/>
      <c r="B4767" s="10"/>
      <c r="C4767" s="6"/>
      <c r="D4767" s="6"/>
      <c r="E4767" s="6"/>
      <c r="F4767" s="6"/>
      <c r="G4767" s="6"/>
      <c r="H4767" s="6"/>
      <c r="I4767" s="6"/>
      <c r="J4767" s="6"/>
      <c r="K4767" s="6"/>
      <c r="L4767" s="6"/>
      <c r="M4767" s="6"/>
      <c r="N4767" s="6"/>
      <c r="O4767" s="6"/>
      <c r="P4767" s="10"/>
      <c r="Q4767" s="15" t="str">
        <f t="shared" ca="1" si="150"/>
        <v>-</v>
      </c>
      <c r="R4767" s="6"/>
      <c r="S4767" s="6"/>
      <c r="T4767" s="6"/>
      <c r="U4767" s="6"/>
      <c r="V4767" s="6"/>
      <c r="W4767" s="6" t="str">
        <f t="shared" si="149"/>
        <v>-</v>
      </c>
      <c r="X4767" s="6"/>
      <c r="Y4767" s="6"/>
      <c r="Z4767" s="6"/>
      <c r="AA4767" s="6"/>
      <c r="AB4767" s="6"/>
      <c r="AC4767" s="6"/>
    </row>
    <row r="4768" spans="1:29" x14ac:dyDescent="0.25">
      <c r="Q4768" s="12" t="str">
        <f t="shared" ca="1" si="150"/>
        <v>-</v>
      </c>
      <c r="W4768" t="str">
        <f t="shared" si="149"/>
        <v>-</v>
      </c>
    </row>
    <row r="4769" spans="1:29" x14ac:dyDescent="0.25">
      <c r="A4769" s="6"/>
      <c r="B4769" s="10"/>
      <c r="C4769" s="6"/>
      <c r="D4769" s="6"/>
      <c r="E4769" s="6"/>
      <c r="F4769" s="6"/>
      <c r="G4769" s="6"/>
      <c r="H4769" s="6"/>
      <c r="I4769" s="6"/>
      <c r="J4769" s="6"/>
      <c r="K4769" s="6"/>
      <c r="L4769" s="6"/>
      <c r="M4769" s="6"/>
      <c r="N4769" s="6"/>
      <c r="O4769" s="6"/>
      <c r="P4769" s="10"/>
      <c r="Q4769" s="15" t="str">
        <f t="shared" ca="1" si="150"/>
        <v>-</v>
      </c>
      <c r="R4769" s="6"/>
      <c r="S4769" s="6"/>
      <c r="T4769" s="6"/>
      <c r="U4769" s="6"/>
      <c r="V4769" s="6"/>
      <c r="W4769" s="6" t="str">
        <f t="shared" si="149"/>
        <v>-</v>
      </c>
      <c r="X4769" s="6"/>
      <c r="Y4769" s="6"/>
      <c r="Z4769" s="6"/>
      <c r="AA4769" s="6"/>
      <c r="AB4769" s="6"/>
      <c r="AC4769" s="6"/>
    </row>
    <row r="4770" spans="1:29" x14ac:dyDescent="0.25">
      <c r="Q4770" s="12" t="str">
        <f t="shared" ca="1" si="150"/>
        <v>-</v>
      </c>
      <c r="W4770" t="str">
        <f t="shared" si="149"/>
        <v>-</v>
      </c>
    </row>
    <row r="4771" spans="1:29" x14ac:dyDescent="0.25">
      <c r="A4771" s="6"/>
      <c r="B4771" s="10"/>
      <c r="C4771" s="6"/>
      <c r="D4771" s="6"/>
      <c r="E4771" s="6"/>
      <c r="F4771" s="6"/>
      <c r="G4771" s="6"/>
      <c r="H4771" s="6"/>
      <c r="I4771" s="6"/>
      <c r="J4771" s="6"/>
      <c r="K4771" s="6"/>
      <c r="L4771" s="6"/>
      <c r="M4771" s="6"/>
      <c r="N4771" s="6"/>
      <c r="O4771" s="6"/>
      <c r="P4771" s="10"/>
      <c r="Q4771" s="15" t="str">
        <f t="shared" ca="1" si="150"/>
        <v>-</v>
      </c>
      <c r="R4771" s="6"/>
      <c r="S4771" s="6"/>
      <c r="T4771" s="6"/>
      <c r="U4771" s="6"/>
      <c r="V4771" s="6"/>
      <c r="W4771" s="6" t="str">
        <f t="shared" si="149"/>
        <v>-</v>
      </c>
      <c r="X4771" s="6"/>
      <c r="Y4771" s="6"/>
      <c r="Z4771" s="6"/>
      <c r="AA4771" s="6"/>
      <c r="AB4771" s="6"/>
      <c r="AC4771" s="6"/>
    </row>
    <row r="4772" spans="1:29" x14ac:dyDescent="0.25">
      <c r="Q4772" s="12" t="str">
        <f t="shared" ca="1" si="150"/>
        <v>-</v>
      </c>
      <c r="W4772" t="str">
        <f t="shared" si="149"/>
        <v>-</v>
      </c>
    </row>
    <row r="4773" spans="1:29" x14ac:dyDescent="0.25">
      <c r="A4773" s="6"/>
      <c r="B4773" s="10"/>
      <c r="C4773" s="6"/>
      <c r="D4773" s="6"/>
      <c r="E4773" s="6"/>
      <c r="F4773" s="6"/>
      <c r="G4773" s="6"/>
      <c r="H4773" s="6"/>
      <c r="I4773" s="6"/>
      <c r="J4773" s="6"/>
      <c r="K4773" s="6"/>
      <c r="L4773" s="6"/>
      <c r="M4773" s="6"/>
      <c r="N4773" s="6"/>
      <c r="O4773" s="6"/>
      <c r="P4773" s="10"/>
      <c r="Q4773" s="15" t="str">
        <f t="shared" ca="1" si="150"/>
        <v>-</v>
      </c>
      <c r="R4773" s="6"/>
      <c r="S4773" s="6"/>
      <c r="T4773" s="6"/>
      <c r="U4773" s="6"/>
      <c r="V4773" s="6"/>
      <c r="W4773" s="6" t="str">
        <f t="shared" si="149"/>
        <v>-</v>
      </c>
      <c r="X4773" s="6"/>
      <c r="Y4773" s="6"/>
      <c r="Z4773" s="6"/>
      <c r="AA4773" s="6"/>
      <c r="AB4773" s="6"/>
      <c r="AC4773" s="6"/>
    </row>
    <row r="4774" spans="1:29" x14ac:dyDescent="0.25">
      <c r="Q4774" s="12" t="str">
        <f t="shared" ca="1" si="150"/>
        <v>-</v>
      </c>
      <c r="W4774" t="str">
        <f t="shared" si="149"/>
        <v>-</v>
      </c>
    </row>
    <row r="4775" spans="1:29" x14ac:dyDescent="0.25">
      <c r="A4775" s="6"/>
      <c r="B4775" s="10"/>
      <c r="C4775" s="6"/>
      <c r="D4775" s="6"/>
      <c r="E4775" s="6"/>
      <c r="F4775" s="6"/>
      <c r="G4775" s="6"/>
      <c r="H4775" s="6"/>
      <c r="I4775" s="6"/>
      <c r="J4775" s="6"/>
      <c r="K4775" s="6"/>
      <c r="L4775" s="6"/>
      <c r="M4775" s="6"/>
      <c r="N4775" s="6"/>
      <c r="O4775" s="6"/>
      <c r="P4775" s="10"/>
      <c r="Q4775" s="15" t="str">
        <f t="shared" ca="1" si="150"/>
        <v>-</v>
      </c>
      <c r="R4775" s="6"/>
      <c r="S4775" s="6"/>
      <c r="T4775" s="6"/>
      <c r="U4775" s="6"/>
      <c r="V4775" s="6"/>
      <c r="W4775" s="6" t="str">
        <f t="shared" si="149"/>
        <v>-</v>
      </c>
      <c r="X4775" s="6"/>
      <c r="Y4775" s="6"/>
      <c r="Z4775" s="6"/>
      <c r="AA4775" s="6"/>
      <c r="AB4775" s="6"/>
      <c r="AC4775" s="6"/>
    </row>
    <row r="4776" spans="1:29" x14ac:dyDescent="0.25">
      <c r="Q4776" s="12" t="str">
        <f t="shared" ca="1" si="150"/>
        <v>-</v>
      </c>
      <c r="W4776" t="str">
        <f t="shared" si="149"/>
        <v>-</v>
      </c>
    </row>
    <row r="4777" spans="1:29" x14ac:dyDescent="0.25">
      <c r="A4777" s="6"/>
      <c r="B4777" s="10"/>
      <c r="C4777" s="6"/>
      <c r="D4777" s="6"/>
      <c r="E4777" s="6"/>
      <c r="F4777" s="6"/>
      <c r="G4777" s="6"/>
      <c r="H4777" s="6"/>
      <c r="I4777" s="6"/>
      <c r="J4777" s="6"/>
      <c r="K4777" s="6"/>
      <c r="L4777" s="6"/>
      <c r="M4777" s="6"/>
      <c r="N4777" s="6"/>
      <c r="O4777" s="6"/>
      <c r="P4777" s="10"/>
      <c r="Q4777" s="15" t="str">
        <f t="shared" ca="1" si="150"/>
        <v>-</v>
      </c>
      <c r="R4777" s="6"/>
      <c r="S4777" s="6"/>
      <c r="T4777" s="6"/>
      <c r="U4777" s="6"/>
      <c r="V4777" s="6"/>
      <c r="W4777" s="6" t="str">
        <f t="shared" si="149"/>
        <v>-</v>
      </c>
      <c r="X4777" s="6"/>
      <c r="Y4777" s="6"/>
      <c r="Z4777" s="6"/>
      <c r="AA4777" s="6"/>
      <c r="AB4777" s="6"/>
      <c r="AC4777" s="6"/>
    </row>
    <row r="4778" spans="1:29" x14ac:dyDescent="0.25">
      <c r="Q4778" s="12" t="str">
        <f t="shared" ca="1" si="150"/>
        <v>-</v>
      </c>
      <c r="W4778" t="str">
        <f t="shared" si="149"/>
        <v>-</v>
      </c>
    </row>
    <row r="4779" spans="1:29" x14ac:dyDescent="0.25">
      <c r="A4779" s="6"/>
      <c r="B4779" s="10"/>
      <c r="C4779" s="6"/>
      <c r="D4779" s="6"/>
      <c r="E4779" s="6"/>
      <c r="F4779" s="6"/>
      <c r="G4779" s="6"/>
      <c r="H4779" s="6"/>
      <c r="I4779" s="6"/>
      <c r="J4779" s="6"/>
      <c r="K4779" s="6"/>
      <c r="L4779" s="6"/>
      <c r="M4779" s="6"/>
      <c r="N4779" s="6"/>
      <c r="O4779" s="6"/>
      <c r="P4779" s="10"/>
      <c r="Q4779" s="15" t="str">
        <f t="shared" ca="1" si="150"/>
        <v>-</v>
      </c>
      <c r="R4779" s="6"/>
      <c r="S4779" s="6"/>
      <c r="T4779" s="6"/>
      <c r="U4779" s="6"/>
      <c r="V4779" s="6"/>
      <c r="W4779" s="6" t="str">
        <f t="shared" si="149"/>
        <v>-</v>
      </c>
      <c r="X4779" s="6"/>
      <c r="Y4779" s="6"/>
      <c r="Z4779" s="6"/>
      <c r="AA4779" s="6"/>
      <c r="AB4779" s="6"/>
      <c r="AC4779" s="6"/>
    </row>
    <row r="4780" spans="1:29" x14ac:dyDescent="0.25">
      <c r="Q4780" s="12" t="str">
        <f t="shared" ca="1" si="150"/>
        <v>-</v>
      </c>
      <c r="W4780" t="str">
        <f t="shared" si="149"/>
        <v>-</v>
      </c>
    </row>
    <row r="4781" spans="1:29" x14ac:dyDescent="0.25">
      <c r="A4781" s="6"/>
      <c r="B4781" s="10"/>
      <c r="C4781" s="6"/>
      <c r="D4781" s="6"/>
      <c r="E4781" s="6"/>
      <c r="F4781" s="6"/>
      <c r="G4781" s="6"/>
      <c r="H4781" s="6"/>
      <c r="I4781" s="6"/>
      <c r="J4781" s="6"/>
      <c r="K4781" s="6"/>
      <c r="L4781" s="6"/>
      <c r="M4781" s="6"/>
      <c r="N4781" s="6"/>
      <c r="O4781" s="6"/>
      <c r="P4781" s="10"/>
      <c r="Q4781" s="15" t="str">
        <f t="shared" ca="1" si="150"/>
        <v>-</v>
      </c>
      <c r="R4781" s="6"/>
      <c r="S4781" s="6"/>
      <c r="T4781" s="6"/>
      <c r="U4781" s="6"/>
      <c r="V4781" s="6"/>
      <c r="W4781" s="6" t="str">
        <f t="shared" si="149"/>
        <v>-</v>
      </c>
      <c r="X4781" s="6"/>
      <c r="Y4781" s="6"/>
      <c r="Z4781" s="6"/>
      <c r="AA4781" s="6"/>
      <c r="AB4781" s="6"/>
      <c r="AC4781" s="6"/>
    </row>
    <row r="4782" spans="1:29" x14ac:dyDescent="0.25">
      <c r="Q4782" s="12" t="str">
        <f t="shared" ca="1" si="150"/>
        <v>-</v>
      </c>
      <c r="W4782" t="str">
        <f t="shared" si="149"/>
        <v>-</v>
      </c>
    </row>
    <row r="4783" spans="1:29" x14ac:dyDescent="0.25">
      <c r="A4783" s="6"/>
      <c r="B4783" s="10"/>
      <c r="C4783" s="6"/>
      <c r="D4783" s="6"/>
      <c r="E4783" s="6"/>
      <c r="F4783" s="6"/>
      <c r="G4783" s="6"/>
      <c r="H4783" s="6"/>
      <c r="I4783" s="6"/>
      <c r="J4783" s="6"/>
      <c r="K4783" s="6"/>
      <c r="L4783" s="6"/>
      <c r="M4783" s="6"/>
      <c r="N4783" s="6"/>
      <c r="O4783" s="6"/>
      <c r="P4783" s="10"/>
      <c r="Q4783" s="15" t="str">
        <f t="shared" ca="1" si="150"/>
        <v>-</v>
      </c>
      <c r="R4783" s="6"/>
      <c r="S4783" s="6"/>
      <c r="T4783" s="6"/>
      <c r="U4783" s="6"/>
      <c r="V4783" s="6"/>
      <c r="W4783" s="6" t="str">
        <f t="shared" si="149"/>
        <v>-</v>
      </c>
      <c r="X4783" s="6"/>
      <c r="Y4783" s="6"/>
      <c r="Z4783" s="6"/>
      <c r="AA4783" s="6"/>
      <c r="AB4783" s="6"/>
      <c r="AC4783" s="6"/>
    </row>
    <row r="4784" spans="1:29" x14ac:dyDescent="0.25">
      <c r="Q4784" s="12" t="str">
        <f t="shared" ca="1" si="150"/>
        <v>-</v>
      </c>
      <c r="W4784" t="str">
        <f t="shared" si="149"/>
        <v>-</v>
      </c>
    </row>
    <row r="4785" spans="1:29" x14ac:dyDescent="0.25">
      <c r="A4785" s="6"/>
      <c r="B4785" s="10"/>
      <c r="C4785" s="6"/>
      <c r="D4785" s="6"/>
      <c r="E4785" s="6"/>
      <c r="F4785" s="6"/>
      <c r="G4785" s="6"/>
      <c r="H4785" s="6"/>
      <c r="I4785" s="6"/>
      <c r="J4785" s="6"/>
      <c r="K4785" s="6"/>
      <c r="L4785" s="6"/>
      <c r="M4785" s="6"/>
      <c r="N4785" s="6"/>
      <c r="O4785" s="6"/>
      <c r="P4785" s="10"/>
      <c r="Q4785" s="15" t="str">
        <f t="shared" ca="1" si="150"/>
        <v>-</v>
      </c>
      <c r="R4785" s="6"/>
      <c r="S4785" s="6"/>
      <c r="T4785" s="6"/>
      <c r="U4785" s="6"/>
      <c r="V4785" s="6"/>
      <c r="W4785" s="6" t="str">
        <f t="shared" si="149"/>
        <v>-</v>
      </c>
      <c r="X4785" s="6"/>
      <c r="Y4785" s="6"/>
      <c r="Z4785" s="6"/>
      <c r="AA4785" s="6"/>
      <c r="AB4785" s="6"/>
      <c r="AC4785" s="6"/>
    </row>
    <row r="4786" spans="1:29" x14ac:dyDescent="0.25">
      <c r="Q4786" s="12" t="str">
        <f t="shared" ca="1" si="150"/>
        <v>-</v>
      </c>
      <c r="W4786" t="str">
        <f t="shared" si="149"/>
        <v>-</v>
      </c>
    </row>
    <row r="4787" spans="1:29" x14ac:dyDescent="0.25">
      <c r="A4787" s="6"/>
      <c r="B4787" s="10"/>
      <c r="C4787" s="6"/>
      <c r="D4787" s="6"/>
      <c r="E4787" s="6"/>
      <c r="F4787" s="6"/>
      <c r="G4787" s="6"/>
      <c r="H4787" s="6"/>
      <c r="I4787" s="6"/>
      <c r="J4787" s="6"/>
      <c r="K4787" s="6"/>
      <c r="L4787" s="6"/>
      <c r="M4787" s="6"/>
      <c r="N4787" s="6"/>
      <c r="O4787" s="6"/>
      <c r="P4787" s="10"/>
      <c r="Q4787" s="15" t="str">
        <f t="shared" ca="1" si="150"/>
        <v>-</v>
      </c>
      <c r="R4787" s="6"/>
      <c r="S4787" s="6"/>
      <c r="T4787" s="6"/>
      <c r="U4787" s="6"/>
      <c r="V4787" s="6"/>
      <c r="W4787" s="6" t="str">
        <f t="shared" si="149"/>
        <v>-</v>
      </c>
      <c r="X4787" s="6"/>
      <c r="Y4787" s="6"/>
      <c r="Z4787" s="6"/>
      <c r="AA4787" s="6"/>
      <c r="AB4787" s="6"/>
      <c r="AC4787" s="6"/>
    </row>
    <row r="4788" spans="1:29" x14ac:dyDescent="0.25">
      <c r="Q4788" s="12" t="str">
        <f t="shared" ca="1" si="150"/>
        <v>-</v>
      </c>
      <c r="W4788" t="str">
        <f t="shared" si="149"/>
        <v>-</v>
      </c>
    </row>
    <row r="4789" spans="1:29" x14ac:dyDescent="0.25">
      <c r="A4789" s="6"/>
      <c r="B4789" s="10"/>
      <c r="C4789" s="6"/>
      <c r="D4789" s="6"/>
      <c r="E4789" s="6"/>
      <c r="F4789" s="6"/>
      <c r="G4789" s="6"/>
      <c r="H4789" s="6"/>
      <c r="I4789" s="6"/>
      <c r="J4789" s="6"/>
      <c r="K4789" s="6"/>
      <c r="L4789" s="6"/>
      <c r="M4789" s="6"/>
      <c r="N4789" s="6"/>
      <c r="O4789" s="6"/>
      <c r="P4789" s="10"/>
      <c r="Q4789" s="15" t="str">
        <f t="shared" ca="1" si="150"/>
        <v>-</v>
      </c>
      <c r="R4789" s="6"/>
      <c r="S4789" s="6"/>
      <c r="T4789" s="6"/>
      <c r="U4789" s="6"/>
      <c r="V4789" s="6"/>
      <c r="W4789" s="6" t="str">
        <f t="shared" si="149"/>
        <v>-</v>
      </c>
      <c r="X4789" s="6"/>
      <c r="Y4789" s="6"/>
      <c r="Z4789" s="6"/>
      <c r="AA4789" s="6"/>
      <c r="AB4789" s="6"/>
      <c r="AC4789" s="6"/>
    </row>
    <row r="4790" spans="1:29" x14ac:dyDescent="0.25">
      <c r="Q4790" s="12" t="str">
        <f t="shared" ca="1" si="150"/>
        <v>-</v>
      </c>
      <c r="W4790" t="str">
        <f t="shared" si="149"/>
        <v>-</v>
      </c>
    </row>
    <row r="4791" spans="1:29" x14ac:dyDescent="0.25">
      <c r="A4791" s="6"/>
      <c r="B4791" s="10"/>
      <c r="C4791" s="6"/>
      <c r="D4791" s="6"/>
      <c r="E4791" s="6"/>
      <c r="F4791" s="6"/>
      <c r="G4791" s="6"/>
      <c r="H4791" s="6"/>
      <c r="I4791" s="6"/>
      <c r="J4791" s="6"/>
      <c r="K4791" s="6"/>
      <c r="L4791" s="6"/>
      <c r="M4791" s="6"/>
      <c r="N4791" s="6"/>
      <c r="O4791" s="6"/>
      <c r="P4791" s="10"/>
      <c r="Q4791" s="15" t="str">
        <f t="shared" ca="1" si="150"/>
        <v>-</v>
      </c>
      <c r="R4791" s="6"/>
      <c r="S4791" s="6"/>
      <c r="T4791" s="6"/>
      <c r="U4791" s="6"/>
      <c r="V4791" s="6"/>
      <c r="W4791" s="6" t="str">
        <f t="shared" si="149"/>
        <v>-</v>
      </c>
      <c r="X4791" s="6"/>
      <c r="Y4791" s="6"/>
      <c r="Z4791" s="6"/>
      <c r="AA4791" s="6"/>
      <c r="AB4791" s="6"/>
      <c r="AC4791" s="6"/>
    </row>
    <row r="4792" spans="1:29" x14ac:dyDescent="0.25">
      <c r="Q4792" s="12" t="str">
        <f t="shared" ca="1" si="150"/>
        <v>-</v>
      </c>
      <c r="W4792" t="str">
        <f t="shared" si="149"/>
        <v>-</v>
      </c>
    </row>
    <row r="4793" spans="1:29" x14ac:dyDescent="0.25">
      <c r="A4793" s="6"/>
      <c r="B4793" s="10"/>
      <c r="C4793" s="6"/>
      <c r="D4793" s="6"/>
      <c r="E4793" s="6"/>
      <c r="F4793" s="6"/>
      <c r="G4793" s="6"/>
      <c r="H4793" s="6"/>
      <c r="I4793" s="6"/>
      <c r="J4793" s="6"/>
      <c r="K4793" s="6"/>
      <c r="L4793" s="6"/>
      <c r="M4793" s="6"/>
      <c r="N4793" s="6"/>
      <c r="O4793" s="6"/>
      <c r="P4793" s="10"/>
      <c r="Q4793" s="15" t="str">
        <f t="shared" ca="1" si="150"/>
        <v>-</v>
      </c>
      <c r="R4793" s="6"/>
      <c r="S4793" s="6"/>
      <c r="T4793" s="6"/>
      <c r="U4793" s="6"/>
      <c r="V4793" s="6"/>
      <c r="W4793" s="6" t="str">
        <f t="shared" si="149"/>
        <v>-</v>
      </c>
      <c r="X4793" s="6"/>
      <c r="Y4793" s="6"/>
      <c r="Z4793" s="6"/>
      <c r="AA4793" s="6"/>
      <c r="AB4793" s="6"/>
      <c r="AC4793" s="6"/>
    </row>
    <row r="4794" spans="1:29" x14ac:dyDescent="0.25">
      <c r="Q4794" s="12" t="str">
        <f t="shared" ca="1" si="150"/>
        <v>-</v>
      </c>
      <c r="W4794" t="str">
        <f t="shared" si="149"/>
        <v>-</v>
      </c>
    </row>
    <row r="4795" spans="1:29" x14ac:dyDescent="0.25">
      <c r="A4795" s="6"/>
      <c r="B4795" s="10"/>
      <c r="C4795" s="6"/>
      <c r="D4795" s="6"/>
      <c r="E4795" s="6"/>
      <c r="F4795" s="6"/>
      <c r="G4795" s="6"/>
      <c r="H4795" s="6"/>
      <c r="I4795" s="6"/>
      <c r="J4795" s="6"/>
      <c r="K4795" s="6"/>
      <c r="L4795" s="6"/>
      <c r="M4795" s="6"/>
      <c r="N4795" s="6"/>
      <c r="O4795" s="6"/>
      <c r="P4795" s="10"/>
      <c r="Q4795" s="15" t="str">
        <f t="shared" ca="1" si="150"/>
        <v>-</v>
      </c>
      <c r="R4795" s="6"/>
      <c r="S4795" s="6"/>
      <c r="T4795" s="6"/>
      <c r="U4795" s="6"/>
      <c r="V4795" s="6"/>
      <c r="W4795" s="6" t="str">
        <f t="shared" si="149"/>
        <v>-</v>
      </c>
      <c r="X4795" s="6"/>
      <c r="Y4795" s="6"/>
      <c r="Z4795" s="6"/>
      <c r="AA4795" s="6"/>
      <c r="AB4795" s="6"/>
      <c r="AC4795" s="6"/>
    </row>
    <row r="4796" spans="1:29" x14ac:dyDescent="0.25">
      <c r="Q4796" s="12" t="str">
        <f t="shared" ca="1" si="150"/>
        <v>-</v>
      </c>
      <c r="W4796" t="str">
        <f t="shared" si="149"/>
        <v>-</v>
      </c>
    </row>
    <row r="4797" spans="1:29" x14ac:dyDescent="0.25">
      <c r="A4797" s="6"/>
      <c r="B4797" s="10"/>
      <c r="C4797" s="6"/>
      <c r="D4797" s="6"/>
      <c r="E4797" s="6"/>
      <c r="F4797" s="6"/>
      <c r="G4797" s="6"/>
      <c r="H4797" s="6"/>
      <c r="I4797" s="6"/>
      <c r="J4797" s="6"/>
      <c r="K4797" s="6"/>
      <c r="L4797" s="6"/>
      <c r="M4797" s="6"/>
      <c r="N4797" s="6"/>
      <c r="O4797" s="6"/>
      <c r="P4797" s="10"/>
      <c r="Q4797" s="15" t="str">
        <f t="shared" ca="1" si="150"/>
        <v>-</v>
      </c>
      <c r="R4797" s="6"/>
      <c r="S4797" s="6"/>
      <c r="T4797" s="6"/>
      <c r="U4797" s="6"/>
      <c r="V4797" s="6"/>
      <c r="W4797" s="6" t="str">
        <f t="shared" si="149"/>
        <v>-</v>
      </c>
      <c r="X4797" s="6"/>
      <c r="Y4797" s="6"/>
      <c r="Z4797" s="6"/>
      <c r="AA4797" s="6"/>
      <c r="AB4797" s="6"/>
      <c r="AC4797" s="6"/>
    </row>
    <row r="4798" spans="1:29" x14ac:dyDescent="0.25">
      <c r="Q4798" s="12" t="str">
        <f t="shared" ca="1" si="150"/>
        <v>-</v>
      </c>
      <c r="W4798" t="str">
        <f t="shared" si="149"/>
        <v>-</v>
      </c>
    </row>
    <row r="4799" spans="1:29" x14ac:dyDescent="0.25">
      <c r="A4799" s="6"/>
      <c r="B4799" s="10"/>
      <c r="C4799" s="6"/>
      <c r="D4799" s="6"/>
      <c r="E4799" s="6"/>
      <c r="F4799" s="6"/>
      <c r="G4799" s="6"/>
      <c r="H4799" s="6"/>
      <c r="I4799" s="6"/>
      <c r="J4799" s="6"/>
      <c r="K4799" s="6"/>
      <c r="L4799" s="6"/>
      <c r="M4799" s="6"/>
      <c r="N4799" s="6"/>
      <c r="O4799" s="6"/>
      <c r="P4799" s="10"/>
      <c r="Q4799" s="15" t="str">
        <f t="shared" ca="1" si="150"/>
        <v>-</v>
      </c>
      <c r="R4799" s="6"/>
      <c r="S4799" s="6"/>
      <c r="T4799" s="6"/>
      <c r="U4799" s="6"/>
      <c r="V4799" s="6"/>
      <c r="W4799" s="6" t="str">
        <f t="shared" si="149"/>
        <v>-</v>
      </c>
      <c r="X4799" s="6"/>
      <c r="Y4799" s="6"/>
      <c r="Z4799" s="6"/>
      <c r="AA4799" s="6"/>
      <c r="AB4799" s="6"/>
      <c r="AC4799" s="6"/>
    </row>
    <row r="4800" spans="1:29" x14ac:dyDescent="0.25">
      <c r="Q4800" s="12" t="str">
        <f t="shared" ca="1" si="150"/>
        <v>-</v>
      </c>
      <c r="W4800" t="str">
        <f t="shared" si="149"/>
        <v>-</v>
      </c>
    </row>
    <row r="4801" spans="1:29" x14ac:dyDescent="0.25">
      <c r="A4801" s="6"/>
      <c r="B4801" s="10"/>
      <c r="C4801" s="6"/>
      <c r="D4801" s="6"/>
      <c r="E4801" s="6"/>
      <c r="F4801" s="6"/>
      <c r="G4801" s="6"/>
      <c r="H4801" s="6"/>
      <c r="I4801" s="6"/>
      <c r="J4801" s="6"/>
      <c r="K4801" s="6"/>
      <c r="L4801" s="6"/>
      <c r="M4801" s="6"/>
      <c r="N4801" s="6"/>
      <c r="O4801" s="6"/>
      <c r="P4801" s="10"/>
      <c r="Q4801" s="15" t="str">
        <f t="shared" ca="1" si="150"/>
        <v>-</v>
      </c>
      <c r="R4801" s="6"/>
      <c r="S4801" s="6"/>
      <c r="T4801" s="6"/>
      <c r="U4801" s="6"/>
      <c r="V4801" s="6"/>
      <c r="W4801" s="6" t="str">
        <f t="shared" ref="W4801:W4864" si="151">IF(OR(ISBLANK(J4801),ISBLANK(V4801)),"-",(IF(J4801=V4801,"Yes","No")))</f>
        <v>-</v>
      </c>
      <c r="X4801" s="6"/>
      <c r="Y4801" s="6"/>
      <c r="Z4801" s="6"/>
      <c r="AA4801" s="6"/>
      <c r="AB4801" s="6"/>
      <c r="AC4801" s="6"/>
    </row>
    <row r="4802" spans="1:29" x14ac:dyDescent="0.25">
      <c r="Q4802" s="12" t="str">
        <f t="shared" ref="Q4802:Q4865" ca="1" si="152">IF(B4802&gt;1/1/1900, (IF(R4802="Closed",(DATEDIF(B4802,P4802,"d"))-(DATEDIF(M4802,O4802,"d")),IF(OR(R4802="Pending",ISBLANK(P4802)),TODAY()-B4802))),"-")</f>
        <v>-</v>
      </c>
      <c r="W4802" t="str">
        <f t="shared" si="151"/>
        <v>-</v>
      </c>
    </row>
    <row r="4803" spans="1:29" x14ac:dyDescent="0.25">
      <c r="A4803" s="6"/>
      <c r="B4803" s="10"/>
      <c r="C4803" s="6"/>
      <c r="D4803" s="6"/>
      <c r="E4803" s="6"/>
      <c r="F4803" s="6"/>
      <c r="G4803" s="6"/>
      <c r="H4803" s="6"/>
      <c r="I4803" s="6"/>
      <c r="J4803" s="6"/>
      <c r="K4803" s="6"/>
      <c r="L4803" s="6"/>
      <c r="M4803" s="6"/>
      <c r="N4803" s="6"/>
      <c r="O4803" s="6"/>
      <c r="P4803" s="10"/>
      <c r="Q4803" s="15" t="str">
        <f t="shared" ca="1" si="152"/>
        <v>-</v>
      </c>
      <c r="R4803" s="6"/>
      <c r="S4803" s="6"/>
      <c r="T4803" s="6"/>
      <c r="U4803" s="6"/>
      <c r="V4803" s="6"/>
      <c r="W4803" s="6" t="str">
        <f t="shared" si="151"/>
        <v>-</v>
      </c>
      <c r="X4803" s="6"/>
      <c r="Y4803" s="6"/>
      <c r="Z4803" s="6"/>
      <c r="AA4803" s="6"/>
      <c r="AB4803" s="6"/>
      <c r="AC4803" s="6"/>
    </row>
    <row r="4804" spans="1:29" x14ac:dyDescent="0.25">
      <c r="Q4804" s="12" t="str">
        <f t="shared" ca="1" si="152"/>
        <v>-</v>
      </c>
      <c r="W4804" t="str">
        <f t="shared" si="151"/>
        <v>-</v>
      </c>
    </row>
    <row r="4805" spans="1:29" x14ac:dyDescent="0.25">
      <c r="A4805" s="6"/>
      <c r="B4805" s="10"/>
      <c r="C4805" s="6"/>
      <c r="D4805" s="6"/>
      <c r="E4805" s="6"/>
      <c r="F4805" s="6"/>
      <c r="G4805" s="6"/>
      <c r="H4805" s="6"/>
      <c r="I4805" s="6"/>
      <c r="J4805" s="6"/>
      <c r="K4805" s="6"/>
      <c r="L4805" s="6"/>
      <c r="M4805" s="6"/>
      <c r="N4805" s="6"/>
      <c r="O4805" s="6"/>
      <c r="P4805" s="10"/>
      <c r="Q4805" s="15" t="str">
        <f t="shared" ca="1" si="152"/>
        <v>-</v>
      </c>
      <c r="R4805" s="6"/>
      <c r="S4805" s="6"/>
      <c r="T4805" s="6"/>
      <c r="U4805" s="6"/>
      <c r="V4805" s="6"/>
      <c r="W4805" s="6" t="str">
        <f t="shared" si="151"/>
        <v>-</v>
      </c>
      <c r="X4805" s="6"/>
      <c r="Y4805" s="6"/>
      <c r="Z4805" s="6"/>
      <c r="AA4805" s="6"/>
      <c r="AB4805" s="6"/>
      <c r="AC4805" s="6"/>
    </row>
    <row r="4806" spans="1:29" x14ac:dyDescent="0.25">
      <c r="Q4806" s="12" t="str">
        <f t="shared" ca="1" si="152"/>
        <v>-</v>
      </c>
      <c r="W4806" t="str">
        <f t="shared" si="151"/>
        <v>-</v>
      </c>
    </row>
    <row r="4807" spans="1:29" x14ac:dyDescent="0.25">
      <c r="A4807" s="6"/>
      <c r="B4807" s="10"/>
      <c r="C4807" s="6"/>
      <c r="D4807" s="6"/>
      <c r="E4807" s="6"/>
      <c r="F4807" s="6"/>
      <c r="G4807" s="6"/>
      <c r="H4807" s="6"/>
      <c r="I4807" s="6"/>
      <c r="J4807" s="6"/>
      <c r="K4807" s="6"/>
      <c r="L4807" s="6"/>
      <c r="M4807" s="6"/>
      <c r="N4807" s="6"/>
      <c r="O4807" s="6"/>
      <c r="P4807" s="10"/>
      <c r="Q4807" s="15" t="str">
        <f t="shared" ca="1" si="152"/>
        <v>-</v>
      </c>
      <c r="R4807" s="6"/>
      <c r="S4807" s="6"/>
      <c r="T4807" s="6"/>
      <c r="U4807" s="6"/>
      <c r="V4807" s="6"/>
      <c r="W4807" s="6" t="str">
        <f t="shared" si="151"/>
        <v>-</v>
      </c>
      <c r="X4807" s="6"/>
      <c r="Y4807" s="6"/>
      <c r="Z4807" s="6"/>
      <c r="AA4807" s="6"/>
      <c r="AB4807" s="6"/>
      <c r="AC4807" s="6"/>
    </row>
    <row r="4808" spans="1:29" x14ac:dyDescent="0.25">
      <c r="Q4808" s="12" t="str">
        <f t="shared" ca="1" si="152"/>
        <v>-</v>
      </c>
      <c r="W4808" t="str">
        <f t="shared" si="151"/>
        <v>-</v>
      </c>
    </row>
    <row r="4809" spans="1:29" x14ac:dyDescent="0.25">
      <c r="A4809" s="6"/>
      <c r="B4809" s="10"/>
      <c r="C4809" s="6"/>
      <c r="D4809" s="6"/>
      <c r="E4809" s="6"/>
      <c r="F4809" s="6"/>
      <c r="G4809" s="6"/>
      <c r="H4809" s="6"/>
      <c r="I4809" s="6"/>
      <c r="J4809" s="6"/>
      <c r="K4809" s="6"/>
      <c r="L4809" s="6"/>
      <c r="M4809" s="6"/>
      <c r="N4809" s="6"/>
      <c r="O4809" s="6"/>
      <c r="P4809" s="10"/>
      <c r="Q4809" s="15" t="str">
        <f t="shared" ca="1" si="152"/>
        <v>-</v>
      </c>
      <c r="R4809" s="6"/>
      <c r="S4809" s="6"/>
      <c r="T4809" s="6"/>
      <c r="U4809" s="6"/>
      <c r="V4809" s="6"/>
      <c r="W4809" s="6" t="str">
        <f t="shared" si="151"/>
        <v>-</v>
      </c>
      <c r="X4809" s="6"/>
      <c r="Y4809" s="6"/>
      <c r="Z4809" s="6"/>
      <c r="AA4809" s="6"/>
      <c r="AB4809" s="6"/>
      <c r="AC4809" s="6"/>
    </row>
    <row r="4810" spans="1:29" x14ac:dyDescent="0.25">
      <c r="Q4810" s="12" t="str">
        <f t="shared" ca="1" si="152"/>
        <v>-</v>
      </c>
      <c r="W4810" t="str">
        <f t="shared" si="151"/>
        <v>-</v>
      </c>
    </row>
    <row r="4811" spans="1:29" x14ac:dyDescent="0.25">
      <c r="A4811" s="6"/>
      <c r="B4811" s="10"/>
      <c r="C4811" s="6"/>
      <c r="D4811" s="6"/>
      <c r="E4811" s="6"/>
      <c r="F4811" s="6"/>
      <c r="G4811" s="6"/>
      <c r="H4811" s="6"/>
      <c r="I4811" s="6"/>
      <c r="J4811" s="6"/>
      <c r="K4811" s="6"/>
      <c r="L4811" s="6"/>
      <c r="M4811" s="6"/>
      <c r="N4811" s="6"/>
      <c r="O4811" s="6"/>
      <c r="P4811" s="10"/>
      <c r="Q4811" s="15" t="str">
        <f t="shared" ca="1" si="152"/>
        <v>-</v>
      </c>
      <c r="R4811" s="6"/>
      <c r="S4811" s="6"/>
      <c r="T4811" s="6"/>
      <c r="U4811" s="6"/>
      <c r="V4811" s="6"/>
      <c r="W4811" s="6" t="str">
        <f t="shared" si="151"/>
        <v>-</v>
      </c>
      <c r="X4811" s="6"/>
      <c r="Y4811" s="6"/>
      <c r="Z4811" s="6"/>
      <c r="AA4811" s="6"/>
      <c r="AB4811" s="6"/>
      <c r="AC4811" s="6"/>
    </row>
    <row r="4812" spans="1:29" x14ac:dyDescent="0.25">
      <c r="Q4812" s="12" t="str">
        <f t="shared" ca="1" si="152"/>
        <v>-</v>
      </c>
      <c r="W4812" t="str">
        <f t="shared" si="151"/>
        <v>-</v>
      </c>
    </row>
    <row r="4813" spans="1:29" x14ac:dyDescent="0.25">
      <c r="A4813" s="6"/>
      <c r="B4813" s="10"/>
      <c r="C4813" s="6"/>
      <c r="D4813" s="6"/>
      <c r="E4813" s="6"/>
      <c r="F4813" s="6"/>
      <c r="G4813" s="6"/>
      <c r="H4813" s="6"/>
      <c r="I4813" s="6"/>
      <c r="J4813" s="6"/>
      <c r="K4813" s="6"/>
      <c r="L4813" s="6"/>
      <c r="M4813" s="6"/>
      <c r="N4813" s="6"/>
      <c r="O4813" s="6"/>
      <c r="P4813" s="10"/>
      <c r="Q4813" s="15" t="str">
        <f t="shared" ca="1" si="152"/>
        <v>-</v>
      </c>
      <c r="R4813" s="6"/>
      <c r="S4813" s="6"/>
      <c r="T4813" s="6"/>
      <c r="U4813" s="6"/>
      <c r="V4813" s="6"/>
      <c r="W4813" s="6" t="str">
        <f t="shared" si="151"/>
        <v>-</v>
      </c>
      <c r="X4813" s="6"/>
      <c r="Y4813" s="6"/>
      <c r="Z4813" s="6"/>
      <c r="AA4813" s="6"/>
      <c r="AB4813" s="6"/>
      <c r="AC4813" s="6"/>
    </row>
    <row r="4814" spans="1:29" x14ac:dyDescent="0.25">
      <c r="Q4814" s="12" t="str">
        <f t="shared" ca="1" si="152"/>
        <v>-</v>
      </c>
      <c r="W4814" t="str">
        <f t="shared" si="151"/>
        <v>-</v>
      </c>
    </row>
    <row r="4815" spans="1:29" x14ac:dyDescent="0.25">
      <c r="A4815" s="6"/>
      <c r="B4815" s="10"/>
      <c r="C4815" s="6"/>
      <c r="D4815" s="6"/>
      <c r="E4815" s="6"/>
      <c r="F4815" s="6"/>
      <c r="G4815" s="6"/>
      <c r="H4815" s="6"/>
      <c r="I4815" s="6"/>
      <c r="J4815" s="6"/>
      <c r="K4815" s="6"/>
      <c r="L4815" s="6"/>
      <c r="M4815" s="6"/>
      <c r="N4815" s="6"/>
      <c r="O4815" s="6"/>
      <c r="P4815" s="10"/>
      <c r="Q4815" s="15" t="str">
        <f t="shared" ca="1" si="152"/>
        <v>-</v>
      </c>
      <c r="R4815" s="6"/>
      <c r="S4815" s="6"/>
      <c r="T4815" s="6"/>
      <c r="U4815" s="6"/>
      <c r="V4815" s="6"/>
      <c r="W4815" s="6" t="str">
        <f t="shared" si="151"/>
        <v>-</v>
      </c>
      <c r="X4815" s="6"/>
      <c r="Y4815" s="6"/>
      <c r="Z4815" s="6"/>
      <c r="AA4815" s="6"/>
      <c r="AB4815" s="6"/>
      <c r="AC4815" s="6"/>
    </row>
    <row r="4816" spans="1:29" x14ac:dyDescent="0.25">
      <c r="Q4816" s="12" t="str">
        <f t="shared" ca="1" si="152"/>
        <v>-</v>
      </c>
      <c r="W4816" t="str">
        <f t="shared" si="151"/>
        <v>-</v>
      </c>
    </row>
    <row r="4817" spans="1:29" x14ac:dyDescent="0.25">
      <c r="A4817" s="6"/>
      <c r="B4817" s="10"/>
      <c r="C4817" s="6"/>
      <c r="D4817" s="6"/>
      <c r="E4817" s="6"/>
      <c r="F4817" s="6"/>
      <c r="G4817" s="6"/>
      <c r="H4817" s="6"/>
      <c r="I4817" s="6"/>
      <c r="J4817" s="6"/>
      <c r="K4817" s="6"/>
      <c r="L4817" s="6"/>
      <c r="M4817" s="6"/>
      <c r="N4817" s="6"/>
      <c r="O4817" s="6"/>
      <c r="P4817" s="10"/>
      <c r="Q4817" s="15" t="str">
        <f t="shared" ca="1" si="152"/>
        <v>-</v>
      </c>
      <c r="R4817" s="6"/>
      <c r="S4817" s="6"/>
      <c r="T4817" s="6"/>
      <c r="U4817" s="6"/>
      <c r="V4817" s="6"/>
      <c r="W4817" s="6" t="str">
        <f t="shared" si="151"/>
        <v>-</v>
      </c>
      <c r="X4817" s="6"/>
      <c r="Y4817" s="6"/>
      <c r="Z4817" s="6"/>
      <c r="AA4817" s="6"/>
      <c r="AB4817" s="6"/>
      <c r="AC4817" s="6"/>
    </row>
    <row r="4818" spans="1:29" x14ac:dyDescent="0.25">
      <c r="Q4818" s="12" t="str">
        <f t="shared" ca="1" si="152"/>
        <v>-</v>
      </c>
      <c r="W4818" t="str">
        <f t="shared" si="151"/>
        <v>-</v>
      </c>
    </row>
    <row r="4819" spans="1:29" x14ac:dyDescent="0.25">
      <c r="A4819" s="6"/>
      <c r="B4819" s="10"/>
      <c r="C4819" s="6"/>
      <c r="D4819" s="6"/>
      <c r="E4819" s="6"/>
      <c r="F4819" s="6"/>
      <c r="G4819" s="6"/>
      <c r="H4819" s="6"/>
      <c r="I4819" s="6"/>
      <c r="J4819" s="6"/>
      <c r="K4819" s="6"/>
      <c r="L4819" s="6"/>
      <c r="M4819" s="6"/>
      <c r="N4819" s="6"/>
      <c r="O4819" s="6"/>
      <c r="P4819" s="10"/>
      <c r="Q4819" s="15" t="str">
        <f t="shared" ca="1" si="152"/>
        <v>-</v>
      </c>
      <c r="R4819" s="6"/>
      <c r="S4819" s="6"/>
      <c r="T4819" s="6"/>
      <c r="U4819" s="6"/>
      <c r="V4819" s="6"/>
      <c r="W4819" s="6" t="str">
        <f t="shared" si="151"/>
        <v>-</v>
      </c>
      <c r="X4819" s="6"/>
      <c r="Y4819" s="6"/>
      <c r="Z4819" s="6"/>
      <c r="AA4819" s="6"/>
      <c r="AB4819" s="6"/>
      <c r="AC4819" s="6"/>
    </row>
    <row r="4820" spans="1:29" x14ac:dyDescent="0.25">
      <c r="Q4820" s="12" t="str">
        <f t="shared" ca="1" si="152"/>
        <v>-</v>
      </c>
      <c r="W4820" t="str">
        <f t="shared" si="151"/>
        <v>-</v>
      </c>
    </row>
    <row r="4821" spans="1:29" x14ac:dyDescent="0.25">
      <c r="A4821" s="6"/>
      <c r="B4821" s="10"/>
      <c r="C4821" s="6"/>
      <c r="D4821" s="6"/>
      <c r="E4821" s="6"/>
      <c r="F4821" s="6"/>
      <c r="G4821" s="6"/>
      <c r="H4821" s="6"/>
      <c r="I4821" s="6"/>
      <c r="J4821" s="6"/>
      <c r="K4821" s="6"/>
      <c r="L4821" s="6"/>
      <c r="M4821" s="6"/>
      <c r="N4821" s="6"/>
      <c r="O4821" s="6"/>
      <c r="P4821" s="10"/>
      <c r="Q4821" s="15" t="str">
        <f t="shared" ca="1" si="152"/>
        <v>-</v>
      </c>
      <c r="R4821" s="6"/>
      <c r="S4821" s="6"/>
      <c r="T4821" s="6"/>
      <c r="U4821" s="6"/>
      <c r="V4821" s="6"/>
      <c r="W4821" s="6" t="str">
        <f t="shared" si="151"/>
        <v>-</v>
      </c>
      <c r="X4821" s="6"/>
      <c r="Y4821" s="6"/>
      <c r="Z4821" s="6"/>
      <c r="AA4821" s="6"/>
      <c r="AB4821" s="6"/>
      <c r="AC4821" s="6"/>
    </row>
    <row r="4822" spans="1:29" x14ac:dyDescent="0.25">
      <c r="Q4822" s="12" t="str">
        <f t="shared" ca="1" si="152"/>
        <v>-</v>
      </c>
      <c r="W4822" t="str">
        <f t="shared" si="151"/>
        <v>-</v>
      </c>
    </row>
    <row r="4823" spans="1:29" x14ac:dyDescent="0.25">
      <c r="A4823" s="6"/>
      <c r="B4823" s="10"/>
      <c r="C4823" s="6"/>
      <c r="D4823" s="6"/>
      <c r="E4823" s="6"/>
      <c r="F4823" s="6"/>
      <c r="G4823" s="6"/>
      <c r="H4823" s="6"/>
      <c r="I4823" s="6"/>
      <c r="J4823" s="6"/>
      <c r="K4823" s="6"/>
      <c r="L4823" s="6"/>
      <c r="M4823" s="6"/>
      <c r="N4823" s="6"/>
      <c r="O4823" s="6"/>
      <c r="P4823" s="10"/>
      <c r="Q4823" s="15" t="str">
        <f t="shared" ca="1" si="152"/>
        <v>-</v>
      </c>
      <c r="R4823" s="6"/>
      <c r="S4823" s="6"/>
      <c r="T4823" s="6"/>
      <c r="U4823" s="6"/>
      <c r="V4823" s="6"/>
      <c r="W4823" s="6" t="str">
        <f t="shared" si="151"/>
        <v>-</v>
      </c>
      <c r="X4823" s="6"/>
      <c r="Y4823" s="6"/>
      <c r="Z4823" s="6"/>
      <c r="AA4823" s="6"/>
      <c r="AB4823" s="6"/>
      <c r="AC4823" s="6"/>
    </row>
    <row r="4824" spans="1:29" x14ac:dyDescent="0.25">
      <c r="Q4824" s="12" t="str">
        <f t="shared" ca="1" si="152"/>
        <v>-</v>
      </c>
      <c r="W4824" t="str">
        <f t="shared" si="151"/>
        <v>-</v>
      </c>
    </row>
    <row r="4825" spans="1:29" x14ac:dyDescent="0.25">
      <c r="A4825" s="6"/>
      <c r="B4825" s="10"/>
      <c r="C4825" s="6"/>
      <c r="D4825" s="6"/>
      <c r="E4825" s="6"/>
      <c r="F4825" s="6"/>
      <c r="G4825" s="6"/>
      <c r="H4825" s="6"/>
      <c r="I4825" s="6"/>
      <c r="J4825" s="6"/>
      <c r="K4825" s="6"/>
      <c r="L4825" s="6"/>
      <c r="M4825" s="6"/>
      <c r="N4825" s="6"/>
      <c r="O4825" s="6"/>
      <c r="P4825" s="10"/>
      <c r="Q4825" s="15" t="str">
        <f t="shared" ca="1" si="152"/>
        <v>-</v>
      </c>
      <c r="R4825" s="6"/>
      <c r="S4825" s="6"/>
      <c r="T4825" s="6"/>
      <c r="U4825" s="6"/>
      <c r="V4825" s="6"/>
      <c r="W4825" s="6" t="str">
        <f t="shared" si="151"/>
        <v>-</v>
      </c>
      <c r="X4825" s="6"/>
      <c r="Y4825" s="6"/>
      <c r="Z4825" s="6"/>
      <c r="AA4825" s="6"/>
      <c r="AB4825" s="6"/>
      <c r="AC4825" s="6"/>
    </row>
    <row r="4826" spans="1:29" x14ac:dyDescent="0.25">
      <c r="Q4826" s="12" t="str">
        <f t="shared" ca="1" si="152"/>
        <v>-</v>
      </c>
      <c r="W4826" t="str">
        <f t="shared" si="151"/>
        <v>-</v>
      </c>
    </row>
    <row r="4827" spans="1:29" x14ac:dyDescent="0.25">
      <c r="A4827" s="6"/>
      <c r="B4827" s="10"/>
      <c r="C4827" s="6"/>
      <c r="D4827" s="6"/>
      <c r="E4827" s="6"/>
      <c r="F4827" s="6"/>
      <c r="G4827" s="6"/>
      <c r="H4827" s="6"/>
      <c r="I4827" s="6"/>
      <c r="J4827" s="6"/>
      <c r="K4827" s="6"/>
      <c r="L4827" s="6"/>
      <c r="M4827" s="6"/>
      <c r="N4827" s="6"/>
      <c r="O4827" s="6"/>
      <c r="P4827" s="10"/>
      <c r="Q4827" s="15" t="str">
        <f t="shared" ca="1" si="152"/>
        <v>-</v>
      </c>
      <c r="R4827" s="6"/>
      <c r="S4827" s="6"/>
      <c r="T4827" s="6"/>
      <c r="U4827" s="6"/>
      <c r="V4827" s="6"/>
      <c r="W4827" s="6" t="str">
        <f t="shared" si="151"/>
        <v>-</v>
      </c>
      <c r="X4827" s="6"/>
      <c r="Y4827" s="6"/>
      <c r="Z4827" s="6"/>
      <c r="AA4827" s="6"/>
      <c r="AB4827" s="6"/>
      <c r="AC4827" s="6"/>
    </row>
    <row r="4828" spans="1:29" x14ac:dyDescent="0.25">
      <c r="Q4828" s="12" t="str">
        <f t="shared" ca="1" si="152"/>
        <v>-</v>
      </c>
      <c r="W4828" t="str">
        <f t="shared" si="151"/>
        <v>-</v>
      </c>
    </row>
    <row r="4829" spans="1:29" x14ac:dyDescent="0.25">
      <c r="A4829" s="6"/>
      <c r="B4829" s="10"/>
      <c r="C4829" s="6"/>
      <c r="D4829" s="6"/>
      <c r="E4829" s="6"/>
      <c r="F4829" s="6"/>
      <c r="G4829" s="6"/>
      <c r="H4829" s="6"/>
      <c r="I4829" s="6"/>
      <c r="J4829" s="6"/>
      <c r="K4829" s="6"/>
      <c r="L4829" s="6"/>
      <c r="M4829" s="6"/>
      <c r="N4829" s="6"/>
      <c r="O4829" s="6"/>
      <c r="P4829" s="10"/>
      <c r="Q4829" s="15" t="str">
        <f t="shared" ca="1" si="152"/>
        <v>-</v>
      </c>
      <c r="R4829" s="6"/>
      <c r="S4829" s="6"/>
      <c r="T4829" s="6"/>
      <c r="U4829" s="6"/>
      <c r="V4829" s="6"/>
      <c r="W4829" s="6" t="str">
        <f t="shared" si="151"/>
        <v>-</v>
      </c>
      <c r="X4829" s="6"/>
      <c r="Y4829" s="6"/>
      <c r="Z4829" s="6"/>
      <c r="AA4829" s="6"/>
      <c r="AB4829" s="6"/>
      <c r="AC4829" s="6"/>
    </row>
    <row r="4830" spans="1:29" x14ac:dyDescent="0.25">
      <c r="Q4830" s="12" t="str">
        <f t="shared" ca="1" si="152"/>
        <v>-</v>
      </c>
      <c r="W4830" t="str">
        <f t="shared" si="151"/>
        <v>-</v>
      </c>
    </row>
    <row r="4831" spans="1:29" x14ac:dyDescent="0.25">
      <c r="A4831" s="6"/>
      <c r="B4831" s="10"/>
      <c r="C4831" s="6"/>
      <c r="D4831" s="6"/>
      <c r="E4831" s="6"/>
      <c r="F4831" s="6"/>
      <c r="G4831" s="6"/>
      <c r="H4831" s="6"/>
      <c r="I4831" s="6"/>
      <c r="J4831" s="6"/>
      <c r="K4831" s="6"/>
      <c r="L4831" s="6"/>
      <c r="M4831" s="6"/>
      <c r="N4831" s="6"/>
      <c r="O4831" s="6"/>
      <c r="P4831" s="10"/>
      <c r="Q4831" s="15" t="str">
        <f t="shared" ca="1" si="152"/>
        <v>-</v>
      </c>
      <c r="R4831" s="6"/>
      <c r="S4831" s="6"/>
      <c r="T4831" s="6"/>
      <c r="U4831" s="6"/>
      <c r="V4831" s="6"/>
      <c r="W4831" s="6" t="str">
        <f t="shared" si="151"/>
        <v>-</v>
      </c>
      <c r="X4831" s="6"/>
      <c r="Y4831" s="6"/>
      <c r="Z4831" s="6"/>
      <c r="AA4831" s="6"/>
      <c r="AB4831" s="6"/>
      <c r="AC4831" s="6"/>
    </row>
    <row r="4832" spans="1:29" x14ac:dyDescent="0.25">
      <c r="Q4832" s="12" t="str">
        <f t="shared" ca="1" si="152"/>
        <v>-</v>
      </c>
      <c r="W4832" t="str">
        <f t="shared" si="151"/>
        <v>-</v>
      </c>
    </row>
    <row r="4833" spans="1:29" x14ac:dyDescent="0.25">
      <c r="A4833" s="6"/>
      <c r="B4833" s="10"/>
      <c r="C4833" s="6"/>
      <c r="D4833" s="6"/>
      <c r="E4833" s="6"/>
      <c r="F4833" s="6"/>
      <c r="G4833" s="6"/>
      <c r="H4833" s="6"/>
      <c r="I4833" s="6"/>
      <c r="J4833" s="6"/>
      <c r="K4833" s="6"/>
      <c r="L4833" s="6"/>
      <c r="M4833" s="6"/>
      <c r="N4833" s="6"/>
      <c r="O4833" s="6"/>
      <c r="P4833" s="10"/>
      <c r="Q4833" s="15" t="str">
        <f t="shared" ca="1" si="152"/>
        <v>-</v>
      </c>
      <c r="R4833" s="6"/>
      <c r="S4833" s="6"/>
      <c r="T4833" s="6"/>
      <c r="U4833" s="6"/>
      <c r="V4833" s="6"/>
      <c r="W4833" s="6" t="str">
        <f t="shared" si="151"/>
        <v>-</v>
      </c>
      <c r="X4833" s="6"/>
      <c r="Y4833" s="6"/>
      <c r="Z4833" s="6"/>
      <c r="AA4833" s="6"/>
      <c r="AB4833" s="6"/>
      <c r="AC4833" s="6"/>
    </row>
    <row r="4834" spans="1:29" x14ac:dyDescent="0.25">
      <c r="Q4834" s="12" t="str">
        <f t="shared" ca="1" si="152"/>
        <v>-</v>
      </c>
      <c r="W4834" t="str">
        <f t="shared" si="151"/>
        <v>-</v>
      </c>
    </row>
    <row r="4835" spans="1:29" x14ac:dyDescent="0.25">
      <c r="A4835" s="6"/>
      <c r="B4835" s="10"/>
      <c r="C4835" s="6"/>
      <c r="D4835" s="6"/>
      <c r="E4835" s="6"/>
      <c r="F4835" s="6"/>
      <c r="G4835" s="6"/>
      <c r="H4835" s="6"/>
      <c r="I4835" s="6"/>
      <c r="J4835" s="6"/>
      <c r="K4835" s="6"/>
      <c r="L4835" s="6"/>
      <c r="M4835" s="6"/>
      <c r="N4835" s="6"/>
      <c r="O4835" s="6"/>
      <c r="P4835" s="10"/>
      <c r="Q4835" s="15" t="str">
        <f t="shared" ca="1" si="152"/>
        <v>-</v>
      </c>
      <c r="R4835" s="6"/>
      <c r="S4835" s="6"/>
      <c r="T4835" s="6"/>
      <c r="U4835" s="6"/>
      <c r="V4835" s="6"/>
      <c r="W4835" s="6" t="str">
        <f t="shared" si="151"/>
        <v>-</v>
      </c>
      <c r="X4835" s="6"/>
      <c r="Y4835" s="6"/>
      <c r="Z4835" s="6"/>
      <c r="AA4835" s="6"/>
      <c r="AB4835" s="6"/>
      <c r="AC4835" s="6"/>
    </row>
    <row r="4836" spans="1:29" x14ac:dyDescent="0.25">
      <c r="Q4836" s="12" t="str">
        <f t="shared" ca="1" si="152"/>
        <v>-</v>
      </c>
      <c r="W4836" t="str">
        <f t="shared" si="151"/>
        <v>-</v>
      </c>
    </row>
    <row r="4837" spans="1:29" x14ac:dyDescent="0.25">
      <c r="A4837" s="6"/>
      <c r="B4837" s="10"/>
      <c r="C4837" s="6"/>
      <c r="D4837" s="6"/>
      <c r="E4837" s="6"/>
      <c r="F4837" s="6"/>
      <c r="G4837" s="6"/>
      <c r="H4837" s="6"/>
      <c r="I4837" s="6"/>
      <c r="J4837" s="6"/>
      <c r="K4837" s="6"/>
      <c r="L4837" s="6"/>
      <c r="M4837" s="6"/>
      <c r="N4837" s="6"/>
      <c r="O4837" s="6"/>
      <c r="P4837" s="10"/>
      <c r="Q4837" s="15" t="str">
        <f t="shared" ca="1" si="152"/>
        <v>-</v>
      </c>
      <c r="R4837" s="6"/>
      <c r="S4837" s="6"/>
      <c r="T4837" s="6"/>
      <c r="U4837" s="6"/>
      <c r="V4837" s="6"/>
      <c r="W4837" s="6" t="str">
        <f t="shared" si="151"/>
        <v>-</v>
      </c>
      <c r="X4837" s="6"/>
      <c r="Y4837" s="6"/>
      <c r="Z4837" s="6"/>
      <c r="AA4837" s="6"/>
      <c r="AB4837" s="6"/>
      <c r="AC4837" s="6"/>
    </row>
    <row r="4838" spans="1:29" x14ac:dyDescent="0.25">
      <c r="Q4838" s="12" t="str">
        <f t="shared" ca="1" si="152"/>
        <v>-</v>
      </c>
      <c r="W4838" t="str">
        <f t="shared" si="151"/>
        <v>-</v>
      </c>
    </row>
    <row r="4839" spans="1:29" x14ac:dyDescent="0.25">
      <c r="A4839" s="6"/>
      <c r="B4839" s="10"/>
      <c r="C4839" s="6"/>
      <c r="D4839" s="6"/>
      <c r="E4839" s="6"/>
      <c r="F4839" s="6"/>
      <c r="G4839" s="6"/>
      <c r="H4839" s="6"/>
      <c r="I4839" s="6"/>
      <c r="J4839" s="6"/>
      <c r="K4839" s="6"/>
      <c r="L4839" s="6"/>
      <c r="M4839" s="6"/>
      <c r="N4839" s="6"/>
      <c r="O4839" s="6"/>
      <c r="P4839" s="10"/>
      <c r="Q4839" s="15" t="str">
        <f t="shared" ca="1" si="152"/>
        <v>-</v>
      </c>
      <c r="R4839" s="6"/>
      <c r="S4839" s="6"/>
      <c r="T4839" s="6"/>
      <c r="U4839" s="6"/>
      <c r="V4839" s="6"/>
      <c r="W4839" s="6" t="str">
        <f t="shared" si="151"/>
        <v>-</v>
      </c>
      <c r="X4839" s="6"/>
      <c r="Y4839" s="6"/>
      <c r="Z4839" s="6"/>
      <c r="AA4839" s="6"/>
      <c r="AB4839" s="6"/>
      <c r="AC4839" s="6"/>
    </row>
    <row r="4840" spans="1:29" x14ac:dyDescent="0.25">
      <c r="Q4840" s="12" t="str">
        <f t="shared" ca="1" si="152"/>
        <v>-</v>
      </c>
      <c r="W4840" t="str">
        <f t="shared" si="151"/>
        <v>-</v>
      </c>
    </row>
    <row r="4841" spans="1:29" x14ac:dyDescent="0.25">
      <c r="A4841" s="6"/>
      <c r="B4841" s="10"/>
      <c r="C4841" s="6"/>
      <c r="D4841" s="6"/>
      <c r="E4841" s="6"/>
      <c r="F4841" s="6"/>
      <c r="G4841" s="6"/>
      <c r="H4841" s="6"/>
      <c r="I4841" s="6"/>
      <c r="J4841" s="6"/>
      <c r="K4841" s="6"/>
      <c r="L4841" s="6"/>
      <c r="M4841" s="6"/>
      <c r="N4841" s="6"/>
      <c r="O4841" s="6"/>
      <c r="P4841" s="10"/>
      <c r="Q4841" s="15" t="str">
        <f t="shared" ca="1" si="152"/>
        <v>-</v>
      </c>
      <c r="R4841" s="6"/>
      <c r="S4841" s="6"/>
      <c r="T4841" s="6"/>
      <c r="U4841" s="6"/>
      <c r="V4841" s="6"/>
      <c r="W4841" s="6" t="str">
        <f t="shared" si="151"/>
        <v>-</v>
      </c>
      <c r="X4841" s="6"/>
      <c r="Y4841" s="6"/>
      <c r="Z4841" s="6"/>
      <c r="AA4841" s="6"/>
      <c r="AB4841" s="6"/>
      <c r="AC4841" s="6"/>
    </row>
    <row r="4842" spans="1:29" x14ac:dyDescent="0.25">
      <c r="Q4842" s="12" t="str">
        <f t="shared" ca="1" si="152"/>
        <v>-</v>
      </c>
      <c r="W4842" t="str">
        <f t="shared" si="151"/>
        <v>-</v>
      </c>
    </row>
    <row r="4843" spans="1:29" x14ac:dyDescent="0.25">
      <c r="A4843" s="6"/>
      <c r="B4843" s="10"/>
      <c r="C4843" s="6"/>
      <c r="D4843" s="6"/>
      <c r="E4843" s="6"/>
      <c r="F4843" s="6"/>
      <c r="G4843" s="6"/>
      <c r="H4843" s="6"/>
      <c r="I4843" s="6"/>
      <c r="J4843" s="6"/>
      <c r="K4843" s="6"/>
      <c r="L4843" s="6"/>
      <c r="M4843" s="6"/>
      <c r="N4843" s="6"/>
      <c r="O4843" s="6"/>
      <c r="P4843" s="10"/>
      <c r="Q4843" s="15" t="str">
        <f t="shared" ca="1" si="152"/>
        <v>-</v>
      </c>
      <c r="R4843" s="6"/>
      <c r="S4843" s="6"/>
      <c r="T4843" s="6"/>
      <c r="U4843" s="6"/>
      <c r="V4843" s="6"/>
      <c r="W4843" s="6" t="str">
        <f t="shared" si="151"/>
        <v>-</v>
      </c>
      <c r="X4843" s="6"/>
      <c r="Y4843" s="6"/>
      <c r="Z4843" s="6"/>
      <c r="AA4843" s="6"/>
      <c r="AB4843" s="6"/>
      <c r="AC4843" s="6"/>
    </row>
    <row r="4844" spans="1:29" x14ac:dyDescent="0.25">
      <c r="Q4844" s="12" t="str">
        <f t="shared" ca="1" si="152"/>
        <v>-</v>
      </c>
      <c r="W4844" t="str">
        <f t="shared" si="151"/>
        <v>-</v>
      </c>
    </row>
    <row r="4845" spans="1:29" x14ac:dyDescent="0.25">
      <c r="A4845" s="6"/>
      <c r="B4845" s="10"/>
      <c r="C4845" s="6"/>
      <c r="D4845" s="6"/>
      <c r="E4845" s="6"/>
      <c r="F4845" s="6"/>
      <c r="G4845" s="6"/>
      <c r="H4845" s="6"/>
      <c r="I4845" s="6"/>
      <c r="J4845" s="6"/>
      <c r="K4845" s="6"/>
      <c r="L4845" s="6"/>
      <c r="M4845" s="6"/>
      <c r="N4845" s="6"/>
      <c r="O4845" s="6"/>
      <c r="P4845" s="10"/>
      <c r="Q4845" s="15" t="str">
        <f t="shared" ca="1" si="152"/>
        <v>-</v>
      </c>
      <c r="R4845" s="6"/>
      <c r="S4845" s="6"/>
      <c r="T4845" s="6"/>
      <c r="U4845" s="6"/>
      <c r="V4845" s="6"/>
      <c r="W4845" s="6" t="str">
        <f t="shared" si="151"/>
        <v>-</v>
      </c>
      <c r="X4845" s="6"/>
      <c r="Y4845" s="6"/>
      <c r="Z4845" s="6"/>
      <c r="AA4845" s="6"/>
      <c r="AB4845" s="6"/>
      <c r="AC4845" s="6"/>
    </row>
    <row r="4846" spans="1:29" x14ac:dyDescent="0.25">
      <c r="Q4846" s="12" t="str">
        <f t="shared" ca="1" si="152"/>
        <v>-</v>
      </c>
      <c r="W4846" t="str">
        <f t="shared" si="151"/>
        <v>-</v>
      </c>
    </row>
    <row r="4847" spans="1:29" x14ac:dyDescent="0.25">
      <c r="A4847" s="6"/>
      <c r="B4847" s="10"/>
      <c r="C4847" s="6"/>
      <c r="D4847" s="6"/>
      <c r="E4847" s="6"/>
      <c r="F4847" s="6"/>
      <c r="G4847" s="6"/>
      <c r="H4847" s="6"/>
      <c r="I4847" s="6"/>
      <c r="J4847" s="6"/>
      <c r="K4847" s="6"/>
      <c r="L4847" s="6"/>
      <c r="M4847" s="6"/>
      <c r="N4847" s="6"/>
      <c r="O4847" s="6"/>
      <c r="P4847" s="10"/>
      <c r="Q4847" s="15" t="str">
        <f t="shared" ca="1" si="152"/>
        <v>-</v>
      </c>
      <c r="R4847" s="6"/>
      <c r="S4847" s="6"/>
      <c r="T4847" s="6"/>
      <c r="U4847" s="6"/>
      <c r="V4847" s="6"/>
      <c r="W4847" s="6" t="str">
        <f t="shared" si="151"/>
        <v>-</v>
      </c>
      <c r="X4847" s="6"/>
      <c r="Y4847" s="6"/>
      <c r="Z4847" s="6"/>
      <c r="AA4847" s="6"/>
      <c r="AB4847" s="6"/>
      <c r="AC4847" s="6"/>
    </row>
    <row r="4848" spans="1:29" x14ac:dyDescent="0.25">
      <c r="Q4848" s="12" t="str">
        <f t="shared" ca="1" si="152"/>
        <v>-</v>
      </c>
      <c r="W4848" t="str">
        <f t="shared" si="151"/>
        <v>-</v>
      </c>
    </row>
    <row r="4849" spans="1:29" x14ac:dyDescent="0.25">
      <c r="A4849" s="6"/>
      <c r="B4849" s="10"/>
      <c r="C4849" s="6"/>
      <c r="D4849" s="6"/>
      <c r="E4849" s="6"/>
      <c r="F4849" s="6"/>
      <c r="G4849" s="6"/>
      <c r="H4849" s="6"/>
      <c r="I4849" s="6"/>
      <c r="J4849" s="6"/>
      <c r="K4849" s="6"/>
      <c r="L4849" s="6"/>
      <c r="M4849" s="6"/>
      <c r="N4849" s="6"/>
      <c r="O4849" s="6"/>
      <c r="P4849" s="10"/>
      <c r="Q4849" s="15" t="str">
        <f t="shared" ca="1" si="152"/>
        <v>-</v>
      </c>
      <c r="R4849" s="6"/>
      <c r="S4849" s="6"/>
      <c r="T4849" s="6"/>
      <c r="U4849" s="6"/>
      <c r="V4849" s="6"/>
      <c r="W4849" s="6" t="str">
        <f t="shared" si="151"/>
        <v>-</v>
      </c>
      <c r="X4849" s="6"/>
      <c r="Y4849" s="6"/>
      <c r="Z4849" s="6"/>
      <c r="AA4849" s="6"/>
      <c r="AB4849" s="6"/>
      <c r="AC4849" s="6"/>
    </row>
    <row r="4850" spans="1:29" x14ac:dyDescent="0.25">
      <c r="Q4850" s="12" t="str">
        <f t="shared" ca="1" si="152"/>
        <v>-</v>
      </c>
      <c r="W4850" t="str">
        <f t="shared" si="151"/>
        <v>-</v>
      </c>
    </row>
    <row r="4851" spans="1:29" x14ac:dyDescent="0.25">
      <c r="A4851" s="6"/>
      <c r="B4851" s="10"/>
      <c r="C4851" s="6"/>
      <c r="D4851" s="6"/>
      <c r="E4851" s="6"/>
      <c r="F4851" s="6"/>
      <c r="G4851" s="6"/>
      <c r="H4851" s="6"/>
      <c r="I4851" s="6"/>
      <c r="J4851" s="6"/>
      <c r="K4851" s="6"/>
      <c r="L4851" s="6"/>
      <c r="M4851" s="6"/>
      <c r="N4851" s="6"/>
      <c r="O4851" s="6"/>
      <c r="P4851" s="10"/>
      <c r="Q4851" s="15" t="str">
        <f t="shared" ca="1" si="152"/>
        <v>-</v>
      </c>
      <c r="R4851" s="6"/>
      <c r="S4851" s="6"/>
      <c r="T4851" s="6"/>
      <c r="U4851" s="6"/>
      <c r="V4851" s="6"/>
      <c r="W4851" s="6" t="str">
        <f t="shared" si="151"/>
        <v>-</v>
      </c>
      <c r="X4851" s="6"/>
      <c r="Y4851" s="6"/>
      <c r="Z4851" s="6"/>
      <c r="AA4851" s="6"/>
      <c r="AB4851" s="6"/>
      <c r="AC4851" s="6"/>
    </row>
    <row r="4852" spans="1:29" x14ac:dyDescent="0.25">
      <c r="Q4852" s="12" t="str">
        <f t="shared" ca="1" si="152"/>
        <v>-</v>
      </c>
      <c r="W4852" t="str">
        <f t="shared" si="151"/>
        <v>-</v>
      </c>
    </row>
    <row r="4853" spans="1:29" x14ac:dyDescent="0.25">
      <c r="A4853" s="6"/>
      <c r="B4853" s="10"/>
      <c r="C4853" s="6"/>
      <c r="D4853" s="6"/>
      <c r="E4853" s="6"/>
      <c r="F4853" s="6"/>
      <c r="G4853" s="6"/>
      <c r="H4853" s="6"/>
      <c r="I4853" s="6"/>
      <c r="J4853" s="6"/>
      <c r="K4853" s="6"/>
      <c r="L4853" s="6"/>
      <c r="M4853" s="6"/>
      <c r="N4853" s="6"/>
      <c r="O4853" s="6"/>
      <c r="P4853" s="10"/>
      <c r="Q4853" s="15" t="str">
        <f t="shared" ca="1" si="152"/>
        <v>-</v>
      </c>
      <c r="R4853" s="6"/>
      <c r="S4853" s="6"/>
      <c r="T4853" s="6"/>
      <c r="U4853" s="6"/>
      <c r="V4853" s="6"/>
      <c r="W4853" s="6" t="str">
        <f t="shared" si="151"/>
        <v>-</v>
      </c>
      <c r="X4853" s="6"/>
      <c r="Y4853" s="6"/>
      <c r="Z4853" s="6"/>
      <c r="AA4853" s="6"/>
      <c r="AB4853" s="6"/>
      <c r="AC4853" s="6"/>
    </row>
    <row r="4854" spans="1:29" x14ac:dyDescent="0.25">
      <c r="Q4854" s="12" t="str">
        <f t="shared" ca="1" si="152"/>
        <v>-</v>
      </c>
      <c r="W4854" t="str">
        <f t="shared" si="151"/>
        <v>-</v>
      </c>
    </row>
    <row r="4855" spans="1:29" x14ac:dyDescent="0.25">
      <c r="A4855" s="6"/>
      <c r="B4855" s="10"/>
      <c r="C4855" s="6"/>
      <c r="D4855" s="6"/>
      <c r="E4855" s="6"/>
      <c r="F4855" s="6"/>
      <c r="G4855" s="6"/>
      <c r="H4855" s="6"/>
      <c r="I4855" s="6"/>
      <c r="J4855" s="6"/>
      <c r="K4855" s="6"/>
      <c r="L4855" s="6"/>
      <c r="M4855" s="6"/>
      <c r="N4855" s="6"/>
      <c r="O4855" s="6"/>
      <c r="P4855" s="10"/>
      <c r="Q4855" s="15" t="str">
        <f t="shared" ca="1" si="152"/>
        <v>-</v>
      </c>
      <c r="R4855" s="6"/>
      <c r="S4855" s="6"/>
      <c r="T4855" s="6"/>
      <c r="U4855" s="6"/>
      <c r="V4855" s="6"/>
      <c r="W4855" s="6" t="str">
        <f t="shared" si="151"/>
        <v>-</v>
      </c>
      <c r="X4855" s="6"/>
      <c r="Y4855" s="6"/>
      <c r="Z4855" s="6"/>
      <c r="AA4855" s="6"/>
      <c r="AB4855" s="6"/>
      <c r="AC4855" s="6"/>
    </row>
    <row r="4856" spans="1:29" x14ac:dyDescent="0.25">
      <c r="Q4856" s="12" t="str">
        <f t="shared" ca="1" si="152"/>
        <v>-</v>
      </c>
      <c r="W4856" t="str">
        <f t="shared" si="151"/>
        <v>-</v>
      </c>
    </row>
    <row r="4857" spans="1:29" x14ac:dyDescent="0.25">
      <c r="A4857" s="6"/>
      <c r="B4857" s="10"/>
      <c r="C4857" s="6"/>
      <c r="D4857" s="6"/>
      <c r="E4857" s="6"/>
      <c r="F4857" s="6"/>
      <c r="G4857" s="6"/>
      <c r="H4857" s="6"/>
      <c r="I4857" s="6"/>
      <c r="J4857" s="6"/>
      <c r="K4857" s="6"/>
      <c r="L4857" s="6"/>
      <c r="M4857" s="6"/>
      <c r="N4857" s="6"/>
      <c r="O4857" s="6"/>
      <c r="P4857" s="10"/>
      <c r="Q4857" s="15" t="str">
        <f t="shared" ca="1" si="152"/>
        <v>-</v>
      </c>
      <c r="R4857" s="6"/>
      <c r="S4857" s="6"/>
      <c r="T4857" s="6"/>
      <c r="U4857" s="6"/>
      <c r="V4857" s="6"/>
      <c r="W4857" s="6" t="str">
        <f t="shared" si="151"/>
        <v>-</v>
      </c>
      <c r="X4857" s="6"/>
      <c r="Y4857" s="6"/>
      <c r="Z4857" s="6"/>
      <c r="AA4857" s="6"/>
      <c r="AB4857" s="6"/>
      <c r="AC4857" s="6"/>
    </row>
    <row r="4858" spans="1:29" x14ac:dyDescent="0.25">
      <c r="Q4858" s="12" t="str">
        <f t="shared" ca="1" si="152"/>
        <v>-</v>
      </c>
      <c r="W4858" t="str">
        <f t="shared" si="151"/>
        <v>-</v>
      </c>
    </row>
    <row r="4859" spans="1:29" x14ac:dyDescent="0.25">
      <c r="A4859" s="6"/>
      <c r="B4859" s="10"/>
      <c r="C4859" s="6"/>
      <c r="D4859" s="6"/>
      <c r="E4859" s="6"/>
      <c r="F4859" s="6"/>
      <c r="G4859" s="6"/>
      <c r="H4859" s="6"/>
      <c r="I4859" s="6"/>
      <c r="J4859" s="6"/>
      <c r="K4859" s="6"/>
      <c r="L4859" s="6"/>
      <c r="M4859" s="6"/>
      <c r="N4859" s="6"/>
      <c r="O4859" s="6"/>
      <c r="P4859" s="10"/>
      <c r="Q4859" s="15" t="str">
        <f t="shared" ca="1" si="152"/>
        <v>-</v>
      </c>
      <c r="R4859" s="6"/>
      <c r="S4859" s="6"/>
      <c r="T4859" s="6"/>
      <c r="U4859" s="6"/>
      <c r="V4859" s="6"/>
      <c r="W4859" s="6" t="str">
        <f t="shared" si="151"/>
        <v>-</v>
      </c>
      <c r="X4859" s="6"/>
      <c r="Y4859" s="6"/>
      <c r="Z4859" s="6"/>
      <c r="AA4859" s="6"/>
      <c r="AB4859" s="6"/>
      <c r="AC4859" s="6"/>
    </row>
    <row r="4860" spans="1:29" x14ac:dyDescent="0.25">
      <c r="Q4860" s="12" t="str">
        <f t="shared" ca="1" si="152"/>
        <v>-</v>
      </c>
      <c r="W4860" t="str">
        <f t="shared" si="151"/>
        <v>-</v>
      </c>
    </row>
    <row r="4861" spans="1:29" x14ac:dyDescent="0.25">
      <c r="A4861" s="6"/>
      <c r="B4861" s="10"/>
      <c r="C4861" s="6"/>
      <c r="D4861" s="6"/>
      <c r="E4861" s="6"/>
      <c r="F4861" s="6"/>
      <c r="G4861" s="6"/>
      <c r="H4861" s="6"/>
      <c r="I4861" s="6"/>
      <c r="J4861" s="6"/>
      <c r="K4861" s="6"/>
      <c r="L4861" s="6"/>
      <c r="M4861" s="6"/>
      <c r="N4861" s="6"/>
      <c r="O4861" s="6"/>
      <c r="P4861" s="10"/>
      <c r="Q4861" s="15" t="str">
        <f t="shared" ca="1" si="152"/>
        <v>-</v>
      </c>
      <c r="R4861" s="6"/>
      <c r="S4861" s="6"/>
      <c r="T4861" s="6"/>
      <c r="U4861" s="6"/>
      <c r="V4861" s="6"/>
      <c r="W4861" s="6" t="str">
        <f t="shared" si="151"/>
        <v>-</v>
      </c>
      <c r="X4861" s="6"/>
      <c r="Y4861" s="6"/>
      <c r="Z4861" s="6"/>
      <c r="AA4861" s="6"/>
      <c r="AB4861" s="6"/>
      <c r="AC4861" s="6"/>
    </row>
    <row r="4862" spans="1:29" x14ac:dyDescent="0.25">
      <c r="Q4862" s="12" t="str">
        <f t="shared" ca="1" si="152"/>
        <v>-</v>
      </c>
      <c r="W4862" t="str">
        <f t="shared" si="151"/>
        <v>-</v>
      </c>
    </row>
    <row r="4863" spans="1:29" x14ac:dyDescent="0.25">
      <c r="A4863" s="6"/>
      <c r="B4863" s="10"/>
      <c r="C4863" s="6"/>
      <c r="D4863" s="6"/>
      <c r="E4863" s="6"/>
      <c r="F4863" s="6"/>
      <c r="G4863" s="6"/>
      <c r="H4863" s="6"/>
      <c r="I4863" s="6"/>
      <c r="J4863" s="6"/>
      <c r="K4863" s="6"/>
      <c r="L4863" s="6"/>
      <c r="M4863" s="6"/>
      <c r="N4863" s="6"/>
      <c r="O4863" s="6"/>
      <c r="P4863" s="10"/>
      <c r="Q4863" s="15" t="str">
        <f t="shared" ca="1" si="152"/>
        <v>-</v>
      </c>
      <c r="R4863" s="6"/>
      <c r="S4863" s="6"/>
      <c r="T4863" s="6"/>
      <c r="U4863" s="6"/>
      <c r="V4863" s="6"/>
      <c r="W4863" s="6" t="str">
        <f t="shared" si="151"/>
        <v>-</v>
      </c>
      <c r="X4863" s="6"/>
      <c r="Y4863" s="6"/>
      <c r="Z4863" s="6"/>
      <c r="AA4863" s="6"/>
      <c r="AB4863" s="6"/>
      <c r="AC4863" s="6"/>
    </row>
    <row r="4864" spans="1:29" x14ac:dyDescent="0.25">
      <c r="Q4864" s="12" t="str">
        <f t="shared" ca="1" si="152"/>
        <v>-</v>
      </c>
      <c r="W4864" t="str">
        <f t="shared" si="151"/>
        <v>-</v>
      </c>
    </row>
    <row r="4865" spans="1:29" x14ac:dyDescent="0.25">
      <c r="A4865" s="6"/>
      <c r="B4865" s="10"/>
      <c r="C4865" s="6"/>
      <c r="D4865" s="6"/>
      <c r="E4865" s="6"/>
      <c r="F4865" s="6"/>
      <c r="G4865" s="6"/>
      <c r="H4865" s="6"/>
      <c r="I4865" s="6"/>
      <c r="J4865" s="6"/>
      <c r="K4865" s="6"/>
      <c r="L4865" s="6"/>
      <c r="M4865" s="6"/>
      <c r="N4865" s="6"/>
      <c r="O4865" s="6"/>
      <c r="P4865" s="10"/>
      <c r="Q4865" s="15" t="str">
        <f t="shared" ca="1" si="152"/>
        <v>-</v>
      </c>
      <c r="R4865" s="6"/>
      <c r="S4865" s="6"/>
      <c r="T4865" s="6"/>
      <c r="U4865" s="6"/>
      <c r="V4865" s="6"/>
      <c r="W4865" s="6" t="str">
        <f t="shared" ref="W4865:W4928" si="153">IF(OR(ISBLANK(J4865),ISBLANK(V4865)),"-",(IF(J4865=V4865,"Yes","No")))</f>
        <v>-</v>
      </c>
      <c r="X4865" s="6"/>
      <c r="Y4865" s="6"/>
      <c r="Z4865" s="6"/>
      <c r="AA4865" s="6"/>
      <c r="AB4865" s="6"/>
      <c r="AC4865" s="6"/>
    </row>
    <row r="4866" spans="1:29" x14ac:dyDescent="0.25">
      <c r="Q4866" s="12" t="str">
        <f t="shared" ref="Q4866:Q4929" ca="1" si="154">IF(B4866&gt;1/1/1900, (IF(R4866="Closed",(DATEDIF(B4866,P4866,"d"))-(DATEDIF(M4866,O4866,"d")),IF(OR(R4866="Pending",ISBLANK(P4866)),TODAY()-B4866))),"-")</f>
        <v>-</v>
      </c>
      <c r="W4866" t="str">
        <f t="shared" si="153"/>
        <v>-</v>
      </c>
    </row>
    <row r="4867" spans="1:29" x14ac:dyDescent="0.25">
      <c r="A4867" s="6"/>
      <c r="B4867" s="10"/>
      <c r="C4867" s="6"/>
      <c r="D4867" s="6"/>
      <c r="E4867" s="6"/>
      <c r="F4867" s="6"/>
      <c r="G4867" s="6"/>
      <c r="H4867" s="6"/>
      <c r="I4867" s="6"/>
      <c r="J4867" s="6"/>
      <c r="K4867" s="6"/>
      <c r="L4867" s="6"/>
      <c r="M4867" s="6"/>
      <c r="N4867" s="6"/>
      <c r="O4867" s="6"/>
      <c r="P4867" s="10"/>
      <c r="Q4867" s="15" t="str">
        <f t="shared" ca="1" si="154"/>
        <v>-</v>
      </c>
      <c r="R4867" s="6"/>
      <c r="S4867" s="6"/>
      <c r="T4867" s="6"/>
      <c r="U4867" s="6"/>
      <c r="V4867" s="6"/>
      <c r="W4867" s="6" t="str">
        <f t="shared" si="153"/>
        <v>-</v>
      </c>
      <c r="X4867" s="6"/>
      <c r="Y4867" s="6"/>
      <c r="Z4867" s="6"/>
      <c r="AA4867" s="6"/>
      <c r="AB4867" s="6"/>
      <c r="AC4867" s="6"/>
    </row>
    <row r="4868" spans="1:29" x14ac:dyDescent="0.25">
      <c r="Q4868" s="12" t="str">
        <f t="shared" ca="1" si="154"/>
        <v>-</v>
      </c>
      <c r="W4868" t="str">
        <f t="shared" si="153"/>
        <v>-</v>
      </c>
    </row>
    <row r="4869" spans="1:29" x14ac:dyDescent="0.25">
      <c r="A4869" s="6"/>
      <c r="B4869" s="10"/>
      <c r="C4869" s="6"/>
      <c r="D4869" s="6"/>
      <c r="E4869" s="6"/>
      <c r="F4869" s="6"/>
      <c r="G4869" s="6"/>
      <c r="H4869" s="6"/>
      <c r="I4869" s="6"/>
      <c r="J4869" s="6"/>
      <c r="K4869" s="6"/>
      <c r="L4869" s="6"/>
      <c r="M4869" s="6"/>
      <c r="N4869" s="6"/>
      <c r="O4869" s="6"/>
      <c r="P4869" s="10"/>
      <c r="Q4869" s="15" t="str">
        <f t="shared" ca="1" si="154"/>
        <v>-</v>
      </c>
      <c r="R4869" s="6"/>
      <c r="S4869" s="6"/>
      <c r="T4869" s="6"/>
      <c r="U4869" s="6"/>
      <c r="V4869" s="6"/>
      <c r="W4869" s="6" t="str">
        <f t="shared" si="153"/>
        <v>-</v>
      </c>
      <c r="X4869" s="6"/>
      <c r="Y4869" s="6"/>
      <c r="Z4869" s="6"/>
      <c r="AA4869" s="6"/>
      <c r="AB4869" s="6"/>
      <c r="AC4869" s="6"/>
    </row>
    <row r="4870" spans="1:29" x14ac:dyDescent="0.25">
      <c r="Q4870" s="12" t="str">
        <f t="shared" ca="1" si="154"/>
        <v>-</v>
      </c>
      <c r="W4870" t="str">
        <f t="shared" si="153"/>
        <v>-</v>
      </c>
    </row>
    <row r="4871" spans="1:29" x14ac:dyDescent="0.25">
      <c r="A4871" s="6"/>
      <c r="B4871" s="10"/>
      <c r="C4871" s="6"/>
      <c r="D4871" s="6"/>
      <c r="E4871" s="6"/>
      <c r="F4871" s="6"/>
      <c r="G4871" s="6"/>
      <c r="H4871" s="6"/>
      <c r="I4871" s="6"/>
      <c r="J4871" s="6"/>
      <c r="K4871" s="6"/>
      <c r="L4871" s="6"/>
      <c r="M4871" s="6"/>
      <c r="N4871" s="6"/>
      <c r="O4871" s="6"/>
      <c r="P4871" s="10"/>
      <c r="Q4871" s="15" t="str">
        <f t="shared" ca="1" si="154"/>
        <v>-</v>
      </c>
      <c r="R4871" s="6"/>
      <c r="S4871" s="6"/>
      <c r="T4871" s="6"/>
      <c r="U4871" s="6"/>
      <c r="V4871" s="6"/>
      <c r="W4871" s="6" t="str">
        <f t="shared" si="153"/>
        <v>-</v>
      </c>
      <c r="X4871" s="6"/>
      <c r="Y4871" s="6"/>
      <c r="Z4871" s="6"/>
      <c r="AA4871" s="6"/>
      <c r="AB4871" s="6"/>
      <c r="AC4871" s="6"/>
    </row>
    <row r="4872" spans="1:29" x14ac:dyDescent="0.25">
      <c r="Q4872" s="12" t="str">
        <f t="shared" ca="1" si="154"/>
        <v>-</v>
      </c>
      <c r="W4872" t="str">
        <f t="shared" si="153"/>
        <v>-</v>
      </c>
    </row>
    <row r="4873" spans="1:29" x14ac:dyDescent="0.25">
      <c r="A4873" s="6"/>
      <c r="B4873" s="10"/>
      <c r="C4873" s="6"/>
      <c r="D4873" s="6"/>
      <c r="E4873" s="6"/>
      <c r="F4873" s="6"/>
      <c r="G4873" s="6"/>
      <c r="H4873" s="6"/>
      <c r="I4873" s="6"/>
      <c r="J4873" s="6"/>
      <c r="K4873" s="6"/>
      <c r="L4873" s="6"/>
      <c r="M4873" s="6"/>
      <c r="N4873" s="6"/>
      <c r="O4873" s="6"/>
      <c r="P4873" s="10"/>
      <c r="Q4873" s="15" t="str">
        <f t="shared" ca="1" si="154"/>
        <v>-</v>
      </c>
      <c r="R4873" s="6"/>
      <c r="S4873" s="6"/>
      <c r="T4873" s="6"/>
      <c r="U4873" s="6"/>
      <c r="V4873" s="6"/>
      <c r="W4873" s="6" t="str">
        <f t="shared" si="153"/>
        <v>-</v>
      </c>
      <c r="X4873" s="6"/>
      <c r="Y4873" s="6"/>
      <c r="Z4873" s="6"/>
      <c r="AA4873" s="6"/>
      <c r="AB4873" s="6"/>
      <c r="AC4873" s="6"/>
    </row>
    <row r="4874" spans="1:29" x14ac:dyDescent="0.25">
      <c r="Q4874" s="12" t="str">
        <f t="shared" ca="1" si="154"/>
        <v>-</v>
      </c>
      <c r="W4874" t="str">
        <f t="shared" si="153"/>
        <v>-</v>
      </c>
    </row>
    <row r="4875" spans="1:29" x14ac:dyDescent="0.25">
      <c r="A4875" s="6"/>
      <c r="B4875" s="10"/>
      <c r="C4875" s="6"/>
      <c r="D4875" s="6"/>
      <c r="E4875" s="6"/>
      <c r="F4875" s="6"/>
      <c r="G4875" s="6"/>
      <c r="H4875" s="6"/>
      <c r="I4875" s="6"/>
      <c r="J4875" s="6"/>
      <c r="K4875" s="6"/>
      <c r="L4875" s="6"/>
      <c r="M4875" s="6"/>
      <c r="N4875" s="6"/>
      <c r="O4875" s="6"/>
      <c r="P4875" s="10"/>
      <c r="Q4875" s="15" t="str">
        <f t="shared" ca="1" si="154"/>
        <v>-</v>
      </c>
      <c r="R4875" s="6"/>
      <c r="S4875" s="6"/>
      <c r="T4875" s="6"/>
      <c r="U4875" s="6"/>
      <c r="V4875" s="6"/>
      <c r="W4875" s="6" t="str">
        <f t="shared" si="153"/>
        <v>-</v>
      </c>
      <c r="X4875" s="6"/>
      <c r="Y4875" s="6"/>
      <c r="Z4875" s="6"/>
      <c r="AA4875" s="6"/>
      <c r="AB4875" s="6"/>
      <c r="AC4875" s="6"/>
    </row>
    <row r="4876" spans="1:29" x14ac:dyDescent="0.25">
      <c r="Q4876" s="12" t="str">
        <f t="shared" ca="1" si="154"/>
        <v>-</v>
      </c>
      <c r="W4876" t="str">
        <f t="shared" si="153"/>
        <v>-</v>
      </c>
    </row>
    <row r="4877" spans="1:29" x14ac:dyDescent="0.25">
      <c r="A4877" s="6"/>
      <c r="B4877" s="10"/>
      <c r="C4877" s="6"/>
      <c r="D4877" s="6"/>
      <c r="E4877" s="6"/>
      <c r="F4877" s="6"/>
      <c r="G4877" s="6"/>
      <c r="H4877" s="6"/>
      <c r="I4877" s="6"/>
      <c r="J4877" s="6"/>
      <c r="K4877" s="6"/>
      <c r="L4877" s="6"/>
      <c r="M4877" s="6"/>
      <c r="N4877" s="6"/>
      <c r="O4877" s="6"/>
      <c r="P4877" s="10"/>
      <c r="Q4877" s="15" t="str">
        <f t="shared" ca="1" si="154"/>
        <v>-</v>
      </c>
      <c r="R4877" s="6"/>
      <c r="S4877" s="6"/>
      <c r="T4877" s="6"/>
      <c r="U4877" s="6"/>
      <c r="V4877" s="6"/>
      <c r="W4877" s="6" t="str">
        <f t="shared" si="153"/>
        <v>-</v>
      </c>
      <c r="X4877" s="6"/>
      <c r="Y4877" s="6"/>
      <c r="Z4877" s="6"/>
      <c r="AA4877" s="6"/>
      <c r="AB4877" s="6"/>
      <c r="AC4877" s="6"/>
    </row>
    <row r="4878" spans="1:29" x14ac:dyDescent="0.25">
      <c r="Q4878" s="12" t="str">
        <f t="shared" ca="1" si="154"/>
        <v>-</v>
      </c>
      <c r="W4878" t="str">
        <f t="shared" si="153"/>
        <v>-</v>
      </c>
    </row>
    <row r="4879" spans="1:29" x14ac:dyDescent="0.25">
      <c r="A4879" s="6"/>
      <c r="B4879" s="10"/>
      <c r="C4879" s="6"/>
      <c r="D4879" s="6"/>
      <c r="E4879" s="6"/>
      <c r="F4879" s="6"/>
      <c r="G4879" s="6"/>
      <c r="H4879" s="6"/>
      <c r="I4879" s="6"/>
      <c r="J4879" s="6"/>
      <c r="K4879" s="6"/>
      <c r="L4879" s="6"/>
      <c r="M4879" s="6"/>
      <c r="N4879" s="6"/>
      <c r="O4879" s="6"/>
      <c r="P4879" s="10"/>
      <c r="Q4879" s="15" t="str">
        <f t="shared" ca="1" si="154"/>
        <v>-</v>
      </c>
      <c r="R4879" s="6"/>
      <c r="S4879" s="6"/>
      <c r="T4879" s="6"/>
      <c r="U4879" s="6"/>
      <c r="V4879" s="6"/>
      <c r="W4879" s="6" t="str">
        <f t="shared" si="153"/>
        <v>-</v>
      </c>
      <c r="X4879" s="6"/>
      <c r="Y4879" s="6"/>
      <c r="Z4879" s="6"/>
      <c r="AA4879" s="6"/>
      <c r="AB4879" s="6"/>
      <c r="AC4879" s="6"/>
    </row>
    <row r="4880" spans="1:29" x14ac:dyDescent="0.25">
      <c r="Q4880" s="12" t="str">
        <f t="shared" ca="1" si="154"/>
        <v>-</v>
      </c>
      <c r="W4880" t="str">
        <f t="shared" si="153"/>
        <v>-</v>
      </c>
    </row>
    <row r="4881" spans="1:29" x14ac:dyDescent="0.25">
      <c r="A4881" s="6"/>
      <c r="B4881" s="10"/>
      <c r="C4881" s="6"/>
      <c r="D4881" s="6"/>
      <c r="E4881" s="6"/>
      <c r="F4881" s="6"/>
      <c r="G4881" s="6"/>
      <c r="H4881" s="6"/>
      <c r="I4881" s="6"/>
      <c r="J4881" s="6"/>
      <c r="K4881" s="6"/>
      <c r="L4881" s="6"/>
      <c r="M4881" s="6"/>
      <c r="N4881" s="6"/>
      <c r="O4881" s="6"/>
      <c r="P4881" s="10"/>
      <c r="Q4881" s="15" t="str">
        <f t="shared" ca="1" si="154"/>
        <v>-</v>
      </c>
      <c r="R4881" s="6"/>
      <c r="S4881" s="6"/>
      <c r="T4881" s="6"/>
      <c r="U4881" s="6"/>
      <c r="V4881" s="6"/>
      <c r="W4881" s="6" t="str">
        <f t="shared" si="153"/>
        <v>-</v>
      </c>
      <c r="X4881" s="6"/>
      <c r="Y4881" s="6"/>
      <c r="Z4881" s="6"/>
      <c r="AA4881" s="6"/>
      <c r="AB4881" s="6"/>
      <c r="AC4881" s="6"/>
    </row>
    <row r="4882" spans="1:29" x14ac:dyDescent="0.25">
      <c r="Q4882" s="12" t="str">
        <f t="shared" ca="1" si="154"/>
        <v>-</v>
      </c>
      <c r="W4882" t="str">
        <f t="shared" si="153"/>
        <v>-</v>
      </c>
    </row>
    <row r="4883" spans="1:29" x14ac:dyDescent="0.25">
      <c r="A4883" s="6"/>
      <c r="B4883" s="10"/>
      <c r="C4883" s="6"/>
      <c r="D4883" s="6"/>
      <c r="E4883" s="6"/>
      <c r="F4883" s="6"/>
      <c r="G4883" s="6"/>
      <c r="H4883" s="6"/>
      <c r="I4883" s="6"/>
      <c r="J4883" s="6"/>
      <c r="K4883" s="6"/>
      <c r="L4883" s="6"/>
      <c r="M4883" s="6"/>
      <c r="N4883" s="6"/>
      <c r="O4883" s="6"/>
      <c r="P4883" s="10"/>
      <c r="Q4883" s="15" t="str">
        <f t="shared" ca="1" si="154"/>
        <v>-</v>
      </c>
      <c r="R4883" s="6"/>
      <c r="S4883" s="6"/>
      <c r="T4883" s="6"/>
      <c r="U4883" s="6"/>
      <c r="V4883" s="6"/>
      <c r="W4883" s="6" t="str">
        <f t="shared" si="153"/>
        <v>-</v>
      </c>
      <c r="X4883" s="6"/>
      <c r="Y4883" s="6"/>
      <c r="Z4883" s="6"/>
      <c r="AA4883" s="6"/>
      <c r="AB4883" s="6"/>
      <c r="AC4883" s="6"/>
    </row>
    <row r="4884" spans="1:29" x14ac:dyDescent="0.25">
      <c r="Q4884" s="12" t="str">
        <f t="shared" ca="1" si="154"/>
        <v>-</v>
      </c>
      <c r="W4884" t="str">
        <f t="shared" si="153"/>
        <v>-</v>
      </c>
    </row>
    <row r="4885" spans="1:29" x14ac:dyDescent="0.25">
      <c r="A4885" s="6"/>
      <c r="B4885" s="10"/>
      <c r="C4885" s="6"/>
      <c r="D4885" s="6"/>
      <c r="E4885" s="6"/>
      <c r="F4885" s="6"/>
      <c r="G4885" s="6"/>
      <c r="H4885" s="6"/>
      <c r="I4885" s="6"/>
      <c r="J4885" s="6"/>
      <c r="K4885" s="6"/>
      <c r="L4885" s="6"/>
      <c r="M4885" s="6"/>
      <c r="N4885" s="6"/>
      <c r="O4885" s="6"/>
      <c r="P4885" s="10"/>
      <c r="Q4885" s="15" t="str">
        <f t="shared" ca="1" si="154"/>
        <v>-</v>
      </c>
      <c r="R4885" s="6"/>
      <c r="S4885" s="6"/>
      <c r="T4885" s="6"/>
      <c r="U4885" s="6"/>
      <c r="V4885" s="6"/>
      <c r="W4885" s="6" t="str">
        <f t="shared" si="153"/>
        <v>-</v>
      </c>
      <c r="X4885" s="6"/>
      <c r="Y4885" s="6"/>
      <c r="Z4885" s="6"/>
      <c r="AA4885" s="6"/>
      <c r="AB4885" s="6"/>
      <c r="AC4885" s="6"/>
    </row>
    <row r="4886" spans="1:29" x14ac:dyDescent="0.25">
      <c r="Q4886" s="12" t="str">
        <f t="shared" ca="1" si="154"/>
        <v>-</v>
      </c>
      <c r="W4886" t="str">
        <f t="shared" si="153"/>
        <v>-</v>
      </c>
    </row>
    <row r="4887" spans="1:29" x14ac:dyDescent="0.25">
      <c r="A4887" s="6"/>
      <c r="B4887" s="10"/>
      <c r="C4887" s="6"/>
      <c r="D4887" s="6"/>
      <c r="E4887" s="6"/>
      <c r="F4887" s="6"/>
      <c r="G4887" s="6"/>
      <c r="H4887" s="6"/>
      <c r="I4887" s="6"/>
      <c r="J4887" s="6"/>
      <c r="K4887" s="6"/>
      <c r="L4887" s="6"/>
      <c r="M4887" s="6"/>
      <c r="N4887" s="6"/>
      <c r="O4887" s="6"/>
      <c r="P4887" s="10"/>
      <c r="Q4887" s="15" t="str">
        <f t="shared" ca="1" si="154"/>
        <v>-</v>
      </c>
      <c r="R4887" s="6"/>
      <c r="S4887" s="6"/>
      <c r="T4887" s="6"/>
      <c r="U4887" s="6"/>
      <c r="V4887" s="6"/>
      <c r="W4887" s="6" t="str">
        <f t="shared" si="153"/>
        <v>-</v>
      </c>
      <c r="X4887" s="6"/>
      <c r="Y4887" s="6"/>
      <c r="Z4887" s="6"/>
      <c r="AA4887" s="6"/>
      <c r="AB4887" s="6"/>
      <c r="AC4887" s="6"/>
    </row>
    <row r="4888" spans="1:29" x14ac:dyDescent="0.25">
      <c r="Q4888" s="12" t="str">
        <f t="shared" ca="1" si="154"/>
        <v>-</v>
      </c>
      <c r="W4888" t="str">
        <f t="shared" si="153"/>
        <v>-</v>
      </c>
    </row>
    <row r="4889" spans="1:29" x14ac:dyDescent="0.25">
      <c r="A4889" s="6"/>
      <c r="B4889" s="10"/>
      <c r="C4889" s="6"/>
      <c r="D4889" s="6"/>
      <c r="E4889" s="6"/>
      <c r="F4889" s="6"/>
      <c r="G4889" s="6"/>
      <c r="H4889" s="6"/>
      <c r="I4889" s="6"/>
      <c r="J4889" s="6"/>
      <c r="K4889" s="6"/>
      <c r="L4889" s="6"/>
      <c r="M4889" s="6"/>
      <c r="N4889" s="6"/>
      <c r="O4889" s="6"/>
      <c r="P4889" s="10"/>
      <c r="Q4889" s="15" t="str">
        <f t="shared" ca="1" si="154"/>
        <v>-</v>
      </c>
      <c r="R4889" s="6"/>
      <c r="S4889" s="6"/>
      <c r="T4889" s="6"/>
      <c r="U4889" s="6"/>
      <c r="V4889" s="6"/>
      <c r="W4889" s="6" t="str">
        <f t="shared" si="153"/>
        <v>-</v>
      </c>
      <c r="X4889" s="6"/>
      <c r="Y4889" s="6"/>
      <c r="Z4889" s="6"/>
      <c r="AA4889" s="6"/>
      <c r="AB4889" s="6"/>
      <c r="AC4889" s="6"/>
    </row>
    <row r="4890" spans="1:29" x14ac:dyDescent="0.25">
      <c r="Q4890" s="12" t="str">
        <f t="shared" ca="1" si="154"/>
        <v>-</v>
      </c>
      <c r="W4890" t="str">
        <f t="shared" si="153"/>
        <v>-</v>
      </c>
    </row>
    <row r="4891" spans="1:29" x14ac:dyDescent="0.25">
      <c r="A4891" s="6"/>
      <c r="B4891" s="10"/>
      <c r="C4891" s="6"/>
      <c r="D4891" s="6"/>
      <c r="E4891" s="6"/>
      <c r="F4891" s="6"/>
      <c r="G4891" s="6"/>
      <c r="H4891" s="6"/>
      <c r="I4891" s="6"/>
      <c r="J4891" s="6"/>
      <c r="K4891" s="6"/>
      <c r="L4891" s="6"/>
      <c r="M4891" s="6"/>
      <c r="N4891" s="6"/>
      <c r="O4891" s="6"/>
      <c r="P4891" s="10"/>
      <c r="Q4891" s="15" t="str">
        <f t="shared" ca="1" si="154"/>
        <v>-</v>
      </c>
      <c r="R4891" s="6"/>
      <c r="S4891" s="6"/>
      <c r="T4891" s="6"/>
      <c r="U4891" s="6"/>
      <c r="V4891" s="6"/>
      <c r="W4891" s="6" t="str">
        <f t="shared" si="153"/>
        <v>-</v>
      </c>
      <c r="X4891" s="6"/>
      <c r="Y4891" s="6"/>
      <c r="Z4891" s="6"/>
      <c r="AA4891" s="6"/>
      <c r="AB4891" s="6"/>
      <c r="AC4891" s="6"/>
    </row>
    <row r="4892" spans="1:29" x14ac:dyDescent="0.25">
      <c r="Q4892" s="12" t="str">
        <f t="shared" ca="1" si="154"/>
        <v>-</v>
      </c>
      <c r="W4892" t="str">
        <f t="shared" si="153"/>
        <v>-</v>
      </c>
    </row>
    <row r="4893" spans="1:29" x14ac:dyDescent="0.25">
      <c r="A4893" s="6"/>
      <c r="B4893" s="10"/>
      <c r="C4893" s="6"/>
      <c r="D4893" s="6"/>
      <c r="E4893" s="6"/>
      <c r="F4893" s="6"/>
      <c r="G4893" s="6"/>
      <c r="H4893" s="6"/>
      <c r="I4893" s="6"/>
      <c r="J4893" s="6"/>
      <c r="K4893" s="6"/>
      <c r="L4893" s="6"/>
      <c r="M4893" s="6"/>
      <c r="N4893" s="6"/>
      <c r="O4893" s="6"/>
      <c r="P4893" s="10"/>
      <c r="Q4893" s="15" t="str">
        <f t="shared" ca="1" si="154"/>
        <v>-</v>
      </c>
      <c r="R4893" s="6"/>
      <c r="S4893" s="6"/>
      <c r="T4893" s="6"/>
      <c r="U4893" s="6"/>
      <c r="V4893" s="6"/>
      <c r="W4893" s="6" t="str">
        <f t="shared" si="153"/>
        <v>-</v>
      </c>
      <c r="X4893" s="6"/>
      <c r="Y4893" s="6"/>
      <c r="Z4893" s="6"/>
      <c r="AA4893" s="6"/>
      <c r="AB4893" s="6"/>
      <c r="AC4893" s="6"/>
    </row>
    <row r="4894" spans="1:29" x14ac:dyDescent="0.25">
      <c r="Q4894" s="12" t="str">
        <f t="shared" ca="1" si="154"/>
        <v>-</v>
      </c>
      <c r="W4894" t="str">
        <f t="shared" si="153"/>
        <v>-</v>
      </c>
    </row>
    <row r="4895" spans="1:29" x14ac:dyDescent="0.25">
      <c r="A4895" s="6"/>
      <c r="B4895" s="10"/>
      <c r="C4895" s="6"/>
      <c r="D4895" s="6"/>
      <c r="E4895" s="6"/>
      <c r="F4895" s="6"/>
      <c r="G4895" s="6"/>
      <c r="H4895" s="6"/>
      <c r="I4895" s="6"/>
      <c r="J4895" s="6"/>
      <c r="K4895" s="6"/>
      <c r="L4895" s="6"/>
      <c r="M4895" s="6"/>
      <c r="N4895" s="6"/>
      <c r="O4895" s="6"/>
      <c r="P4895" s="10"/>
      <c r="Q4895" s="15" t="str">
        <f t="shared" ca="1" si="154"/>
        <v>-</v>
      </c>
      <c r="R4895" s="6"/>
      <c r="S4895" s="6"/>
      <c r="T4895" s="6"/>
      <c r="U4895" s="6"/>
      <c r="V4895" s="6"/>
      <c r="W4895" s="6" t="str">
        <f t="shared" si="153"/>
        <v>-</v>
      </c>
      <c r="X4895" s="6"/>
      <c r="Y4895" s="6"/>
      <c r="Z4895" s="6"/>
      <c r="AA4895" s="6"/>
      <c r="AB4895" s="6"/>
      <c r="AC4895" s="6"/>
    </row>
    <row r="4896" spans="1:29" x14ac:dyDescent="0.25">
      <c r="Q4896" s="12" t="str">
        <f t="shared" ca="1" si="154"/>
        <v>-</v>
      </c>
      <c r="W4896" t="str">
        <f t="shared" si="153"/>
        <v>-</v>
      </c>
    </row>
    <row r="4897" spans="1:29" x14ac:dyDescent="0.25">
      <c r="A4897" s="6"/>
      <c r="B4897" s="10"/>
      <c r="C4897" s="6"/>
      <c r="D4897" s="6"/>
      <c r="E4897" s="6"/>
      <c r="F4897" s="6"/>
      <c r="G4897" s="6"/>
      <c r="H4897" s="6"/>
      <c r="I4897" s="6"/>
      <c r="J4897" s="6"/>
      <c r="K4897" s="6"/>
      <c r="L4897" s="6"/>
      <c r="M4897" s="6"/>
      <c r="N4897" s="6"/>
      <c r="O4897" s="6"/>
      <c r="P4897" s="10"/>
      <c r="Q4897" s="15" t="str">
        <f t="shared" ca="1" si="154"/>
        <v>-</v>
      </c>
      <c r="R4897" s="6"/>
      <c r="S4897" s="6"/>
      <c r="T4897" s="6"/>
      <c r="U4897" s="6"/>
      <c r="V4897" s="6"/>
      <c r="W4897" s="6" t="str">
        <f t="shared" si="153"/>
        <v>-</v>
      </c>
      <c r="X4897" s="6"/>
      <c r="Y4897" s="6"/>
      <c r="Z4897" s="6"/>
      <c r="AA4897" s="6"/>
      <c r="AB4897" s="6"/>
      <c r="AC4897" s="6"/>
    </row>
    <row r="4898" spans="1:29" x14ac:dyDescent="0.25">
      <c r="Q4898" s="12" t="str">
        <f t="shared" ca="1" si="154"/>
        <v>-</v>
      </c>
      <c r="W4898" t="str">
        <f t="shared" si="153"/>
        <v>-</v>
      </c>
    </row>
    <row r="4899" spans="1:29" x14ac:dyDescent="0.25">
      <c r="A4899" s="6"/>
      <c r="B4899" s="10"/>
      <c r="C4899" s="6"/>
      <c r="D4899" s="6"/>
      <c r="E4899" s="6"/>
      <c r="F4899" s="6"/>
      <c r="G4899" s="6"/>
      <c r="H4899" s="6"/>
      <c r="I4899" s="6"/>
      <c r="J4899" s="6"/>
      <c r="K4899" s="6"/>
      <c r="L4899" s="6"/>
      <c r="M4899" s="6"/>
      <c r="N4899" s="6"/>
      <c r="O4899" s="6"/>
      <c r="P4899" s="10"/>
      <c r="Q4899" s="15" t="str">
        <f t="shared" ca="1" si="154"/>
        <v>-</v>
      </c>
      <c r="R4899" s="6"/>
      <c r="S4899" s="6"/>
      <c r="T4899" s="6"/>
      <c r="U4899" s="6"/>
      <c r="V4899" s="6"/>
      <c r="W4899" s="6" t="str">
        <f t="shared" si="153"/>
        <v>-</v>
      </c>
      <c r="X4899" s="6"/>
      <c r="Y4899" s="6"/>
      <c r="Z4899" s="6"/>
      <c r="AA4899" s="6"/>
      <c r="AB4899" s="6"/>
      <c r="AC4899" s="6"/>
    </row>
    <row r="4900" spans="1:29" x14ac:dyDescent="0.25">
      <c r="Q4900" s="12" t="str">
        <f t="shared" ca="1" si="154"/>
        <v>-</v>
      </c>
      <c r="W4900" t="str">
        <f t="shared" si="153"/>
        <v>-</v>
      </c>
    </row>
    <row r="4901" spans="1:29" x14ac:dyDescent="0.25">
      <c r="A4901" s="6"/>
      <c r="B4901" s="10"/>
      <c r="C4901" s="6"/>
      <c r="D4901" s="6"/>
      <c r="E4901" s="6"/>
      <c r="F4901" s="6"/>
      <c r="G4901" s="6"/>
      <c r="H4901" s="6"/>
      <c r="I4901" s="6"/>
      <c r="J4901" s="6"/>
      <c r="K4901" s="6"/>
      <c r="L4901" s="6"/>
      <c r="M4901" s="6"/>
      <c r="N4901" s="6"/>
      <c r="O4901" s="6"/>
      <c r="P4901" s="10"/>
      <c r="Q4901" s="15" t="str">
        <f t="shared" ca="1" si="154"/>
        <v>-</v>
      </c>
      <c r="R4901" s="6"/>
      <c r="S4901" s="6"/>
      <c r="T4901" s="6"/>
      <c r="U4901" s="6"/>
      <c r="V4901" s="6"/>
      <c r="W4901" s="6" t="str">
        <f t="shared" si="153"/>
        <v>-</v>
      </c>
      <c r="X4901" s="6"/>
      <c r="Y4901" s="6"/>
      <c r="Z4901" s="6"/>
      <c r="AA4901" s="6"/>
      <c r="AB4901" s="6"/>
      <c r="AC4901" s="6"/>
    </row>
    <row r="4902" spans="1:29" x14ac:dyDescent="0.25">
      <c r="Q4902" s="12" t="str">
        <f t="shared" ca="1" si="154"/>
        <v>-</v>
      </c>
      <c r="W4902" t="str">
        <f t="shared" si="153"/>
        <v>-</v>
      </c>
    </row>
    <row r="4903" spans="1:29" x14ac:dyDescent="0.25">
      <c r="A4903" s="6"/>
      <c r="B4903" s="10"/>
      <c r="C4903" s="6"/>
      <c r="D4903" s="6"/>
      <c r="E4903" s="6"/>
      <c r="F4903" s="6"/>
      <c r="G4903" s="6"/>
      <c r="H4903" s="6"/>
      <c r="I4903" s="6"/>
      <c r="J4903" s="6"/>
      <c r="K4903" s="6"/>
      <c r="L4903" s="6"/>
      <c r="M4903" s="6"/>
      <c r="N4903" s="6"/>
      <c r="O4903" s="6"/>
      <c r="P4903" s="10"/>
      <c r="Q4903" s="15" t="str">
        <f t="shared" ca="1" si="154"/>
        <v>-</v>
      </c>
      <c r="R4903" s="6"/>
      <c r="S4903" s="6"/>
      <c r="T4903" s="6"/>
      <c r="U4903" s="6"/>
      <c r="V4903" s="6"/>
      <c r="W4903" s="6" t="str">
        <f t="shared" si="153"/>
        <v>-</v>
      </c>
      <c r="X4903" s="6"/>
      <c r="Y4903" s="6"/>
      <c r="Z4903" s="6"/>
      <c r="AA4903" s="6"/>
      <c r="AB4903" s="6"/>
      <c r="AC4903" s="6"/>
    </row>
    <row r="4904" spans="1:29" x14ac:dyDescent="0.25">
      <c r="Q4904" s="12" t="str">
        <f t="shared" ca="1" si="154"/>
        <v>-</v>
      </c>
      <c r="W4904" t="str">
        <f t="shared" si="153"/>
        <v>-</v>
      </c>
    </row>
    <row r="4905" spans="1:29" x14ac:dyDescent="0.25">
      <c r="A4905" s="6"/>
      <c r="B4905" s="10"/>
      <c r="C4905" s="6"/>
      <c r="D4905" s="6"/>
      <c r="E4905" s="6"/>
      <c r="F4905" s="6"/>
      <c r="G4905" s="6"/>
      <c r="H4905" s="6"/>
      <c r="I4905" s="6"/>
      <c r="J4905" s="6"/>
      <c r="K4905" s="6"/>
      <c r="L4905" s="6"/>
      <c r="M4905" s="6"/>
      <c r="N4905" s="6"/>
      <c r="O4905" s="6"/>
      <c r="P4905" s="10"/>
      <c r="Q4905" s="15" t="str">
        <f t="shared" ca="1" si="154"/>
        <v>-</v>
      </c>
      <c r="R4905" s="6"/>
      <c r="S4905" s="6"/>
      <c r="T4905" s="6"/>
      <c r="U4905" s="6"/>
      <c r="V4905" s="6"/>
      <c r="W4905" s="6" t="str">
        <f t="shared" si="153"/>
        <v>-</v>
      </c>
      <c r="X4905" s="6"/>
      <c r="Y4905" s="6"/>
      <c r="Z4905" s="6"/>
      <c r="AA4905" s="6"/>
      <c r="AB4905" s="6"/>
      <c r="AC4905" s="6"/>
    </row>
    <row r="4906" spans="1:29" x14ac:dyDescent="0.25">
      <c r="Q4906" s="12" t="str">
        <f t="shared" ca="1" si="154"/>
        <v>-</v>
      </c>
      <c r="W4906" t="str">
        <f t="shared" si="153"/>
        <v>-</v>
      </c>
    </row>
    <row r="4907" spans="1:29" x14ac:dyDescent="0.25">
      <c r="A4907" s="6"/>
      <c r="B4907" s="10"/>
      <c r="C4907" s="6"/>
      <c r="D4907" s="6"/>
      <c r="E4907" s="6"/>
      <c r="F4907" s="6"/>
      <c r="G4907" s="6"/>
      <c r="H4907" s="6"/>
      <c r="I4907" s="6"/>
      <c r="J4907" s="6"/>
      <c r="K4907" s="6"/>
      <c r="L4907" s="6"/>
      <c r="M4907" s="6"/>
      <c r="N4907" s="6"/>
      <c r="O4907" s="6"/>
      <c r="P4907" s="10"/>
      <c r="Q4907" s="15" t="str">
        <f t="shared" ca="1" si="154"/>
        <v>-</v>
      </c>
      <c r="R4907" s="6"/>
      <c r="S4907" s="6"/>
      <c r="T4907" s="6"/>
      <c r="U4907" s="6"/>
      <c r="V4907" s="6"/>
      <c r="W4907" s="6" t="str">
        <f t="shared" si="153"/>
        <v>-</v>
      </c>
      <c r="X4907" s="6"/>
      <c r="Y4907" s="6"/>
      <c r="Z4907" s="6"/>
      <c r="AA4907" s="6"/>
      <c r="AB4907" s="6"/>
      <c r="AC4907" s="6"/>
    </row>
    <row r="4908" spans="1:29" x14ac:dyDescent="0.25">
      <c r="Q4908" s="12" t="str">
        <f t="shared" ca="1" si="154"/>
        <v>-</v>
      </c>
      <c r="W4908" t="str">
        <f t="shared" si="153"/>
        <v>-</v>
      </c>
    </row>
    <row r="4909" spans="1:29" x14ac:dyDescent="0.25">
      <c r="A4909" s="6"/>
      <c r="B4909" s="10"/>
      <c r="C4909" s="6"/>
      <c r="D4909" s="6"/>
      <c r="E4909" s="6"/>
      <c r="F4909" s="6"/>
      <c r="G4909" s="6"/>
      <c r="H4909" s="6"/>
      <c r="I4909" s="6"/>
      <c r="J4909" s="6"/>
      <c r="K4909" s="6"/>
      <c r="L4909" s="6"/>
      <c r="M4909" s="6"/>
      <c r="N4909" s="6"/>
      <c r="O4909" s="6"/>
      <c r="P4909" s="10"/>
      <c r="Q4909" s="15" t="str">
        <f t="shared" ca="1" si="154"/>
        <v>-</v>
      </c>
      <c r="R4909" s="6"/>
      <c r="S4909" s="6"/>
      <c r="T4909" s="6"/>
      <c r="U4909" s="6"/>
      <c r="V4909" s="6"/>
      <c r="W4909" s="6" t="str">
        <f t="shared" si="153"/>
        <v>-</v>
      </c>
      <c r="X4909" s="6"/>
      <c r="Y4909" s="6"/>
      <c r="Z4909" s="6"/>
      <c r="AA4909" s="6"/>
      <c r="AB4909" s="6"/>
      <c r="AC4909" s="6"/>
    </row>
    <row r="4910" spans="1:29" x14ac:dyDescent="0.25">
      <c r="Q4910" s="12" t="str">
        <f t="shared" ca="1" si="154"/>
        <v>-</v>
      </c>
      <c r="W4910" t="str">
        <f t="shared" si="153"/>
        <v>-</v>
      </c>
    </row>
    <row r="4911" spans="1:29" x14ac:dyDescent="0.25">
      <c r="A4911" s="6"/>
      <c r="B4911" s="10"/>
      <c r="C4911" s="6"/>
      <c r="D4911" s="6"/>
      <c r="E4911" s="6"/>
      <c r="F4911" s="6"/>
      <c r="G4911" s="6"/>
      <c r="H4911" s="6"/>
      <c r="I4911" s="6"/>
      <c r="J4911" s="6"/>
      <c r="K4911" s="6"/>
      <c r="L4911" s="6"/>
      <c r="M4911" s="6"/>
      <c r="N4911" s="6"/>
      <c r="O4911" s="6"/>
      <c r="P4911" s="10"/>
      <c r="Q4911" s="15" t="str">
        <f t="shared" ca="1" si="154"/>
        <v>-</v>
      </c>
      <c r="R4911" s="6"/>
      <c r="S4911" s="6"/>
      <c r="T4911" s="6"/>
      <c r="U4911" s="6"/>
      <c r="V4911" s="6"/>
      <c r="W4911" s="6" t="str">
        <f t="shared" si="153"/>
        <v>-</v>
      </c>
      <c r="X4911" s="6"/>
      <c r="Y4911" s="6"/>
      <c r="Z4911" s="6"/>
      <c r="AA4911" s="6"/>
      <c r="AB4911" s="6"/>
      <c r="AC4911" s="6"/>
    </row>
    <row r="4912" spans="1:29" x14ac:dyDescent="0.25">
      <c r="Q4912" s="12" t="str">
        <f t="shared" ca="1" si="154"/>
        <v>-</v>
      </c>
      <c r="W4912" t="str">
        <f t="shared" si="153"/>
        <v>-</v>
      </c>
    </row>
    <row r="4913" spans="1:29" x14ac:dyDescent="0.25">
      <c r="A4913" s="6"/>
      <c r="B4913" s="10"/>
      <c r="C4913" s="6"/>
      <c r="D4913" s="6"/>
      <c r="E4913" s="6"/>
      <c r="F4913" s="6"/>
      <c r="G4913" s="6"/>
      <c r="H4913" s="6"/>
      <c r="I4913" s="6"/>
      <c r="J4913" s="6"/>
      <c r="K4913" s="6"/>
      <c r="L4913" s="6"/>
      <c r="M4913" s="6"/>
      <c r="N4913" s="6"/>
      <c r="O4913" s="6"/>
      <c r="P4913" s="10"/>
      <c r="Q4913" s="15" t="str">
        <f t="shared" ca="1" si="154"/>
        <v>-</v>
      </c>
      <c r="R4913" s="6"/>
      <c r="S4913" s="6"/>
      <c r="T4913" s="6"/>
      <c r="U4913" s="6"/>
      <c r="V4913" s="6"/>
      <c r="W4913" s="6" t="str">
        <f t="shared" si="153"/>
        <v>-</v>
      </c>
      <c r="X4913" s="6"/>
      <c r="Y4913" s="6"/>
      <c r="Z4913" s="6"/>
      <c r="AA4913" s="6"/>
      <c r="AB4913" s="6"/>
      <c r="AC4913" s="6"/>
    </row>
    <row r="4914" spans="1:29" x14ac:dyDescent="0.25">
      <c r="Q4914" s="12" t="str">
        <f t="shared" ca="1" si="154"/>
        <v>-</v>
      </c>
      <c r="W4914" t="str">
        <f t="shared" si="153"/>
        <v>-</v>
      </c>
    </row>
    <row r="4915" spans="1:29" x14ac:dyDescent="0.25">
      <c r="A4915" s="6"/>
      <c r="B4915" s="10"/>
      <c r="C4915" s="6"/>
      <c r="D4915" s="6"/>
      <c r="E4915" s="6"/>
      <c r="F4915" s="6"/>
      <c r="G4915" s="6"/>
      <c r="H4915" s="6"/>
      <c r="I4915" s="6"/>
      <c r="J4915" s="6"/>
      <c r="K4915" s="6"/>
      <c r="L4915" s="6"/>
      <c r="M4915" s="6"/>
      <c r="N4915" s="6"/>
      <c r="O4915" s="6"/>
      <c r="P4915" s="10"/>
      <c r="Q4915" s="15" t="str">
        <f t="shared" ca="1" si="154"/>
        <v>-</v>
      </c>
      <c r="R4915" s="6"/>
      <c r="S4915" s="6"/>
      <c r="T4915" s="6"/>
      <c r="U4915" s="6"/>
      <c r="V4915" s="6"/>
      <c r="W4915" s="6" t="str">
        <f t="shared" si="153"/>
        <v>-</v>
      </c>
      <c r="X4915" s="6"/>
      <c r="Y4915" s="6"/>
      <c r="Z4915" s="6"/>
      <c r="AA4915" s="6"/>
      <c r="AB4915" s="6"/>
      <c r="AC4915" s="6"/>
    </row>
    <row r="4916" spans="1:29" x14ac:dyDescent="0.25">
      <c r="Q4916" s="12" t="str">
        <f t="shared" ca="1" si="154"/>
        <v>-</v>
      </c>
      <c r="W4916" t="str">
        <f t="shared" si="153"/>
        <v>-</v>
      </c>
    </row>
    <row r="4917" spans="1:29" x14ac:dyDescent="0.25">
      <c r="A4917" s="6"/>
      <c r="B4917" s="10"/>
      <c r="C4917" s="6"/>
      <c r="D4917" s="6"/>
      <c r="E4917" s="6"/>
      <c r="F4917" s="6"/>
      <c r="G4917" s="6"/>
      <c r="H4917" s="6"/>
      <c r="I4917" s="6"/>
      <c r="J4917" s="6"/>
      <c r="K4917" s="6"/>
      <c r="L4917" s="6"/>
      <c r="M4917" s="6"/>
      <c r="N4917" s="6"/>
      <c r="O4917" s="6"/>
      <c r="P4917" s="10"/>
      <c r="Q4917" s="15" t="str">
        <f t="shared" ca="1" si="154"/>
        <v>-</v>
      </c>
      <c r="R4917" s="6"/>
      <c r="S4917" s="6"/>
      <c r="T4917" s="6"/>
      <c r="U4917" s="6"/>
      <c r="V4917" s="6"/>
      <c r="W4917" s="6" t="str">
        <f t="shared" si="153"/>
        <v>-</v>
      </c>
      <c r="X4917" s="6"/>
      <c r="Y4917" s="6"/>
      <c r="Z4917" s="6"/>
      <c r="AA4917" s="6"/>
      <c r="AB4917" s="6"/>
      <c r="AC4917" s="6"/>
    </row>
    <row r="4918" spans="1:29" x14ac:dyDescent="0.25">
      <c r="Q4918" s="12" t="str">
        <f t="shared" ca="1" si="154"/>
        <v>-</v>
      </c>
      <c r="W4918" t="str">
        <f t="shared" si="153"/>
        <v>-</v>
      </c>
    </row>
    <row r="4919" spans="1:29" x14ac:dyDescent="0.25">
      <c r="A4919" s="6"/>
      <c r="B4919" s="10"/>
      <c r="C4919" s="6"/>
      <c r="D4919" s="6"/>
      <c r="E4919" s="6"/>
      <c r="F4919" s="6"/>
      <c r="G4919" s="6"/>
      <c r="H4919" s="6"/>
      <c r="I4919" s="6"/>
      <c r="J4919" s="6"/>
      <c r="K4919" s="6"/>
      <c r="L4919" s="6"/>
      <c r="M4919" s="6"/>
      <c r="N4919" s="6"/>
      <c r="O4919" s="6"/>
      <c r="P4919" s="10"/>
      <c r="Q4919" s="15" t="str">
        <f t="shared" ca="1" si="154"/>
        <v>-</v>
      </c>
      <c r="R4919" s="6"/>
      <c r="S4919" s="6"/>
      <c r="T4919" s="6"/>
      <c r="U4919" s="6"/>
      <c r="V4919" s="6"/>
      <c r="W4919" s="6" t="str">
        <f t="shared" si="153"/>
        <v>-</v>
      </c>
      <c r="X4919" s="6"/>
      <c r="Y4919" s="6"/>
      <c r="Z4919" s="6"/>
      <c r="AA4919" s="6"/>
      <c r="AB4919" s="6"/>
      <c r="AC4919" s="6"/>
    </row>
    <row r="4920" spans="1:29" x14ac:dyDescent="0.25">
      <c r="Q4920" s="12" t="str">
        <f t="shared" ca="1" si="154"/>
        <v>-</v>
      </c>
      <c r="W4920" t="str">
        <f t="shared" si="153"/>
        <v>-</v>
      </c>
    </row>
    <row r="4921" spans="1:29" x14ac:dyDescent="0.25">
      <c r="A4921" s="6"/>
      <c r="B4921" s="10"/>
      <c r="C4921" s="6"/>
      <c r="D4921" s="6"/>
      <c r="E4921" s="6"/>
      <c r="F4921" s="6"/>
      <c r="G4921" s="6"/>
      <c r="H4921" s="6"/>
      <c r="I4921" s="6"/>
      <c r="J4921" s="6"/>
      <c r="K4921" s="6"/>
      <c r="L4921" s="6"/>
      <c r="M4921" s="6"/>
      <c r="N4921" s="6"/>
      <c r="O4921" s="6"/>
      <c r="P4921" s="10"/>
      <c r="Q4921" s="15" t="str">
        <f t="shared" ca="1" si="154"/>
        <v>-</v>
      </c>
      <c r="R4921" s="6"/>
      <c r="S4921" s="6"/>
      <c r="T4921" s="6"/>
      <c r="U4921" s="6"/>
      <c r="V4921" s="6"/>
      <c r="W4921" s="6" t="str">
        <f t="shared" si="153"/>
        <v>-</v>
      </c>
      <c r="X4921" s="6"/>
      <c r="Y4921" s="6"/>
      <c r="Z4921" s="6"/>
      <c r="AA4921" s="6"/>
      <c r="AB4921" s="6"/>
      <c r="AC4921" s="6"/>
    </row>
    <row r="4922" spans="1:29" x14ac:dyDescent="0.25">
      <c r="Q4922" s="12" t="str">
        <f t="shared" ca="1" si="154"/>
        <v>-</v>
      </c>
      <c r="W4922" t="str">
        <f t="shared" si="153"/>
        <v>-</v>
      </c>
    </row>
    <row r="4923" spans="1:29" x14ac:dyDescent="0.25">
      <c r="A4923" s="6"/>
      <c r="B4923" s="10"/>
      <c r="C4923" s="6"/>
      <c r="D4923" s="6"/>
      <c r="E4923" s="6"/>
      <c r="F4923" s="6"/>
      <c r="G4923" s="6"/>
      <c r="H4923" s="6"/>
      <c r="I4923" s="6"/>
      <c r="J4923" s="6"/>
      <c r="K4923" s="6"/>
      <c r="L4923" s="6"/>
      <c r="M4923" s="6"/>
      <c r="N4923" s="6"/>
      <c r="O4923" s="6"/>
      <c r="P4923" s="10"/>
      <c r="Q4923" s="15" t="str">
        <f t="shared" ca="1" si="154"/>
        <v>-</v>
      </c>
      <c r="R4923" s="6"/>
      <c r="S4923" s="6"/>
      <c r="T4923" s="6"/>
      <c r="U4923" s="6"/>
      <c r="V4923" s="6"/>
      <c r="W4923" s="6" t="str">
        <f t="shared" si="153"/>
        <v>-</v>
      </c>
      <c r="X4923" s="6"/>
      <c r="Y4923" s="6"/>
      <c r="Z4923" s="6"/>
      <c r="AA4923" s="6"/>
      <c r="AB4923" s="6"/>
      <c r="AC4923" s="6"/>
    </row>
    <row r="4924" spans="1:29" x14ac:dyDescent="0.25">
      <c r="Q4924" s="12" t="str">
        <f t="shared" ca="1" si="154"/>
        <v>-</v>
      </c>
      <c r="W4924" t="str">
        <f t="shared" si="153"/>
        <v>-</v>
      </c>
    </row>
    <row r="4925" spans="1:29" x14ac:dyDescent="0.25">
      <c r="A4925" s="6"/>
      <c r="B4925" s="10"/>
      <c r="C4925" s="6"/>
      <c r="D4925" s="6"/>
      <c r="E4925" s="6"/>
      <c r="F4925" s="6"/>
      <c r="G4925" s="6"/>
      <c r="H4925" s="6"/>
      <c r="I4925" s="6"/>
      <c r="J4925" s="6"/>
      <c r="K4925" s="6"/>
      <c r="L4925" s="6"/>
      <c r="M4925" s="6"/>
      <c r="N4925" s="6"/>
      <c r="O4925" s="6"/>
      <c r="P4925" s="10"/>
      <c r="Q4925" s="15" t="str">
        <f t="shared" ca="1" si="154"/>
        <v>-</v>
      </c>
      <c r="R4925" s="6"/>
      <c r="S4925" s="6"/>
      <c r="T4925" s="6"/>
      <c r="U4925" s="6"/>
      <c r="V4925" s="6"/>
      <c r="W4925" s="6" t="str">
        <f t="shared" si="153"/>
        <v>-</v>
      </c>
      <c r="X4925" s="6"/>
      <c r="Y4925" s="6"/>
      <c r="Z4925" s="6"/>
      <c r="AA4925" s="6"/>
      <c r="AB4925" s="6"/>
      <c r="AC4925" s="6"/>
    </row>
    <row r="4926" spans="1:29" x14ac:dyDescent="0.25">
      <c r="Q4926" s="12" t="str">
        <f t="shared" ca="1" si="154"/>
        <v>-</v>
      </c>
      <c r="W4926" t="str">
        <f t="shared" si="153"/>
        <v>-</v>
      </c>
    </row>
    <row r="4927" spans="1:29" x14ac:dyDescent="0.25">
      <c r="A4927" s="6"/>
      <c r="B4927" s="10"/>
      <c r="C4927" s="6"/>
      <c r="D4927" s="6"/>
      <c r="E4927" s="6"/>
      <c r="F4927" s="6"/>
      <c r="G4927" s="6"/>
      <c r="H4927" s="6"/>
      <c r="I4927" s="6"/>
      <c r="J4927" s="6"/>
      <c r="K4927" s="6"/>
      <c r="L4927" s="6"/>
      <c r="M4927" s="6"/>
      <c r="N4927" s="6"/>
      <c r="O4927" s="6"/>
      <c r="P4927" s="10"/>
      <c r="Q4927" s="15" t="str">
        <f t="shared" ca="1" si="154"/>
        <v>-</v>
      </c>
      <c r="R4927" s="6"/>
      <c r="S4927" s="6"/>
      <c r="T4927" s="6"/>
      <c r="U4927" s="6"/>
      <c r="V4927" s="6"/>
      <c r="W4927" s="6" t="str">
        <f t="shared" si="153"/>
        <v>-</v>
      </c>
      <c r="X4927" s="6"/>
      <c r="Y4927" s="6"/>
      <c r="Z4927" s="6"/>
      <c r="AA4927" s="6"/>
      <c r="AB4927" s="6"/>
      <c r="AC4927" s="6"/>
    </row>
    <row r="4928" spans="1:29" x14ac:dyDescent="0.25">
      <c r="Q4928" s="12" t="str">
        <f t="shared" ca="1" si="154"/>
        <v>-</v>
      </c>
      <c r="W4928" t="str">
        <f t="shared" si="153"/>
        <v>-</v>
      </c>
    </row>
    <row r="4929" spans="1:29" x14ac:dyDescent="0.25">
      <c r="A4929" s="6"/>
      <c r="B4929" s="10"/>
      <c r="C4929" s="6"/>
      <c r="D4929" s="6"/>
      <c r="E4929" s="6"/>
      <c r="F4929" s="6"/>
      <c r="G4929" s="6"/>
      <c r="H4929" s="6"/>
      <c r="I4929" s="6"/>
      <c r="J4929" s="6"/>
      <c r="K4929" s="6"/>
      <c r="L4929" s="6"/>
      <c r="M4929" s="6"/>
      <c r="N4929" s="6"/>
      <c r="O4929" s="6"/>
      <c r="P4929" s="10"/>
      <c r="Q4929" s="15" t="str">
        <f t="shared" ca="1" si="154"/>
        <v>-</v>
      </c>
      <c r="R4929" s="6"/>
      <c r="S4929" s="6"/>
      <c r="T4929" s="6"/>
      <c r="U4929" s="6"/>
      <c r="V4929" s="6"/>
      <c r="W4929" s="6" t="str">
        <f t="shared" ref="W4929:W4992" si="155">IF(OR(ISBLANK(J4929),ISBLANK(V4929)),"-",(IF(J4929=V4929,"Yes","No")))</f>
        <v>-</v>
      </c>
      <c r="X4929" s="6"/>
      <c r="Y4929" s="6"/>
      <c r="Z4929" s="6"/>
      <c r="AA4929" s="6"/>
      <c r="AB4929" s="6"/>
      <c r="AC4929" s="6"/>
    </row>
    <row r="4930" spans="1:29" x14ac:dyDescent="0.25">
      <c r="Q4930" s="12" t="str">
        <f t="shared" ref="Q4930:Q4993" ca="1" si="156">IF(B4930&gt;1/1/1900, (IF(R4930="Closed",(DATEDIF(B4930,P4930,"d"))-(DATEDIF(M4930,O4930,"d")),IF(OR(R4930="Pending",ISBLANK(P4930)),TODAY()-B4930))),"-")</f>
        <v>-</v>
      </c>
      <c r="W4930" t="str">
        <f t="shared" si="155"/>
        <v>-</v>
      </c>
    </row>
    <row r="4931" spans="1:29" x14ac:dyDescent="0.25">
      <c r="A4931" s="6"/>
      <c r="B4931" s="10"/>
      <c r="C4931" s="6"/>
      <c r="D4931" s="6"/>
      <c r="E4931" s="6"/>
      <c r="F4931" s="6"/>
      <c r="G4931" s="6"/>
      <c r="H4931" s="6"/>
      <c r="I4931" s="6"/>
      <c r="J4931" s="6"/>
      <c r="K4931" s="6"/>
      <c r="L4931" s="6"/>
      <c r="M4931" s="6"/>
      <c r="N4931" s="6"/>
      <c r="O4931" s="6"/>
      <c r="P4931" s="10"/>
      <c r="Q4931" s="15" t="str">
        <f t="shared" ca="1" si="156"/>
        <v>-</v>
      </c>
      <c r="R4931" s="6"/>
      <c r="S4931" s="6"/>
      <c r="T4931" s="6"/>
      <c r="U4931" s="6"/>
      <c r="V4931" s="6"/>
      <c r="W4931" s="6" t="str">
        <f t="shared" si="155"/>
        <v>-</v>
      </c>
      <c r="X4931" s="6"/>
      <c r="Y4931" s="6"/>
      <c r="Z4931" s="6"/>
      <c r="AA4931" s="6"/>
      <c r="AB4931" s="6"/>
      <c r="AC4931" s="6"/>
    </row>
    <row r="4932" spans="1:29" x14ac:dyDescent="0.25">
      <c r="Q4932" s="12" t="str">
        <f t="shared" ca="1" si="156"/>
        <v>-</v>
      </c>
      <c r="W4932" t="str">
        <f t="shared" si="155"/>
        <v>-</v>
      </c>
    </row>
    <row r="4933" spans="1:29" x14ac:dyDescent="0.25">
      <c r="A4933" s="6"/>
      <c r="B4933" s="10"/>
      <c r="C4933" s="6"/>
      <c r="D4933" s="6"/>
      <c r="E4933" s="6"/>
      <c r="F4933" s="6"/>
      <c r="G4933" s="6"/>
      <c r="H4933" s="6"/>
      <c r="I4933" s="6"/>
      <c r="J4933" s="6"/>
      <c r="K4933" s="6"/>
      <c r="L4933" s="6"/>
      <c r="M4933" s="6"/>
      <c r="N4933" s="6"/>
      <c r="O4933" s="6"/>
      <c r="P4933" s="10"/>
      <c r="Q4933" s="15" t="str">
        <f t="shared" ca="1" si="156"/>
        <v>-</v>
      </c>
      <c r="R4933" s="6"/>
      <c r="S4933" s="6"/>
      <c r="T4933" s="6"/>
      <c r="U4933" s="6"/>
      <c r="V4933" s="6"/>
      <c r="W4933" s="6" t="str">
        <f t="shared" si="155"/>
        <v>-</v>
      </c>
      <c r="X4933" s="6"/>
      <c r="Y4933" s="6"/>
      <c r="Z4933" s="6"/>
      <c r="AA4933" s="6"/>
      <c r="AB4933" s="6"/>
      <c r="AC4933" s="6"/>
    </row>
    <row r="4934" spans="1:29" x14ac:dyDescent="0.25">
      <c r="Q4934" s="12" t="str">
        <f t="shared" ca="1" si="156"/>
        <v>-</v>
      </c>
      <c r="W4934" t="str">
        <f t="shared" si="155"/>
        <v>-</v>
      </c>
    </row>
    <row r="4935" spans="1:29" x14ac:dyDescent="0.25">
      <c r="A4935" s="6"/>
      <c r="B4935" s="10"/>
      <c r="C4935" s="6"/>
      <c r="D4935" s="6"/>
      <c r="E4935" s="6"/>
      <c r="F4935" s="6"/>
      <c r="G4935" s="6"/>
      <c r="H4935" s="6"/>
      <c r="I4935" s="6"/>
      <c r="J4935" s="6"/>
      <c r="K4935" s="6"/>
      <c r="L4935" s="6"/>
      <c r="M4935" s="6"/>
      <c r="N4935" s="6"/>
      <c r="O4935" s="6"/>
      <c r="P4935" s="10"/>
      <c r="Q4935" s="15" t="str">
        <f t="shared" ca="1" si="156"/>
        <v>-</v>
      </c>
      <c r="R4935" s="6"/>
      <c r="S4935" s="6"/>
      <c r="T4935" s="6"/>
      <c r="U4935" s="6"/>
      <c r="V4935" s="6"/>
      <c r="W4935" s="6" t="str">
        <f t="shared" si="155"/>
        <v>-</v>
      </c>
      <c r="X4935" s="6"/>
      <c r="Y4935" s="6"/>
      <c r="Z4935" s="6"/>
      <c r="AA4935" s="6"/>
      <c r="AB4935" s="6"/>
      <c r="AC4935" s="6"/>
    </row>
    <row r="4936" spans="1:29" x14ac:dyDescent="0.25">
      <c r="Q4936" s="12" t="str">
        <f t="shared" ca="1" si="156"/>
        <v>-</v>
      </c>
      <c r="W4936" t="str">
        <f t="shared" si="155"/>
        <v>-</v>
      </c>
    </row>
    <row r="4937" spans="1:29" x14ac:dyDescent="0.25">
      <c r="A4937" s="6"/>
      <c r="B4937" s="10"/>
      <c r="C4937" s="6"/>
      <c r="D4937" s="6"/>
      <c r="E4937" s="6"/>
      <c r="F4937" s="6"/>
      <c r="G4937" s="6"/>
      <c r="H4937" s="6"/>
      <c r="I4937" s="6"/>
      <c r="J4937" s="6"/>
      <c r="K4937" s="6"/>
      <c r="L4937" s="6"/>
      <c r="M4937" s="6"/>
      <c r="N4937" s="6"/>
      <c r="O4937" s="6"/>
      <c r="P4937" s="10"/>
      <c r="Q4937" s="15" t="str">
        <f t="shared" ca="1" si="156"/>
        <v>-</v>
      </c>
      <c r="R4937" s="6"/>
      <c r="S4937" s="6"/>
      <c r="T4937" s="6"/>
      <c r="U4937" s="6"/>
      <c r="V4937" s="6"/>
      <c r="W4937" s="6" t="str">
        <f t="shared" si="155"/>
        <v>-</v>
      </c>
      <c r="X4937" s="6"/>
      <c r="Y4937" s="6"/>
      <c r="Z4937" s="6"/>
      <c r="AA4937" s="6"/>
      <c r="AB4937" s="6"/>
      <c r="AC4937" s="6"/>
    </row>
    <row r="4938" spans="1:29" x14ac:dyDescent="0.25">
      <c r="Q4938" s="12" t="str">
        <f t="shared" ca="1" si="156"/>
        <v>-</v>
      </c>
      <c r="W4938" t="str">
        <f t="shared" si="155"/>
        <v>-</v>
      </c>
    </row>
    <row r="4939" spans="1:29" x14ac:dyDescent="0.25">
      <c r="A4939" s="6"/>
      <c r="B4939" s="10"/>
      <c r="C4939" s="6"/>
      <c r="D4939" s="6"/>
      <c r="E4939" s="6"/>
      <c r="F4939" s="6"/>
      <c r="G4939" s="6"/>
      <c r="H4939" s="6"/>
      <c r="I4939" s="6"/>
      <c r="J4939" s="6"/>
      <c r="K4939" s="6"/>
      <c r="L4939" s="6"/>
      <c r="M4939" s="6"/>
      <c r="N4939" s="6"/>
      <c r="O4939" s="6"/>
      <c r="P4939" s="10"/>
      <c r="Q4939" s="15" t="str">
        <f t="shared" ca="1" si="156"/>
        <v>-</v>
      </c>
      <c r="R4939" s="6"/>
      <c r="S4939" s="6"/>
      <c r="T4939" s="6"/>
      <c r="U4939" s="6"/>
      <c r="V4939" s="6"/>
      <c r="W4939" s="6" t="str">
        <f t="shared" si="155"/>
        <v>-</v>
      </c>
      <c r="X4939" s="6"/>
      <c r="Y4939" s="6"/>
      <c r="Z4939" s="6"/>
      <c r="AA4939" s="6"/>
      <c r="AB4939" s="6"/>
      <c r="AC4939" s="6"/>
    </row>
    <row r="4940" spans="1:29" x14ac:dyDescent="0.25">
      <c r="Q4940" s="12" t="str">
        <f t="shared" ca="1" si="156"/>
        <v>-</v>
      </c>
      <c r="W4940" t="str">
        <f t="shared" si="155"/>
        <v>-</v>
      </c>
    </row>
    <row r="4941" spans="1:29" x14ac:dyDescent="0.25">
      <c r="A4941" s="6"/>
      <c r="B4941" s="10"/>
      <c r="C4941" s="6"/>
      <c r="D4941" s="6"/>
      <c r="E4941" s="6"/>
      <c r="F4941" s="6"/>
      <c r="G4941" s="6"/>
      <c r="H4941" s="6"/>
      <c r="I4941" s="6"/>
      <c r="J4941" s="6"/>
      <c r="K4941" s="6"/>
      <c r="L4941" s="6"/>
      <c r="M4941" s="6"/>
      <c r="N4941" s="6"/>
      <c r="O4941" s="6"/>
      <c r="P4941" s="10"/>
      <c r="Q4941" s="15" t="str">
        <f t="shared" ca="1" si="156"/>
        <v>-</v>
      </c>
      <c r="R4941" s="6"/>
      <c r="S4941" s="6"/>
      <c r="T4941" s="6"/>
      <c r="U4941" s="6"/>
      <c r="V4941" s="6"/>
      <c r="W4941" s="6" t="str">
        <f t="shared" si="155"/>
        <v>-</v>
      </c>
      <c r="X4941" s="6"/>
      <c r="Y4941" s="6"/>
      <c r="Z4941" s="6"/>
      <c r="AA4941" s="6"/>
      <c r="AB4941" s="6"/>
      <c r="AC4941" s="6"/>
    </row>
    <row r="4942" spans="1:29" x14ac:dyDescent="0.25">
      <c r="Q4942" s="12" t="str">
        <f t="shared" ca="1" si="156"/>
        <v>-</v>
      </c>
      <c r="W4942" t="str">
        <f t="shared" si="155"/>
        <v>-</v>
      </c>
    </row>
    <row r="4943" spans="1:29" x14ac:dyDescent="0.25">
      <c r="A4943" s="6"/>
      <c r="B4943" s="10"/>
      <c r="C4943" s="6"/>
      <c r="D4943" s="6"/>
      <c r="E4943" s="6"/>
      <c r="F4943" s="6"/>
      <c r="G4943" s="6"/>
      <c r="H4943" s="6"/>
      <c r="I4943" s="6"/>
      <c r="J4943" s="6"/>
      <c r="K4943" s="6"/>
      <c r="L4943" s="6"/>
      <c r="M4943" s="6"/>
      <c r="N4943" s="6"/>
      <c r="O4943" s="6"/>
      <c r="P4943" s="10"/>
      <c r="Q4943" s="15" t="str">
        <f t="shared" ca="1" si="156"/>
        <v>-</v>
      </c>
      <c r="R4943" s="6"/>
      <c r="S4943" s="6"/>
      <c r="T4943" s="6"/>
      <c r="U4943" s="6"/>
      <c r="V4943" s="6"/>
      <c r="W4943" s="6" t="str">
        <f t="shared" si="155"/>
        <v>-</v>
      </c>
      <c r="X4943" s="6"/>
      <c r="Y4943" s="6"/>
      <c r="Z4943" s="6"/>
      <c r="AA4943" s="6"/>
      <c r="AB4943" s="6"/>
      <c r="AC4943" s="6"/>
    </row>
    <row r="4944" spans="1:29" x14ac:dyDescent="0.25">
      <c r="Q4944" s="12" t="str">
        <f t="shared" ca="1" si="156"/>
        <v>-</v>
      </c>
      <c r="W4944" t="str">
        <f t="shared" si="155"/>
        <v>-</v>
      </c>
    </row>
    <row r="4945" spans="1:29" x14ac:dyDescent="0.25">
      <c r="A4945" s="6"/>
      <c r="B4945" s="10"/>
      <c r="C4945" s="6"/>
      <c r="D4945" s="6"/>
      <c r="E4945" s="6"/>
      <c r="F4945" s="6"/>
      <c r="G4945" s="6"/>
      <c r="H4945" s="6"/>
      <c r="I4945" s="6"/>
      <c r="J4945" s="6"/>
      <c r="K4945" s="6"/>
      <c r="L4945" s="6"/>
      <c r="M4945" s="6"/>
      <c r="N4945" s="6"/>
      <c r="O4945" s="6"/>
      <c r="P4945" s="10"/>
      <c r="Q4945" s="15" t="str">
        <f t="shared" ca="1" si="156"/>
        <v>-</v>
      </c>
      <c r="R4945" s="6"/>
      <c r="S4945" s="6"/>
      <c r="T4945" s="6"/>
      <c r="U4945" s="6"/>
      <c r="V4945" s="6"/>
      <c r="W4945" s="6" t="str">
        <f t="shared" si="155"/>
        <v>-</v>
      </c>
      <c r="X4945" s="6"/>
      <c r="Y4945" s="6"/>
      <c r="Z4945" s="6"/>
      <c r="AA4945" s="6"/>
      <c r="AB4945" s="6"/>
      <c r="AC4945" s="6"/>
    </row>
    <row r="4946" spans="1:29" x14ac:dyDescent="0.25">
      <c r="Q4946" s="12" t="str">
        <f t="shared" ca="1" si="156"/>
        <v>-</v>
      </c>
      <c r="W4946" t="str">
        <f t="shared" si="155"/>
        <v>-</v>
      </c>
    </row>
    <row r="4947" spans="1:29" x14ac:dyDescent="0.25">
      <c r="A4947" s="6"/>
      <c r="B4947" s="10"/>
      <c r="C4947" s="6"/>
      <c r="D4947" s="6"/>
      <c r="E4947" s="6"/>
      <c r="F4947" s="6"/>
      <c r="G4947" s="6"/>
      <c r="H4947" s="6"/>
      <c r="I4947" s="6"/>
      <c r="J4947" s="6"/>
      <c r="K4947" s="6"/>
      <c r="L4947" s="6"/>
      <c r="M4947" s="6"/>
      <c r="N4947" s="6"/>
      <c r="O4947" s="6"/>
      <c r="P4947" s="10"/>
      <c r="Q4947" s="15" t="str">
        <f t="shared" ca="1" si="156"/>
        <v>-</v>
      </c>
      <c r="R4947" s="6"/>
      <c r="S4947" s="6"/>
      <c r="T4947" s="6"/>
      <c r="U4947" s="6"/>
      <c r="V4947" s="6"/>
      <c r="W4947" s="6" t="str">
        <f t="shared" si="155"/>
        <v>-</v>
      </c>
      <c r="X4947" s="6"/>
      <c r="Y4947" s="6"/>
      <c r="Z4947" s="6"/>
      <c r="AA4947" s="6"/>
      <c r="AB4947" s="6"/>
      <c r="AC4947" s="6"/>
    </row>
    <row r="4948" spans="1:29" x14ac:dyDescent="0.25">
      <c r="Q4948" s="12" t="str">
        <f t="shared" ca="1" si="156"/>
        <v>-</v>
      </c>
      <c r="W4948" t="str">
        <f t="shared" si="155"/>
        <v>-</v>
      </c>
    </row>
    <row r="4949" spans="1:29" x14ac:dyDescent="0.25">
      <c r="A4949" s="6"/>
      <c r="B4949" s="10"/>
      <c r="C4949" s="6"/>
      <c r="D4949" s="6"/>
      <c r="E4949" s="6"/>
      <c r="F4949" s="6"/>
      <c r="G4949" s="6"/>
      <c r="H4949" s="6"/>
      <c r="I4949" s="6"/>
      <c r="J4949" s="6"/>
      <c r="K4949" s="6"/>
      <c r="L4949" s="6"/>
      <c r="M4949" s="6"/>
      <c r="N4949" s="6"/>
      <c r="O4949" s="6"/>
      <c r="P4949" s="10"/>
      <c r="Q4949" s="15" t="str">
        <f t="shared" ca="1" si="156"/>
        <v>-</v>
      </c>
      <c r="R4949" s="6"/>
      <c r="S4949" s="6"/>
      <c r="T4949" s="6"/>
      <c r="U4949" s="6"/>
      <c r="V4949" s="6"/>
      <c r="W4949" s="6" t="str">
        <f t="shared" si="155"/>
        <v>-</v>
      </c>
      <c r="X4949" s="6"/>
      <c r="Y4949" s="6"/>
      <c r="Z4949" s="6"/>
      <c r="AA4949" s="6"/>
      <c r="AB4949" s="6"/>
      <c r="AC4949" s="6"/>
    </row>
    <row r="4950" spans="1:29" x14ac:dyDescent="0.25">
      <c r="Q4950" s="12" t="str">
        <f t="shared" ca="1" si="156"/>
        <v>-</v>
      </c>
      <c r="W4950" t="str">
        <f t="shared" si="155"/>
        <v>-</v>
      </c>
    </row>
    <row r="4951" spans="1:29" x14ac:dyDescent="0.25">
      <c r="A4951" s="6"/>
      <c r="B4951" s="10"/>
      <c r="C4951" s="6"/>
      <c r="D4951" s="6"/>
      <c r="E4951" s="6"/>
      <c r="F4951" s="6"/>
      <c r="G4951" s="6"/>
      <c r="H4951" s="6"/>
      <c r="I4951" s="6"/>
      <c r="J4951" s="6"/>
      <c r="K4951" s="6"/>
      <c r="L4951" s="6"/>
      <c r="M4951" s="6"/>
      <c r="N4951" s="6"/>
      <c r="O4951" s="6"/>
      <c r="P4951" s="10"/>
      <c r="Q4951" s="15" t="str">
        <f t="shared" ca="1" si="156"/>
        <v>-</v>
      </c>
      <c r="R4951" s="6"/>
      <c r="S4951" s="6"/>
      <c r="T4951" s="6"/>
      <c r="U4951" s="6"/>
      <c r="V4951" s="6"/>
      <c r="W4951" s="6" t="str">
        <f t="shared" si="155"/>
        <v>-</v>
      </c>
      <c r="X4951" s="6"/>
      <c r="Y4951" s="6"/>
      <c r="Z4951" s="6"/>
      <c r="AA4951" s="6"/>
      <c r="AB4951" s="6"/>
      <c r="AC4951" s="6"/>
    </row>
    <row r="4952" spans="1:29" x14ac:dyDescent="0.25">
      <c r="Q4952" s="12" t="str">
        <f t="shared" ca="1" si="156"/>
        <v>-</v>
      </c>
      <c r="W4952" t="str">
        <f t="shared" si="155"/>
        <v>-</v>
      </c>
    </row>
    <row r="4953" spans="1:29" x14ac:dyDescent="0.25">
      <c r="A4953" s="6"/>
      <c r="B4953" s="10"/>
      <c r="C4953" s="6"/>
      <c r="D4953" s="6"/>
      <c r="E4953" s="6"/>
      <c r="F4953" s="6"/>
      <c r="G4953" s="6"/>
      <c r="H4953" s="6"/>
      <c r="I4953" s="6"/>
      <c r="J4953" s="6"/>
      <c r="K4953" s="6"/>
      <c r="L4953" s="6"/>
      <c r="M4953" s="6"/>
      <c r="N4953" s="6"/>
      <c r="O4953" s="6"/>
      <c r="P4953" s="10"/>
      <c r="Q4953" s="15" t="str">
        <f t="shared" ca="1" si="156"/>
        <v>-</v>
      </c>
      <c r="R4953" s="6"/>
      <c r="S4953" s="6"/>
      <c r="T4953" s="6"/>
      <c r="U4953" s="6"/>
      <c r="V4953" s="6"/>
      <c r="W4953" s="6" t="str">
        <f t="shared" si="155"/>
        <v>-</v>
      </c>
      <c r="X4953" s="6"/>
      <c r="Y4953" s="6"/>
      <c r="Z4953" s="6"/>
      <c r="AA4953" s="6"/>
      <c r="AB4953" s="6"/>
      <c r="AC4953" s="6"/>
    </row>
    <row r="4954" spans="1:29" x14ac:dyDescent="0.25">
      <c r="Q4954" s="12" t="str">
        <f t="shared" ca="1" si="156"/>
        <v>-</v>
      </c>
      <c r="W4954" t="str">
        <f t="shared" si="155"/>
        <v>-</v>
      </c>
    </row>
    <row r="4955" spans="1:29" x14ac:dyDescent="0.25">
      <c r="A4955" s="6"/>
      <c r="B4955" s="10"/>
      <c r="C4955" s="6"/>
      <c r="D4955" s="6"/>
      <c r="E4955" s="6"/>
      <c r="F4955" s="6"/>
      <c r="G4955" s="6"/>
      <c r="H4955" s="6"/>
      <c r="I4955" s="6"/>
      <c r="J4955" s="6"/>
      <c r="K4955" s="6"/>
      <c r="L4955" s="6"/>
      <c r="M4955" s="6"/>
      <c r="N4955" s="6"/>
      <c r="O4955" s="6"/>
      <c r="P4955" s="10"/>
      <c r="Q4955" s="15" t="str">
        <f t="shared" ca="1" si="156"/>
        <v>-</v>
      </c>
      <c r="R4955" s="6"/>
      <c r="S4955" s="6"/>
      <c r="T4955" s="6"/>
      <c r="U4955" s="6"/>
      <c r="V4955" s="6"/>
      <c r="W4955" s="6" t="str">
        <f t="shared" si="155"/>
        <v>-</v>
      </c>
      <c r="X4955" s="6"/>
      <c r="Y4955" s="6"/>
      <c r="Z4955" s="6"/>
      <c r="AA4955" s="6"/>
      <c r="AB4955" s="6"/>
      <c r="AC4955" s="6"/>
    </row>
    <row r="4956" spans="1:29" x14ac:dyDescent="0.25">
      <c r="Q4956" s="12" t="str">
        <f t="shared" ca="1" si="156"/>
        <v>-</v>
      </c>
      <c r="W4956" t="str">
        <f t="shared" si="155"/>
        <v>-</v>
      </c>
    </row>
    <row r="4957" spans="1:29" x14ac:dyDescent="0.25">
      <c r="A4957" s="6"/>
      <c r="B4957" s="10"/>
      <c r="C4957" s="6"/>
      <c r="D4957" s="6"/>
      <c r="E4957" s="6"/>
      <c r="F4957" s="6"/>
      <c r="G4957" s="6"/>
      <c r="H4957" s="6"/>
      <c r="I4957" s="6"/>
      <c r="J4957" s="6"/>
      <c r="K4957" s="6"/>
      <c r="L4957" s="6"/>
      <c r="M4957" s="6"/>
      <c r="N4957" s="6"/>
      <c r="O4957" s="6"/>
      <c r="P4957" s="10"/>
      <c r="Q4957" s="15" t="str">
        <f t="shared" ca="1" si="156"/>
        <v>-</v>
      </c>
      <c r="R4957" s="6"/>
      <c r="S4957" s="6"/>
      <c r="T4957" s="6"/>
      <c r="U4957" s="6"/>
      <c r="V4957" s="6"/>
      <c r="W4957" s="6" t="str">
        <f t="shared" si="155"/>
        <v>-</v>
      </c>
      <c r="X4957" s="6"/>
      <c r="Y4957" s="6"/>
      <c r="Z4957" s="6"/>
      <c r="AA4957" s="6"/>
      <c r="AB4957" s="6"/>
      <c r="AC4957" s="6"/>
    </row>
    <row r="4958" spans="1:29" x14ac:dyDescent="0.25">
      <c r="Q4958" s="12" t="str">
        <f t="shared" ca="1" si="156"/>
        <v>-</v>
      </c>
      <c r="W4958" t="str">
        <f t="shared" si="155"/>
        <v>-</v>
      </c>
    </row>
    <row r="4959" spans="1:29" x14ac:dyDescent="0.25">
      <c r="A4959" s="6"/>
      <c r="B4959" s="10"/>
      <c r="C4959" s="6"/>
      <c r="D4959" s="6"/>
      <c r="E4959" s="6"/>
      <c r="F4959" s="6"/>
      <c r="G4959" s="6"/>
      <c r="H4959" s="6"/>
      <c r="I4959" s="6"/>
      <c r="J4959" s="6"/>
      <c r="K4959" s="6"/>
      <c r="L4959" s="6"/>
      <c r="M4959" s="6"/>
      <c r="N4959" s="6"/>
      <c r="O4959" s="6"/>
      <c r="P4959" s="10"/>
      <c r="Q4959" s="15" t="str">
        <f t="shared" ca="1" si="156"/>
        <v>-</v>
      </c>
      <c r="R4959" s="6"/>
      <c r="S4959" s="6"/>
      <c r="T4959" s="6"/>
      <c r="U4959" s="6"/>
      <c r="V4959" s="6"/>
      <c r="W4959" s="6" t="str">
        <f t="shared" si="155"/>
        <v>-</v>
      </c>
      <c r="X4959" s="6"/>
      <c r="Y4959" s="6"/>
      <c r="Z4959" s="6"/>
      <c r="AA4959" s="6"/>
      <c r="AB4959" s="6"/>
      <c r="AC4959" s="6"/>
    </row>
    <row r="4960" spans="1:29" x14ac:dyDescent="0.25">
      <c r="Q4960" s="12" t="str">
        <f t="shared" ca="1" si="156"/>
        <v>-</v>
      </c>
      <c r="W4960" t="str">
        <f t="shared" si="155"/>
        <v>-</v>
      </c>
    </row>
    <row r="4961" spans="1:29" x14ac:dyDescent="0.25">
      <c r="A4961" s="6"/>
      <c r="B4961" s="10"/>
      <c r="C4961" s="6"/>
      <c r="D4961" s="6"/>
      <c r="E4961" s="6"/>
      <c r="F4961" s="6"/>
      <c r="G4961" s="6"/>
      <c r="H4961" s="6"/>
      <c r="I4961" s="6"/>
      <c r="J4961" s="6"/>
      <c r="K4961" s="6"/>
      <c r="L4961" s="6"/>
      <c r="M4961" s="6"/>
      <c r="N4961" s="6"/>
      <c r="O4961" s="6"/>
      <c r="P4961" s="10"/>
      <c r="Q4961" s="15" t="str">
        <f t="shared" ca="1" si="156"/>
        <v>-</v>
      </c>
      <c r="R4961" s="6"/>
      <c r="S4961" s="6"/>
      <c r="T4961" s="6"/>
      <c r="U4961" s="6"/>
      <c r="V4961" s="6"/>
      <c r="W4961" s="6" t="str">
        <f t="shared" si="155"/>
        <v>-</v>
      </c>
      <c r="X4961" s="6"/>
      <c r="Y4961" s="6"/>
      <c r="Z4961" s="6"/>
      <c r="AA4961" s="6"/>
      <c r="AB4961" s="6"/>
      <c r="AC4961" s="6"/>
    </row>
    <row r="4962" spans="1:29" x14ac:dyDescent="0.25">
      <c r="Q4962" s="12" t="str">
        <f t="shared" ca="1" si="156"/>
        <v>-</v>
      </c>
      <c r="W4962" t="str">
        <f t="shared" si="155"/>
        <v>-</v>
      </c>
    </row>
    <row r="4963" spans="1:29" x14ac:dyDescent="0.25">
      <c r="A4963" s="6"/>
      <c r="B4963" s="10"/>
      <c r="C4963" s="6"/>
      <c r="D4963" s="6"/>
      <c r="E4963" s="6"/>
      <c r="F4963" s="6"/>
      <c r="G4963" s="6"/>
      <c r="H4963" s="6"/>
      <c r="I4963" s="6"/>
      <c r="J4963" s="6"/>
      <c r="K4963" s="6"/>
      <c r="L4963" s="6"/>
      <c r="M4963" s="6"/>
      <c r="N4963" s="6"/>
      <c r="O4963" s="6"/>
      <c r="P4963" s="10"/>
      <c r="Q4963" s="15" t="str">
        <f t="shared" ca="1" si="156"/>
        <v>-</v>
      </c>
      <c r="R4963" s="6"/>
      <c r="S4963" s="6"/>
      <c r="T4963" s="6"/>
      <c r="U4963" s="6"/>
      <c r="V4963" s="6"/>
      <c r="W4963" s="6" t="str">
        <f t="shared" si="155"/>
        <v>-</v>
      </c>
      <c r="X4963" s="6"/>
      <c r="Y4963" s="6"/>
      <c r="Z4963" s="6"/>
      <c r="AA4963" s="6"/>
      <c r="AB4963" s="6"/>
      <c r="AC4963" s="6"/>
    </row>
    <row r="4964" spans="1:29" x14ac:dyDescent="0.25">
      <c r="Q4964" s="12" t="str">
        <f t="shared" ca="1" si="156"/>
        <v>-</v>
      </c>
      <c r="W4964" t="str">
        <f t="shared" si="155"/>
        <v>-</v>
      </c>
    </row>
    <row r="4965" spans="1:29" x14ac:dyDescent="0.25">
      <c r="A4965" s="6"/>
      <c r="B4965" s="10"/>
      <c r="C4965" s="6"/>
      <c r="D4965" s="6"/>
      <c r="E4965" s="6"/>
      <c r="F4965" s="6"/>
      <c r="G4965" s="6"/>
      <c r="H4965" s="6"/>
      <c r="I4965" s="6"/>
      <c r="J4965" s="6"/>
      <c r="K4965" s="6"/>
      <c r="L4965" s="6"/>
      <c r="M4965" s="6"/>
      <c r="N4965" s="6"/>
      <c r="O4965" s="6"/>
      <c r="P4965" s="10"/>
      <c r="Q4965" s="15" t="str">
        <f t="shared" ca="1" si="156"/>
        <v>-</v>
      </c>
      <c r="R4965" s="6"/>
      <c r="S4965" s="6"/>
      <c r="T4965" s="6"/>
      <c r="U4965" s="6"/>
      <c r="V4965" s="6"/>
      <c r="W4965" s="6" t="str">
        <f t="shared" si="155"/>
        <v>-</v>
      </c>
      <c r="X4965" s="6"/>
      <c r="Y4965" s="6"/>
      <c r="Z4965" s="6"/>
      <c r="AA4965" s="6"/>
      <c r="AB4965" s="6"/>
      <c r="AC4965" s="6"/>
    </row>
    <row r="4966" spans="1:29" x14ac:dyDescent="0.25">
      <c r="Q4966" s="12" t="str">
        <f t="shared" ca="1" si="156"/>
        <v>-</v>
      </c>
      <c r="W4966" t="str">
        <f t="shared" si="155"/>
        <v>-</v>
      </c>
    </row>
    <row r="4967" spans="1:29" x14ac:dyDescent="0.25">
      <c r="A4967" s="6"/>
      <c r="B4967" s="10"/>
      <c r="C4967" s="6"/>
      <c r="D4967" s="6"/>
      <c r="E4967" s="6"/>
      <c r="F4967" s="6"/>
      <c r="G4967" s="6"/>
      <c r="H4967" s="6"/>
      <c r="I4967" s="6"/>
      <c r="J4967" s="6"/>
      <c r="K4967" s="6"/>
      <c r="L4967" s="6"/>
      <c r="M4967" s="6"/>
      <c r="N4967" s="6"/>
      <c r="O4967" s="6"/>
      <c r="P4967" s="10"/>
      <c r="Q4967" s="15" t="str">
        <f t="shared" ca="1" si="156"/>
        <v>-</v>
      </c>
      <c r="R4967" s="6"/>
      <c r="S4967" s="6"/>
      <c r="T4967" s="6"/>
      <c r="U4967" s="6"/>
      <c r="V4967" s="6"/>
      <c r="W4967" s="6" t="str">
        <f t="shared" si="155"/>
        <v>-</v>
      </c>
      <c r="X4967" s="6"/>
      <c r="Y4967" s="6"/>
      <c r="Z4967" s="6"/>
      <c r="AA4967" s="6"/>
      <c r="AB4967" s="6"/>
      <c r="AC4967" s="6"/>
    </row>
    <row r="4968" spans="1:29" x14ac:dyDescent="0.25">
      <c r="Q4968" s="12" t="str">
        <f t="shared" ca="1" si="156"/>
        <v>-</v>
      </c>
      <c r="W4968" t="str">
        <f t="shared" si="155"/>
        <v>-</v>
      </c>
    </row>
    <row r="4969" spans="1:29" x14ac:dyDescent="0.25">
      <c r="A4969" s="6"/>
      <c r="B4969" s="10"/>
      <c r="C4969" s="6"/>
      <c r="D4969" s="6"/>
      <c r="E4969" s="6"/>
      <c r="F4969" s="6"/>
      <c r="G4969" s="6"/>
      <c r="H4969" s="6"/>
      <c r="I4969" s="6"/>
      <c r="J4969" s="6"/>
      <c r="K4969" s="6"/>
      <c r="L4969" s="6"/>
      <c r="M4969" s="6"/>
      <c r="N4969" s="6"/>
      <c r="O4969" s="6"/>
      <c r="P4969" s="10"/>
      <c r="Q4969" s="15" t="str">
        <f t="shared" ca="1" si="156"/>
        <v>-</v>
      </c>
      <c r="R4969" s="6"/>
      <c r="S4969" s="6"/>
      <c r="T4969" s="6"/>
      <c r="U4969" s="6"/>
      <c r="V4969" s="6"/>
      <c r="W4969" s="6" t="str">
        <f t="shared" si="155"/>
        <v>-</v>
      </c>
      <c r="X4969" s="6"/>
      <c r="Y4969" s="6"/>
      <c r="Z4969" s="6"/>
      <c r="AA4969" s="6"/>
      <c r="AB4969" s="6"/>
      <c r="AC4969" s="6"/>
    </row>
    <row r="4970" spans="1:29" x14ac:dyDescent="0.25">
      <c r="Q4970" s="12" t="str">
        <f t="shared" ca="1" si="156"/>
        <v>-</v>
      </c>
      <c r="W4970" t="str">
        <f t="shared" si="155"/>
        <v>-</v>
      </c>
    </row>
    <row r="4971" spans="1:29" x14ac:dyDescent="0.25">
      <c r="A4971" s="6"/>
      <c r="B4971" s="10"/>
      <c r="C4971" s="6"/>
      <c r="D4971" s="6"/>
      <c r="E4971" s="6"/>
      <c r="F4971" s="6"/>
      <c r="G4971" s="6"/>
      <c r="H4971" s="6"/>
      <c r="I4971" s="6"/>
      <c r="J4971" s="6"/>
      <c r="K4971" s="6"/>
      <c r="L4971" s="6"/>
      <c r="M4971" s="6"/>
      <c r="N4971" s="6"/>
      <c r="O4971" s="6"/>
      <c r="P4971" s="10"/>
      <c r="Q4971" s="15" t="str">
        <f t="shared" ca="1" si="156"/>
        <v>-</v>
      </c>
      <c r="R4971" s="6"/>
      <c r="S4971" s="6"/>
      <c r="T4971" s="6"/>
      <c r="U4971" s="6"/>
      <c r="V4971" s="6"/>
      <c r="W4971" s="6" t="str">
        <f t="shared" si="155"/>
        <v>-</v>
      </c>
      <c r="X4971" s="6"/>
      <c r="Y4971" s="6"/>
      <c r="Z4971" s="6"/>
      <c r="AA4971" s="6"/>
      <c r="AB4971" s="6"/>
      <c r="AC4971" s="6"/>
    </row>
    <row r="4972" spans="1:29" x14ac:dyDescent="0.25">
      <c r="Q4972" s="12" t="str">
        <f t="shared" ca="1" si="156"/>
        <v>-</v>
      </c>
      <c r="W4972" t="str">
        <f t="shared" si="155"/>
        <v>-</v>
      </c>
    </row>
    <row r="4973" spans="1:29" x14ac:dyDescent="0.25">
      <c r="A4973" s="6"/>
      <c r="B4973" s="10"/>
      <c r="C4973" s="6"/>
      <c r="D4973" s="6"/>
      <c r="E4973" s="6"/>
      <c r="F4973" s="6"/>
      <c r="G4973" s="6"/>
      <c r="H4973" s="6"/>
      <c r="I4973" s="6"/>
      <c r="J4973" s="6"/>
      <c r="K4973" s="6"/>
      <c r="L4973" s="6"/>
      <c r="M4973" s="6"/>
      <c r="N4973" s="6"/>
      <c r="O4973" s="6"/>
      <c r="P4973" s="10"/>
      <c r="Q4973" s="15" t="str">
        <f t="shared" ca="1" si="156"/>
        <v>-</v>
      </c>
      <c r="R4973" s="6"/>
      <c r="S4973" s="6"/>
      <c r="T4973" s="6"/>
      <c r="U4973" s="6"/>
      <c r="V4973" s="6"/>
      <c r="W4973" s="6" t="str">
        <f t="shared" si="155"/>
        <v>-</v>
      </c>
      <c r="X4973" s="6"/>
      <c r="Y4973" s="6"/>
      <c r="Z4973" s="6"/>
      <c r="AA4973" s="6"/>
      <c r="AB4973" s="6"/>
      <c r="AC4973" s="6"/>
    </row>
    <row r="4974" spans="1:29" x14ac:dyDescent="0.25">
      <c r="Q4974" s="12" t="str">
        <f t="shared" ca="1" si="156"/>
        <v>-</v>
      </c>
      <c r="W4974" t="str">
        <f t="shared" si="155"/>
        <v>-</v>
      </c>
    </row>
    <row r="4975" spans="1:29" x14ac:dyDescent="0.25">
      <c r="A4975" s="6"/>
      <c r="B4975" s="10"/>
      <c r="C4975" s="6"/>
      <c r="D4975" s="6"/>
      <c r="E4975" s="6"/>
      <c r="F4975" s="6"/>
      <c r="G4975" s="6"/>
      <c r="H4975" s="6"/>
      <c r="I4975" s="6"/>
      <c r="J4975" s="6"/>
      <c r="K4975" s="6"/>
      <c r="L4975" s="6"/>
      <c r="M4975" s="6"/>
      <c r="N4975" s="6"/>
      <c r="O4975" s="6"/>
      <c r="P4975" s="10"/>
      <c r="Q4975" s="15" t="str">
        <f t="shared" ca="1" si="156"/>
        <v>-</v>
      </c>
      <c r="R4975" s="6"/>
      <c r="S4975" s="6"/>
      <c r="T4975" s="6"/>
      <c r="U4975" s="6"/>
      <c r="V4975" s="6"/>
      <c r="W4975" s="6" t="str">
        <f t="shared" si="155"/>
        <v>-</v>
      </c>
      <c r="X4975" s="6"/>
      <c r="Y4975" s="6"/>
      <c r="Z4975" s="6"/>
      <c r="AA4975" s="6"/>
      <c r="AB4975" s="6"/>
      <c r="AC4975" s="6"/>
    </row>
    <row r="4976" spans="1:29" x14ac:dyDescent="0.25">
      <c r="Q4976" s="12" t="str">
        <f t="shared" ca="1" si="156"/>
        <v>-</v>
      </c>
      <c r="W4976" t="str">
        <f t="shared" si="155"/>
        <v>-</v>
      </c>
    </row>
    <row r="4977" spans="1:29" x14ac:dyDescent="0.25">
      <c r="A4977" s="6"/>
      <c r="B4977" s="10"/>
      <c r="C4977" s="6"/>
      <c r="D4977" s="6"/>
      <c r="E4977" s="6"/>
      <c r="F4977" s="6"/>
      <c r="G4977" s="6"/>
      <c r="H4977" s="6"/>
      <c r="I4977" s="6"/>
      <c r="J4977" s="6"/>
      <c r="K4977" s="6"/>
      <c r="L4977" s="6"/>
      <c r="M4977" s="6"/>
      <c r="N4977" s="6"/>
      <c r="O4977" s="6"/>
      <c r="P4977" s="10"/>
      <c r="Q4977" s="15" t="str">
        <f t="shared" ca="1" si="156"/>
        <v>-</v>
      </c>
      <c r="R4977" s="6"/>
      <c r="S4977" s="6"/>
      <c r="T4977" s="6"/>
      <c r="U4977" s="6"/>
      <c r="V4977" s="6"/>
      <c r="W4977" s="6" t="str">
        <f t="shared" si="155"/>
        <v>-</v>
      </c>
      <c r="X4977" s="6"/>
      <c r="Y4977" s="6"/>
      <c r="Z4977" s="6"/>
      <c r="AA4977" s="6"/>
      <c r="AB4977" s="6"/>
      <c r="AC4977" s="6"/>
    </row>
    <row r="4978" spans="1:29" x14ac:dyDescent="0.25">
      <c r="Q4978" s="12" t="str">
        <f t="shared" ca="1" si="156"/>
        <v>-</v>
      </c>
      <c r="W4978" t="str">
        <f t="shared" si="155"/>
        <v>-</v>
      </c>
    </row>
    <row r="4979" spans="1:29" x14ac:dyDescent="0.25">
      <c r="A4979" s="6"/>
      <c r="B4979" s="10"/>
      <c r="C4979" s="6"/>
      <c r="D4979" s="6"/>
      <c r="E4979" s="6"/>
      <c r="F4979" s="6"/>
      <c r="G4979" s="6"/>
      <c r="H4979" s="6"/>
      <c r="I4979" s="6"/>
      <c r="J4979" s="6"/>
      <c r="K4979" s="6"/>
      <c r="L4979" s="6"/>
      <c r="M4979" s="6"/>
      <c r="N4979" s="6"/>
      <c r="O4979" s="6"/>
      <c r="P4979" s="10"/>
      <c r="Q4979" s="15" t="str">
        <f t="shared" ca="1" si="156"/>
        <v>-</v>
      </c>
      <c r="R4979" s="6"/>
      <c r="S4979" s="6"/>
      <c r="T4979" s="6"/>
      <c r="U4979" s="6"/>
      <c r="V4979" s="6"/>
      <c r="W4979" s="6" t="str">
        <f t="shared" si="155"/>
        <v>-</v>
      </c>
      <c r="X4979" s="6"/>
      <c r="Y4979" s="6"/>
      <c r="Z4979" s="6"/>
      <c r="AA4979" s="6"/>
      <c r="AB4979" s="6"/>
      <c r="AC4979" s="6"/>
    </row>
    <row r="4980" spans="1:29" x14ac:dyDescent="0.25">
      <c r="Q4980" s="12" t="str">
        <f t="shared" ca="1" si="156"/>
        <v>-</v>
      </c>
      <c r="W4980" t="str">
        <f t="shared" si="155"/>
        <v>-</v>
      </c>
    </row>
    <row r="4981" spans="1:29" x14ac:dyDescent="0.25">
      <c r="A4981" s="6"/>
      <c r="B4981" s="10"/>
      <c r="C4981" s="6"/>
      <c r="D4981" s="6"/>
      <c r="E4981" s="6"/>
      <c r="F4981" s="6"/>
      <c r="G4981" s="6"/>
      <c r="H4981" s="6"/>
      <c r="I4981" s="6"/>
      <c r="J4981" s="6"/>
      <c r="K4981" s="6"/>
      <c r="L4981" s="6"/>
      <c r="M4981" s="6"/>
      <c r="N4981" s="6"/>
      <c r="O4981" s="6"/>
      <c r="P4981" s="10"/>
      <c r="Q4981" s="15" t="str">
        <f t="shared" ca="1" si="156"/>
        <v>-</v>
      </c>
      <c r="R4981" s="6"/>
      <c r="S4981" s="6"/>
      <c r="T4981" s="6"/>
      <c r="U4981" s="6"/>
      <c r="V4981" s="6"/>
      <c r="W4981" s="6" t="str">
        <f t="shared" si="155"/>
        <v>-</v>
      </c>
      <c r="X4981" s="6"/>
      <c r="Y4981" s="6"/>
      <c r="Z4981" s="6"/>
      <c r="AA4981" s="6"/>
      <c r="AB4981" s="6"/>
      <c r="AC4981" s="6"/>
    </row>
    <row r="4982" spans="1:29" x14ac:dyDescent="0.25">
      <c r="Q4982" s="12" t="str">
        <f t="shared" ca="1" si="156"/>
        <v>-</v>
      </c>
      <c r="W4982" t="str">
        <f t="shared" si="155"/>
        <v>-</v>
      </c>
    </row>
    <row r="4983" spans="1:29" x14ac:dyDescent="0.25">
      <c r="A4983" s="6"/>
      <c r="B4983" s="10"/>
      <c r="C4983" s="6"/>
      <c r="D4983" s="6"/>
      <c r="E4983" s="6"/>
      <c r="F4983" s="6"/>
      <c r="G4983" s="6"/>
      <c r="H4983" s="6"/>
      <c r="I4983" s="6"/>
      <c r="J4983" s="6"/>
      <c r="K4983" s="6"/>
      <c r="L4983" s="6"/>
      <c r="M4983" s="6"/>
      <c r="N4983" s="6"/>
      <c r="O4983" s="6"/>
      <c r="P4983" s="10"/>
      <c r="Q4983" s="15" t="str">
        <f t="shared" ca="1" si="156"/>
        <v>-</v>
      </c>
      <c r="R4983" s="6"/>
      <c r="S4983" s="6"/>
      <c r="T4983" s="6"/>
      <c r="U4983" s="6"/>
      <c r="V4983" s="6"/>
      <c r="W4983" s="6" t="str">
        <f t="shared" si="155"/>
        <v>-</v>
      </c>
      <c r="X4983" s="6"/>
      <c r="Y4983" s="6"/>
      <c r="Z4983" s="6"/>
      <c r="AA4983" s="6"/>
      <c r="AB4983" s="6"/>
      <c r="AC4983" s="6"/>
    </row>
    <row r="4984" spans="1:29" x14ac:dyDescent="0.25">
      <c r="Q4984" s="12" t="str">
        <f t="shared" ca="1" si="156"/>
        <v>-</v>
      </c>
      <c r="W4984" t="str">
        <f t="shared" si="155"/>
        <v>-</v>
      </c>
    </row>
    <row r="4985" spans="1:29" x14ac:dyDescent="0.25">
      <c r="A4985" s="6"/>
      <c r="B4985" s="10"/>
      <c r="C4985" s="6"/>
      <c r="D4985" s="6"/>
      <c r="E4985" s="6"/>
      <c r="F4985" s="6"/>
      <c r="G4985" s="6"/>
      <c r="H4985" s="6"/>
      <c r="I4985" s="6"/>
      <c r="J4985" s="6"/>
      <c r="K4985" s="6"/>
      <c r="L4985" s="6"/>
      <c r="M4985" s="6"/>
      <c r="N4985" s="6"/>
      <c r="O4985" s="6"/>
      <c r="P4985" s="10"/>
      <c r="Q4985" s="15" t="str">
        <f t="shared" ca="1" si="156"/>
        <v>-</v>
      </c>
      <c r="R4985" s="6"/>
      <c r="S4985" s="6"/>
      <c r="T4985" s="6"/>
      <c r="U4985" s="6"/>
      <c r="V4985" s="6"/>
      <c r="W4985" s="6" t="str">
        <f t="shared" si="155"/>
        <v>-</v>
      </c>
      <c r="X4985" s="6"/>
      <c r="Y4985" s="6"/>
      <c r="Z4985" s="6"/>
      <c r="AA4985" s="6"/>
      <c r="AB4985" s="6"/>
      <c r="AC4985" s="6"/>
    </row>
    <row r="4986" spans="1:29" x14ac:dyDescent="0.25">
      <c r="Q4986" s="12" t="str">
        <f t="shared" ca="1" si="156"/>
        <v>-</v>
      </c>
      <c r="W4986" t="str">
        <f t="shared" si="155"/>
        <v>-</v>
      </c>
    </row>
    <row r="4987" spans="1:29" x14ac:dyDescent="0.25">
      <c r="A4987" s="6"/>
      <c r="B4987" s="10"/>
      <c r="C4987" s="6"/>
      <c r="D4987" s="6"/>
      <c r="E4987" s="6"/>
      <c r="F4987" s="6"/>
      <c r="G4987" s="6"/>
      <c r="H4987" s="6"/>
      <c r="I4987" s="6"/>
      <c r="J4987" s="6"/>
      <c r="K4987" s="6"/>
      <c r="L4987" s="6"/>
      <c r="M4987" s="6"/>
      <c r="N4987" s="6"/>
      <c r="O4987" s="6"/>
      <c r="P4987" s="10"/>
      <c r="Q4987" s="15" t="str">
        <f t="shared" ca="1" si="156"/>
        <v>-</v>
      </c>
      <c r="R4987" s="6"/>
      <c r="S4987" s="6"/>
      <c r="T4987" s="6"/>
      <c r="U4987" s="6"/>
      <c r="V4987" s="6"/>
      <c r="W4987" s="6" t="str">
        <f t="shared" si="155"/>
        <v>-</v>
      </c>
      <c r="X4987" s="6"/>
      <c r="Y4987" s="6"/>
      <c r="Z4987" s="6"/>
      <c r="AA4987" s="6"/>
      <c r="AB4987" s="6"/>
      <c r="AC4987" s="6"/>
    </row>
    <row r="4988" spans="1:29" x14ac:dyDescent="0.25">
      <c r="Q4988" s="12" t="str">
        <f t="shared" ca="1" si="156"/>
        <v>-</v>
      </c>
      <c r="W4988" t="str">
        <f t="shared" si="155"/>
        <v>-</v>
      </c>
    </row>
    <row r="4989" spans="1:29" x14ac:dyDescent="0.25">
      <c r="A4989" s="6"/>
      <c r="B4989" s="10"/>
      <c r="C4989" s="6"/>
      <c r="D4989" s="6"/>
      <c r="E4989" s="6"/>
      <c r="F4989" s="6"/>
      <c r="G4989" s="6"/>
      <c r="H4989" s="6"/>
      <c r="I4989" s="6"/>
      <c r="J4989" s="6"/>
      <c r="K4989" s="6"/>
      <c r="L4989" s="6"/>
      <c r="M4989" s="6"/>
      <c r="N4989" s="6"/>
      <c r="O4989" s="6"/>
      <c r="P4989" s="10"/>
      <c r="Q4989" s="15" t="str">
        <f t="shared" ca="1" si="156"/>
        <v>-</v>
      </c>
      <c r="R4989" s="6"/>
      <c r="S4989" s="6"/>
      <c r="T4989" s="6"/>
      <c r="U4989" s="6"/>
      <c r="V4989" s="6"/>
      <c r="W4989" s="6" t="str">
        <f t="shared" si="155"/>
        <v>-</v>
      </c>
      <c r="X4989" s="6"/>
      <c r="Y4989" s="6"/>
      <c r="Z4989" s="6"/>
      <c r="AA4989" s="6"/>
      <c r="AB4989" s="6"/>
      <c r="AC4989" s="6"/>
    </row>
    <row r="4990" spans="1:29" x14ac:dyDescent="0.25">
      <c r="Q4990" s="12" t="str">
        <f t="shared" ca="1" si="156"/>
        <v>-</v>
      </c>
      <c r="W4990" t="str">
        <f t="shared" si="155"/>
        <v>-</v>
      </c>
    </row>
    <row r="4991" spans="1:29" x14ac:dyDescent="0.25">
      <c r="A4991" s="6"/>
      <c r="B4991" s="10"/>
      <c r="C4991" s="6"/>
      <c r="D4991" s="6"/>
      <c r="E4991" s="6"/>
      <c r="F4991" s="6"/>
      <c r="G4991" s="6"/>
      <c r="H4991" s="6"/>
      <c r="I4991" s="6"/>
      <c r="J4991" s="6"/>
      <c r="K4991" s="6"/>
      <c r="L4991" s="6"/>
      <c r="M4991" s="6"/>
      <c r="N4991" s="6"/>
      <c r="O4991" s="6"/>
      <c r="P4991" s="10"/>
      <c r="Q4991" s="15" t="str">
        <f t="shared" ca="1" si="156"/>
        <v>-</v>
      </c>
      <c r="R4991" s="6"/>
      <c r="S4991" s="6"/>
      <c r="T4991" s="6"/>
      <c r="U4991" s="6"/>
      <c r="V4991" s="6"/>
      <c r="W4991" s="6" t="str">
        <f t="shared" si="155"/>
        <v>-</v>
      </c>
      <c r="X4991" s="6"/>
      <c r="Y4991" s="6"/>
      <c r="Z4991" s="6"/>
      <c r="AA4991" s="6"/>
      <c r="AB4991" s="6"/>
      <c r="AC4991" s="6"/>
    </row>
    <row r="4992" spans="1:29" x14ac:dyDescent="0.25">
      <c r="Q4992" s="12" t="str">
        <f t="shared" ca="1" si="156"/>
        <v>-</v>
      </c>
      <c r="W4992" t="str">
        <f t="shared" si="155"/>
        <v>-</v>
      </c>
    </row>
    <row r="4993" spans="1:29" x14ac:dyDescent="0.25">
      <c r="A4993" s="6"/>
      <c r="B4993" s="10"/>
      <c r="C4993" s="6"/>
      <c r="D4993" s="6"/>
      <c r="E4993" s="6"/>
      <c r="F4993" s="6"/>
      <c r="G4993" s="6"/>
      <c r="H4993" s="6"/>
      <c r="I4993" s="6"/>
      <c r="J4993" s="6"/>
      <c r="K4993" s="6"/>
      <c r="L4993" s="6"/>
      <c r="M4993" s="6"/>
      <c r="N4993" s="6"/>
      <c r="O4993" s="6"/>
      <c r="P4993" s="10"/>
      <c r="Q4993" s="15" t="str">
        <f t="shared" ca="1" si="156"/>
        <v>-</v>
      </c>
      <c r="R4993" s="6"/>
      <c r="S4993" s="6"/>
      <c r="T4993" s="6"/>
      <c r="U4993" s="6"/>
      <c r="V4993" s="6"/>
      <c r="W4993" s="6" t="str">
        <f t="shared" ref="W4993:W5056" si="157">IF(OR(ISBLANK(J4993),ISBLANK(V4993)),"-",(IF(J4993=V4993,"Yes","No")))</f>
        <v>-</v>
      </c>
      <c r="X4993" s="6"/>
      <c r="Y4993" s="6"/>
      <c r="Z4993" s="6"/>
      <c r="AA4993" s="6"/>
      <c r="AB4993" s="6"/>
      <c r="AC4993" s="6"/>
    </row>
    <row r="4994" spans="1:29" x14ac:dyDescent="0.25">
      <c r="Q4994" s="12" t="str">
        <f t="shared" ref="Q4994:Q5057" ca="1" si="158">IF(B4994&gt;1/1/1900, (IF(R4994="Closed",(DATEDIF(B4994,P4994,"d"))-(DATEDIF(M4994,O4994,"d")),IF(OR(R4994="Pending",ISBLANK(P4994)),TODAY()-B4994))),"-")</f>
        <v>-</v>
      </c>
      <c r="W4994" t="str">
        <f t="shared" si="157"/>
        <v>-</v>
      </c>
    </row>
    <row r="4995" spans="1:29" x14ac:dyDescent="0.25">
      <c r="A4995" s="6"/>
      <c r="B4995" s="10"/>
      <c r="C4995" s="6"/>
      <c r="D4995" s="6"/>
      <c r="E4995" s="6"/>
      <c r="F4995" s="6"/>
      <c r="G4995" s="6"/>
      <c r="H4995" s="6"/>
      <c r="I4995" s="6"/>
      <c r="J4995" s="6"/>
      <c r="K4995" s="6"/>
      <c r="L4995" s="6"/>
      <c r="M4995" s="6"/>
      <c r="N4995" s="6"/>
      <c r="O4995" s="6"/>
      <c r="P4995" s="10"/>
      <c r="Q4995" s="15" t="str">
        <f t="shared" ca="1" si="158"/>
        <v>-</v>
      </c>
      <c r="R4995" s="6"/>
      <c r="S4995" s="6"/>
      <c r="T4995" s="6"/>
      <c r="U4995" s="6"/>
      <c r="V4995" s="6"/>
      <c r="W4995" s="6" t="str">
        <f t="shared" si="157"/>
        <v>-</v>
      </c>
      <c r="X4995" s="6"/>
      <c r="Y4995" s="6"/>
      <c r="Z4995" s="6"/>
      <c r="AA4995" s="6"/>
      <c r="AB4995" s="6"/>
      <c r="AC4995" s="6"/>
    </row>
    <row r="4996" spans="1:29" x14ac:dyDescent="0.25">
      <c r="Q4996" s="12" t="str">
        <f t="shared" ca="1" si="158"/>
        <v>-</v>
      </c>
      <c r="W4996" t="str">
        <f t="shared" si="157"/>
        <v>-</v>
      </c>
    </row>
    <row r="4997" spans="1:29" x14ac:dyDescent="0.25">
      <c r="A4997" s="6"/>
      <c r="B4997" s="10"/>
      <c r="C4997" s="6"/>
      <c r="D4997" s="6"/>
      <c r="E4997" s="6"/>
      <c r="F4997" s="6"/>
      <c r="G4997" s="6"/>
      <c r="H4997" s="6"/>
      <c r="I4997" s="6"/>
      <c r="J4997" s="6"/>
      <c r="K4997" s="6"/>
      <c r="L4997" s="6"/>
      <c r="M4997" s="6"/>
      <c r="N4997" s="6"/>
      <c r="O4997" s="6"/>
      <c r="P4997" s="10"/>
      <c r="Q4997" s="15" t="str">
        <f t="shared" ca="1" si="158"/>
        <v>-</v>
      </c>
      <c r="R4997" s="6"/>
      <c r="S4997" s="6"/>
      <c r="T4997" s="6"/>
      <c r="U4997" s="6"/>
      <c r="V4997" s="6"/>
      <c r="W4997" s="6" t="str">
        <f t="shared" si="157"/>
        <v>-</v>
      </c>
      <c r="X4997" s="6"/>
      <c r="Y4997" s="6"/>
      <c r="Z4997" s="6"/>
      <c r="AA4997" s="6"/>
      <c r="AB4997" s="6"/>
      <c r="AC4997" s="6"/>
    </row>
    <row r="4998" spans="1:29" x14ac:dyDescent="0.25">
      <c r="Q4998" s="12" t="str">
        <f t="shared" ca="1" si="158"/>
        <v>-</v>
      </c>
      <c r="W4998" t="str">
        <f t="shared" si="157"/>
        <v>-</v>
      </c>
    </row>
    <row r="4999" spans="1:29" x14ac:dyDescent="0.25">
      <c r="A4999" s="6"/>
      <c r="B4999" s="10"/>
      <c r="C4999" s="6"/>
      <c r="D4999" s="6"/>
      <c r="E4999" s="6"/>
      <c r="F4999" s="6"/>
      <c r="G4999" s="6"/>
      <c r="H4999" s="6"/>
      <c r="I4999" s="6"/>
      <c r="J4999" s="6"/>
      <c r="K4999" s="6"/>
      <c r="L4999" s="6"/>
      <c r="M4999" s="6"/>
      <c r="N4999" s="6"/>
      <c r="O4999" s="6"/>
      <c r="P4999" s="10"/>
      <c r="Q4999" s="15" t="str">
        <f t="shared" ca="1" si="158"/>
        <v>-</v>
      </c>
      <c r="R4999" s="6"/>
      <c r="S4999" s="6"/>
      <c r="T4999" s="6"/>
      <c r="U4999" s="6"/>
      <c r="V4999" s="6"/>
      <c r="W4999" s="6" t="str">
        <f t="shared" si="157"/>
        <v>-</v>
      </c>
      <c r="X4999" s="6"/>
      <c r="Y4999" s="6"/>
      <c r="Z4999" s="6"/>
      <c r="AA4999" s="6"/>
      <c r="AB4999" s="6"/>
      <c r="AC4999" s="6"/>
    </row>
    <row r="5000" spans="1:29" x14ac:dyDescent="0.25">
      <c r="Q5000" s="12" t="str">
        <f t="shared" ca="1" si="158"/>
        <v>-</v>
      </c>
      <c r="W5000" t="str">
        <f t="shared" si="157"/>
        <v>-</v>
      </c>
    </row>
    <row r="5001" spans="1:29" x14ac:dyDescent="0.25">
      <c r="A5001" s="6"/>
      <c r="B5001" s="10"/>
      <c r="C5001" s="6"/>
      <c r="D5001" s="6"/>
      <c r="E5001" s="6"/>
      <c r="F5001" s="6"/>
      <c r="G5001" s="6"/>
      <c r="H5001" s="6"/>
      <c r="I5001" s="6"/>
      <c r="J5001" s="6"/>
      <c r="K5001" s="6"/>
      <c r="L5001" s="6"/>
      <c r="M5001" s="6"/>
      <c r="N5001" s="6"/>
      <c r="O5001" s="6"/>
      <c r="P5001" s="10"/>
      <c r="Q5001" s="15" t="str">
        <f t="shared" ca="1" si="158"/>
        <v>-</v>
      </c>
      <c r="R5001" s="6"/>
      <c r="S5001" s="6"/>
      <c r="T5001" s="6"/>
      <c r="U5001" s="6"/>
      <c r="V5001" s="6"/>
      <c r="W5001" s="6" t="str">
        <f t="shared" si="157"/>
        <v>-</v>
      </c>
      <c r="X5001" s="6"/>
      <c r="Y5001" s="6"/>
      <c r="Z5001" s="6"/>
      <c r="AA5001" s="6"/>
      <c r="AB5001" s="6"/>
      <c r="AC5001" s="6"/>
    </row>
    <row r="5002" spans="1:29" x14ac:dyDescent="0.25">
      <c r="Q5002" s="12" t="str">
        <f t="shared" ca="1" si="158"/>
        <v>-</v>
      </c>
      <c r="W5002" t="str">
        <f t="shared" si="157"/>
        <v>-</v>
      </c>
    </row>
    <row r="5003" spans="1:29" x14ac:dyDescent="0.25">
      <c r="A5003" s="6"/>
      <c r="B5003" s="10"/>
      <c r="C5003" s="6"/>
      <c r="D5003" s="6"/>
      <c r="E5003" s="6"/>
      <c r="F5003" s="6"/>
      <c r="G5003" s="6"/>
      <c r="H5003" s="6"/>
      <c r="I5003" s="6"/>
      <c r="J5003" s="6"/>
      <c r="K5003" s="6"/>
      <c r="L5003" s="6"/>
      <c r="M5003" s="6"/>
      <c r="N5003" s="6"/>
      <c r="O5003" s="6"/>
      <c r="P5003" s="10"/>
      <c r="Q5003" s="15" t="str">
        <f t="shared" ca="1" si="158"/>
        <v>-</v>
      </c>
      <c r="R5003" s="6"/>
      <c r="S5003" s="6"/>
      <c r="T5003" s="6"/>
      <c r="U5003" s="6"/>
      <c r="V5003" s="6"/>
      <c r="W5003" s="6" t="str">
        <f t="shared" si="157"/>
        <v>-</v>
      </c>
      <c r="X5003" s="6"/>
      <c r="Y5003" s="6"/>
      <c r="Z5003" s="6"/>
      <c r="AA5003" s="6"/>
      <c r="AB5003" s="6"/>
      <c r="AC5003" s="6"/>
    </row>
    <row r="5004" spans="1:29" x14ac:dyDescent="0.25">
      <c r="Q5004" s="12" t="str">
        <f t="shared" ca="1" si="158"/>
        <v>-</v>
      </c>
      <c r="W5004" t="str">
        <f t="shared" si="157"/>
        <v>-</v>
      </c>
    </row>
    <row r="5005" spans="1:29" x14ac:dyDescent="0.25">
      <c r="A5005" s="6"/>
      <c r="B5005" s="10"/>
      <c r="C5005" s="6"/>
      <c r="D5005" s="6"/>
      <c r="E5005" s="6"/>
      <c r="F5005" s="6"/>
      <c r="G5005" s="6"/>
      <c r="H5005" s="6"/>
      <c r="I5005" s="6"/>
      <c r="J5005" s="6"/>
      <c r="K5005" s="6"/>
      <c r="L5005" s="6"/>
      <c r="M5005" s="6"/>
      <c r="N5005" s="6"/>
      <c r="O5005" s="6"/>
      <c r="P5005" s="10"/>
      <c r="Q5005" s="15" t="str">
        <f t="shared" ca="1" si="158"/>
        <v>-</v>
      </c>
      <c r="R5005" s="6"/>
      <c r="S5005" s="6"/>
      <c r="T5005" s="6"/>
      <c r="U5005" s="6"/>
      <c r="V5005" s="6"/>
      <c r="W5005" s="6" t="str">
        <f t="shared" si="157"/>
        <v>-</v>
      </c>
      <c r="X5005" s="6"/>
      <c r="Y5005" s="6"/>
      <c r="Z5005" s="6"/>
      <c r="AA5005" s="6"/>
      <c r="AB5005" s="6"/>
      <c r="AC5005" s="6"/>
    </row>
    <row r="5006" spans="1:29" x14ac:dyDescent="0.25">
      <c r="Q5006" s="12" t="str">
        <f t="shared" ca="1" si="158"/>
        <v>-</v>
      </c>
      <c r="W5006" t="str">
        <f t="shared" si="157"/>
        <v>-</v>
      </c>
    </row>
    <row r="5007" spans="1:29" x14ac:dyDescent="0.25">
      <c r="A5007" s="6"/>
      <c r="B5007" s="10"/>
      <c r="C5007" s="6"/>
      <c r="D5007" s="6"/>
      <c r="E5007" s="6"/>
      <c r="F5007" s="6"/>
      <c r="G5007" s="6"/>
      <c r="H5007" s="6"/>
      <c r="I5007" s="6"/>
      <c r="J5007" s="6"/>
      <c r="K5007" s="6"/>
      <c r="L5007" s="6"/>
      <c r="M5007" s="6"/>
      <c r="N5007" s="6"/>
      <c r="O5007" s="6"/>
      <c r="P5007" s="10"/>
      <c r="Q5007" s="15" t="str">
        <f t="shared" ca="1" si="158"/>
        <v>-</v>
      </c>
      <c r="R5007" s="6"/>
      <c r="S5007" s="6"/>
      <c r="T5007" s="6"/>
      <c r="U5007" s="6"/>
      <c r="V5007" s="6"/>
      <c r="W5007" s="6" t="str">
        <f t="shared" si="157"/>
        <v>-</v>
      </c>
      <c r="X5007" s="6"/>
      <c r="Y5007" s="6"/>
      <c r="Z5007" s="6"/>
      <c r="AA5007" s="6"/>
      <c r="AB5007" s="6"/>
      <c r="AC5007" s="6"/>
    </row>
    <row r="5008" spans="1:29" x14ac:dyDescent="0.25">
      <c r="Q5008" s="12" t="str">
        <f t="shared" ca="1" si="158"/>
        <v>-</v>
      </c>
      <c r="W5008" t="str">
        <f t="shared" si="157"/>
        <v>-</v>
      </c>
    </row>
    <row r="5009" spans="1:29" x14ac:dyDescent="0.25">
      <c r="A5009" s="6"/>
      <c r="B5009" s="10"/>
      <c r="C5009" s="6"/>
      <c r="D5009" s="6"/>
      <c r="E5009" s="6"/>
      <c r="F5009" s="6"/>
      <c r="G5009" s="6"/>
      <c r="H5009" s="6"/>
      <c r="I5009" s="6"/>
      <c r="J5009" s="6"/>
      <c r="K5009" s="6"/>
      <c r="L5009" s="6"/>
      <c r="M5009" s="6"/>
      <c r="N5009" s="6"/>
      <c r="O5009" s="6"/>
      <c r="P5009" s="10"/>
      <c r="Q5009" s="15" t="str">
        <f t="shared" ca="1" si="158"/>
        <v>-</v>
      </c>
      <c r="R5009" s="6"/>
      <c r="S5009" s="6"/>
      <c r="T5009" s="6"/>
      <c r="U5009" s="6"/>
      <c r="V5009" s="6"/>
      <c r="W5009" s="6" t="str">
        <f t="shared" si="157"/>
        <v>-</v>
      </c>
      <c r="X5009" s="6"/>
      <c r="Y5009" s="6"/>
      <c r="Z5009" s="6"/>
      <c r="AA5009" s="6"/>
      <c r="AB5009" s="6"/>
      <c r="AC5009" s="6"/>
    </row>
    <row r="5010" spans="1:29" x14ac:dyDescent="0.25">
      <c r="Q5010" s="12" t="str">
        <f t="shared" ca="1" si="158"/>
        <v>-</v>
      </c>
      <c r="W5010" t="str">
        <f t="shared" si="157"/>
        <v>-</v>
      </c>
    </row>
    <row r="5011" spans="1:29" x14ac:dyDescent="0.25">
      <c r="A5011" s="6"/>
      <c r="B5011" s="10"/>
      <c r="C5011" s="6"/>
      <c r="D5011" s="6"/>
      <c r="E5011" s="6"/>
      <c r="F5011" s="6"/>
      <c r="G5011" s="6"/>
      <c r="H5011" s="6"/>
      <c r="I5011" s="6"/>
      <c r="J5011" s="6"/>
      <c r="K5011" s="6"/>
      <c r="L5011" s="6"/>
      <c r="M5011" s="6"/>
      <c r="N5011" s="6"/>
      <c r="O5011" s="6"/>
      <c r="P5011" s="10"/>
      <c r="Q5011" s="15" t="str">
        <f t="shared" ca="1" si="158"/>
        <v>-</v>
      </c>
      <c r="R5011" s="6"/>
      <c r="S5011" s="6"/>
      <c r="T5011" s="6"/>
      <c r="U5011" s="6"/>
      <c r="V5011" s="6"/>
      <c r="W5011" s="6" t="str">
        <f t="shared" si="157"/>
        <v>-</v>
      </c>
      <c r="X5011" s="6"/>
      <c r="Y5011" s="6"/>
      <c r="Z5011" s="6"/>
      <c r="AA5011" s="6"/>
      <c r="AB5011" s="6"/>
      <c r="AC5011" s="6"/>
    </row>
    <row r="5012" spans="1:29" x14ac:dyDescent="0.25">
      <c r="Q5012" s="12" t="str">
        <f t="shared" ca="1" si="158"/>
        <v>-</v>
      </c>
      <c r="W5012" t="str">
        <f t="shared" si="157"/>
        <v>-</v>
      </c>
    </row>
    <row r="5013" spans="1:29" x14ac:dyDescent="0.25">
      <c r="A5013" s="6"/>
      <c r="B5013" s="10"/>
      <c r="C5013" s="6"/>
      <c r="D5013" s="6"/>
      <c r="E5013" s="6"/>
      <c r="F5013" s="6"/>
      <c r="G5013" s="6"/>
      <c r="H5013" s="6"/>
      <c r="I5013" s="6"/>
      <c r="J5013" s="6"/>
      <c r="K5013" s="6"/>
      <c r="L5013" s="6"/>
      <c r="M5013" s="6"/>
      <c r="N5013" s="6"/>
      <c r="O5013" s="6"/>
      <c r="P5013" s="10"/>
      <c r="Q5013" s="15" t="str">
        <f t="shared" ca="1" si="158"/>
        <v>-</v>
      </c>
      <c r="R5013" s="6"/>
      <c r="S5013" s="6"/>
      <c r="T5013" s="6"/>
      <c r="U5013" s="6"/>
      <c r="V5013" s="6"/>
      <c r="W5013" s="6" t="str">
        <f t="shared" si="157"/>
        <v>-</v>
      </c>
      <c r="X5013" s="6"/>
      <c r="Y5013" s="6"/>
      <c r="Z5013" s="6"/>
      <c r="AA5013" s="6"/>
      <c r="AB5013" s="6"/>
      <c r="AC5013" s="6"/>
    </row>
    <row r="5014" spans="1:29" x14ac:dyDescent="0.25">
      <c r="Q5014" s="12" t="str">
        <f t="shared" ca="1" si="158"/>
        <v>-</v>
      </c>
      <c r="W5014" t="str">
        <f t="shared" si="157"/>
        <v>-</v>
      </c>
    </row>
    <row r="5015" spans="1:29" x14ac:dyDescent="0.25">
      <c r="A5015" s="6"/>
      <c r="B5015" s="10"/>
      <c r="C5015" s="6"/>
      <c r="D5015" s="6"/>
      <c r="E5015" s="6"/>
      <c r="F5015" s="6"/>
      <c r="G5015" s="6"/>
      <c r="H5015" s="6"/>
      <c r="I5015" s="6"/>
      <c r="J5015" s="6"/>
      <c r="K5015" s="6"/>
      <c r="L5015" s="6"/>
      <c r="M5015" s="6"/>
      <c r="N5015" s="6"/>
      <c r="O5015" s="6"/>
      <c r="P5015" s="10"/>
      <c r="Q5015" s="15" t="str">
        <f t="shared" ca="1" si="158"/>
        <v>-</v>
      </c>
      <c r="R5015" s="6"/>
      <c r="S5015" s="6"/>
      <c r="T5015" s="6"/>
      <c r="U5015" s="6"/>
      <c r="V5015" s="6"/>
      <c r="W5015" s="6" t="str">
        <f t="shared" si="157"/>
        <v>-</v>
      </c>
      <c r="X5015" s="6"/>
      <c r="Y5015" s="6"/>
      <c r="Z5015" s="6"/>
      <c r="AA5015" s="6"/>
      <c r="AB5015" s="6"/>
      <c r="AC5015" s="6"/>
    </row>
    <row r="5016" spans="1:29" x14ac:dyDescent="0.25">
      <c r="Q5016" s="12" t="str">
        <f t="shared" ca="1" si="158"/>
        <v>-</v>
      </c>
      <c r="W5016" t="str">
        <f t="shared" si="157"/>
        <v>-</v>
      </c>
    </row>
    <row r="5017" spans="1:29" x14ac:dyDescent="0.25">
      <c r="A5017" s="6"/>
      <c r="B5017" s="10"/>
      <c r="C5017" s="6"/>
      <c r="D5017" s="6"/>
      <c r="E5017" s="6"/>
      <c r="F5017" s="6"/>
      <c r="G5017" s="6"/>
      <c r="H5017" s="6"/>
      <c r="I5017" s="6"/>
      <c r="J5017" s="6"/>
      <c r="K5017" s="6"/>
      <c r="L5017" s="6"/>
      <c r="M5017" s="6"/>
      <c r="N5017" s="6"/>
      <c r="O5017" s="6"/>
      <c r="P5017" s="10"/>
      <c r="Q5017" s="15" t="str">
        <f t="shared" ca="1" si="158"/>
        <v>-</v>
      </c>
      <c r="R5017" s="6"/>
      <c r="S5017" s="6"/>
      <c r="T5017" s="6"/>
      <c r="U5017" s="6"/>
      <c r="V5017" s="6"/>
      <c r="W5017" s="6" t="str">
        <f t="shared" si="157"/>
        <v>-</v>
      </c>
      <c r="X5017" s="6"/>
      <c r="Y5017" s="6"/>
      <c r="Z5017" s="6"/>
      <c r="AA5017" s="6"/>
      <c r="AB5017" s="6"/>
      <c r="AC5017" s="6"/>
    </row>
    <row r="5018" spans="1:29" x14ac:dyDescent="0.25">
      <c r="Q5018" s="12" t="str">
        <f t="shared" ca="1" si="158"/>
        <v>-</v>
      </c>
      <c r="W5018" t="str">
        <f t="shared" si="157"/>
        <v>-</v>
      </c>
    </row>
    <row r="5019" spans="1:29" x14ac:dyDescent="0.25">
      <c r="A5019" s="6"/>
      <c r="B5019" s="10"/>
      <c r="C5019" s="6"/>
      <c r="D5019" s="6"/>
      <c r="E5019" s="6"/>
      <c r="F5019" s="6"/>
      <c r="G5019" s="6"/>
      <c r="H5019" s="6"/>
      <c r="I5019" s="6"/>
      <c r="J5019" s="6"/>
      <c r="K5019" s="6"/>
      <c r="L5019" s="6"/>
      <c r="M5019" s="6"/>
      <c r="N5019" s="6"/>
      <c r="O5019" s="6"/>
      <c r="P5019" s="10"/>
      <c r="Q5019" s="15" t="str">
        <f t="shared" ca="1" si="158"/>
        <v>-</v>
      </c>
      <c r="R5019" s="6"/>
      <c r="S5019" s="6"/>
      <c r="T5019" s="6"/>
      <c r="U5019" s="6"/>
      <c r="V5019" s="6"/>
      <c r="W5019" s="6" t="str">
        <f t="shared" si="157"/>
        <v>-</v>
      </c>
      <c r="X5019" s="6"/>
      <c r="Y5019" s="6"/>
      <c r="Z5019" s="6"/>
      <c r="AA5019" s="6"/>
      <c r="AB5019" s="6"/>
      <c r="AC5019" s="6"/>
    </row>
    <row r="5020" spans="1:29" x14ac:dyDescent="0.25">
      <c r="Q5020" s="12" t="str">
        <f t="shared" ca="1" si="158"/>
        <v>-</v>
      </c>
      <c r="W5020" t="str">
        <f t="shared" si="157"/>
        <v>-</v>
      </c>
    </row>
    <row r="5021" spans="1:29" x14ac:dyDescent="0.25">
      <c r="A5021" s="6"/>
      <c r="B5021" s="10"/>
      <c r="C5021" s="6"/>
      <c r="D5021" s="6"/>
      <c r="E5021" s="6"/>
      <c r="F5021" s="6"/>
      <c r="G5021" s="6"/>
      <c r="H5021" s="6"/>
      <c r="I5021" s="6"/>
      <c r="J5021" s="6"/>
      <c r="K5021" s="6"/>
      <c r="L5021" s="6"/>
      <c r="M5021" s="6"/>
      <c r="N5021" s="6"/>
      <c r="O5021" s="6"/>
      <c r="P5021" s="10"/>
      <c r="Q5021" s="15" t="str">
        <f t="shared" ca="1" si="158"/>
        <v>-</v>
      </c>
      <c r="R5021" s="6"/>
      <c r="S5021" s="6"/>
      <c r="T5021" s="6"/>
      <c r="U5021" s="6"/>
      <c r="V5021" s="6"/>
      <c r="W5021" s="6" t="str">
        <f t="shared" si="157"/>
        <v>-</v>
      </c>
      <c r="X5021" s="6"/>
      <c r="Y5021" s="6"/>
      <c r="Z5021" s="6"/>
      <c r="AA5021" s="6"/>
      <c r="AB5021" s="6"/>
      <c r="AC5021" s="6"/>
    </row>
    <row r="5022" spans="1:29" x14ac:dyDescent="0.25">
      <c r="Q5022" s="12" t="str">
        <f t="shared" ca="1" si="158"/>
        <v>-</v>
      </c>
      <c r="W5022" t="str">
        <f t="shared" si="157"/>
        <v>-</v>
      </c>
    </row>
    <row r="5023" spans="1:29" x14ac:dyDescent="0.25">
      <c r="A5023" s="6"/>
      <c r="B5023" s="10"/>
      <c r="C5023" s="6"/>
      <c r="D5023" s="6"/>
      <c r="E5023" s="6"/>
      <c r="F5023" s="6"/>
      <c r="G5023" s="6"/>
      <c r="H5023" s="6"/>
      <c r="I5023" s="6"/>
      <c r="J5023" s="6"/>
      <c r="K5023" s="6"/>
      <c r="L5023" s="6"/>
      <c r="M5023" s="6"/>
      <c r="N5023" s="6"/>
      <c r="O5023" s="6"/>
      <c r="P5023" s="10"/>
      <c r="Q5023" s="15" t="str">
        <f t="shared" ca="1" si="158"/>
        <v>-</v>
      </c>
      <c r="R5023" s="6"/>
      <c r="S5023" s="6"/>
      <c r="T5023" s="6"/>
      <c r="U5023" s="6"/>
      <c r="V5023" s="6"/>
      <c r="W5023" s="6" t="str">
        <f t="shared" si="157"/>
        <v>-</v>
      </c>
      <c r="X5023" s="6"/>
      <c r="Y5023" s="6"/>
      <c r="Z5023" s="6"/>
      <c r="AA5023" s="6"/>
      <c r="AB5023" s="6"/>
      <c r="AC5023" s="6"/>
    </row>
    <row r="5024" spans="1:29" x14ac:dyDescent="0.25">
      <c r="Q5024" s="12" t="str">
        <f t="shared" ca="1" si="158"/>
        <v>-</v>
      </c>
      <c r="W5024" t="str">
        <f t="shared" si="157"/>
        <v>-</v>
      </c>
    </row>
    <row r="5025" spans="1:29" x14ac:dyDescent="0.25">
      <c r="A5025" s="6"/>
      <c r="B5025" s="10"/>
      <c r="C5025" s="6"/>
      <c r="D5025" s="6"/>
      <c r="E5025" s="6"/>
      <c r="F5025" s="6"/>
      <c r="G5025" s="6"/>
      <c r="H5025" s="6"/>
      <c r="I5025" s="6"/>
      <c r="J5025" s="6"/>
      <c r="K5025" s="6"/>
      <c r="L5025" s="6"/>
      <c r="M5025" s="6"/>
      <c r="N5025" s="6"/>
      <c r="O5025" s="6"/>
      <c r="P5025" s="10"/>
      <c r="Q5025" s="15" t="str">
        <f t="shared" ca="1" si="158"/>
        <v>-</v>
      </c>
      <c r="R5025" s="6"/>
      <c r="S5025" s="6"/>
      <c r="T5025" s="6"/>
      <c r="U5025" s="6"/>
      <c r="V5025" s="6"/>
      <c r="W5025" s="6" t="str">
        <f t="shared" si="157"/>
        <v>-</v>
      </c>
      <c r="X5025" s="6"/>
      <c r="Y5025" s="6"/>
      <c r="Z5025" s="6"/>
      <c r="AA5025" s="6"/>
      <c r="AB5025" s="6"/>
      <c r="AC5025" s="6"/>
    </row>
    <row r="5026" spans="1:29" x14ac:dyDescent="0.25">
      <c r="Q5026" s="12" t="str">
        <f t="shared" ca="1" si="158"/>
        <v>-</v>
      </c>
      <c r="W5026" t="str">
        <f t="shared" si="157"/>
        <v>-</v>
      </c>
    </row>
    <row r="5027" spans="1:29" x14ac:dyDescent="0.25">
      <c r="A5027" s="6"/>
      <c r="B5027" s="10"/>
      <c r="C5027" s="6"/>
      <c r="D5027" s="6"/>
      <c r="E5027" s="6"/>
      <c r="F5027" s="6"/>
      <c r="G5027" s="6"/>
      <c r="H5027" s="6"/>
      <c r="I5027" s="6"/>
      <c r="J5027" s="6"/>
      <c r="K5027" s="6"/>
      <c r="L5027" s="6"/>
      <c r="M5027" s="6"/>
      <c r="N5027" s="6"/>
      <c r="O5027" s="6"/>
      <c r="P5027" s="10"/>
      <c r="Q5027" s="15" t="str">
        <f t="shared" ca="1" si="158"/>
        <v>-</v>
      </c>
      <c r="R5027" s="6"/>
      <c r="S5027" s="6"/>
      <c r="T5027" s="6"/>
      <c r="U5027" s="6"/>
      <c r="V5027" s="6"/>
      <c r="W5027" s="6" t="str">
        <f t="shared" si="157"/>
        <v>-</v>
      </c>
      <c r="X5027" s="6"/>
      <c r="Y5027" s="6"/>
      <c r="Z5027" s="6"/>
      <c r="AA5027" s="6"/>
      <c r="AB5027" s="6"/>
      <c r="AC5027" s="6"/>
    </row>
    <row r="5028" spans="1:29" x14ac:dyDescent="0.25">
      <c r="Q5028" s="12" t="str">
        <f t="shared" ca="1" si="158"/>
        <v>-</v>
      </c>
      <c r="W5028" t="str">
        <f t="shared" si="157"/>
        <v>-</v>
      </c>
    </row>
    <row r="5029" spans="1:29" x14ac:dyDescent="0.25">
      <c r="A5029" s="6"/>
      <c r="B5029" s="10"/>
      <c r="C5029" s="6"/>
      <c r="D5029" s="6"/>
      <c r="E5029" s="6"/>
      <c r="F5029" s="6"/>
      <c r="G5029" s="6"/>
      <c r="H5029" s="6"/>
      <c r="I5029" s="6"/>
      <c r="J5029" s="6"/>
      <c r="K5029" s="6"/>
      <c r="L5029" s="6"/>
      <c r="M5029" s="6"/>
      <c r="N5029" s="6"/>
      <c r="O5029" s="6"/>
      <c r="P5029" s="10"/>
      <c r="Q5029" s="15" t="str">
        <f t="shared" ca="1" si="158"/>
        <v>-</v>
      </c>
      <c r="R5029" s="6"/>
      <c r="S5029" s="6"/>
      <c r="T5029" s="6"/>
      <c r="U5029" s="6"/>
      <c r="V5029" s="6"/>
      <c r="W5029" s="6" t="str">
        <f t="shared" si="157"/>
        <v>-</v>
      </c>
      <c r="X5029" s="6"/>
      <c r="Y5029" s="6"/>
      <c r="Z5029" s="6"/>
      <c r="AA5029" s="6"/>
      <c r="AB5029" s="6"/>
      <c r="AC5029" s="6"/>
    </row>
    <row r="5030" spans="1:29" x14ac:dyDescent="0.25">
      <c r="Q5030" s="12" t="str">
        <f t="shared" ca="1" si="158"/>
        <v>-</v>
      </c>
      <c r="W5030" t="str">
        <f t="shared" si="157"/>
        <v>-</v>
      </c>
    </row>
    <row r="5031" spans="1:29" x14ac:dyDescent="0.25">
      <c r="A5031" s="6"/>
      <c r="B5031" s="10"/>
      <c r="C5031" s="6"/>
      <c r="D5031" s="6"/>
      <c r="E5031" s="6"/>
      <c r="F5031" s="6"/>
      <c r="G5031" s="6"/>
      <c r="H5031" s="6"/>
      <c r="I5031" s="6"/>
      <c r="J5031" s="6"/>
      <c r="K5031" s="6"/>
      <c r="L5031" s="6"/>
      <c r="M5031" s="6"/>
      <c r="N5031" s="6"/>
      <c r="O5031" s="6"/>
      <c r="P5031" s="10"/>
      <c r="Q5031" s="15" t="str">
        <f t="shared" ca="1" si="158"/>
        <v>-</v>
      </c>
      <c r="R5031" s="6"/>
      <c r="S5031" s="6"/>
      <c r="T5031" s="6"/>
      <c r="U5031" s="6"/>
      <c r="V5031" s="6"/>
      <c r="W5031" s="6" t="str">
        <f t="shared" si="157"/>
        <v>-</v>
      </c>
      <c r="X5031" s="6"/>
      <c r="Y5031" s="6"/>
      <c r="Z5031" s="6"/>
      <c r="AA5031" s="6"/>
      <c r="AB5031" s="6"/>
      <c r="AC5031" s="6"/>
    </row>
    <row r="5032" spans="1:29" x14ac:dyDescent="0.25">
      <c r="Q5032" s="12" t="str">
        <f t="shared" ca="1" si="158"/>
        <v>-</v>
      </c>
      <c r="W5032" t="str">
        <f t="shared" si="157"/>
        <v>-</v>
      </c>
    </row>
    <row r="5033" spans="1:29" x14ac:dyDescent="0.25">
      <c r="A5033" s="6"/>
      <c r="B5033" s="10"/>
      <c r="C5033" s="6"/>
      <c r="D5033" s="6"/>
      <c r="E5033" s="6"/>
      <c r="F5033" s="6"/>
      <c r="G5033" s="6"/>
      <c r="H5033" s="6"/>
      <c r="I5033" s="6"/>
      <c r="J5033" s="6"/>
      <c r="K5033" s="6"/>
      <c r="L5033" s="6"/>
      <c r="M5033" s="6"/>
      <c r="N5033" s="6"/>
      <c r="O5033" s="6"/>
      <c r="P5033" s="10"/>
      <c r="Q5033" s="15" t="str">
        <f t="shared" ca="1" si="158"/>
        <v>-</v>
      </c>
      <c r="R5033" s="6"/>
      <c r="S5033" s="6"/>
      <c r="T5033" s="6"/>
      <c r="U5033" s="6"/>
      <c r="V5033" s="6"/>
      <c r="W5033" s="6" t="str">
        <f t="shared" si="157"/>
        <v>-</v>
      </c>
      <c r="X5033" s="6"/>
      <c r="Y5033" s="6"/>
      <c r="Z5033" s="6"/>
      <c r="AA5033" s="6"/>
      <c r="AB5033" s="6"/>
      <c r="AC5033" s="6"/>
    </row>
    <row r="5034" spans="1:29" x14ac:dyDescent="0.25">
      <c r="Q5034" s="12" t="str">
        <f t="shared" ca="1" si="158"/>
        <v>-</v>
      </c>
      <c r="W5034" t="str">
        <f t="shared" si="157"/>
        <v>-</v>
      </c>
    </row>
    <row r="5035" spans="1:29" x14ac:dyDescent="0.25">
      <c r="A5035" s="6"/>
      <c r="B5035" s="10"/>
      <c r="C5035" s="6"/>
      <c r="D5035" s="6"/>
      <c r="E5035" s="6"/>
      <c r="F5035" s="6"/>
      <c r="G5035" s="6"/>
      <c r="H5035" s="6"/>
      <c r="I5035" s="6"/>
      <c r="J5035" s="6"/>
      <c r="K5035" s="6"/>
      <c r="L5035" s="6"/>
      <c r="M5035" s="6"/>
      <c r="N5035" s="6"/>
      <c r="O5035" s="6"/>
      <c r="P5035" s="10"/>
      <c r="Q5035" s="15" t="str">
        <f t="shared" ca="1" si="158"/>
        <v>-</v>
      </c>
      <c r="R5035" s="6"/>
      <c r="S5035" s="6"/>
      <c r="T5035" s="6"/>
      <c r="U5035" s="6"/>
      <c r="V5035" s="6"/>
      <c r="W5035" s="6" t="str">
        <f t="shared" si="157"/>
        <v>-</v>
      </c>
      <c r="X5035" s="6"/>
      <c r="Y5035" s="6"/>
      <c r="Z5035" s="6"/>
      <c r="AA5035" s="6"/>
      <c r="AB5035" s="6"/>
      <c r="AC5035" s="6"/>
    </row>
    <row r="5036" spans="1:29" x14ac:dyDescent="0.25">
      <c r="Q5036" s="12" t="str">
        <f t="shared" ca="1" si="158"/>
        <v>-</v>
      </c>
      <c r="W5036" t="str">
        <f t="shared" si="157"/>
        <v>-</v>
      </c>
    </row>
    <row r="5037" spans="1:29" x14ac:dyDescent="0.25">
      <c r="A5037" s="6"/>
      <c r="B5037" s="10"/>
      <c r="C5037" s="6"/>
      <c r="D5037" s="6"/>
      <c r="E5037" s="6"/>
      <c r="F5037" s="6"/>
      <c r="G5037" s="6"/>
      <c r="H5037" s="6"/>
      <c r="I5037" s="6"/>
      <c r="J5037" s="6"/>
      <c r="K5037" s="6"/>
      <c r="L5037" s="6"/>
      <c r="M5037" s="6"/>
      <c r="N5037" s="6"/>
      <c r="O5037" s="6"/>
      <c r="P5037" s="10"/>
      <c r="Q5037" s="15" t="str">
        <f t="shared" ca="1" si="158"/>
        <v>-</v>
      </c>
      <c r="R5037" s="6"/>
      <c r="S5037" s="6"/>
      <c r="T5037" s="6"/>
      <c r="U5037" s="6"/>
      <c r="V5037" s="6"/>
      <c r="W5037" s="6" t="str">
        <f t="shared" si="157"/>
        <v>-</v>
      </c>
      <c r="X5037" s="6"/>
      <c r="Y5037" s="6"/>
      <c r="Z5037" s="6"/>
      <c r="AA5037" s="6"/>
      <c r="AB5037" s="6"/>
      <c r="AC5037" s="6"/>
    </row>
    <row r="5038" spans="1:29" x14ac:dyDescent="0.25">
      <c r="Q5038" s="12" t="str">
        <f t="shared" ca="1" si="158"/>
        <v>-</v>
      </c>
      <c r="W5038" t="str">
        <f t="shared" si="157"/>
        <v>-</v>
      </c>
    </row>
    <row r="5039" spans="1:29" x14ac:dyDescent="0.25">
      <c r="A5039" s="6"/>
      <c r="B5039" s="10"/>
      <c r="C5039" s="6"/>
      <c r="D5039" s="6"/>
      <c r="E5039" s="6"/>
      <c r="F5039" s="6"/>
      <c r="G5039" s="6"/>
      <c r="H5039" s="6"/>
      <c r="I5039" s="6"/>
      <c r="J5039" s="6"/>
      <c r="K5039" s="6"/>
      <c r="L5039" s="6"/>
      <c r="M5039" s="6"/>
      <c r="N5039" s="6"/>
      <c r="O5039" s="6"/>
      <c r="P5039" s="10"/>
      <c r="Q5039" s="15" t="str">
        <f t="shared" ca="1" si="158"/>
        <v>-</v>
      </c>
      <c r="R5039" s="6"/>
      <c r="S5039" s="6"/>
      <c r="T5039" s="6"/>
      <c r="U5039" s="6"/>
      <c r="V5039" s="6"/>
      <c r="W5039" s="6" t="str">
        <f t="shared" si="157"/>
        <v>-</v>
      </c>
      <c r="X5039" s="6"/>
      <c r="Y5039" s="6"/>
      <c r="Z5039" s="6"/>
      <c r="AA5039" s="6"/>
      <c r="AB5039" s="6"/>
      <c r="AC5039" s="6"/>
    </row>
    <row r="5040" spans="1:29" x14ac:dyDescent="0.25">
      <c r="Q5040" s="12" t="str">
        <f t="shared" ca="1" si="158"/>
        <v>-</v>
      </c>
      <c r="W5040" t="str">
        <f t="shared" si="157"/>
        <v>-</v>
      </c>
    </row>
    <row r="5041" spans="1:29" x14ac:dyDescent="0.25">
      <c r="A5041" s="6"/>
      <c r="B5041" s="10"/>
      <c r="C5041" s="6"/>
      <c r="D5041" s="6"/>
      <c r="E5041" s="6"/>
      <c r="F5041" s="6"/>
      <c r="G5041" s="6"/>
      <c r="H5041" s="6"/>
      <c r="I5041" s="6"/>
      <c r="J5041" s="6"/>
      <c r="K5041" s="6"/>
      <c r="L5041" s="6"/>
      <c r="M5041" s="6"/>
      <c r="N5041" s="6"/>
      <c r="O5041" s="6"/>
      <c r="P5041" s="10"/>
      <c r="Q5041" s="15" t="str">
        <f t="shared" ca="1" si="158"/>
        <v>-</v>
      </c>
      <c r="R5041" s="6"/>
      <c r="S5041" s="6"/>
      <c r="T5041" s="6"/>
      <c r="U5041" s="6"/>
      <c r="V5041" s="6"/>
      <c r="W5041" s="6" t="str">
        <f t="shared" si="157"/>
        <v>-</v>
      </c>
      <c r="X5041" s="6"/>
      <c r="Y5041" s="6"/>
      <c r="Z5041" s="6"/>
      <c r="AA5041" s="6"/>
      <c r="AB5041" s="6"/>
      <c r="AC5041" s="6"/>
    </row>
    <row r="5042" spans="1:29" x14ac:dyDescent="0.25">
      <c r="Q5042" s="12" t="str">
        <f t="shared" ca="1" si="158"/>
        <v>-</v>
      </c>
      <c r="W5042" t="str">
        <f t="shared" si="157"/>
        <v>-</v>
      </c>
    </row>
    <row r="5043" spans="1:29" x14ac:dyDescent="0.25">
      <c r="A5043" s="6"/>
      <c r="B5043" s="10"/>
      <c r="C5043" s="6"/>
      <c r="D5043" s="6"/>
      <c r="E5043" s="6"/>
      <c r="F5043" s="6"/>
      <c r="G5043" s="6"/>
      <c r="H5043" s="6"/>
      <c r="I5043" s="6"/>
      <c r="J5043" s="6"/>
      <c r="K5043" s="6"/>
      <c r="L5043" s="6"/>
      <c r="M5043" s="6"/>
      <c r="N5043" s="6"/>
      <c r="O5043" s="6"/>
      <c r="P5043" s="10"/>
      <c r="Q5043" s="15" t="str">
        <f t="shared" ca="1" si="158"/>
        <v>-</v>
      </c>
      <c r="R5043" s="6"/>
      <c r="S5043" s="6"/>
      <c r="T5043" s="6"/>
      <c r="U5043" s="6"/>
      <c r="V5043" s="6"/>
      <c r="W5043" s="6" t="str">
        <f t="shared" si="157"/>
        <v>-</v>
      </c>
      <c r="X5043" s="6"/>
      <c r="Y5043" s="6"/>
      <c r="Z5043" s="6"/>
      <c r="AA5043" s="6"/>
      <c r="AB5043" s="6"/>
      <c r="AC5043" s="6"/>
    </row>
    <row r="5044" spans="1:29" x14ac:dyDescent="0.25">
      <c r="Q5044" s="12" t="str">
        <f t="shared" ca="1" si="158"/>
        <v>-</v>
      </c>
      <c r="W5044" t="str">
        <f t="shared" si="157"/>
        <v>-</v>
      </c>
    </row>
    <row r="5045" spans="1:29" x14ac:dyDescent="0.25">
      <c r="A5045" s="6"/>
      <c r="B5045" s="10"/>
      <c r="C5045" s="6"/>
      <c r="D5045" s="6"/>
      <c r="E5045" s="6"/>
      <c r="F5045" s="6"/>
      <c r="G5045" s="6"/>
      <c r="H5045" s="6"/>
      <c r="I5045" s="6"/>
      <c r="J5045" s="6"/>
      <c r="K5045" s="6"/>
      <c r="L5045" s="6"/>
      <c r="M5045" s="6"/>
      <c r="N5045" s="6"/>
      <c r="O5045" s="6"/>
      <c r="P5045" s="10"/>
      <c r="Q5045" s="15" t="str">
        <f t="shared" ca="1" si="158"/>
        <v>-</v>
      </c>
      <c r="R5045" s="6"/>
      <c r="S5045" s="6"/>
      <c r="T5045" s="6"/>
      <c r="U5045" s="6"/>
      <c r="V5045" s="6"/>
      <c r="W5045" s="6" t="str">
        <f t="shared" si="157"/>
        <v>-</v>
      </c>
      <c r="X5045" s="6"/>
      <c r="Y5045" s="6"/>
      <c r="Z5045" s="6"/>
      <c r="AA5045" s="6"/>
      <c r="AB5045" s="6"/>
      <c r="AC5045" s="6"/>
    </row>
    <row r="5046" spans="1:29" x14ac:dyDescent="0.25">
      <c r="Q5046" s="12" t="str">
        <f t="shared" ca="1" si="158"/>
        <v>-</v>
      </c>
      <c r="W5046" t="str">
        <f t="shared" si="157"/>
        <v>-</v>
      </c>
    </row>
    <row r="5047" spans="1:29" x14ac:dyDescent="0.25">
      <c r="A5047" s="6"/>
      <c r="B5047" s="10"/>
      <c r="C5047" s="6"/>
      <c r="D5047" s="6"/>
      <c r="E5047" s="6"/>
      <c r="F5047" s="6"/>
      <c r="G5047" s="6"/>
      <c r="H5047" s="6"/>
      <c r="I5047" s="6"/>
      <c r="J5047" s="6"/>
      <c r="K5047" s="6"/>
      <c r="L5047" s="6"/>
      <c r="M5047" s="6"/>
      <c r="N5047" s="6"/>
      <c r="O5047" s="6"/>
      <c r="P5047" s="10"/>
      <c r="Q5047" s="15" t="str">
        <f t="shared" ca="1" si="158"/>
        <v>-</v>
      </c>
      <c r="R5047" s="6"/>
      <c r="S5047" s="6"/>
      <c r="T5047" s="6"/>
      <c r="U5047" s="6"/>
      <c r="V5047" s="6"/>
      <c r="W5047" s="6" t="str">
        <f t="shared" si="157"/>
        <v>-</v>
      </c>
      <c r="X5047" s="6"/>
      <c r="Y5047" s="6"/>
      <c r="Z5047" s="6"/>
      <c r="AA5047" s="6"/>
      <c r="AB5047" s="6"/>
      <c r="AC5047" s="6"/>
    </row>
    <row r="5048" spans="1:29" x14ac:dyDescent="0.25">
      <c r="Q5048" s="12" t="str">
        <f t="shared" ca="1" si="158"/>
        <v>-</v>
      </c>
      <c r="W5048" t="str">
        <f t="shared" si="157"/>
        <v>-</v>
      </c>
    </row>
    <row r="5049" spans="1:29" x14ac:dyDescent="0.25">
      <c r="A5049" s="6"/>
      <c r="B5049" s="10"/>
      <c r="C5049" s="6"/>
      <c r="D5049" s="6"/>
      <c r="E5049" s="6"/>
      <c r="F5049" s="6"/>
      <c r="G5049" s="6"/>
      <c r="H5049" s="6"/>
      <c r="I5049" s="6"/>
      <c r="J5049" s="6"/>
      <c r="K5049" s="6"/>
      <c r="L5049" s="6"/>
      <c r="M5049" s="6"/>
      <c r="N5049" s="6"/>
      <c r="O5049" s="6"/>
      <c r="P5049" s="10"/>
      <c r="Q5049" s="15" t="str">
        <f t="shared" ca="1" si="158"/>
        <v>-</v>
      </c>
      <c r="R5049" s="6"/>
      <c r="S5049" s="6"/>
      <c r="T5049" s="6"/>
      <c r="U5049" s="6"/>
      <c r="V5049" s="6"/>
      <c r="W5049" s="6" t="str">
        <f t="shared" si="157"/>
        <v>-</v>
      </c>
      <c r="X5049" s="6"/>
      <c r="Y5049" s="6"/>
      <c r="Z5049" s="6"/>
      <c r="AA5049" s="6"/>
      <c r="AB5049" s="6"/>
      <c r="AC5049" s="6"/>
    </row>
    <row r="5050" spans="1:29" x14ac:dyDescent="0.25">
      <c r="Q5050" s="12" t="str">
        <f t="shared" ca="1" si="158"/>
        <v>-</v>
      </c>
      <c r="W5050" t="str">
        <f t="shared" si="157"/>
        <v>-</v>
      </c>
    </row>
    <row r="5051" spans="1:29" x14ac:dyDescent="0.25">
      <c r="A5051" s="6"/>
      <c r="B5051" s="10"/>
      <c r="C5051" s="6"/>
      <c r="D5051" s="6"/>
      <c r="E5051" s="6"/>
      <c r="F5051" s="6"/>
      <c r="G5051" s="6"/>
      <c r="H5051" s="6"/>
      <c r="I5051" s="6"/>
      <c r="J5051" s="6"/>
      <c r="K5051" s="6"/>
      <c r="L5051" s="6"/>
      <c r="M5051" s="6"/>
      <c r="N5051" s="6"/>
      <c r="O5051" s="6"/>
      <c r="P5051" s="10"/>
      <c r="Q5051" s="15" t="str">
        <f t="shared" ca="1" si="158"/>
        <v>-</v>
      </c>
      <c r="R5051" s="6"/>
      <c r="S5051" s="6"/>
      <c r="T5051" s="6"/>
      <c r="U5051" s="6"/>
      <c r="V5051" s="6"/>
      <c r="W5051" s="6" t="str">
        <f t="shared" si="157"/>
        <v>-</v>
      </c>
      <c r="X5051" s="6"/>
      <c r="Y5051" s="6"/>
      <c r="Z5051" s="6"/>
      <c r="AA5051" s="6"/>
      <c r="AB5051" s="6"/>
      <c r="AC5051" s="6"/>
    </row>
    <row r="5052" spans="1:29" x14ac:dyDescent="0.25">
      <c r="Q5052" s="12" t="str">
        <f t="shared" ca="1" si="158"/>
        <v>-</v>
      </c>
      <c r="W5052" t="str">
        <f t="shared" si="157"/>
        <v>-</v>
      </c>
    </row>
    <row r="5053" spans="1:29" x14ac:dyDescent="0.25">
      <c r="A5053" s="6"/>
      <c r="B5053" s="10"/>
      <c r="C5053" s="6"/>
      <c r="D5053" s="6"/>
      <c r="E5053" s="6"/>
      <c r="F5053" s="6"/>
      <c r="G5053" s="6"/>
      <c r="H5053" s="6"/>
      <c r="I5053" s="6"/>
      <c r="J5053" s="6"/>
      <c r="K5053" s="6"/>
      <c r="L5053" s="6"/>
      <c r="M5053" s="6"/>
      <c r="N5053" s="6"/>
      <c r="O5053" s="6"/>
      <c r="P5053" s="10"/>
      <c r="Q5053" s="15" t="str">
        <f t="shared" ca="1" si="158"/>
        <v>-</v>
      </c>
      <c r="R5053" s="6"/>
      <c r="S5053" s="6"/>
      <c r="T5053" s="6"/>
      <c r="U5053" s="6"/>
      <c r="V5053" s="6"/>
      <c r="W5053" s="6" t="str">
        <f t="shared" si="157"/>
        <v>-</v>
      </c>
      <c r="X5053" s="6"/>
      <c r="Y5053" s="6"/>
      <c r="Z5053" s="6"/>
      <c r="AA5053" s="6"/>
      <c r="AB5053" s="6"/>
      <c r="AC5053" s="6"/>
    </row>
    <row r="5054" spans="1:29" x14ac:dyDescent="0.25">
      <c r="Q5054" s="12" t="str">
        <f t="shared" ca="1" si="158"/>
        <v>-</v>
      </c>
      <c r="W5054" t="str">
        <f t="shared" si="157"/>
        <v>-</v>
      </c>
    </row>
    <row r="5055" spans="1:29" x14ac:dyDescent="0.25">
      <c r="A5055" s="6"/>
      <c r="B5055" s="10"/>
      <c r="C5055" s="6"/>
      <c r="D5055" s="6"/>
      <c r="E5055" s="6"/>
      <c r="F5055" s="6"/>
      <c r="G5055" s="6"/>
      <c r="H5055" s="6"/>
      <c r="I5055" s="6"/>
      <c r="J5055" s="6"/>
      <c r="K5055" s="6"/>
      <c r="L5055" s="6"/>
      <c r="M5055" s="6"/>
      <c r="N5055" s="6"/>
      <c r="O5055" s="6"/>
      <c r="P5055" s="10"/>
      <c r="Q5055" s="15" t="str">
        <f t="shared" ca="1" si="158"/>
        <v>-</v>
      </c>
      <c r="R5055" s="6"/>
      <c r="S5055" s="6"/>
      <c r="T5055" s="6"/>
      <c r="U5055" s="6"/>
      <c r="V5055" s="6"/>
      <c r="W5055" s="6" t="str">
        <f t="shared" si="157"/>
        <v>-</v>
      </c>
      <c r="X5055" s="6"/>
      <c r="Y5055" s="6"/>
      <c r="Z5055" s="6"/>
      <c r="AA5055" s="6"/>
      <c r="AB5055" s="6"/>
      <c r="AC5055" s="6"/>
    </row>
    <row r="5056" spans="1:29" x14ac:dyDescent="0.25">
      <c r="Q5056" s="12" t="str">
        <f t="shared" ca="1" si="158"/>
        <v>-</v>
      </c>
      <c r="W5056" t="str">
        <f t="shared" si="157"/>
        <v>-</v>
      </c>
    </row>
    <row r="5057" spans="1:29" x14ac:dyDescent="0.25">
      <c r="A5057" s="6"/>
      <c r="B5057" s="10"/>
      <c r="C5057" s="6"/>
      <c r="D5057" s="6"/>
      <c r="E5057" s="6"/>
      <c r="F5057" s="6"/>
      <c r="G5057" s="6"/>
      <c r="H5057" s="6"/>
      <c r="I5057" s="6"/>
      <c r="J5057" s="6"/>
      <c r="K5057" s="6"/>
      <c r="L5057" s="6"/>
      <c r="M5057" s="6"/>
      <c r="N5057" s="6"/>
      <c r="O5057" s="6"/>
      <c r="P5057" s="10"/>
      <c r="Q5057" s="15" t="str">
        <f t="shared" ca="1" si="158"/>
        <v>-</v>
      </c>
      <c r="R5057" s="6"/>
      <c r="S5057" s="6"/>
      <c r="T5057" s="6"/>
      <c r="U5057" s="6"/>
      <c r="V5057" s="6"/>
      <c r="W5057" s="6" t="str">
        <f t="shared" ref="W5057:W5120" si="159">IF(OR(ISBLANK(J5057),ISBLANK(V5057)),"-",(IF(J5057=V5057,"Yes","No")))</f>
        <v>-</v>
      </c>
      <c r="X5057" s="6"/>
      <c r="Y5057" s="6"/>
      <c r="Z5057" s="6"/>
      <c r="AA5057" s="6"/>
      <c r="AB5057" s="6"/>
      <c r="AC5057" s="6"/>
    </row>
    <row r="5058" spans="1:29" x14ac:dyDescent="0.25">
      <c r="Q5058" s="12" t="str">
        <f t="shared" ref="Q5058:Q5121" ca="1" si="160">IF(B5058&gt;1/1/1900, (IF(R5058="Closed",(DATEDIF(B5058,P5058,"d"))-(DATEDIF(M5058,O5058,"d")),IF(OR(R5058="Pending",ISBLANK(P5058)),TODAY()-B5058))),"-")</f>
        <v>-</v>
      </c>
      <c r="W5058" t="str">
        <f t="shared" si="159"/>
        <v>-</v>
      </c>
    </row>
    <row r="5059" spans="1:29" x14ac:dyDescent="0.25">
      <c r="A5059" s="6"/>
      <c r="B5059" s="10"/>
      <c r="C5059" s="6"/>
      <c r="D5059" s="6"/>
      <c r="E5059" s="6"/>
      <c r="F5059" s="6"/>
      <c r="G5059" s="6"/>
      <c r="H5059" s="6"/>
      <c r="I5059" s="6"/>
      <c r="J5059" s="6"/>
      <c r="K5059" s="6"/>
      <c r="L5059" s="6"/>
      <c r="M5059" s="6"/>
      <c r="N5059" s="6"/>
      <c r="O5059" s="6"/>
      <c r="P5059" s="10"/>
      <c r="Q5059" s="15" t="str">
        <f t="shared" ca="1" si="160"/>
        <v>-</v>
      </c>
      <c r="R5059" s="6"/>
      <c r="S5059" s="6"/>
      <c r="T5059" s="6"/>
      <c r="U5059" s="6"/>
      <c r="V5059" s="6"/>
      <c r="W5059" s="6" t="str">
        <f t="shared" si="159"/>
        <v>-</v>
      </c>
      <c r="X5059" s="6"/>
      <c r="Y5059" s="6"/>
      <c r="Z5059" s="6"/>
      <c r="AA5059" s="6"/>
      <c r="AB5059" s="6"/>
      <c r="AC5059" s="6"/>
    </row>
    <row r="5060" spans="1:29" x14ac:dyDescent="0.25">
      <c r="Q5060" s="12" t="str">
        <f t="shared" ca="1" si="160"/>
        <v>-</v>
      </c>
      <c r="W5060" t="str">
        <f t="shared" si="159"/>
        <v>-</v>
      </c>
    </row>
    <row r="5061" spans="1:29" x14ac:dyDescent="0.25">
      <c r="A5061" s="6"/>
      <c r="B5061" s="10"/>
      <c r="C5061" s="6"/>
      <c r="D5061" s="6"/>
      <c r="E5061" s="6"/>
      <c r="F5061" s="6"/>
      <c r="G5061" s="6"/>
      <c r="H5061" s="6"/>
      <c r="I5061" s="6"/>
      <c r="J5061" s="6"/>
      <c r="K5061" s="6"/>
      <c r="L5061" s="6"/>
      <c r="M5061" s="6"/>
      <c r="N5061" s="6"/>
      <c r="O5061" s="6"/>
      <c r="P5061" s="10"/>
      <c r="Q5061" s="15" t="str">
        <f t="shared" ca="1" si="160"/>
        <v>-</v>
      </c>
      <c r="R5061" s="6"/>
      <c r="S5061" s="6"/>
      <c r="T5061" s="6"/>
      <c r="U5061" s="6"/>
      <c r="V5061" s="6"/>
      <c r="W5061" s="6" t="str">
        <f t="shared" si="159"/>
        <v>-</v>
      </c>
      <c r="X5061" s="6"/>
      <c r="Y5061" s="6"/>
      <c r="Z5061" s="6"/>
      <c r="AA5061" s="6"/>
      <c r="AB5061" s="6"/>
      <c r="AC5061" s="6"/>
    </row>
    <row r="5062" spans="1:29" x14ac:dyDescent="0.25">
      <c r="Q5062" s="12" t="str">
        <f t="shared" ca="1" si="160"/>
        <v>-</v>
      </c>
      <c r="W5062" t="str">
        <f t="shared" si="159"/>
        <v>-</v>
      </c>
    </row>
    <row r="5063" spans="1:29" x14ac:dyDescent="0.25">
      <c r="A5063" s="6"/>
      <c r="B5063" s="10"/>
      <c r="C5063" s="6"/>
      <c r="D5063" s="6"/>
      <c r="E5063" s="6"/>
      <c r="F5063" s="6"/>
      <c r="G5063" s="6"/>
      <c r="H5063" s="6"/>
      <c r="I5063" s="6"/>
      <c r="J5063" s="6"/>
      <c r="K5063" s="6"/>
      <c r="L5063" s="6"/>
      <c r="M5063" s="6"/>
      <c r="N5063" s="6"/>
      <c r="O5063" s="6"/>
      <c r="P5063" s="10"/>
      <c r="Q5063" s="15" t="str">
        <f t="shared" ca="1" si="160"/>
        <v>-</v>
      </c>
      <c r="R5063" s="6"/>
      <c r="S5063" s="6"/>
      <c r="T5063" s="6"/>
      <c r="U5063" s="6"/>
      <c r="V5063" s="6"/>
      <c r="W5063" s="6" t="str">
        <f t="shared" si="159"/>
        <v>-</v>
      </c>
      <c r="X5063" s="6"/>
      <c r="Y5063" s="6"/>
      <c r="Z5063" s="6"/>
      <c r="AA5063" s="6"/>
      <c r="AB5063" s="6"/>
      <c r="AC5063" s="6"/>
    </row>
    <row r="5064" spans="1:29" x14ac:dyDescent="0.25">
      <c r="Q5064" s="12" t="str">
        <f t="shared" ca="1" si="160"/>
        <v>-</v>
      </c>
      <c r="W5064" t="str">
        <f t="shared" si="159"/>
        <v>-</v>
      </c>
    </row>
    <row r="5065" spans="1:29" x14ac:dyDescent="0.25">
      <c r="A5065" s="6"/>
      <c r="B5065" s="10"/>
      <c r="C5065" s="6"/>
      <c r="D5065" s="6"/>
      <c r="E5065" s="6"/>
      <c r="F5065" s="6"/>
      <c r="G5065" s="6"/>
      <c r="H5065" s="6"/>
      <c r="I5065" s="6"/>
      <c r="J5065" s="6"/>
      <c r="K5065" s="6"/>
      <c r="L5065" s="6"/>
      <c r="M5065" s="6"/>
      <c r="N5065" s="6"/>
      <c r="O5065" s="6"/>
      <c r="P5065" s="10"/>
      <c r="Q5065" s="15" t="str">
        <f t="shared" ca="1" si="160"/>
        <v>-</v>
      </c>
      <c r="R5065" s="6"/>
      <c r="S5065" s="6"/>
      <c r="T5065" s="6"/>
      <c r="U5065" s="6"/>
      <c r="V5065" s="6"/>
      <c r="W5065" s="6" t="str">
        <f t="shared" si="159"/>
        <v>-</v>
      </c>
      <c r="X5065" s="6"/>
      <c r="Y5065" s="6"/>
      <c r="Z5065" s="6"/>
      <c r="AA5065" s="6"/>
      <c r="AB5065" s="6"/>
      <c r="AC5065" s="6"/>
    </row>
    <row r="5066" spans="1:29" x14ac:dyDescent="0.25">
      <c r="Q5066" s="12" t="str">
        <f t="shared" ca="1" si="160"/>
        <v>-</v>
      </c>
      <c r="W5066" t="str">
        <f t="shared" si="159"/>
        <v>-</v>
      </c>
    </row>
    <row r="5067" spans="1:29" x14ac:dyDescent="0.25">
      <c r="A5067" s="6"/>
      <c r="B5067" s="10"/>
      <c r="C5067" s="6"/>
      <c r="D5067" s="6"/>
      <c r="E5067" s="6"/>
      <c r="F5067" s="6"/>
      <c r="G5067" s="6"/>
      <c r="H5067" s="6"/>
      <c r="I5067" s="6"/>
      <c r="J5067" s="6"/>
      <c r="K5067" s="6"/>
      <c r="L5067" s="6"/>
      <c r="M5067" s="6"/>
      <c r="N5067" s="6"/>
      <c r="O5067" s="6"/>
      <c r="P5067" s="10"/>
      <c r="Q5067" s="15" t="str">
        <f t="shared" ca="1" si="160"/>
        <v>-</v>
      </c>
      <c r="R5067" s="6"/>
      <c r="S5067" s="6"/>
      <c r="T5067" s="6"/>
      <c r="U5067" s="6"/>
      <c r="V5067" s="6"/>
      <c r="W5067" s="6" t="str">
        <f t="shared" si="159"/>
        <v>-</v>
      </c>
      <c r="X5067" s="6"/>
      <c r="Y5067" s="6"/>
      <c r="Z5067" s="6"/>
      <c r="AA5067" s="6"/>
      <c r="AB5067" s="6"/>
      <c r="AC5067" s="6"/>
    </row>
    <row r="5068" spans="1:29" x14ac:dyDescent="0.25">
      <c r="Q5068" s="12" t="str">
        <f t="shared" ca="1" si="160"/>
        <v>-</v>
      </c>
      <c r="W5068" t="str">
        <f t="shared" si="159"/>
        <v>-</v>
      </c>
    </row>
    <row r="5069" spans="1:29" x14ac:dyDescent="0.25">
      <c r="A5069" s="6"/>
      <c r="B5069" s="10"/>
      <c r="C5069" s="6"/>
      <c r="D5069" s="6"/>
      <c r="E5069" s="6"/>
      <c r="F5069" s="6"/>
      <c r="G5069" s="6"/>
      <c r="H5069" s="6"/>
      <c r="I5069" s="6"/>
      <c r="J5069" s="6"/>
      <c r="K5069" s="6"/>
      <c r="L5069" s="6"/>
      <c r="M5069" s="6"/>
      <c r="N5069" s="6"/>
      <c r="O5069" s="6"/>
      <c r="P5069" s="10"/>
      <c r="Q5069" s="15" t="str">
        <f t="shared" ca="1" si="160"/>
        <v>-</v>
      </c>
      <c r="R5069" s="6"/>
      <c r="S5069" s="6"/>
      <c r="T5069" s="6"/>
      <c r="U5069" s="6"/>
      <c r="V5069" s="6"/>
      <c r="W5069" s="6" t="str">
        <f t="shared" si="159"/>
        <v>-</v>
      </c>
      <c r="X5069" s="6"/>
      <c r="Y5069" s="6"/>
      <c r="Z5069" s="6"/>
      <c r="AA5069" s="6"/>
      <c r="AB5069" s="6"/>
      <c r="AC5069" s="6"/>
    </row>
    <row r="5070" spans="1:29" x14ac:dyDescent="0.25">
      <c r="Q5070" s="12" t="str">
        <f t="shared" ca="1" si="160"/>
        <v>-</v>
      </c>
      <c r="W5070" t="str">
        <f t="shared" si="159"/>
        <v>-</v>
      </c>
    </row>
    <row r="5071" spans="1:29" x14ac:dyDescent="0.25">
      <c r="A5071" s="6"/>
      <c r="B5071" s="10"/>
      <c r="C5071" s="6"/>
      <c r="D5071" s="6"/>
      <c r="E5071" s="6"/>
      <c r="F5071" s="6"/>
      <c r="G5071" s="6"/>
      <c r="H5071" s="6"/>
      <c r="I5071" s="6"/>
      <c r="J5071" s="6"/>
      <c r="K5071" s="6"/>
      <c r="L5071" s="6"/>
      <c r="M5071" s="6"/>
      <c r="N5071" s="6"/>
      <c r="O5071" s="6"/>
      <c r="P5071" s="10"/>
      <c r="Q5071" s="15" t="str">
        <f t="shared" ca="1" si="160"/>
        <v>-</v>
      </c>
      <c r="R5071" s="6"/>
      <c r="S5071" s="6"/>
      <c r="T5071" s="6"/>
      <c r="U5071" s="6"/>
      <c r="V5071" s="6"/>
      <c r="W5071" s="6" t="str">
        <f t="shared" si="159"/>
        <v>-</v>
      </c>
      <c r="X5071" s="6"/>
      <c r="Y5071" s="6"/>
      <c r="Z5071" s="6"/>
      <c r="AA5071" s="6"/>
      <c r="AB5071" s="6"/>
      <c r="AC5071" s="6"/>
    </row>
    <row r="5072" spans="1:29" x14ac:dyDescent="0.25">
      <c r="Q5072" s="12" t="str">
        <f t="shared" ca="1" si="160"/>
        <v>-</v>
      </c>
      <c r="W5072" t="str">
        <f t="shared" si="159"/>
        <v>-</v>
      </c>
    </row>
    <row r="5073" spans="1:29" x14ac:dyDescent="0.25">
      <c r="A5073" s="6"/>
      <c r="B5073" s="10"/>
      <c r="C5073" s="6"/>
      <c r="D5073" s="6"/>
      <c r="E5073" s="6"/>
      <c r="F5073" s="6"/>
      <c r="G5073" s="6"/>
      <c r="H5073" s="6"/>
      <c r="I5073" s="6"/>
      <c r="J5073" s="6"/>
      <c r="K5073" s="6"/>
      <c r="L5073" s="6"/>
      <c r="M5073" s="6"/>
      <c r="N5073" s="6"/>
      <c r="O5073" s="6"/>
      <c r="P5073" s="10"/>
      <c r="Q5073" s="15" t="str">
        <f t="shared" ca="1" si="160"/>
        <v>-</v>
      </c>
      <c r="R5073" s="6"/>
      <c r="S5073" s="6"/>
      <c r="T5073" s="6"/>
      <c r="U5073" s="6"/>
      <c r="V5073" s="6"/>
      <c r="W5073" s="6" t="str">
        <f t="shared" si="159"/>
        <v>-</v>
      </c>
      <c r="X5073" s="6"/>
      <c r="Y5073" s="6"/>
      <c r="Z5073" s="6"/>
      <c r="AA5073" s="6"/>
      <c r="AB5073" s="6"/>
      <c r="AC5073" s="6"/>
    </row>
    <row r="5074" spans="1:29" x14ac:dyDescent="0.25">
      <c r="Q5074" s="12" t="str">
        <f t="shared" ca="1" si="160"/>
        <v>-</v>
      </c>
      <c r="W5074" t="str">
        <f t="shared" si="159"/>
        <v>-</v>
      </c>
    </row>
    <row r="5075" spans="1:29" x14ac:dyDescent="0.25">
      <c r="A5075" s="6"/>
      <c r="B5075" s="10"/>
      <c r="C5075" s="6"/>
      <c r="D5075" s="6"/>
      <c r="E5075" s="6"/>
      <c r="F5075" s="6"/>
      <c r="G5075" s="6"/>
      <c r="H5075" s="6"/>
      <c r="I5075" s="6"/>
      <c r="J5075" s="6"/>
      <c r="K5075" s="6"/>
      <c r="L5075" s="6"/>
      <c r="M5075" s="6"/>
      <c r="N5075" s="6"/>
      <c r="O5075" s="6"/>
      <c r="P5075" s="10"/>
      <c r="Q5075" s="15" t="str">
        <f t="shared" ca="1" si="160"/>
        <v>-</v>
      </c>
      <c r="R5075" s="6"/>
      <c r="S5075" s="6"/>
      <c r="T5075" s="6"/>
      <c r="U5075" s="6"/>
      <c r="V5075" s="6"/>
      <c r="W5075" s="6" t="str">
        <f t="shared" si="159"/>
        <v>-</v>
      </c>
      <c r="X5075" s="6"/>
      <c r="Y5075" s="6"/>
      <c r="Z5075" s="6"/>
      <c r="AA5075" s="6"/>
      <c r="AB5075" s="6"/>
      <c r="AC5075" s="6"/>
    </row>
    <row r="5076" spans="1:29" x14ac:dyDescent="0.25">
      <c r="Q5076" s="12" t="str">
        <f t="shared" ca="1" si="160"/>
        <v>-</v>
      </c>
      <c r="W5076" t="str">
        <f t="shared" si="159"/>
        <v>-</v>
      </c>
    </row>
    <row r="5077" spans="1:29" x14ac:dyDescent="0.25">
      <c r="A5077" s="6"/>
      <c r="B5077" s="10"/>
      <c r="C5077" s="6"/>
      <c r="D5077" s="6"/>
      <c r="E5077" s="6"/>
      <c r="F5077" s="6"/>
      <c r="G5077" s="6"/>
      <c r="H5077" s="6"/>
      <c r="I5077" s="6"/>
      <c r="J5077" s="6"/>
      <c r="K5077" s="6"/>
      <c r="L5077" s="6"/>
      <c r="M5077" s="6"/>
      <c r="N5077" s="6"/>
      <c r="O5077" s="6"/>
      <c r="P5077" s="10"/>
      <c r="Q5077" s="15" t="str">
        <f t="shared" ca="1" si="160"/>
        <v>-</v>
      </c>
      <c r="R5077" s="6"/>
      <c r="S5077" s="6"/>
      <c r="T5077" s="6"/>
      <c r="U5077" s="6"/>
      <c r="V5077" s="6"/>
      <c r="W5077" s="6" t="str">
        <f t="shared" si="159"/>
        <v>-</v>
      </c>
      <c r="X5077" s="6"/>
      <c r="Y5077" s="6"/>
      <c r="Z5077" s="6"/>
      <c r="AA5077" s="6"/>
      <c r="AB5077" s="6"/>
      <c r="AC5077" s="6"/>
    </row>
    <row r="5078" spans="1:29" x14ac:dyDescent="0.25">
      <c r="Q5078" s="12" t="str">
        <f t="shared" ca="1" si="160"/>
        <v>-</v>
      </c>
      <c r="W5078" t="str">
        <f t="shared" si="159"/>
        <v>-</v>
      </c>
    </row>
    <row r="5079" spans="1:29" x14ac:dyDescent="0.25">
      <c r="A5079" s="6"/>
      <c r="B5079" s="10"/>
      <c r="C5079" s="6"/>
      <c r="D5079" s="6"/>
      <c r="E5079" s="6"/>
      <c r="F5079" s="6"/>
      <c r="G5079" s="6"/>
      <c r="H5079" s="6"/>
      <c r="I5079" s="6"/>
      <c r="J5079" s="6"/>
      <c r="K5079" s="6"/>
      <c r="L5079" s="6"/>
      <c r="M5079" s="6"/>
      <c r="N5079" s="6"/>
      <c r="O5079" s="6"/>
      <c r="P5079" s="10"/>
      <c r="Q5079" s="15" t="str">
        <f t="shared" ca="1" si="160"/>
        <v>-</v>
      </c>
      <c r="R5079" s="6"/>
      <c r="S5079" s="6"/>
      <c r="T5079" s="6"/>
      <c r="U5079" s="6"/>
      <c r="V5079" s="6"/>
      <c r="W5079" s="6" t="str">
        <f t="shared" si="159"/>
        <v>-</v>
      </c>
      <c r="X5079" s="6"/>
      <c r="Y5079" s="6"/>
      <c r="Z5079" s="6"/>
      <c r="AA5079" s="6"/>
      <c r="AB5079" s="6"/>
      <c r="AC5079" s="6"/>
    </row>
    <row r="5080" spans="1:29" x14ac:dyDescent="0.25">
      <c r="Q5080" s="12" t="str">
        <f t="shared" ca="1" si="160"/>
        <v>-</v>
      </c>
      <c r="W5080" t="str">
        <f t="shared" si="159"/>
        <v>-</v>
      </c>
    </row>
    <row r="5081" spans="1:29" x14ac:dyDescent="0.25">
      <c r="A5081" s="6"/>
      <c r="B5081" s="10"/>
      <c r="C5081" s="6"/>
      <c r="D5081" s="6"/>
      <c r="E5081" s="6"/>
      <c r="F5081" s="6"/>
      <c r="G5081" s="6"/>
      <c r="H5081" s="6"/>
      <c r="I5081" s="6"/>
      <c r="J5081" s="6"/>
      <c r="K5081" s="6"/>
      <c r="L5081" s="6"/>
      <c r="M5081" s="6"/>
      <c r="N5081" s="6"/>
      <c r="O5081" s="6"/>
      <c r="P5081" s="10"/>
      <c r="Q5081" s="15" t="str">
        <f t="shared" ca="1" si="160"/>
        <v>-</v>
      </c>
      <c r="R5081" s="6"/>
      <c r="S5081" s="6"/>
      <c r="T5081" s="6"/>
      <c r="U5081" s="6"/>
      <c r="V5081" s="6"/>
      <c r="W5081" s="6" t="str">
        <f t="shared" si="159"/>
        <v>-</v>
      </c>
      <c r="X5081" s="6"/>
      <c r="Y5081" s="6"/>
      <c r="Z5081" s="6"/>
      <c r="AA5081" s="6"/>
      <c r="AB5081" s="6"/>
      <c r="AC5081" s="6"/>
    </row>
    <row r="5082" spans="1:29" x14ac:dyDescent="0.25">
      <c r="Q5082" s="12" t="str">
        <f t="shared" ca="1" si="160"/>
        <v>-</v>
      </c>
      <c r="W5082" t="str">
        <f t="shared" si="159"/>
        <v>-</v>
      </c>
    </row>
    <row r="5083" spans="1:29" x14ac:dyDescent="0.25">
      <c r="A5083" s="6"/>
      <c r="B5083" s="10"/>
      <c r="C5083" s="6"/>
      <c r="D5083" s="6"/>
      <c r="E5083" s="6"/>
      <c r="F5083" s="6"/>
      <c r="G5083" s="6"/>
      <c r="H5083" s="6"/>
      <c r="I5083" s="6"/>
      <c r="J5083" s="6"/>
      <c r="K5083" s="6"/>
      <c r="L5083" s="6"/>
      <c r="M5083" s="6"/>
      <c r="N5083" s="6"/>
      <c r="O5083" s="6"/>
      <c r="P5083" s="10"/>
      <c r="Q5083" s="15" t="str">
        <f t="shared" ca="1" si="160"/>
        <v>-</v>
      </c>
      <c r="R5083" s="6"/>
      <c r="S5083" s="6"/>
      <c r="T5083" s="6"/>
      <c r="U5083" s="6"/>
      <c r="V5083" s="6"/>
      <c r="W5083" s="6" t="str">
        <f t="shared" si="159"/>
        <v>-</v>
      </c>
      <c r="X5083" s="6"/>
      <c r="Y5083" s="6"/>
      <c r="Z5083" s="6"/>
      <c r="AA5083" s="6"/>
      <c r="AB5083" s="6"/>
      <c r="AC5083" s="6"/>
    </row>
    <row r="5084" spans="1:29" x14ac:dyDescent="0.25">
      <c r="Q5084" s="12" t="str">
        <f t="shared" ca="1" si="160"/>
        <v>-</v>
      </c>
      <c r="W5084" t="str">
        <f t="shared" si="159"/>
        <v>-</v>
      </c>
    </row>
    <row r="5085" spans="1:29" x14ac:dyDescent="0.25">
      <c r="A5085" s="6"/>
      <c r="B5085" s="10"/>
      <c r="C5085" s="6"/>
      <c r="D5085" s="6"/>
      <c r="E5085" s="6"/>
      <c r="F5085" s="6"/>
      <c r="G5085" s="6"/>
      <c r="H5085" s="6"/>
      <c r="I5085" s="6"/>
      <c r="J5085" s="6"/>
      <c r="K5085" s="6"/>
      <c r="L5085" s="6"/>
      <c r="M5085" s="6"/>
      <c r="N5085" s="6"/>
      <c r="O5085" s="6"/>
      <c r="P5085" s="10"/>
      <c r="Q5085" s="15" t="str">
        <f t="shared" ca="1" si="160"/>
        <v>-</v>
      </c>
      <c r="R5085" s="6"/>
      <c r="S5085" s="6"/>
      <c r="T5085" s="6"/>
      <c r="U5085" s="6"/>
      <c r="V5085" s="6"/>
      <c r="W5085" s="6" t="str">
        <f t="shared" si="159"/>
        <v>-</v>
      </c>
      <c r="X5085" s="6"/>
      <c r="Y5085" s="6"/>
      <c r="Z5085" s="6"/>
      <c r="AA5085" s="6"/>
      <c r="AB5085" s="6"/>
      <c r="AC5085" s="6"/>
    </row>
    <row r="5086" spans="1:29" x14ac:dyDescent="0.25">
      <c r="Q5086" s="12" t="str">
        <f t="shared" ca="1" si="160"/>
        <v>-</v>
      </c>
      <c r="W5086" t="str">
        <f t="shared" si="159"/>
        <v>-</v>
      </c>
    </row>
    <row r="5087" spans="1:29" x14ac:dyDescent="0.25">
      <c r="A5087" s="6"/>
      <c r="B5087" s="10"/>
      <c r="C5087" s="6"/>
      <c r="D5087" s="6"/>
      <c r="E5087" s="6"/>
      <c r="F5087" s="6"/>
      <c r="G5087" s="6"/>
      <c r="H5087" s="6"/>
      <c r="I5087" s="6"/>
      <c r="J5087" s="6"/>
      <c r="K5087" s="6"/>
      <c r="L5087" s="6"/>
      <c r="M5087" s="6"/>
      <c r="N5087" s="6"/>
      <c r="O5087" s="6"/>
      <c r="P5087" s="10"/>
      <c r="Q5087" s="15" t="str">
        <f t="shared" ca="1" si="160"/>
        <v>-</v>
      </c>
      <c r="R5087" s="6"/>
      <c r="S5087" s="6"/>
      <c r="T5087" s="6"/>
      <c r="U5087" s="6"/>
      <c r="V5087" s="6"/>
      <c r="W5087" s="6" t="str">
        <f t="shared" si="159"/>
        <v>-</v>
      </c>
      <c r="X5087" s="6"/>
      <c r="Y5087" s="6"/>
      <c r="Z5087" s="6"/>
      <c r="AA5087" s="6"/>
      <c r="AB5087" s="6"/>
      <c r="AC5087" s="6"/>
    </row>
    <row r="5088" spans="1:29" x14ac:dyDescent="0.25">
      <c r="Q5088" s="12" t="str">
        <f t="shared" ca="1" si="160"/>
        <v>-</v>
      </c>
      <c r="W5088" t="str">
        <f t="shared" si="159"/>
        <v>-</v>
      </c>
    </row>
    <row r="5089" spans="1:29" x14ac:dyDescent="0.25">
      <c r="A5089" s="6"/>
      <c r="B5089" s="10"/>
      <c r="C5089" s="6"/>
      <c r="D5089" s="6"/>
      <c r="E5089" s="6"/>
      <c r="F5089" s="6"/>
      <c r="G5089" s="6"/>
      <c r="H5089" s="6"/>
      <c r="I5089" s="6"/>
      <c r="J5089" s="6"/>
      <c r="K5089" s="6"/>
      <c r="L5089" s="6"/>
      <c r="M5089" s="6"/>
      <c r="N5089" s="6"/>
      <c r="O5089" s="6"/>
      <c r="P5089" s="10"/>
      <c r="Q5089" s="15" t="str">
        <f t="shared" ca="1" si="160"/>
        <v>-</v>
      </c>
      <c r="R5089" s="6"/>
      <c r="S5089" s="6"/>
      <c r="T5089" s="6"/>
      <c r="U5089" s="6"/>
      <c r="V5089" s="6"/>
      <c r="W5089" s="6" t="str">
        <f t="shared" si="159"/>
        <v>-</v>
      </c>
      <c r="X5089" s="6"/>
      <c r="Y5089" s="6"/>
      <c r="Z5089" s="6"/>
      <c r="AA5089" s="6"/>
      <c r="AB5089" s="6"/>
      <c r="AC5089" s="6"/>
    </row>
    <row r="5090" spans="1:29" x14ac:dyDescent="0.25">
      <c r="Q5090" s="12" t="str">
        <f t="shared" ca="1" si="160"/>
        <v>-</v>
      </c>
      <c r="W5090" t="str">
        <f t="shared" si="159"/>
        <v>-</v>
      </c>
    </row>
    <row r="5091" spans="1:29" x14ac:dyDescent="0.25">
      <c r="A5091" s="6"/>
      <c r="B5091" s="10"/>
      <c r="C5091" s="6"/>
      <c r="D5091" s="6"/>
      <c r="E5091" s="6"/>
      <c r="F5091" s="6"/>
      <c r="G5091" s="6"/>
      <c r="H5091" s="6"/>
      <c r="I5091" s="6"/>
      <c r="J5091" s="6"/>
      <c r="K5091" s="6"/>
      <c r="L5091" s="6"/>
      <c r="M5091" s="6"/>
      <c r="N5091" s="6"/>
      <c r="O5091" s="6"/>
      <c r="P5091" s="10"/>
      <c r="Q5091" s="15" t="str">
        <f t="shared" ca="1" si="160"/>
        <v>-</v>
      </c>
      <c r="R5091" s="6"/>
      <c r="S5091" s="6"/>
      <c r="T5091" s="6"/>
      <c r="U5091" s="6"/>
      <c r="V5091" s="6"/>
      <c r="W5091" s="6" t="str">
        <f t="shared" si="159"/>
        <v>-</v>
      </c>
      <c r="X5091" s="6"/>
      <c r="Y5091" s="6"/>
      <c r="Z5091" s="6"/>
      <c r="AA5091" s="6"/>
      <c r="AB5091" s="6"/>
      <c r="AC5091" s="6"/>
    </row>
    <row r="5092" spans="1:29" x14ac:dyDescent="0.25">
      <c r="Q5092" s="12" t="str">
        <f t="shared" ca="1" si="160"/>
        <v>-</v>
      </c>
      <c r="W5092" t="str">
        <f t="shared" si="159"/>
        <v>-</v>
      </c>
    </row>
    <row r="5093" spans="1:29" x14ac:dyDescent="0.25">
      <c r="A5093" s="6"/>
      <c r="B5093" s="10"/>
      <c r="C5093" s="6"/>
      <c r="D5093" s="6"/>
      <c r="E5093" s="6"/>
      <c r="F5093" s="6"/>
      <c r="G5093" s="6"/>
      <c r="H5093" s="6"/>
      <c r="I5093" s="6"/>
      <c r="J5093" s="6"/>
      <c r="K5093" s="6"/>
      <c r="L5093" s="6"/>
      <c r="M5093" s="6"/>
      <c r="N5093" s="6"/>
      <c r="O5093" s="6"/>
      <c r="P5093" s="10"/>
      <c r="Q5093" s="15" t="str">
        <f t="shared" ca="1" si="160"/>
        <v>-</v>
      </c>
      <c r="R5093" s="6"/>
      <c r="S5093" s="6"/>
      <c r="T5093" s="6"/>
      <c r="U5093" s="6"/>
      <c r="V5093" s="6"/>
      <c r="W5093" s="6" t="str">
        <f t="shared" si="159"/>
        <v>-</v>
      </c>
      <c r="X5093" s="6"/>
      <c r="Y5093" s="6"/>
      <c r="Z5093" s="6"/>
      <c r="AA5093" s="6"/>
      <c r="AB5093" s="6"/>
      <c r="AC5093" s="6"/>
    </row>
    <row r="5094" spans="1:29" x14ac:dyDescent="0.25">
      <c r="Q5094" s="12" t="str">
        <f t="shared" ca="1" si="160"/>
        <v>-</v>
      </c>
      <c r="W5094" t="str">
        <f t="shared" si="159"/>
        <v>-</v>
      </c>
    </row>
    <row r="5095" spans="1:29" x14ac:dyDescent="0.25">
      <c r="A5095" s="6"/>
      <c r="B5095" s="10"/>
      <c r="C5095" s="6"/>
      <c r="D5095" s="6"/>
      <c r="E5095" s="6"/>
      <c r="F5095" s="6"/>
      <c r="G5095" s="6"/>
      <c r="H5095" s="6"/>
      <c r="I5095" s="6"/>
      <c r="J5095" s="6"/>
      <c r="K5095" s="6"/>
      <c r="L5095" s="6"/>
      <c r="M5095" s="6"/>
      <c r="N5095" s="6"/>
      <c r="O5095" s="6"/>
      <c r="P5095" s="10"/>
      <c r="Q5095" s="15" t="str">
        <f t="shared" ca="1" si="160"/>
        <v>-</v>
      </c>
      <c r="R5095" s="6"/>
      <c r="S5095" s="6"/>
      <c r="T5095" s="6"/>
      <c r="U5095" s="6"/>
      <c r="V5095" s="6"/>
      <c r="W5095" s="6" t="str">
        <f t="shared" si="159"/>
        <v>-</v>
      </c>
      <c r="X5095" s="6"/>
      <c r="Y5095" s="6"/>
      <c r="Z5095" s="6"/>
      <c r="AA5095" s="6"/>
      <c r="AB5095" s="6"/>
      <c r="AC5095" s="6"/>
    </row>
    <row r="5096" spans="1:29" x14ac:dyDescent="0.25">
      <c r="Q5096" s="12" t="str">
        <f t="shared" ca="1" si="160"/>
        <v>-</v>
      </c>
      <c r="W5096" t="str">
        <f t="shared" si="159"/>
        <v>-</v>
      </c>
    </row>
    <row r="5097" spans="1:29" x14ac:dyDescent="0.25">
      <c r="A5097" s="6"/>
      <c r="B5097" s="10"/>
      <c r="C5097" s="6"/>
      <c r="D5097" s="6"/>
      <c r="E5097" s="6"/>
      <c r="F5097" s="6"/>
      <c r="G5097" s="6"/>
      <c r="H5097" s="6"/>
      <c r="I5097" s="6"/>
      <c r="J5097" s="6"/>
      <c r="K5097" s="6"/>
      <c r="L5097" s="6"/>
      <c r="M5097" s="6"/>
      <c r="N5097" s="6"/>
      <c r="O5097" s="6"/>
      <c r="P5097" s="10"/>
      <c r="Q5097" s="15" t="str">
        <f t="shared" ca="1" si="160"/>
        <v>-</v>
      </c>
      <c r="R5097" s="6"/>
      <c r="S5097" s="6"/>
      <c r="T5097" s="6"/>
      <c r="U5097" s="6"/>
      <c r="V5097" s="6"/>
      <c r="W5097" s="6" t="str">
        <f t="shared" si="159"/>
        <v>-</v>
      </c>
      <c r="X5097" s="6"/>
      <c r="Y5097" s="6"/>
      <c r="Z5097" s="6"/>
      <c r="AA5097" s="6"/>
      <c r="AB5097" s="6"/>
      <c r="AC5097" s="6"/>
    </row>
    <row r="5098" spans="1:29" x14ac:dyDescent="0.25">
      <c r="Q5098" s="12" t="str">
        <f t="shared" ca="1" si="160"/>
        <v>-</v>
      </c>
      <c r="W5098" t="str">
        <f t="shared" si="159"/>
        <v>-</v>
      </c>
    </row>
    <row r="5099" spans="1:29" x14ac:dyDescent="0.25">
      <c r="A5099" s="6"/>
      <c r="B5099" s="10"/>
      <c r="C5099" s="6"/>
      <c r="D5099" s="6"/>
      <c r="E5099" s="6"/>
      <c r="F5099" s="6"/>
      <c r="G5099" s="6"/>
      <c r="H5099" s="6"/>
      <c r="I5099" s="6"/>
      <c r="J5099" s="6"/>
      <c r="K5099" s="6"/>
      <c r="L5099" s="6"/>
      <c r="M5099" s="6"/>
      <c r="N5099" s="6"/>
      <c r="O5099" s="6"/>
      <c r="P5099" s="10"/>
      <c r="Q5099" s="15" t="str">
        <f t="shared" ca="1" si="160"/>
        <v>-</v>
      </c>
      <c r="R5099" s="6"/>
      <c r="S5099" s="6"/>
      <c r="T5099" s="6"/>
      <c r="U5099" s="6"/>
      <c r="V5099" s="6"/>
      <c r="W5099" s="6" t="str">
        <f t="shared" si="159"/>
        <v>-</v>
      </c>
      <c r="X5099" s="6"/>
      <c r="Y5099" s="6"/>
      <c r="Z5099" s="6"/>
      <c r="AA5099" s="6"/>
      <c r="AB5099" s="6"/>
      <c r="AC5099" s="6"/>
    </row>
    <row r="5100" spans="1:29" x14ac:dyDescent="0.25">
      <c r="Q5100" s="12" t="str">
        <f t="shared" ca="1" si="160"/>
        <v>-</v>
      </c>
      <c r="W5100" t="str">
        <f t="shared" si="159"/>
        <v>-</v>
      </c>
    </row>
    <row r="5101" spans="1:29" x14ac:dyDescent="0.25">
      <c r="A5101" s="6"/>
      <c r="B5101" s="10"/>
      <c r="C5101" s="6"/>
      <c r="D5101" s="6"/>
      <c r="E5101" s="6"/>
      <c r="F5101" s="6"/>
      <c r="G5101" s="6"/>
      <c r="H5101" s="6"/>
      <c r="I5101" s="6"/>
      <c r="J5101" s="6"/>
      <c r="K5101" s="6"/>
      <c r="L5101" s="6"/>
      <c r="M5101" s="6"/>
      <c r="N5101" s="6"/>
      <c r="O5101" s="6"/>
      <c r="P5101" s="10"/>
      <c r="Q5101" s="15" t="str">
        <f t="shared" ca="1" si="160"/>
        <v>-</v>
      </c>
      <c r="R5101" s="6"/>
      <c r="S5101" s="6"/>
      <c r="T5101" s="6"/>
      <c r="U5101" s="6"/>
      <c r="V5101" s="6"/>
      <c r="W5101" s="6" t="str">
        <f t="shared" si="159"/>
        <v>-</v>
      </c>
      <c r="X5101" s="6"/>
      <c r="Y5101" s="6"/>
      <c r="Z5101" s="6"/>
      <c r="AA5101" s="6"/>
      <c r="AB5101" s="6"/>
      <c r="AC5101" s="6"/>
    </row>
    <row r="5102" spans="1:29" x14ac:dyDescent="0.25">
      <c r="Q5102" s="12" t="str">
        <f t="shared" ca="1" si="160"/>
        <v>-</v>
      </c>
      <c r="W5102" t="str">
        <f t="shared" si="159"/>
        <v>-</v>
      </c>
    </row>
    <row r="5103" spans="1:29" x14ac:dyDescent="0.25">
      <c r="A5103" s="6"/>
      <c r="B5103" s="10"/>
      <c r="C5103" s="6"/>
      <c r="D5103" s="6"/>
      <c r="E5103" s="6"/>
      <c r="F5103" s="6"/>
      <c r="G5103" s="6"/>
      <c r="H5103" s="6"/>
      <c r="I5103" s="6"/>
      <c r="J5103" s="6"/>
      <c r="K5103" s="6"/>
      <c r="L5103" s="6"/>
      <c r="M5103" s="6"/>
      <c r="N5103" s="6"/>
      <c r="O5103" s="6"/>
      <c r="P5103" s="10"/>
      <c r="Q5103" s="15" t="str">
        <f t="shared" ca="1" si="160"/>
        <v>-</v>
      </c>
      <c r="R5103" s="6"/>
      <c r="S5103" s="6"/>
      <c r="T5103" s="6"/>
      <c r="U5103" s="6"/>
      <c r="V5103" s="6"/>
      <c r="W5103" s="6" t="str">
        <f t="shared" si="159"/>
        <v>-</v>
      </c>
      <c r="X5103" s="6"/>
      <c r="Y5103" s="6"/>
      <c r="Z5103" s="6"/>
      <c r="AA5103" s="6"/>
      <c r="AB5103" s="6"/>
      <c r="AC5103" s="6"/>
    </row>
    <row r="5104" spans="1:29" x14ac:dyDescent="0.25">
      <c r="Q5104" s="12" t="str">
        <f t="shared" ca="1" si="160"/>
        <v>-</v>
      </c>
      <c r="W5104" t="str">
        <f t="shared" si="159"/>
        <v>-</v>
      </c>
    </row>
    <row r="5105" spans="1:29" x14ac:dyDescent="0.25">
      <c r="A5105" s="6"/>
      <c r="B5105" s="10"/>
      <c r="C5105" s="6"/>
      <c r="D5105" s="6"/>
      <c r="E5105" s="6"/>
      <c r="F5105" s="6"/>
      <c r="G5105" s="6"/>
      <c r="H5105" s="6"/>
      <c r="I5105" s="6"/>
      <c r="J5105" s="6"/>
      <c r="K5105" s="6"/>
      <c r="L5105" s="6"/>
      <c r="M5105" s="6"/>
      <c r="N5105" s="6"/>
      <c r="O5105" s="6"/>
      <c r="P5105" s="10"/>
      <c r="Q5105" s="15" t="str">
        <f t="shared" ca="1" si="160"/>
        <v>-</v>
      </c>
      <c r="R5105" s="6"/>
      <c r="S5105" s="6"/>
      <c r="T5105" s="6"/>
      <c r="U5105" s="6"/>
      <c r="V5105" s="6"/>
      <c r="W5105" s="6" t="str">
        <f t="shared" si="159"/>
        <v>-</v>
      </c>
      <c r="X5105" s="6"/>
      <c r="Y5105" s="6"/>
      <c r="Z5105" s="6"/>
      <c r="AA5105" s="6"/>
      <c r="AB5105" s="6"/>
      <c r="AC5105" s="6"/>
    </row>
    <row r="5106" spans="1:29" x14ac:dyDescent="0.25">
      <c r="Q5106" s="12" t="str">
        <f t="shared" ca="1" si="160"/>
        <v>-</v>
      </c>
      <c r="W5106" t="str">
        <f t="shared" si="159"/>
        <v>-</v>
      </c>
    </row>
    <row r="5107" spans="1:29" x14ac:dyDescent="0.25">
      <c r="A5107" s="6"/>
      <c r="B5107" s="10"/>
      <c r="C5107" s="6"/>
      <c r="D5107" s="6"/>
      <c r="E5107" s="6"/>
      <c r="F5107" s="6"/>
      <c r="G5107" s="6"/>
      <c r="H5107" s="6"/>
      <c r="I5107" s="6"/>
      <c r="J5107" s="6"/>
      <c r="K5107" s="6"/>
      <c r="L5107" s="6"/>
      <c r="M5107" s="6"/>
      <c r="N5107" s="6"/>
      <c r="O5107" s="6"/>
      <c r="P5107" s="10"/>
      <c r="Q5107" s="15" t="str">
        <f t="shared" ca="1" si="160"/>
        <v>-</v>
      </c>
      <c r="R5107" s="6"/>
      <c r="S5107" s="6"/>
      <c r="T5107" s="6"/>
      <c r="U5107" s="6"/>
      <c r="V5107" s="6"/>
      <c r="W5107" s="6" t="str">
        <f t="shared" si="159"/>
        <v>-</v>
      </c>
      <c r="X5107" s="6"/>
      <c r="Y5107" s="6"/>
      <c r="Z5107" s="6"/>
      <c r="AA5107" s="6"/>
      <c r="AB5107" s="6"/>
      <c r="AC5107" s="6"/>
    </row>
    <row r="5108" spans="1:29" x14ac:dyDescent="0.25">
      <c r="Q5108" s="12" t="str">
        <f t="shared" ca="1" si="160"/>
        <v>-</v>
      </c>
      <c r="W5108" t="str">
        <f t="shared" si="159"/>
        <v>-</v>
      </c>
    </row>
    <row r="5109" spans="1:29" x14ac:dyDescent="0.25">
      <c r="A5109" s="6"/>
      <c r="B5109" s="10"/>
      <c r="C5109" s="6"/>
      <c r="D5109" s="6"/>
      <c r="E5109" s="6"/>
      <c r="F5109" s="6"/>
      <c r="G5109" s="6"/>
      <c r="H5109" s="6"/>
      <c r="I5109" s="6"/>
      <c r="J5109" s="6"/>
      <c r="K5109" s="6"/>
      <c r="L5109" s="6"/>
      <c r="M5109" s="6"/>
      <c r="N5109" s="6"/>
      <c r="O5109" s="6"/>
      <c r="P5109" s="10"/>
      <c r="Q5109" s="15" t="str">
        <f t="shared" ca="1" si="160"/>
        <v>-</v>
      </c>
      <c r="R5109" s="6"/>
      <c r="S5109" s="6"/>
      <c r="T5109" s="6"/>
      <c r="U5109" s="6"/>
      <c r="V5109" s="6"/>
      <c r="W5109" s="6" t="str">
        <f t="shared" si="159"/>
        <v>-</v>
      </c>
      <c r="X5109" s="6"/>
      <c r="Y5109" s="6"/>
      <c r="Z5109" s="6"/>
      <c r="AA5109" s="6"/>
      <c r="AB5109" s="6"/>
      <c r="AC5109" s="6"/>
    </row>
    <row r="5110" spans="1:29" x14ac:dyDescent="0.25">
      <c r="Q5110" s="12" t="str">
        <f t="shared" ca="1" si="160"/>
        <v>-</v>
      </c>
      <c r="W5110" t="str">
        <f t="shared" si="159"/>
        <v>-</v>
      </c>
    </row>
    <row r="5111" spans="1:29" x14ac:dyDescent="0.25">
      <c r="A5111" s="6"/>
      <c r="B5111" s="10"/>
      <c r="C5111" s="6"/>
      <c r="D5111" s="6"/>
      <c r="E5111" s="6"/>
      <c r="F5111" s="6"/>
      <c r="G5111" s="6"/>
      <c r="H5111" s="6"/>
      <c r="I5111" s="6"/>
      <c r="J5111" s="6"/>
      <c r="K5111" s="6"/>
      <c r="L5111" s="6"/>
      <c r="M5111" s="6"/>
      <c r="N5111" s="6"/>
      <c r="O5111" s="6"/>
      <c r="P5111" s="10"/>
      <c r="Q5111" s="15" t="str">
        <f t="shared" ca="1" si="160"/>
        <v>-</v>
      </c>
      <c r="R5111" s="6"/>
      <c r="S5111" s="6"/>
      <c r="T5111" s="6"/>
      <c r="U5111" s="6"/>
      <c r="V5111" s="6"/>
      <c r="W5111" s="6" t="str">
        <f t="shared" si="159"/>
        <v>-</v>
      </c>
      <c r="X5111" s="6"/>
      <c r="Y5111" s="6"/>
      <c r="Z5111" s="6"/>
      <c r="AA5111" s="6"/>
      <c r="AB5111" s="6"/>
      <c r="AC5111" s="6"/>
    </row>
    <row r="5112" spans="1:29" x14ac:dyDescent="0.25">
      <c r="Q5112" s="12" t="str">
        <f t="shared" ca="1" si="160"/>
        <v>-</v>
      </c>
      <c r="W5112" t="str">
        <f t="shared" si="159"/>
        <v>-</v>
      </c>
    </row>
    <row r="5113" spans="1:29" x14ac:dyDescent="0.25">
      <c r="A5113" s="6"/>
      <c r="B5113" s="10"/>
      <c r="C5113" s="6"/>
      <c r="D5113" s="6"/>
      <c r="E5113" s="6"/>
      <c r="F5113" s="6"/>
      <c r="G5113" s="6"/>
      <c r="H5113" s="6"/>
      <c r="I5113" s="6"/>
      <c r="J5113" s="6"/>
      <c r="K5113" s="6"/>
      <c r="L5113" s="6"/>
      <c r="M5113" s="6"/>
      <c r="N5113" s="6"/>
      <c r="O5113" s="6"/>
      <c r="P5113" s="10"/>
      <c r="Q5113" s="15" t="str">
        <f t="shared" ca="1" si="160"/>
        <v>-</v>
      </c>
      <c r="R5113" s="6"/>
      <c r="S5113" s="6"/>
      <c r="T5113" s="6"/>
      <c r="U5113" s="6"/>
      <c r="V5113" s="6"/>
      <c r="W5113" s="6" t="str">
        <f t="shared" si="159"/>
        <v>-</v>
      </c>
      <c r="X5113" s="6"/>
      <c r="Y5113" s="6"/>
      <c r="Z5113" s="6"/>
      <c r="AA5113" s="6"/>
      <c r="AB5113" s="6"/>
      <c r="AC5113" s="6"/>
    </row>
    <row r="5114" spans="1:29" x14ac:dyDescent="0.25">
      <c r="Q5114" s="12" t="str">
        <f t="shared" ca="1" si="160"/>
        <v>-</v>
      </c>
      <c r="W5114" t="str">
        <f t="shared" si="159"/>
        <v>-</v>
      </c>
    </row>
    <row r="5115" spans="1:29" x14ac:dyDescent="0.25">
      <c r="A5115" s="6"/>
      <c r="B5115" s="10"/>
      <c r="C5115" s="6"/>
      <c r="D5115" s="6"/>
      <c r="E5115" s="6"/>
      <c r="F5115" s="6"/>
      <c r="G5115" s="6"/>
      <c r="H5115" s="6"/>
      <c r="I5115" s="6"/>
      <c r="J5115" s="6"/>
      <c r="K5115" s="6"/>
      <c r="L5115" s="6"/>
      <c r="M5115" s="6"/>
      <c r="N5115" s="6"/>
      <c r="O5115" s="6"/>
      <c r="P5115" s="10"/>
      <c r="Q5115" s="15" t="str">
        <f t="shared" ca="1" si="160"/>
        <v>-</v>
      </c>
      <c r="R5115" s="6"/>
      <c r="S5115" s="6"/>
      <c r="T5115" s="6"/>
      <c r="U5115" s="6"/>
      <c r="V5115" s="6"/>
      <c r="W5115" s="6" t="str">
        <f t="shared" si="159"/>
        <v>-</v>
      </c>
      <c r="X5115" s="6"/>
      <c r="Y5115" s="6"/>
      <c r="Z5115" s="6"/>
      <c r="AA5115" s="6"/>
      <c r="AB5115" s="6"/>
      <c r="AC5115" s="6"/>
    </row>
    <row r="5116" spans="1:29" x14ac:dyDescent="0.25">
      <c r="Q5116" s="12" t="str">
        <f t="shared" ca="1" si="160"/>
        <v>-</v>
      </c>
      <c r="W5116" t="str">
        <f t="shared" si="159"/>
        <v>-</v>
      </c>
    </row>
    <row r="5117" spans="1:29" x14ac:dyDescent="0.25">
      <c r="A5117" s="6"/>
      <c r="B5117" s="10"/>
      <c r="C5117" s="6"/>
      <c r="D5117" s="6"/>
      <c r="E5117" s="6"/>
      <c r="F5117" s="6"/>
      <c r="G5117" s="6"/>
      <c r="H5117" s="6"/>
      <c r="I5117" s="6"/>
      <c r="J5117" s="6"/>
      <c r="K5117" s="6"/>
      <c r="L5117" s="6"/>
      <c r="M5117" s="6"/>
      <c r="N5117" s="6"/>
      <c r="O5117" s="6"/>
      <c r="P5117" s="10"/>
      <c r="Q5117" s="15" t="str">
        <f t="shared" ca="1" si="160"/>
        <v>-</v>
      </c>
      <c r="R5117" s="6"/>
      <c r="S5117" s="6"/>
      <c r="T5117" s="6"/>
      <c r="U5117" s="6"/>
      <c r="V5117" s="6"/>
      <c r="W5117" s="6" t="str">
        <f t="shared" si="159"/>
        <v>-</v>
      </c>
      <c r="X5117" s="6"/>
      <c r="Y5117" s="6"/>
      <c r="Z5117" s="6"/>
      <c r="AA5117" s="6"/>
      <c r="AB5117" s="6"/>
      <c r="AC5117" s="6"/>
    </row>
    <row r="5118" spans="1:29" x14ac:dyDescent="0.25">
      <c r="Q5118" s="12" t="str">
        <f t="shared" ca="1" si="160"/>
        <v>-</v>
      </c>
      <c r="W5118" t="str">
        <f t="shared" si="159"/>
        <v>-</v>
      </c>
    </row>
    <row r="5119" spans="1:29" x14ac:dyDescent="0.25">
      <c r="A5119" s="6"/>
      <c r="B5119" s="10"/>
      <c r="C5119" s="6"/>
      <c r="D5119" s="6"/>
      <c r="E5119" s="6"/>
      <c r="F5119" s="6"/>
      <c r="G5119" s="6"/>
      <c r="H5119" s="6"/>
      <c r="I5119" s="6"/>
      <c r="J5119" s="6"/>
      <c r="K5119" s="6"/>
      <c r="L5119" s="6"/>
      <c r="M5119" s="6"/>
      <c r="N5119" s="6"/>
      <c r="O5119" s="6"/>
      <c r="P5119" s="10"/>
      <c r="Q5119" s="15" t="str">
        <f t="shared" ca="1" si="160"/>
        <v>-</v>
      </c>
      <c r="R5119" s="6"/>
      <c r="S5119" s="6"/>
      <c r="T5119" s="6"/>
      <c r="U5119" s="6"/>
      <c r="V5119" s="6"/>
      <c r="W5119" s="6" t="str">
        <f t="shared" si="159"/>
        <v>-</v>
      </c>
      <c r="X5119" s="6"/>
      <c r="Y5119" s="6"/>
      <c r="Z5119" s="6"/>
      <c r="AA5119" s="6"/>
      <c r="AB5119" s="6"/>
      <c r="AC5119" s="6"/>
    </row>
    <row r="5120" spans="1:29" x14ac:dyDescent="0.25">
      <c r="Q5120" s="12" t="str">
        <f t="shared" ca="1" si="160"/>
        <v>-</v>
      </c>
      <c r="W5120" t="str">
        <f t="shared" si="159"/>
        <v>-</v>
      </c>
    </row>
    <row r="5121" spans="1:29" x14ac:dyDescent="0.25">
      <c r="A5121" s="6"/>
      <c r="B5121" s="10"/>
      <c r="C5121" s="6"/>
      <c r="D5121" s="6"/>
      <c r="E5121" s="6"/>
      <c r="F5121" s="6"/>
      <c r="G5121" s="6"/>
      <c r="H5121" s="6"/>
      <c r="I5121" s="6"/>
      <c r="J5121" s="6"/>
      <c r="K5121" s="6"/>
      <c r="L5121" s="6"/>
      <c r="M5121" s="6"/>
      <c r="N5121" s="6"/>
      <c r="O5121" s="6"/>
      <c r="P5121" s="10"/>
      <c r="Q5121" s="15" t="str">
        <f t="shared" ca="1" si="160"/>
        <v>-</v>
      </c>
      <c r="R5121" s="6"/>
      <c r="S5121" s="6"/>
      <c r="T5121" s="6"/>
      <c r="U5121" s="6"/>
      <c r="V5121" s="6"/>
      <c r="W5121" s="6" t="str">
        <f t="shared" ref="W5121:W5184" si="161">IF(OR(ISBLANK(J5121),ISBLANK(V5121)),"-",(IF(J5121=V5121,"Yes","No")))</f>
        <v>-</v>
      </c>
      <c r="X5121" s="6"/>
      <c r="Y5121" s="6"/>
      <c r="Z5121" s="6"/>
      <c r="AA5121" s="6"/>
      <c r="AB5121" s="6"/>
      <c r="AC5121" s="6"/>
    </row>
    <row r="5122" spans="1:29" x14ac:dyDescent="0.25">
      <c r="Q5122" s="12" t="str">
        <f t="shared" ref="Q5122:Q5185" ca="1" si="162">IF(B5122&gt;1/1/1900, (IF(R5122="Closed",(DATEDIF(B5122,P5122,"d"))-(DATEDIF(M5122,O5122,"d")),IF(OR(R5122="Pending",ISBLANK(P5122)),TODAY()-B5122))),"-")</f>
        <v>-</v>
      </c>
      <c r="W5122" t="str">
        <f t="shared" si="161"/>
        <v>-</v>
      </c>
    </row>
    <row r="5123" spans="1:29" x14ac:dyDescent="0.25">
      <c r="A5123" s="6"/>
      <c r="B5123" s="10"/>
      <c r="C5123" s="6"/>
      <c r="D5123" s="6"/>
      <c r="E5123" s="6"/>
      <c r="F5123" s="6"/>
      <c r="G5123" s="6"/>
      <c r="H5123" s="6"/>
      <c r="I5123" s="6"/>
      <c r="J5123" s="6"/>
      <c r="K5123" s="6"/>
      <c r="L5123" s="6"/>
      <c r="M5123" s="6"/>
      <c r="N5123" s="6"/>
      <c r="O5123" s="6"/>
      <c r="P5123" s="10"/>
      <c r="Q5123" s="15" t="str">
        <f t="shared" ca="1" si="162"/>
        <v>-</v>
      </c>
      <c r="R5123" s="6"/>
      <c r="S5123" s="6"/>
      <c r="T5123" s="6"/>
      <c r="U5123" s="6"/>
      <c r="V5123" s="6"/>
      <c r="W5123" s="6" t="str">
        <f t="shared" si="161"/>
        <v>-</v>
      </c>
      <c r="X5123" s="6"/>
      <c r="Y5123" s="6"/>
      <c r="Z5123" s="6"/>
      <c r="AA5123" s="6"/>
      <c r="AB5123" s="6"/>
      <c r="AC5123" s="6"/>
    </row>
    <row r="5124" spans="1:29" x14ac:dyDescent="0.25">
      <c r="Q5124" s="12" t="str">
        <f t="shared" ca="1" si="162"/>
        <v>-</v>
      </c>
      <c r="W5124" t="str">
        <f t="shared" si="161"/>
        <v>-</v>
      </c>
    </row>
    <row r="5125" spans="1:29" x14ac:dyDescent="0.25">
      <c r="A5125" s="6"/>
      <c r="B5125" s="10"/>
      <c r="C5125" s="6"/>
      <c r="D5125" s="6"/>
      <c r="E5125" s="6"/>
      <c r="F5125" s="6"/>
      <c r="G5125" s="6"/>
      <c r="H5125" s="6"/>
      <c r="I5125" s="6"/>
      <c r="J5125" s="6"/>
      <c r="K5125" s="6"/>
      <c r="L5125" s="6"/>
      <c r="M5125" s="6"/>
      <c r="N5125" s="6"/>
      <c r="O5125" s="6"/>
      <c r="P5125" s="10"/>
      <c r="Q5125" s="15" t="str">
        <f t="shared" ca="1" si="162"/>
        <v>-</v>
      </c>
      <c r="R5125" s="6"/>
      <c r="S5125" s="6"/>
      <c r="T5125" s="6"/>
      <c r="U5125" s="6"/>
      <c r="V5125" s="6"/>
      <c r="W5125" s="6" t="str">
        <f t="shared" si="161"/>
        <v>-</v>
      </c>
      <c r="X5125" s="6"/>
      <c r="Y5125" s="6"/>
      <c r="Z5125" s="6"/>
      <c r="AA5125" s="6"/>
      <c r="AB5125" s="6"/>
      <c r="AC5125" s="6"/>
    </row>
    <row r="5126" spans="1:29" x14ac:dyDescent="0.25">
      <c r="Q5126" s="12" t="str">
        <f t="shared" ca="1" si="162"/>
        <v>-</v>
      </c>
      <c r="W5126" t="str">
        <f t="shared" si="161"/>
        <v>-</v>
      </c>
    </row>
    <row r="5127" spans="1:29" x14ac:dyDescent="0.25">
      <c r="A5127" s="6"/>
      <c r="B5127" s="10"/>
      <c r="C5127" s="6"/>
      <c r="D5127" s="6"/>
      <c r="E5127" s="6"/>
      <c r="F5127" s="6"/>
      <c r="G5127" s="6"/>
      <c r="H5127" s="6"/>
      <c r="I5127" s="6"/>
      <c r="J5127" s="6"/>
      <c r="K5127" s="6"/>
      <c r="L5127" s="6"/>
      <c r="M5127" s="6"/>
      <c r="N5127" s="6"/>
      <c r="O5127" s="6"/>
      <c r="P5127" s="10"/>
      <c r="Q5127" s="15" t="str">
        <f t="shared" ca="1" si="162"/>
        <v>-</v>
      </c>
      <c r="R5127" s="6"/>
      <c r="S5127" s="6"/>
      <c r="T5127" s="6"/>
      <c r="U5127" s="6"/>
      <c r="V5127" s="6"/>
      <c r="W5127" s="6" t="str">
        <f t="shared" si="161"/>
        <v>-</v>
      </c>
      <c r="X5127" s="6"/>
      <c r="Y5127" s="6"/>
      <c r="Z5127" s="6"/>
      <c r="AA5127" s="6"/>
      <c r="AB5127" s="6"/>
      <c r="AC5127" s="6"/>
    </row>
    <row r="5128" spans="1:29" x14ac:dyDescent="0.25">
      <c r="Q5128" s="12" t="str">
        <f t="shared" ca="1" si="162"/>
        <v>-</v>
      </c>
      <c r="W5128" t="str">
        <f t="shared" si="161"/>
        <v>-</v>
      </c>
    </row>
    <row r="5129" spans="1:29" x14ac:dyDescent="0.25">
      <c r="A5129" s="6"/>
      <c r="B5129" s="10"/>
      <c r="C5129" s="6"/>
      <c r="D5129" s="6"/>
      <c r="E5129" s="6"/>
      <c r="F5129" s="6"/>
      <c r="G5129" s="6"/>
      <c r="H5129" s="6"/>
      <c r="I5129" s="6"/>
      <c r="J5129" s="6"/>
      <c r="K5129" s="6"/>
      <c r="L5129" s="6"/>
      <c r="M5129" s="6"/>
      <c r="N5129" s="6"/>
      <c r="O5129" s="6"/>
      <c r="P5129" s="10"/>
      <c r="Q5129" s="15" t="str">
        <f t="shared" ca="1" si="162"/>
        <v>-</v>
      </c>
      <c r="R5129" s="6"/>
      <c r="S5129" s="6"/>
      <c r="T5129" s="6"/>
      <c r="U5129" s="6"/>
      <c r="V5129" s="6"/>
      <c r="W5129" s="6" t="str">
        <f t="shared" si="161"/>
        <v>-</v>
      </c>
      <c r="X5129" s="6"/>
      <c r="Y5129" s="6"/>
      <c r="Z5129" s="6"/>
      <c r="AA5129" s="6"/>
      <c r="AB5129" s="6"/>
      <c r="AC5129" s="6"/>
    </row>
    <row r="5130" spans="1:29" x14ac:dyDescent="0.25">
      <c r="Q5130" s="12" t="str">
        <f t="shared" ca="1" si="162"/>
        <v>-</v>
      </c>
      <c r="W5130" t="str">
        <f t="shared" si="161"/>
        <v>-</v>
      </c>
    </row>
    <row r="5131" spans="1:29" x14ac:dyDescent="0.25">
      <c r="A5131" s="6"/>
      <c r="B5131" s="10"/>
      <c r="C5131" s="6"/>
      <c r="D5131" s="6"/>
      <c r="E5131" s="6"/>
      <c r="F5131" s="6"/>
      <c r="G5131" s="6"/>
      <c r="H5131" s="6"/>
      <c r="I5131" s="6"/>
      <c r="J5131" s="6"/>
      <c r="K5131" s="6"/>
      <c r="L5131" s="6"/>
      <c r="M5131" s="6"/>
      <c r="N5131" s="6"/>
      <c r="O5131" s="6"/>
      <c r="P5131" s="10"/>
      <c r="Q5131" s="15" t="str">
        <f t="shared" ca="1" si="162"/>
        <v>-</v>
      </c>
      <c r="R5131" s="6"/>
      <c r="S5131" s="6"/>
      <c r="T5131" s="6"/>
      <c r="U5131" s="6"/>
      <c r="V5131" s="6"/>
      <c r="W5131" s="6" t="str">
        <f t="shared" si="161"/>
        <v>-</v>
      </c>
      <c r="X5131" s="6"/>
      <c r="Y5131" s="6"/>
      <c r="Z5131" s="6"/>
      <c r="AA5131" s="6"/>
      <c r="AB5131" s="6"/>
      <c r="AC5131" s="6"/>
    </row>
    <row r="5132" spans="1:29" x14ac:dyDescent="0.25">
      <c r="Q5132" s="12" t="str">
        <f t="shared" ca="1" si="162"/>
        <v>-</v>
      </c>
      <c r="W5132" t="str">
        <f t="shared" si="161"/>
        <v>-</v>
      </c>
    </row>
    <row r="5133" spans="1:29" x14ac:dyDescent="0.25">
      <c r="A5133" s="6"/>
      <c r="B5133" s="10"/>
      <c r="C5133" s="6"/>
      <c r="D5133" s="6"/>
      <c r="E5133" s="6"/>
      <c r="F5133" s="6"/>
      <c r="G5133" s="6"/>
      <c r="H5133" s="6"/>
      <c r="I5133" s="6"/>
      <c r="J5133" s="6"/>
      <c r="K5133" s="6"/>
      <c r="L5133" s="6"/>
      <c r="M5133" s="6"/>
      <c r="N5133" s="6"/>
      <c r="O5133" s="6"/>
      <c r="P5133" s="10"/>
      <c r="Q5133" s="15" t="str">
        <f t="shared" ca="1" si="162"/>
        <v>-</v>
      </c>
      <c r="R5133" s="6"/>
      <c r="S5133" s="6"/>
      <c r="T5133" s="6"/>
      <c r="U5133" s="6"/>
      <c r="V5133" s="6"/>
      <c r="W5133" s="6" t="str">
        <f t="shared" si="161"/>
        <v>-</v>
      </c>
      <c r="X5133" s="6"/>
      <c r="Y5133" s="6"/>
      <c r="Z5133" s="6"/>
      <c r="AA5133" s="6"/>
      <c r="AB5133" s="6"/>
      <c r="AC5133" s="6"/>
    </row>
    <row r="5134" spans="1:29" x14ac:dyDescent="0.25">
      <c r="Q5134" s="12" t="str">
        <f t="shared" ca="1" si="162"/>
        <v>-</v>
      </c>
      <c r="W5134" t="str">
        <f t="shared" si="161"/>
        <v>-</v>
      </c>
    </row>
    <row r="5135" spans="1:29" x14ac:dyDescent="0.25">
      <c r="A5135" s="6"/>
      <c r="B5135" s="10"/>
      <c r="C5135" s="6"/>
      <c r="D5135" s="6"/>
      <c r="E5135" s="6"/>
      <c r="F5135" s="6"/>
      <c r="G5135" s="6"/>
      <c r="H5135" s="6"/>
      <c r="I5135" s="6"/>
      <c r="J5135" s="6"/>
      <c r="K5135" s="6"/>
      <c r="L5135" s="6"/>
      <c r="M5135" s="6"/>
      <c r="N5135" s="6"/>
      <c r="O5135" s="6"/>
      <c r="P5135" s="10"/>
      <c r="Q5135" s="15" t="str">
        <f t="shared" ca="1" si="162"/>
        <v>-</v>
      </c>
      <c r="R5135" s="6"/>
      <c r="S5135" s="6"/>
      <c r="T5135" s="6"/>
      <c r="U5135" s="6"/>
      <c r="V5135" s="6"/>
      <c r="W5135" s="6" t="str">
        <f t="shared" si="161"/>
        <v>-</v>
      </c>
      <c r="X5135" s="6"/>
      <c r="Y5135" s="6"/>
      <c r="Z5135" s="6"/>
      <c r="AA5135" s="6"/>
      <c r="AB5135" s="6"/>
      <c r="AC5135" s="6"/>
    </row>
    <row r="5136" spans="1:29" x14ac:dyDescent="0.25">
      <c r="Q5136" s="12" t="str">
        <f t="shared" ca="1" si="162"/>
        <v>-</v>
      </c>
      <c r="W5136" t="str">
        <f t="shared" si="161"/>
        <v>-</v>
      </c>
    </row>
    <row r="5137" spans="1:29" x14ac:dyDescent="0.25">
      <c r="A5137" s="6"/>
      <c r="B5137" s="10"/>
      <c r="C5137" s="6"/>
      <c r="D5137" s="6"/>
      <c r="E5137" s="6"/>
      <c r="F5137" s="6"/>
      <c r="G5137" s="6"/>
      <c r="H5137" s="6"/>
      <c r="I5137" s="6"/>
      <c r="J5137" s="6"/>
      <c r="K5137" s="6"/>
      <c r="L5137" s="6"/>
      <c r="M5137" s="6"/>
      <c r="N5137" s="6"/>
      <c r="O5137" s="6"/>
      <c r="P5137" s="10"/>
      <c r="Q5137" s="15" t="str">
        <f t="shared" ca="1" si="162"/>
        <v>-</v>
      </c>
      <c r="R5137" s="6"/>
      <c r="S5137" s="6"/>
      <c r="T5137" s="6"/>
      <c r="U5137" s="6"/>
      <c r="V5137" s="6"/>
      <c r="W5137" s="6" t="str">
        <f t="shared" si="161"/>
        <v>-</v>
      </c>
      <c r="X5137" s="6"/>
      <c r="Y5137" s="6"/>
      <c r="Z5137" s="6"/>
      <c r="AA5137" s="6"/>
      <c r="AB5137" s="6"/>
      <c r="AC5137" s="6"/>
    </row>
    <row r="5138" spans="1:29" x14ac:dyDescent="0.25">
      <c r="Q5138" s="12" t="str">
        <f t="shared" ca="1" si="162"/>
        <v>-</v>
      </c>
      <c r="W5138" t="str">
        <f t="shared" si="161"/>
        <v>-</v>
      </c>
    </row>
    <row r="5139" spans="1:29" x14ac:dyDescent="0.25">
      <c r="A5139" s="6"/>
      <c r="B5139" s="10"/>
      <c r="C5139" s="6"/>
      <c r="D5139" s="6"/>
      <c r="E5139" s="6"/>
      <c r="F5139" s="6"/>
      <c r="G5139" s="6"/>
      <c r="H5139" s="6"/>
      <c r="I5139" s="6"/>
      <c r="J5139" s="6"/>
      <c r="K5139" s="6"/>
      <c r="L5139" s="6"/>
      <c r="M5139" s="6"/>
      <c r="N5139" s="6"/>
      <c r="O5139" s="6"/>
      <c r="P5139" s="10"/>
      <c r="Q5139" s="15" t="str">
        <f t="shared" ca="1" si="162"/>
        <v>-</v>
      </c>
      <c r="R5139" s="6"/>
      <c r="S5139" s="6"/>
      <c r="T5139" s="6"/>
      <c r="U5139" s="6"/>
      <c r="V5139" s="6"/>
      <c r="W5139" s="6" t="str">
        <f t="shared" si="161"/>
        <v>-</v>
      </c>
      <c r="X5139" s="6"/>
      <c r="Y5139" s="6"/>
      <c r="Z5139" s="6"/>
      <c r="AA5139" s="6"/>
      <c r="AB5139" s="6"/>
      <c r="AC5139" s="6"/>
    </row>
    <row r="5140" spans="1:29" x14ac:dyDescent="0.25">
      <c r="Q5140" s="12" t="str">
        <f t="shared" ca="1" si="162"/>
        <v>-</v>
      </c>
      <c r="W5140" t="str">
        <f t="shared" si="161"/>
        <v>-</v>
      </c>
    </row>
    <row r="5141" spans="1:29" x14ac:dyDescent="0.25">
      <c r="A5141" s="6"/>
      <c r="B5141" s="10"/>
      <c r="C5141" s="6"/>
      <c r="D5141" s="6"/>
      <c r="E5141" s="6"/>
      <c r="F5141" s="6"/>
      <c r="G5141" s="6"/>
      <c r="H5141" s="6"/>
      <c r="I5141" s="6"/>
      <c r="J5141" s="6"/>
      <c r="K5141" s="6"/>
      <c r="L5141" s="6"/>
      <c r="M5141" s="6"/>
      <c r="N5141" s="6"/>
      <c r="O5141" s="6"/>
      <c r="P5141" s="10"/>
      <c r="Q5141" s="15" t="str">
        <f t="shared" ca="1" si="162"/>
        <v>-</v>
      </c>
      <c r="R5141" s="6"/>
      <c r="S5141" s="6"/>
      <c r="T5141" s="6"/>
      <c r="U5141" s="6"/>
      <c r="V5141" s="6"/>
      <c r="W5141" s="6" t="str">
        <f t="shared" si="161"/>
        <v>-</v>
      </c>
      <c r="X5141" s="6"/>
      <c r="Y5141" s="6"/>
      <c r="Z5141" s="6"/>
      <c r="AA5141" s="6"/>
      <c r="AB5141" s="6"/>
      <c r="AC5141" s="6"/>
    </row>
    <row r="5142" spans="1:29" x14ac:dyDescent="0.25">
      <c r="Q5142" s="12" t="str">
        <f t="shared" ca="1" si="162"/>
        <v>-</v>
      </c>
      <c r="W5142" t="str">
        <f t="shared" si="161"/>
        <v>-</v>
      </c>
    </row>
    <row r="5143" spans="1:29" x14ac:dyDescent="0.25">
      <c r="A5143" s="6"/>
      <c r="B5143" s="10"/>
      <c r="C5143" s="6"/>
      <c r="D5143" s="6"/>
      <c r="E5143" s="6"/>
      <c r="F5143" s="6"/>
      <c r="G5143" s="6"/>
      <c r="H5143" s="6"/>
      <c r="I5143" s="6"/>
      <c r="J5143" s="6"/>
      <c r="K5143" s="6"/>
      <c r="L5143" s="6"/>
      <c r="M5143" s="6"/>
      <c r="N5143" s="6"/>
      <c r="O5143" s="6"/>
      <c r="P5143" s="10"/>
      <c r="Q5143" s="15" t="str">
        <f t="shared" ca="1" si="162"/>
        <v>-</v>
      </c>
      <c r="R5143" s="6"/>
      <c r="S5143" s="6"/>
      <c r="T5143" s="6"/>
      <c r="U5143" s="6"/>
      <c r="V5143" s="6"/>
      <c r="W5143" s="6" t="str">
        <f t="shared" si="161"/>
        <v>-</v>
      </c>
      <c r="X5143" s="6"/>
      <c r="Y5143" s="6"/>
      <c r="Z5143" s="6"/>
      <c r="AA5143" s="6"/>
      <c r="AB5143" s="6"/>
      <c r="AC5143" s="6"/>
    </row>
    <row r="5144" spans="1:29" x14ac:dyDescent="0.25">
      <c r="Q5144" s="12" t="str">
        <f t="shared" ca="1" si="162"/>
        <v>-</v>
      </c>
      <c r="W5144" t="str">
        <f t="shared" si="161"/>
        <v>-</v>
      </c>
    </row>
    <row r="5145" spans="1:29" x14ac:dyDescent="0.25">
      <c r="A5145" s="6"/>
      <c r="B5145" s="10"/>
      <c r="C5145" s="6"/>
      <c r="D5145" s="6"/>
      <c r="E5145" s="6"/>
      <c r="F5145" s="6"/>
      <c r="G5145" s="6"/>
      <c r="H5145" s="6"/>
      <c r="I5145" s="6"/>
      <c r="J5145" s="6"/>
      <c r="K5145" s="6"/>
      <c r="L5145" s="6"/>
      <c r="M5145" s="6"/>
      <c r="N5145" s="6"/>
      <c r="O5145" s="6"/>
      <c r="P5145" s="10"/>
      <c r="Q5145" s="15" t="str">
        <f t="shared" ca="1" si="162"/>
        <v>-</v>
      </c>
      <c r="R5145" s="6"/>
      <c r="S5145" s="6"/>
      <c r="T5145" s="6"/>
      <c r="U5145" s="6"/>
      <c r="V5145" s="6"/>
      <c r="W5145" s="6" t="str">
        <f t="shared" si="161"/>
        <v>-</v>
      </c>
      <c r="X5145" s="6"/>
      <c r="Y5145" s="6"/>
      <c r="Z5145" s="6"/>
      <c r="AA5145" s="6"/>
      <c r="AB5145" s="6"/>
      <c r="AC5145" s="6"/>
    </row>
    <row r="5146" spans="1:29" x14ac:dyDescent="0.25">
      <c r="Q5146" s="12" t="str">
        <f t="shared" ca="1" si="162"/>
        <v>-</v>
      </c>
      <c r="W5146" t="str">
        <f t="shared" si="161"/>
        <v>-</v>
      </c>
    </row>
    <row r="5147" spans="1:29" x14ac:dyDescent="0.25">
      <c r="A5147" s="6"/>
      <c r="B5147" s="10"/>
      <c r="C5147" s="6"/>
      <c r="D5147" s="6"/>
      <c r="E5147" s="6"/>
      <c r="F5147" s="6"/>
      <c r="G5147" s="6"/>
      <c r="H5147" s="6"/>
      <c r="I5147" s="6"/>
      <c r="J5147" s="6"/>
      <c r="K5147" s="6"/>
      <c r="L5147" s="6"/>
      <c r="M5147" s="6"/>
      <c r="N5147" s="6"/>
      <c r="O5147" s="6"/>
      <c r="P5147" s="10"/>
      <c r="Q5147" s="15" t="str">
        <f t="shared" ca="1" si="162"/>
        <v>-</v>
      </c>
      <c r="R5147" s="6"/>
      <c r="S5147" s="6"/>
      <c r="T5147" s="6"/>
      <c r="U5147" s="6"/>
      <c r="V5147" s="6"/>
      <c r="W5147" s="6" t="str">
        <f t="shared" si="161"/>
        <v>-</v>
      </c>
      <c r="X5147" s="6"/>
      <c r="Y5147" s="6"/>
      <c r="Z5147" s="6"/>
      <c r="AA5147" s="6"/>
      <c r="AB5147" s="6"/>
      <c r="AC5147" s="6"/>
    </row>
    <row r="5148" spans="1:29" x14ac:dyDescent="0.25">
      <c r="Q5148" s="12" t="str">
        <f t="shared" ca="1" si="162"/>
        <v>-</v>
      </c>
      <c r="W5148" t="str">
        <f t="shared" si="161"/>
        <v>-</v>
      </c>
    </row>
    <row r="5149" spans="1:29" x14ac:dyDescent="0.25">
      <c r="A5149" s="6"/>
      <c r="B5149" s="10"/>
      <c r="C5149" s="6"/>
      <c r="D5149" s="6"/>
      <c r="E5149" s="6"/>
      <c r="F5149" s="6"/>
      <c r="G5149" s="6"/>
      <c r="H5149" s="6"/>
      <c r="I5149" s="6"/>
      <c r="J5149" s="6"/>
      <c r="K5149" s="6"/>
      <c r="L5149" s="6"/>
      <c r="M5149" s="6"/>
      <c r="N5149" s="6"/>
      <c r="O5149" s="6"/>
      <c r="P5149" s="10"/>
      <c r="Q5149" s="15" t="str">
        <f t="shared" ca="1" si="162"/>
        <v>-</v>
      </c>
      <c r="R5149" s="6"/>
      <c r="S5149" s="6"/>
      <c r="T5149" s="6"/>
      <c r="U5149" s="6"/>
      <c r="V5149" s="6"/>
      <c r="W5149" s="6" t="str">
        <f t="shared" si="161"/>
        <v>-</v>
      </c>
      <c r="X5149" s="6"/>
      <c r="Y5149" s="6"/>
      <c r="Z5149" s="6"/>
      <c r="AA5149" s="6"/>
      <c r="AB5149" s="6"/>
      <c r="AC5149" s="6"/>
    </row>
    <row r="5150" spans="1:29" x14ac:dyDescent="0.25">
      <c r="Q5150" s="12" t="str">
        <f t="shared" ca="1" si="162"/>
        <v>-</v>
      </c>
      <c r="W5150" t="str">
        <f t="shared" si="161"/>
        <v>-</v>
      </c>
    </row>
    <row r="5151" spans="1:29" x14ac:dyDescent="0.25">
      <c r="A5151" s="6"/>
      <c r="B5151" s="10"/>
      <c r="C5151" s="6"/>
      <c r="D5151" s="6"/>
      <c r="E5151" s="6"/>
      <c r="F5151" s="6"/>
      <c r="G5151" s="6"/>
      <c r="H5151" s="6"/>
      <c r="I5151" s="6"/>
      <c r="J5151" s="6"/>
      <c r="K5151" s="6"/>
      <c r="L5151" s="6"/>
      <c r="M5151" s="6"/>
      <c r="N5151" s="6"/>
      <c r="O5151" s="6"/>
      <c r="P5151" s="10"/>
      <c r="Q5151" s="15" t="str">
        <f t="shared" ca="1" si="162"/>
        <v>-</v>
      </c>
      <c r="R5151" s="6"/>
      <c r="S5151" s="6"/>
      <c r="T5151" s="6"/>
      <c r="U5151" s="6"/>
      <c r="V5151" s="6"/>
      <c r="W5151" s="6" t="str">
        <f t="shared" si="161"/>
        <v>-</v>
      </c>
      <c r="X5151" s="6"/>
      <c r="Y5151" s="6"/>
      <c r="Z5151" s="6"/>
      <c r="AA5151" s="6"/>
      <c r="AB5151" s="6"/>
      <c r="AC5151" s="6"/>
    </row>
    <row r="5152" spans="1:29" x14ac:dyDescent="0.25">
      <c r="Q5152" s="12" t="str">
        <f t="shared" ca="1" si="162"/>
        <v>-</v>
      </c>
      <c r="W5152" t="str">
        <f t="shared" si="161"/>
        <v>-</v>
      </c>
    </row>
    <row r="5153" spans="1:29" x14ac:dyDescent="0.25">
      <c r="A5153" s="6"/>
      <c r="B5153" s="10"/>
      <c r="C5153" s="6"/>
      <c r="D5153" s="6"/>
      <c r="E5153" s="6"/>
      <c r="F5153" s="6"/>
      <c r="G5153" s="6"/>
      <c r="H5153" s="6"/>
      <c r="I5153" s="6"/>
      <c r="J5153" s="6"/>
      <c r="K5153" s="6"/>
      <c r="L5153" s="6"/>
      <c r="M5153" s="6"/>
      <c r="N5153" s="6"/>
      <c r="O5153" s="6"/>
      <c r="P5153" s="10"/>
      <c r="Q5153" s="15" t="str">
        <f t="shared" ca="1" si="162"/>
        <v>-</v>
      </c>
      <c r="R5153" s="6"/>
      <c r="S5153" s="6"/>
      <c r="T5153" s="6"/>
      <c r="U5153" s="6"/>
      <c r="V5153" s="6"/>
      <c r="W5153" s="6" t="str">
        <f t="shared" si="161"/>
        <v>-</v>
      </c>
      <c r="X5153" s="6"/>
      <c r="Y5153" s="6"/>
      <c r="Z5153" s="6"/>
      <c r="AA5153" s="6"/>
      <c r="AB5153" s="6"/>
      <c r="AC5153" s="6"/>
    </row>
    <row r="5154" spans="1:29" x14ac:dyDescent="0.25">
      <c r="Q5154" s="12" t="str">
        <f t="shared" ca="1" si="162"/>
        <v>-</v>
      </c>
      <c r="W5154" t="str">
        <f t="shared" si="161"/>
        <v>-</v>
      </c>
    </row>
    <row r="5155" spans="1:29" x14ac:dyDescent="0.25">
      <c r="A5155" s="6"/>
      <c r="B5155" s="10"/>
      <c r="C5155" s="6"/>
      <c r="D5155" s="6"/>
      <c r="E5155" s="6"/>
      <c r="F5155" s="6"/>
      <c r="G5155" s="6"/>
      <c r="H5155" s="6"/>
      <c r="I5155" s="6"/>
      <c r="J5155" s="6"/>
      <c r="K5155" s="6"/>
      <c r="L5155" s="6"/>
      <c r="M5155" s="6"/>
      <c r="N5155" s="6"/>
      <c r="O5155" s="6"/>
      <c r="P5155" s="10"/>
      <c r="Q5155" s="15" t="str">
        <f t="shared" ca="1" si="162"/>
        <v>-</v>
      </c>
      <c r="R5155" s="6"/>
      <c r="S5155" s="6"/>
      <c r="T5155" s="6"/>
      <c r="U5155" s="6"/>
      <c r="V5155" s="6"/>
      <c r="W5155" s="6" t="str">
        <f t="shared" si="161"/>
        <v>-</v>
      </c>
      <c r="X5155" s="6"/>
      <c r="Y5155" s="6"/>
      <c r="Z5155" s="6"/>
      <c r="AA5155" s="6"/>
      <c r="AB5155" s="6"/>
      <c r="AC5155" s="6"/>
    </row>
    <row r="5156" spans="1:29" x14ac:dyDescent="0.25">
      <c r="Q5156" s="12" t="str">
        <f t="shared" ca="1" si="162"/>
        <v>-</v>
      </c>
      <c r="W5156" t="str">
        <f t="shared" si="161"/>
        <v>-</v>
      </c>
    </row>
    <row r="5157" spans="1:29" x14ac:dyDescent="0.25">
      <c r="A5157" s="6"/>
      <c r="B5157" s="10"/>
      <c r="C5157" s="6"/>
      <c r="D5157" s="6"/>
      <c r="E5157" s="6"/>
      <c r="F5157" s="6"/>
      <c r="G5157" s="6"/>
      <c r="H5157" s="6"/>
      <c r="I5157" s="6"/>
      <c r="J5157" s="6"/>
      <c r="K5157" s="6"/>
      <c r="L5157" s="6"/>
      <c r="M5157" s="6"/>
      <c r="N5157" s="6"/>
      <c r="O5157" s="6"/>
      <c r="P5157" s="10"/>
      <c r="Q5157" s="15" t="str">
        <f t="shared" ca="1" si="162"/>
        <v>-</v>
      </c>
      <c r="R5157" s="6"/>
      <c r="S5157" s="6"/>
      <c r="T5157" s="6"/>
      <c r="U5157" s="6"/>
      <c r="V5157" s="6"/>
      <c r="W5157" s="6" t="str">
        <f t="shared" si="161"/>
        <v>-</v>
      </c>
      <c r="X5157" s="6"/>
      <c r="Y5157" s="6"/>
      <c r="Z5157" s="6"/>
      <c r="AA5157" s="6"/>
      <c r="AB5157" s="6"/>
      <c r="AC5157" s="6"/>
    </row>
    <row r="5158" spans="1:29" x14ac:dyDescent="0.25">
      <c r="Q5158" s="12" t="str">
        <f t="shared" ca="1" si="162"/>
        <v>-</v>
      </c>
      <c r="W5158" t="str">
        <f t="shared" si="161"/>
        <v>-</v>
      </c>
    </row>
    <row r="5159" spans="1:29" x14ac:dyDescent="0.25">
      <c r="A5159" s="6"/>
      <c r="B5159" s="10"/>
      <c r="C5159" s="6"/>
      <c r="D5159" s="6"/>
      <c r="E5159" s="6"/>
      <c r="F5159" s="6"/>
      <c r="G5159" s="6"/>
      <c r="H5159" s="6"/>
      <c r="I5159" s="6"/>
      <c r="J5159" s="6"/>
      <c r="K5159" s="6"/>
      <c r="L5159" s="6"/>
      <c r="M5159" s="6"/>
      <c r="N5159" s="6"/>
      <c r="O5159" s="6"/>
      <c r="P5159" s="10"/>
      <c r="Q5159" s="15" t="str">
        <f t="shared" ca="1" si="162"/>
        <v>-</v>
      </c>
      <c r="R5159" s="6"/>
      <c r="S5159" s="6"/>
      <c r="T5159" s="6"/>
      <c r="U5159" s="6"/>
      <c r="V5159" s="6"/>
      <c r="W5159" s="6" t="str">
        <f t="shared" si="161"/>
        <v>-</v>
      </c>
      <c r="X5159" s="6"/>
      <c r="Y5159" s="6"/>
      <c r="Z5159" s="6"/>
      <c r="AA5159" s="6"/>
      <c r="AB5159" s="6"/>
      <c r="AC5159" s="6"/>
    </row>
    <row r="5160" spans="1:29" x14ac:dyDescent="0.25">
      <c r="Q5160" s="12" t="str">
        <f t="shared" ca="1" si="162"/>
        <v>-</v>
      </c>
      <c r="W5160" t="str">
        <f t="shared" si="161"/>
        <v>-</v>
      </c>
    </row>
    <row r="5161" spans="1:29" x14ac:dyDescent="0.25">
      <c r="A5161" s="6"/>
      <c r="B5161" s="10"/>
      <c r="C5161" s="6"/>
      <c r="D5161" s="6"/>
      <c r="E5161" s="6"/>
      <c r="F5161" s="6"/>
      <c r="G5161" s="6"/>
      <c r="H5161" s="6"/>
      <c r="I5161" s="6"/>
      <c r="J5161" s="6"/>
      <c r="K5161" s="6"/>
      <c r="L5161" s="6"/>
      <c r="M5161" s="6"/>
      <c r="N5161" s="6"/>
      <c r="O5161" s="6"/>
      <c r="P5161" s="10"/>
      <c r="Q5161" s="15" t="str">
        <f t="shared" ca="1" si="162"/>
        <v>-</v>
      </c>
      <c r="R5161" s="6"/>
      <c r="S5161" s="6"/>
      <c r="T5161" s="6"/>
      <c r="U5161" s="6"/>
      <c r="V5161" s="6"/>
      <c r="W5161" s="6" t="str">
        <f t="shared" si="161"/>
        <v>-</v>
      </c>
      <c r="X5161" s="6"/>
      <c r="Y5161" s="6"/>
      <c r="Z5161" s="6"/>
      <c r="AA5161" s="6"/>
      <c r="AB5161" s="6"/>
      <c r="AC5161" s="6"/>
    </row>
    <row r="5162" spans="1:29" x14ac:dyDescent="0.25">
      <c r="Q5162" s="12" t="str">
        <f t="shared" ca="1" si="162"/>
        <v>-</v>
      </c>
      <c r="W5162" t="str">
        <f t="shared" si="161"/>
        <v>-</v>
      </c>
    </row>
    <row r="5163" spans="1:29" x14ac:dyDescent="0.25">
      <c r="A5163" s="6"/>
      <c r="B5163" s="10"/>
      <c r="C5163" s="6"/>
      <c r="D5163" s="6"/>
      <c r="E5163" s="6"/>
      <c r="F5163" s="6"/>
      <c r="G5163" s="6"/>
      <c r="H5163" s="6"/>
      <c r="I5163" s="6"/>
      <c r="J5163" s="6"/>
      <c r="K5163" s="6"/>
      <c r="L5163" s="6"/>
      <c r="M5163" s="6"/>
      <c r="N5163" s="6"/>
      <c r="O5163" s="6"/>
      <c r="P5163" s="10"/>
      <c r="Q5163" s="15" t="str">
        <f t="shared" ca="1" si="162"/>
        <v>-</v>
      </c>
      <c r="R5163" s="6"/>
      <c r="S5163" s="6"/>
      <c r="T5163" s="6"/>
      <c r="U5163" s="6"/>
      <c r="V5163" s="6"/>
      <c r="W5163" s="6" t="str">
        <f t="shared" si="161"/>
        <v>-</v>
      </c>
      <c r="X5163" s="6"/>
      <c r="Y5163" s="6"/>
      <c r="Z5163" s="6"/>
      <c r="AA5163" s="6"/>
      <c r="AB5163" s="6"/>
      <c r="AC5163" s="6"/>
    </row>
    <row r="5164" spans="1:29" x14ac:dyDescent="0.25">
      <c r="Q5164" s="12" t="str">
        <f t="shared" ca="1" si="162"/>
        <v>-</v>
      </c>
      <c r="W5164" t="str">
        <f t="shared" si="161"/>
        <v>-</v>
      </c>
    </row>
    <row r="5165" spans="1:29" x14ac:dyDescent="0.25">
      <c r="A5165" s="6"/>
      <c r="B5165" s="10"/>
      <c r="C5165" s="6"/>
      <c r="D5165" s="6"/>
      <c r="E5165" s="6"/>
      <c r="F5165" s="6"/>
      <c r="G5165" s="6"/>
      <c r="H5165" s="6"/>
      <c r="I5165" s="6"/>
      <c r="J5165" s="6"/>
      <c r="K5165" s="6"/>
      <c r="L5165" s="6"/>
      <c r="M5165" s="6"/>
      <c r="N5165" s="6"/>
      <c r="O5165" s="6"/>
      <c r="P5165" s="10"/>
      <c r="Q5165" s="15" t="str">
        <f t="shared" ca="1" si="162"/>
        <v>-</v>
      </c>
      <c r="R5165" s="6"/>
      <c r="S5165" s="6"/>
      <c r="T5165" s="6"/>
      <c r="U5165" s="6"/>
      <c r="V5165" s="6"/>
      <c r="W5165" s="6" t="str">
        <f t="shared" si="161"/>
        <v>-</v>
      </c>
      <c r="X5165" s="6"/>
      <c r="Y5165" s="6"/>
      <c r="Z5165" s="6"/>
      <c r="AA5165" s="6"/>
      <c r="AB5165" s="6"/>
      <c r="AC5165" s="6"/>
    </row>
    <row r="5166" spans="1:29" x14ac:dyDescent="0.25">
      <c r="Q5166" s="12" t="str">
        <f t="shared" ca="1" si="162"/>
        <v>-</v>
      </c>
      <c r="W5166" t="str">
        <f t="shared" si="161"/>
        <v>-</v>
      </c>
    </row>
    <row r="5167" spans="1:29" x14ac:dyDescent="0.25">
      <c r="A5167" s="6"/>
      <c r="B5167" s="10"/>
      <c r="C5167" s="6"/>
      <c r="D5167" s="6"/>
      <c r="E5167" s="6"/>
      <c r="F5167" s="6"/>
      <c r="G5167" s="6"/>
      <c r="H5167" s="6"/>
      <c r="I5167" s="6"/>
      <c r="J5167" s="6"/>
      <c r="K5167" s="6"/>
      <c r="L5167" s="6"/>
      <c r="M5167" s="6"/>
      <c r="N5167" s="6"/>
      <c r="O5167" s="6"/>
      <c r="P5167" s="10"/>
      <c r="Q5167" s="15" t="str">
        <f t="shared" ca="1" si="162"/>
        <v>-</v>
      </c>
      <c r="R5167" s="6"/>
      <c r="S5167" s="6"/>
      <c r="T5167" s="6"/>
      <c r="U5167" s="6"/>
      <c r="V5167" s="6"/>
      <c r="W5167" s="6" t="str">
        <f t="shared" si="161"/>
        <v>-</v>
      </c>
      <c r="X5167" s="6"/>
      <c r="Y5167" s="6"/>
      <c r="Z5167" s="6"/>
      <c r="AA5167" s="6"/>
      <c r="AB5167" s="6"/>
      <c r="AC5167" s="6"/>
    </row>
    <row r="5168" spans="1:29" x14ac:dyDescent="0.25">
      <c r="Q5168" s="12" t="str">
        <f t="shared" ca="1" si="162"/>
        <v>-</v>
      </c>
      <c r="W5168" t="str">
        <f t="shared" si="161"/>
        <v>-</v>
      </c>
    </row>
    <row r="5169" spans="1:29" x14ac:dyDescent="0.25">
      <c r="A5169" s="6"/>
      <c r="B5169" s="10"/>
      <c r="C5169" s="6"/>
      <c r="D5169" s="6"/>
      <c r="E5169" s="6"/>
      <c r="F5169" s="6"/>
      <c r="G5169" s="6"/>
      <c r="H5169" s="6"/>
      <c r="I5169" s="6"/>
      <c r="J5169" s="6"/>
      <c r="K5169" s="6"/>
      <c r="L5169" s="6"/>
      <c r="M5169" s="6"/>
      <c r="N5169" s="6"/>
      <c r="O5169" s="6"/>
      <c r="P5169" s="10"/>
      <c r="Q5169" s="15" t="str">
        <f t="shared" ca="1" si="162"/>
        <v>-</v>
      </c>
      <c r="R5169" s="6"/>
      <c r="S5169" s="6"/>
      <c r="T5169" s="6"/>
      <c r="U5169" s="6"/>
      <c r="V5169" s="6"/>
      <c r="W5169" s="6" t="str">
        <f t="shared" si="161"/>
        <v>-</v>
      </c>
      <c r="X5169" s="6"/>
      <c r="Y5169" s="6"/>
      <c r="Z5169" s="6"/>
      <c r="AA5169" s="6"/>
      <c r="AB5169" s="6"/>
      <c r="AC5169" s="6"/>
    </row>
    <row r="5170" spans="1:29" x14ac:dyDescent="0.25">
      <c r="Q5170" s="12" t="str">
        <f t="shared" ca="1" si="162"/>
        <v>-</v>
      </c>
      <c r="W5170" t="str">
        <f t="shared" si="161"/>
        <v>-</v>
      </c>
    </row>
    <row r="5171" spans="1:29" x14ac:dyDescent="0.25">
      <c r="A5171" s="6"/>
      <c r="B5171" s="10"/>
      <c r="C5171" s="6"/>
      <c r="D5171" s="6"/>
      <c r="E5171" s="6"/>
      <c r="F5171" s="6"/>
      <c r="G5171" s="6"/>
      <c r="H5171" s="6"/>
      <c r="I5171" s="6"/>
      <c r="J5171" s="6"/>
      <c r="K5171" s="6"/>
      <c r="L5171" s="6"/>
      <c r="M5171" s="6"/>
      <c r="N5171" s="6"/>
      <c r="O5171" s="6"/>
      <c r="P5171" s="10"/>
      <c r="Q5171" s="15" t="str">
        <f t="shared" ca="1" si="162"/>
        <v>-</v>
      </c>
      <c r="R5171" s="6"/>
      <c r="S5171" s="6"/>
      <c r="T5171" s="6"/>
      <c r="U5171" s="6"/>
      <c r="V5171" s="6"/>
      <c r="W5171" s="6" t="str">
        <f t="shared" si="161"/>
        <v>-</v>
      </c>
      <c r="X5171" s="6"/>
      <c r="Y5171" s="6"/>
      <c r="Z5171" s="6"/>
      <c r="AA5171" s="6"/>
      <c r="AB5171" s="6"/>
      <c r="AC5171" s="6"/>
    </row>
    <row r="5172" spans="1:29" x14ac:dyDescent="0.25">
      <c r="Q5172" s="12" t="str">
        <f t="shared" ca="1" si="162"/>
        <v>-</v>
      </c>
      <c r="W5172" t="str">
        <f t="shared" si="161"/>
        <v>-</v>
      </c>
    </row>
    <row r="5173" spans="1:29" x14ac:dyDescent="0.25">
      <c r="A5173" s="6"/>
      <c r="B5173" s="10"/>
      <c r="C5173" s="6"/>
      <c r="D5173" s="6"/>
      <c r="E5173" s="6"/>
      <c r="F5173" s="6"/>
      <c r="G5173" s="6"/>
      <c r="H5173" s="6"/>
      <c r="I5173" s="6"/>
      <c r="J5173" s="6"/>
      <c r="K5173" s="6"/>
      <c r="L5173" s="6"/>
      <c r="M5173" s="6"/>
      <c r="N5173" s="6"/>
      <c r="O5173" s="6"/>
      <c r="P5173" s="10"/>
      <c r="Q5173" s="15" t="str">
        <f t="shared" ca="1" si="162"/>
        <v>-</v>
      </c>
      <c r="R5173" s="6"/>
      <c r="S5173" s="6"/>
      <c r="T5173" s="6"/>
      <c r="U5173" s="6"/>
      <c r="V5173" s="6"/>
      <c r="W5173" s="6" t="str">
        <f t="shared" si="161"/>
        <v>-</v>
      </c>
      <c r="X5173" s="6"/>
      <c r="Y5173" s="6"/>
      <c r="Z5173" s="6"/>
      <c r="AA5173" s="6"/>
      <c r="AB5173" s="6"/>
      <c r="AC5173" s="6"/>
    </row>
    <row r="5174" spans="1:29" x14ac:dyDescent="0.25">
      <c r="Q5174" s="12" t="str">
        <f t="shared" ca="1" si="162"/>
        <v>-</v>
      </c>
      <c r="W5174" t="str">
        <f t="shared" si="161"/>
        <v>-</v>
      </c>
    </row>
    <row r="5175" spans="1:29" x14ac:dyDescent="0.25">
      <c r="A5175" s="6"/>
      <c r="B5175" s="10"/>
      <c r="C5175" s="6"/>
      <c r="D5175" s="6"/>
      <c r="E5175" s="6"/>
      <c r="F5175" s="6"/>
      <c r="G5175" s="6"/>
      <c r="H5175" s="6"/>
      <c r="I5175" s="6"/>
      <c r="J5175" s="6"/>
      <c r="K5175" s="6"/>
      <c r="L5175" s="6"/>
      <c r="M5175" s="6"/>
      <c r="N5175" s="6"/>
      <c r="O5175" s="6"/>
      <c r="P5175" s="10"/>
      <c r="Q5175" s="15" t="str">
        <f t="shared" ca="1" si="162"/>
        <v>-</v>
      </c>
      <c r="R5175" s="6"/>
      <c r="S5175" s="6"/>
      <c r="T5175" s="6"/>
      <c r="U5175" s="6"/>
      <c r="V5175" s="6"/>
      <c r="W5175" s="6" t="str">
        <f t="shared" si="161"/>
        <v>-</v>
      </c>
      <c r="X5175" s="6"/>
      <c r="Y5175" s="6"/>
      <c r="Z5175" s="6"/>
      <c r="AA5175" s="6"/>
      <c r="AB5175" s="6"/>
      <c r="AC5175" s="6"/>
    </row>
    <row r="5176" spans="1:29" x14ac:dyDescent="0.25">
      <c r="Q5176" s="12" t="str">
        <f t="shared" ca="1" si="162"/>
        <v>-</v>
      </c>
      <c r="W5176" t="str">
        <f t="shared" si="161"/>
        <v>-</v>
      </c>
    </row>
    <row r="5177" spans="1:29" x14ac:dyDescent="0.25">
      <c r="A5177" s="6"/>
      <c r="B5177" s="10"/>
      <c r="C5177" s="6"/>
      <c r="D5177" s="6"/>
      <c r="E5177" s="6"/>
      <c r="F5177" s="6"/>
      <c r="G5177" s="6"/>
      <c r="H5177" s="6"/>
      <c r="I5177" s="6"/>
      <c r="J5177" s="6"/>
      <c r="K5177" s="6"/>
      <c r="L5177" s="6"/>
      <c r="M5177" s="6"/>
      <c r="N5177" s="6"/>
      <c r="O5177" s="6"/>
      <c r="P5177" s="10"/>
      <c r="Q5177" s="15" t="str">
        <f t="shared" ca="1" si="162"/>
        <v>-</v>
      </c>
      <c r="R5177" s="6"/>
      <c r="S5177" s="6"/>
      <c r="T5177" s="6"/>
      <c r="U5177" s="6"/>
      <c r="V5177" s="6"/>
      <c r="W5177" s="6" t="str">
        <f t="shared" si="161"/>
        <v>-</v>
      </c>
      <c r="X5177" s="6"/>
      <c r="Y5177" s="6"/>
      <c r="Z5177" s="6"/>
      <c r="AA5177" s="6"/>
      <c r="AB5177" s="6"/>
      <c r="AC5177" s="6"/>
    </row>
    <row r="5178" spans="1:29" x14ac:dyDescent="0.25">
      <c r="Q5178" s="12" t="str">
        <f t="shared" ca="1" si="162"/>
        <v>-</v>
      </c>
      <c r="W5178" t="str">
        <f t="shared" si="161"/>
        <v>-</v>
      </c>
    </row>
    <row r="5179" spans="1:29" x14ac:dyDescent="0.25">
      <c r="A5179" s="6"/>
      <c r="B5179" s="10"/>
      <c r="C5179" s="6"/>
      <c r="D5179" s="6"/>
      <c r="E5179" s="6"/>
      <c r="F5179" s="6"/>
      <c r="G5179" s="6"/>
      <c r="H5179" s="6"/>
      <c r="I5179" s="6"/>
      <c r="J5179" s="6"/>
      <c r="K5179" s="6"/>
      <c r="L5179" s="6"/>
      <c r="M5179" s="6"/>
      <c r="N5179" s="6"/>
      <c r="O5179" s="6"/>
      <c r="P5179" s="10"/>
      <c r="Q5179" s="15" t="str">
        <f t="shared" ca="1" si="162"/>
        <v>-</v>
      </c>
      <c r="R5179" s="6"/>
      <c r="S5179" s="6"/>
      <c r="T5179" s="6"/>
      <c r="U5179" s="6"/>
      <c r="V5179" s="6"/>
      <c r="W5179" s="6" t="str">
        <f t="shared" si="161"/>
        <v>-</v>
      </c>
      <c r="X5179" s="6"/>
      <c r="Y5179" s="6"/>
      <c r="Z5179" s="6"/>
      <c r="AA5179" s="6"/>
      <c r="AB5179" s="6"/>
      <c r="AC5179" s="6"/>
    </row>
    <row r="5180" spans="1:29" x14ac:dyDescent="0.25">
      <c r="Q5180" s="12" t="str">
        <f t="shared" ca="1" si="162"/>
        <v>-</v>
      </c>
      <c r="W5180" t="str">
        <f t="shared" si="161"/>
        <v>-</v>
      </c>
    </row>
    <row r="5181" spans="1:29" x14ac:dyDescent="0.25">
      <c r="A5181" s="6"/>
      <c r="B5181" s="10"/>
      <c r="C5181" s="6"/>
      <c r="D5181" s="6"/>
      <c r="E5181" s="6"/>
      <c r="F5181" s="6"/>
      <c r="G5181" s="6"/>
      <c r="H5181" s="6"/>
      <c r="I5181" s="6"/>
      <c r="J5181" s="6"/>
      <c r="K5181" s="6"/>
      <c r="L5181" s="6"/>
      <c r="M5181" s="6"/>
      <c r="N5181" s="6"/>
      <c r="O5181" s="6"/>
      <c r="P5181" s="10"/>
      <c r="Q5181" s="15" t="str">
        <f t="shared" ca="1" si="162"/>
        <v>-</v>
      </c>
      <c r="R5181" s="6"/>
      <c r="S5181" s="6"/>
      <c r="T5181" s="6"/>
      <c r="U5181" s="6"/>
      <c r="V5181" s="6"/>
      <c r="W5181" s="6" t="str">
        <f t="shared" si="161"/>
        <v>-</v>
      </c>
      <c r="X5181" s="6"/>
      <c r="Y5181" s="6"/>
      <c r="Z5181" s="6"/>
      <c r="AA5181" s="6"/>
      <c r="AB5181" s="6"/>
      <c r="AC5181" s="6"/>
    </row>
    <row r="5182" spans="1:29" x14ac:dyDescent="0.25">
      <c r="Q5182" s="12" t="str">
        <f t="shared" ca="1" si="162"/>
        <v>-</v>
      </c>
      <c r="W5182" t="str">
        <f t="shared" si="161"/>
        <v>-</v>
      </c>
    </row>
    <row r="5183" spans="1:29" x14ac:dyDescent="0.25">
      <c r="A5183" s="6"/>
      <c r="B5183" s="10"/>
      <c r="C5183" s="6"/>
      <c r="D5183" s="6"/>
      <c r="E5183" s="6"/>
      <c r="F5183" s="6"/>
      <c r="G5183" s="6"/>
      <c r="H5183" s="6"/>
      <c r="I5183" s="6"/>
      <c r="J5183" s="6"/>
      <c r="K5183" s="6"/>
      <c r="L5183" s="6"/>
      <c r="M5183" s="6"/>
      <c r="N5183" s="6"/>
      <c r="O5183" s="6"/>
      <c r="P5183" s="10"/>
      <c r="Q5183" s="15" t="str">
        <f t="shared" ca="1" si="162"/>
        <v>-</v>
      </c>
      <c r="R5183" s="6"/>
      <c r="S5183" s="6"/>
      <c r="T5183" s="6"/>
      <c r="U5183" s="6"/>
      <c r="V5183" s="6"/>
      <c r="W5183" s="6" t="str">
        <f t="shared" si="161"/>
        <v>-</v>
      </c>
      <c r="X5183" s="6"/>
      <c r="Y5183" s="6"/>
      <c r="Z5183" s="6"/>
      <c r="AA5183" s="6"/>
      <c r="AB5183" s="6"/>
      <c r="AC5183" s="6"/>
    </row>
    <row r="5184" spans="1:29" x14ac:dyDescent="0.25">
      <c r="Q5184" s="12" t="str">
        <f t="shared" ca="1" si="162"/>
        <v>-</v>
      </c>
      <c r="W5184" t="str">
        <f t="shared" si="161"/>
        <v>-</v>
      </c>
    </row>
    <row r="5185" spans="1:29" x14ac:dyDescent="0.25">
      <c r="A5185" s="6"/>
      <c r="B5185" s="10"/>
      <c r="C5185" s="6"/>
      <c r="D5185" s="6"/>
      <c r="E5185" s="6"/>
      <c r="F5185" s="6"/>
      <c r="G5185" s="6"/>
      <c r="H5185" s="6"/>
      <c r="I5185" s="6"/>
      <c r="J5185" s="6"/>
      <c r="K5185" s="6"/>
      <c r="L5185" s="6"/>
      <c r="M5185" s="6"/>
      <c r="N5185" s="6"/>
      <c r="O5185" s="6"/>
      <c r="P5185" s="10"/>
      <c r="Q5185" s="15" t="str">
        <f t="shared" ca="1" si="162"/>
        <v>-</v>
      </c>
      <c r="R5185" s="6"/>
      <c r="S5185" s="6"/>
      <c r="T5185" s="6"/>
      <c r="U5185" s="6"/>
      <c r="V5185" s="6"/>
      <c r="W5185" s="6" t="str">
        <f t="shared" ref="W5185:W5248" si="163">IF(OR(ISBLANK(J5185),ISBLANK(V5185)),"-",(IF(J5185=V5185,"Yes","No")))</f>
        <v>-</v>
      </c>
      <c r="X5185" s="6"/>
      <c r="Y5185" s="6"/>
      <c r="Z5185" s="6"/>
      <c r="AA5185" s="6"/>
      <c r="AB5185" s="6"/>
      <c r="AC5185" s="6"/>
    </row>
    <row r="5186" spans="1:29" x14ac:dyDescent="0.25">
      <c r="Q5186" s="12" t="str">
        <f t="shared" ref="Q5186:Q5249" ca="1" si="164">IF(B5186&gt;1/1/1900, (IF(R5186="Closed",(DATEDIF(B5186,P5186,"d"))-(DATEDIF(M5186,O5186,"d")),IF(OR(R5186="Pending",ISBLANK(P5186)),TODAY()-B5186))),"-")</f>
        <v>-</v>
      </c>
      <c r="W5186" t="str">
        <f t="shared" si="163"/>
        <v>-</v>
      </c>
    </row>
    <row r="5187" spans="1:29" x14ac:dyDescent="0.25">
      <c r="A5187" s="6"/>
      <c r="B5187" s="10"/>
      <c r="C5187" s="6"/>
      <c r="D5187" s="6"/>
      <c r="E5187" s="6"/>
      <c r="F5187" s="6"/>
      <c r="G5187" s="6"/>
      <c r="H5187" s="6"/>
      <c r="I5187" s="6"/>
      <c r="J5187" s="6"/>
      <c r="K5187" s="6"/>
      <c r="L5187" s="6"/>
      <c r="M5187" s="6"/>
      <c r="N5187" s="6"/>
      <c r="O5187" s="6"/>
      <c r="P5187" s="10"/>
      <c r="Q5187" s="15" t="str">
        <f t="shared" ca="1" si="164"/>
        <v>-</v>
      </c>
      <c r="R5187" s="6"/>
      <c r="S5187" s="6"/>
      <c r="T5187" s="6"/>
      <c r="U5187" s="6"/>
      <c r="V5187" s="6"/>
      <c r="W5187" s="6" t="str">
        <f t="shared" si="163"/>
        <v>-</v>
      </c>
      <c r="X5187" s="6"/>
      <c r="Y5187" s="6"/>
      <c r="Z5187" s="6"/>
      <c r="AA5187" s="6"/>
      <c r="AB5187" s="6"/>
      <c r="AC5187" s="6"/>
    </row>
    <row r="5188" spans="1:29" x14ac:dyDescent="0.25">
      <c r="Q5188" s="12" t="str">
        <f t="shared" ca="1" si="164"/>
        <v>-</v>
      </c>
      <c r="W5188" t="str">
        <f t="shared" si="163"/>
        <v>-</v>
      </c>
    </row>
    <row r="5189" spans="1:29" x14ac:dyDescent="0.25">
      <c r="A5189" s="6"/>
      <c r="B5189" s="10"/>
      <c r="C5189" s="6"/>
      <c r="D5189" s="6"/>
      <c r="E5189" s="6"/>
      <c r="F5189" s="6"/>
      <c r="G5189" s="6"/>
      <c r="H5189" s="6"/>
      <c r="I5189" s="6"/>
      <c r="J5189" s="6"/>
      <c r="K5189" s="6"/>
      <c r="L5189" s="6"/>
      <c r="M5189" s="6"/>
      <c r="N5189" s="6"/>
      <c r="O5189" s="6"/>
      <c r="P5189" s="10"/>
      <c r="Q5189" s="15" t="str">
        <f t="shared" ca="1" si="164"/>
        <v>-</v>
      </c>
      <c r="R5189" s="6"/>
      <c r="S5189" s="6"/>
      <c r="T5189" s="6"/>
      <c r="U5189" s="6"/>
      <c r="V5189" s="6"/>
      <c r="W5189" s="6" t="str">
        <f t="shared" si="163"/>
        <v>-</v>
      </c>
      <c r="X5189" s="6"/>
      <c r="Y5189" s="6"/>
      <c r="Z5189" s="6"/>
      <c r="AA5189" s="6"/>
      <c r="AB5189" s="6"/>
      <c r="AC5189" s="6"/>
    </row>
    <row r="5190" spans="1:29" x14ac:dyDescent="0.25">
      <c r="Q5190" s="12" t="str">
        <f t="shared" ca="1" si="164"/>
        <v>-</v>
      </c>
      <c r="W5190" t="str">
        <f t="shared" si="163"/>
        <v>-</v>
      </c>
    </row>
    <row r="5191" spans="1:29" x14ac:dyDescent="0.25">
      <c r="A5191" s="6"/>
      <c r="B5191" s="10"/>
      <c r="C5191" s="6"/>
      <c r="D5191" s="6"/>
      <c r="E5191" s="6"/>
      <c r="F5191" s="6"/>
      <c r="G5191" s="6"/>
      <c r="H5191" s="6"/>
      <c r="I5191" s="6"/>
      <c r="J5191" s="6"/>
      <c r="K5191" s="6"/>
      <c r="L5191" s="6"/>
      <c r="M5191" s="6"/>
      <c r="N5191" s="6"/>
      <c r="O5191" s="6"/>
      <c r="P5191" s="10"/>
      <c r="Q5191" s="15" t="str">
        <f t="shared" ca="1" si="164"/>
        <v>-</v>
      </c>
      <c r="R5191" s="6"/>
      <c r="S5191" s="6"/>
      <c r="T5191" s="6"/>
      <c r="U5191" s="6"/>
      <c r="V5191" s="6"/>
      <c r="W5191" s="6" t="str">
        <f t="shared" si="163"/>
        <v>-</v>
      </c>
      <c r="X5191" s="6"/>
      <c r="Y5191" s="6"/>
      <c r="Z5191" s="6"/>
      <c r="AA5191" s="6"/>
      <c r="AB5191" s="6"/>
      <c r="AC5191" s="6"/>
    </row>
    <row r="5192" spans="1:29" x14ac:dyDescent="0.25">
      <c r="Q5192" s="12" t="str">
        <f t="shared" ca="1" si="164"/>
        <v>-</v>
      </c>
      <c r="W5192" t="str">
        <f t="shared" si="163"/>
        <v>-</v>
      </c>
    </row>
    <row r="5193" spans="1:29" x14ac:dyDescent="0.25">
      <c r="A5193" s="6"/>
      <c r="B5193" s="10"/>
      <c r="C5193" s="6"/>
      <c r="D5193" s="6"/>
      <c r="E5193" s="6"/>
      <c r="F5193" s="6"/>
      <c r="G5193" s="6"/>
      <c r="H5193" s="6"/>
      <c r="I5193" s="6"/>
      <c r="J5193" s="6"/>
      <c r="K5193" s="6"/>
      <c r="L5193" s="6"/>
      <c r="M5193" s="6"/>
      <c r="N5193" s="6"/>
      <c r="O5193" s="6"/>
      <c r="P5193" s="10"/>
      <c r="Q5193" s="15" t="str">
        <f t="shared" ca="1" si="164"/>
        <v>-</v>
      </c>
      <c r="R5193" s="6"/>
      <c r="S5193" s="6"/>
      <c r="T5193" s="6"/>
      <c r="U5193" s="6"/>
      <c r="V5193" s="6"/>
      <c r="W5193" s="6" t="str">
        <f t="shared" si="163"/>
        <v>-</v>
      </c>
      <c r="X5193" s="6"/>
      <c r="Y5193" s="6"/>
      <c r="Z5193" s="6"/>
      <c r="AA5193" s="6"/>
      <c r="AB5193" s="6"/>
      <c r="AC5193" s="6"/>
    </row>
    <row r="5194" spans="1:29" x14ac:dyDescent="0.25">
      <c r="Q5194" s="12" t="str">
        <f t="shared" ca="1" si="164"/>
        <v>-</v>
      </c>
      <c r="W5194" t="str">
        <f t="shared" si="163"/>
        <v>-</v>
      </c>
    </row>
    <row r="5195" spans="1:29" x14ac:dyDescent="0.25">
      <c r="A5195" s="6"/>
      <c r="B5195" s="10"/>
      <c r="C5195" s="6"/>
      <c r="D5195" s="6"/>
      <c r="E5195" s="6"/>
      <c r="F5195" s="6"/>
      <c r="G5195" s="6"/>
      <c r="H5195" s="6"/>
      <c r="I5195" s="6"/>
      <c r="J5195" s="6"/>
      <c r="K5195" s="6"/>
      <c r="L5195" s="6"/>
      <c r="M5195" s="6"/>
      <c r="N5195" s="6"/>
      <c r="O5195" s="6"/>
      <c r="P5195" s="10"/>
      <c r="Q5195" s="15" t="str">
        <f t="shared" ca="1" si="164"/>
        <v>-</v>
      </c>
      <c r="R5195" s="6"/>
      <c r="S5195" s="6"/>
      <c r="T5195" s="6"/>
      <c r="U5195" s="6"/>
      <c r="V5195" s="6"/>
      <c r="W5195" s="6" t="str">
        <f t="shared" si="163"/>
        <v>-</v>
      </c>
      <c r="X5195" s="6"/>
      <c r="Y5195" s="6"/>
      <c r="Z5195" s="6"/>
      <c r="AA5195" s="6"/>
      <c r="AB5195" s="6"/>
      <c r="AC5195" s="6"/>
    </row>
    <row r="5196" spans="1:29" x14ac:dyDescent="0.25">
      <c r="Q5196" s="12" t="str">
        <f t="shared" ca="1" si="164"/>
        <v>-</v>
      </c>
      <c r="W5196" t="str">
        <f t="shared" si="163"/>
        <v>-</v>
      </c>
    </row>
    <row r="5197" spans="1:29" x14ac:dyDescent="0.25">
      <c r="A5197" s="6"/>
      <c r="B5197" s="10"/>
      <c r="C5197" s="6"/>
      <c r="D5197" s="6"/>
      <c r="E5197" s="6"/>
      <c r="F5197" s="6"/>
      <c r="G5197" s="6"/>
      <c r="H5197" s="6"/>
      <c r="I5197" s="6"/>
      <c r="J5197" s="6"/>
      <c r="K5197" s="6"/>
      <c r="L5197" s="6"/>
      <c r="M5197" s="6"/>
      <c r="N5197" s="6"/>
      <c r="O5197" s="6"/>
      <c r="P5197" s="10"/>
      <c r="Q5197" s="15" t="str">
        <f t="shared" ca="1" si="164"/>
        <v>-</v>
      </c>
      <c r="R5197" s="6"/>
      <c r="S5197" s="6"/>
      <c r="T5197" s="6"/>
      <c r="U5197" s="6"/>
      <c r="V5197" s="6"/>
      <c r="W5197" s="6" t="str">
        <f t="shared" si="163"/>
        <v>-</v>
      </c>
      <c r="X5197" s="6"/>
      <c r="Y5197" s="6"/>
      <c r="Z5197" s="6"/>
      <c r="AA5197" s="6"/>
      <c r="AB5197" s="6"/>
      <c r="AC5197" s="6"/>
    </row>
    <row r="5198" spans="1:29" x14ac:dyDescent="0.25">
      <c r="Q5198" s="12" t="str">
        <f t="shared" ca="1" si="164"/>
        <v>-</v>
      </c>
      <c r="W5198" t="str">
        <f t="shared" si="163"/>
        <v>-</v>
      </c>
    </row>
    <row r="5199" spans="1:29" x14ac:dyDescent="0.25">
      <c r="A5199" s="6"/>
      <c r="B5199" s="10"/>
      <c r="C5199" s="6"/>
      <c r="D5199" s="6"/>
      <c r="E5199" s="6"/>
      <c r="F5199" s="6"/>
      <c r="G5199" s="6"/>
      <c r="H5199" s="6"/>
      <c r="I5199" s="6"/>
      <c r="J5199" s="6"/>
      <c r="K5199" s="6"/>
      <c r="L5199" s="6"/>
      <c r="M5199" s="6"/>
      <c r="N5199" s="6"/>
      <c r="O5199" s="6"/>
      <c r="P5199" s="10"/>
      <c r="Q5199" s="15" t="str">
        <f t="shared" ca="1" si="164"/>
        <v>-</v>
      </c>
      <c r="R5199" s="6"/>
      <c r="S5199" s="6"/>
      <c r="T5199" s="6"/>
      <c r="U5199" s="6"/>
      <c r="V5199" s="6"/>
      <c r="W5199" s="6" t="str">
        <f t="shared" si="163"/>
        <v>-</v>
      </c>
      <c r="X5199" s="6"/>
      <c r="Y5199" s="6"/>
      <c r="Z5199" s="6"/>
      <c r="AA5199" s="6"/>
      <c r="AB5199" s="6"/>
      <c r="AC5199" s="6"/>
    </row>
    <row r="5200" spans="1:29" x14ac:dyDescent="0.25">
      <c r="Q5200" s="12" t="str">
        <f t="shared" ca="1" si="164"/>
        <v>-</v>
      </c>
      <c r="W5200" t="str">
        <f t="shared" si="163"/>
        <v>-</v>
      </c>
    </row>
    <row r="5201" spans="1:29" x14ac:dyDescent="0.25">
      <c r="A5201" s="6"/>
      <c r="B5201" s="10"/>
      <c r="C5201" s="6"/>
      <c r="D5201" s="6"/>
      <c r="E5201" s="6"/>
      <c r="F5201" s="6"/>
      <c r="G5201" s="6"/>
      <c r="H5201" s="6"/>
      <c r="I5201" s="6"/>
      <c r="J5201" s="6"/>
      <c r="K5201" s="6"/>
      <c r="L5201" s="6"/>
      <c r="M5201" s="6"/>
      <c r="N5201" s="6"/>
      <c r="O5201" s="6"/>
      <c r="P5201" s="10"/>
      <c r="Q5201" s="15" t="str">
        <f t="shared" ca="1" si="164"/>
        <v>-</v>
      </c>
      <c r="R5201" s="6"/>
      <c r="S5201" s="6"/>
      <c r="T5201" s="6"/>
      <c r="U5201" s="6"/>
      <c r="V5201" s="6"/>
      <c r="W5201" s="6" t="str">
        <f t="shared" si="163"/>
        <v>-</v>
      </c>
      <c r="X5201" s="6"/>
      <c r="Y5201" s="6"/>
      <c r="Z5201" s="6"/>
      <c r="AA5201" s="6"/>
      <c r="AB5201" s="6"/>
      <c r="AC5201" s="6"/>
    </row>
    <row r="5202" spans="1:29" x14ac:dyDescent="0.25">
      <c r="Q5202" s="12" t="str">
        <f t="shared" ca="1" si="164"/>
        <v>-</v>
      </c>
      <c r="W5202" t="str">
        <f t="shared" si="163"/>
        <v>-</v>
      </c>
    </row>
    <row r="5203" spans="1:29" x14ac:dyDescent="0.25">
      <c r="A5203" s="6"/>
      <c r="B5203" s="10"/>
      <c r="C5203" s="6"/>
      <c r="D5203" s="6"/>
      <c r="E5203" s="6"/>
      <c r="F5203" s="6"/>
      <c r="G5203" s="6"/>
      <c r="H5203" s="6"/>
      <c r="I5203" s="6"/>
      <c r="J5203" s="6"/>
      <c r="K5203" s="6"/>
      <c r="L5203" s="6"/>
      <c r="M5203" s="6"/>
      <c r="N5203" s="6"/>
      <c r="O5203" s="6"/>
      <c r="P5203" s="10"/>
      <c r="Q5203" s="15" t="str">
        <f t="shared" ca="1" si="164"/>
        <v>-</v>
      </c>
      <c r="R5203" s="6"/>
      <c r="S5203" s="6"/>
      <c r="T5203" s="6"/>
      <c r="U5203" s="6"/>
      <c r="V5203" s="6"/>
      <c r="W5203" s="6" t="str">
        <f t="shared" si="163"/>
        <v>-</v>
      </c>
      <c r="X5203" s="6"/>
      <c r="Y5203" s="6"/>
      <c r="Z5203" s="6"/>
      <c r="AA5203" s="6"/>
      <c r="AB5203" s="6"/>
      <c r="AC5203" s="6"/>
    </row>
    <row r="5204" spans="1:29" x14ac:dyDescent="0.25">
      <c r="Q5204" s="12" t="str">
        <f t="shared" ca="1" si="164"/>
        <v>-</v>
      </c>
      <c r="W5204" t="str">
        <f t="shared" si="163"/>
        <v>-</v>
      </c>
    </row>
    <row r="5205" spans="1:29" x14ac:dyDescent="0.25">
      <c r="A5205" s="6"/>
      <c r="B5205" s="10"/>
      <c r="C5205" s="6"/>
      <c r="D5205" s="6"/>
      <c r="E5205" s="6"/>
      <c r="F5205" s="6"/>
      <c r="G5205" s="6"/>
      <c r="H5205" s="6"/>
      <c r="I5205" s="6"/>
      <c r="J5205" s="6"/>
      <c r="K5205" s="6"/>
      <c r="L5205" s="6"/>
      <c r="M5205" s="6"/>
      <c r="N5205" s="6"/>
      <c r="O5205" s="6"/>
      <c r="P5205" s="10"/>
      <c r="Q5205" s="15" t="str">
        <f t="shared" ca="1" si="164"/>
        <v>-</v>
      </c>
      <c r="R5205" s="6"/>
      <c r="S5205" s="6"/>
      <c r="T5205" s="6"/>
      <c r="U5205" s="6"/>
      <c r="V5205" s="6"/>
      <c r="W5205" s="6" t="str">
        <f t="shared" si="163"/>
        <v>-</v>
      </c>
      <c r="X5205" s="6"/>
      <c r="Y5205" s="6"/>
      <c r="Z5205" s="6"/>
      <c r="AA5205" s="6"/>
      <c r="AB5205" s="6"/>
      <c r="AC5205" s="6"/>
    </row>
    <row r="5206" spans="1:29" x14ac:dyDescent="0.25">
      <c r="Q5206" s="12" t="str">
        <f t="shared" ca="1" si="164"/>
        <v>-</v>
      </c>
      <c r="W5206" t="str">
        <f t="shared" si="163"/>
        <v>-</v>
      </c>
    </row>
    <row r="5207" spans="1:29" x14ac:dyDescent="0.25">
      <c r="A5207" s="6"/>
      <c r="B5207" s="10"/>
      <c r="C5207" s="6"/>
      <c r="D5207" s="6"/>
      <c r="E5207" s="6"/>
      <c r="F5207" s="6"/>
      <c r="G5207" s="6"/>
      <c r="H5207" s="6"/>
      <c r="I5207" s="6"/>
      <c r="J5207" s="6"/>
      <c r="K5207" s="6"/>
      <c r="L5207" s="6"/>
      <c r="M5207" s="6"/>
      <c r="N5207" s="6"/>
      <c r="O5207" s="6"/>
      <c r="P5207" s="10"/>
      <c r="Q5207" s="15" t="str">
        <f t="shared" ca="1" si="164"/>
        <v>-</v>
      </c>
      <c r="R5207" s="6"/>
      <c r="S5207" s="6"/>
      <c r="T5207" s="6"/>
      <c r="U5207" s="6"/>
      <c r="V5207" s="6"/>
      <c r="W5207" s="6" t="str">
        <f t="shared" si="163"/>
        <v>-</v>
      </c>
      <c r="X5207" s="6"/>
      <c r="Y5207" s="6"/>
      <c r="Z5207" s="6"/>
      <c r="AA5207" s="6"/>
      <c r="AB5207" s="6"/>
      <c r="AC5207" s="6"/>
    </row>
    <row r="5208" spans="1:29" x14ac:dyDescent="0.25">
      <c r="Q5208" s="12" t="str">
        <f t="shared" ca="1" si="164"/>
        <v>-</v>
      </c>
      <c r="W5208" t="str">
        <f t="shared" si="163"/>
        <v>-</v>
      </c>
    </row>
    <row r="5209" spans="1:29" x14ac:dyDescent="0.25">
      <c r="A5209" s="6"/>
      <c r="B5209" s="10"/>
      <c r="C5209" s="6"/>
      <c r="D5209" s="6"/>
      <c r="E5209" s="6"/>
      <c r="F5209" s="6"/>
      <c r="G5209" s="6"/>
      <c r="H5209" s="6"/>
      <c r="I5209" s="6"/>
      <c r="J5209" s="6"/>
      <c r="K5209" s="6"/>
      <c r="L5209" s="6"/>
      <c r="M5209" s="6"/>
      <c r="N5209" s="6"/>
      <c r="O5209" s="6"/>
      <c r="P5209" s="10"/>
      <c r="Q5209" s="15" t="str">
        <f t="shared" ca="1" si="164"/>
        <v>-</v>
      </c>
      <c r="R5209" s="6"/>
      <c r="S5209" s="6"/>
      <c r="T5209" s="6"/>
      <c r="U5209" s="6"/>
      <c r="V5209" s="6"/>
      <c r="W5209" s="6" t="str">
        <f t="shared" si="163"/>
        <v>-</v>
      </c>
      <c r="X5209" s="6"/>
      <c r="Y5209" s="6"/>
      <c r="Z5209" s="6"/>
      <c r="AA5209" s="6"/>
      <c r="AB5209" s="6"/>
      <c r="AC5209" s="6"/>
    </row>
    <row r="5210" spans="1:29" x14ac:dyDescent="0.25">
      <c r="Q5210" s="12" t="str">
        <f t="shared" ca="1" si="164"/>
        <v>-</v>
      </c>
      <c r="W5210" t="str">
        <f t="shared" si="163"/>
        <v>-</v>
      </c>
    </row>
    <row r="5211" spans="1:29" x14ac:dyDescent="0.25">
      <c r="A5211" s="6"/>
      <c r="B5211" s="10"/>
      <c r="C5211" s="6"/>
      <c r="D5211" s="6"/>
      <c r="E5211" s="6"/>
      <c r="F5211" s="6"/>
      <c r="G5211" s="6"/>
      <c r="H5211" s="6"/>
      <c r="I5211" s="6"/>
      <c r="J5211" s="6"/>
      <c r="K5211" s="6"/>
      <c r="L5211" s="6"/>
      <c r="M5211" s="6"/>
      <c r="N5211" s="6"/>
      <c r="O5211" s="6"/>
      <c r="P5211" s="10"/>
      <c r="Q5211" s="15" t="str">
        <f t="shared" ca="1" si="164"/>
        <v>-</v>
      </c>
      <c r="R5211" s="6"/>
      <c r="S5211" s="6"/>
      <c r="T5211" s="6"/>
      <c r="U5211" s="6"/>
      <c r="V5211" s="6"/>
      <c r="W5211" s="6" t="str">
        <f t="shared" si="163"/>
        <v>-</v>
      </c>
      <c r="X5211" s="6"/>
      <c r="Y5211" s="6"/>
      <c r="Z5211" s="6"/>
      <c r="AA5211" s="6"/>
      <c r="AB5211" s="6"/>
      <c r="AC5211" s="6"/>
    </row>
    <row r="5212" spans="1:29" x14ac:dyDescent="0.25">
      <c r="Q5212" s="12" t="str">
        <f t="shared" ca="1" si="164"/>
        <v>-</v>
      </c>
      <c r="W5212" t="str">
        <f t="shared" si="163"/>
        <v>-</v>
      </c>
    </row>
    <row r="5213" spans="1:29" x14ac:dyDescent="0.25">
      <c r="A5213" s="6"/>
      <c r="B5213" s="10"/>
      <c r="C5213" s="6"/>
      <c r="D5213" s="6"/>
      <c r="E5213" s="6"/>
      <c r="F5213" s="6"/>
      <c r="G5213" s="6"/>
      <c r="H5213" s="6"/>
      <c r="I5213" s="6"/>
      <c r="J5213" s="6"/>
      <c r="K5213" s="6"/>
      <c r="L5213" s="6"/>
      <c r="M5213" s="6"/>
      <c r="N5213" s="6"/>
      <c r="O5213" s="6"/>
      <c r="P5213" s="10"/>
      <c r="Q5213" s="15" t="str">
        <f t="shared" ca="1" si="164"/>
        <v>-</v>
      </c>
      <c r="R5213" s="6"/>
      <c r="S5213" s="6"/>
      <c r="T5213" s="6"/>
      <c r="U5213" s="6"/>
      <c r="V5213" s="6"/>
      <c r="W5213" s="6" t="str">
        <f t="shared" si="163"/>
        <v>-</v>
      </c>
      <c r="X5213" s="6"/>
      <c r="Y5213" s="6"/>
      <c r="Z5213" s="6"/>
      <c r="AA5213" s="6"/>
      <c r="AB5213" s="6"/>
      <c r="AC5213" s="6"/>
    </row>
    <row r="5214" spans="1:29" x14ac:dyDescent="0.25">
      <c r="Q5214" s="12" t="str">
        <f t="shared" ca="1" si="164"/>
        <v>-</v>
      </c>
      <c r="W5214" t="str">
        <f t="shared" si="163"/>
        <v>-</v>
      </c>
    </row>
    <row r="5215" spans="1:29" x14ac:dyDescent="0.25">
      <c r="A5215" s="6"/>
      <c r="B5215" s="10"/>
      <c r="C5215" s="6"/>
      <c r="D5215" s="6"/>
      <c r="E5215" s="6"/>
      <c r="F5215" s="6"/>
      <c r="G5215" s="6"/>
      <c r="H5215" s="6"/>
      <c r="I5215" s="6"/>
      <c r="J5215" s="6"/>
      <c r="K5215" s="6"/>
      <c r="L5215" s="6"/>
      <c r="M5215" s="6"/>
      <c r="N5215" s="6"/>
      <c r="O5215" s="6"/>
      <c r="P5215" s="10"/>
      <c r="Q5215" s="15" t="str">
        <f t="shared" ca="1" si="164"/>
        <v>-</v>
      </c>
      <c r="R5215" s="6"/>
      <c r="S5215" s="6"/>
      <c r="T5215" s="6"/>
      <c r="U5215" s="6"/>
      <c r="V5215" s="6"/>
      <c r="W5215" s="6" t="str">
        <f t="shared" si="163"/>
        <v>-</v>
      </c>
      <c r="X5215" s="6"/>
      <c r="Y5215" s="6"/>
      <c r="Z5215" s="6"/>
      <c r="AA5215" s="6"/>
      <c r="AB5215" s="6"/>
      <c r="AC5215" s="6"/>
    </row>
    <row r="5216" spans="1:29" x14ac:dyDescent="0.25">
      <c r="Q5216" s="12" t="str">
        <f t="shared" ca="1" si="164"/>
        <v>-</v>
      </c>
      <c r="W5216" t="str">
        <f t="shared" si="163"/>
        <v>-</v>
      </c>
    </row>
    <row r="5217" spans="1:29" x14ac:dyDescent="0.25">
      <c r="A5217" s="6"/>
      <c r="B5217" s="10"/>
      <c r="C5217" s="6"/>
      <c r="D5217" s="6"/>
      <c r="E5217" s="6"/>
      <c r="F5217" s="6"/>
      <c r="G5217" s="6"/>
      <c r="H5217" s="6"/>
      <c r="I5217" s="6"/>
      <c r="J5217" s="6"/>
      <c r="K5217" s="6"/>
      <c r="L5217" s="6"/>
      <c r="M5217" s="6"/>
      <c r="N5217" s="6"/>
      <c r="O5217" s="6"/>
      <c r="P5217" s="10"/>
      <c r="Q5217" s="15" t="str">
        <f t="shared" ca="1" si="164"/>
        <v>-</v>
      </c>
      <c r="R5217" s="6"/>
      <c r="S5217" s="6"/>
      <c r="T5217" s="6"/>
      <c r="U5217" s="6"/>
      <c r="V5217" s="6"/>
      <c r="W5217" s="6" t="str">
        <f t="shared" si="163"/>
        <v>-</v>
      </c>
      <c r="X5217" s="6"/>
      <c r="Y5217" s="6"/>
      <c r="Z5217" s="6"/>
      <c r="AA5217" s="6"/>
      <c r="AB5217" s="6"/>
      <c r="AC5217" s="6"/>
    </row>
    <row r="5218" spans="1:29" x14ac:dyDescent="0.25">
      <c r="Q5218" s="12" t="str">
        <f t="shared" ca="1" si="164"/>
        <v>-</v>
      </c>
      <c r="W5218" t="str">
        <f t="shared" si="163"/>
        <v>-</v>
      </c>
    </row>
    <row r="5219" spans="1:29" x14ac:dyDescent="0.25">
      <c r="A5219" s="6"/>
      <c r="B5219" s="10"/>
      <c r="C5219" s="6"/>
      <c r="D5219" s="6"/>
      <c r="E5219" s="6"/>
      <c r="F5219" s="6"/>
      <c r="G5219" s="6"/>
      <c r="H5219" s="6"/>
      <c r="I5219" s="6"/>
      <c r="J5219" s="6"/>
      <c r="K5219" s="6"/>
      <c r="L5219" s="6"/>
      <c r="M5219" s="6"/>
      <c r="N5219" s="6"/>
      <c r="O5219" s="6"/>
      <c r="P5219" s="10"/>
      <c r="Q5219" s="15" t="str">
        <f t="shared" ca="1" si="164"/>
        <v>-</v>
      </c>
      <c r="R5219" s="6"/>
      <c r="S5219" s="6"/>
      <c r="T5219" s="6"/>
      <c r="U5219" s="6"/>
      <c r="V5219" s="6"/>
      <c r="W5219" s="6" t="str">
        <f t="shared" si="163"/>
        <v>-</v>
      </c>
      <c r="X5219" s="6"/>
      <c r="Y5219" s="6"/>
      <c r="Z5219" s="6"/>
      <c r="AA5219" s="6"/>
      <c r="AB5219" s="6"/>
      <c r="AC5219" s="6"/>
    </row>
    <row r="5220" spans="1:29" x14ac:dyDescent="0.25">
      <c r="Q5220" s="12" t="str">
        <f t="shared" ca="1" si="164"/>
        <v>-</v>
      </c>
      <c r="W5220" t="str">
        <f t="shared" si="163"/>
        <v>-</v>
      </c>
    </row>
    <row r="5221" spans="1:29" x14ac:dyDescent="0.25">
      <c r="A5221" s="6"/>
      <c r="B5221" s="10"/>
      <c r="C5221" s="6"/>
      <c r="D5221" s="6"/>
      <c r="E5221" s="6"/>
      <c r="F5221" s="6"/>
      <c r="G5221" s="6"/>
      <c r="H5221" s="6"/>
      <c r="I5221" s="6"/>
      <c r="J5221" s="6"/>
      <c r="K5221" s="6"/>
      <c r="L5221" s="6"/>
      <c r="M5221" s="6"/>
      <c r="N5221" s="6"/>
      <c r="O5221" s="6"/>
      <c r="P5221" s="10"/>
      <c r="Q5221" s="15" t="str">
        <f t="shared" ca="1" si="164"/>
        <v>-</v>
      </c>
      <c r="R5221" s="6"/>
      <c r="S5221" s="6"/>
      <c r="T5221" s="6"/>
      <c r="U5221" s="6"/>
      <c r="V5221" s="6"/>
      <c r="W5221" s="6" t="str">
        <f t="shared" si="163"/>
        <v>-</v>
      </c>
      <c r="X5221" s="6"/>
      <c r="Y5221" s="6"/>
      <c r="Z5221" s="6"/>
      <c r="AA5221" s="6"/>
      <c r="AB5221" s="6"/>
      <c r="AC5221" s="6"/>
    </row>
    <row r="5222" spans="1:29" x14ac:dyDescent="0.25">
      <c r="Q5222" s="12" t="str">
        <f t="shared" ca="1" si="164"/>
        <v>-</v>
      </c>
      <c r="W5222" t="str">
        <f t="shared" si="163"/>
        <v>-</v>
      </c>
    </row>
    <row r="5223" spans="1:29" x14ac:dyDescent="0.25">
      <c r="A5223" s="6"/>
      <c r="B5223" s="10"/>
      <c r="C5223" s="6"/>
      <c r="D5223" s="6"/>
      <c r="E5223" s="6"/>
      <c r="F5223" s="6"/>
      <c r="G5223" s="6"/>
      <c r="H5223" s="6"/>
      <c r="I5223" s="6"/>
      <c r="J5223" s="6"/>
      <c r="K5223" s="6"/>
      <c r="L5223" s="6"/>
      <c r="M5223" s="6"/>
      <c r="N5223" s="6"/>
      <c r="O5223" s="6"/>
      <c r="P5223" s="10"/>
      <c r="Q5223" s="15" t="str">
        <f t="shared" ca="1" si="164"/>
        <v>-</v>
      </c>
      <c r="R5223" s="6"/>
      <c r="S5223" s="6"/>
      <c r="T5223" s="6"/>
      <c r="U5223" s="6"/>
      <c r="V5223" s="6"/>
      <c r="W5223" s="6" t="str">
        <f t="shared" si="163"/>
        <v>-</v>
      </c>
      <c r="X5223" s="6"/>
      <c r="Y5223" s="6"/>
      <c r="Z5223" s="6"/>
      <c r="AA5223" s="6"/>
      <c r="AB5223" s="6"/>
      <c r="AC5223" s="6"/>
    </row>
    <row r="5224" spans="1:29" x14ac:dyDescent="0.25">
      <c r="Q5224" s="12" t="str">
        <f t="shared" ca="1" si="164"/>
        <v>-</v>
      </c>
      <c r="W5224" t="str">
        <f t="shared" si="163"/>
        <v>-</v>
      </c>
    </row>
    <row r="5225" spans="1:29" x14ac:dyDescent="0.25">
      <c r="A5225" s="6"/>
      <c r="B5225" s="10"/>
      <c r="C5225" s="6"/>
      <c r="D5225" s="6"/>
      <c r="E5225" s="6"/>
      <c r="F5225" s="6"/>
      <c r="G5225" s="6"/>
      <c r="H5225" s="6"/>
      <c r="I5225" s="6"/>
      <c r="J5225" s="6"/>
      <c r="K5225" s="6"/>
      <c r="L5225" s="6"/>
      <c r="M5225" s="6"/>
      <c r="N5225" s="6"/>
      <c r="O5225" s="6"/>
      <c r="P5225" s="10"/>
      <c r="Q5225" s="15" t="str">
        <f t="shared" ca="1" si="164"/>
        <v>-</v>
      </c>
      <c r="R5225" s="6"/>
      <c r="S5225" s="6"/>
      <c r="T5225" s="6"/>
      <c r="U5225" s="6"/>
      <c r="V5225" s="6"/>
      <c r="W5225" s="6" t="str">
        <f t="shared" si="163"/>
        <v>-</v>
      </c>
      <c r="X5225" s="6"/>
      <c r="Y5225" s="6"/>
      <c r="Z5225" s="6"/>
      <c r="AA5225" s="6"/>
      <c r="AB5225" s="6"/>
      <c r="AC5225" s="6"/>
    </row>
    <row r="5226" spans="1:29" x14ac:dyDescent="0.25">
      <c r="Q5226" s="12" t="str">
        <f t="shared" ca="1" si="164"/>
        <v>-</v>
      </c>
      <c r="W5226" t="str">
        <f t="shared" si="163"/>
        <v>-</v>
      </c>
    </row>
    <row r="5227" spans="1:29" x14ac:dyDescent="0.25">
      <c r="A5227" s="6"/>
      <c r="B5227" s="10"/>
      <c r="C5227" s="6"/>
      <c r="D5227" s="6"/>
      <c r="E5227" s="6"/>
      <c r="F5227" s="6"/>
      <c r="G5227" s="6"/>
      <c r="H5227" s="6"/>
      <c r="I5227" s="6"/>
      <c r="J5227" s="6"/>
      <c r="K5227" s="6"/>
      <c r="L5227" s="6"/>
      <c r="M5227" s="6"/>
      <c r="N5227" s="6"/>
      <c r="O5227" s="6"/>
      <c r="P5227" s="10"/>
      <c r="Q5227" s="15" t="str">
        <f t="shared" ca="1" si="164"/>
        <v>-</v>
      </c>
      <c r="R5227" s="6"/>
      <c r="S5227" s="6"/>
      <c r="T5227" s="6"/>
      <c r="U5227" s="6"/>
      <c r="V5227" s="6"/>
      <c r="W5227" s="6" t="str">
        <f t="shared" si="163"/>
        <v>-</v>
      </c>
      <c r="X5227" s="6"/>
      <c r="Y5227" s="6"/>
      <c r="Z5227" s="6"/>
      <c r="AA5227" s="6"/>
      <c r="AB5227" s="6"/>
      <c r="AC5227" s="6"/>
    </row>
    <row r="5228" spans="1:29" x14ac:dyDescent="0.25">
      <c r="Q5228" s="12" t="str">
        <f t="shared" ca="1" si="164"/>
        <v>-</v>
      </c>
      <c r="W5228" t="str">
        <f t="shared" si="163"/>
        <v>-</v>
      </c>
    </row>
    <row r="5229" spans="1:29" x14ac:dyDescent="0.25">
      <c r="A5229" s="6"/>
      <c r="B5229" s="10"/>
      <c r="C5229" s="6"/>
      <c r="D5229" s="6"/>
      <c r="E5229" s="6"/>
      <c r="F5229" s="6"/>
      <c r="G5229" s="6"/>
      <c r="H5229" s="6"/>
      <c r="I5229" s="6"/>
      <c r="J5229" s="6"/>
      <c r="K5229" s="6"/>
      <c r="L5229" s="6"/>
      <c r="M5229" s="6"/>
      <c r="N5229" s="6"/>
      <c r="O5229" s="6"/>
      <c r="P5229" s="10"/>
      <c r="Q5229" s="15" t="str">
        <f t="shared" ca="1" si="164"/>
        <v>-</v>
      </c>
      <c r="R5229" s="6"/>
      <c r="S5229" s="6"/>
      <c r="T5229" s="6"/>
      <c r="U5229" s="6"/>
      <c r="V5229" s="6"/>
      <c r="W5229" s="6" t="str">
        <f t="shared" si="163"/>
        <v>-</v>
      </c>
      <c r="X5229" s="6"/>
      <c r="Y5229" s="6"/>
      <c r="Z5229" s="6"/>
      <c r="AA5229" s="6"/>
      <c r="AB5229" s="6"/>
      <c r="AC5229" s="6"/>
    </row>
    <row r="5230" spans="1:29" x14ac:dyDescent="0.25">
      <c r="Q5230" s="12" t="str">
        <f t="shared" ca="1" si="164"/>
        <v>-</v>
      </c>
      <c r="W5230" t="str">
        <f t="shared" si="163"/>
        <v>-</v>
      </c>
    </row>
    <row r="5231" spans="1:29" x14ac:dyDescent="0.25">
      <c r="A5231" s="6"/>
      <c r="B5231" s="10"/>
      <c r="C5231" s="6"/>
      <c r="D5231" s="6"/>
      <c r="E5231" s="6"/>
      <c r="F5231" s="6"/>
      <c r="G5231" s="6"/>
      <c r="H5231" s="6"/>
      <c r="I5231" s="6"/>
      <c r="J5231" s="6"/>
      <c r="K5231" s="6"/>
      <c r="L5231" s="6"/>
      <c r="M5231" s="6"/>
      <c r="N5231" s="6"/>
      <c r="O5231" s="6"/>
      <c r="P5231" s="10"/>
      <c r="Q5231" s="15" t="str">
        <f t="shared" ca="1" si="164"/>
        <v>-</v>
      </c>
      <c r="R5231" s="6"/>
      <c r="S5231" s="6"/>
      <c r="T5231" s="6"/>
      <c r="U5231" s="6"/>
      <c r="V5231" s="6"/>
      <c r="W5231" s="6" t="str">
        <f t="shared" si="163"/>
        <v>-</v>
      </c>
      <c r="X5231" s="6"/>
      <c r="Y5231" s="6"/>
      <c r="Z5231" s="6"/>
      <c r="AA5231" s="6"/>
      <c r="AB5231" s="6"/>
      <c r="AC5231" s="6"/>
    </row>
    <row r="5232" spans="1:29" x14ac:dyDescent="0.25">
      <c r="Q5232" s="12" t="str">
        <f t="shared" ca="1" si="164"/>
        <v>-</v>
      </c>
      <c r="W5232" t="str">
        <f t="shared" si="163"/>
        <v>-</v>
      </c>
    </row>
    <row r="5233" spans="1:29" x14ac:dyDescent="0.25">
      <c r="A5233" s="6"/>
      <c r="B5233" s="10"/>
      <c r="C5233" s="6"/>
      <c r="D5233" s="6"/>
      <c r="E5233" s="6"/>
      <c r="F5233" s="6"/>
      <c r="G5233" s="6"/>
      <c r="H5233" s="6"/>
      <c r="I5233" s="6"/>
      <c r="J5233" s="6"/>
      <c r="K5233" s="6"/>
      <c r="L5233" s="6"/>
      <c r="M5233" s="6"/>
      <c r="N5233" s="6"/>
      <c r="O5233" s="6"/>
      <c r="P5233" s="10"/>
      <c r="Q5233" s="15" t="str">
        <f t="shared" ca="1" si="164"/>
        <v>-</v>
      </c>
      <c r="R5233" s="6"/>
      <c r="S5233" s="6"/>
      <c r="T5233" s="6"/>
      <c r="U5233" s="6"/>
      <c r="V5233" s="6"/>
      <c r="W5233" s="6" t="str">
        <f t="shared" si="163"/>
        <v>-</v>
      </c>
      <c r="X5233" s="6"/>
      <c r="Y5233" s="6"/>
      <c r="Z5233" s="6"/>
      <c r="AA5233" s="6"/>
      <c r="AB5233" s="6"/>
      <c r="AC5233" s="6"/>
    </row>
    <row r="5234" spans="1:29" x14ac:dyDescent="0.25">
      <c r="Q5234" s="12" t="str">
        <f t="shared" ca="1" si="164"/>
        <v>-</v>
      </c>
      <c r="W5234" t="str">
        <f t="shared" si="163"/>
        <v>-</v>
      </c>
    </row>
    <row r="5235" spans="1:29" x14ac:dyDescent="0.25">
      <c r="A5235" s="6"/>
      <c r="B5235" s="10"/>
      <c r="C5235" s="6"/>
      <c r="D5235" s="6"/>
      <c r="E5235" s="6"/>
      <c r="F5235" s="6"/>
      <c r="G5235" s="6"/>
      <c r="H5235" s="6"/>
      <c r="I5235" s="6"/>
      <c r="J5235" s="6"/>
      <c r="K5235" s="6"/>
      <c r="L5235" s="6"/>
      <c r="M5235" s="6"/>
      <c r="N5235" s="6"/>
      <c r="O5235" s="6"/>
      <c r="P5235" s="10"/>
      <c r="Q5235" s="15" t="str">
        <f t="shared" ca="1" si="164"/>
        <v>-</v>
      </c>
      <c r="R5235" s="6"/>
      <c r="S5235" s="6"/>
      <c r="T5235" s="6"/>
      <c r="U5235" s="6"/>
      <c r="V5235" s="6"/>
      <c r="W5235" s="6" t="str">
        <f t="shared" si="163"/>
        <v>-</v>
      </c>
      <c r="X5235" s="6"/>
      <c r="Y5235" s="6"/>
      <c r="Z5235" s="6"/>
      <c r="AA5235" s="6"/>
      <c r="AB5235" s="6"/>
      <c r="AC5235" s="6"/>
    </row>
    <row r="5236" spans="1:29" x14ac:dyDescent="0.25">
      <c r="Q5236" s="12" t="str">
        <f t="shared" ca="1" si="164"/>
        <v>-</v>
      </c>
      <c r="W5236" t="str">
        <f t="shared" si="163"/>
        <v>-</v>
      </c>
    </row>
    <row r="5237" spans="1:29" x14ac:dyDescent="0.25">
      <c r="A5237" s="6"/>
      <c r="B5237" s="10"/>
      <c r="C5237" s="6"/>
      <c r="D5237" s="6"/>
      <c r="E5237" s="6"/>
      <c r="F5237" s="6"/>
      <c r="G5237" s="6"/>
      <c r="H5237" s="6"/>
      <c r="I5237" s="6"/>
      <c r="J5237" s="6"/>
      <c r="K5237" s="6"/>
      <c r="L5237" s="6"/>
      <c r="M5237" s="6"/>
      <c r="N5237" s="6"/>
      <c r="O5237" s="6"/>
      <c r="P5237" s="10"/>
      <c r="Q5237" s="15" t="str">
        <f t="shared" ca="1" si="164"/>
        <v>-</v>
      </c>
      <c r="R5237" s="6"/>
      <c r="S5237" s="6"/>
      <c r="T5237" s="6"/>
      <c r="U5237" s="6"/>
      <c r="V5237" s="6"/>
      <c r="W5237" s="6" t="str">
        <f t="shared" si="163"/>
        <v>-</v>
      </c>
      <c r="X5237" s="6"/>
      <c r="Y5237" s="6"/>
      <c r="Z5237" s="6"/>
      <c r="AA5237" s="6"/>
      <c r="AB5237" s="6"/>
      <c r="AC5237" s="6"/>
    </row>
    <row r="5238" spans="1:29" x14ac:dyDescent="0.25">
      <c r="Q5238" s="12" t="str">
        <f t="shared" ca="1" si="164"/>
        <v>-</v>
      </c>
      <c r="W5238" t="str">
        <f t="shared" si="163"/>
        <v>-</v>
      </c>
    </row>
    <row r="5239" spans="1:29" x14ac:dyDescent="0.25">
      <c r="A5239" s="6"/>
      <c r="B5239" s="10"/>
      <c r="C5239" s="6"/>
      <c r="D5239" s="6"/>
      <c r="E5239" s="6"/>
      <c r="F5239" s="6"/>
      <c r="G5239" s="6"/>
      <c r="H5239" s="6"/>
      <c r="I5239" s="6"/>
      <c r="J5239" s="6"/>
      <c r="K5239" s="6"/>
      <c r="L5239" s="6"/>
      <c r="M5239" s="6"/>
      <c r="N5239" s="6"/>
      <c r="O5239" s="6"/>
      <c r="P5239" s="10"/>
      <c r="Q5239" s="15" t="str">
        <f t="shared" ca="1" si="164"/>
        <v>-</v>
      </c>
      <c r="R5239" s="6"/>
      <c r="S5239" s="6"/>
      <c r="T5239" s="6"/>
      <c r="U5239" s="6"/>
      <c r="V5239" s="6"/>
      <c r="W5239" s="6" t="str">
        <f t="shared" si="163"/>
        <v>-</v>
      </c>
      <c r="X5239" s="6"/>
      <c r="Y5239" s="6"/>
      <c r="Z5239" s="6"/>
      <c r="AA5239" s="6"/>
      <c r="AB5239" s="6"/>
      <c r="AC5239" s="6"/>
    </row>
    <row r="5240" spans="1:29" x14ac:dyDescent="0.25">
      <c r="Q5240" s="12" t="str">
        <f t="shared" ca="1" si="164"/>
        <v>-</v>
      </c>
      <c r="W5240" t="str">
        <f t="shared" si="163"/>
        <v>-</v>
      </c>
    </row>
    <row r="5241" spans="1:29" x14ac:dyDescent="0.25">
      <c r="A5241" s="6"/>
      <c r="B5241" s="10"/>
      <c r="C5241" s="6"/>
      <c r="D5241" s="6"/>
      <c r="E5241" s="6"/>
      <c r="F5241" s="6"/>
      <c r="G5241" s="6"/>
      <c r="H5241" s="6"/>
      <c r="I5241" s="6"/>
      <c r="J5241" s="6"/>
      <c r="K5241" s="6"/>
      <c r="L5241" s="6"/>
      <c r="M5241" s="6"/>
      <c r="N5241" s="6"/>
      <c r="O5241" s="6"/>
      <c r="P5241" s="10"/>
      <c r="Q5241" s="15" t="str">
        <f t="shared" ca="1" si="164"/>
        <v>-</v>
      </c>
      <c r="R5241" s="6"/>
      <c r="S5241" s="6"/>
      <c r="T5241" s="6"/>
      <c r="U5241" s="6"/>
      <c r="V5241" s="6"/>
      <c r="W5241" s="6" t="str">
        <f t="shared" si="163"/>
        <v>-</v>
      </c>
      <c r="X5241" s="6"/>
      <c r="Y5241" s="6"/>
      <c r="Z5241" s="6"/>
      <c r="AA5241" s="6"/>
      <c r="AB5241" s="6"/>
      <c r="AC5241" s="6"/>
    </row>
    <row r="5242" spans="1:29" x14ac:dyDescent="0.25">
      <c r="Q5242" s="12" t="str">
        <f t="shared" ca="1" si="164"/>
        <v>-</v>
      </c>
      <c r="W5242" t="str">
        <f t="shared" si="163"/>
        <v>-</v>
      </c>
    </row>
    <row r="5243" spans="1:29" x14ac:dyDescent="0.25">
      <c r="A5243" s="6"/>
      <c r="B5243" s="10"/>
      <c r="C5243" s="6"/>
      <c r="D5243" s="6"/>
      <c r="E5243" s="6"/>
      <c r="F5243" s="6"/>
      <c r="G5243" s="6"/>
      <c r="H5243" s="6"/>
      <c r="I5243" s="6"/>
      <c r="J5243" s="6"/>
      <c r="K5243" s="6"/>
      <c r="L5243" s="6"/>
      <c r="M5243" s="6"/>
      <c r="N5243" s="6"/>
      <c r="O5243" s="6"/>
      <c r="P5243" s="10"/>
      <c r="Q5243" s="15" t="str">
        <f t="shared" ca="1" si="164"/>
        <v>-</v>
      </c>
      <c r="R5243" s="6"/>
      <c r="S5243" s="6"/>
      <c r="T5243" s="6"/>
      <c r="U5243" s="6"/>
      <c r="V5243" s="6"/>
      <c r="W5243" s="6" t="str">
        <f t="shared" si="163"/>
        <v>-</v>
      </c>
      <c r="X5243" s="6"/>
      <c r="Y5243" s="6"/>
      <c r="Z5243" s="6"/>
      <c r="AA5243" s="6"/>
      <c r="AB5243" s="6"/>
      <c r="AC5243" s="6"/>
    </row>
    <row r="5244" spans="1:29" x14ac:dyDescent="0.25">
      <c r="Q5244" s="12" t="str">
        <f t="shared" ca="1" si="164"/>
        <v>-</v>
      </c>
      <c r="W5244" t="str">
        <f t="shared" si="163"/>
        <v>-</v>
      </c>
    </row>
    <row r="5245" spans="1:29" x14ac:dyDescent="0.25">
      <c r="A5245" s="6"/>
      <c r="B5245" s="10"/>
      <c r="C5245" s="6"/>
      <c r="D5245" s="6"/>
      <c r="E5245" s="6"/>
      <c r="F5245" s="6"/>
      <c r="G5245" s="6"/>
      <c r="H5245" s="6"/>
      <c r="I5245" s="6"/>
      <c r="J5245" s="6"/>
      <c r="K5245" s="6"/>
      <c r="L5245" s="6"/>
      <c r="M5245" s="6"/>
      <c r="N5245" s="6"/>
      <c r="O5245" s="6"/>
      <c r="P5245" s="10"/>
      <c r="Q5245" s="15" t="str">
        <f t="shared" ca="1" si="164"/>
        <v>-</v>
      </c>
      <c r="R5245" s="6"/>
      <c r="S5245" s="6"/>
      <c r="T5245" s="6"/>
      <c r="U5245" s="6"/>
      <c r="V5245" s="6"/>
      <c r="W5245" s="6" t="str">
        <f t="shared" si="163"/>
        <v>-</v>
      </c>
      <c r="X5245" s="6"/>
      <c r="Y5245" s="6"/>
      <c r="Z5245" s="6"/>
      <c r="AA5245" s="6"/>
      <c r="AB5245" s="6"/>
      <c r="AC5245" s="6"/>
    </row>
    <row r="5246" spans="1:29" x14ac:dyDescent="0.25">
      <c r="Q5246" s="12" t="str">
        <f t="shared" ca="1" si="164"/>
        <v>-</v>
      </c>
      <c r="W5246" t="str">
        <f t="shared" si="163"/>
        <v>-</v>
      </c>
    </row>
    <row r="5247" spans="1:29" x14ac:dyDescent="0.25">
      <c r="A5247" s="6"/>
      <c r="B5247" s="10"/>
      <c r="C5247" s="6"/>
      <c r="D5247" s="6"/>
      <c r="E5247" s="6"/>
      <c r="F5247" s="6"/>
      <c r="G5247" s="6"/>
      <c r="H5247" s="6"/>
      <c r="I5247" s="6"/>
      <c r="J5247" s="6"/>
      <c r="K5247" s="6"/>
      <c r="L5247" s="6"/>
      <c r="M5247" s="6"/>
      <c r="N5247" s="6"/>
      <c r="O5247" s="6"/>
      <c r="P5247" s="10"/>
      <c r="Q5247" s="15" t="str">
        <f t="shared" ca="1" si="164"/>
        <v>-</v>
      </c>
      <c r="R5247" s="6"/>
      <c r="S5247" s="6"/>
      <c r="T5247" s="6"/>
      <c r="U5247" s="6"/>
      <c r="V5247" s="6"/>
      <c r="W5247" s="6" t="str">
        <f t="shared" si="163"/>
        <v>-</v>
      </c>
      <c r="X5247" s="6"/>
      <c r="Y5247" s="6"/>
      <c r="Z5247" s="6"/>
      <c r="AA5247" s="6"/>
      <c r="AB5247" s="6"/>
      <c r="AC5247" s="6"/>
    </row>
    <row r="5248" spans="1:29" x14ac:dyDescent="0.25">
      <c r="Q5248" s="12" t="str">
        <f t="shared" ca="1" si="164"/>
        <v>-</v>
      </c>
      <c r="W5248" t="str">
        <f t="shared" si="163"/>
        <v>-</v>
      </c>
    </row>
    <row r="5249" spans="1:29" x14ac:dyDescent="0.25">
      <c r="A5249" s="6"/>
      <c r="B5249" s="10"/>
      <c r="C5249" s="6"/>
      <c r="D5249" s="6"/>
      <c r="E5249" s="6"/>
      <c r="F5249" s="6"/>
      <c r="G5249" s="6"/>
      <c r="H5249" s="6"/>
      <c r="I5249" s="6"/>
      <c r="J5249" s="6"/>
      <c r="K5249" s="6"/>
      <c r="L5249" s="6"/>
      <c r="M5249" s="6"/>
      <c r="N5249" s="6"/>
      <c r="O5249" s="6"/>
      <c r="P5249" s="10"/>
      <c r="Q5249" s="15" t="str">
        <f t="shared" ca="1" si="164"/>
        <v>-</v>
      </c>
      <c r="R5249" s="6"/>
      <c r="S5249" s="6"/>
      <c r="T5249" s="6"/>
      <c r="U5249" s="6"/>
      <c r="V5249" s="6"/>
      <c r="W5249" s="6" t="str">
        <f t="shared" ref="W5249:W5312" si="165">IF(OR(ISBLANK(J5249),ISBLANK(V5249)),"-",(IF(J5249=V5249,"Yes","No")))</f>
        <v>-</v>
      </c>
      <c r="X5249" s="6"/>
      <c r="Y5249" s="6"/>
      <c r="Z5249" s="6"/>
      <c r="AA5249" s="6"/>
      <c r="AB5249" s="6"/>
      <c r="AC5249" s="6"/>
    </row>
    <row r="5250" spans="1:29" x14ac:dyDescent="0.25">
      <c r="Q5250" s="12" t="str">
        <f t="shared" ref="Q5250:Q5313" ca="1" si="166">IF(B5250&gt;1/1/1900, (IF(R5250="Closed",(DATEDIF(B5250,P5250,"d"))-(DATEDIF(M5250,O5250,"d")),IF(OR(R5250="Pending",ISBLANK(P5250)),TODAY()-B5250))),"-")</f>
        <v>-</v>
      </c>
      <c r="W5250" t="str">
        <f t="shared" si="165"/>
        <v>-</v>
      </c>
    </row>
    <row r="5251" spans="1:29" x14ac:dyDescent="0.25">
      <c r="A5251" s="6"/>
      <c r="B5251" s="10"/>
      <c r="C5251" s="6"/>
      <c r="D5251" s="6"/>
      <c r="E5251" s="6"/>
      <c r="F5251" s="6"/>
      <c r="G5251" s="6"/>
      <c r="H5251" s="6"/>
      <c r="I5251" s="6"/>
      <c r="J5251" s="6"/>
      <c r="K5251" s="6"/>
      <c r="L5251" s="6"/>
      <c r="M5251" s="6"/>
      <c r="N5251" s="6"/>
      <c r="O5251" s="6"/>
      <c r="P5251" s="10"/>
      <c r="Q5251" s="15" t="str">
        <f t="shared" ca="1" si="166"/>
        <v>-</v>
      </c>
      <c r="R5251" s="6"/>
      <c r="S5251" s="6"/>
      <c r="T5251" s="6"/>
      <c r="U5251" s="6"/>
      <c r="V5251" s="6"/>
      <c r="W5251" s="6" t="str">
        <f t="shared" si="165"/>
        <v>-</v>
      </c>
      <c r="X5251" s="6"/>
      <c r="Y5251" s="6"/>
      <c r="Z5251" s="6"/>
      <c r="AA5251" s="6"/>
      <c r="AB5251" s="6"/>
      <c r="AC5251" s="6"/>
    </row>
    <row r="5252" spans="1:29" x14ac:dyDescent="0.25">
      <c r="Q5252" s="12" t="str">
        <f t="shared" ca="1" si="166"/>
        <v>-</v>
      </c>
      <c r="W5252" t="str">
        <f t="shared" si="165"/>
        <v>-</v>
      </c>
    </row>
    <row r="5253" spans="1:29" x14ac:dyDescent="0.25">
      <c r="A5253" s="6"/>
      <c r="B5253" s="10"/>
      <c r="C5253" s="6"/>
      <c r="D5253" s="6"/>
      <c r="E5253" s="6"/>
      <c r="F5253" s="6"/>
      <c r="G5253" s="6"/>
      <c r="H5253" s="6"/>
      <c r="I5253" s="6"/>
      <c r="J5253" s="6"/>
      <c r="K5253" s="6"/>
      <c r="L5253" s="6"/>
      <c r="M5253" s="6"/>
      <c r="N5253" s="6"/>
      <c r="O5253" s="6"/>
      <c r="P5253" s="10"/>
      <c r="Q5253" s="15" t="str">
        <f t="shared" ca="1" si="166"/>
        <v>-</v>
      </c>
      <c r="R5253" s="6"/>
      <c r="S5253" s="6"/>
      <c r="T5253" s="6"/>
      <c r="U5253" s="6"/>
      <c r="V5253" s="6"/>
      <c r="W5253" s="6" t="str">
        <f t="shared" si="165"/>
        <v>-</v>
      </c>
      <c r="X5253" s="6"/>
      <c r="Y5253" s="6"/>
      <c r="Z5253" s="6"/>
      <c r="AA5253" s="6"/>
      <c r="AB5253" s="6"/>
      <c r="AC5253" s="6"/>
    </row>
    <row r="5254" spans="1:29" x14ac:dyDescent="0.25">
      <c r="Q5254" s="12" t="str">
        <f t="shared" ca="1" si="166"/>
        <v>-</v>
      </c>
      <c r="W5254" t="str">
        <f t="shared" si="165"/>
        <v>-</v>
      </c>
    </row>
    <row r="5255" spans="1:29" x14ac:dyDescent="0.25">
      <c r="A5255" s="6"/>
      <c r="B5255" s="10"/>
      <c r="C5255" s="6"/>
      <c r="D5255" s="6"/>
      <c r="E5255" s="6"/>
      <c r="F5255" s="6"/>
      <c r="G5255" s="6"/>
      <c r="H5255" s="6"/>
      <c r="I5255" s="6"/>
      <c r="J5255" s="6"/>
      <c r="K5255" s="6"/>
      <c r="L5255" s="6"/>
      <c r="M5255" s="6"/>
      <c r="N5255" s="6"/>
      <c r="O5255" s="6"/>
      <c r="P5255" s="10"/>
      <c r="Q5255" s="15" t="str">
        <f t="shared" ca="1" si="166"/>
        <v>-</v>
      </c>
      <c r="R5255" s="6"/>
      <c r="S5255" s="6"/>
      <c r="T5255" s="6"/>
      <c r="U5255" s="6"/>
      <c r="V5255" s="6"/>
      <c r="W5255" s="6" t="str">
        <f t="shared" si="165"/>
        <v>-</v>
      </c>
      <c r="X5255" s="6"/>
      <c r="Y5255" s="6"/>
      <c r="Z5255" s="6"/>
      <c r="AA5255" s="6"/>
      <c r="AB5255" s="6"/>
      <c r="AC5255" s="6"/>
    </row>
    <row r="5256" spans="1:29" x14ac:dyDescent="0.25">
      <c r="Q5256" s="12" t="str">
        <f t="shared" ca="1" si="166"/>
        <v>-</v>
      </c>
      <c r="W5256" t="str">
        <f t="shared" si="165"/>
        <v>-</v>
      </c>
    </row>
    <row r="5257" spans="1:29" x14ac:dyDescent="0.25">
      <c r="A5257" s="6"/>
      <c r="B5257" s="10"/>
      <c r="C5257" s="6"/>
      <c r="D5257" s="6"/>
      <c r="E5257" s="6"/>
      <c r="F5257" s="6"/>
      <c r="G5257" s="6"/>
      <c r="H5257" s="6"/>
      <c r="I5257" s="6"/>
      <c r="J5257" s="6"/>
      <c r="K5257" s="6"/>
      <c r="L5257" s="6"/>
      <c r="M5257" s="6"/>
      <c r="N5257" s="6"/>
      <c r="O5257" s="6"/>
      <c r="P5257" s="10"/>
      <c r="Q5257" s="15" t="str">
        <f t="shared" ca="1" si="166"/>
        <v>-</v>
      </c>
      <c r="R5257" s="6"/>
      <c r="S5257" s="6"/>
      <c r="T5257" s="6"/>
      <c r="U5257" s="6"/>
      <c r="V5257" s="6"/>
      <c r="W5257" s="6" t="str">
        <f t="shared" si="165"/>
        <v>-</v>
      </c>
      <c r="X5257" s="6"/>
      <c r="Y5257" s="6"/>
      <c r="Z5257" s="6"/>
      <c r="AA5257" s="6"/>
      <c r="AB5257" s="6"/>
      <c r="AC5257" s="6"/>
    </row>
    <row r="5258" spans="1:29" x14ac:dyDescent="0.25">
      <c r="Q5258" s="12" t="str">
        <f t="shared" ca="1" si="166"/>
        <v>-</v>
      </c>
      <c r="W5258" t="str">
        <f t="shared" si="165"/>
        <v>-</v>
      </c>
    </row>
    <row r="5259" spans="1:29" x14ac:dyDescent="0.25">
      <c r="A5259" s="6"/>
      <c r="B5259" s="10"/>
      <c r="C5259" s="6"/>
      <c r="D5259" s="6"/>
      <c r="E5259" s="6"/>
      <c r="F5259" s="6"/>
      <c r="G5259" s="6"/>
      <c r="H5259" s="6"/>
      <c r="I5259" s="6"/>
      <c r="J5259" s="6"/>
      <c r="K5259" s="6"/>
      <c r="L5259" s="6"/>
      <c r="M5259" s="6"/>
      <c r="N5259" s="6"/>
      <c r="O5259" s="6"/>
      <c r="P5259" s="10"/>
      <c r="Q5259" s="15" t="str">
        <f t="shared" ca="1" si="166"/>
        <v>-</v>
      </c>
      <c r="R5259" s="6"/>
      <c r="S5259" s="6"/>
      <c r="T5259" s="6"/>
      <c r="U5259" s="6"/>
      <c r="V5259" s="6"/>
      <c r="W5259" s="6" t="str">
        <f t="shared" si="165"/>
        <v>-</v>
      </c>
      <c r="X5259" s="6"/>
      <c r="Y5259" s="6"/>
      <c r="Z5259" s="6"/>
      <c r="AA5259" s="6"/>
      <c r="AB5259" s="6"/>
      <c r="AC5259" s="6"/>
    </row>
    <row r="5260" spans="1:29" x14ac:dyDescent="0.25">
      <c r="Q5260" s="12" t="str">
        <f t="shared" ca="1" si="166"/>
        <v>-</v>
      </c>
      <c r="W5260" t="str">
        <f t="shared" si="165"/>
        <v>-</v>
      </c>
    </row>
    <row r="5261" spans="1:29" x14ac:dyDescent="0.25">
      <c r="A5261" s="6"/>
      <c r="B5261" s="10"/>
      <c r="C5261" s="6"/>
      <c r="D5261" s="6"/>
      <c r="E5261" s="6"/>
      <c r="F5261" s="6"/>
      <c r="G5261" s="6"/>
      <c r="H5261" s="6"/>
      <c r="I5261" s="6"/>
      <c r="J5261" s="6"/>
      <c r="K5261" s="6"/>
      <c r="L5261" s="6"/>
      <c r="M5261" s="6"/>
      <c r="N5261" s="6"/>
      <c r="O5261" s="6"/>
      <c r="P5261" s="10"/>
      <c r="Q5261" s="15" t="str">
        <f t="shared" ca="1" si="166"/>
        <v>-</v>
      </c>
      <c r="R5261" s="6"/>
      <c r="S5261" s="6"/>
      <c r="T5261" s="6"/>
      <c r="U5261" s="6"/>
      <c r="V5261" s="6"/>
      <c r="W5261" s="6" t="str">
        <f t="shared" si="165"/>
        <v>-</v>
      </c>
      <c r="X5261" s="6"/>
      <c r="Y5261" s="6"/>
      <c r="Z5261" s="6"/>
      <c r="AA5261" s="6"/>
      <c r="AB5261" s="6"/>
      <c r="AC5261" s="6"/>
    </row>
    <row r="5262" spans="1:29" x14ac:dyDescent="0.25">
      <c r="Q5262" s="12" t="str">
        <f t="shared" ca="1" si="166"/>
        <v>-</v>
      </c>
      <c r="W5262" t="str">
        <f t="shared" si="165"/>
        <v>-</v>
      </c>
    </row>
    <row r="5263" spans="1:29" x14ac:dyDescent="0.25">
      <c r="A5263" s="6"/>
      <c r="B5263" s="10"/>
      <c r="C5263" s="6"/>
      <c r="D5263" s="6"/>
      <c r="E5263" s="6"/>
      <c r="F5263" s="6"/>
      <c r="G5263" s="6"/>
      <c r="H5263" s="6"/>
      <c r="I5263" s="6"/>
      <c r="J5263" s="6"/>
      <c r="K5263" s="6"/>
      <c r="L5263" s="6"/>
      <c r="M5263" s="6"/>
      <c r="N5263" s="6"/>
      <c r="O5263" s="6"/>
      <c r="P5263" s="10"/>
      <c r="Q5263" s="15" t="str">
        <f t="shared" ca="1" si="166"/>
        <v>-</v>
      </c>
      <c r="R5263" s="6"/>
      <c r="S5263" s="6"/>
      <c r="T5263" s="6"/>
      <c r="U5263" s="6"/>
      <c r="V5263" s="6"/>
      <c r="W5263" s="6" t="str">
        <f t="shared" si="165"/>
        <v>-</v>
      </c>
      <c r="X5263" s="6"/>
      <c r="Y5263" s="6"/>
      <c r="Z5263" s="6"/>
      <c r="AA5263" s="6"/>
      <c r="AB5263" s="6"/>
      <c r="AC5263" s="6"/>
    </row>
    <row r="5264" spans="1:29" x14ac:dyDescent="0.25">
      <c r="Q5264" s="12" t="str">
        <f t="shared" ca="1" si="166"/>
        <v>-</v>
      </c>
      <c r="W5264" t="str">
        <f t="shared" si="165"/>
        <v>-</v>
      </c>
    </row>
    <row r="5265" spans="1:29" x14ac:dyDescent="0.25">
      <c r="A5265" s="6"/>
      <c r="B5265" s="10"/>
      <c r="C5265" s="6"/>
      <c r="D5265" s="6"/>
      <c r="E5265" s="6"/>
      <c r="F5265" s="6"/>
      <c r="G5265" s="6"/>
      <c r="H5265" s="6"/>
      <c r="I5265" s="6"/>
      <c r="J5265" s="6"/>
      <c r="K5265" s="6"/>
      <c r="L5265" s="6"/>
      <c r="M5265" s="6"/>
      <c r="N5265" s="6"/>
      <c r="O5265" s="6"/>
      <c r="P5265" s="10"/>
      <c r="Q5265" s="15" t="str">
        <f t="shared" ca="1" si="166"/>
        <v>-</v>
      </c>
      <c r="R5265" s="6"/>
      <c r="S5265" s="6"/>
      <c r="T5265" s="6"/>
      <c r="U5265" s="6"/>
      <c r="V5265" s="6"/>
      <c r="W5265" s="6" t="str">
        <f t="shared" si="165"/>
        <v>-</v>
      </c>
      <c r="X5265" s="6"/>
      <c r="Y5265" s="6"/>
      <c r="Z5265" s="6"/>
      <c r="AA5265" s="6"/>
      <c r="AB5265" s="6"/>
      <c r="AC5265" s="6"/>
    </row>
    <row r="5266" spans="1:29" x14ac:dyDescent="0.25">
      <c r="Q5266" s="12" t="str">
        <f t="shared" ca="1" si="166"/>
        <v>-</v>
      </c>
      <c r="W5266" t="str">
        <f t="shared" si="165"/>
        <v>-</v>
      </c>
    </row>
    <row r="5267" spans="1:29" x14ac:dyDescent="0.25">
      <c r="A5267" s="6"/>
      <c r="B5267" s="10"/>
      <c r="C5267" s="6"/>
      <c r="D5267" s="6"/>
      <c r="E5267" s="6"/>
      <c r="F5267" s="6"/>
      <c r="G5267" s="6"/>
      <c r="H5267" s="6"/>
      <c r="I5267" s="6"/>
      <c r="J5267" s="6"/>
      <c r="K5267" s="6"/>
      <c r="L5267" s="6"/>
      <c r="M5267" s="6"/>
      <c r="N5267" s="6"/>
      <c r="O5267" s="6"/>
      <c r="P5267" s="10"/>
      <c r="Q5267" s="15" t="str">
        <f t="shared" ca="1" si="166"/>
        <v>-</v>
      </c>
      <c r="R5267" s="6"/>
      <c r="S5267" s="6"/>
      <c r="T5267" s="6"/>
      <c r="U5267" s="6"/>
      <c r="V5267" s="6"/>
      <c r="W5267" s="6" t="str">
        <f t="shared" si="165"/>
        <v>-</v>
      </c>
      <c r="X5267" s="6"/>
      <c r="Y5267" s="6"/>
      <c r="Z5267" s="6"/>
      <c r="AA5267" s="6"/>
      <c r="AB5267" s="6"/>
      <c r="AC5267" s="6"/>
    </row>
    <row r="5268" spans="1:29" x14ac:dyDescent="0.25">
      <c r="Q5268" s="12" t="str">
        <f t="shared" ca="1" si="166"/>
        <v>-</v>
      </c>
      <c r="W5268" t="str">
        <f t="shared" si="165"/>
        <v>-</v>
      </c>
    </row>
    <row r="5269" spans="1:29" x14ac:dyDescent="0.25">
      <c r="A5269" s="6"/>
      <c r="B5269" s="10"/>
      <c r="C5269" s="6"/>
      <c r="D5269" s="6"/>
      <c r="E5269" s="6"/>
      <c r="F5269" s="6"/>
      <c r="G5269" s="6"/>
      <c r="H5269" s="6"/>
      <c r="I5269" s="6"/>
      <c r="J5269" s="6"/>
      <c r="K5269" s="6"/>
      <c r="L5269" s="6"/>
      <c r="M5269" s="6"/>
      <c r="N5269" s="6"/>
      <c r="O5269" s="6"/>
      <c r="P5269" s="10"/>
      <c r="Q5269" s="15" t="str">
        <f t="shared" ca="1" si="166"/>
        <v>-</v>
      </c>
      <c r="R5269" s="6"/>
      <c r="S5269" s="6"/>
      <c r="T5269" s="6"/>
      <c r="U5269" s="6"/>
      <c r="V5269" s="6"/>
      <c r="W5269" s="6" t="str">
        <f t="shared" si="165"/>
        <v>-</v>
      </c>
      <c r="X5269" s="6"/>
      <c r="Y5269" s="6"/>
      <c r="Z5269" s="6"/>
      <c r="AA5269" s="6"/>
      <c r="AB5269" s="6"/>
      <c r="AC5269" s="6"/>
    </row>
    <row r="5270" spans="1:29" x14ac:dyDescent="0.25">
      <c r="Q5270" s="12" t="str">
        <f t="shared" ca="1" si="166"/>
        <v>-</v>
      </c>
      <c r="W5270" t="str">
        <f t="shared" si="165"/>
        <v>-</v>
      </c>
    </row>
    <row r="5271" spans="1:29" x14ac:dyDescent="0.25">
      <c r="A5271" s="6"/>
      <c r="B5271" s="10"/>
      <c r="C5271" s="6"/>
      <c r="D5271" s="6"/>
      <c r="E5271" s="6"/>
      <c r="F5271" s="6"/>
      <c r="G5271" s="6"/>
      <c r="H5271" s="6"/>
      <c r="I5271" s="6"/>
      <c r="J5271" s="6"/>
      <c r="K5271" s="6"/>
      <c r="L5271" s="6"/>
      <c r="M5271" s="6"/>
      <c r="N5271" s="6"/>
      <c r="O5271" s="6"/>
      <c r="P5271" s="10"/>
      <c r="Q5271" s="15" t="str">
        <f t="shared" ca="1" si="166"/>
        <v>-</v>
      </c>
      <c r="R5271" s="6"/>
      <c r="S5271" s="6"/>
      <c r="T5271" s="6"/>
      <c r="U5271" s="6"/>
      <c r="V5271" s="6"/>
      <c r="W5271" s="6" t="str">
        <f t="shared" si="165"/>
        <v>-</v>
      </c>
      <c r="X5271" s="6"/>
      <c r="Y5271" s="6"/>
      <c r="Z5271" s="6"/>
      <c r="AA5271" s="6"/>
      <c r="AB5271" s="6"/>
      <c r="AC5271" s="6"/>
    </row>
    <row r="5272" spans="1:29" x14ac:dyDescent="0.25">
      <c r="Q5272" s="12" t="str">
        <f t="shared" ca="1" si="166"/>
        <v>-</v>
      </c>
      <c r="W5272" t="str">
        <f t="shared" si="165"/>
        <v>-</v>
      </c>
    </row>
    <row r="5273" spans="1:29" x14ac:dyDescent="0.25">
      <c r="A5273" s="6"/>
      <c r="B5273" s="10"/>
      <c r="C5273" s="6"/>
      <c r="D5273" s="6"/>
      <c r="E5273" s="6"/>
      <c r="F5273" s="6"/>
      <c r="G5273" s="6"/>
      <c r="H5273" s="6"/>
      <c r="I5273" s="6"/>
      <c r="J5273" s="6"/>
      <c r="K5273" s="6"/>
      <c r="L5273" s="6"/>
      <c r="M5273" s="6"/>
      <c r="N5273" s="6"/>
      <c r="O5273" s="6"/>
      <c r="P5273" s="10"/>
      <c r="Q5273" s="15" t="str">
        <f t="shared" ca="1" si="166"/>
        <v>-</v>
      </c>
      <c r="R5273" s="6"/>
      <c r="S5273" s="6"/>
      <c r="T5273" s="6"/>
      <c r="U5273" s="6"/>
      <c r="V5273" s="6"/>
      <c r="W5273" s="6" t="str">
        <f t="shared" si="165"/>
        <v>-</v>
      </c>
      <c r="X5273" s="6"/>
      <c r="Y5273" s="6"/>
      <c r="Z5273" s="6"/>
      <c r="AA5273" s="6"/>
      <c r="AB5273" s="6"/>
      <c r="AC5273" s="6"/>
    </row>
    <row r="5274" spans="1:29" x14ac:dyDescent="0.25">
      <c r="Q5274" s="12" t="str">
        <f t="shared" ca="1" si="166"/>
        <v>-</v>
      </c>
      <c r="W5274" t="str">
        <f t="shared" si="165"/>
        <v>-</v>
      </c>
    </row>
    <row r="5275" spans="1:29" x14ac:dyDescent="0.25">
      <c r="A5275" s="6"/>
      <c r="B5275" s="10"/>
      <c r="C5275" s="6"/>
      <c r="D5275" s="6"/>
      <c r="E5275" s="6"/>
      <c r="F5275" s="6"/>
      <c r="G5275" s="6"/>
      <c r="H5275" s="6"/>
      <c r="I5275" s="6"/>
      <c r="J5275" s="6"/>
      <c r="K5275" s="6"/>
      <c r="L5275" s="6"/>
      <c r="M5275" s="6"/>
      <c r="N5275" s="6"/>
      <c r="O5275" s="6"/>
      <c r="P5275" s="10"/>
      <c r="Q5275" s="15" t="str">
        <f t="shared" ca="1" si="166"/>
        <v>-</v>
      </c>
      <c r="R5275" s="6"/>
      <c r="S5275" s="6"/>
      <c r="T5275" s="6"/>
      <c r="U5275" s="6"/>
      <c r="V5275" s="6"/>
      <c r="W5275" s="6" t="str">
        <f t="shared" si="165"/>
        <v>-</v>
      </c>
      <c r="X5275" s="6"/>
      <c r="Y5275" s="6"/>
      <c r="Z5275" s="6"/>
      <c r="AA5275" s="6"/>
      <c r="AB5275" s="6"/>
      <c r="AC5275" s="6"/>
    </row>
    <row r="5276" spans="1:29" x14ac:dyDescent="0.25">
      <c r="Q5276" s="12" t="str">
        <f t="shared" ca="1" si="166"/>
        <v>-</v>
      </c>
      <c r="W5276" t="str">
        <f t="shared" si="165"/>
        <v>-</v>
      </c>
    </row>
    <row r="5277" spans="1:29" x14ac:dyDescent="0.25">
      <c r="A5277" s="6"/>
      <c r="B5277" s="10"/>
      <c r="C5277" s="6"/>
      <c r="D5277" s="6"/>
      <c r="E5277" s="6"/>
      <c r="F5277" s="6"/>
      <c r="G5277" s="6"/>
      <c r="H5277" s="6"/>
      <c r="I5277" s="6"/>
      <c r="J5277" s="6"/>
      <c r="K5277" s="6"/>
      <c r="L5277" s="6"/>
      <c r="M5277" s="6"/>
      <c r="N5277" s="6"/>
      <c r="O5277" s="6"/>
      <c r="P5277" s="10"/>
      <c r="Q5277" s="15" t="str">
        <f t="shared" ca="1" si="166"/>
        <v>-</v>
      </c>
      <c r="R5277" s="6"/>
      <c r="S5277" s="6"/>
      <c r="T5277" s="6"/>
      <c r="U5277" s="6"/>
      <c r="V5277" s="6"/>
      <c r="W5277" s="6" t="str">
        <f t="shared" si="165"/>
        <v>-</v>
      </c>
      <c r="X5277" s="6"/>
      <c r="Y5277" s="6"/>
      <c r="Z5277" s="6"/>
      <c r="AA5277" s="6"/>
      <c r="AB5277" s="6"/>
      <c r="AC5277" s="6"/>
    </row>
    <row r="5278" spans="1:29" x14ac:dyDescent="0.25">
      <c r="Q5278" s="12" t="str">
        <f t="shared" ca="1" si="166"/>
        <v>-</v>
      </c>
      <c r="W5278" t="str">
        <f t="shared" si="165"/>
        <v>-</v>
      </c>
    </row>
    <row r="5279" spans="1:29" x14ac:dyDescent="0.25">
      <c r="A5279" s="6"/>
      <c r="B5279" s="10"/>
      <c r="C5279" s="6"/>
      <c r="D5279" s="6"/>
      <c r="E5279" s="6"/>
      <c r="F5279" s="6"/>
      <c r="G5279" s="6"/>
      <c r="H5279" s="6"/>
      <c r="I5279" s="6"/>
      <c r="J5279" s="6"/>
      <c r="K5279" s="6"/>
      <c r="L5279" s="6"/>
      <c r="M5279" s="6"/>
      <c r="N5279" s="6"/>
      <c r="O5279" s="6"/>
      <c r="P5279" s="10"/>
      <c r="Q5279" s="15" t="str">
        <f t="shared" ca="1" si="166"/>
        <v>-</v>
      </c>
      <c r="R5279" s="6"/>
      <c r="S5279" s="6"/>
      <c r="T5279" s="6"/>
      <c r="U5279" s="6"/>
      <c r="V5279" s="6"/>
      <c r="W5279" s="6" t="str">
        <f t="shared" si="165"/>
        <v>-</v>
      </c>
      <c r="X5279" s="6"/>
      <c r="Y5279" s="6"/>
      <c r="Z5279" s="6"/>
      <c r="AA5279" s="6"/>
      <c r="AB5279" s="6"/>
      <c r="AC5279" s="6"/>
    </row>
    <row r="5280" spans="1:29" x14ac:dyDescent="0.25">
      <c r="Q5280" s="12" t="str">
        <f t="shared" ca="1" si="166"/>
        <v>-</v>
      </c>
      <c r="W5280" t="str">
        <f t="shared" si="165"/>
        <v>-</v>
      </c>
    </row>
    <row r="5281" spans="1:29" x14ac:dyDescent="0.25">
      <c r="A5281" s="6"/>
      <c r="B5281" s="10"/>
      <c r="C5281" s="6"/>
      <c r="D5281" s="6"/>
      <c r="E5281" s="6"/>
      <c r="F5281" s="6"/>
      <c r="G5281" s="6"/>
      <c r="H5281" s="6"/>
      <c r="I5281" s="6"/>
      <c r="J5281" s="6"/>
      <c r="K5281" s="6"/>
      <c r="L5281" s="6"/>
      <c r="M5281" s="6"/>
      <c r="N5281" s="6"/>
      <c r="O5281" s="6"/>
      <c r="P5281" s="10"/>
      <c r="Q5281" s="15" t="str">
        <f t="shared" ca="1" si="166"/>
        <v>-</v>
      </c>
      <c r="R5281" s="6"/>
      <c r="S5281" s="6"/>
      <c r="T5281" s="6"/>
      <c r="U5281" s="6"/>
      <c r="V5281" s="6"/>
      <c r="W5281" s="6" t="str">
        <f t="shared" si="165"/>
        <v>-</v>
      </c>
      <c r="X5281" s="6"/>
      <c r="Y5281" s="6"/>
      <c r="Z5281" s="6"/>
      <c r="AA5281" s="6"/>
      <c r="AB5281" s="6"/>
      <c r="AC5281" s="6"/>
    </row>
    <row r="5282" spans="1:29" x14ac:dyDescent="0.25">
      <c r="Q5282" s="12" t="str">
        <f t="shared" ca="1" si="166"/>
        <v>-</v>
      </c>
      <c r="W5282" t="str">
        <f t="shared" si="165"/>
        <v>-</v>
      </c>
    </row>
    <row r="5283" spans="1:29" x14ac:dyDescent="0.25">
      <c r="A5283" s="6"/>
      <c r="B5283" s="10"/>
      <c r="C5283" s="6"/>
      <c r="D5283" s="6"/>
      <c r="E5283" s="6"/>
      <c r="F5283" s="6"/>
      <c r="G5283" s="6"/>
      <c r="H5283" s="6"/>
      <c r="I5283" s="6"/>
      <c r="J5283" s="6"/>
      <c r="K5283" s="6"/>
      <c r="L5283" s="6"/>
      <c r="M5283" s="6"/>
      <c r="N5283" s="6"/>
      <c r="O5283" s="6"/>
      <c r="P5283" s="10"/>
      <c r="Q5283" s="15" t="str">
        <f t="shared" ca="1" si="166"/>
        <v>-</v>
      </c>
      <c r="R5283" s="6"/>
      <c r="S5283" s="6"/>
      <c r="T5283" s="6"/>
      <c r="U5283" s="6"/>
      <c r="V5283" s="6"/>
      <c r="W5283" s="6" t="str">
        <f t="shared" si="165"/>
        <v>-</v>
      </c>
      <c r="X5283" s="6"/>
      <c r="Y5283" s="6"/>
      <c r="Z5283" s="6"/>
      <c r="AA5283" s="6"/>
      <c r="AB5283" s="6"/>
      <c r="AC5283" s="6"/>
    </row>
    <row r="5284" spans="1:29" x14ac:dyDescent="0.25">
      <c r="Q5284" s="12" t="str">
        <f t="shared" ca="1" si="166"/>
        <v>-</v>
      </c>
      <c r="W5284" t="str">
        <f t="shared" si="165"/>
        <v>-</v>
      </c>
    </row>
    <row r="5285" spans="1:29" x14ac:dyDescent="0.25">
      <c r="A5285" s="6"/>
      <c r="B5285" s="10"/>
      <c r="C5285" s="6"/>
      <c r="D5285" s="6"/>
      <c r="E5285" s="6"/>
      <c r="F5285" s="6"/>
      <c r="G5285" s="6"/>
      <c r="H5285" s="6"/>
      <c r="I5285" s="6"/>
      <c r="J5285" s="6"/>
      <c r="K5285" s="6"/>
      <c r="L5285" s="6"/>
      <c r="M5285" s="6"/>
      <c r="N5285" s="6"/>
      <c r="O5285" s="6"/>
      <c r="P5285" s="10"/>
      <c r="Q5285" s="15" t="str">
        <f t="shared" ca="1" si="166"/>
        <v>-</v>
      </c>
      <c r="R5285" s="6"/>
      <c r="S5285" s="6"/>
      <c r="T5285" s="6"/>
      <c r="U5285" s="6"/>
      <c r="V5285" s="6"/>
      <c r="W5285" s="6" t="str">
        <f t="shared" si="165"/>
        <v>-</v>
      </c>
      <c r="X5285" s="6"/>
      <c r="Y5285" s="6"/>
      <c r="Z5285" s="6"/>
      <c r="AA5285" s="6"/>
      <c r="AB5285" s="6"/>
      <c r="AC5285" s="6"/>
    </row>
    <row r="5286" spans="1:29" x14ac:dyDescent="0.25">
      <c r="Q5286" s="12" t="str">
        <f t="shared" ca="1" si="166"/>
        <v>-</v>
      </c>
      <c r="W5286" t="str">
        <f t="shared" si="165"/>
        <v>-</v>
      </c>
    </row>
    <row r="5287" spans="1:29" x14ac:dyDescent="0.25">
      <c r="A5287" s="6"/>
      <c r="B5287" s="10"/>
      <c r="C5287" s="6"/>
      <c r="D5287" s="6"/>
      <c r="E5287" s="6"/>
      <c r="F5287" s="6"/>
      <c r="G5287" s="6"/>
      <c r="H5287" s="6"/>
      <c r="I5287" s="6"/>
      <c r="J5287" s="6"/>
      <c r="K5287" s="6"/>
      <c r="L5287" s="6"/>
      <c r="M5287" s="6"/>
      <c r="N5287" s="6"/>
      <c r="O5287" s="6"/>
      <c r="P5287" s="10"/>
      <c r="Q5287" s="15" t="str">
        <f t="shared" ca="1" si="166"/>
        <v>-</v>
      </c>
      <c r="R5287" s="6"/>
      <c r="S5287" s="6"/>
      <c r="T5287" s="6"/>
      <c r="U5287" s="6"/>
      <c r="V5287" s="6"/>
      <c r="W5287" s="6" t="str">
        <f t="shared" si="165"/>
        <v>-</v>
      </c>
      <c r="X5287" s="6"/>
      <c r="Y5287" s="6"/>
      <c r="Z5287" s="6"/>
      <c r="AA5287" s="6"/>
      <c r="AB5287" s="6"/>
      <c r="AC5287" s="6"/>
    </row>
    <row r="5288" spans="1:29" x14ac:dyDescent="0.25">
      <c r="Q5288" s="12" t="str">
        <f t="shared" ca="1" si="166"/>
        <v>-</v>
      </c>
      <c r="W5288" t="str">
        <f t="shared" si="165"/>
        <v>-</v>
      </c>
    </row>
    <row r="5289" spans="1:29" x14ac:dyDescent="0.25">
      <c r="A5289" s="6"/>
      <c r="B5289" s="10"/>
      <c r="C5289" s="6"/>
      <c r="D5289" s="6"/>
      <c r="E5289" s="6"/>
      <c r="F5289" s="6"/>
      <c r="G5289" s="6"/>
      <c r="H5289" s="6"/>
      <c r="I5289" s="6"/>
      <c r="J5289" s="6"/>
      <c r="K5289" s="6"/>
      <c r="L5289" s="6"/>
      <c r="M5289" s="6"/>
      <c r="N5289" s="6"/>
      <c r="O5289" s="6"/>
      <c r="P5289" s="10"/>
      <c r="Q5289" s="15" t="str">
        <f t="shared" ca="1" si="166"/>
        <v>-</v>
      </c>
      <c r="R5289" s="6"/>
      <c r="S5289" s="6"/>
      <c r="T5289" s="6"/>
      <c r="U5289" s="6"/>
      <c r="V5289" s="6"/>
      <c r="W5289" s="6" t="str">
        <f t="shared" si="165"/>
        <v>-</v>
      </c>
      <c r="X5289" s="6"/>
      <c r="Y5289" s="6"/>
      <c r="Z5289" s="6"/>
      <c r="AA5289" s="6"/>
      <c r="AB5289" s="6"/>
      <c r="AC5289" s="6"/>
    </row>
    <row r="5290" spans="1:29" x14ac:dyDescent="0.25">
      <c r="Q5290" s="12" t="str">
        <f t="shared" ca="1" si="166"/>
        <v>-</v>
      </c>
      <c r="W5290" t="str">
        <f t="shared" si="165"/>
        <v>-</v>
      </c>
    </row>
    <row r="5291" spans="1:29" x14ac:dyDescent="0.25">
      <c r="A5291" s="6"/>
      <c r="B5291" s="10"/>
      <c r="C5291" s="6"/>
      <c r="D5291" s="6"/>
      <c r="E5291" s="6"/>
      <c r="F5291" s="6"/>
      <c r="G5291" s="6"/>
      <c r="H5291" s="6"/>
      <c r="I5291" s="6"/>
      <c r="J5291" s="6"/>
      <c r="K5291" s="6"/>
      <c r="L5291" s="6"/>
      <c r="M5291" s="6"/>
      <c r="N5291" s="6"/>
      <c r="O5291" s="6"/>
      <c r="P5291" s="10"/>
      <c r="Q5291" s="15" t="str">
        <f t="shared" ca="1" si="166"/>
        <v>-</v>
      </c>
      <c r="R5291" s="6"/>
      <c r="S5291" s="6"/>
      <c r="T5291" s="6"/>
      <c r="U5291" s="6"/>
      <c r="V5291" s="6"/>
      <c r="W5291" s="6" t="str">
        <f t="shared" si="165"/>
        <v>-</v>
      </c>
      <c r="X5291" s="6"/>
      <c r="Y5291" s="6"/>
      <c r="Z5291" s="6"/>
      <c r="AA5291" s="6"/>
      <c r="AB5291" s="6"/>
      <c r="AC5291" s="6"/>
    </row>
    <row r="5292" spans="1:29" x14ac:dyDescent="0.25">
      <c r="Q5292" s="12" t="str">
        <f t="shared" ca="1" si="166"/>
        <v>-</v>
      </c>
      <c r="W5292" t="str">
        <f t="shared" si="165"/>
        <v>-</v>
      </c>
    </row>
    <row r="5293" spans="1:29" x14ac:dyDescent="0.25">
      <c r="A5293" s="6"/>
      <c r="B5293" s="10"/>
      <c r="C5293" s="6"/>
      <c r="D5293" s="6"/>
      <c r="E5293" s="6"/>
      <c r="F5293" s="6"/>
      <c r="G5293" s="6"/>
      <c r="H5293" s="6"/>
      <c r="I5293" s="6"/>
      <c r="J5293" s="6"/>
      <c r="K5293" s="6"/>
      <c r="L5293" s="6"/>
      <c r="M5293" s="6"/>
      <c r="N5293" s="6"/>
      <c r="O5293" s="6"/>
      <c r="P5293" s="10"/>
      <c r="Q5293" s="15" t="str">
        <f t="shared" ca="1" si="166"/>
        <v>-</v>
      </c>
      <c r="R5293" s="6"/>
      <c r="S5293" s="6"/>
      <c r="T5293" s="6"/>
      <c r="U5293" s="6"/>
      <c r="V5293" s="6"/>
      <c r="W5293" s="6" t="str">
        <f t="shared" si="165"/>
        <v>-</v>
      </c>
      <c r="X5293" s="6"/>
      <c r="Y5293" s="6"/>
      <c r="Z5293" s="6"/>
      <c r="AA5293" s="6"/>
      <c r="AB5293" s="6"/>
      <c r="AC5293" s="6"/>
    </row>
    <row r="5294" spans="1:29" x14ac:dyDescent="0.25">
      <c r="Q5294" s="12" t="str">
        <f t="shared" ca="1" si="166"/>
        <v>-</v>
      </c>
      <c r="W5294" t="str">
        <f t="shared" si="165"/>
        <v>-</v>
      </c>
    </row>
    <row r="5295" spans="1:29" x14ac:dyDescent="0.25">
      <c r="A5295" s="6"/>
      <c r="B5295" s="10"/>
      <c r="C5295" s="6"/>
      <c r="D5295" s="6"/>
      <c r="E5295" s="6"/>
      <c r="F5295" s="6"/>
      <c r="G5295" s="6"/>
      <c r="H5295" s="6"/>
      <c r="I5295" s="6"/>
      <c r="J5295" s="6"/>
      <c r="K5295" s="6"/>
      <c r="L5295" s="6"/>
      <c r="M5295" s="6"/>
      <c r="N5295" s="6"/>
      <c r="O5295" s="6"/>
      <c r="P5295" s="10"/>
      <c r="Q5295" s="15" t="str">
        <f t="shared" ca="1" si="166"/>
        <v>-</v>
      </c>
      <c r="R5295" s="6"/>
      <c r="S5295" s="6"/>
      <c r="T5295" s="6"/>
      <c r="U5295" s="6"/>
      <c r="V5295" s="6"/>
      <c r="W5295" s="6" t="str">
        <f t="shared" si="165"/>
        <v>-</v>
      </c>
      <c r="X5295" s="6"/>
      <c r="Y5295" s="6"/>
      <c r="Z5295" s="6"/>
      <c r="AA5295" s="6"/>
      <c r="AB5295" s="6"/>
      <c r="AC5295" s="6"/>
    </row>
    <row r="5296" spans="1:29" x14ac:dyDescent="0.25">
      <c r="Q5296" s="12" t="str">
        <f t="shared" ca="1" si="166"/>
        <v>-</v>
      </c>
      <c r="W5296" t="str">
        <f t="shared" si="165"/>
        <v>-</v>
      </c>
    </row>
    <row r="5297" spans="1:29" x14ac:dyDescent="0.25">
      <c r="A5297" s="6"/>
      <c r="B5297" s="10"/>
      <c r="C5297" s="6"/>
      <c r="D5297" s="6"/>
      <c r="E5297" s="6"/>
      <c r="F5297" s="6"/>
      <c r="G5297" s="6"/>
      <c r="H5297" s="6"/>
      <c r="I5297" s="6"/>
      <c r="J5297" s="6"/>
      <c r="K5297" s="6"/>
      <c r="L5297" s="6"/>
      <c r="M5297" s="6"/>
      <c r="N5297" s="6"/>
      <c r="O5297" s="6"/>
      <c r="P5297" s="10"/>
      <c r="Q5297" s="15" t="str">
        <f t="shared" ca="1" si="166"/>
        <v>-</v>
      </c>
      <c r="R5297" s="6"/>
      <c r="S5297" s="6"/>
      <c r="T5297" s="6"/>
      <c r="U5297" s="6"/>
      <c r="V5297" s="6"/>
      <c r="W5297" s="6" t="str">
        <f t="shared" si="165"/>
        <v>-</v>
      </c>
      <c r="X5297" s="6"/>
      <c r="Y5297" s="6"/>
      <c r="Z5297" s="6"/>
      <c r="AA5297" s="6"/>
      <c r="AB5297" s="6"/>
      <c r="AC5297" s="6"/>
    </row>
    <row r="5298" spans="1:29" x14ac:dyDescent="0.25">
      <c r="Q5298" s="12" t="str">
        <f t="shared" ca="1" si="166"/>
        <v>-</v>
      </c>
      <c r="W5298" t="str">
        <f t="shared" si="165"/>
        <v>-</v>
      </c>
    </row>
    <row r="5299" spans="1:29" x14ac:dyDescent="0.25">
      <c r="A5299" s="6"/>
      <c r="B5299" s="10"/>
      <c r="C5299" s="6"/>
      <c r="D5299" s="6"/>
      <c r="E5299" s="6"/>
      <c r="F5299" s="6"/>
      <c r="G5299" s="6"/>
      <c r="H5299" s="6"/>
      <c r="I5299" s="6"/>
      <c r="J5299" s="6"/>
      <c r="K5299" s="6"/>
      <c r="L5299" s="6"/>
      <c r="M5299" s="6"/>
      <c r="N5299" s="6"/>
      <c r="O5299" s="6"/>
      <c r="P5299" s="10"/>
      <c r="Q5299" s="15" t="str">
        <f t="shared" ca="1" si="166"/>
        <v>-</v>
      </c>
      <c r="R5299" s="6"/>
      <c r="S5299" s="6"/>
      <c r="T5299" s="6"/>
      <c r="U5299" s="6"/>
      <c r="V5299" s="6"/>
      <c r="W5299" s="6" t="str">
        <f t="shared" si="165"/>
        <v>-</v>
      </c>
      <c r="X5299" s="6"/>
      <c r="Y5299" s="6"/>
      <c r="Z5299" s="6"/>
      <c r="AA5299" s="6"/>
      <c r="AB5299" s="6"/>
      <c r="AC5299" s="6"/>
    </row>
    <row r="5300" spans="1:29" x14ac:dyDescent="0.25">
      <c r="Q5300" s="12" t="str">
        <f t="shared" ca="1" si="166"/>
        <v>-</v>
      </c>
      <c r="W5300" t="str">
        <f t="shared" si="165"/>
        <v>-</v>
      </c>
    </row>
    <row r="5301" spans="1:29" x14ac:dyDescent="0.25">
      <c r="A5301" s="6"/>
      <c r="B5301" s="10"/>
      <c r="C5301" s="6"/>
      <c r="D5301" s="6"/>
      <c r="E5301" s="6"/>
      <c r="F5301" s="6"/>
      <c r="G5301" s="6"/>
      <c r="H5301" s="6"/>
      <c r="I5301" s="6"/>
      <c r="J5301" s="6"/>
      <c r="K5301" s="6"/>
      <c r="L5301" s="6"/>
      <c r="M5301" s="6"/>
      <c r="N5301" s="6"/>
      <c r="O5301" s="6"/>
      <c r="P5301" s="10"/>
      <c r="Q5301" s="15" t="str">
        <f t="shared" ca="1" si="166"/>
        <v>-</v>
      </c>
      <c r="R5301" s="6"/>
      <c r="S5301" s="6"/>
      <c r="T5301" s="6"/>
      <c r="U5301" s="6"/>
      <c r="V5301" s="6"/>
      <c r="W5301" s="6" t="str">
        <f t="shared" si="165"/>
        <v>-</v>
      </c>
      <c r="X5301" s="6"/>
      <c r="Y5301" s="6"/>
      <c r="Z5301" s="6"/>
      <c r="AA5301" s="6"/>
      <c r="AB5301" s="6"/>
      <c r="AC5301" s="6"/>
    </row>
    <row r="5302" spans="1:29" x14ac:dyDescent="0.25">
      <c r="Q5302" s="12" t="str">
        <f t="shared" ca="1" si="166"/>
        <v>-</v>
      </c>
      <c r="W5302" t="str">
        <f t="shared" si="165"/>
        <v>-</v>
      </c>
    </row>
    <row r="5303" spans="1:29" x14ac:dyDescent="0.25">
      <c r="A5303" s="6"/>
      <c r="B5303" s="10"/>
      <c r="C5303" s="6"/>
      <c r="D5303" s="6"/>
      <c r="E5303" s="6"/>
      <c r="F5303" s="6"/>
      <c r="G5303" s="6"/>
      <c r="H5303" s="6"/>
      <c r="I5303" s="6"/>
      <c r="J5303" s="6"/>
      <c r="K5303" s="6"/>
      <c r="L5303" s="6"/>
      <c r="M5303" s="6"/>
      <c r="N5303" s="6"/>
      <c r="O5303" s="6"/>
      <c r="P5303" s="10"/>
      <c r="Q5303" s="15" t="str">
        <f t="shared" ca="1" si="166"/>
        <v>-</v>
      </c>
      <c r="R5303" s="6"/>
      <c r="S5303" s="6"/>
      <c r="T5303" s="6"/>
      <c r="U5303" s="6"/>
      <c r="V5303" s="6"/>
      <c r="W5303" s="6" t="str">
        <f t="shared" si="165"/>
        <v>-</v>
      </c>
      <c r="X5303" s="6"/>
      <c r="Y5303" s="6"/>
      <c r="Z5303" s="6"/>
      <c r="AA5303" s="6"/>
      <c r="AB5303" s="6"/>
      <c r="AC5303" s="6"/>
    </row>
    <row r="5304" spans="1:29" x14ac:dyDescent="0.25">
      <c r="Q5304" s="12" t="str">
        <f t="shared" ca="1" si="166"/>
        <v>-</v>
      </c>
      <c r="W5304" t="str">
        <f t="shared" si="165"/>
        <v>-</v>
      </c>
    </row>
    <row r="5305" spans="1:29" x14ac:dyDescent="0.25">
      <c r="A5305" s="6"/>
      <c r="B5305" s="10"/>
      <c r="C5305" s="6"/>
      <c r="D5305" s="6"/>
      <c r="E5305" s="6"/>
      <c r="F5305" s="6"/>
      <c r="G5305" s="6"/>
      <c r="H5305" s="6"/>
      <c r="I5305" s="6"/>
      <c r="J5305" s="6"/>
      <c r="K5305" s="6"/>
      <c r="L5305" s="6"/>
      <c r="M5305" s="6"/>
      <c r="N5305" s="6"/>
      <c r="O5305" s="6"/>
      <c r="P5305" s="10"/>
      <c r="Q5305" s="15" t="str">
        <f t="shared" ca="1" si="166"/>
        <v>-</v>
      </c>
      <c r="R5305" s="6"/>
      <c r="S5305" s="6"/>
      <c r="T5305" s="6"/>
      <c r="U5305" s="6"/>
      <c r="V5305" s="6"/>
      <c r="W5305" s="6" t="str">
        <f t="shared" si="165"/>
        <v>-</v>
      </c>
      <c r="X5305" s="6"/>
      <c r="Y5305" s="6"/>
      <c r="Z5305" s="6"/>
      <c r="AA5305" s="6"/>
      <c r="AB5305" s="6"/>
      <c r="AC5305" s="6"/>
    </row>
    <row r="5306" spans="1:29" x14ac:dyDescent="0.25">
      <c r="Q5306" s="12" t="str">
        <f t="shared" ca="1" si="166"/>
        <v>-</v>
      </c>
      <c r="W5306" t="str">
        <f t="shared" si="165"/>
        <v>-</v>
      </c>
    </row>
    <row r="5307" spans="1:29" x14ac:dyDescent="0.25">
      <c r="A5307" s="6"/>
      <c r="B5307" s="10"/>
      <c r="C5307" s="6"/>
      <c r="D5307" s="6"/>
      <c r="E5307" s="6"/>
      <c r="F5307" s="6"/>
      <c r="G5307" s="6"/>
      <c r="H5307" s="6"/>
      <c r="I5307" s="6"/>
      <c r="J5307" s="6"/>
      <c r="K5307" s="6"/>
      <c r="L5307" s="6"/>
      <c r="M5307" s="6"/>
      <c r="N5307" s="6"/>
      <c r="O5307" s="6"/>
      <c r="P5307" s="10"/>
      <c r="Q5307" s="15" t="str">
        <f t="shared" ca="1" si="166"/>
        <v>-</v>
      </c>
      <c r="R5307" s="6"/>
      <c r="S5307" s="6"/>
      <c r="T5307" s="6"/>
      <c r="U5307" s="6"/>
      <c r="V5307" s="6"/>
      <c r="W5307" s="6" t="str">
        <f t="shared" si="165"/>
        <v>-</v>
      </c>
      <c r="X5307" s="6"/>
      <c r="Y5307" s="6"/>
      <c r="Z5307" s="6"/>
      <c r="AA5307" s="6"/>
      <c r="AB5307" s="6"/>
      <c r="AC5307" s="6"/>
    </row>
    <row r="5308" spans="1:29" x14ac:dyDescent="0.25">
      <c r="Q5308" s="12" t="str">
        <f t="shared" ca="1" si="166"/>
        <v>-</v>
      </c>
      <c r="W5308" t="str">
        <f t="shared" si="165"/>
        <v>-</v>
      </c>
    </row>
    <row r="5309" spans="1:29" x14ac:dyDescent="0.25">
      <c r="A5309" s="6"/>
      <c r="B5309" s="10"/>
      <c r="C5309" s="6"/>
      <c r="D5309" s="6"/>
      <c r="E5309" s="6"/>
      <c r="F5309" s="6"/>
      <c r="G5309" s="6"/>
      <c r="H5309" s="6"/>
      <c r="I5309" s="6"/>
      <c r="J5309" s="6"/>
      <c r="K5309" s="6"/>
      <c r="L5309" s="6"/>
      <c r="M5309" s="6"/>
      <c r="N5309" s="6"/>
      <c r="O5309" s="6"/>
      <c r="P5309" s="10"/>
      <c r="Q5309" s="15" t="str">
        <f t="shared" ca="1" si="166"/>
        <v>-</v>
      </c>
      <c r="R5309" s="6"/>
      <c r="S5309" s="6"/>
      <c r="T5309" s="6"/>
      <c r="U5309" s="6"/>
      <c r="V5309" s="6"/>
      <c r="W5309" s="6" t="str">
        <f t="shared" si="165"/>
        <v>-</v>
      </c>
      <c r="X5309" s="6"/>
      <c r="Y5309" s="6"/>
      <c r="Z5309" s="6"/>
      <c r="AA5309" s="6"/>
      <c r="AB5309" s="6"/>
      <c r="AC5309" s="6"/>
    </row>
    <row r="5310" spans="1:29" x14ac:dyDescent="0.25">
      <c r="Q5310" s="12" t="str">
        <f t="shared" ca="1" si="166"/>
        <v>-</v>
      </c>
      <c r="W5310" t="str">
        <f t="shared" si="165"/>
        <v>-</v>
      </c>
    </row>
    <row r="5311" spans="1:29" x14ac:dyDescent="0.25">
      <c r="A5311" s="6"/>
      <c r="B5311" s="10"/>
      <c r="C5311" s="6"/>
      <c r="D5311" s="6"/>
      <c r="E5311" s="6"/>
      <c r="F5311" s="6"/>
      <c r="G5311" s="6"/>
      <c r="H5311" s="6"/>
      <c r="I5311" s="6"/>
      <c r="J5311" s="6"/>
      <c r="K5311" s="6"/>
      <c r="L5311" s="6"/>
      <c r="M5311" s="6"/>
      <c r="N5311" s="6"/>
      <c r="O5311" s="6"/>
      <c r="P5311" s="10"/>
      <c r="Q5311" s="15" t="str">
        <f t="shared" ca="1" si="166"/>
        <v>-</v>
      </c>
      <c r="R5311" s="6"/>
      <c r="S5311" s="6"/>
      <c r="T5311" s="6"/>
      <c r="U5311" s="6"/>
      <c r="V5311" s="6"/>
      <c r="W5311" s="6" t="str">
        <f t="shared" si="165"/>
        <v>-</v>
      </c>
      <c r="X5311" s="6"/>
      <c r="Y5311" s="6"/>
      <c r="Z5311" s="6"/>
      <c r="AA5311" s="6"/>
      <c r="AB5311" s="6"/>
      <c r="AC5311" s="6"/>
    </row>
    <row r="5312" spans="1:29" x14ac:dyDescent="0.25">
      <c r="Q5312" s="12" t="str">
        <f t="shared" ca="1" si="166"/>
        <v>-</v>
      </c>
      <c r="W5312" t="str">
        <f t="shared" si="165"/>
        <v>-</v>
      </c>
    </row>
    <row r="5313" spans="1:29" x14ac:dyDescent="0.25">
      <c r="A5313" s="6"/>
      <c r="B5313" s="10"/>
      <c r="C5313" s="6"/>
      <c r="D5313" s="6"/>
      <c r="E5313" s="6"/>
      <c r="F5313" s="6"/>
      <c r="G5313" s="6"/>
      <c r="H5313" s="6"/>
      <c r="I5313" s="6"/>
      <c r="J5313" s="6"/>
      <c r="K5313" s="6"/>
      <c r="L5313" s="6"/>
      <c r="M5313" s="6"/>
      <c r="N5313" s="6"/>
      <c r="O5313" s="6"/>
      <c r="P5313" s="10"/>
      <c r="Q5313" s="15" t="str">
        <f t="shared" ca="1" si="166"/>
        <v>-</v>
      </c>
      <c r="R5313" s="6"/>
      <c r="S5313" s="6"/>
      <c r="T5313" s="6"/>
      <c r="U5313" s="6"/>
      <c r="V5313" s="6"/>
      <c r="W5313" s="6" t="str">
        <f t="shared" ref="W5313:W5376" si="167">IF(OR(ISBLANK(J5313),ISBLANK(V5313)),"-",(IF(J5313=V5313,"Yes","No")))</f>
        <v>-</v>
      </c>
      <c r="X5313" s="6"/>
      <c r="Y5313" s="6"/>
      <c r="Z5313" s="6"/>
      <c r="AA5313" s="6"/>
      <c r="AB5313" s="6"/>
      <c r="AC5313" s="6"/>
    </row>
    <row r="5314" spans="1:29" x14ac:dyDescent="0.25">
      <c r="Q5314" s="12" t="str">
        <f t="shared" ref="Q5314:Q5377" ca="1" si="168">IF(B5314&gt;1/1/1900, (IF(R5314="Closed",(DATEDIF(B5314,P5314,"d"))-(DATEDIF(M5314,O5314,"d")),IF(OR(R5314="Pending",ISBLANK(P5314)),TODAY()-B5314))),"-")</f>
        <v>-</v>
      </c>
      <c r="W5314" t="str">
        <f t="shared" si="167"/>
        <v>-</v>
      </c>
    </row>
    <row r="5315" spans="1:29" x14ac:dyDescent="0.25">
      <c r="A5315" s="6"/>
      <c r="B5315" s="10"/>
      <c r="C5315" s="6"/>
      <c r="D5315" s="6"/>
      <c r="E5315" s="6"/>
      <c r="F5315" s="6"/>
      <c r="G5315" s="6"/>
      <c r="H5315" s="6"/>
      <c r="I5315" s="6"/>
      <c r="J5315" s="6"/>
      <c r="K5315" s="6"/>
      <c r="L5315" s="6"/>
      <c r="M5315" s="6"/>
      <c r="N5315" s="6"/>
      <c r="O5315" s="6"/>
      <c r="P5315" s="10"/>
      <c r="Q5315" s="15" t="str">
        <f t="shared" ca="1" si="168"/>
        <v>-</v>
      </c>
      <c r="R5315" s="6"/>
      <c r="S5315" s="6"/>
      <c r="T5315" s="6"/>
      <c r="U5315" s="6"/>
      <c r="V5315" s="6"/>
      <c r="W5315" s="6" t="str">
        <f t="shared" si="167"/>
        <v>-</v>
      </c>
      <c r="X5315" s="6"/>
      <c r="Y5315" s="6"/>
      <c r="Z5315" s="6"/>
      <c r="AA5315" s="6"/>
      <c r="AB5315" s="6"/>
      <c r="AC5315" s="6"/>
    </row>
    <row r="5316" spans="1:29" x14ac:dyDescent="0.25">
      <c r="Q5316" s="12" t="str">
        <f t="shared" ca="1" si="168"/>
        <v>-</v>
      </c>
      <c r="W5316" t="str">
        <f t="shared" si="167"/>
        <v>-</v>
      </c>
    </row>
    <row r="5317" spans="1:29" x14ac:dyDescent="0.25">
      <c r="A5317" s="6"/>
      <c r="B5317" s="10"/>
      <c r="C5317" s="6"/>
      <c r="D5317" s="6"/>
      <c r="E5317" s="6"/>
      <c r="F5317" s="6"/>
      <c r="G5317" s="6"/>
      <c r="H5317" s="6"/>
      <c r="I5317" s="6"/>
      <c r="J5317" s="6"/>
      <c r="K5317" s="6"/>
      <c r="L5317" s="6"/>
      <c r="M5317" s="6"/>
      <c r="N5317" s="6"/>
      <c r="O5317" s="6"/>
      <c r="P5317" s="10"/>
      <c r="Q5317" s="15" t="str">
        <f t="shared" ca="1" si="168"/>
        <v>-</v>
      </c>
      <c r="R5317" s="6"/>
      <c r="S5317" s="6"/>
      <c r="T5317" s="6"/>
      <c r="U5317" s="6"/>
      <c r="V5317" s="6"/>
      <c r="W5317" s="6" t="str">
        <f t="shared" si="167"/>
        <v>-</v>
      </c>
      <c r="X5317" s="6"/>
      <c r="Y5317" s="6"/>
      <c r="Z5317" s="6"/>
      <c r="AA5317" s="6"/>
      <c r="AB5317" s="6"/>
      <c r="AC5317" s="6"/>
    </row>
    <row r="5318" spans="1:29" x14ac:dyDescent="0.25">
      <c r="Q5318" s="12" t="str">
        <f t="shared" ca="1" si="168"/>
        <v>-</v>
      </c>
      <c r="W5318" t="str">
        <f t="shared" si="167"/>
        <v>-</v>
      </c>
    </row>
    <row r="5319" spans="1:29" x14ac:dyDescent="0.25">
      <c r="A5319" s="6"/>
      <c r="B5319" s="10"/>
      <c r="C5319" s="6"/>
      <c r="D5319" s="6"/>
      <c r="E5319" s="6"/>
      <c r="F5319" s="6"/>
      <c r="G5319" s="6"/>
      <c r="H5319" s="6"/>
      <c r="I5319" s="6"/>
      <c r="J5319" s="6"/>
      <c r="K5319" s="6"/>
      <c r="L5319" s="6"/>
      <c r="M5319" s="6"/>
      <c r="N5319" s="6"/>
      <c r="O5319" s="6"/>
      <c r="P5319" s="10"/>
      <c r="Q5319" s="15" t="str">
        <f t="shared" ca="1" si="168"/>
        <v>-</v>
      </c>
      <c r="R5319" s="6"/>
      <c r="S5319" s="6"/>
      <c r="T5319" s="6"/>
      <c r="U5319" s="6"/>
      <c r="V5319" s="6"/>
      <c r="W5319" s="6" t="str">
        <f t="shared" si="167"/>
        <v>-</v>
      </c>
      <c r="X5319" s="6"/>
      <c r="Y5319" s="6"/>
      <c r="Z5319" s="6"/>
      <c r="AA5319" s="6"/>
      <c r="AB5319" s="6"/>
      <c r="AC5319" s="6"/>
    </row>
    <row r="5320" spans="1:29" x14ac:dyDescent="0.25">
      <c r="Q5320" s="12" t="str">
        <f t="shared" ca="1" si="168"/>
        <v>-</v>
      </c>
      <c r="W5320" t="str">
        <f t="shared" si="167"/>
        <v>-</v>
      </c>
    </row>
    <row r="5321" spans="1:29" x14ac:dyDescent="0.25">
      <c r="A5321" s="6"/>
      <c r="B5321" s="10"/>
      <c r="C5321" s="6"/>
      <c r="D5321" s="6"/>
      <c r="E5321" s="6"/>
      <c r="F5321" s="6"/>
      <c r="G5321" s="6"/>
      <c r="H5321" s="6"/>
      <c r="I5321" s="6"/>
      <c r="J5321" s="6"/>
      <c r="K5321" s="6"/>
      <c r="L5321" s="6"/>
      <c r="M5321" s="6"/>
      <c r="N5321" s="6"/>
      <c r="O5321" s="6"/>
      <c r="P5321" s="10"/>
      <c r="Q5321" s="15" t="str">
        <f t="shared" ca="1" si="168"/>
        <v>-</v>
      </c>
      <c r="R5321" s="6"/>
      <c r="S5321" s="6"/>
      <c r="T5321" s="6"/>
      <c r="U5321" s="6"/>
      <c r="V5321" s="6"/>
      <c r="W5321" s="6" t="str">
        <f t="shared" si="167"/>
        <v>-</v>
      </c>
      <c r="X5321" s="6"/>
      <c r="Y5321" s="6"/>
      <c r="Z5321" s="6"/>
      <c r="AA5321" s="6"/>
      <c r="AB5321" s="6"/>
      <c r="AC5321" s="6"/>
    </row>
    <row r="5322" spans="1:29" x14ac:dyDescent="0.25">
      <c r="Q5322" s="12" t="str">
        <f t="shared" ca="1" si="168"/>
        <v>-</v>
      </c>
      <c r="W5322" t="str">
        <f t="shared" si="167"/>
        <v>-</v>
      </c>
    </row>
    <row r="5323" spans="1:29" x14ac:dyDescent="0.25">
      <c r="A5323" s="6"/>
      <c r="B5323" s="10"/>
      <c r="C5323" s="6"/>
      <c r="D5323" s="6"/>
      <c r="E5323" s="6"/>
      <c r="F5323" s="6"/>
      <c r="G5323" s="6"/>
      <c r="H5323" s="6"/>
      <c r="I5323" s="6"/>
      <c r="J5323" s="6"/>
      <c r="K5323" s="6"/>
      <c r="L5323" s="6"/>
      <c r="M5323" s="6"/>
      <c r="N5323" s="6"/>
      <c r="O5323" s="6"/>
      <c r="P5323" s="10"/>
      <c r="Q5323" s="15" t="str">
        <f t="shared" ca="1" si="168"/>
        <v>-</v>
      </c>
      <c r="R5323" s="6"/>
      <c r="S5323" s="6"/>
      <c r="T5323" s="6"/>
      <c r="U5323" s="6"/>
      <c r="V5323" s="6"/>
      <c r="W5323" s="6" t="str">
        <f t="shared" si="167"/>
        <v>-</v>
      </c>
      <c r="X5323" s="6"/>
      <c r="Y5323" s="6"/>
      <c r="Z5323" s="6"/>
      <c r="AA5323" s="6"/>
      <c r="AB5323" s="6"/>
      <c r="AC5323" s="6"/>
    </row>
    <row r="5324" spans="1:29" x14ac:dyDescent="0.25">
      <c r="Q5324" s="12" t="str">
        <f t="shared" ca="1" si="168"/>
        <v>-</v>
      </c>
      <c r="W5324" t="str">
        <f t="shared" si="167"/>
        <v>-</v>
      </c>
    </row>
    <row r="5325" spans="1:29" x14ac:dyDescent="0.25">
      <c r="A5325" s="6"/>
      <c r="B5325" s="10"/>
      <c r="C5325" s="6"/>
      <c r="D5325" s="6"/>
      <c r="E5325" s="6"/>
      <c r="F5325" s="6"/>
      <c r="G5325" s="6"/>
      <c r="H5325" s="6"/>
      <c r="I5325" s="6"/>
      <c r="J5325" s="6"/>
      <c r="K5325" s="6"/>
      <c r="L5325" s="6"/>
      <c r="M5325" s="6"/>
      <c r="N5325" s="6"/>
      <c r="O5325" s="6"/>
      <c r="P5325" s="10"/>
      <c r="Q5325" s="15" t="str">
        <f t="shared" ca="1" si="168"/>
        <v>-</v>
      </c>
      <c r="R5325" s="6"/>
      <c r="S5325" s="6"/>
      <c r="T5325" s="6"/>
      <c r="U5325" s="6"/>
      <c r="V5325" s="6"/>
      <c r="W5325" s="6" t="str">
        <f t="shared" si="167"/>
        <v>-</v>
      </c>
      <c r="X5325" s="6"/>
      <c r="Y5325" s="6"/>
      <c r="Z5325" s="6"/>
      <c r="AA5325" s="6"/>
      <c r="AB5325" s="6"/>
      <c r="AC5325" s="6"/>
    </row>
    <row r="5326" spans="1:29" x14ac:dyDescent="0.25">
      <c r="Q5326" s="12" t="str">
        <f t="shared" ca="1" si="168"/>
        <v>-</v>
      </c>
      <c r="W5326" t="str">
        <f t="shared" si="167"/>
        <v>-</v>
      </c>
    </row>
    <row r="5327" spans="1:29" x14ac:dyDescent="0.25">
      <c r="A5327" s="6"/>
      <c r="B5327" s="10"/>
      <c r="C5327" s="6"/>
      <c r="D5327" s="6"/>
      <c r="E5327" s="6"/>
      <c r="F5327" s="6"/>
      <c r="G5327" s="6"/>
      <c r="H5327" s="6"/>
      <c r="I5327" s="6"/>
      <c r="J5327" s="6"/>
      <c r="K5327" s="6"/>
      <c r="L5327" s="6"/>
      <c r="M5327" s="6"/>
      <c r="N5327" s="6"/>
      <c r="O5327" s="6"/>
      <c r="P5327" s="10"/>
      <c r="Q5327" s="15" t="str">
        <f t="shared" ca="1" si="168"/>
        <v>-</v>
      </c>
      <c r="R5327" s="6"/>
      <c r="S5327" s="6"/>
      <c r="T5327" s="6"/>
      <c r="U5327" s="6"/>
      <c r="V5327" s="6"/>
      <c r="W5327" s="6" t="str">
        <f t="shared" si="167"/>
        <v>-</v>
      </c>
      <c r="X5327" s="6"/>
      <c r="Y5327" s="6"/>
      <c r="Z5327" s="6"/>
      <c r="AA5327" s="6"/>
      <c r="AB5327" s="6"/>
      <c r="AC5327" s="6"/>
    </row>
    <row r="5328" spans="1:29" x14ac:dyDescent="0.25">
      <c r="Q5328" s="12" t="str">
        <f t="shared" ca="1" si="168"/>
        <v>-</v>
      </c>
      <c r="W5328" t="str">
        <f t="shared" si="167"/>
        <v>-</v>
      </c>
    </row>
    <row r="5329" spans="1:29" x14ac:dyDescent="0.25">
      <c r="A5329" s="6"/>
      <c r="B5329" s="10"/>
      <c r="C5329" s="6"/>
      <c r="D5329" s="6"/>
      <c r="E5329" s="6"/>
      <c r="F5329" s="6"/>
      <c r="G5329" s="6"/>
      <c r="H5329" s="6"/>
      <c r="I5329" s="6"/>
      <c r="J5329" s="6"/>
      <c r="K5329" s="6"/>
      <c r="L5329" s="6"/>
      <c r="M5329" s="6"/>
      <c r="N5329" s="6"/>
      <c r="O5329" s="6"/>
      <c r="P5329" s="10"/>
      <c r="Q5329" s="15" t="str">
        <f t="shared" ca="1" si="168"/>
        <v>-</v>
      </c>
      <c r="R5329" s="6"/>
      <c r="S5329" s="6"/>
      <c r="T5329" s="6"/>
      <c r="U5329" s="6"/>
      <c r="V5329" s="6"/>
      <c r="W5329" s="6" t="str">
        <f t="shared" si="167"/>
        <v>-</v>
      </c>
      <c r="X5329" s="6"/>
      <c r="Y5329" s="6"/>
      <c r="Z5329" s="6"/>
      <c r="AA5329" s="6"/>
      <c r="AB5329" s="6"/>
      <c r="AC5329" s="6"/>
    </row>
    <row r="5330" spans="1:29" x14ac:dyDescent="0.25">
      <c r="Q5330" s="12" t="str">
        <f t="shared" ca="1" si="168"/>
        <v>-</v>
      </c>
      <c r="W5330" t="str">
        <f t="shared" si="167"/>
        <v>-</v>
      </c>
    </row>
    <row r="5331" spans="1:29" x14ac:dyDescent="0.25">
      <c r="A5331" s="6"/>
      <c r="B5331" s="10"/>
      <c r="C5331" s="6"/>
      <c r="D5331" s="6"/>
      <c r="E5331" s="6"/>
      <c r="F5331" s="6"/>
      <c r="G5331" s="6"/>
      <c r="H5331" s="6"/>
      <c r="I5331" s="6"/>
      <c r="J5331" s="6"/>
      <c r="K5331" s="6"/>
      <c r="L5331" s="6"/>
      <c r="M5331" s="6"/>
      <c r="N5331" s="6"/>
      <c r="O5331" s="6"/>
      <c r="P5331" s="10"/>
      <c r="Q5331" s="15" t="str">
        <f t="shared" ca="1" si="168"/>
        <v>-</v>
      </c>
      <c r="R5331" s="6"/>
      <c r="S5331" s="6"/>
      <c r="T5331" s="6"/>
      <c r="U5331" s="6"/>
      <c r="V5331" s="6"/>
      <c r="W5331" s="6" t="str">
        <f t="shared" si="167"/>
        <v>-</v>
      </c>
      <c r="X5331" s="6"/>
      <c r="Y5331" s="6"/>
      <c r="Z5331" s="6"/>
      <c r="AA5331" s="6"/>
      <c r="AB5331" s="6"/>
      <c r="AC5331" s="6"/>
    </row>
    <row r="5332" spans="1:29" x14ac:dyDescent="0.25">
      <c r="Q5332" s="12" t="str">
        <f t="shared" ca="1" si="168"/>
        <v>-</v>
      </c>
      <c r="W5332" t="str">
        <f t="shared" si="167"/>
        <v>-</v>
      </c>
    </row>
    <row r="5333" spans="1:29" x14ac:dyDescent="0.25">
      <c r="A5333" s="6"/>
      <c r="B5333" s="10"/>
      <c r="C5333" s="6"/>
      <c r="D5333" s="6"/>
      <c r="E5333" s="6"/>
      <c r="F5333" s="6"/>
      <c r="G5333" s="6"/>
      <c r="H5333" s="6"/>
      <c r="I5333" s="6"/>
      <c r="J5333" s="6"/>
      <c r="K5333" s="6"/>
      <c r="L5333" s="6"/>
      <c r="M5333" s="6"/>
      <c r="N5333" s="6"/>
      <c r="O5333" s="6"/>
      <c r="P5333" s="10"/>
      <c r="Q5333" s="15" t="str">
        <f t="shared" ca="1" si="168"/>
        <v>-</v>
      </c>
      <c r="R5333" s="6"/>
      <c r="S5333" s="6"/>
      <c r="T5333" s="6"/>
      <c r="U5333" s="6"/>
      <c r="V5333" s="6"/>
      <c r="W5333" s="6" t="str">
        <f t="shared" si="167"/>
        <v>-</v>
      </c>
      <c r="X5333" s="6"/>
      <c r="Y5333" s="6"/>
      <c r="Z5333" s="6"/>
      <c r="AA5333" s="6"/>
      <c r="AB5333" s="6"/>
      <c r="AC5333" s="6"/>
    </row>
    <row r="5334" spans="1:29" x14ac:dyDescent="0.25">
      <c r="Q5334" s="12" t="str">
        <f t="shared" ca="1" si="168"/>
        <v>-</v>
      </c>
      <c r="W5334" t="str">
        <f t="shared" si="167"/>
        <v>-</v>
      </c>
    </row>
    <row r="5335" spans="1:29" x14ac:dyDescent="0.25">
      <c r="A5335" s="6"/>
      <c r="B5335" s="10"/>
      <c r="C5335" s="6"/>
      <c r="D5335" s="6"/>
      <c r="E5335" s="6"/>
      <c r="F5335" s="6"/>
      <c r="G5335" s="6"/>
      <c r="H5335" s="6"/>
      <c r="I5335" s="6"/>
      <c r="J5335" s="6"/>
      <c r="K5335" s="6"/>
      <c r="L5335" s="6"/>
      <c r="M5335" s="6"/>
      <c r="N5335" s="6"/>
      <c r="O5335" s="6"/>
      <c r="P5335" s="10"/>
      <c r="Q5335" s="15" t="str">
        <f t="shared" ca="1" si="168"/>
        <v>-</v>
      </c>
      <c r="R5335" s="6"/>
      <c r="S5335" s="6"/>
      <c r="T5335" s="6"/>
      <c r="U5335" s="6"/>
      <c r="V5335" s="6"/>
      <c r="W5335" s="6" t="str">
        <f t="shared" si="167"/>
        <v>-</v>
      </c>
      <c r="X5335" s="6"/>
      <c r="Y5335" s="6"/>
      <c r="Z5335" s="6"/>
      <c r="AA5335" s="6"/>
      <c r="AB5335" s="6"/>
      <c r="AC5335" s="6"/>
    </row>
    <row r="5336" spans="1:29" x14ac:dyDescent="0.25">
      <c r="Q5336" s="12" t="str">
        <f t="shared" ca="1" si="168"/>
        <v>-</v>
      </c>
      <c r="W5336" t="str">
        <f t="shared" si="167"/>
        <v>-</v>
      </c>
    </row>
    <row r="5337" spans="1:29" x14ac:dyDescent="0.25">
      <c r="A5337" s="6"/>
      <c r="B5337" s="10"/>
      <c r="C5337" s="6"/>
      <c r="D5337" s="6"/>
      <c r="E5337" s="6"/>
      <c r="F5337" s="6"/>
      <c r="G5337" s="6"/>
      <c r="H5337" s="6"/>
      <c r="I5337" s="6"/>
      <c r="J5337" s="6"/>
      <c r="K5337" s="6"/>
      <c r="L5337" s="6"/>
      <c r="M5337" s="6"/>
      <c r="N5337" s="6"/>
      <c r="O5337" s="6"/>
      <c r="P5337" s="10"/>
      <c r="Q5337" s="15" t="str">
        <f t="shared" ca="1" si="168"/>
        <v>-</v>
      </c>
      <c r="R5337" s="6"/>
      <c r="S5337" s="6"/>
      <c r="T5337" s="6"/>
      <c r="U5337" s="6"/>
      <c r="V5337" s="6"/>
      <c r="W5337" s="6" t="str">
        <f t="shared" si="167"/>
        <v>-</v>
      </c>
      <c r="X5337" s="6"/>
      <c r="Y5337" s="6"/>
      <c r="Z5337" s="6"/>
      <c r="AA5337" s="6"/>
      <c r="AB5337" s="6"/>
      <c r="AC5337" s="6"/>
    </row>
    <row r="5338" spans="1:29" x14ac:dyDescent="0.25">
      <c r="Q5338" s="12" t="str">
        <f t="shared" ca="1" si="168"/>
        <v>-</v>
      </c>
      <c r="W5338" t="str">
        <f t="shared" si="167"/>
        <v>-</v>
      </c>
    </row>
    <row r="5339" spans="1:29" x14ac:dyDescent="0.25">
      <c r="A5339" s="6"/>
      <c r="B5339" s="10"/>
      <c r="C5339" s="6"/>
      <c r="D5339" s="6"/>
      <c r="E5339" s="6"/>
      <c r="F5339" s="6"/>
      <c r="G5339" s="6"/>
      <c r="H5339" s="6"/>
      <c r="I5339" s="6"/>
      <c r="J5339" s="6"/>
      <c r="K5339" s="6"/>
      <c r="L5339" s="6"/>
      <c r="M5339" s="6"/>
      <c r="N5339" s="6"/>
      <c r="O5339" s="6"/>
      <c r="P5339" s="10"/>
      <c r="Q5339" s="15" t="str">
        <f t="shared" ca="1" si="168"/>
        <v>-</v>
      </c>
      <c r="R5339" s="6"/>
      <c r="S5339" s="6"/>
      <c r="T5339" s="6"/>
      <c r="U5339" s="6"/>
      <c r="V5339" s="6"/>
      <c r="W5339" s="6" t="str">
        <f t="shared" si="167"/>
        <v>-</v>
      </c>
      <c r="X5339" s="6"/>
      <c r="Y5339" s="6"/>
      <c r="Z5339" s="6"/>
      <c r="AA5339" s="6"/>
      <c r="AB5339" s="6"/>
      <c r="AC5339" s="6"/>
    </row>
    <row r="5340" spans="1:29" x14ac:dyDescent="0.25">
      <c r="Q5340" s="12" t="str">
        <f t="shared" ca="1" si="168"/>
        <v>-</v>
      </c>
      <c r="W5340" t="str">
        <f t="shared" si="167"/>
        <v>-</v>
      </c>
    </row>
    <row r="5341" spans="1:29" x14ac:dyDescent="0.25">
      <c r="A5341" s="6"/>
      <c r="B5341" s="10"/>
      <c r="C5341" s="6"/>
      <c r="D5341" s="6"/>
      <c r="E5341" s="6"/>
      <c r="F5341" s="6"/>
      <c r="G5341" s="6"/>
      <c r="H5341" s="6"/>
      <c r="I5341" s="6"/>
      <c r="J5341" s="6"/>
      <c r="K5341" s="6"/>
      <c r="L5341" s="6"/>
      <c r="M5341" s="6"/>
      <c r="N5341" s="6"/>
      <c r="O5341" s="6"/>
      <c r="P5341" s="10"/>
      <c r="Q5341" s="15" t="str">
        <f t="shared" ca="1" si="168"/>
        <v>-</v>
      </c>
      <c r="R5341" s="6"/>
      <c r="S5341" s="6"/>
      <c r="T5341" s="6"/>
      <c r="U5341" s="6"/>
      <c r="V5341" s="6"/>
      <c r="W5341" s="6" t="str">
        <f t="shared" si="167"/>
        <v>-</v>
      </c>
      <c r="X5341" s="6"/>
      <c r="Y5341" s="6"/>
      <c r="Z5341" s="6"/>
      <c r="AA5341" s="6"/>
      <c r="AB5341" s="6"/>
      <c r="AC5341" s="6"/>
    </row>
    <row r="5342" spans="1:29" x14ac:dyDescent="0.25">
      <c r="Q5342" s="12" t="str">
        <f t="shared" ca="1" si="168"/>
        <v>-</v>
      </c>
      <c r="W5342" t="str">
        <f t="shared" si="167"/>
        <v>-</v>
      </c>
    </row>
    <row r="5343" spans="1:29" x14ac:dyDescent="0.25">
      <c r="A5343" s="6"/>
      <c r="B5343" s="10"/>
      <c r="C5343" s="6"/>
      <c r="D5343" s="6"/>
      <c r="E5343" s="6"/>
      <c r="F5343" s="6"/>
      <c r="G5343" s="6"/>
      <c r="H5343" s="6"/>
      <c r="I5343" s="6"/>
      <c r="J5343" s="6"/>
      <c r="K5343" s="6"/>
      <c r="L5343" s="6"/>
      <c r="M5343" s="6"/>
      <c r="N5343" s="6"/>
      <c r="O5343" s="6"/>
      <c r="P5343" s="10"/>
      <c r="Q5343" s="15" t="str">
        <f t="shared" ca="1" si="168"/>
        <v>-</v>
      </c>
      <c r="R5343" s="6"/>
      <c r="S5343" s="6"/>
      <c r="T5343" s="6"/>
      <c r="U5343" s="6"/>
      <c r="V5343" s="6"/>
      <c r="W5343" s="6" t="str">
        <f t="shared" si="167"/>
        <v>-</v>
      </c>
      <c r="X5343" s="6"/>
      <c r="Y5343" s="6"/>
      <c r="Z5343" s="6"/>
      <c r="AA5343" s="6"/>
      <c r="AB5343" s="6"/>
      <c r="AC5343" s="6"/>
    </row>
    <row r="5344" spans="1:29" x14ac:dyDescent="0.25">
      <c r="Q5344" s="12" t="str">
        <f t="shared" ca="1" si="168"/>
        <v>-</v>
      </c>
      <c r="W5344" t="str">
        <f t="shared" si="167"/>
        <v>-</v>
      </c>
    </row>
    <row r="5345" spans="1:29" x14ac:dyDescent="0.25">
      <c r="A5345" s="6"/>
      <c r="B5345" s="10"/>
      <c r="C5345" s="6"/>
      <c r="D5345" s="6"/>
      <c r="E5345" s="6"/>
      <c r="F5345" s="6"/>
      <c r="G5345" s="6"/>
      <c r="H5345" s="6"/>
      <c r="I5345" s="6"/>
      <c r="J5345" s="6"/>
      <c r="K5345" s="6"/>
      <c r="L5345" s="6"/>
      <c r="M5345" s="6"/>
      <c r="N5345" s="6"/>
      <c r="O5345" s="6"/>
      <c r="P5345" s="10"/>
      <c r="Q5345" s="15" t="str">
        <f t="shared" ca="1" si="168"/>
        <v>-</v>
      </c>
      <c r="R5345" s="6"/>
      <c r="S5345" s="6"/>
      <c r="T5345" s="6"/>
      <c r="U5345" s="6"/>
      <c r="V5345" s="6"/>
      <c r="W5345" s="6" t="str">
        <f t="shared" si="167"/>
        <v>-</v>
      </c>
      <c r="X5345" s="6"/>
      <c r="Y5345" s="6"/>
      <c r="Z5345" s="6"/>
      <c r="AA5345" s="6"/>
      <c r="AB5345" s="6"/>
      <c r="AC5345" s="6"/>
    </row>
    <row r="5346" spans="1:29" x14ac:dyDescent="0.25">
      <c r="Q5346" s="12" t="str">
        <f t="shared" ca="1" si="168"/>
        <v>-</v>
      </c>
      <c r="W5346" t="str">
        <f t="shared" si="167"/>
        <v>-</v>
      </c>
    </row>
    <row r="5347" spans="1:29" x14ac:dyDescent="0.25">
      <c r="A5347" s="6"/>
      <c r="B5347" s="10"/>
      <c r="C5347" s="6"/>
      <c r="D5347" s="6"/>
      <c r="E5347" s="6"/>
      <c r="F5347" s="6"/>
      <c r="G5347" s="6"/>
      <c r="H5347" s="6"/>
      <c r="I5347" s="6"/>
      <c r="J5347" s="6"/>
      <c r="K5347" s="6"/>
      <c r="L5347" s="6"/>
      <c r="M5347" s="6"/>
      <c r="N5347" s="6"/>
      <c r="O5347" s="6"/>
      <c r="P5347" s="10"/>
      <c r="Q5347" s="15" t="str">
        <f t="shared" ca="1" si="168"/>
        <v>-</v>
      </c>
      <c r="R5347" s="6"/>
      <c r="S5347" s="6"/>
      <c r="T5347" s="6"/>
      <c r="U5347" s="6"/>
      <c r="V5347" s="6"/>
      <c r="W5347" s="6" t="str">
        <f t="shared" si="167"/>
        <v>-</v>
      </c>
      <c r="X5347" s="6"/>
      <c r="Y5347" s="6"/>
      <c r="Z5347" s="6"/>
      <c r="AA5347" s="6"/>
      <c r="AB5347" s="6"/>
      <c r="AC5347" s="6"/>
    </row>
    <row r="5348" spans="1:29" x14ac:dyDescent="0.25">
      <c r="Q5348" s="12" t="str">
        <f t="shared" ca="1" si="168"/>
        <v>-</v>
      </c>
      <c r="W5348" t="str">
        <f t="shared" si="167"/>
        <v>-</v>
      </c>
    </row>
    <row r="5349" spans="1:29" x14ac:dyDescent="0.25">
      <c r="A5349" s="6"/>
      <c r="B5349" s="10"/>
      <c r="C5349" s="6"/>
      <c r="D5349" s="6"/>
      <c r="E5349" s="6"/>
      <c r="F5349" s="6"/>
      <c r="G5349" s="6"/>
      <c r="H5349" s="6"/>
      <c r="I5349" s="6"/>
      <c r="J5349" s="6"/>
      <c r="K5349" s="6"/>
      <c r="L5349" s="6"/>
      <c r="M5349" s="6"/>
      <c r="N5349" s="6"/>
      <c r="O5349" s="6"/>
      <c r="P5349" s="10"/>
      <c r="Q5349" s="15" t="str">
        <f t="shared" ca="1" si="168"/>
        <v>-</v>
      </c>
      <c r="R5349" s="6"/>
      <c r="S5349" s="6"/>
      <c r="T5349" s="6"/>
      <c r="U5349" s="6"/>
      <c r="V5349" s="6"/>
      <c r="W5349" s="6" t="str">
        <f t="shared" si="167"/>
        <v>-</v>
      </c>
      <c r="X5349" s="6"/>
      <c r="Y5349" s="6"/>
      <c r="Z5349" s="6"/>
      <c r="AA5349" s="6"/>
      <c r="AB5349" s="6"/>
      <c r="AC5349" s="6"/>
    </row>
    <row r="5350" spans="1:29" x14ac:dyDescent="0.25">
      <c r="Q5350" s="12" t="str">
        <f t="shared" ca="1" si="168"/>
        <v>-</v>
      </c>
      <c r="W5350" t="str">
        <f t="shared" si="167"/>
        <v>-</v>
      </c>
    </row>
    <row r="5351" spans="1:29" x14ac:dyDescent="0.25">
      <c r="A5351" s="6"/>
      <c r="B5351" s="10"/>
      <c r="C5351" s="6"/>
      <c r="D5351" s="6"/>
      <c r="E5351" s="6"/>
      <c r="F5351" s="6"/>
      <c r="G5351" s="6"/>
      <c r="H5351" s="6"/>
      <c r="I5351" s="6"/>
      <c r="J5351" s="6"/>
      <c r="K5351" s="6"/>
      <c r="L5351" s="6"/>
      <c r="M5351" s="6"/>
      <c r="N5351" s="6"/>
      <c r="O5351" s="6"/>
      <c r="P5351" s="10"/>
      <c r="Q5351" s="15" t="str">
        <f t="shared" ca="1" si="168"/>
        <v>-</v>
      </c>
      <c r="R5351" s="6"/>
      <c r="S5351" s="6"/>
      <c r="T5351" s="6"/>
      <c r="U5351" s="6"/>
      <c r="V5351" s="6"/>
      <c r="W5351" s="6" t="str">
        <f t="shared" si="167"/>
        <v>-</v>
      </c>
      <c r="X5351" s="6"/>
      <c r="Y5351" s="6"/>
      <c r="Z5351" s="6"/>
      <c r="AA5351" s="6"/>
      <c r="AB5351" s="6"/>
      <c r="AC5351" s="6"/>
    </row>
    <row r="5352" spans="1:29" x14ac:dyDescent="0.25">
      <c r="Q5352" s="12" t="str">
        <f t="shared" ca="1" si="168"/>
        <v>-</v>
      </c>
      <c r="W5352" t="str">
        <f t="shared" si="167"/>
        <v>-</v>
      </c>
    </row>
    <row r="5353" spans="1:29" x14ac:dyDescent="0.25">
      <c r="A5353" s="6"/>
      <c r="B5353" s="10"/>
      <c r="C5353" s="6"/>
      <c r="D5353" s="6"/>
      <c r="E5353" s="6"/>
      <c r="F5353" s="6"/>
      <c r="G5353" s="6"/>
      <c r="H5353" s="6"/>
      <c r="I5353" s="6"/>
      <c r="J5353" s="6"/>
      <c r="K5353" s="6"/>
      <c r="L5353" s="6"/>
      <c r="M5353" s="6"/>
      <c r="N5353" s="6"/>
      <c r="O5353" s="6"/>
      <c r="P5353" s="10"/>
      <c r="Q5353" s="15" t="str">
        <f t="shared" ca="1" si="168"/>
        <v>-</v>
      </c>
      <c r="R5353" s="6"/>
      <c r="S5353" s="6"/>
      <c r="T5353" s="6"/>
      <c r="U5353" s="6"/>
      <c r="V5353" s="6"/>
      <c r="W5353" s="6" t="str">
        <f t="shared" si="167"/>
        <v>-</v>
      </c>
      <c r="X5353" s="6"/>
      <c r="Y5353" s="6"/>
      <c r="Z5353" s="6"/>
      <c r="AA5353" s="6"/>
      <c r="AB5353" s="6"/>
      <c r="AC5353" s="6"/>
    </row>
    <row r="5354" spans="1:29" x14ac:dyDescent="0.25">
      <c r="Q5354" s="12" t="str">
        <f t="shared" ca="1" si="168"/>
        <v>-</v>
      </c>
      <c r="W5354" t="str">
        <f t="shared" si="167"/>
        <v>-</v>
      </c>
    </row>
    <row r="5355" spans="1:29" x14ac:dyDescent="0.25">
      <c r="A5355" s="6"/>
      <c r="B5355" s="10"/>
      <c r="C5355" s="6"/>
      <c r="D5355" s="6"/>
      <c r="E5355" s="6"/>
      <c r="F5355" s="6"/>
      <c r="G5355" s="6"/>
      <c r="H5355" s="6"/>
      <c r="I5355" s="6"/>
      <c r="J5355" s="6"/>
      <c r="K5355" s="6"/>
      <c r="L5355" s="6"/>
      <c r="M5355" s="6"/>
      <c r="N5355" s="6"/>
      <c r="O5355" s="6"/>
      <c r="P5355" s="10"/>
      <c r="Q5355" s="15" t="str">
        <f t="shared" ca="1" si="168"/>
        <v>-</v>
      </c>
      <c r="R5355" s="6"/>
      <c r="S5355" s="6"/>
      <c r="T5355" s="6"/>
      <c r="U5355" s="6"/>
      <c r="V5355" s="6"/>
      <c r="W5355" s="6" t="str">
        <f t="shared" si="167"/>
        <v>-</v>
      </c>
      <c r="X5355" s="6"/>
      <c r="Y5355" s="6"/>
      <c r="Z5355" s="6"/>
      <c r="AA5355" s="6"/>
      <c r="AB5355" s="6"/>
      <c r="AC5355" s="6"/>
    </row>
    <row r="5356" spans="1:29" x14ac:dyDescent="0.25">
      <c r="Q5356" s="12" t="str">
        <f t="shared" ca="1" si="168"/>
        <v>-</v>
      </c>
      <c r="W5356" t="str">
        <f t="shared" si="167"/>
        <v>-</v>
      </c>
    </row>
    <row r="5357" spans="1:29" x14ac:dyDescent="0.25">
      <c r="A5357" s="6"/>
      <c r="B5357" s="10"/>
      <c r="C5357" s="6"/>
      <c r="D5357" s="6"/>
      <c r="E5357" s="6"/>
      <c r="F5357" s="6"/>
      <c r="G5357" s="6"/>
      <c r="H5357" s="6"/>
      <c r="I5357" s="6"/>
      <c r="J5357" s="6"/>
      <c r="K5357" s="6"/>
      <c r="L5357" s="6"/>
      <c r="M5357" s="6"/>
      <c r="N5357" s="6"/>
      <c r="O5357" s="6"/>
      <c r="P5357" s="10"/>
      <c r="Q5357" s="15" t="str">
        <f t="shared" ca="1" si="168"/>
        <v>-</v>
      </c>
      <c r="R5357" s="6"/>
      <c r="S5357" s="6"/>
      <c r="T5357" s="6"/>
      <c r="U5357" s="6"/>
      <c r="V5357" s="6"/>
      <c r="W5357" s="6" t="str">
        <f t="shared" si="167"/>
        <v>-</v>
      </c>
      <c r="X5357" s="6"/>
      <c r="Y5357" s="6"/>
      <c r="Z5357" s="6"/>
      <c r="AA5357" s="6"/>
      <c r="AB5357" s="6"/>
      <c r="AC5357" s="6"/>
    </row>
    <row r="5358" spans="1:29" x14ac:dyDescent="0.25">
      <c r="Q5358" s="12" t="str">
        <f t="shared" ca="1" si="168"/>
        <v>-</v>
      </c>
      <c r="W5358" t="str">
        <f t="shared" si="167"/>
        <v>-</v>
      </c>
    </row>
    <row r="5359" spans="1:29" x14ac:dyDescent="0.25">
      <c r="A5359" s="6"/>
      <c r="B5359" s="10"/>
      <c r="C5359" s="6"/>
      <c r="D5359" s="6"/>
      <c r="E5359" s="6"/>
      <c r="F5359" s="6"/>
      <c r="G5359" s="6"/>
      <c r="H5359" s="6"/>
      <c r="I5359" s="6"/>
      <c r="J5359" s="6"/>
      <c r="K5359" s="6"/>
      <c r="L5359" s="6"/>
      <c r="M5359" s="6"/>
      <c r="N5359" s="6"/>
      <c r="O5359" s="6"/>
      <c r="P5359" s="10"/>
      <c r="Q5359" s="15" t="str">
        <f t="shared" ca="1" si="168"/>
        <v>-</v>
      </c>
      <c r="R5359" s="6"/>
      <c r="S5359" s="6"/>
      <c r="T5359" s="6"/>
      <c r="U5359" s="6"/>
      <c r="V5359" s="6"/>
      <c r="W5359" s="6" t="str">
        <f t="shared" si="167"/>
        <v>-</v>
      </c>
      <c r="X5359" s="6"/>
      <c r="Y5359" s="6"/>
      <c r="Z5359" s="6"/>
      <c r="AA5359" s="6"/>
      <c r="AB5359" s="6"/>
      <c r="AC5359" s="6"/>
    </row>
    <row r="5360" spans="1:29" x14ac:dyDescent="0.25">
      <c r="Q5360" s="12" t="str">
        <f t="shared" ca="1" si="168"/>
        <v>-</v>
      </c>
      <c r="W5360" t="str">
        <f t="shared" si="167"/>
        <v>-</v>
      </c>
    </row>
    <row r="5361" spans="1:29" x14ac:dyDescent="0.25">
      <c r="A5361" s="6"/>
      <c r="B5361" s="10"/>
      <c r="C5361" s="6"/>
      <c r="D5361" s="6"/>
      <c r="E5361" s="6"/>
      <c r="F5361" s="6"/>
      <c r="G5361" s="6"/>
      <c r="H5361" s="6"/>
      <c r="I5361" s="6"/>
      <c r="J5361" s="6"/>
      <c r="K5361" s="6"/>
      <c r="L5361" s="6"/>
      <c r="M5361" s="6"/>
      <c r="N5361" s="6"/>
      <c r="O5361" s="6"/>
      <c r="P5361" s="10"/>
      <c r="Q5361" s="15" t="str">
        <f t="shared" ca="1" si="168"/>
        <v>-</v>
      </c>
      <c r="R5361" s="6"/>
      <c r="S5361" s="6"/>
      <c r="T5361" s="6"/>
      <c r="U5361" s="6"/>
      <c r="V5361" s="6"/>
      <c r="W5361" s="6" t="str">
        <f t="shared" si="167"/>
        <v>-</v>
      </c>
      <c r="X5361" s="6"/>
      <c r="Y5361" s="6"/>
      <c r="Z5361" s="6"/>
      <c r="AA5361" s="6"/>
      <c r="AB5361" s="6"/>
      <c r="AC5361" s="6"/>
    </row>
    <row r="5362" spans="1:29" x14ac:dyDescent="0.25">
      <c r="Q5362" s="12" t="str">
        <f t="shared" ca="1" si="168"/>
        <v>-</v>
      </c>
      <c r="W5362" t="str">
        <f t="shared" si="167"/>
        <v>-</v>
      </c>
    </row>
    <row r="5363" spans="1:29" x14ac:dyDescent="0.25">
      <c r="A5363" s="6"/>
      <c r="B5363" s="10"/>
      <c r="C5363" s="6"/>
      <c r="D5363" s="6"/>
      <c r="E5363" s="6"/>
      <c r="F5363" s="6"/>
      <c r="G5363" s="6"/>
      <c r="H5363" s="6"/>
      <c r="I5363" s="6"/>
      <c r="J5363" s="6"/>
      <c r="K5363" s="6"/>
      <c r="L5363" s="6"/>
      <c r="M5363" s="6"/>
      <c r="N5363" s="6"/>
      <c r="O5363" s="6"/>
      <c r="P5363" s="10"/>
      <c r="Q5363" s="15" t="str">
        <f t="shared" ca="1" si="168"/>
        <v>-</v>
      </c>
      <c r="R5363" s="6"/>
      <c r="S5363" s="6"/>
      <c r="T5363" s="6"/>
      <c r="U5363" s="6"/>
      <c r="V5363" s="6"/>
      <c r="W5363" s="6" t="str">
        <f t="shared" si="167"/>
        <v>-</v>
      </c>
      <c r="X5363" s="6"/>
      <c r="Y5363" s="6"/>
      <c r="Z5363" s="6"/>
      <c r="AA5363" s="6"/>
      <c r="AB5363" s="6"/>
      <c r="AC5363" s="6"/>
    </row>
    <row r="5364" spans="1:29" x14ac:dyDescent="0.25">
      <c r="Q5364" s="12" t="str">
        <f t="shared" ca="1" si="168"/>
        <v>-</v>
      </c>
      <c r="W5364" t="str">
        <f t="shared" si="167"/>
        <v>-</v>
      </c>
    </row>
    <row r="5365" spans="1:29" x14ac:dyDescent="0.25">
      <c r="A5365" s="6"/>
      <c r="B5365" s="10"/>
      <c r="C5365" s="6"/>
      <c r="D5365" s="6"/>
      <c r="E5365" s="6"/>
      <c r="F5365" s="6"/>
      <c r="G5365" s="6"/>
      <c r="H5365" s="6"/>
      <c r="I5365" s="6"/>
      <c r="J5365" s="6"/>
      <c r="K5365" s="6"/>
      <c r="L5365" s="6"/>
      <c r="M5365" s="6"/>
      <c r="N5365" s="6"/>
      <c r="O5365" s="6"/>
      <c r="P5365" s="10"/>
      <c r="Q5365" s="15" t="str">
        <f t="shared" ca="1" si="168"/>
        <v>-</v>
      </c>
      <c r="R5365" s="6"/>
      <c r="S5365" s="6"/>
      <c r="T5365" s="6"/>
      <c r="U5365" s="6"/>
      <c r="V5365" s="6"/>
      <c r="W5365" s="6" t="str">
        <f t="shared" si="167"/>
        <v>-</v>
      </c>
      <c r="X5365" s="6"/>
      <c r="Y5365" s="6"/>
      <c r="Z5365" s="6"/>
      <c r="AA5365" s="6"/>
      <c r="AB5365" s="6"/>
      <c r="AC5365" s="6"/>
    </row>
    <row r="5366" spans="1:29" x14ac:dyDescent="0.25">
      <c r="Q5366" s="12" t="str">
        <f t="shared" ca="1" si="168"/>
        <v>-</v>
      </c>
      <c r="W5366" t="str">
        <f t="shared" si="167"/>
        <v>-</v>
      </c>
    </row>
    <row r="5367" spans="1:29" x14ac:dyDescent="0.25">
      <c r="A5367" s="6"/>
      <c r="B5367" s="10"/>
      <c r="C5367" s="6"/>
      <c r="D5367" s="6"/>
      <c r="E5367" s="6"/>
      <c r="F5367" s="6"/>
      <c r="G5367" s="6"/>
      <c r="H5367" s="6"/>
      <c r="I5367" s="6"/>
      <c r="J5367" s="6"/>
      <c r="K5367" s="6"/>
      <c r="L5367" s="6"/>
      <c r="M5367" s="6"/>
      <c r="N5367" s="6"/>
      <c r="O5367" s="6"/>
      <c r="P5367" s="10"/>
      <c r="Q5367" s="15" t="str">
        <f t="shared" ca="1" si="168"/>
        <v>-</v>
      </c>
      <c r="R5367" s="6"/>
      <c r="S5367" s="6"/>
      <c r="T5367" s="6"/>
      <c r="U5367" s="6"/>
      <c r="V5367" s="6"/>
      <c r="W5367" s="6" t="str">
        <f t="shared" si="167"/>
        <v>-</v>
      </c>
      <c r="X5367" s="6"/>
      <c r="Y5367" s="6"/>
      <c r="Z5367" s="6"/>
      <c r="AA5367" s="6"/>
      <c r="AB5367" s="6"/>
      <c r="AC5367" s="6"/>
    </row>
    <row r="5368" spans="1:29" x14ac:dyDescent="0.25">
      <c r="Q5368" s="12" t="str">
        <f t="shared" ca="1" si="168"/>
        <v>-</v>
      </c>
      <c r="W5368" t="str">
        <f t="shared" si="167"/>
        <v>-</v>
      </c>
    </row>
    <row r="5369" spans="1:29" x14ac:dyDescent="0.25">
      <c r="A5369" s="6"/>
      <c r="B5369" s="10"/>
      <c r="C5369" s="6"/>
      <c r="D5369" s="6"/>
      <c r="E5369" s="6"/>
      <c r="F5369" s="6"/>
      <c r="G5369" s="6"/>
      <c r="H5369" s="6"/>
      <c r="I5369" s="6"/>
      <c r="J5369" s="6"/>
      <c r="K5369" s="6"/>
      <c r="L5369" s="6"/>
      <c r="M5369" s="6"/>
      <c r="N5369" s="6"/>
      <c r="O5369" s="6"/>
      <c r="P5369" s="10"/>
      <c r="Q5369" s="15" t="str">
        <f t="shared" ca="1" si="168"/>
        <v>-</v>
      </c>
      <c r="R5369" s="6"/>
      <c r="S5369" s="6"/>
      <c r="T5369" s="6"/>
      <c r="U5369" s="6"/>
      <c r="V5369" s="6"/>
      <c r="W5369" s="6" t="str">
        <f t="shared" si="167"/>
        <v>-</v>
      </c>
      <c r="X5369" s="6"/>
      <c r="Y5369" s="6"/>
      <c r="Z5369" s="6"/>
      <c r="AA5369" s="6"/>
      <c r="AB5369" s="6"/>
      <c r="AC5369" s="6"/>
    </row>
    <row r="5370" spans="1:29" x14ac:dyDescent="0.25">
      <c r="Q5370" s="12" t="str">
        <f t="shared" ca="1" si="168"/>
        <v>-</v>
      </c>
      <c r="W5370" t="str">
        <f t="shared" si="167"/>
        <v>-</v>
      </c>
    </row>
    <row r="5371" spans="1:29" x14ac:dyDescent="0.25">
      <c r="A5371" s="6"/>
      <c r="B5371" s="10"/>
      <c r="C5371" s="6"/>
      <c r="D5371" s="6"/>
      <c r="E5371" s="6"/>
      <c r="F5371" s="6"/>
      <c r="G5371" s="6"/>
      <c r="H5371" s="6"/>
      <c r="I5371" s="6"/>
      <c r="J5371" s="6"/>
      <c r="K5371" s="6"/>
      <c r="L5371" s="6"/>
      <c r="M5371" s="6"/>
      <c r="N5371" s="6"/>
      <c r="O5371" s="6"/>
      <c r="P5371" s="10"/>
      <c r="Q5371" s="15" t="str">
        <f t="shared" ca="1" si="168"/>
        <v>-</v>
      </c>
      <c r="R5371" s="6"/>
      <c r="S5371" s="6"/>
      <c r="T5371" s="6"/>
      <c r="U5371" s="6"/>
      <c r="V5371" s="6"/>
      <c r="W5371" s="6" t="str">
        <f t="shared" si="167"/>
        <v>-</v>
      </c>
      <c r="X5371" s="6"/>
      <c r="Y5371" s="6"/>
      <c r="Z5371" s="6"/>
      <c r="AA5371" s="6"/>
      <c r="AB5371" s="6"/>
      <c r="AC5371" s="6"/>
    </row>
    <row r="5372" spans="1:29" x14ac:dyDescent="0.25">
      <c r="Q5372" s="12" t="str">
        <f t="shared" ca="1" si="168"/>
        <v>-</v>
      </c>
      <c r="W5372" t="str">
        <f t="shared" si="167"/>
        <v>-</v>
      </c>
    </row>
    <row r="5373" spans="1:29" x14ac:dyDescent="0.25">
      <c r="A5373" s="6"/>
      <c r="B5373" s="10"/>
      <c r="C5373" s="6"/>
      <c r="D5373" s="6"/>
      <c r="E5373" s="6"/>
      <c r="F5373" s="6"/>
      <c r="G5373" s="6"/>
      <c r="H5373" s="6"/>
      <c r="I5373" s="6"/>
      <c r="J5373" s="6"/>
      <c r="K5373" s="6"/>
      <c r="L5373" s="6"/>
      <c r="M5373" s="6"/>
      <c r="N5373" s="6"/>
      <c r="O5373" s="6"/>
      <c r="P5373" s="10"/>
      <c r="Q5373" s="15" t="str">
        <f t="shared" ca="1" si="168"/>
        <v>-</v>
      </c>
      <c r="R5373" s="6"/>
      <c r="S5373" s="6"/>
      <c r="T5373" s="6"/>
      <c r="U5373" s="6"/>
      <c r="V5373" s="6"/>
      <c r="W5373" s="6" t="str">
        <f t="shared" si="167"/>
        <v>-</v>
      </c>
      <c r="X5373" s="6"/>
      <c r="Y5373" s="6"/>
      <c r="Z5373" s="6"/>
      <c r="AA5373" s="6"/>
      <c r="AB5373" s="6"/>
      <c r="AC5373" s="6"/>
    </row>
    <row r="5374" spans="1:29" x14ac:dyDescent="0.25">
      <c r="Q5374" s="12" t="str">
        <f t="shared" ca="1" si="168"/>
        <v>-</v>
      </c>
      <c r="W5374" t="str">
        <f t="shared" si="167"/>
        <v>-</v>
      </c>
    </row>
    <row r="5375" spans="1:29" x14ac:dyDescent="0.25">
      <c r="A5375" s="6"/>
      <c r="B5375" s="10"/>
      <c r="C5375" s="6"/>
      <c r="D5375" s="6"/>
      <c r="E5375" s="6"/>
      <c r="F5375" s="6"/>
      <c r="G5375" s="6"/>
      <c r="H5375" s="6"/>
      <c r="I5375" s="6"/>
      <c r="J5375" s="6"/>
      <c r="K5375" s="6"/>
      <c r="L5375" s="6"/>
      <c r="M5375" s="6"/>
      <c r="N5375" s="6"/>
      <c r="O5375" s="6"/>
      <c r="P5375" s="10"/>
      <c r="Q5375" s="15" t="str">
        <f t="shared" ca="1" si="168"/>
        <v>-</v>
      </c>
      <c r="R5375" s="6"/>
      <c r="S5375" s="6"/>
      <c r="T5375" s="6"/>
      <c r="U5375" s="6"/>
      <c r="V5375" s="6"/>
      <c r="W5375" s="6" t="str">
        <f t="shared" si="167"/>
        <v>-</v>
      </c>
      <c r="X5375" s="6"/>
      <c r="Y5375" s="6"/>
      <c r="Z5375" s="6"/>
      <c r="AA5375" s="6"/>
      <c r="AB5375" s="6"/>
      <c r="AC5375" s="6"/>
    </row>
    <row r="5376" spans="1:29" x14ac:dyDescent="0.25">
      <c r="Q5376" s="12" t="str">
        <f t="shared" ca="1" si="168"/>
        <v>-</v>
      </c>
      <c r="W5376" t="str">
        <f t="shared" si="167"/>
        <v>-</v>
      </c>
    </row>
    <row r="5377" spans="1:29" x14ac:dyDescent="0.25">
      <c r="A5377" s="6"/>
      <c r="B5377" s="10"/>
      <c r="C5377" s="6"/>
      <c r="D5377" s="6"/>
      <c r="E5377" s="6"/>
      <c r="F5377" s="6"/>
      <c r="G5377" s="6"/>
      <c r="H5377" s="6"/>
      <c r="I5377" s="6"/>
      <c r="J5377" s="6"/>
      <c r="K5377" s="6"/>
      <c r="L5377" s="6"/>
      <c r="M5377" s="6"/>
      <c r="N5377" s="6"/>
      <c r="O5377" s="6"/>
      <c r="P5377" s="10"/>
      <c r="Q5377" s="15" t="str">
        <f t="shared" ca="1" si="168"/>
        <v>-</v>
      </c>
      <c r="R5377" s="6"/>
      <c r="S5377" s="6"/>
      <c r="T5377" s="6"/>
      <c r="U5377" s="6"/>
      <c r="V5377" s="6"/>
      <c r="W5377" s="6" t="str">
        <f t="shared" ref="W5377:W5440" si="169">IF(OR(ISBLANK(J5377),ISBLANK(V5377)),"-",(IF(J5377=V5377,"Yes","No")))</f>
        <v>-</v>
      </c>
      <c r="X5377" s="6"/>
      <c r="Y5377" s="6"/>
      <c r="Z5377" s="6"/>
      <c r="AA5377" s="6"/>
      <c r="AB5377" s="6"/>
      <c r="AC5377" s="6"/>
    </row>
    <row r="5378" spans="1:29" x14ac:dyDescent="0.25">
      <c r="Q5378" s="12" t="str">
        <f t="shared" ref="Q5378:Q5441" ca="1" si="170">IF(B5378&gt;1/1/1900, (IF(R5378="Closed",(DATEDIF(B5378,P5378,"d"))-(DATEDIF(M5378,O5378,"d")),IF(OR(R5378="Pending",ISBLANK(P5378)),TODAY()-B5378))),"-")</f>
        <v>-</v>
      </c>
      <c r="W5378" t="str">
        <f t="shared" si="169"/>
        <v>-</v>
      </c>
    </row>
    <row r="5379" spans="1:29" x14ac:dyDescent="0.25">
      <c r="A5379" s="6"/>
      <c r="B5379" s="10"/>
      <c r="C5379" s="6"/>
      <c r="D5379" s="6"/>
      <c r="E5379" s="6"/>
      <c r="F5379" s="6"/>
      <c r="G5379" s="6"/>
      <c r="H5379" s="6"/>
      <c r="I5379" s="6"/>
      <c r="J5379" s="6"/>
      <c r="K5379" s="6"/>
      <c r="L5379" s="6"/>
      <c r="M5379" s="6"/>
      <c r="N5379" s="6"/>
      <c r="O5379" s="6"/>
      <c r="P5379" s="10"/>
      <c r="Q5379" s="15" t="str">
        <f t="shared" ca="1" si="170"/>
        <v>-</v>
      </c>
      <c r="R5379" s="6"/>
      <c r="S5379" s="6"/>
      <c r="T5379" s="6"/>
      <c r="U5379" s="6"/>
      <c r="V5379" s="6"/>
      <c r="W5379" s="6" t="str">
        <f t="shared" si="169"/>
        <v>-</v>
      </c>
      <c r="X5379" s="6"/>
      <c r="Y5379" s="6"/>
      <c r="Z5379" s="6"/>
      <c r="AA5379" s="6"/>
      <c r="AB5379" s="6"/>
      <c r="AC5379" s="6"/>
    </row>
    <row r="5380" spans="1:29" x14ac:dyDescent="0.25">
      <c r="Q5380" s="12" t="str">
        <f t="shared" ca="1" si="170"/>
        <v>-</v>
      </c>
      <c r="W5380" t="str">
        <f t="shared" si="169"/>
        <v>-</v>
      </c>
    </row>
    <row r="5381" spans="1:29" x14ac:dyDescent="0.25">
      <c r="A5381" s="6"/>
      <c r="B5381" s="10"/>
      <c r="C5381" s="6"/>
      <c r="D5381" s="6"/>
      <c r="E5381" s="6"/>
      <c r="F5381" s="6"/>
      <c r="G5381" s="6"/>
      <c r="H5381" s="6"/>
      <c r="I5381" s="6"/>
      <c r="J5381" s="6"/>
      <c r="K5381" s="6"/>
      <c r="L5381" s="6"/>
      <c r="M5381" s="6"/>
      <c r="N5381" s="6"/>
      <c r="O5381" s="6"/>
      <c r="P5381" s="10"/>
      <c r="Q5381" s="15" t="str">
        <f t="shared" ca="1" si="170"/>
        <v>-</v>
      </c>
      <c r="R5381" s="6"/>
      <c r="S5381" s="6"/>
      <c r="T5381" s="6"/>
      <c r="U5381" s="6"/>
      <c r="V5381" s="6"/>
      <c r="W5381" s="6" t="str">
        <f t="shared" si="169"/>
        <v>-</v>
      </c>
      <c r="X5381" s="6"/>
      <c r="Y5381" s="6"/>
      <c r="Z5381" s="6"/>
      <c r="AA5381" s="6"/>
      <c r="AB5381" s="6"/>
      <c r="AC5381" s="6"/>
    </row>
    <row r="5382" spans="1:29" x14ac:dyDescent="0.25">
      <c r="Q5382" s="12" t="str">
        <f t="shared" ca="1" si="170"/>
        <v>-</v>
      </c>
      <c r="W5382" t="str">
        <f t="shared" si="169"/>
        <v>-</v>
      </c>
    </row>
    <row r="5383" spans="1:29" x14ac:dyDescent="0.25">
      <c r="A5383" s="6"/>
      <c r="B5383" s="10"/>
      <c r="C5383" s="6"/>
      <c r="D5383" s="6"/>
      <c r="E5383" s="6"/>
      <c r="F5383" s="6"/>
      <c r="G5383" s="6"/>
      <c r="H5383" s="6"/>
      <c r="I5383" s="6"/>
      <c r="J5383" s="6"/>
      <c r="K5383" s="6"/>
      <c r="L5383" s="6"/>
      <c r="M5383" s="6"/>
      <c r="N5383" s="6"/>
      <c r="O5383" s="6"/>
      <c r="P5383" s="10"/>
      <c r="Q5383" s="15" t="str">
        <f t="shared" ca="1" si="170"/>
        <v>-</v>
      </c>
      <c r="R5383" s="6"/>
      <c r="S5383" s="6"/>
      <c r="T5383" s="6"/>
      <c r="U5383" s="6"/>
      <c r="V5383" s="6"/>
      <c r="W5383" s="6" t="str">
        <f t="shared" si="169"/>
        <v>-</v>
      </c>
      <c r="X5383" s="6"/>
      <c r="Y5383" s="6"/>
      <c r="Z5383" s="6"/>
      <c r="AA5383" s="6"/>
      <c r="AB5383" s="6"/>
      <c r="AC5383" s="6"/>
    </row>
    <row r="5384" spans="1:29" x14ac:dyDescent="0.25">
      <c r="Q5384" s="12" t="str">
        <f t="shared" ca="1" si="170"/>
        <v>-</v>
      </c>
      <c r="W5384" t="str">
        <f t="shared" si="169"/>
        <v>-</v>
      </c>
    </row>
    <row r="5385" spans="1:29" x14ac:dyDescent="0.25">
      <c r="A5385" s="6"/>
      <c r="B5385" s="10"/>
      <c r="C5385" s="6"/>
      <c r="D5385" s="6"/>
      <c r="E5385" s="6"/>
      <c r="F5385" s="6"/>
      <c r="G5385" s="6"/>
      <c r="H5385" s="6"/>
      <c r="I5385" s="6"/>
      <c r="J5385" s="6"/>
      <c r="K5385" s="6"/>
      <c r="L5385" s="6"/>
      <c r="M5385" s="6"/>
      <c r="N5385" s="6"/>
      <c r="O5385" s="6"/>
      <c r="P5385" s="10"/>
      <c r="Q5385" s="15" t="str">
        <f t="shared" ca="1" si="170"/>
        <v>-</v>
      </c>
      <c r="R5385" s="6"/>
      <c r="S5385" s="6"/>
      <c r="T5385" s="6"/>
      <c r="U5385" s="6"/>
      <c r="V5385" s="6"/>
      <c r="W5385" s="6" t="str">
        <f t="shared" si="169"/>
        <v>-</v>
      </c>
      <c r="X5385" s="6"/>
      <c r="Y5385" s="6"/>
      <c r="Z5385" s="6"/>
      <c r="AA5385" s="6"/>
      <c r="AB5385" s="6"/>
      <c r="AC5385" s="6"/>
    </row>
    <row r="5386" spans="1:29" x14ac:dyDescent="0.25">
      <c r="Q5386" s="12" t="str">
        <f t="shared" ca="1" si="170"/>
        <v>-</v>
      </c>
      <c r="W5386" t="str">
        <f t="shared" si="169"/>
        <v>-</v>
      </c>
    </row>
    <row r="5387" spans="1:29" x14ac:dyDescent="0.25">
      <c r="A5387" s="6"/>
      <c r="B5387" s="10"/>
      <c r="C5387" s="6"/>
      <c r="D5387" s="6"/>
      <c r="E5387" s="6"/>
      <c r="F5387" s="6"/>
      <c r="G5387" s="6"/>
      <c r="H5387" s="6"/>
      <c r="I5387" s="6"/>
      <c r="J5387" s="6"/>
      <c r="K5387" s="6"/>
      <c r="L5387" s="6"/>
      <c r="M5387" s="6"/>
      <c r="N5387" s="6"/>
      <c r="O5387" s="6"/>
      <c r="P5387" s="10"/>
      <c r="Q5387" s="15" t="str">
        <f t="shared" ca="1" si="170"/>
        <v>-</v>
      </c>
      <c r="R5387" s="6"/>
      <c r="S5387" s="6"/>
      <c r="T5387" s="6"/>
      <c r="U5387" s="6"/>
      <c r="V5387" s="6"/>
      <c r="W5387" s="6" t="str">
        <f t="shared" si="169"/>
        <v>-</v>
      </c>
      <c r="X5387" s="6"/>
      <c r="Y5387" s="6"/>
      <c r="Z5387" s="6"/>
      <c r="AA5387" s="6"/>
      <c r="AB5387" s="6"/>
      <c r="AC5387" s="6"/>
    </row>
    <row r="5388" spans="1:29" x14ac:dyDescent="0.25">
      <c r="Q5388" s="12" t="str">
        <f t="shared" ca="1" si="170"/>
        <v>-</v>
      </c>
      <c r="W5388" t="str">
        <f t="shared" si="169"/>
        <v>-</v>
      </c>
    </row>
    <row r="5389" spans="1:29" x14ac:dyDescent="0.25">
      <c r="A5389" s="6"/>
      <c r="B5389" s="10"/>
      <c r="C5389" s="6"/>
      <c r="D5389" s="6"/>
      <c r="E5389" s="6"/>
      <c r="F5389" s="6"/>
      <c r="G5389" s="6"/>
      <c r="H5389" s="6"/>
      <c r="I5389" s="6"/>
      <c r="J5389" s="6"/>
      <c r="K5389" s="6"/>
      <c r="L5389" s="6"/>
      <c r="M5389" s="6"/>
      <c r="N5389" s="6"/>
      <c r="O5389" s="6"/>
      <c r="P5389" s="10"/>
      <c r="Q5389" s="15" t="str">
        <f t="shared" ca="1" si="170"/>
        <v>-</v>
      </c>
      <c r="R5389" s="6"/>
      <c r="S5389" s="6"/>
      <c r="T5389" s="6"/>
      <c r="U5389" s="6"/>
      <c r="V5389" s="6"/>
      <c r="W5389" s="6" t="str">
        <f t="shared" si="169"/>
        <v>-</v>
      </c>
      <c r="X5389" s="6"/>
      <c r="Y5389" s="6"/>
      <c r="Z5389" s="6"/>
      <c r="AA5389" s="6"/>
      <c r="AB5389" s="6"/>
      <c r="AC5389" s="6"/>
    </row>
    <row r="5390" spans="1:29" x14ac:dyDescent="0.25">
      <c r="Q5390" s="12" t="str">
        <f t="shared" ca="1" si="170"/>
        <v>-</v>
      </c>
      <c r="W5390" t="str">
        <f t="shared" si="169"/>
        <v>-</v>
      </c>
    </row>
    <row r="5391" spans="1:29" x14ac:dyDescent="0.25">
      <c r="A5391" s="6"/>
      <c r="B5391" s="10"/>
      <c r="C5391" s="6"/>
      <c r="D5391" s="6"/>
      <c r="E5391" s="6"/>
      <c r="F5391" s="6"/>
      <c r="G5391" s="6"/>
      <c r="H5391" s="6"/>
      <c r="I5391" s="6"/>
      <c r="J5391" s="6"/>
      <c r="K5391" s="6"/>
      <c r="L5391" s="6"/>
      <c r="M5391" s="6"/>
      <c r="N5391" s="6"/>
      <c r="O5391" s="6"/>
      <c r="P5391" s="10"/>
      <c r="Q5391" s="15" t="str">
        <f t="shared" ca="1" si="170"/>
        <v>-</v>
      </c>
      <c r="R5391" s="6"/>
      <c r="S5391" s="6"/>
      <c r="T5391" s="6"/>
      <c r="U5391" s="6"/>
      <c r="V5391" s="6"/>
      <c r="W5391" s="6" t="str">
        <f t="shared" si="169"/>
        <v>-</v>
      </c>
      <c r="X5391" s="6"/>
      <c r="Y5391" s="6"/>
      <c r="Z5391" s="6"/>
      <c r="AA5391" s="6"/>
      <c r="AB5391" s="6"/>
      <c r="AC5391" s="6"/>
    </row>
    <row r="5392" spans="1:29" x14ac:dyDescent="0.25">
      <c r="Q5392" s="12" t="str">
        <f t="shared" ca="1" si="170"/>
        <v>-</v>
      </c>
      <c r="W5392" t="str">
        <f t="shared" si="169"/>
        <v>-</v>
      </c>
    </row>
    <row r="5393" spans="1:29" x14ac:dyDescent="0.25">
      <c r="A5393" s="6"/>
      <c r="B5393" s="10"/>
      <c r="C5393" s="6"/>
      <c r="D5393" s="6"/>
      <c r="E5393" s="6"/>
      <c r="F5393" s="6"/>
      <c r="G5393" s="6"/>
      <c r="H5393" s="6"/>
      <c r="I5393" s="6"/>
      <c r="J5393" s="6"/>
      <c r="K5393" s="6"/>
      <c r="L5393" s="6"/>
      <c r="M5393" s="6"/>
      <c r="N5393" s="6"/>
      <c r="O5393" s="6"/>
      <c r="P5393" s="10"/>
      <c r="Q5393" s="15" t="str">
        <f t="shared" ca="1" si="170"/>
        <v>-</v>
      </c>
      <c r="R5393" s="6"/>
      <c r="S5393" s="6"/>
      <c r="T5393" s="6"/>
      <c r="U5393" s="6"/>
      <c r="V5393" s="6"/>
      <c r="W5393" s="6" t="str">
        <f t="shared" si="169"/>
        <v>-</v>
      </c>
      <c r="X5393" s="6"/>
      <c r="Y5393" s="6"/>
      <c r="Z5393" s="6"/>
      <c r="AA5393" s="6"/>
      <c r="AB5393" s="6"/>
      <c r="AC5393" s="6"/>
    </row>
    <row r="5394" spans="1:29" x14ac:dyDescent="0.25">
      <c r="Q5394" s="12" t="str">
        <f t="shared" ca="1" si="170"/>
        <v>-</v>
      </c>
      <c r="W5394" t="str">
        <f t="shared" si="169"/>
        <v>-</v>
      </c>
    </row>
    <row r="5395" spans="1:29" x14ac:dyDescent="0.25">
      <c r="A5395" s="6"/>
      <c r="B5395" s="10"/>
      <c r="C5395" s="6"/>
      <c r="D5395" s="6"/>
      <c r="E5395" s="6"/>
      <c r="F5395" s="6"/>
      <c r="G5395" s="6"/>
      <c r="H5395" s="6"/>
      <c r="I5395" s="6"/>
      <c r="J5395" s="6"/>
      <c r="K5395" s="6"/>
      <c r="L5395" s="6"/>
      <c r="M5395" s="6"/>
      <c r="N5395" s="6"/>
      <c r="O5395" s="6"/>
      <c r="P5395" s="10"/>
      <c r="Q5395" s="15" t="str">
        <f t="shared" ca="1" si="170"/>
        <v>-</v>
      </c>
      <c r="R5395" s="6"/>
      <c r="S5395" s="6"/>
      <c r="T5395" s="6"/>
      <c r="U5395" s="6"/>
      <c r="V5395" s="6"/>
      <c r="W5395" s="6" t="str">
        <f t="shared" si="169"/>
        <v>-</v>
      </c>
      <c r="X5395" s="6"/>
      <c r="Y5395" s="6"/>
      <c r="Z5395" s="6"/>
      <c r="AA5395" s="6"/>
      <c r="AB5395" s="6"/>
      <c r="AC5395" s="6"/>
    </row>
    <row r="5396" spans="1:29" x14ac:dyDescent="0.25">
      <c r="Q5396" s="12" t="str">
        <f t="shared" ca="1" si="170"/>
        <v>-</v>
      </c>
      <c r="W5396" t="str">
        <f t="shared" si="169"/>
        <v>-</v>
      </c>
    </row>
    <row r="5397" spans="1:29" x14ac:dyDescent="0.25">
      <c r="A5397" s="6"/>
      <c r="B5397" s="10"/>
      <c r="C5397" s="6"/>
      <c r="D5397" s="6"/>
      <c r="E5397" s="6"/>
      <c r="F5397" s="6"/>
      <c r="G5397" s="6"/>
      <c r="H5397" s="6"/>
      <c r="I5397" s="6"/>
      <c r="J5397" s="6"/>
      <c r="K5397" s="6"/>
      <c r="L5397" s="6"/>
      <c r="M5397" s="6"/>
      <c r="N5397" s="6"/>
      <c r="O5397" s="6"/>
      <c r="P5397" s="10"/>
      <c r="Q5397" s="15" t="str">
        <f t="shared" ca="1" si="170"/>
        <v>-</v>
      </c>
      <c r="R5397" s="6"/>
      <c r="S5397" s="6"/>
      <c r="T5397" s="6"/>
      <c r="U5397" s="6"/>
      <c r="V5397" s="6"/>
      <c r="W5397" s="6" t="str">
        <f t="shared" si="169"/>
        <v>-</v>
      </c>
      <c r="X5397" s="6"/>
      <c r="Y5397" s="6"/>
      <c r="Z5397" s="6"/>
      <c r="AA5397" s="6"/>
      <c r="AB5397" s="6"/>
      <c r="AC5397" s="6"/>
    </row>
    <row r="5398" spans="1:29" x14ac:dyDescent="0.25">
      <c r="Q5398" s="12" t="str">
        <f t="shared" ca="1" si="170"/>
        <v>-</v>
      </c>
      <c r="W5398" t="str">
        <f t="shared" si="169"/>
        <v>-</v>
      </c>
    </row>
    <row r="5399" spans="1:29" x14ac:dyDescent="0.25">
      <c r="A5399" s="6"/>
      <c r="B5399" s="10"/>
      <c r="C5399" s="6"/>
      <c r="D5399" s="6"/>
      <c r="E5399" s="6"/>
      <c r="F5399" s="6"/>
      <c r="G5399" s="6"/>
      <c r="H5399" s="6"/>
      <c r="I5399" s="6"/>
      <c r="J5399" s="6"/>
      <c r="K5399" s="6"/>
      <c r="L5399" s="6"/>
      <c r="M5399" s="6"/>
      <c r="N5399" s="6"/>
      <c r="O5399" s="6"/>
      <c r="P5399" s="10"/>
      <c r="Q5399" s="15" t="str">
        <f t="shared" ca="1" si="170"/>
        <v>-</v>
      </c>
      <c r="R5399" s="6"/>
      <c r="S5399" s="6"/>
      <c r="T5399" s="6"/>
      <c r="U5399" s="6"/>
      <c r="V5399" s="6"/>
      <c r="W5399" s="6" t="str">
        <f t="shared" si="169"/>
        <v>-</v>
      </c>
      <c r="X5399" s="6"/>
      <c r="Y5399" s="6"/>
      <c r="Z5399" s="6"/>
      <c r="AA5399" s="6"/>
      <c r="AB5399" s="6"/>
      <c r="AC5399" s="6"/>
    </row>
    <row r="5400" spans="1:29" x14ac:dyDescent="0.25">
      <c r="Q5400" s="12" t="str">
        <f t="shared" ca="1" si="170"/>
        <v>-</v>
      </c>
      <c r="W5400" t="str">
        <f t="shared" si="169"/>
        <v>-</v>
      </c>
    </row>
    <row r="5401" spans="1:29" x14ac:dyDescent="0.25">
      <c r="A5401" s="6"/>
      <c r="B5401" s="10"/>
      <c r="C5401" s="6"/>
      <c r="D5401" s="6"/>
      <c r="E5401" s="6"/>
      <c r="F5401" s="6"/>
      <c r="G5401" s="6"/>
      <c r="H5401" s="6"/>
      <c r="I5401" s="6"/>
      <c r="J5401" s="6"/>
      <c r="K5401" s="6"/>
      <c r="L5401" s="6"/>
      <c r="M5401" s="6"/>
      <c r="N5401" s="6"/>
      <c r="O5401" s="6"/>
      <c r="P5401" s="10"/>
      <c r="Q5401" s="15" t="str">
        <f t="shared" ca="1" si="170"/>
        <v>-</v>
      </c>
      <c r="R5401" s="6"/>
      <c r="S5401" s="6"/>
      <c r="T5401" s="6"/>
      <c r="U5401" s="6"/>
      <c r="V5401" s="6"/>
      <c r="W5401" s="6" t="str">
        <f t="shared" si="169"/>
        <v>-</v>
      </c>
      <c r="X5401" s="6"/>
      <c r="Y5401" s="6"/>
      <c r="Z5401" s="6"/>
      <c r="AA5401" s="6"/>
      <c r="AB5401" s="6"/>
      <c r="AC5401" s="6"/>
    </row>
    <row r="5402" spans="1:29" x14ac:dyDescent="0.25">
      <c r="Q5402" s="12" t="str">
        <f t="shared" ca="1" si="170"/>
        <v>-</v>
      </c>
      <c r="W5402" t="str">
        <f t="shared" si="169"/>
        <v>-</v>
      </c>
    </row>
    <row r="5403" spans="1:29" x14ac:dyDescent="0.25">
      <c r="A5403" s="6"/>
      <c r="B5403" s="10"/>
      <c r="C5403" s="6"/>
      <c r="D5403" s="6"/>
      <c r="E5403" s="6"/>
      <c r="F5403" s="6"/>
      <c r="G5403" s="6"/>
      <c r="H5403" s="6"/>
      <c r="I5403" s="6"/>
      <c r="J5403" s="6"/>
      <c r="K5403" s="6"/>
      <c r="L5403" s="6"/>
      <c r="M5403" s="6"/>
      <c r="N5403" s="6"/>
      <c r="O5403" s="6"/>
      <c r="P5403" s="10"/>
      <c r="Q5403" s="15" t="str">
        <f t="shared" ca="1" si="170"/>
        <v>-</v>
      </c>
      <c r="R5403" s="6"/>
      <c r="S5403" s="6"/>
      <c r="T5403" s="6"/>
      <c r="U5403" s="6"/>
      <c r="V5403" s="6"/>
      <c r="W5403" s="6" t="str">
        <f t="shared" si="169"/>
        <v>-</v>
      </c>
      <c r="X5403" s="6"/>
      <c r="Y5403" s="6"/>
      <c r="Z5403" s="6"/>
      <c r="AA5403" s="6"/>
      <c r="AB5403" s="6"/>
      <c r="AC5403" s="6"/>
    </row>
    <row r="5404" spans="1:29" x14ac:dyDescent="0.25">
      <c r="Q5404" s="12" t="str">
        <f t="shared" ca="1" si="170"/>
        <v>-</v>
      </c>
      <c r="W5404" t="str">
        <f t="shared" si="169"/>
        <v>-</v>
      </c>
    </row>
    <row r="5405" spans="1:29" x14ac:dyDescent="0.25">
      <c r="A5405" s="6"/>
      <c r="B5405" s="10"/>
      <c r="C5405" s="6"/>
      <c r="D5405" s="6"/>
      <c r="E5405" s="6"/>
      <c r="F5405" s="6"/>
      <c r="G5405" s="6"/>
      <c r="H5405" s="6"/>
      <c r="I5405" s="6"/>
      <c r="J5405" s="6"/>
      <c r="K5405" s="6"/>
      <c r="L5405" s="6"/>
      <c r="M5405" s="6"/>
      <c r="N5405" s="6"/>
      <c r="O5405" s="6"/>
      <c r="P5405" s="10"/>
      <c r="Q5405" s="15" t="str">
        <f t="shared" ca="1" si="170"/>
        <v>-</v>
      </c>
      <c r="R5405" s="6"/>
      <c r="S5405" s="6"/>
      <c r="T5405" s="6"/>
      <c r="U5405" s="6"/>
      <c r="V5405" s="6"/>
      <c r="W5405" s="6" t="str">
        <f t="shared" si="169"/>
        <v>-</v>
      </c>
      <c r="X5405" s="6"/>
      <c r="Y5405" s="6"/>
      <c r="Z5405" s="6"/>
      <c r="AA5405" s="6"/>
      <c r="AB5405" s="6"/>
      <c r="AC5405" s="6"/>
    </row>
    <row r="5406" spans="1:29" x14ac:dyDescent="0.25">
      <c r="Q5406" s="12" t="str">
        <f t="shared" ca="1" si="170"/>
        <v>-</v>
      </c>
      <c r="W5406" t="str">
        <f t="shared" si="169"/>
        <v>-</v>
      </c>
    </row>
    <row r="5407" spans="1:29" x14ac:dyDescent="0.25">
      <c r="A5407" s="6"/>
      <c r="B5407" s="10"/>
      <c r="C5407" s="6"/>
      <c r="D5407" s="6"/>
      <c r="E5407" s="6"/>
      <c r="F5407" s="6"/>
      <c r="G5407" s="6"/>
      <c r="H5407" s="6"/>
      <c r="I5407" s="6"/>
      <c r="J5407" s="6"/>
      <c r="K5407" s="6"/>
      <c r="L5407" s="6"/>
      <c r="M5407" s="6"/>
      <c r="N5407" s="6"/>
      <c r="O5407" s="6"/>
      <c r="P5407" s="10"/>
      <c r="Q5407" s="15" t="str">
        <f t="shared" ca="1" si="170"/>
        <v>-</v>
      </c>
      <c r="R5407" s="6"/>
      <c r="S5407" s="6"/>
      <c r="T5407" s="6"/>
      <c r="U5407" s="6"/>
      <c r="V5407" s="6"/>
      <c r="W5407" s="6" t="str">
        <f t="shared" si="169"/>
        <v>-</v>
      </c>
      <c r="X5407" s="6"/>
      <c r="Y5407" s="6"/>
      <c r="Z5407" s="6"/>
      <c r="AA5407" s="6"/>
      <c r="AB5407" s="6"/>
      <c r="AC5407" s="6"/>
    </row>
    <row r="5408" spans="1:29" x14ac:dyDescent="0.25">
      <c r="Q5408" s="12" t="str">
        <f t="shared" ca="1" si="170"/>
        <v>-</v>
      </c>
      <c r="W5408" t="str">
        <f t="shared" si="169"/>
        <v>-</v>
      </c>
    </row>
    <row r="5409" spans="1:29" x14ac:dyDescent="0.25">
      <c r="A5409" s="6"/>
      <c r="B5409" s="10"/>
      <c r="C5409" s="6"/>
      <c r="D5409" s="6"/>
      <c r="E5409" s="6"/>
      <c r="F5409" s="6"/>
      <c r="G5409" s="6"/>
      <c r="H5409" s="6"/>
      <c r="I5409" s="6"/>
      <c r="J5409" s="6"/>
      <c r="K5409" s="6"/>
      <c r="L5409" s="6"/>
      <c r="M5409" s="6"/>
      <c r="N5409" s="6"/>
      <c r="O5409" s="6"/>
      <c r="P5409" s="10"/>
      <c r="Q5409" s="15" t="str">
        <f t="shared" ca="1" si="170"/>
        <v>-</v>
      </c>
      <c r="R5409" s="6"/>
      <c r="S5409" s="6"/>
      <c r="T5409" s="6"/>
      <c r="U5409" s="6"/>
      <c r="V5409" s="6"/>
      <c r="W5409" s="6" t="str">
        <f t="shared" si="169"/>
        <v>-</v>
      </c>
      <c r="X5409" s="6"/>
      <c r="Y5409" s="6"/>
      <c r="Z5409" s="6"/>
      <c r="AA5409" s="6"/>
      <c r="AB5409" s="6"/>
      <c r="AC5409" s="6"/>
    </row>
    <row r="5410" spans="1:29" x14ac:dyDescent="0.25">
      <c r="Q5410" s="12" t="str">
        <f t="shared" ca="1" si="170"/>
        <v>-</v>
      </c>
      <c r="W5410" t="str">
        <f t="shared" si="169"/>
        <v>-</v>
      </c>
    </row>
    <row r="5411" spans="1:29" x14ac:dyDescent="0.25">
      <c r="A5411" s="6"/>
      <c r="B5411" s="10"/>
      <c r="C5411" s="6"/>
      <c r="D5411" s="6"/>
      <c r="E5411" s="6"/>
      <c r="F5411" s="6"/>
      <c r="G5411" s="6"/>
      <c r="H5411" s="6"/>
      <c r="I5411" s="6"/>
      <c r="J5411" s="6"/>
      <c r="K5411" s="6"/>
      <c r="L5411" s="6"/>
      <c r="M5411" s="6"/>
      <c r="N5411" s="6"/>
      <c r="O5411" s="6"/>
      <c r="P5411" s="10"/>
      <c r="Q5411" s="15" t="str">
        <f t="shared" ca="1" si="170"/>
        <v>-</v>
      </c>
      <c r="R5411" s="6"/>
      <c r="S5411" s="6"/>
      <c r="T5411" s="6"/>
      <c r="U5411" s="6"/>
      <c r="V5411" s="6"/>
      <c r="W5411" s="6" t="str">
        <f t="shared" si="169"/>
        <v>-</v>
      </c>
      <c r="X5411" s="6"/>
      <c r="Y5411" s="6"/>
      <c r="Z5411" s="6"/>
      <c r="AA5411" s="6"/>
      <c r="AB5411" s="6"/>
      <c r="AC5411" s="6"/>
    </row>
    <row r="5412" spans="1:29" x14ac:dyDescent="0.25">
      <c r="Q5412" s="12" t="str">
        <f t="shared" ca="1" si="170"/>
        <v>-</v>
      </c>
      <c r="W5412" t="str">
        <f t="shared" si="169"/>
        <v>-</v>
      </c>
    </row>
    <row r="5413" spans="1:29" x14ac:dyDescent="0.25">
      <c r="A5413" s="6"/>
      <c r="B5413" s="10"/>
      <c r="C5413" s="6"/>
      <c r="D5413" s="6"/>
      <c r="E5413" s="6"/>
      <c r="F5413" s="6"/>
      <c r="G5413" s="6"/>
      <c r="H5413" s="6"/>
      <c r="I5413" s="6"/>
      <c r="J5413" s="6"/>
      <c r="K5413" s="6"/>
      <c r="L5413" s="6"/>
      <c r="M5413" s="6"/>
      <c r="N5413" s="6"/>
      <c r="O5413" s="6"/>
      <c r="P5413" s="10"/>
      <c r="Q5413" s="15" t="str">
        <f t="shared" ca="1" si="170"/>
        <v>-</v>
      </c>
      <c r="R5413" s="6"/>
      <c r="S5413" s="6"/>
      <c r="T5413" s="6"/>
      <c r="U5413" s="6"/>
      <c r="V5413" s="6"/>
      <c r="W5413" s="6" t="str">
        <f t="shared" si="169"/>
        <v>-</v>
      </c>
      <c r="X5413" s="6"/>
      <c r="Y5413" s="6"/>
      <c r="Z5413" s="6"/>
      <c r="AA5413" s="6"/>
      <c r="AB5413" s="6"/>
      <c r="AC5413" s="6"/>
    </row>
    <row r="5414" spans="1:29" x14ac:dyDescent="0.25">
      <c r="Q5414" s="12" t="str">
        <f t="shared" ca="1" si="170"/>
        <v>-</v>
      </c>
      <c r="W5414" t="str">
        <f t="shared" si="169"/>
        <v>-</v>
      </c>
    </row>
    <row r="5415" spans="1:29" x14ac:dyDescent="0.25">
      <c r="A5415" s="6"/>
      <c r="B5415" s="10"/>
      <c r="C5415" s="6"/>
      <c r="D5415" s="6"/>
      <c r="E5415" s="6"/>
      <c r="F5415" s="6"/>
      <c r="G5415" s="6"/>
      <c r="H5415" s="6"/>
      <c r="I5415" s="6"/>
      <c r="J5415" s="6"/>
      <c r="K5415" s="6"/>
      <c r="L5415" s="6"/>
      <c r="M5415" s="6"/>
      <c r="N5415" s="6"/>
      <c r="O5415" s="6"/>
      <c r="P5415" s="10"/>
      <c r="Q5415" s="15" t="str">
        <f t="shared" ca="1" si="170"/>
        <v>-</v>
      </c>
      <c r="R5415" s="6"/>
      <c r="S5415" s="6"/>
      <c r="T5415" s="6"/>
      <c r="U5415" s="6"/>
      <c r="V5415" s="6"/>
      <c r="W5415" s="6" t="str">
        <f t="shared" si="169"/>
        <v>-</v>
      </c>
      <c r="X5415" s="6"/>
      <c r="Y5415" s="6"/>
      <c r="Z5415" s="6"/>
      <c r="AA5415" s="6"/>
      <c r="AB5415" s="6"/>
      <c r="AC5415" s="6"/>
    </row>
    <row r="5416" spans="1:29" x14ac:dyDescent="0.25">
      <c r="Q5416" s="12" t="str">
        <f t="shared" ca="1" si="170"/>
        <v>-</v>
      </c>
      <c r="W5416" t="str">
        <f t="shared" si="169"/>
        <v>-</v>
      </c>
    </row>
    <row r="5417" spans="1:29" x14ac:dyDescent="0.25">
      <c r="A5417" s="6"/>
      <c r="B5417" s="10"/>
      <c r="C5417" s="6"/>
      <c r="D5417" s="6"/>
      <c r="E5417" s="6"/>
      <c r="F5417" s="6"/>
      <c r="G5417" s="6"/>
      <c r="H5417" s="6"/>
      <c r="I5417" s="6"/>
      <c r="J5417" s="6"/>
      <c r="K5417" s="6"/>
      <c r="L5417" s="6"/>
      <c r="M5417" s="6"/>
      <c r="N5417" s="6"/>
      <c r="O5417" s="6"/>
      <c r="P5417" s="10"/>
      <c r="Q5417" s="15" t="str">
        <f t="shared" ca="1" si="170"/>
        <v>-</v>
      </c>
      <c r="R5417" s="6"/>
      <c r="S5417" s="6"/>
      <c r="T5417" s="6"/>
      <c r="U5417" s="6"/>
      <c r="V5417" s="6"/>
      <c r="W5417" s="6" t="str">
        <f t="shared" si="169"/>
        <v>-</v>
      </c>
      <c r="X5417" s="6"/>
      <c r="Y5417" s="6"/>
      <c r="Z5417" s="6"/>
      <c r="AA5417" s="6"/>
      <c r="AB5417" s="6"/>
      <c r="AC5417" s="6"/>
    </row>
    <row r="5418" spans="1:29" x14ac:dyDescent="0.25">
      <c r="Q5418" s="12" t="str">
        <f t="shared" ca="1" si="170"/>
        <v>-</v>
      </c>
      <c r="W5418" t="str">
        <f t="shared" si="169"/>
        <v>-</v>
      </c>
    </row>
    <row r="5419" spans="1:29" x14ac:dyDescent="0.25">
      <c r="A5419" s="6"/>
      <c r="B5419" s="10"/>
      <c r="C5419" s="6"/>
      <c r="D5419" s="6"/>
      <c r="E5419" s="6"/>
      <c r="F5419" s="6"/>
      <c r="G5419" s="6"/>
      <c r="H5419" s="6"/>
      <c r="I5419" s="6"/>
      <c r="J5419" s="6"/>
      <c r="K5419" s="6"/>
      <c r="L5419" s="6"/>
      <c r="M5419" s="6"/>
      <c r="N5419" s="6"/>
      <c r="O5419" s="6"/>
      <c r="P5419" s="10"/>
      <c r="Q5419" s="15" t="str">
        <f t="shared" ca="1" si="170"/>
        <v>-</v>
      </c>
      <c r="R5419" s="6"/>
      <c r="S5419" s="6"/>
      <c r="T5419" s="6"/>
      <c r="U5419" s="6"/>
      <c r="V5419" s="6"/>
      <c r="W5419" s="6" t="str">
        <f t="shared" si="169"/>
        <v>-</v>
      </c>
      <c r="X5419" s="6"/>
      <c r="Y5419" s="6"/>
      <c r="Z5419" s="6"/>
      <c r="AA5419" s="6"/>
      <c r="AB5419" s="6"/>
      <c r="AC5419" s="6"/>
    </row>
    <row r="5420" spans="1:29" x14ac:dyDescent="0.25">
      <c r="Q5420" s="12" t="str">
        <f t="shared" ca="1" si="170"/>
        <v>-</v>
      </c>
      <c r="W5420" t="str">
        <f t="shared" si="169"/>
        <v>-</v>
      </c>
    </row>
    <row r="5421" spans="1:29" x14ac:dyDescent="0.25">
      <c r="A5421" s="6"/>
      <c r="B5421" s="10"/>
      <c r="C5421" s="6"/>
      <c r="D5421" s="6"/>
      <c r="E5421" s="6"/>
      <c r="F5421" s="6"/>
      <c r="G5421" s="6"/>
      <c r="H5421" s="6"/>
      <c r="I5421" s="6"/>
      <c r="J5421" s="6"/>
      <c r="K5421" s="6"/>
      <c r="L5421" s="6"/>
      <c r="M5421" s="6"/>
      <c r="N5421" s="6"/>
      <c r="O5421" s="6"/>
      <c r="P5421" s="10"/>
      <c r="Q5421" s="15" t="str">
        <f t="shared" ca="1" si="170"/>
        <v>-</v>
      </c>
      <c r="R5421" s="6"/>
      <c r="S5421" s="6"/>
      <c r="T5421" s="6"/>
      <c r="U5421" s="6"/>
      <c r="V5421" s="6"/>
      <c r="W5421" s="6" t="str">
        <f t="shared" si="169"/>
        <v>-</v>
      </c>
      <c r="X5421" s="6"/>
      <c r="Y5421" s="6"/>
      <c r="Z5421" s="6"/>
      <c r="AA5421" s="6"/>
      <c r="AB5421" s="6"/>
      <c r="AC5421" s="6"/>
    </row>
    <row r="5422" spans="1:29" x14ac:dyDescent="0.25">
      <c r="Q5422" s="12" t="str">
        <f t="shared" ca="1" si="170"/>
        <v>-</v>
      </c>
      <c r="W5422" t="str">
        <f t="shared" si="169"/>
        <v>-</v>
      </c>
    </row>
    <row r="5423" spans="1:29" x14ac:dyDescent="0.25">
      <c r="A5423" s="6"/>
      <c r="B5423" s="10"/>
      <c r="C5423" s="6"/>
      <c r="D5423" s="6"/>
      <c r="E5423" s="6"/>
      <c r="F5423" s="6"/>
      <c r="G5423" s="6"/>
      <c r="H5423" s="6"/>
      <c r="I5423" s="6"/>
      <c r="J5423" s="6"/>
      <c r="K5423" s="6"/>
      <c r="L5423" s="6"/>
      <c r="M5423" s="6"/>
      <c r="N5423" s="6"/>
      <c r="O5423" s="6"/>
      <c r="P5423" s="10"/>
      <c r="Q5423" s="15" t="str">
        <f t="shared" ca="1" si="170"/>
        <v>-</v>
      </c>
      <c r="R5423" s="6"/>
      <c r="S5423" s="6"/>
      <c r="T5423" s="6"/>
      <c r="U5423" s="6"/>
      <c r="V5423" s="6"/>
      <c r="W5423" s="6" t="str">
        <f t="shared" si="169"/>
        <v>-</v>
      </c>
      <c r="X5423" s="6"/>
      <c r="Y5423" s="6"/>
      <c r="Z5423" s="6"/>
      <c r="AA5423" s="6"/>
      <c r="AB5423" s="6"/>
      <c r="AC5423" s="6"/>
    </row>
    <row r="5424" spans="1:29" x14ac:dyDescent="0.25">
      <c r="Q5424" s="12" t="str">
        <f t="shared" ca="1" si="170"/>
        <v>-</v>
      </c>
      <c r="W5424" t="str">
        <f t="shared" si="169"/>
        <v>-</v>
      </c>
    </row>
    <row r="5425" spans="1:29" x14ac:dyDescent="0.25">
      <c r="A5425" s="6"/>
      <c r="B5425" s="10"/>
      <c r="C5425" s="6"/>
      <c r="D5425" s="6"/>
      <c r="E5425" s="6"/>
      <c r="F5425" s="6"/>
      <c r="G5425" s="6"/>
      <c r="H5425" s="6"/>
      <c r="I5425" s="6"/>
      <c r="J5425" s="6"/>
      <c r="K5425" s="6"/>
      <c r="L5425" s="6"/>
      <c r="M5425" s="6"/>
      <c r="N5425" s="6"/>
      <c r="O5425" s="6"/>
      <c r="P5425" s="10"/>
      <c r="Q5425" s="15" t="str">
        <f t="shared" ca="1" si="170"/>
        <v>-</v>
      </c>
      <c r="R5425" s="6"/>
      <c r="S5425" s="6"/>
      <c r="T5425" s="6"/>
      <c r="U5425" s="6"/>
      <c r="V5425" s="6"/>
      <c r="W5425" s="6" t="str">
        <f t="shared" si="169"/>
        <v>-</v>
      </c>
      <c r="X5425" s="6"/>
      <c r="Y5425" s="6"/>
      <c r="Z5425" s="6"/>
      <c r="AA5425" s="6"/>
      <c r="AB5425" s="6"/>
      <c r="AC5425" s="6"/>
    </row>
    <row r="5426" spans="1:29" x14ac:dyDescent="0.25">
      <c r="Q5426" s="12" t="str">
        <f t="shared" ca="1" si="170"/>
        <v>-</v>
      </c>
      <c r="W5426" t="str">
        <f t="shared" si="169"/>
        <v>-</v>
      </c>
    </row>
    <row r="5427" spans="1:29" x14ac:dyDescent="0.25">
      <c r="A5427" s="6"/>
      <c r="B5427" s="10"/>
      <c r="C5427" s="6"/>
      <c r="D5427" s="6"/>
      <c r="E5427" s="6"/>
      <c r="F5427" s="6"/>
      <c r="G5427" s="6"/>
      <c r="H5427" s="6"/>
      <c r="I5427" s="6"/>
      <c r="J5427" s="6"/>
      <c r="K5427" s="6"/>
      <c r="L5427" s="6"/>
      <c r="M5427" s="6"/>
      <c r="N5427" s="6"/>
      <c r="O5427" s="6"/>
      <c r="P5427" s="10"/>
      <c r="Q5427" s="15" t="str">
        <f t="shared" ca="1" si="170"/>
        <v>-</v>
      </c>
      <c r="R5427" s="6"/>
      <c r="S5427" s="6"/>
      <c r="T5427" s="6"/>
      <c r="U5427" s="6"/>
      <c r="V5427" s="6"/>
      <c r="W5427" s="6" t="str">
        <f t="shared" si="169"/>
        <v>-</v>
      </c>
      <c r="X5427" s="6"/>
      <c r="Y5427" s="6"/>
      <c r="Z5427" s="6"/>
      <c r="AA5427" s="6"/>
      <c r="AB5427" s="6"/>
      <c r="AC5427" s="6"/>
    </row>
    <row r="5428" spans="1:29" x14ac:dyDescent="0.25">
      <c r="Q5428" s="12" t="str">
        <f t="shared" ca="1" si="170"/>
        <v>-</v>
      </c>
      <c r="W5428" t="str">
        <f t="shared" si="169"/>
        <v>-</v>
      </c>
    </row>
    <row r="5429" spans="1:29" x14ac:dyDescent="0.25">
      <c r="A5429" s="6"/>
      <c r="B5429" s="10"/>
      <c r="C5429" s="6"/>
      <c r="D5429" s="6"/>
      <c r="E5429" s="6"/>
      <c r="F5429" s="6"/>
      <c r="G5429" s="6"/>
      <c r="H5429" s="6"/>
      <c r="I5429" s="6"/>
      <c r="J5429" s="6"/>
      <c r="K5429" s="6"/>
      <c r="L5429" s="6"/>
      <c r="M5429" s="6"/>
      <c r="N5429" s="6"/>
      <c r="O5429" s="6"/>
      <c r="P5429" s="10"/>
      <c r="Q5429" s="15" t="str">
        <f t="shared" ca="1" si="170"/>
        <v>-</v>
      </c>
      <c r="R5429" s="6"/>
      <c r="S5429" s="6"/>
      <c r="T5429" s="6"/>
      <c r="U5429" s="6"/>
      <c r="V5429" s="6"/>
      <c r="W5429" s="6" t="str">
        <f t="shared" si="169"/>
        <v>-</v>
      </c>
      <c r="X5429" s="6"/>
      <c r="Y5429" s="6"/>
      <c r="Z5429" s="6"/>
      <c r="AA5429" s="6"/>
      <c r="AB5429" s="6"/>
      <c r="AC5429" s="6"/>
    </row>
    <row r="5430" spans="1:29" x14ac:dyDescent="0.25">
      <c r="Q5430" s="12" t="str">
        <f t="shared" ca="1" si="170"/>
        <v>-</v>
      </c>
      <c r="W5430" t="str">
        <f t="shared" si="169"/>
        <v>-</v>
      </c>
    </row>
    <row r="5431" spans="1:29" x14ac:dyDescent="0.25">
      <c r="A5431" s="6"/>
      <c r="B5431" s="10"/>
      <c r="C5431" s="6"/>
      <c r="D5431" s="6"/>
      <c r="E5431" s="6"/>
      <c r="F5431" s="6"/>
      <c r="G5431" s="6"/>
      <c r="H5431" s="6"/>
      <c r="I5431" s="6"/>
      <c r="J5431" s="6"/>
      <c r="K5431" s="6"/>
      <c r="L5431" s="6"/>
      <c r="M5431" s="6"/>
      <c r="N5431" s="6"/>
      <c r="O5431" s="6"/>
      <c r="P5431" s="10"/>
      <c r="Q5431" s="15" t="str">
        <f t="shared" ca="1" si="170"/>
        <v>-</v>
      </c>
      <c r="R5431" s="6"/>
      <c r="S5431" s="6"/>
      <c r="T5431" s="6"/>
      <c r="U5431" s="6"/>
      <c r="V5431" s="6"/>
      <c r="W5431" s="6" t="str">
        <f t="shared" si="169"/>
        <v>-</v>
      </c>
      <c r="X5431" s="6"/>
      <c r="Y5431" s="6"/>
      <c r="Z5431" s="6"/>
      <c r="AA5431" s="6"/>
      <c r="AB5431" s="6"/>
      <c r="AC5431" s="6"/>
    </row>
    <row r="5432" spans="1:29" x14ac:dyDescent="0.25">
      <c r="Q5432" s="12" t="str">
        <f t="shared" ca="1" si="170"/>
        <v>-</v>
      </c>
      <c r="W5432" t="str">
        <f t="shared" si="169"/>
        <v>-</v>
      </c>
    </row>
    <row r="5433" spans="1:29" x14ac:dyDescent="0.25">
      <c r="A5433" s="6"/>
      <c r="B5433" s="10"/>
      <c r="C5433" s="6"/>
      <c r="D5433" s="6"/>
      <c r="E5433" s="6"/>
      <c r="F5433" s="6"/>
      <c r="G5433" s="6"/>
      <c r="H5433" s="6"/>
      <c r="I5433" s="6"/>
      <c r="J5433" s="6"/>
      <c r="K5433" s="6"/>
      <c r="L5433" s="6"/>
      <c r="M5433" s="6"/>
      <c r="N5433" s="6"/>
      <c r="O5433" s="6"/>
      <c r="P5433" s="10"/>
      <c r="Q5433" s="15" t="str">
        <f t="shared" ca="1" si="170"/>
        <v>-</v>
      </c>
      <c r="R5433" s="6"/>
      <c r="S5433" s="6"/>
      <c r="T5433" s="6"/>
      <c r="U5433" s="6"/>
      <c r="V5433" s="6"/>
      <c r="W5433" s="6" t="str">
        <f t="shared" si="169"/>
        <v>-</v>
      </c>
      <c r="X5433" s="6"/>
      <c r="Y5433" s="6"/>
      <c r="Z5433" s="6"/>
      <c r="AA5433" s="6"/>
      <c r="AB5433" s="6"/>
      <c r="AC5433" s="6"/>
    </row>
    <row r="5434" spans="1:29" x14ac:dyDescent="0.25">
      <c r="Q5434" s="12" t="str">
        <f t="shared" ca="1" si="170"/>
        <v>-</v>
      </c>
      <c r="W5434" t="str">
        <f t="shared" si="169"/>
        <v>-</v>
      </c>
    </row>
    <row r="5435" spans="1:29" x14ac:dyDescent="0.25">
      <c r="A5435" s="6"/>
      <c r="B5435" s="10"/>
      <c r="C5435" s="6"/>
      <c r="D5435" s="6"/>
      <c r="E5435" s="6"/>
      <c r="F5435" s="6"/>
      <c r="G5435" s="6"/>
      <c r="H5435" s="6"/>
      <c r="I5435" s="6"/>
      <c r="J5435" s="6"/>
      <c r="K5435" s="6"/>
      <c r="L5435" s="6"/>
      <c r="M5435" s="6"/>
      <c r="N5435" s="6"/>
      <c r="O5435" s="6"/>
      <c r="P5435" s="10"/>
      <c r="Q5435" s="15" t="str">
        <f t="shared" ca="1" si="170"/>
        <v>-</v>
      </c>
      <c r="R5435" s="6"/>
      <c r="S5435" s="6"/>
      <c r="T5435" s="6"/>
      <c r="U5435" s="6"/>
      <c r="V5435" s="6"/>
      <c r="W5435" s="6" t="str">
        <f t="shared" si="169"/>
        <v>-</v>
      </c>
      <c r="X5435" s="6"/>
      <c r="Y5435" s="6"/>
      <c r="Z5435" s="6"/>
      <c r="AA5435" s="6"/>
      <c r="AB5435" s="6"/>
      <c r="AC5435" s="6"/>
    </row>
    <row r="5436" spans="1:29" x14ac:dyDescent="0.25">
      <c r="Q5436" s="12" t="str">
        <f t="shared" ca="1" si="170"/>
        <v>-</v>
      </c>
      <c r="W5436" t="str">
        <f t="shared" si="169"/>
        <v>-</v>
      </c>
    </row>
    <row r="5437" spans="1:29" x14ac:dyDescent="0.25">
      <c r="A5437" s="6"/>
      <c r="B5437" s="10"/>
      <c r="C5437" s="6"/>
      <c r="D5437" s="6"/>
      <c r="E5437" s="6"/>
      <c r="F5437" s="6"/>
      <c r="G5437" s="6"/>
      <c r="H5437" s="6"/>
      <c r="I5437" s="6"/>
      <c r="J5437" s="6"/>
      <c r="K5437" s="6"/>
      <c r="L5437" s="6"/>
      <c r="M5437" s="6"/>
      <c r="N5437" s="6"/>
      <c r="O5437" s="6"/>
      <c r="P5437" s="10"/>
      <c r="Q5437" s="15" t="str">
        <f t="shared" ca="1" si="170"/>
        <v>-</v>
      </c>
      <c r="R5437" s="6"/>
      <c r="S5437" s="6"/>
      <c r="T5437" s="6"/>
      <c r="U5437" s="6"/>
      <c r="V5437" s="6"/>
      <c r="W5437" s="6" t="str">
        <f t="shared" si="169"/>
        <v>-</v>
      </c>
      <c r="X5437" s="6"/>
      <c r="Y5437" s="6"/>
      <c r="Z5437" s="6"/>
      <c r="AA5437" s="6"/>
      <c r="AB5437" s="6"/>
      <c r="AC5437" s="6"/>
    </row>
    <row r="5438" spans="1:29" x14ac:dyDescent="0.25">
      <c r="Q5438" s="12" t="str">
        <f t="shared" ca="1" si="170"/>
        <v>-</v>
      </c>
      <c r="W5438" t="str">
        <f t="shared" si="169"/>
        <v>-</v>
      </c>
    </row>
    <row r="5439" spans="1:29" x14ac:dyDescent="0.25">
      <c r="A5439" s="6"/>
      <c r="B5439" s="10"/>
      <c r="C5439" s="6"/>
      <c r="D5439" s="6"/>
      <c r="E5439" s="6"/>
      <c r="F5439" s="6"/>
      <c r="G5439" s="6"/>
      <c r="H5439" s="6"/>
      <c r="I5439" s="6"/>
      <c r="J5439" s="6"/>
      <c r="K5439" s="6"/>
      <c r="L5439" s="6"/>
      <c r="M5439" s="6"/>
      <c r="N5439" s="6"/>
      <c r="O5439" s="6"/>
      <c r="P5439" s="10"/>
      <c r="Q5439" s="15" t="str">
        <f t="shared" ca="1" si="170"/>
        <v>-</v>
      </c>
      <c r="R5439" s="6"/>
      <c r="S5439" s="6"/>
      <c r="T5439" s="6"/>
      <c r="U5439" s="6"/>
      <c r="V5439" s="6"/>
      <c r="W5439" s="6" t="str">
        <f t="shared" si="169"/>
        <v>-</v>
      </c>
      <c r="X5439" s="6"/>
      <c r="Y5439" s="6"/>
      <c r="Z5439" s="6"/>
      <c r="AA5439" s="6"/>
      <c r="AB5439" s="6"/>
      <c r="AC5439" s="6"/>
    </row>
    <row r="5440" spans="1:29" x14ac:dyDescent="0.25">
      <c r="Q5440" s="12" t="str">
        <f t="shared" ca="1" si="170"/>
        <v>-</v>
      </c>
      <c r="W5440" t="str">
        <f t="shared" si="169"/>
        <v>-</v>
      </c>
    </row>
    <row r="5441" spans="1:29" x14ac:dyDescent="0.25">
      <c r="A5441" s="6"/>
      <c r="B5441" s="10"/>
      <c r="C5441" s="6"/>
      <c r="D5441" s="6"/>
      <c r="E5441" s="6"/>
      <c r="F5441" s="6"/>
      <c r="G5441" s="6"/>
      <c r="H5441" s="6"/>
      <c r="I5441" s="6"/>
      <c r="J5441" s="6"/>
      <c r="K5441" s="6"/>
      <c r="L5441" s="6"/>
      <c r="M5441" s="6"/>
      <c r="N5441" s="6"/>
      <c r="O5441" s="6"/>
      <c r="P5441" s="10"/>
      <c r="Q5441" s="15" t="str">
        <f t="shared" ca="1" si="170"/>
        <v>-</v>
      </c>
      <c r="R5441" s="6"/>
      <c r="S5441" s="6"/>
      <c r="T5441" s="6"/>
      <c r="U5441" s="6"/>
      <c r="V5441" s="6"/>
      <c r="W5441" s="6" t="str">
        <f t="shared" ref="W5441:W5504" si="171">IF(OR(ISBLANK(J5441),ISBLANK(V5441)),"-",(IF(J5441=V5441,"Yes","No")))</f>
        <v>-</v>
      </c>
      <c r="X5441" s="6"/>
      <c r="Y5441" s="6"/>
      <c r="Z5441" s="6"/>
      <c r="AA5441" s="6"/>
      <c r="AB5441" s="6"/>
      <c r="AC5441" s="6"/>
    </row>
    <row r="5442" spans="1:29" x14ac:dyDescent="0.25">
      <c r="Q5442" s="12" t="str">
        <f t="shared" ref="Q5442:Q5505" ca="1" si="172">IF(B5442&gt;1/1/1900, (IF(R5442="Closed",(DATEDIF(B5442,P5442,"d"))-(DATEDIF(M5442,O5442,"d")),IF(OR(R5442="Pending",ISBLANK(P5442)),TODAY()-B5442))),"-")</f>
        <v>-</v>
      </c>
      <c r="W5442" t="str">
        <f t="shared" si="171"/>
        <v>-</v>
      </c>
    </row>
    <row r="5443" spans="1:29" x14ac:dyDescent="0.25">
      <c r="A5443" s="6"/>
      <c r="B5443" s="10"/>
      <c r="C5443" s="6"/>
      <c r="D5443" s="6"/>
      <c r="E5443" s="6"/>
      <c r="F5443" s="6"/>
      <c r="G5443" s="6"/>
      <c r="H5443" s="6"/>
      <c r="I5443" s="6"/>
      <c r="J5443" s="6"/>
      <c r="K5443" s="6"/>
      <c r="L5443" s="6"/>
      <c r="M5443" s="6"/>
      <c r="N5443" s="6"/>
      <c r="O5443" s="6"/>
      <c r="P5443" s="10"/>
      <c r="Q5443" s="15" t="str">
        <f t="shared" ca="1" si="172"/>
        <v>-</v>
      </c>
      <c r="R5443" s="6"/>
      <c r="S5443" s="6"/>
      <c r="T5443" s="6"/>
      <c r="U5443" s="6"/>
      <c r="V5443" s="6"/>
      <c r="W5443" s="6" t="str">
        <f t="shared" si="171"/>
        <v>-</v>
      </c>
      <c r="X5443" s="6"/>
      <c r="Y5443" s="6"/>
      <c r="Z5443" s="6"/>
      <c r="AA5443" s="6"/>
      <c r="AB5443" s="6"/>
      <c r="AC5443" s="6"/>
    </row>
    <row r="5444" spans="1:29" x14ac:dyDescent="0.25">
      <c r="Q5444" s="12" t="str">
        <f t="shared" ca="1" si="172"/>
        <v>-</v>
      </c>
      <c r="W5444" t="str">
        <f t="shared" si="171"/>
        <v>-</v>
      </c>
    </row>
    <row r="5445" spans="1:29" x14ac:dyDescent="0.25">
      <c r="A5445" s="6"/>
      <c r="B5445" s="10"/>
      <c r="C5445" s="6"/>
      <c r="D5445" s="6"/>
      <c r="E5445" s="6"/>
      <c r="F5445" s="6"/>
      <c r="G5445" s="6"/>
      <c r="H5445" s="6"/>
      <c r="I5445" s="6"/>
      <c r="J5445" s="6"/>
      <c r="K5445" s="6"/>
      <c r="L5445" s="6"/>
      <c r="M5445" s="6"/>
      <c r="N5445" s="6"/>
      <c r="O5445" s="6"/>
      <c r="P5445" s="10"/>
      <c r="Q5445" s="15" t="str">
        <f t="shared" ca="1" si="172"/>
        <v>-</v>
      </c>
      <c r="R5445" s="6"/>
      <c r="S5445" s="6"/>
      <c r="T5445" s="6"/>
      <c r="U5445" s="6"/>
      <c r="V5445" s="6"/>
      <c r="W5445" s="6" t="str">
        <f t="shared" si="171"/>
        <v>-</v>
      </c>
      <c r="X5445" s="6"/>
      <c r="Y5445" s="6"/>
      <c r="Z5445" s="6"/>
      <c r="AA5445" s="6"/>
      <c r="AB5445" s="6"/>
      <c r="AC5445" s="6"/>
    </row>
    <row r="5446" spans="1:29" x14ac:dyDescent="0.25">
      <c r="Q5446" s="12" t="str">
        <f t="shared" ca="1" si="172"/>
        <v>-</v>
      </c>
      <c r="W5446" t="str">
        <f t="shared" si="171"/>
        <v>-</v>
      </c>
    </row>
    <row r="5447" spans="1:29" x14ac:dyDescent="0.25">
      <c r="A5447" s="6"/>
      <c r="B5447" s="10"/>
      <c r="C5447" s="6"/>
      <c r="D5447" s="6"/>
      <c r="E5447" s="6"/>
      <c r="F5447" s="6"/>
      <c r="G5447" s="6"/>
      <c r="H5447" s="6"/>
      <c r="I5447" s="6"/>
      <c r="J5447" s="6"/>
      <c r="K5447" s="6"/>
      <c r="L5447" s="6"/>
      <c r="M5447" s="6"/>
      <c r="N5447" s="6"/>
      <c r="O5447" s="6"/>
      <c r="P5447" s="10"/>
      <c r="Q5447" s="15" t="str">
        <f t="shared" ca="1" si="172"/>
        <v>-</v>
      </c>
      <c r="R5447" s="6"/>
      <c r="S5447" s="6"/>
      <c r="T5447" s="6"/>
      <c r="U5447" s="6"/>
      <c r="V5447" s="6"/>
      <c r="W5447" s="6" t="str">
        <f t="shared" si="171"/>
        <v>-</v>
      </c>
      <c r="X5447" s="6"/>
      <c r="Y5447" s="6"/>
      <c r="Z5447" s="6"/>
      <c r="AA5447" s="6"/>
      <c r="AB5447" s="6"/>
      <c r="AC5447" s="6"/>
    </row>
    <row r="5448" spans="1:29" x14ac:dyDescent="0.25">
      <c r="Q5448" s="12" t="str">
        <f t="shared" ca="1" si="172"/>
        <v>-</v>
      </c>
      <c r="W5448" t="str">
        <f t="shared" si="171"/>
        <v>-</v>
      </c>
    </row>
    <row r="5449" spans="1:29" x14ac:dyDescent="0.25">
      <c r="A5449" s="6"/>
      <c r="B5449" s="10"/>
      <c r="C5449" s="6"/>
      <c r="D5449" s="6"/>
      <c r="E5449" s="6"/>
      <c r="F5449" s="6"/>
      <c r="G5449" s="6"/>
      <c r="H5449" s="6"/>
      <c r="I5449" s="6"/>
      <c r="J5449" s="6"/>
      <c r="K5449" s="6"/>
      <c r="L5449" s="6"/>
      <c r="M5449" s="6"/>
      <c r="N5449" s="6"/>
      <c r="O5449" s="6"/>
      <c r="P5449" s="10"/>
      <c r="Q5449" s="15" t="str">
        <f t="shared" ca="1" si="172"/>
        <v>-</v>
      </c>
      <c r="R5449" s="6"/>
      <c r="S5449" s="6"/>
      <c r="T5449" s="6"/>
      <c r="U5449" s="6"/>
      <c r="V5449" s="6"/>
      <c r="W5449" s="6" t="str">
        <f t="shared" si="171"/>
        <v>-</v>
      </c>
      <c r="X5449" s="6"/>
      <c r="Y5449" s="6"/>
      <c r="Z5449" s="6"/>
      <c r="AA5449" s="6"/>
      <c r="AB5449" s="6"/>
      <c r="AC5449" s="6"/>
    </row>
    <row r="5450" spans="1:29" x14ac:dyDescent="0.25">
      <c r="Q5450" s="12" t="str">
        <f t="shared" ca="1" si="172"/>
        <v>-</v>
      </c>
      <c r="W5450" t="str">
        <f t="shared" si="171"/>
        <v>-</v>
      </c>
    </row>
    <row r="5451" spans="1:29" x14ac:dyDescent="0.25">
      <c r="A5451" s="6"/>
      <c r="B5451" s="10"/>
      <c r="C5451" s="6"/>
      <c r="D5451" s="6"/>
      <c r="E5451" s="6"/>
      <c r="F5451" s="6"/>
      <c r="G5451" s="6"/>
      <c r="H5451" s="6"/>
      <c r="I5451" s="6"/>
      <c r="J5451" s="6"/>
      <c r="K5451" s="6"/>
      <c r="L5451" s="6"/>
      <c r="M5451" s="6"/>
      <c r="N5451" s="6"/>
      <c r="O5451" s="6"/>
      <c r="P5451" s="10"/>
      <c r="Q5451" s="15" t="str">
        <f t="shared" ca="1" si="172"/>
        <v>-</v>
      </c>
      <c r="R5451" s="6"/>
      <c r="S5451" s="6"/>
      <c r="T5451" s="6"/>
      <c r="U5451" s="6"/>
      <c r="V5451" s="6"/>
      <c r="W5451" s="6" t="str">
        <f t="shared" si="171"/>
        <v>-</v>
      </c>
      <c r="X5451" s="6"/>
      <c r="Y5451" s="6"/>
      <c r="Z5451" s="6"/>
      <c r="AA5451" s="6"/>
      <c r="AB5451" s="6"/>
      <c r="AC5451" s="6"/>
    </row>
    <row r="5452" spans="1:29" x14ac:dyDescent="0.25">
      <c r="Q5452" s="12" t="str">
        <f t="shared" ca="1" si="172"/>
        <v>-</v>
      </c>
      <c r="W5452" t="str">
        <f t="shared" si="171"/>
        <v>-</v>
      </c>
    </row>
    <row r="5453" spans="1:29" x14ac:dyDescent="0.25">
      <c r="A5453" s="6"/>
      <c r="B5453" s="10"/>
      <c r="C5453" s="6"/>
      <c r="D5453" s="6"/>
      <c r="E5453" s="6"/>
      <c r="F5453" s="6"/>
      <c r="G5453" s="6"/>
      <c r="H5453" s="6"/>
      <c r="I5453" s="6"/>
      <c r="J5453" s="6"/>
      <c r="K5453" s="6"/>
      <c r="L5453" s="6"/>
      <c r="M5453" s="6"/>
      <c r="N5453" s="6"/>
      <c r="O5453" s="6"/>
      <c r="P5453" s="10"/>
      <c r="Q5453" s="15" t="str">
        <f t="shared" ca="1" si="172"/>
        <v>-</v>
      </c>
      <c r="R5453" s="6"/>
      <c r="S5453" s="6"/>
      <c r="T5453" s="6"/>
      <c r="U5453" s="6"/>
      <c r="V5453" s="6"/>
      <c r="W5453" s="6" t="str">
        <f t="shared" si="171"/>
        <v>-</v>
      </c>
      <c r="X5453" s="6"/>
      <c r="Y5453" s="6"/>
      <c r="Z5453" s="6"/>
      <c r="AA5453" s="6"/>
      <c r="AB5453" s="6"/>
      <c r="AC5453" s="6"/>
    </row>
    <row r="5454" spans="1:29" x14ac:dyDescent="0.25">
      <c r="Q5454" s="12" t="str">
        <f t="shared" ca="1" si="172"/>
        <v>-</v>
      </c>
      <c r="W5454" t="str">
        <f t="shared" si="171"/>
        <v>-</v>
      </c>
    </row>
    <row r="5455" spans="1:29" x14ac:dyDescent="0.25">
      <c r="A5455" s="6"/>
      <c r="B5455" s="10"/>
      <c r="C5455" s="6"/>
      <c r="D5455" s="6"/>
      <c r="E5455" s="6"/>
      <c r="F5455" s="6"/>
      <c r="G5455" s="6"/>
      <c r="H5455" s="6"/>
      <c r="I5455" s="6"/>
      <c r="J5455" s="6"/>
      <c r="K5455" s="6"/>
      <c r="L5455" s="6"/>
      <c r="M5455" s="6"/>
      <c r="N5455" s="6"/>
      <c r="O5455" s="6"/>
      <c r="P5455" s="10"/>
      <c r="Q5455" s="15" t="str">
        <f t="shared" ca="1" si="172"/>
        <v>-</v>
      </c>
      <c r="R5455" s="6"/>
      <c r="S5455" s="6"/>
      <c r="T5455" s="6"/>
      <c r="U5455" s="6"/>
      <c r="V5455" s="6"/>
      <c r="W5455" s="6" t="str">
        <f t="shared" si="171"/>
        <v>-</v>
      </c>
      <c r="X5455" s="6"/>
      <c r="Y5455" s="6"/>
      <c r="Z5455" s="6"/>
      <c r="AA5455" s="6"/>
      <c r="AB5455" s="6"/>
      <c r="AC5455" s="6"/>
    </row>
    <row r="5456" spans="1:29" x14ac:dyDescent="0.25">
      <c r="Q5456" s="12" t="str">
        <f t="shared" ca="1" si="172"/>
        <v>-</v>
      </c>
      <c r="W5456" t="str">
        <f t="shared" si="171"/>
        <v>-</v>
      </c>
    </row>
    <row r="5457" spans="1:29" x14ac:dyDescent="0.25">
      <c r="A5457" s="6"/>
      <c r="B5457" s="10"/>
      <c r="C5457" s="6"/>
      <c r="D5457" s="6"/>
      <c r="E5457" s="6"/>
      <c r="F5457" s="6"/>
      <c r="G5457" s="6"/>
      <c r="H5457" s="6"/>
      <c r="I5457" s="6"/>
      <c r="J5457" s="6"/>
      <c r="K5457" s="6"/>
      <c r="L5457" s="6"/>
      <c r="M5457" s="6"/>
      <c r="N5457" s="6"/>
      <c r="O5457" s="6"/>
      <c r="P5457" s="10"/>
      <c r="Q5457" s="15" t="str">
        <f t="shared" ca="1" si="172"/>
        <v>-</v>
      </c>
      <c r="R5457" s="6"/>
      <c r="S5457" s="6"/>
      <c r="T5457" s="6"/>
      <c r="U5457" s="6"/>
      <c r="V5457" s="6"/>
      <c r="W5457" s="6" t="str">
        <f t="shared" si="171"/>
        <v>-</v>
      </c>
      <c r="X5457" s="6"/>
      <c r="Y5457" s="6"/>
      <c r="Z5457" s="6"/>
      <c r="AA5457" s="6"/>
      <c r="AB5457" s="6"/>
      <c r="AC5457" s="6"/>
    </row>
    <row r="5458" spans="1:29" x14ac:dyDescent="0.25">
      <c r="Q5458" s="12" t="str">
        <f t="shared" ca="1" si="172"/>
        <v>-</v>
      </c>
      <c r="W5458" t="str">
        <f t="shared" si="171"/>
        <v>-</v>
      </c>
    </row>
    <row r="5459" spans="1:29" x14ac:dyDescent="0.25">
      <c r="A5459" s="6"/>
      <c r="B5459" s="10"/>
      <c r="C5459" s="6"/>
      <c r="D5459" s="6"/>
      <c r="E5459" s="6"/>
      <c r="F5459" s="6"/>
      <c r="G5459" s="6"/>
      <c r="H5459" s="6"/>
      <c r="I5459" s="6"/>
      <c r="J5459" s="6"/>
      <c r="K5459" s="6"/>
      <c r="L5459" s="6"/>
      <c r="M5459" s="6"/>
      <c r="N5459" s="6"/>
      <c r="O5459" s="6"/>
      <c r="P5459" s="10"/>
      <c r="Q5459" s="15" t="str">
        <f t="shared" ca="1" si="172"/>
        <v>-</v>
      </c>
      <c r="R5459" s="6"/>
      <c r="S5459" s="6"/>
      <c r="T5459" s="6"/>
      <c r="U5459" s="6"/>
      <c r="V5459" s="6"/>
      <c r="W5459" s="6" t="str">
        <f t="shared" si="171"/>
        <v>-</v>
      </c>
      <c r="X5459" s="6"/>
      <c r="Y5459" s="6"/>
      <c r="Z5459" s="6"/>
      <c r="AA5459" s="6"/>
      <c r="AB5459" s="6"/>
      <c r="AC5459" s="6"/>
    </row>
    <row r="5460" spans="1:29" x14ac:dyDescent="0.25">
      <c r="Q5460" s="12" t="str">
        <f t="shared" ca="1" si="172"/>
        <v>-</v>
      </c>
      <c r="W5460" t="str">
        <f t="shared" si="171"/>
        <v>-</v>
      </c>
    </row>
    <row r="5461" spans="1:29" x14ac:dyDescent="0.25">
      <c r="A5461" s="6"/>
      <c r="B5461" s="10"/>
      <c r="C5461" s="6"/>
      <c r="D5461" s="6"/>
      <c r="E5461" s="6"/>
      <c r="F5461" s="6"/>
      <c r="G5461" s="6"/>
      <c r="H5461" s="6"/>
      <c r="I5461" s="6"/>
      <c r="J5461" s="6"/>
      <c r="K5461" s="6"/>
      <c r="L5461" s="6"/>
      <c r="M5461" s="6"/>
      <c r="N5461" s="6"/>
      <c r="O5461" s="6"/>
      <c r="P5461" s="10"/>
      <c r="Q5461" s="15" t="str">
        <f t="shared" ca="1" si="172"/>
        <v>-</v>
      </c>
      <c r="R5461" s="6"/>
      <c r="S5461" s="6"/>
      <c r="T5461" s="6"/>
      <c r="U5461" s="6"/>
      <c r="V5461" s="6"/>
      <c r="W5461" s="6" t="str">
        <f t="shared" si="171"/>
        <v>-</v>
      </c>
      <c r="X5461" s="6"/>
      <c r="Y5461" s="6"/>
      <c r="Z5461" s="6"/>
      <c r="AA5461" s="6"/>
      <c r="AB5461" s="6"/>
      <c r="AC5461" s="6"/>
    </row>
    <row r="5462" spans="1:29" x14ac:dyDescent="0.25">
      <c r="Q5462" s="12" t="str">
        <f t="shared" ca="1" si="172"/>
        <v>-</v>
      </c>
      <c r="W5462" t="str">
        <f t="shared" si="171"/>
        <v>-</v>
      </c>
    </row>
    <row r="5463" spans="1:29" x14ac:dyDescent="0.25">
      <c r="A5463" s="6"/>
      <c r="B5463" s="10"/>
      <c r="C5463" s="6"/>
      <c r="D5463" s="6"/>
      <c r="E5463" s="6"/>
      <c r="F5463" s="6"/>
      <c r="G5463" s="6"/>
      <c r="H5463" s="6"/>
      <c r="I5463" s="6"/>
      <c r="J5463" s="6"/>
      <c r="K5463" s="6"/>
      <c r="L5463" s="6"/>
      <c r="M5463" s="6"/>
      <c r="N5463" s="6"/>
      <c r="O5463" s="6"/>
      <c r="P5463" s="10"/>
      <c r="Q5463" s="15" t="str">
        <f t="shared" ca="1" si="172"/>
        <v>-</v>
      </c>
      <c r="R5463" s="6"/>
      <c r="S5463" s="6"/>
      <c r="T5463" s="6"/>
      <c r="U5463" s="6"/>
      <c r="V5463" s="6"/>
      <c r="W5463" s="6" t="str">
        <f t="shared" si="171"/>
        <v>-</v>
      </c>
      <c r="X5463" s="6"/>
      <c r="Y5463" s="6"/>
      <c r="Z5463" s="6"/>
      <c r="AA5463" s="6"/>
      <c r="AB5463" s="6"/>
      <c r="AC5463" s="6"/>
    </row>
    <row r="5464" spans="1:29" x14ac:dyDescent="0.25">
      <c r="Q5464" s="12" t="str">
        <f t="shared" ca="1" si="172"/>
        <v>-</v>
      </c>
      <c r="W5464" t="str">
        <f t="shared" si="171"/>
        <v>-</v>
      </c>
    </row>
    <row r="5465" spans="1:29" x14ac:dyDescent="0.25">
      <c r="A5465" s="6"/>
      <c r="B5465" s="10"/>
      <c r="C5465" s="6"/>
      <c r="D5465" s="6"/>
      <c r="E5465" s="6"/>
      <c r="F5465" s="6"/>
      <c r="G5465" s="6"/>
      <c r="H5465" s="6"/>
      <c r="I5465" s="6"/>
      <c r="J5465" s="6"/>
      <c r="K5465" s="6"/>
      <c r="L5465" s="6"/>
      <c r="M5465" s="6"/>
      <c r="N5465" s="6"/>
      <c r="O5465" s="6"/>
      <c r="P5465" s="10"/>
      <c r="Q5465" s="15" t="str">
        <f t="shared" ca="1" si="172"/>
        <v>-</v>
      </c>
      <c r="R5465" s="6"/>
      <c r="S5465" s="6"/>
      <c r="T5465" s="6"/>
      <c r="U5465" s="6"/>
      <c r="V5465" s="6"/>
      <c r="W5465" s="6" t="str">
        <f t="shared" si="171"/>
        <v>-</v>
      </c>
      <c r="X5465" s="6"/>
      <c r="Y5465" s="6"/>
      <c r="Z5465" s="6"/>
      <c r="AA5465" s="6"/>
      <c r="AB5465" s="6"/>
      <c r="AC5465" s="6"/>
    </row>
    <row r="5466" spans="1:29" x14ac:dyDescent="0.25">
      <c r="Q5466" s="12" t="str">
        <f t="shared" ca="1" si="172"/>
        <v>-</v>
      </c>
      <c r="W5466" t="str">
        <f t="shared" si="171"/>
        <v>-</v>
      </c>
    </row>
    <row r="5467" spans="1:29" x14ac:dyDescent="0.25">
      <c r="A5467" s="6"/>
      <c r="B5467" s="10"/>
      <c r="C5467" s="6"/>
      <c r="D5467" s="6"/>
      <c r="E5467" s="6"/>
      <c r="F5467" s="6"/>
      <c r="G5467" s="6"/>
      <c r="H5467" s="6"/>
      <c r="I5467" s="6"/>
      <c r="J5467" s="6"/>
      <c r="K5467" s="6"/>
      <c r="L5467" s="6"/>
      <c r="M5467" s="6"/>
      <c r="N5467" s="6"/>
      <c r="O5467" s="6"/>
      <c r="P5467" s="10"/>
      <c r="Q5467" s="15" t="str">
        <f t="shared" ca="1" si="172"/>
        <v>-</v>
      </c>
      <c r="R5467" s="6"/>
      <c r="S5467" s="6"/>
      <c r="T5467" s="6"/>
      <c r="U5467" s="6"/>
      <c r="V5467" s="6"/>
      <c r="W5467" s="6" t="str">
        <f t="shared" si="171"/>
        <v>-</v>
      </c>
      <c r="X5467" s="6"/>
      <c r="Y5467" s="6"/>
      <c r="Z5467" s="6"/>
      <c r="AA5467" s="6"/>
      <c r="AB5467" s="6"/>
      <c r="AC5467" s="6"/>
    </row>
    <row r="5468" spans="1:29" x14ac:dyDescent="0.25">
      <c r="Q5468" s="12" t="str">
        <f t="shared" ca="1" si="172"/>
        <v>-</v>
      </c>
      <c r="W5468" t="str">
        <f t="shared" si="171"/>
        <v>-</v>
      </c>
    </row>
    <row r="5469" spans="1:29" x14ac:dyDescent="0.25">
      <c r="A5469" s="6"/>
      <c r="B5469" s="10"/>
      <c r="C5469" s="6"/>
      <c r="D5469" s="6"/>
      <c r="E5469" s="6"/>
      <c r="F5469" s="6"/>
      <c r="G5469" s="6"/>
      <c r="H5469" s="6"/>
      <c r="I5469" s="6"/>
      <c r="J5469" s="6"/>
      <c r="K5469" s="6"/>
      <c r="L5469" s="6"/>
      <c r="M5469" s="6"/>
      <c r="N5469" s="6"/>
      <c r="O5469" s="6"/>
      <c r="P5469" s="10"/>
      <c r="Q5469" s="15" t="str">
        <f t="shared" ca="1" si="172"/>
        <v>-</v>
      </c>
      <c r="R5469" s="6"/>
      <c r="S5469" s="6"/>
      <c r="T5469" s="6"/>
      <c r="U5469" s="6"/>
      <c r="V5469" s="6"/>
      <c r="W5469" s="6" t="str">
        <f t="shared" si="171"/>
        <v>-</v>
      </c>
      <c r="X5469" s="6"/>
      <c r="Y5469" s="6"/>
      <c r="Z5469" s="6"/>
      <c r="AA5469" s="6"/>
      <c r="AB5469" s="6"/>
      <c r="AC5469" s="6"/>
    </row>
    <row r="5470" spans="1:29" x14ac:dyDescent="0.25">
      <c r="Q5470" s="12" t="str">
        <f t="shared" ca="1" si="172"/>
        <v>-</v>
      </c>
      <c r="W5470" t="str">
        <f t="shared" si="171"/>
        <v>-</v>
      </c>
    </row>
    <row r="5471" spans="1:29" x14ac:dyDescent="0.25">
      <c r="A5471" s="6"/>
      <c r="B5471" s="10"/>
      <c r="C5471" s="6"/>
      <c r="D5471" s="6"/>
      <c r="E5471" s="6"/>
      <c r="F5471" s="6"/>
      <c r="G5471" s="6"/>
      <c r="H5471" s="6"/>
      <c r="I5471" s="6"/>
      <c r="J5471" s="6"/>
      <c r="K5471" s="6"/>
      <c r="L5471" s="6"/>
      <c r="M5471" s="6"/>
      <c r="N5471" s="6"/>
      <c r="O5471" s="6"/>
      <c r="P5471" s="10"/>
      <c r="Q5471" s="15" t="str">
        <f t="shared" ca="1" si="172"/>
        <v>-</v>
      </c>
      <c r="R5471" s="6"/>
      <c r="S5471" s="6"/>
      <c r="T5471" s="6"/>
      <c r="U5471" s="6"/>
      <c r="V5471" s="6"/>
      <c r="W5471" s="6" t="str">
        <f t="shared" si="171"/>
        <v>-</v>
      </c>
      <c r="X5471" s="6"/>
      <c r="Y5471" s="6"/>
      <c r="Z5471" s="6"/>
      <c r="AA5471" s="6"/>
      <c r="AB5471" s="6"/>
      <c r="AC5471" s="6"/>
    </row>
    <row r="5472" spans="1:29" x14ac:dyDescent="0.25">
      <c r="Q5472" s="12" t="str">
        <f t="shared" ca="1" si="172"/>
        <v>-</v>
      </c>
      <c r="W5472" t="str">
        <f t="shared" si="171"/>
        <v>-</v>
      </c>
    </row>
    <row r="5473" spans="1:29" x14ac:dyDescent="0.25">
      <c r="A5473" s="6"/>
      <c r="B5473" s="10"/>
      <c r="C5473" s="6"/>
      <c r="D5473" s="6"/>
      <c r="E5473" s="6"/>
      <c r="F5473" s="6"/>
      <c r="G5473" s="6"/>
      <c r="H5473" s="6"/>
      <c r="I5473" s="6"/>
      <c r="J5473" s="6"/>
      <c r="K5473" s="6"/>
      <c r="L5473" s="6"/>
      <c r="M5473" s="6"/>
      <c r="N5473" s="6"/>
      <c r="O5473" s="6"/>
      <c r="P5473" s="10"/>
      <c r="Q5473" s="15" t="str">
        <f t="shared" ca="1" si="172"/>
        <v>-</v>
      </c>
      <c r="R5473" s="6"/>
      <c r="S5473" s="6"/>
      <c r="T5473" s="6"/>
      <c r="U5473" s="6"/>
      <c r="V5473" s="6"/>
      <c r="W5473" s="6" t="str">
        <f t="shared" si="171"/>
        <v>-</v>
      </c>
      <c r="X5473" s="6"/>
      <c r="Y5473" s="6"/>
      <c r="Z5473" s="6"/>
      <c r="AA5473" s="6"/>
      <c r="AB5473" s="6"/>
      <c r="AC5473" s="6"/>
    </row>
    <row r="5474" spans="1:29" x14ac:dyDescent="0.25">
      <c r="Q5474" s="12" t="str">
        <f t="shared" ca="1" si="172"/>
        <v>-</v>
      </c>
      <c r="W5474" t="str">
        <f t="shared" si="171"/>
        <v>-</v>
      </c>
    </row>
    <row r="5475" spans="1:29" x14ac:dyDescent="0.25">
      <c r="A5475" s="6"/>
      <c r="B5475" s="10"/>
      <c r="C5475" s="6"/>
      <c r="D5475" s="6"/>
      <c r="E5475" s="6"/>
      <c r="F5475" s="6"/>
      <c r="G5475" s="6"/>
      <c r="H5475" s="6"/>
      <c r="I5475" s="6"/>
      <c r="J5475" s="6"/>
      <c r="K5475" s="6"/>
      <c r="L5475" s="6"/>
      <c r="M5475" s="6"/>
      <c r="N5475" s="6"/>
      <c r="O5475" s="6"/>
      <c r="P5475" s="10"/>
      <c r="Q5475" s="15" t="str">
        <f t="shared" ca="1" si="172"/>
        <v>-</v>
      </c>
      <c r="R5475" s="6"/>
      <c r="S5475" s="6"/>
      <c r="T5475" s="6"/>
      <c r="U5475" s="6"/>
      <c r="V5475" s="6"/>
      <c r="W5475" s="6" t="str">
        <f t="shared" si="171"/>
        <v>-</v>
      </c>
      <c r="X5475" s="6"/>
      <c r="Y5475" s="6"/>
      <c r="Z5475" s="6"/>
      <c r="AA5475" s="6"/>
      <c r="AB5475" s="6"/>
      <c r="AC5475" s="6"/>
    </row>
    <row r="5476" spans="1:29" x14ac:dyDescent="0.25">
      <c r="Q5476" s="12" t="str">
        <f t="shared" ca="1" si="172"/>
        <v>-</v>
      </c>
      <c r="W5476" t="str">
        <f t="shared" si="171"/>
        <v>-</v>
      </c>
    </row>
    <row r="5477" spans="1:29" x14ac:dyDescent="0.25">
      <c r="A5477" s="6"/>
      <c r="B5477" s="10"/>
      <c r="C5477" s="6"/>
      <c r="D5477" s="6"/>
      <c r="E5477" s="6"/>
      <c r="F5477" s="6"/>
      <c r="G5477" s="6"/>
      <c r="H5477" s="6"/>
      <c r="I5477" s="6"/>
      <c r="J5477" s="6"/>
      <c r="K5477" s="6"/>
      <c r="L5477" s="6"/>
      <c r="M5477" s="6"/>
      <c r="N5477" s="6"/>
      <c r="O5477" s="6"/>
      <c r="P5477" s="10"/>
      <c r="Q5477" s="15" t="str">
        <f t="shared" ca="1" si="172"/>
        <v>-</v>
      </c>
      <c r="R5477" s="6"/>
      <c r="S5477" s="6"/>
      <c r="T5477" s="6"/>
      <c r="U5477" s="6"/>
      <c r="V5477" s="6"/>
      <c r="W5477" s="6" t="str">
        <f t="shared" si="171"/>
        <v>-</v>
      </c>
      <c r="X5477" s="6"/>
      <c r="Y5477" s="6"/>
      <c r="Z5477" s="6"/>
      <c r="AA5477" s="6"/>
      <c r="AB5477" s="6"/>
      <c r="AC5477" s="6"/>
    </row>
    <row r="5478" spans="1:29" x14ac:dyDescent="0.25">
      <c r="Q5478" s="12" t="str">
        <f t="shared" ca="1" si="172"/>
        <v>-</v>
      </c>
      <c r="W5478" t="str">
        <f t="shared" si="171"/>
        <v>-</v>
      </c>
    </row>
    <row r="5479" spans="1:29" x14ac:dyDescent="0.25">
      <c r="A5479" s="6"/>
      <c r="B5479" s="10"/>
      <c r="C5479" s="6"/>
      <c r="D5479" s="6"/>
      <c r="E5479" s="6"/>
      <c r="F5479" s="6"/>
      <c r="G5479" s="6"/>
      <c r="H5479" s="6"/>
      <c r="I5479" s="6"/>
      <c r="J5479" s="6"/>
      <c r="K5479" s="6"/>
      <c r="L5479" s="6"/>
      <c r="M5479" s="6"/>
      <c r="N5479" s="6"/>
      <c r="O5479" s="6"/>
      <c r="P5479" s="10"/>
      <c r="Q5479" s="15" t="str">
        <f t="shared" ca="1" si="172"/>
        <v>-</v>
      </c>
      <c r="R5479" s="6"/>
      <c r="S5479" s="6"/>
      <c r="T5479" s="6"/>
      <c r="U5479" s="6"/>
      <c r="V5479" s="6"/>
      <c r="W5479" s="6" t="str">
        <f t="shared" si="171"/>
        <v>-</v>
      </c>
      <c r="X5479" s="6"/>
      <c r="Y5479" s="6"/>
      <c r="Z5479" s="6"/>
      <c r="AA5479" s="6"/>
      <c r="AB5479" s="6"/>
      <c r="AC5479" s="6"/>
    </row>
    <row r="5480" spans="1:29" x14ac:dyDescent="0.25">
      <c r="Q5480" s="12" t="str">
        <f t="shared" ca="1" si="172"/>
        <v>-</v>
      </c>
      <c r="W5480" t="str">
        <f t="shared" si="171"/>
        <v>-</v>
      </c>
    </row>
    <row r="5481" spans="1:29" x14ac:dyDescent="0.25">
      <c r="A5481" s="6"/>
      <c r="B5481" s="10"/>
      <c r="C5481" s="6"/>
      <c r="D5481" s="6"/>
      <c r="E5481" s="6"/>
      <c r="F5481" s="6"/>
      <c r="G5481" s="6"/>
      <c r="H5481" s="6"/>
      <c r="I5481" s="6"/>
      <c r="J5481" s="6"/>
      <c r="K5481" s="6"/>
      <c r="L5481" s="6"/>
      <c r="M5481" s="6"/>
      <c r="N5481" s="6"/>
      <c r="O5481" s="6"/>
      <c r="P5481" s="10"/>
      <c r="Q5481" s="15" t="str">
        <f t="shared" ca="1" si="172"/>
        <v>-</v>
      </c>
      <c r="R5481" s="6"/>
      <c r="S5481" s="6"/>
      <c r="T5481" s="6"/>
      <c r="U5481" s="6"/>
      <c r="V5481" s="6"/>
      <c r="W5481" s="6" t="str">
        <f t="shared" si="171"/>
        <v>-</v>
      </c>
      <c r="X5481" s="6"/>
      <c r="Y5481" s="6"/>
      <c r="Z5481" s="6"/>
      <c r="AA5481" s="6"/>
      <c r="AB5481" s="6"/>
      <c r="AC5481" s="6"/>
    </row>
    <row r="5482" spans="1:29" x14ac:dyDescent="0.25">
      <c r="Q5482" s="12" t="str">
        <f t="shared" ca="1" si="172"/>
        <v>-</v>
      </c>
      <c r="W5482" t="str">
        <f t="shared" si="171"/>
        <v>-</v>
      </c>
    </row>
    <row r="5483" spans="1:29" x14ac:dyDescent="0.25">
      <c r="A5483" s="6"/>
      <c r="B5483" s="10"/>
      <c r="C5483" s="6"/>
      <c r="D5483" s="6"/>
      <c r="E5483" s="6"/>
      <c r="F5483" s="6"/>
      <c r="G5483" s="6"/>
      <c r="H5483" s="6"/>
      <c r="I5483" s="6"/>
      <c r="J5483" s="6"/>
      <c r="K5483" s="6"/>
      <c r="L5483" s="6"/>
      <c r="M5483" s="6"/>
      <c r="N5483" s="6"/>
      <c r="O5483" s="6"/>
      <c r="P5483" s="10"/>
      <c r="Q5483" s="15" t="str">
        <f t="shared" ca="1" si="172"/>
        <v>-</v>
      </c>
      <c r="R5483" s="6"/>
      <c r="S5483" s="6"/>
      <c r="T5483" s="6"/>
      <c r="U5483" s="6"/>
      <c r="V5483" s="6"/>
      <c r="W5483" s="6" t="str">
        <f t="shared" si="171"/>
        <v>-</v>
      </c>
      <c r="X5483" s="6"/>
      <c r="Y5483" s="6"/>
      <c r="Z5483" s="6"/>
      <c r="AA5483" s="6"/>
      <c r="AB5483" s="6"/>
      <c r="AC5483" s="6"/>
    </row>
    <row r="5484" spans="1:29" x14ac:dyDescent="0.25">
      <c r="Q5484" s="12" t="str">
        <f t="shared" ca="1" si="172"/>
        <v>-</v>
      </c>
      <c r="W5484" t="str">
        <f t="shared" si="171"/>
        <v>-</v>
      </c>
    </row>
    <row r="5485" spans="1:29" x14ac:dyDescent="0.25">
      <c r="A5485" s="6"/>
      <c r="B5485" s="10"/>
      <c r="C5485" s="6"/>
      <c r="D5485" s="6"/>
      <c r="E5485" s="6"/>
      <c r="F5485" s="6"/>
      <c r="G5485" s="6"/>
      <c r="H5485" s="6"/>
      <c r="I5485" s="6"/>
      <c r="J5485" s="6"/>
      <c r="K5485" s="6"/>
      <c r="L5485" s="6"/>
      <c r="M5485" s="6"/>
      <c r="N5485" s="6"/>
      <c r="O5485" s="6"/>
      <c r="P5485" s="10"/>
      <c r="Q5485" s="15" t="str">
        <f t="shared" ca="1" si="172"/>
        <v>-</v>
      </c>
      <c r="R5485" s="6"/>
      <c r="S5485" s="6"/>
      <c r="T5485" s="6"/>
      <c r="U5485" s="6"/>
      <c r="V5485" s="6"/>
      <c r="W5485" s="6" t="str">
        <f t="shared" si="171"/>
        <v>-</v>
      </c>
      <c r="X5485" s="6"/>
      <c r="Y5485" s="6"/>
      <c r="Z5485" s="6"/>
      <c r="AA5485" s="6"/>
      <c r="AB5485" s="6"/>
      <c r="AC5485" s="6"/>
    </row>
    <row r="5486" spans="1:29" x14ac:dyDescent="0.25">
      <c r="Q5486" s="12" t="str">
        <f t="shared" ca="1" si="172"/>
        <v>-</v>
      </c>
      <c r="W5486" t="str">
        <f t="shared" si="171"/>
        <v>-</v>
      </c>
    </row>
    <row r="5487" spans="1:29" x14ac:dyDescent="0.25">
      <c r="A5487" s="6"/>
      <c r="B5487" s="10"/>
      <c r="C5487" s="6"/>
      <c r="D5487" s="6"/>
      <c r="E5487" s="6"/>
      <c r="F5487" s="6"/>
      <c r="G5487" s="6"/>
      <c r="H5487" s="6"/>
      <c r="I5487" s="6"/>
      <c r="J5487" s="6"/>
      <c r="K5487" s="6"/>
      <c r="L5487" s="6"/>
      <c r="M5487" s="6"/>
      <c r="N5487" s="6"/>
      <c r="O5487" s="6"/>
      <c r="P5487" s="10"/>
      <c r="Q5487" s="15" t="str">
        <f t="shared" ca="1" si="172"/>
        <v>-</v>
      </c>
      <c r="R5487" s="6"/>
      <c r="S5487" s="6"/>
      <c r="T5487" s="6"/>
      <c r="U5487" s="6"/>
      <c r="V5487" s="6"/>
      <c r="W5487" s="6" t="str">
        <f t="shared" si="171"/>
        <v>-</v>
      </c>
      <c r="X5487" s="6"/>
      <c r="Y5487" s="6"/>
      <c r="Z5487" s="6"/>
      <c r="AA5487" s="6"/>
      <c r="AB5487" s="6"/>
      <c r="AC5487" s="6"/>
    </row>
    <row r="5488" spans="1:29" x14ac:dyDescent="0.25">
      <c r="Q5488" s="12" t="str">
        <f t="shared" ca="1" si="172"/>
        <v>-</v>
      </c>
      <c r="W5488" t="str">
        <f t="shared" si="171"/>
        <v>-</v>
      </c>
    </row>
    <row r="5489" spans="1:29" x14ac:dyDescent="0.25">
      <c r="A5489" s="6"/>
      <c r="B5489" s="10"/>
      <c r="C5489" s="6"/>
      <c r="D5489" s="6"/>
      <c r="E5489" s="6"/>
      <c r="F5489" s="6"/>
      <c r="G5489" s="6"/>
      <c r="H5489" s="6"/>
      <c r="I5489" s="6"/>
      <c r="J5489" s="6"/>
      <c r="K5489" s="6"/>
      <c r="L5489" s="6"/>
      <c r="M5489" s="6"/>
      <c r="N5489" s="6"/>
      <c r="O5489" s="6"/>
      <c r="P5489" s="10"/>
      <c r="Q5489" s="15" t="str">
        <f t="shared" ca="1" si="172"/>
        <v>-</v>
      </c>
      <c r="R5489" s="6"/>
      <c r="S5489" s="6"/>
      <c r="T5489" s="6"/>
      <c r="U5489" s="6"/>
      <c r="V5489" s="6"/>
      <c r="W5489" s="6" t="str">
        <f t="shared" si="171"/>
        <v>-</v>
      </c>
      <c r="X5489" s="6"/>
      <c r="Y5489" s="6"/>
      <c r="Z5489" s="6"/>
      <c r="AA5489" s="6"/>
      <c r="AB5489" s="6"/>
      <c r="AC5489" s="6"/>
    </row>
    <row r="5490" spans="1:29" x14ac:dyDescent="0.25">
      <c r="Q5490" s="12" t="str">
        <f t="shared" ca="1" si="172"/>
        <v>-</v>
      </c>
      <c r="W5490" t="str">
        <f t="shared" si="171"/>
        <v>-</v>
      </c>
    </row>
    <row r="5491" spans="1:29" x14ac:dyDescent="0.25">
      <c r="A5491" s="6"/>
      <c r="B5491" s="10"/>
      <c r="C5491" s="6"/>
      <c r="D5491" s="6"/>
      <c r="E5491" s="6"/>
      <c r="F5491" s="6"/>
      <c r="G5491" s="6"/>
      <c r="H5491" s="6"/>
      <c r="I5491" s="6"/>
      <c r="J5491" s="6"/>
      <c r="K5491" s="6"/>
      <c r="L5491" s="6"/>
      <c r="M5491" s="6"/>
      <c r="N5491" s="6"/>
      <c r="O5491" s="6"/>
      <c r="P5491" s="10"/>
      <c r="Q5491" s="15" t="str">
        <f t="shared" ca="1" si="172"/>
        <v>-</v>
      </c>
      <c r="R5491" s="6"/>
      <c r="S5491" s="6"/>
      <c r="T5491" s="6"/>
      <c r="U5491" s="6"/>
      <c r="V5491" s="6"/>
      <c r="W5491" s="6" t="str">
        <f t="shared" si="171"/>
        <v>-</v>
      </c>
      <c r="X5491" s="6"/>
      <c r="Y5491" s="6"/>
      <c r="Z5491" s="6"/>
      <c r="AA5491" s="6"/>
      <c r="AB5491" s="6"/>
      <c r="AC5491" s="6"/>
    </row>
    <row r="5492" spans="1:29" x14ac:dyDescent="0.25">
      <c r="Q5492" s="12" t="str">
        <f t="shared" ca="1" si="172"/>
        <v>-</v>
      </c>
      <c r="W5492" t="str">
        <f t="shared" si="171"/>
        <v>-</v>
      </c>
    </row>
    <row r="5493" spans="1:29" x14ac:dyDescent="0.25">
      <c r="A5493" s="6"/>
      <c r="B5493" s="10"/>
      <c r="C5493" s="6"/>
      <c r="D5493" s="6"/>
      <c r="E5493" s="6"/>
      <c r="F5493" s="6"/>
      <c r="G5493" s="6"/>
      <c r="H5493" s="6"/>
      <c r="I5493" s="6"/>
      <c r="J5493" s="6"/>
      <c r="K5493" s="6"/>
      <c r="L5493" s="6"/>
      <c r="M5493" s="6"/>
      <c r="N5493" s="6"/>
      <c r="O5493" s="6"/>
      <c r="P5493" s="10"/>
      <c r="Q5493" s="15" t="str">
        <f t="shared" ca="1" si="172"/>
        <v>-</v>
      </c>
      <c r="R5493" s="6"/>
      <c r="S5493" s="6"/>
      <c r="T5493" s="6"/>
      <c r="U5493" s="6"/>
      <c r="V5493" s="6"/>
      <c r="W5493" s="6" t="str">
        <f t="shared" si="171"/>
        <v>-</v>
      </c>
      <c r="X5493" s="6"/>
      <c r="Y5493" s="6"/>
      <c r="Z5493" s="6"/>
      <c r="AA5493" s="6"/>
      <c r="AB5493" s="6"/>
      <c r="AC5493" s="6"/>
    </row>
    <row r="5494" spans="1:29" x14ac:dyDescent="0.25">
      <c r="Q5494" s="12" t="str">
        <f t="shared" ca="1" si="172"/>
        <v>-</v>
      </c>
      <c r="W5494" t="str">
        <f t="shared" si="171"/>
        <v>-</v>
      </c>
    </row>
    <row r="5495" spans="1:29" x14ac:dyDescent="0.25">
      <c r="A5495" s="6"/>
      <c r="B5495" s="10"/>
      <c r="C5495" s="6"/>
      <c r="D5495" s="6"/>
      <c r="E5495" s="6"/>
      <c r="F5495" s="6"/>
      <c r="G5495" s="6"/>
      <c r="H5495" s="6"/>
      <c r="I5495" s="6"/>
      <c r="J5495" s="6"/>
      <c r="K5495" s="6"/>
      <c r="L5495" s="6"/>
      <c r="M5495" s="6"/>
      <c r="N5495" s="6"/>
      <c r="O5495" s="6"/>
      <c r="P5495" s="10"/>
      <c r="Q5495" s="15" t="str">
        <f t="shared" ca="1" si="172"/>
        <v>-</v>
      </c>
      <c r="R5495" s="6"/>
      <c r="S5495" s="6"/>
      <c r="T5495" s="6"/>
      <c r="U5495" s="6"/>
      <c r="V5495" s="6"/>
      <c r="W5495" s="6" t="str">
        <f t="shared" si="171"/>
        <v>-</v>
      </c>
      <c r="X5495" s="6"/>
      <c r="Y5495" s="6"/>
      <c r="Z5495" s="6"/>
      <c r="AA5495" s="6"/>
      <c r="AB5495" s="6"/>
      <c r="AC5495" s="6"/>
    </row>
    <row r="5496" spans="1:29" x14ac:dyDescent="0.25">
      <c r="Q5496" s="12" t="str">
        <f t="shared" ca="1" si="172"/>
        <v>-</v>
      </c>
      <c r="W5496" t="str">
        <f t="shared" si="171"/>
        <v>-</v>
      </c>
    </row>
    <row r="5497" spans="1:29" x14ac:dyDescent="0.25">
      <c r="A5497" s="6"/>
      <c r="B5497" s="10"/>
      <c r="C5497" s="6"/>
      <c r="D5497" s="6"/>
      <c r="E5497" s="6"/>
      <c r="F5497" s="6"/>
      <c r="G5497" s="6"/>
      <c r="H5497" s="6"/>
      <c r="I5497" s="6"/>
      <c r="J5497" s="6"/>
      <c r="K5497" s="6"/>
      <c r="L5497" s="6"/>
      <c r="M5497" s="6"/>
      <c r="N5497" s="6"/>
      <c r="O5497" s="6"/>
      <c r="P5497" s="10"/>
      <c r="Q5497" s="15" t="str">
        <f t="shared" ca="1" si="172"/>
        <v>-</v>
      </c>
      <c r="R5497" s="6"/>
      <c r="S5497" s="6"/>
      <c r="T5497" s="6"/>
      <c r="U5497" s="6"/>
      <c r="V5497" s="6"/>
      <c r="W5497" s="6" t="str">
        <f t="shared" si="171"/>
        <v>-</v>
      </c>
      <c r="X5497" s="6"/>
      <c r="Y5497" s="6"/>
      <c r="Z5497" s="6"/>
      <c r="AA5497" s="6"/>
      <c r="AB5497" s="6"/>
      <c r="AC5497" s="6"/>
    </row>
    <row r="5498" spans="1:29" x14ac:dyDescent="0.25">
      <c r="Q5498" s="12" t="str">
        <f t="shared" ca="1" si="172"/>
        <v>-</v>
      </c>
      <c r="W5498" t="str">
        <f t="shared" si="171"/>
        <v>-</v>
      </c>
    </row>
    <row r="5499" spans="1:29" x14ac:dyDescent="0.25">
      <c r="A5499" s="6"/>
      <c r="B5499" s="10"/>
      <c r="C5499" s="6"/>
      <c r="D5499" s="6"/>
      <c r="E5499" s="6"/>
      <c r="F5499" s="6"/>
      <c r="G5499" s="6"/>
      <c r="H5499" s="6"/>
      <c r="I5499" s="6"/>
      <c r="J5499" s="6"/>
      <c r="K5499" s="6"/>
      <c r="L5499" s="6"/>
      <c r="M5499" s="6"/>
      <c r="N5499" s="6"/>
      <c r="O5499" s="6"/>
      <c r="P5499" s="10"/>
      <c r="Q5499" s="15" t="str">
        <f t="shared" ca="1" si="172"/>
        <v>-</v>
      </c>
      <c r="R5499" s="6"/>
      <c r="S5499" s="6"/>
      <c r="T5499" s="6"/>
      <c r="U5499" s="6"/>
      <c r="V5499" s="6"/>
      <c r="W5499" s="6" t="str">
        <f t="shared" si="171"/>
        <v>-</v>
      </c>
      <c r="X5499" s="6"/>
      <c r="Y5499" s="6"/>
      <c r="Z5499" s="6"/>
      <c r="AA5499" s="6"/>
      <c r="AB5499" s="6"/>
      <c r="AC5499" s="6"/>
    </row>
    <row r="5500" spans="1:29" x14ac:dyDescent="0.25">
      <c r="Q5500" s="12" t="str">
        <f t="shared" ca="1" si="172"/>
        <v>-</v>
      </c>
      <c r="W5500" t="str">
        <f t="shared" si="171"/>
        <v>-</v>
      </c>
    </row>
    <row r="5501" spans="1:29" x14ac:dyDescent="0.25">
      <c r="A5501" s="6"/>
      <c r="B5501" s="10"/>
      <c r="C5501" s="6"/>
      <c r="D5501" s="6"/>
      <c r="E5501" s="6"/>
      <c r="F5501" s="6"/>
      <c r="G5501" s="6"/>
      <c r="H5501" s="6"/>
      <c r="I5501" s="6"/>
      <c r="J5501" s="6"/>
      <c r="K5501" s="6"/>
      <c r="L5501" s="6"/>
      <c r="M5501" s="6"/>
      <c r="N5501" s="6"/>
      <c r="O5501" s="6"/>
      <c r="P5501" s="10"/>
      <c r="Q5501" s="15" t="str">
        <f t="shared" ca="1" si="172"/>
        <v>-</v>
      </c>
      <c r="R5501" s="6"/>
      <c r="S5501" s="6"/>
      <c r="T5501" s="6"/>
      <c r="U5501" s="6"/>
      <c r="V5501" s="6"/>
      <c r="W5501" s="6" t="str">
        <f t="shared" si="171"/>
        <v>-</v>
      </c>
      <c r="X5501" s="6"/>
      <c r="Y5501" s="6"/>
      <c r="Z5501" s="6"/>
      <c r="AA5501" s="6"/>
      <c r="AB5501" s="6"/>
      <c r="AC5501" s="6"/>
    </row>
    <row r="5502" spans="1:29" x14ac:dyDescent="0.25">
      <c r="Q5502" s="12" t="str">
        <f t="shared" ca="1" si="172"/>
        <v>-</v>
      </c>
      <c r="W5502" t="str">
        <f t="shared" si="171"/>
        <v>-</v>
      </c>
    </row>
    <row r="5503" spans="1:29" x14ac:dyDescent="0.25">
      <c r="A5503" s="6"/>
      <c r="B5503" s="10"/>
      <c r="C5503" s="6"/>
      <c r="D5503" s="6"/>
      <c r="E5503" s="6"/>
      <c r="F5503" s="6"/>
      <c r="G5503" s="6"/>
      <c r="H5503" s="6"/>
      <c r="I5503" s="6"/>
      <c r="J5503" s="6"/>
      <c r="K5503" s="6"/>
      <c r="L5503" s="6"/>
      <c r="M5503" s="6"/>
      <c r="N5503" s="6"/>
      <c r="O5503" s="6"/>
      <c r="P5503" s="10"/>
      <c r="Q5503" s="15" t="str">
        <f t="shared" ca="1" si="172"/>
        <v>-</v>
      </c>
      <c r="R5503" s="6"/>
      <c r="S5503" s="6"/>
      <c r="T5503" s="6"/>
      <c r="U5503" s="6"/>
      <c r="V5503" s="6"/>
      <c r="W5503" s="6" t="str">
        <f t="shared" si="171"/>
        <v>-</v>
      </c>
      <c r="X5503" s="6"/>
      <c r="Y5503" s="6"/>
      <c r="Z5503" s="6"/>
      <c r="AA5503" s="6"/>
      <c r="AB5503" s="6"/>
      <c r="AC5503" s="6"/>
    </row>
    <row r="5504" spans="1:29" x14ac:dyDescent="0.25">
      <c r="Q5504" s="12" t="str">
        <f t="shared" ca="1" si="172"/>
        <v>-</v>
      </c>
      <c r="W5504" t="str">
        <f t="shared" si="171"/>
        <v>-</v>
      </c>
    </row>
    <row r="5505" spans="1:29" x14ac:dyDescent="0.25">
      <c r="A5505" s="6"/>
      <c r="B5505" s="10"/>
      <c r="C5505" s="6"/>
      <c r="D5505" s="6"/>
      <c r="E5505" s="6"/>
      <c r="F5505" s="6"/>
      <c r="G5505" s="6"/>
      <c r="H5505" s="6"/>
      <c r="I5505" s="6"/>
      <c r="J5505" s="6"/>
      <c r="K5505" s="6"/>
      <c r="L5505" s="6"/>
      <c r="M5505" s="6"/>
      <c r="N5505" s="6"/>
      <c r="O5505" s="6"/>
      <c r="P5505" s="10"/>
      <c r="Q5505" s="15" t="str">
        <f t="shared" ca="1" si="172"/>
        <v>-</v>
      </c>
      <c r="R5505" s="6"/>
      <c r="S5505" s="6"/>
      <c r="T5505" s="6"/>
      <c r="U5505" s="6"/>
      <c r="V5505" s="6"/>
      <c r="W5505" s="6" t="str">
        <f t="shared" ref="W5505:W5568" si="173">IF(OR(ISBLANK(J5505),ISBLANK(V5505)),"-",(IF(J5505=V5505,"Yes","No")))</f>
        <v>-</v>
      </c>
      <c r="X5505" s="6"/>
      <c r="Y5505" s="6"/>
      <c r="Z5505" s="6"/>
      <c r="AA5505" s="6"/>
      <c r="AB5505" s="6"/>
      <c r="AC5505" s="6"/>
    </row>
    <row r="5506" spans="1:29" x14ac:dyDescent="0.25">
      <c r="Q5506" s="12" t="str">
        <f t="shared" ref="Q5506:Q5569" ca="1" si="174">IF(B5506&gt;1/1/1900, (IF(R5506="Closed",(DATEDIF(B5506,P5506,"d"))-(DATEDIF(M5506,O5506,"d")),IF(OR(R5506="Pending",ISBLANK(P5506)),TODAY()-B5506))),"-")</f>
        <v>-</v>
      </c>
      <c r="W5506" t="str">
        <f t="shared" si="173"/>
        <v>-</v>
      </c>
    </row>
    <row r="5507" spans="1:29" x14ac:dyDescent="0.25">
      <c r="A5507" s="6"/>
      <c r="B5507" s="10"/>
      <c r="C5507" s="6"/>
      <c r="D5507" s="6"/>
      <c r="E5507" s="6"/>
      <c r="F5507" s="6"/>
      <c r="G5507" s="6"/>
      <c r="H5507" s="6"/>
      <c r="I5507" s="6"/>
      <c r="J5507" s="6"/>
      <c r="K5507" s="6"/>
      <c r="L5507" s="6"/>
      <c r="M5507" s="6"/>
      <c r="N5507" s="6"/>
      <c r="O5507" s="6"/>
      <c r="P5507" s="10"/>
      <c r="Q5507" s="15" t="str">
        <f t="shared" ca="1" si="174"/>
        <v>-</v>
      </c>
      <c r="R5507" s="6"/>
      <c r="S5507" s="6"/>
      <c r="T5507" s="6"/>
      <c r="U5507" s="6"/>
      <c r="V5507" s="6"/>
      <c r="W5507" s="6" t="str">
        <f t="shared" si="173"/>
        <v>-</v>
      </c>
      <c r="X5507" s="6"/>
      <c r="Y5507" s="6"/>
      <c r="Z5507" s="6"/>
      <c r="AA5507" s="6"/>
      <c r="AB5507" s="6"/>
      <c r="AC5507" s="6"/>
    </row>
    <row r="5508" spans="1:29" x14ac:dyDescent="0.25">
      <c r="Q5508" s="12" t="str">
        <f t="shared" ca="1" si="174"/>
        <v>-</v>
      </c>
      <c r="W5508" t="str">
        <f t="shared" si="173"/>
        <v>-</v>
      </c>
    </row>
    <row r="5509" spans="1:29" x14ac:dyDescent="0.25">
      <c r="A5509" s="6"/>
      <c r="B5509" s="10"/>
      <c r="C5509" s="6"/>
      <c r="D5509" s="6"/>
      <c r="E5509" s="6"/>
      <c r="F5509" s="6"/>
      <c r="G5509" s="6"/>
      <c r="H5509" s="6"/>
      <c r="I5509" s="6"/>
      <c r="J5509" s="6"/>
      <c r="K5509" s="6"/>
      <c r="L5509" s="6"/>
      <c r="M5509" s="6"/>
      <c r="N5509" s="6"/>
      <c r="O5509" s="6"/>
      <c r="P5509" s="10"/>
      <c r="Q5509" s="15" t="str">
        <f t="shared" ca="1" si="174"/>
        <v>-</v>
      </c>
      <c r="R5509" s="6"/>
      <c r="S5509" s="6"/>
      <c r="T5509" s="6"/>
      <c r="U5509" s="6"/>
      <c r="V5509" s="6"/>
      <c r="W5509" s="6" t="str">
        <f t="shared" si="173"/>
        <v>-</v>
      </c>
      <c r="X5509" s="6"/>
      <c r="Y5509" s="6"/>
      <c r="Z5509" s="6"/>
      <c r="AA5509" s="6"/>
      <c r="AB5509" s="6"/>
      <c r="AC5509" s="6"/>
    </row>
    <row r="5510" spans="1:29" x14ac:dyDescent="0.25">
      <c r="Q5510" s="12" t="str">
        <f t="shared" ca="1" si="174"/>
        <v>-</v>
      </c>
      <c r="W5510" t="str">
        <f t="shared" si="173"/>
        <v>-</v>
      </c>
    </row>
    <row r="5511" spans="1:29" x14ac:dyDescent="0.25">
      <c r="A5511" s="6"/>
      <c r="B5511" s="10"/>
      <c r="C5511" s="6"/>
      <c r="D5511" s="6"/>
      <c r="E5511" s="6"/>
      <c r="F5511" s="6"/>
      <c r="G5511" s="6"/>
      <c r="H5511" s="6"/>
      <c r="I5511" s="6"/>
      <c r="J5511" s="6"/>
      <c r="K5511" s="6"/>
      <c r="L5511" s="6"/>
      <c r="M5511" s="6"/>
      <c r="N5511" s="6"/>
      <c r="O5511" s="6"/>
      <c r="P5511" s="10"/>
      <c r="Q5511" s="15" t="str">
        <f t="shared" ca="1" si="174"/>
        <v>-</v>
      </c>
      <c r="R5511" s="6"/>
      <c r="S5511" s="6"/>
      <c r="T5511" s="6"/>
      <c r="U5511" s="6"/>
      <c r="V5511" s="6"/>
      <c r="W5511" s="6" t="str">
        <f t="shared" si="173"/>
        <v>-</v>
      </c>
      <c r="X5511" s="6"/>
      <c r="Y5511" s="6"/>
      <c r="Z5511" s="6"/>
      <c r="AA5511" s="6"/>
      <c r="AB5511" s="6"/>
      <c r="AC5511" s="6"/>
    </row>
    <row r="5512" spans="1:29" x14ac:dyDescent="0.25">
      <c r="Q5512" s="12" t="str">
        <f t="shared" ca="1" si="174"/>
        <v>-</v>
      </c>
      <c r="W5512" t="str">
        <f t="shared" si="173"/>
        <v>-</v>
      </c>
    </row>
    <row r="5513" spans="1:29" x14ac:dyDescent="0.25">
      <c r="A5513" s="6"/>
      <c r="B5513" s="10"/>
      <c r="C5513" s="6"/>
      <c r="D5513" s="6"/>
      <c r="E5513" s="6"/>
      <c r="F5513" s="6"/>
      <c r="G5513" s="6"/>
      <c r="H5513" s="6"/>
      <c r="I5513" s="6"/>
      <c r="J5513" s="6"/>
      <c r="K5513" s="6"/>
      <c r="L5513" s="6"/>
      <c r="M5513" s="6"/>
      <c r="N5513" s="6"/>
      <c r="O5513" s="6"/>
      <c r="P5513" s="10"/>
      <c r="Q5513" s="15" t="str">
        <f t="shared" ca="1" si="174"/>
        <v>-</v>
      </c>
      <c r="R5513" s="6"/>
      <c r="S5513" s="6"/>
      <c r="T5513" s="6"/>
      <c r="U5513" s="6"/>
      <c r="V5513" s="6"/>
      <c r="W5513" s="6" t="str">
        <f t="shared" si="173"/>
        <v>-</v>
      </c>
      <c r="X5513" s="6"/>
      <c r="Y5513" s="6"/>
      <c r="Z5513" s="6"/>
      <c r="AA5513" s="6"/>
      <c r="AB5513" s="6"/>
      <c r="AC5513" s="6"/>
    </row>
    <row r="5514" spans="1:29" x14ac:dyDescent="0.25">
      <c r="Q5514" s="12" t="str">
        <f t="shared" ca="1" si="174"/>
        <v>-</v>
      </c>
      <c r="W5514" t="str">
        <f t="shared" si="173"/>
        <v>-</v>
      </c>
    </row>
    <row r="5515" spans="1:29" x14ac:dyDescent="0.25">
      <c r="A5515" s="6"/>
      <c r="B5515" s="10"/>
      <c r="C5515" s="6"/>
      <c r="D5515" s="6"/>
      <c r="E5515" s="6"/>
      <c r="F5515" s="6"/>
      <c r="G5515" s="6"/>
      <c r="H5515" s="6"/>
      <c r="I5515" s="6"/>
      <c r="J5515" s="6"/>
      <c r="K5515" s="6"/>
      <c r="L5515" s="6"/>
      <c r="M5515" s="6"/>
      <c r="N5515" s="6"/>
      <c r="O5515" s="6"/>
      <c r="P5515" s="10"/>
      <c r="Q5515" s="15" t="str">
        <f t="shared" ca="1" si="174"/>
        <v>-</v>
      </c>
      <c r="R5515" s="6"/>
      <c r="S5515" s="6"/>
      <c r="T5515" s="6"/>
      <c r="U5515" s="6"/>
      <c r="V5515" s="6"/>
      <c r="W5515" s="6" t="str">
        <f t="shared" si="173"/>
        <v>-</v>
      </c>
      <c r="X5515" s="6"/>
      <c r="Y5515" s="6"/>
      <c r="Z5515" s="6"/>
      <c r="AA5515" s="6"/>
      <c r="AB5515" s="6"/>
      <c r="AC5515" s="6"/>
    </row>
    <row r="5516" spans="1:29" x14ac:dyDescent="0.25">
      <c r="Q5516" s="12" t="str">
        <f t="shared" ca="1" si="174"/>
        <v>-</v>
      </c>
      <c r="W5516" t="str">
        <f t="shared" si="173"/>
        <v>-</v>
      </c>
    </row>
    <row r="5517" spans="1:29" x14ac:dyDescent="0.25">
      <c r="A5517" s="6"/>
      <c r="B5517" s="10"/>
      <c r="C5517" s="6"/>
      <c r="D5517" s="6"/>
      <c r="E5517" s="6"/>
      <c r="F5517" s="6"/>
      <c r="G5517" s="6"/>
      <c r="H5517" s="6"/>
      <c r="I5517" s="6"/>
      <c r="J5517" s="6"/>
      <c r="K5517" s="6"/>
      <c r="L5517" s="6"/>
      <c r="M5517" s="6"/>
      <c r="N5517" s="6"/>
      <c r="O5517" s="6"/>
      <c r="P5517" s="10"/>
      <c r="Q5517" s="15" t="str">
        <f t="shared" ca="1" si="174"/>
        <v>-</v>
      </c>
      <c r="R5517" s="6"/>
      <c r="S5517" s="6"/>
      <c r="T5517" s="6"/>
      <c r="U5517" s="6"/>
      <c r="V5517" s="6"/>
      <c r="W5517" s="6" t="str">
        <f t="shared" si="173"/>
        <v>-</v>
      </c>
      <c r="X5517" s="6"/>
      <c r="Y5517" s="6"/>
      <c r="Z5517" s="6"/>
      <c r="AA5517" s="6"/>
      <c r="AB5517" s="6"/>
      <c r="AC5517" s="6"/>
    </row>
    <row r="5518" spans="1:29" x14ac:dyDescent="0.25">
      <c r="Q5518" s="12" t="str">
        <f t="shared" ca="1" si="174"/>
        <v>-</v>
      </c>
      <c r="W5518" t="str">
        <f t="shared" si="173"/>
        <v>-</v>
      </c>
    </row>
    <row r="5519" spans="1:29" x14ac:dyDescent="0.25">
      <c r="A5519" s="6"/>
      <c r="B5519" s="10"/>
      <c r="C5519" s="6"/>
      <c r="D5519" s="6"/>
      <c r="E5519" s="6"/>
      <c r="F5519" s="6"/>
      <c r="G5519" s="6"/>
      <c r="H5519" s="6"/>
      <c r="I5519" s="6"/>
      <c r="J5519" s="6"/>
      <c r="K5519" s="6"/>
      <c r="L5519" s="6"/>
      <c r="M5519" s="6"/>
      <c r="N5519" s="6"/>
      <c r="O5519" s="6"/>
      <c r="P5519" s="10"/>
      <c r="Q5519" s="15" t="str">
        <f t="shared" ca="1" si="174"/>
        <v>-</v>
      </c>
      <c r="R5519" s="6"/>
      <c r="S5519" s="6"/>
      <c r="T5519" s="6"/>
      <c r="U5519" s="6"/>
      <c r="V5519" s="6"/>
      <c r="W5519" s="6" t="str">
        <f t="shared" si="173"/>
        <v>-</v>
      </c>
      <c r="X5519" s="6"/>
      <c r="Y5519" s="6"/>
      <c r="Z5519" s="6"/>
      <c r="AA5519" s="6"/>
      <c r="AB5519" s="6"/>
      <c r="AC5519" s="6"/>
    </row>
    <row r="5520" spans="1:29" x14ac:dyDescent="0.25">
      <c r="Q5520" s="12" t="str">
        <f t="shared" ca="1" si="174"/>
        <v>-</v>
      </c>
      <c r="W5520" t="str">
        <f t="shared" si="173"/>
        <v>-</v>
      </c>
    </row>
    <row r="5521" spans="1:29" x14ac:dyDescent="0.25">
      <c r="A5521" s="6"/>
      <c r="B5521" s="10"/>
      <c r="C5521" s="6"/>
      <c r="D5521" s="6"/>
      <c r="E5521" s="6"/>
      <c r="F5521" s="6"/>
      <c r="G5521" s="6"/>
      <c r="H5521" s="6"/>
      <c r="I5521" s="6"/>
      <c r="J5521" s="6"/>
      <c r="K5521" s="6"/>
      <c r="L5521" s="6"/>
      <c r="M5521" s="6"/>
      <c r="N5521" s="6"/>
      <c r="O5521" s="6"/>
      <c r="P5521" s="10"/>
      <c r="Q5521" s="15" t="str">
        <f t="shared" ca="1" si="174"/>
        <v>-</v>
      </c>
      <c r="R5521" s="6"/>
      <c r="S5521" s="6"/>
      <c r="T5521" s="6"/>
      <c r="U5521" s="6"/>
      <c r="V5521" s="6"/>
      <c r="W5521" s="6" t="str">
        <f t="shared" si="173"/>
        <v>-</v>
      </c>
      <c r="X5521" s="6"/>
      <c r="Y5521" s="6"/>
      <c r="Z5521" s="6"/>
      <c r="AA5521" s="6"/>
      <c r="AB5521" s="6"/>
      <c r="AC5521" s="6"/>
    </row>
    <row r="5522" spans="1:29" x14ac:dyDescent="0.25">
      <c r="Q5522" s="12" t="str">
        <f t="shared" ca="1" si="174"/>
        <v>-</v>
      </c>
      <c r="W5522" t="str">
        <f t="shared" si="173"/>
        <v>-</v>
      </c>
    </row>
    <row r="5523" spans="1:29" x14ac:dyDescent="0.25">
      <c r="A5523" s="6"/>
      <c r="B5523" s="10"/>
      <c r="C5523" s="6"/>
      <c r="D5523" s="6"/>
      <c r="E5523" s="6"/>
      <c r="F5523" s="6"/>
      <c r="G5523" s="6"/>
      <c r="H5523" s="6"/>
      <c r="I5523" s="6"/>
      <c r="J5523" s="6"/>
      <c r="K5523" s="6"/>
      <c r="L5523" s="6"/>
      <c r="M5523" s="6"/>
      <c r="N5523" s="6"/>
      <c r="O5523" s="6"/>
      <c r="P5523" s="10"/>
      <c r="Q5523" s="15" t="str">
        <f t="shared" ca="1" si="174"/>
        <v>-</v>
      </c>
      <c r="R5523" s="6"/>
      <c r="S5523" s="6"/>
      <c r="T5523" s="6"/>
      <c r="U5523" s="6"/>
      <c r="V5523" s="6"/>
      <c r="W5523" s="6" t="str">
        <f t="shared" si="173"/>
        <v>-</v>
      </c>
      <c r="X5523" s="6"/>
      <c r="Y5523" s="6"/>
      <c r="Z5523" s="6"/>
      <c r="AA5523" s="6"/>
      <c r="AB5523" s="6"/>
      <c r="AC5523" s="6"/>
    </row>
    <row r="5524" spans="1:29" x14ac:dyDescent="0.25">
      <c r="Q5524" s="12" t="str">
        <f t="shared" ca="1" si="174"/>
        <v>-</v>
      </c>
      <c r="W5524" t="str">
        <f t="shared" si="173"/>
        <v>-</v>
      </c>
    </row>
    <row r="5525" spans="1:29" x14ac:dyDescent="0.25">
      <c r="A5525" s="6"/>
      <c r="B5525" s="10"/>
      <c r="C5525" s="6"/>
      <c r="D5525" s="6"/>
      <c r="E5525" s="6"/>
      <c r="F5525" s="6"/>
      <c r="G5525" s="6"/>
      <c r="H5525" s="6"/>
      <c r="I5525" s="6"/>
      <c r="J5525" s="6"/>
      <c r="K5525" s="6"/>
      <c r="L5525" s="6"/>
      <c r="M5525" s="6"/>
      <c r="N5525" s="6"/>
      <c r="O5525" s="6"/>
      <c r="P5525" s="10"/>
      <c r="Q5525" s="15" t="str">
        <f t="shared" ca="1" si="174"/>
        <v>-</v>
      </c>
      <c r="R5525" s="6"/>
      <c r="S5525" s="6"/>
      <c r="T5525" s="6"/>
      <c r="U5525" s="6"/>
      <c r="V5525" s="6"/>
      <c r="W5525" s="6" t="str">
        <f t="shared" si="173"/>
        <v>-</v>
      </c>
      <c r="X5525" s="6"/>
      <c r="Y5525" s="6"/>
      <c r="Z5525" s="6"/>
      <c r="AA5525" s="6"/>
      <c r="AB5525" s="6"/>
      <c r="AC5525" s="6"/>
    </row>
    <row r="5526" spans="1:29" x14ac:dyDescent="0.25">
      <c r="Q5526" s="12" t="str">
        <f t="shared" ca="1" si="174"/>
        <v>-</v>
      </c>
      <c r="W5526" t="str">
        <f t="shared" si="173"/>
        <v>-</v>
      </c>
    </row>
    <row r="5527" spans="1:29" x14ac:dyDescent="0.25">
      <c r="A5527" s="6"/>
      <c r="B5527" s="10"/>
      <c r="C5527" s="6"/>
      <c r="D5527" s="6"/>
      <c r="E5527" s="6"/>
      <c r="F5527" s="6"/>
      <c r="G5527" s="6"/>
      <c r="H5527" s="6"/>
      <c r="I5527" s="6"/>
      <c r="J5527" s="6"/>
      <c r="K5527" s="6"/>
      <c r="L5527" s="6"/>
      <c r="M5527" s="6"/>
      <c r="N5527" s="6"/>
      <c r="O5527" s="6"/>
      <c r="P5527" s="10"/>
      <c r="Q5527" s="15" t="str">
        <f t="shared" ca="1" si="174"/>
        <v>-</v>
      </c>
      <c r="R5527" s="6"/>
      <c r="S5527" s="6"/>
      <c r="T5527" s="6"/>
      <c r="U5527" s="6"/>
      <c r="V5527" s="6"/>
      <c r="W5527" s="6" t="str">
        <f t="shared" si="173"/>
        <v>-</v>
      </c>
      <c r="X5527" s="6"/>
      <c r="Y5527" s="6"/>
      <c r="Z5527" s="6"/>
      <c r="AA5527" s="6"/>
      <c r="AB5527" s="6"/>
      <c r="AC5527" s="6"/>
    </row>
    <row r="5528" spans="1:29" x14ac:dyDescent="0.25">
      <c r="Q5528" s="12" t="str">
        <f t="shared" ca="1" si="174"/>
        <v>-</v>
      </c>
      <c r="W5528" t="str">
        <f t="shared" si="173"/>
        <v>-</v>
      </c>
    </row>
    <row r="5529" spans="1:29" x14ac:dyDescent="0.25">
      <c r="A5529" s="6"/>
      <c r="B5529" s="10"/>
      <c r="C5529" s="6"/>
      <c r="D5529" s="6"/>
      <c r="E5529" s="6"/>
      <c r="F5529" s="6"/>
      <c r="G5529" s="6"/>
      <c r="H5529" s="6"/>
      <c r="I5529" s="6"/>
      <c r="J5529" s="6"/>
      <c r="K5529" s="6"/>
      <c r="L5529" s="6"/>
      <c r="M5529" s="6"/>
      <c r="N5529" s="6"/>
      <c r="O5529" s="6"/>
      <c r="P5529" s="10"/>
      <c r="Q5529" s="15" t="str">
        <f t="shared" ca="1" si="174"/>
        <v>-</v>
      </c>
      <c r="R5529" s="6"/>
      <c r="S5529" s="6"/>
      <c r="T5529" s="6"/>
      <c r="U5529" s="6"/>
      <c r="V5529" s="6"/>
      <c r="W5529" s="6" t="str">
        <f t="shared" si="173"/>
        <v>-</v>
      </c>
      <c r="X5529" s="6"/>
      <c r="Y5529" s="6"/>
      <c r="Z5529" s="6"/>
      <c r="AA5529" s="6"/>
      <c r="AB5529" s="6"/>
      <c r="AC5529" s="6"/>
    </row>
    <row r="5530" spans="1:29" x14ac:dyDescent="0.25">
      <c r="Q5530" s="12" t="str">
        <f t="shared" ca="1" si="174"/>
        <v>-</v>
      </c>
      <c r="W5530" t="str">
        <f t="shared" si="173"/>
        <v>-</v>
      </c>
    </row>
    <row r="5531" spans="1:29" x14ac:dyDescent="0.25">
      <c r="A5531" s="6"/>
      <c r="B5531" s="10"/>
      <c r="C5531" s="6"/>
      <c r="D5531" s="6"/>
      <c r="E5531" s="6"/>
      <c r="F5531" s="6"/>
      <c r="G5531" s="6"/>
      <c r="H5531" s="6"/>
      <c r="I5531" s="6"/>
      <c r="J5531" s="6"/>
      <c r="K5531" s="6"/>
      <c r="L5531" s="6"/>
      <c r="M5531" s="6"/>
      <c r="N5531" s="6"/>
      <c r="O5531" s="6"/>
      <c r="P5531" s="10"/>
      <c r="Q5531" s="15" t="str">
        <f t="shared" ca="1" si="174"/>
        <v>-</v>
      </c>
      <c r="R5531" s="6"/>
      <c r="S5531" s="6"/>
      <c r="T5531" s="6"/>
      <c r="U5531" s="6"/>
      <c r="V5531" s="6"/>
      <c r="W5531" s="6" t="str">
        <f t="shared" si="173"/>
        <v>-</v>
      </c>
      <c r="X5531" s="6"/>
      <c r="Y5531" s="6"/>
      <c r="Z5531" s="6"/>
      <c r="AA5531" s="6"/>
      <c r="AB5531" s="6"/>
      <c r="AC5531" s="6"/>
    </row>
    <row r="5532" spans="1:29" x14ac:dyDescent="0.25">
      <c r="Q5532" s="12" t="str">
        <f t="shared" ca="1" si="174"/>
        <v>-</v>
      </c>
      <c r="W5532" t="str">
        <f t="shared" si="173"/>
        <v>-</v>
      </c>
    </row>
    <row r="5533" spans="1:29" x14ac:dyDescent="0.25">
      <c r="A5533" s="6"/>
      <c r="B5533" s="10"/>
      <c r="C5533" s="6"/>
      <c r="D5533" s="6"/>
      <c r="E5533" s="6"/>
      <c r="F5533" s="6"/>
      <c r="G5533" s="6"/>
      <c r="H5533" s="6"/>
      <c r="I5533" s="6"/>
      <c r="J5533" s="6"/>
      <c r="K5533" s="6"/>
      <c r="L5533" s="6"/>
      <c r="M5533" s="6"/>
      <c r="N5533" s="6"/>
      <c r="O5533" s="6"/>
      <c r="P5533" s="10"/>
      <c r="Q5533" s="15" t="str">
        <f t="shared" ca="1" si="174"/>
        <v>-</v>
      </c>
      <c r="R5533" s="6"/>
      <c r="S5533" s="6"/>
      <c r="T5533" s="6"/>
      <c r="U5533" s="6"/>
      <c r="V5533" s="6"/>
      <c r="W5533" s="6" t="str">
        <f t="shared" si="173"/>
        <v>-</v>
      </c>
      <c r="X5533" s="6"/>
      <c r="Y5533" s="6"/>
      <c r="Z5533" s="6"/>
      <c r="AA5533" s="6"/>
      <c r="AB5533" s="6"/>
      <c r="AC5533" s="6"/>
    </row>
    <row r="5534" spans="1:29" x14ac:dyDescent="0.25">
      <c r="Q5534" s="12" t="str">
        <f t="shared" ca="1" si="174"/>
        <v>-</v>
      </c>
      <c r="W5534" t="str">
        <f t="shared" si="173"/>
        <v>-</v>
      </c>
    </row>
    <row r="5535" spans="1:29" x14ac:dyDescent="0.25">
      <c r="A5535" s="6"/>
      <c r="B5535" s="10"/>
      <c r="C5535" s="6"/>
      <c r="D5535" s="6"/>
      <c r="E5535" s="6"/>
      <c r="F5535" s="6"/>
      <c r="G5535" s="6"/>
      <c r="H5535" s="6"/>
      <c r="I5535" s="6"/>
      <c r="J5535" s="6"/>
      <c r="K5535" s="6"/>
      <c r="L5535" s="6"/>
      <c r="M5535" s="6"/>
      <c r="N5535" s="6"/>
      <c r="O5535" s="6"/>
      <c r="P5535" s="10"/>
      <c r="Q5535" s="15" t="str">
        <f t="shared" ca="1" si="174"/>
        <v>-</v>
      </c>
      <c r="R5535" s="6"/>
      <c r="S5535" s="6"/>
      <c r="T5535" s="6"/>
      <c r="U5535" s="6"/>
      <c r="V5535" s="6"/>
      <c r="W5535" s="6" t="str">
        <f t="shared" si="173"/>
        <v>-</v>
      </c>
      <c r="X5535" s="6"/>
      <c r="Y5535" s="6"/>
      <c r="Z5535" s="6"/>
      <c r="AA5535" s="6"/>
      <c r="AB5535" s="6"/>
      <c r="AC5535" s="6"/>
    </row>
    <row r="5536" spans="1:29" x14ac:dyDescent="0.25">
      <c r="Q5536" s="12" t="str">
        <f t="shared" ca="1" si="174"/>
        <v>-</v>
      </c>
      <c r="W5536" t="str">
        <f t="shared" si="173"/>
        <v>-</v>
      </c>
    </row>
    <row r="5537" spans="1:29" x14ac:dyDescent="0.25">
      <c r="A5537" s="6"/>
      <c r="B5537" s="10"/>
      <c r="C5537" s="6"/>
      <c r="D5537" s="6"/>
      <c r="E5537" s="6"/>
      <c r="F5537" s="6"/>
      <c r="G5537" s="6"/>
      <c r="H5537" s="6"/>
      <c r="I5537" s="6"/>
      <c r="J5537" s="6"/>
      <c r="K5537" s="6"/>
      <c r="L5537" s="6"/>
      <c r="M5537" s="6"/>
      <c r="N5537" s="6"/>
      <c r="O5537" s="6"/>
      <c r="P5537" s="10"/>
      <c r="Q5537" s="15" t="str">
        <f t="shared" ca="1" si="174"/>
        <v>-</v>
      </c>
      <c r="R5537" s="6"/>
      <c r="S5537" s="6"/>
      <c r="T5537" s="6"/>
      <c r="U5537" s="6"/>
      <c r="V5537" s="6"/>
      <c r="W5537" s="6" t="str">
        <f t="shared" si="173"/>
        <v>-</v>
      </c>
      <c r="X5537" s="6"/>
      <c r="Y5537" s="6"/>
      <c r="Z5537" s="6"/>
      <c r="AA5537" s="6"/>
      <c r="AB5537" s="6"/>
      <c r="AC5537" s="6"/>
    </row>
    <row r="5538" spans="1:29" x14ac:dyDescent="0.25">
      <c r="Q5538" s="12" t="str">
        <f t="shared" ca="1" si="174"/>
        <v>-</v>
      </c>
      <c r="W5538" t="str">
        <f t="shared" si="173"/>
        <v>-</v>
      </c>
    </row>
    <row r="5539" spans="1:29" x14ac:dyDescent="0.25">
      <c r="A5539" s="6"/>
      <c r="B5539" s="10"/>
      <c r="C5539" s="6"/>
      <c r="D5539" s="6"/>
      <c r="E5539" s="6"/>
      <c r="F5539" s="6"/>
      <c r="G5539" s="6"/>
      <c r="H5539" s="6"/>
      <c r="I5539" s="6"/>
      <c r="J5539" s="6"/>
      <c r="K5539" s="6"/>
      <c r="L5539" s="6"/>
      <c r="M5539" s="6"/>
      <c r="N5539" s="6"/>
      <c r="O5539" s="6"/>
      <c r="P5539" s="10"/>
      <c r="Q5539" s="15" t="str">
        <f t="shared" ca="1" si="174"/>
        <v>-</v>
      </c>
      <c r="R5539" s="6"/>
      <c r="S5539" s="6"/>
      <c r="T5539" s="6"/>
      <c r="U5539" s="6"/>
      <c r="V5539" s="6"/>
      <c r="W5539" s="6" t="str">
        <f t="shared" si="173"/>
        <v>-</v>
      </c>
      <c r="X5539" s="6"/>
      <c r="Y5539" s="6"/>
      <c r="Z5539" s="6"/>
      <c r="AA5539" s="6"/>
      <c r="AB5539" s="6"/>
      <c r="AC5539" s="6"/>
    </row>
    <row r="5540" spans="1:29" x14ac:dyDescent="0.25">
      <c r="Q5540" s="12" t="str">
        <f t="shared" ca="1" si="174"/>
        <v>-</v>
      </c>
      <c r="W5540" t="str">
        <f t="shared" si="173"/>
        <v>-</v>
      </c>
    </row>
    <row r="5541" spans="1:29" x14ac:dyDescent="0.25">
      <c r="A5541" s="6"/>
      <c r="B5541" s="10"/>
      <c r="C5541" s="6"/>
      <c r="D5541" s="6"/>
      <c r="E5541" s="6"/>
      <c r="F5541" s="6"/>
      <c r="G5541" s="6"/>
      <c r="H5541" s="6"/>
      <c r="I5541" s="6"/>
      <c r="J5541" s="6"/>
      <c r="K5541" s="6"/>
      <c r="L5541" s="6"/>
      <c r="M5541" s="6"/>
      <c r="N5541" s="6"/>
      <c r="O5541" s="6"/>
      <c r="P5541" s="10"/>
      <c r="Q5541" s="15" t="str">
        <f t="shared" ca="1" si="174"/>
        <v>-</v>
      </c>
      <c r="R5541" s="6"/>
      <c r="S5541" s="6"/>
      <c r="T5541" s="6"/>
      <c r="U5541" s="6"/>
      <c r="V5541" s="6"/>
      <c r="W5541" s="6" t="str">
        <f t="shared" si="173"/>
        <v>-</v>
      </c>
      <c r="X5541" s="6"/>
      <c r="Y5541" s="6"/>
      <c r="Z5541" s="6"/>
      <c r="AA5541" s="6"/>
      <c r="AB5541" s="6"/>
      <c r="AC5541" s="6"/>
    </row>
    <row r="5542" spans="1:29" x14ac:dyDescent="0.25">
      <c r="Q5542" s="12" t="str">
        <f t="shared" ca="1" si="174"/>
        <v>-</v>
      </c>
      <c r="W5542" t="str">
        <f t="shared" si="173"/>
        <v>-</v>
      </c>
    </row>
    <row r="5543" spans="1:29" x14ac:dyDescent="0.25">
      <c r="A5543" s="6"/>
      <c r="B5543" s="10"/>
      <c r="C5543" s="6"/>
      <c r="D5543" s="6"/>
      <c r="E5543" s="6"/>
      <c r="F5543" s="6"/>
      <c r="G5543" s="6"/>
      <c r="H5543" s="6"/>
      <c r="I5543" s="6"/>
      <c r="J5543" s="6"/>
      <c r="K5543" s="6"/>
      <c r="L5543" s="6"/>
      <c r="M5543" s="6"/>
      <c r="N5543" s="6"/>
      <c r="O5543" s="6"/>
      <c r="P5543" s="10"/>
      <c r="Q5543" s="15" t="str">
        <f t="shared" ca="1" si="174"/>
        <v>-</v>
      </c>
      <c r="R5543" s="6"/>
      <c r="S5543" s="6"/>
      <c r="T5543" s="6"/>
      <c r="U5543" s="6"/>
      <c r="V5543" s="6"/>
      <c r="W5543" s="6" t="str">
        <f t="shared" si="173"/>
        <v>-</v>
      </c>
      <c r="X5543" s="6"/>
      <c r="Y5543" s="6"/>
      <c r="Z5543" s="6"/>
      <c r="AA5543" s="6"/>
      <c r="AB5543" s="6"/>
      <c r="AC5543" s="6"/>
    </row>
    <row r="5544" spans="1:29" x14ac:dyDescent="0.25">
      <c r="Q5544" s="12" t="str">
        <f t="shared" ca="1" si="174"/>
        <v>-</v>
      </c>
      <c r="W5544" t="str">
        <f t="shared" si="173"/>
        <v>-</v>
      </c>
    </row>
    <row r="5545" spans="1:29" x14ac:dyDescent="0.25">
      <c r="A5545" s="6"/>
      <c r="B5545" s="10"/>
      <c r="C5545" s="6"/>
      <c r="D5545" s="6"/>
      <c r="E5545" s="6"/>
      <c r="F5545" s="6"/>
      <c r="G5545" s="6"/>
      <c r="H5545" s="6"/>
      <c r="I5545" s="6"/>
      <c r="J5545" s="6"/>
      <c r="K5545" s="6"/>
      <c r="L5545" s="6"/>
      <c r="M5545" s="6"/>
      <c r="N5545" s="6"/>
      <c r="O5545" s="6"/>
      <c r="P5545" s="10"/>
      <c r="Q5545" s="15" t="str">
        <f t="shared" ca="1" si="174"/>
        <v>-</v>
      </c>
      <c r="R5545" s="6"/>
      <c r="S5545" s="6"/>
      <c r="T5545" s="6"/>
      <c r="U5545" s="6"/>
      <c r="V5545" s="6"/>
      <c r="W5545" s="6" t="str">
        <f t="shared" si="173"/>
        <v>-</v>
      </c>
      <c r="X5545" s="6"/>
      <c r="Y5545" s="6"/>
      <c r="Z5545" s="6"/>
      <c r="AA5545" s="6"/>
      <c r="AB5545" s="6"/>
      <c r="AC5545" s="6"/>
    </row>
    <row r="5546" spans="1:29" x14ac:dyDescent="0.25">
      <c r="Q5546" s="12" t="str">
        <f t="shared" ca="1" si="174"/>
        <v>-</v>
      </c>
      <c r="W5546" t="str">
        <f t="shared" si="173"/>
        <v>-</v>
      </c>
    </row>
    <row r="5547" spans="1:29" x14ac:dyDescent="0.25">
      <c r="A5547" s="6"/>
      <c r="B5547" s="10"/>
      <c r="C5547" s="6"/>
      <c r="D5547" s="6"/>
      <c r="E5547" s="6"/>
      <c r="F5547" s="6"/>
      <c r="G5547" s="6"/>
      <c r="H5547" s="6"/>
      <c r="I5547" s="6"/>
      <c r="J5547" s="6"/>
      <c r="K5547" s="6"/>
      <c r="L5547" s="6"/>
      <c r="M5547" s="6"/>
      <c r="N5547" s="6"/>
      <c r="O5547" s="6"/>
      <c r="P5547" s="10"/>
      <c r="Q5547" s="15" t="str">
        <f t="shared" ca="1" si="174"/>
        <v>-</v>
      </c>
      <c r="R5547" s="6"/>
      <c r="S5547" s="6"/>
      <c r="T5547" s="6"/>
      <c r="U5547" s="6"/>
      <c r="V5547" s="6"/>
      <c r="W5547" s="6" t="str">
        <f t="shared" si="173"/>
        <v>-</v>
      </c>
      <c r="X5547" s="6"/>
      <c r="Y5547" s="6"/>
      <c r="Z5547" s="6"/>
      <c r="AA5547" s="6"/>
      <c r="AB5547" s="6"/>
      <c r="AC5547" s="6"/>
    </row>
    <row r="5548" spans="1:29" x14ac:dyDescent="0.25">
      <c r="Q5548" s="12" t="str">
        <f t="shared" ca="1" si="174"/>
        <v>-</v>
      </c>
      <c r="W5548" t="str">
        <f t="shared" si="173"/>
        <v>-</v>
      </c>
    </row>
    <row r="5549" spans="1:29" x14ac:dyDescent="0.25">
      <c r="A5549" s="6"/>
      <c r="B5549" s="10"/>
      <c r="C5549" s="6"/>
      <c r="D5549" s="6"/>
      <c r="E5549" s="6"/>
      <c r="F5549" s="6"/>
      <c r="G5549" s="6"/>
      <c r="H5549" s="6"/>
      <c r="I5549" s="6"/>
      <c r="J5549" s="6"/>
      <c r="K5549" s="6"/>
      <c r="L5549" s="6"/>
      <c r="M5549" s="6"/>
      <c r="N5549" s="6"/>
      <c r="O5549" s="6"/>
      <c r="P5549" s="10"/>
      <c r="Q5549" s="15" t="str">
        <f t="shared" ca="1" si="174"/>
        <v>-</v>
      </c>
      <c r="R5549" s="6"/>
      <c r="S5549" s="6"/>
      <c r="T5549" s="6"/>
      <c r="U5549" s="6"/>
      <c r="V5549" s="6"/>
      <c r="W5549" s="6" t="str">
        <f t="shared" si="173"/>
        <v>-</v>
      </c>
      <c r="X5549" s="6"/>
      <c r="Y5549" s="6"/>
      <c r="Z5549" s="6"/>
      <c r="AA5549" s="6"/>
      <c r="AB5549" s="6"/>
      <c r="AC5549" s="6"/>
    </row>
    <row r="5550" spans="1:29" x14ac:dyDescent="0.25">
      <c r="Q5550" s="12" t="str">
        <f t="shared" ca="1" si="174"/>
        <v>-</v>
      </c>
      <c r="W5550" t="str">
        <f t="shared" si="173"/>
        <v>-</v>
      </c>
    </row>
    <row r="5551" spans="1:29" x14ac:dyDescent="0.25">
      <c r="A5551" s="6"/>
      <c r="B5551" s="10"/>
      <c r="C5551" s="6"/>
      <c r="D5551" s="6"/>
      <c r="E5551" s="6"/>
      <c r="F5551" s="6"/>
      <c r="G5551" s="6"/>
      <c r="H5551" s="6"/>
      <c r="I5551" s="6"/>
      <c r="J5551" s="6"/>
      <c r="K5551" s="6"/>
      <c r="L5551" s="6"/>
      <c r="M5551" s="6"/>
      <c r="N5551" s="6"/>
      <c r="O5551" s="6"/>
      <c r="P5551" s="10"/>
      <c r="Q5551" s="15" t="str">
        <f t="shared" ca="1" si="174"/>
        <v>-</v>
      </c>
      <c r="R5551" s="6"/>
      <c r="S5551" s="6"/>
      <c r="T5551" s="6"/>
      <c r="U5551" s="6"/>
      <c r="V5551" s="6"/>
      <c r="W5551" s="6" t="str">
        <f t="shared" si="173"/>
        <v>-</v>
      </c>
      <c r="X5551" s="6"/>
      <c r="Y5551" s="6"/>
      <c r="Z5551" s="6"/>
      <c r="AA5551" s="6"/>
      <c r="AB5551" s="6"/>
      <c r="AC5551" s="6"/>
    </row>
    <row r="5552" spans="1:29" x14ac:dyDescent="0.25">
      <c r="Q5552" s="12" t="str">
        <f t="shared" ca="1" si="174"/>
        <v>-</v>
      </c>
      <c r="W5552" t="str">
        <f t="shared" si="173"/>
        <v>-</v>
      </c>
    </row>
    <row r="5553" spans="1:29" x14ac:dyDescent="0.25">
      <c r="A5553" s="6"/>
      <c r="B5553" s="10"/>
      <c r="C5553" s="6"/>
      <c r="D5553" s="6"/>
      <c r="E5553" s="6"/>
      <c r="F5553" s="6"/>
      <c r="G5553" s="6"/>
      <c r="H5553" s="6"/>
      <c r="I5553" s="6"/>
      <c r="J5553" s="6"/>
      <c r="K5553" s="6"/>
      <c r="L5553" s="6"/>
      <c r="M5553" s="6"/>
      <c r="N5553" s="6"/>
      <c r="O5553" s="6"/>
      <c r="P5553" s="10"/>
      <c r="Q5553" s="15" t="str">
        <f t="shared" ca="1" si="174"/>
        <v>-</v>
      </c>
      <c r="R5553" s="6"/>
      <c r="S5553" s="6"/>
      <c r="T5553" s="6"/>
      <c r="U5553" s="6"/>
      <c r="V5553" s="6"/>
      <c r="W5553" s="6" t="str">
        <f t="shared" si="173"/>
        <v>-</v>
      </c>
      <c r="X5553" s="6"/>
      <c r="Y5553" s="6"/>
      <c r="Z5553" s="6"/>
      <c r="AA5553" s="6"/>
      <c r="AB5553" s="6"/>
      <c r="AC5553" s="6"/>
    </row>
    <row r="5554" spans="1:29" x14ac:dyDescent="0.25">
      <c r="Q5554" s="12" t="str">
        <f t="shared" ca="1" si="174"/>
        <v>-</v>
      </c>
      <c r="W5554" t="str">
        <f t="shared" si="173"/>
        <v>-</v>
      </c>
    </row>
    <row r="5555" spans="1:29" x14ac:dyDescent="0.25">
      <c r="A5555" s="6"/>
      <c r="B5555" s="10"/>
      <c r="C5555" s="6"/>
      <c r="D5555" s="6"/>
      <c r="E5555" s="6"/>
      <c r="F5555" s="6"/>
      <c r="G5555" s="6"/>
      <c r="H5555" s="6"/>
      <c r="I5555" s="6"/>
      <c r="J5555" s="6"/>
      <c r="K5555" s="6"/>
      <c r="L5555" s="6"/>
      <c r="M5555" s="6"/>
      <c r="N5555" s="6"/>
      <c r="O5555" s="6"/>
      <c r="P5555" s="10"/>
      <c r="Q5555" s="15" t="str">
        <f t="shared" ca="1" si="174"/>
        <v>-</v>
      </c>
      <c r="R5555" s="6"/>
      <c r="S5555" s="6"/>
      <c r="T5555" s="6"/>
      <c r="U5555" s="6"/>
      <c r="V5555" s="6"/>
      <c r="W5555" s="6" t="str">
        <f t="shared" si="173"/>
        <v>-</v>
      </c>
      <c r="X5555" s="6"/>
      <c r="Y5555" s="6"/>
      <c r="Z5555" s="6"/>
      <c r="AA5555" s="6"/>
      <c r="AB5555" s="6"/>
      <c r="AC5555" s="6"/>
    </row>
    <row r="5556" spans="1:29" x14ac:dyDescent="0.25">
      <c r="Q5556" s="12" t="str">
        <f t="shared" ca="1" si="174"/>
        <v>-</v>
      </c>
      <c r="W5556" t="str">
        <f t="shared" si="173"/>
        <v>-</v>
      </c>
    </row>
    <row r="5557" spans="1:29" x14ac:dyDescent="0.25">
      <c r="A5557" s="6"/>
      <c r="B5557" s="10"/>
      <c r="C5557" s="6"/>
      <c r="D5557" s="6"/>
      <c r="E5557" s="6"/>
      <c r="F5557" s="6"/>
      <c r="G5557" s="6"/>
      <c r="H5557" s="6"/>
      <c r="I5557" s="6"/>
      <c r="J5557" s="6"/>
      <c r="K5557" s="6"/>
      <c r="L5557" s="6"/>
      <c r="M5557" s="6"/>
      <c r="N5557" s="6"/>
      <c r="O5557" s="6"/>
      <c r="P5557" s="10"/>
      <c r="Q5557" s="15" t="str">
        <f t="shared" ca="1" si="174"/>
        <v>-</v>
      </c>
      <c r="R5557" s="6"/>
      <c r="S5557" s="6"/>
      <c r="T5557" s="6"/>
      <c r="U5557" s="6"/>
      <c r="V5557" s="6"/>
      <c r="W5557" s="6" t="str">
        <f t="shared" si="173"/>
        <v>-</v>
      </c>
      <c r="X5557" s="6"/>
      <c r="Y5557" s="6"/>
      <c r="Z5557" s="6"/>
      <c r="AA5557" s="6"/>
      <c r="AB5557" s="6"/>
      <c r="AC5557" s="6"/>
    </row>
    <row r="5558" spans="1:29" x14ac:dyDescent="0.25">
      <c r="Q5558" s="12" t="str">
        <f t="shared" ca="1" si="174"/>
        <v>-</v>
      </c>
      <c r="W5558" t="str">
        <f t="shared" si="173"/>
        <v>-</v>
      </c>
    </row>
    <row r="5559" spans="1:29" x14ac:dyDescent="0.25">
      <c r="A5559" s="6"/>
      <c r="B5559" s="10"/>
      <c r="C5559" s="6"/>
      <c r="D5559" s="6"/>
      <c r="E5559" s="6"/>
      <c r="F5559" s="6"/>
      <c r="G5559" s="6"/>
      <c r="H5559" s="6"/>
      <c r="I5559" s="6"/>
      <c r="J5559" s="6"/>
      <c r="K5559" s="6"/>
      <c r="L5559" s="6"/>
      <c r="M5559" s="6"/>
      <c r="N5559" s="6"/>
      <c r="O5559" s="6"/>
      <c r="P5559" s="10"/>
      <c r="Q5559" s="15" t="str">
        <f t="shared" ca="1" si="174"/>
        <v>-</v>
      </c>
      <c r="R5559" s="6"/>
      <c r="S5559" s="6"/>
      <c r="T5559" s="6"/>
      <c r="U5559" s="6"/>
      <c r="V5559" s="6"/>
      <c r="W5559" s="6" t="str">
        <f t="shared" si="173"/>
        <v>-</v>
      </c>
      <c r="X5559" s="6"/>
      <c r="Y5559" s="6"/>
      <c r="Z5559" s="6"/>
      <c r="AA5559" s="6"/>
      <c r="AB5559" s="6"/>
      <c r="AC5559" s="6"/>
    </row>
    <row r="5560" spans="1:29" x14ac:dyDescent="0.25">
      <c r="Q5560" s="12" t="str">
        <f t="shared" ca="1" si="174"/>
        <v>-</v>
      </c>
      <c r="W5560" t="str">
        <f t="shared" si="173"/>
        <v>-</v>
      </c>
    </row>
    <row r="5561" spans="1:29" x14ac:dyDescent="0.25">
      <c r="A5561" s="6"/>
      <c r="B5561" s="10"/>
      <c r="C5561" s="6"/>
      <c r="D5561" s="6"/>
      <c r="E5561" s="6"/>
      <c r="F5561" s="6"/>
      <c r="G5561" s="6"/>
      <c r="H5561" s="6"/>
      <c r="I5561" s="6"/>
      <c r="J5561" s="6"/>
      <c r="K5561" s="6"/>
      <c r="L5561" s="6"/>
      <c r="M5561" s="6"/>
      <c r="N5561" s="6"/>
      <c r="O5561" s="6"/>
      <c r="P5561" s="10"/>
      <c r="Q5561" s="15" t="str">
        <f t="shared" ca="1" si="174"/>
        <v>-</v>
      </c>
      <c r="R5561" s="6"/>
      <c r="S5561" s="6"/>
      <c r="T5561" s="6"/>
      <c r="U5561" s="6"/>
      <c r="V5561" s="6"/>
      <c r="W5561" s="6" t="str">
        <f t="shared" si="173"/>
        <v>-</v>
      </c>
      <c r="X5561" s="6"/>
      <c r="Y5561" s="6"/>
      <c r="Z5561" s="6"/>
      <c r="AA5561" s="6"/>
      <c r="AB5561" s="6"/>
      <c r="AC5561" s="6"/>
    </row>
    <row r="5562" spans="1:29" x14ac:dyDescent="0.25">
      <c r="Q5562" s="12" t="str">
        <f t="shared" ca="1" si="174"/>
        <v>-</v>
      </c>
      <c r="W5562" t="str">
        <f t="shared" si="173"/>
        <v>-</v>
      </c>
    </row>
    <row r="5563" spans="1:29" x14ac:dyDescent="0.25">
      <c r="A5563" s="6"/>
      <c r="B5563" s="10"/>
      <c r="C5563" s="6"/>
      <c r="D5563" s="6"/>
      <c r="E5563" s="6"/>
      <c r="F5563" s="6"/>
      <c r="G5563" s="6"/>
      <c r="H5563" s="6"/>
      <c r="I5563" s="6"/>
      <c r="J5563" s="6"/>
      <c r="K5563" s="6"/>
      <c r="L5563" s="6"/>
      <c r="M5563" s="6"/>
      <c r="N5563" s="6"/>
      <c r="O5563" s="6"/>
      <c r="P5563" s="10"/>
      <c r="Q5563" s="15" t="str">
        <f t="shared" ca="1" si="174"/>
        <v>-</v>
      </c>
      <c r="R5563" s="6"/>
      <c r="S5563" s="6"/>
      <c r="T5563" s="6"/>
      <c r="U5563" s="6"/>
      <c r="V5563" s="6"/>
      <c r="W5563" s="6" t="str">
        <f t="shared" si="173"/>
        <v>-</v>
      </c>
      <c r="X5563" s="6"/>
      <c r="Y5563" s="6"/>
      <c r="Z5563" s="6"/>
      <c r="AA5563" s="6"/>
      <c r="AB5563" s="6"/>
      <c r="AC5563" s="6"/>
    </row>
    <row r="5564" spans="1:29" x14ac:dyDescent="0.25">
      <c r="Q5564" s="12" t="str">
        <f t="shared" ca="1" si="174"/>
        <v>-</v>
      </c>
      <c r="W5564" t="str">
        <f t="shared" si="173"/>
        <v>-</v>
      </c>
    </row>
    <row r="5565" spans="1:29" x14ac:dyDescent="0.25">
      <c r="A5565" s="6"/>
      <c r="B5565" s="10"/>
      <c r="C5565" s="6"/>
      <c r="D5565" s="6"/>
      <c r="E5565" s="6"/>
      <c r="F5565" s="6"/>
      <c r="G5565" s="6"/>
      <c r="H5565" s="6"/>
      <c r="I5565" s="6"/>
      <c r="J5565" s="6"/>
      <c r="K5565" s="6"/>
      <c r="L5565" s="6"/>
      <c r="M5565" s="6"/>
      <c r="N5565" s="6"/>
      <c r="O5565" s="6"/>
      <c r="P5565" s="10"/>
      <c r="Q5565" s="15" t="str">
        <f t="shared" ca="1" si="174"/>
        <v>-</v>
      </c>
      <c r="R5565" s="6"/>
      <c r="S5565" s="6"/>
      <c r="T5565" s="6"/>
      <c r="U5565" s="6"/>
      <c r="V5565" s="6"/>
      <c r="W5565" s="6" t="str">
        <f t="shared" si="173"/>
        <v>-</v>
      </c>
      <c r="X5565" s="6"/>
      <c r="Y5565" s="6"/>
      <c r="Z5565" s="6"/>
      <c r="AA5565" s="6"/>
      <c r="AB5565" s="6"/>
      <c r="AC5565" s="6"/>
    </row>
    <row r="5566" spans="1:29" x14ac:dyDescent="0.25">
      <c r="Q5566" s="12" t="str">
        <f t="shared" ca="1" si="174"/>
        <v>-</v>
      </c>
      <c r="W5566" t="str">
        <f t="shared" si="173"/>
        <v>-</v>
      </c>
    </row>
    <row r="5567" spans="1:29" x14ac:dyDescent="0.25">
      <c r="A5567" s="6"/>
      <c r="B5567" s="10"/>
      <c r="C5567" s="6"/>
      <c r="D5567" s="6"/>
      <c r="E5567" s="6"/>
      <c r="F5567" s="6"/>
      <c r="G5567" s="6"/>
      <c r="H5567" s="6"/>
      <c r="I5567" s="6"/>
      <c r="J5567" s="6"/>
      <c r="K5567" s="6"/>
      <c r="L5567" s="6"/>
      <c r="M5567" s="6"/>
      <c r="N5567" s="6"/>
      <c r="O5567" s="6"/>
      <c r="P5567" s="10"/>
      <c r="Q5567" s="15" t="str">
        <f t="shared" ca="1" si="174"/>
        <v>-</v>
      </c>
      <c r="R5567" s="6"/>
      <c r="S5567" s="6"/>
      <c r="T5567" s="6"/>
      <c r="U5567" s="6"/>
      <c r="V5567" s="6"/>
      <c r="W5567" s="6" t="str">
        <f t="shared" si="173"/>
        <v>-</v>
      </c>
      <c r="X5567" s="6"/>
      <c r="Y5567" s="6"/>
      <c r="Z5567" s="6"/>
      <c r="AA5567" s="6"/>
      <c r="AB5567" s="6"/>
      <c r="AC5567" s="6"/>
    </row>
    <row r="5568" spans="1:29" x14ac:dyDescent="0.25">
      <c r="Q5568" s="12" t="str">
        <f t="shared" ca="1" si="174"/>
        <v>-</v>
      </c>
      <c r="W5568" t="str">
        <f t="shared" si="173"/>
        <v>-</v>
      </c>
    </row>
    <row r="5569" spans="1:29" x14ac:dyDescent="0.25">
      <c r="A5569" s="6"/>
      <c r="B5569" s="10"/>
      <c r="C5569" s="6"/>
      <c r="D5569" s="6"/>
      <c r="E5569" s="6"/>
      <c r="F5569" s="6"/>
      <c r="G5569" s="6"/>
      <c r="H5569" s="6"/>
      <c r="I5569" s="6"/>
      <c r="J5569" s="6"/>
      <c r="K5569" s="6"/>
      <c r="L5569" s="6"/>
      <c r="M5569" s="6"/>
      <c r="N5569" s="6"/>
      <c r="O5569" s="6"/>
      <c r="P5569" s="10"/>
      <c r="Q5569" s="15" t="str">
        <f t="shared" ca="1" si="174"/>
        <v>-</v>
      </c>
      <c r="R5569" s="6"/>
      <c r="S5569" s="6"/>
      <c r="T5569" s="6"/>
      <c r="U5569" s="6"/>
      <c r="V5569" s="6"/>
      <c r="W5569" s="6" t="str">
        <f t="shared" ref="W5569:W5632" si="175">IF(OR(ISBLANK(J5569),ISBLANK(V5569)),"-",(IF(J5569=V5569,"Yes","No")))</f>
        <v>-</v>
      </c>
      <c r="X5569" s="6"/>
      <c r="Y5569" s="6"/>
      <c r="Z5569" s="6"/>
      <c r="AA5569" s="6"/>
      <c r="AB5569" s="6"/>
      <c r="AC5569" s="6"/>
    </row>
    <row r="5570" spans="1:29" x14ac:dyDescent="0.25">
      <c r="Q5570" s="12" t="str">
        <f t="shared" ref="Q5570:Q5633" ca="1" si="176">IF(B5570&gt;1/1/1900, (IF(R5570="Closed",(DATEDIF(B5570,P5570,"d"))-(DATEDIF(M5570,O5570,"d")),IF(OR(R5570="Pending",ISBLANK(P5570)),TODAY()-B5570))),"-")</f>
        <v>-</v>
      </c>
      <c r="W5570" t="str">
        <f t="shared" si="175"/>
        <v>-</v>
      </c>
    </row>
    <row r="5571" spans="1:29" x14ac:dyDescent="0.25">
      <c r="A5571" s="6"/>
      <c r="B5571" s="10"/>
      <c r="C5571" s="6"/>
      <c r="D5571" s="6"/>
      <c r="E5571" s="6"/>
      <c r="F5571" s="6"/>
      <c r="G5571" s="6"/>
      <c r="H5571" s="6"/>
      <c r="I5571" s="6"/>
      <c r="J5571" s="6"/>
      <c r="K5571" s="6"/>
      <c r="L5571" s="6"/>
      <c r="M5571" s="6"/>
      <c r="N5571" s="6"/>
      <c r="O5571" s="6"/>
      <c r="P5571" s="10"/>
      <c r="Q5571" s="15" t="str">
        <f t="shared" ca="1" si="176"/>
        <v>-</v>
      </c>
      <c r="R5571" s="6"/>
      <c r="S5571" s="6"/>
      <c r="T5571" s="6"/>
      <c r="U5571" s="6"/>
      <c r="V5571" s="6"/>
      <c r="W5571" s="6" t="str">
        <f t="shared" si="175"/>
        <v>-</v>
      </c>
      <c r="X5571" s="6"/>
      <c r="Y5571" s="6"/>
      <c r="Z5571" s="6"/>
      <c r="AA5571" s="6"/>
      <c r="AB5571" s="6"/>
      <c r="AC5571" s="6"/>
    </row>
    <row r="5572" spans="1:29" x14ac:dyDescent="0.25">
      <c r="Q5572" s="12" t="str">
        <f t="shared" ca="1" si="176"/>
        <v>-</v>
      </c>
      <c r="W5572" t="str">
        <f t="shared" si="175"/>
        <v>-</v>
      </c>
    </row>
    <row r="5573" spans="1:29" x14ac:dyDescent="0.25">
      <c r="A5573" s="6"/>
      <c r="B5573" s="10"/>
      <c r="C5573" s="6"/>
      <c r="D5573" s="6"/>
      <c r="E5573" s="6"/>
      <c r="F5573" s="6"/>
      <c r="G5573" s="6"/>
      <c r="H5573" s="6"/>
      <c r="I5573" s="6"/>
      <c r="J5573" s="6"/>
      <c r="K5573" s="6"/>
      <c r="L5573" s="6"/>
      <c r="M5573" s="6"/>
      <c r="N5573" s="6"/>
      <c r="O5573" s="6"/>
      <c r="P5573" s="10"/>
      <c r="Q5573" s="15" t="str">
        <f t="shared" ca="1" si="176"/>
        <v>-</v>
      </c>
      <c r="R5573" s="6"/>
      <c r="S5573" s="6"/>
      <c r="T5573" s="6"/>
      <c r="U5573" s="6"/>
      <c r="V5573" s="6"/>
      <c r="W5573" s="6" t="str">
        <f t="shared" si="175"/>
        <v>-</v>
      </c>
      <c r="X5573" s="6"/>
      <c r="Y5573" s="6"/>
      <c r="Z5573" s="6"/>
      <c r="AA5573" s="6"/>
      <c r="AB5573" s="6"/>
      <c r="AC5573" s="6"/>
    </row>
    <row r="5574" spans="1:29" x14ac:dyDescent="0.25">
      <c r="Q5574" s="12" t="str">
        <f t="shared" ca="1" si="176"/>
        <v>-</v>
      </c>
      <c r="W5574" t="str">
        <f t="shared" si="175"/>
        <v>-</v>
      </c>
    </row>
    <row r="5575" spans="1:29" x14ac:dyDescent="0.25">
      <c r="A5575" s="6"/>
      <c r="B5575" s="10"/>
      <c r="C5575" s="6"/>
      <c r="D5575" s="6"/>
      <c r="E5575" s="6"/>
      <c r="F5575" s="6"/>
      <c r="G5575" s="6"/>
      <c r="H5575" s="6"/>
      <c r="I5575" s="6"/>
      <c r="J5575" s="6"/>
      <c r="K5575" s="6"/>
      <c r="L5575" s="6"/>
      <c r="M5575" s="6"/>
      <c r="N5575" s="6"/>
      <c r="O5575" s="6"/>
      <c r="P5575" s="10"/>
      <c r="Q5575" s="15" t="str">
        <f t="shared" ca="1" si="176"/>
        <v>-</v>
      </c>
      <c r="R5575" s="6"/>
      <c r="S5575" s="6"/>
      <c r="T5575" s="6"/>
      <c r="U5575" s="6"/>
      <c r="V5575" s="6"/>
      <c r="W5575" s="6" t="str">
        <f t="shared" si="175"/>
        <v>-</v>
      </c>
      <c r="X5575" s="6"/>
      <c r="Y5575" s="6"/>
      <c r="Z5575" s="6"/>
      <c r="AA5575" s="6"/>
      <c r="AB5575" s="6"/>
      <c r="AC5575" s="6"/>
    </row>
    <row r="5576" spans="1:29" x14ac:dyDescent="0.25">
      <c r="Q5576" s="12" t="str">
        <f t="shared" ca="1" si="176"/>
        <v>-</v>
      </c>
      <c r="W5576" t="str">
        <f t="shared" si="175"/>
        <v>-</v>
      </c>
    </row>
    <row r="5577" spans="1:29" x14ac:dyDescent="0.25">
      <c r="A5577" s="6"/>
      <c r="B5577" s="10"/>
      <c r="C5577" s="6"/>
      <c r="D5577" s="6"/>
      <c r="E5577" s="6"/>
      <c r="F5577" s="6"/>
      <c r="G5577" s="6"/>
      <c r="H5577" s="6"/>
      <c r="I5577" s="6"/>
      <c r="J5577" s="6"/>
      <c r="K5577" s="6"/>
      <c r="L5577" s="6"/>
      <c r="M5577" s="6"/>
      <c r="N5577" s="6"/>
      <c r="O5577" s="6"/>
      <c r="P5577" s="10"/>
      <c r="Q5577" s="15" t="str">
        <f t="shared" ca="1" si="176"/>
        <v>-</v>
      </c>
      <c r="R5577" s="6"/>
      <c r="S5577" s="6"/>
      <c r="T5577" s="6"/>
      <c r="U5577" s="6"/>
      <c r="V5577" s="6"/>
      <c r="W5577" s="6" t="str">
        <f t="shared" si="175"/>
        <v>-</v>
      </c>
      <c r="X5577" s="6"/>
      <c r="Y5577" s="6"/>
      <c r="Z5577" s="6"/>
      <c r="AA5577" s="6"/>
      <c r="AB5577" s="6"/>
      <c r="AC5577" s="6"/>
    </row>
    <row r="5578" spans="1:29" x14ac:dyDescent="0.25">
      <c r="Q5578" s="12" t="str">
        <f t="shared" ca="1" si="176"/>
        <v>-</v>
      </c>
      <c r="W5578" t="str">
        <f t="shared" si="175"/>
        <v>-</v>
      </c>
    </row>
    <row r="5579" spans="1:29" x14ac:dyDescent="0.25">
      <c r="A5579" s="6"/>
      <c r="B5579" s="10"/>
      <c r="C5579" s="6"/>
      <c r="D5579" s="6"/>
      <c r="E5579" s="6"/>
      <c r="F5579" s="6"/>
      <c r="G5579" s="6"/>
      <c r="H5579" s="6"/>
      <c r="I5579" s="6"/>
      <c r="J5579" s="6"/>
      <c r="K5579" s="6"/>
      <c r="L5579" s="6"/>
      <c r="M5579" s="6"/>
      <c r="N5579" s="6"/>
      <c r="O5579" s="6"/>
      <c r="P5579" s="10"/>
      <c r="Q5579" s="15" t="str">
        <f t="shared" ca="1" si="176"/>
        <v>-</v>
      </c>
      <c r="R5579" s="6"/>
      <c r="S5579" s="6"/>
      <c r="T5579" s="6"/>
      <c r="U5579" s="6"/>
      <c r="V5579" s="6"/>
      <c r="W5579" s="6" t="str">
        <f t="shared" si="175"/>
        <v>-</v>
      </c>
      <c r="X5579" s="6"/>
      <c r="Y5579" s="6"/>
      <c r="Z5579" s="6"/>
      <c r="AA5579" s="6"/>
      <c r="AB5579" s="6"/>
      <c r="AC5579" s="6"/>
    </row>
    <row r="5580" spans="1:29" x14ac:dyDescent="0.25">
      <c r="Q5580" s="12" t="str">
        <f t="shared" ca="1" si="176"/>
        <v>-</v>
      </c>
      <c r="W5580" t="str">
        <f t="shared" si="175"/>
        <v>-</v>
      </c>
    </row>
    <row r="5581" spans="1:29" x14ac:dyDescent="0.25">
      <c r="A5581" s="6"/>
      <c r="B5581" s="10"/>
      <c r="C5581" s="6"/>
      <c r="D5581" s="6"/>
      <c r="E5581" s="6"/>
      <c r="F5581" s="6"/>
      <c r="G5581" s="6"/>
      <c r="H5581" s="6"/>
      <c r="I5581" s="6"/>
      <c r="J5581" s="6"/>
      <c r="K5581" s="6"/>
      <c r="L5581" s="6"/>
      <c r="M5581" s="6"/>
      <c r="N5581" s="6"/>
      <c r="O5581" s="6"/>
      <c r="P5581" s="10"/>
      <c r="Q5581" s="15" t="str">
        <f t="shared" ca="1" si="176"/>
        <v>-</v>
      </c>
      <c r="R5581" s="6"/>
      <c r="S5581" s="6"/>
      <c r="T5581" s="6"/>
      <c r="U5581" s="6"/>
      <c r="V5581" s="6"/>
      <c r="W5581" s="6" t="str">
        <f t="shared" si="175"/>
        <v>-</v>
      </c>
      <c r="X5581" s="6"/>
      <c r="Y5581" s="6"/>
      <c r="Z5581" s="6"/>
      <c r="AA5581" s="6"/>
      <c r="AB5581" s="6"/>
      <c r="AC5581" s="6"/>
    </row>
    <row r="5582" spans="1:29" x14ac:dyDescent="0.25">
      <c r="Q5582" s="12" t="str">
        <f t="shared" ca="1" si="176"/>
        <v>-</v>
      </c>
      <c r="W5582" t="str">
        <f t="shared" si="175"/>
        <v>-</v>
      </c>
    </row>
    <row r="5583" spans="1:29" x14ac:dyDescent="0.25">
      <c r="A5583" s="6"/>
      <c r="B5583" s="10"/>
      <c r="C5583" s="6"/>
      <c r="D5583" s="6"/>
      <c r="E5583" s="6"/>
      <c r="F5583" s="6"/>
      <c r="G5583" s="6"/>
      <c r="H5583" s="6"/>
      <c r="I5583" s="6"/>
      <c r="J5583" s="6"/>
      <c r="K5583" s="6"/>
      <c r="L5583" s="6"/>
      <c r="M5583" s="6"/>
      <c r="N5583" s="6"/>
      <c r="O5583" s="6"/>
      <c r="P5583" s="10"/>
      <c r="Q5583" s="15" t="str">
        <f t="shared" ca="1" si="176"/>
        <v>-</v>
      </c>
      <c r="R5583" s="6"/>
      <c r="S5583" s="6"/>
      <c r="T5583" s="6"/>
      <c r="U5583" s="6"/>
      <c r="V5583" s="6"/>
      <c r="W5583" s="6" t="str">
        <f t="shared" si="175"/>
        <v>-</v>
      </c>
      <c r="X5583" s="6"/>
      <c r="Y5583" s="6"/>
      <c r="Z5583" s="6"/>
      <c r="AA5583" s="6"/>
      <c r="AB5583" s="6"/>
      <c r="AC5583" s="6"/>
    </row>
    <row r="5584" spans="1:29" x14ac:dyDescent="0.25">
      <c r="Q5584" s="12" t="str">
        <f t="shared" ca="1" si="176"/>
        <v>-</v>
      </c>
      <c r="W5584" t="str">
        <f t="shared" si="175"/>
        <v>-</v>
      </c>
    </row>
    <row r="5585" spans="1:29" x14ac:dyDescent="0.25">
      <c r="A5585" s="6"/>
      <c r="B5585" s="10"/>
      <c r="C5585" s="6"/>
      <c r="D5585" s="6"/>
      <c r="E5585" s="6"/>
      <c r="F5585" s="6"/>
      <c r="G5585" s="6"/>
      <c r="H5585" s="6"/>
      <c r="I5585" s="6"/>
      <c r="J5585" s="6"/>
      <c r="K5585" s="6"/>
      <c r="L5585" s="6"/>
      <c r="M5585" s="6"/>
      <c r="N5585" s="6"/>
      <c r="O5585" s="6"/>
      <c r="P5585" s="10"/>
      <c r="Q5585" s="15" t="str">
        <f t="shared" ca="1" si="176"/>
        <v>-</v>
      </c>
      <c r="R5585" s="6"/>
      <c r="S5585" s="6"/>
      <c r="T5585" s="6"/>
      <c r="U5585" s="6"/>
      <c r="V5585" s="6"/>
      <c r="W5585" s="6" t="str">
        <f t="shared" si="175"/>
        <v>-</v>
      </c>
      <c r="X5585" s="6"/>
      <c r="Y5585" s="6"/>
      <c r="Z5585" s="6"/>
      <c r="AA5585" s="6"/>
      <c r="AB5585" s="6"/>
      <c r="AC5585" s="6"/>
    </row>
    <row r="5586" spans="1:29" x14ac:dyDescent="0.25">
      <c r="Q5586" s="12" t="str">
        <f t="shared" ca="1" si="176"/>
        <v>-</v>
      </c>
      <c r="W5586" t="str">
        <f t="shared" si="175"/>
        <v>-</v>
      </c>
    </row>
    <row r="5587" spans="1:29" x14ac:dyDescent="0.25">
      <c r="A5587" s="6"/>
      <c r="B5587" s="10"/>
      <c r="C5587" s="6"/>
      <c r="D5587" s="6"/>
      <c r="E5587" s="6"/>
      <c r="F5587" s="6"/>
      <c r="G5587" s="6"/>
      <c r="H5587" s="6"/>
      <c r="I5587" s="6"/>
      <c r="J5587" s="6"/>
      <c r="K5587" s="6"/>
      <c r="L5587" s="6"/>
      <c r="M5587" s="6"/>
      <c r="N5587" s="6"/>
      <c r="O5587" s="6"/>
      <c r="P5587" s="10"/>
      <c r="Q5587" s="15" t="str">
        <f t="shared" ca="1" si="176"/>
        <v>-</v>
      </c>
      <c r="R5587" s="6"/>
      <c r="S5587" s="6"/>
      <c r="T5587" s="6"/>
      <c r="U5587" s="6"/>
      <c r="V5587" s="6"/>
      <c r="W5587" s="6" t="str">
        <f t="shared" si="175"/>
        <v>-</v>
      </c>
      <c r="X5587" s="6"/>
      <c r="Y5587" s="6"/>
      <c r="Z5587" s="6"/>
      <c r="AA5587" s="6"/>
      <c r="AB5587" s="6"/>
      <c r="AC5587" s="6"/>
    </row>
    <row r="5588" spans="1:29" x14ac:dyDescent="0.25">
      <c r="Q5588" s="12" t="str">
        <f t="shared" ca="1" si="176"/>
        <v>-</v>
      </c>
      <c r="W5588" t="str">
        <f t="shared" si="175"/>
        <v>-</v>
      </c>
    </row>
    <row r="5589" spans="1:29" x14ac:dyDescent="0.25">
      <c r="A5589" s="6"/>
      <c r="B5589" s="10"/>
      <c r="C5589" s="6"/>
      <c r="D5589" s="6"/>
      <c r="E5589" s="6"/>
      <c r="F5589" s="6"/>
      <c r="G5589" s="6"/>
      <c r="H5589" s="6"/>
      <c r="I5589" s="6"/>
      <c r="J5589" s="6"/>
      <c r="K5589" s="6"/>
      <c r="L5589" s="6"/>
      <c r="M5589" s="6"/>
      <c r="N5589" s="6"/>
      <c r="O5589" s="6"/>
      <c r="P5589" s="10"/>
      <c r="Q5589" s="15" t="str">
        <f t="shared" ca="1" si="176"/>
        <v>-</v>
      </c>
      <c r="R5589" s="6"/>
      <c r="S5589" s="6"/>
      <c r="T5589" s="6"/>
      <c r="U5589" s="6"/>
      <c r="V5589" s="6"/>
      <c r="W5589" s="6" t="str">
        <f t="shared" si="175"/>
        <v>-</v>
      </c>
      <c r="X5589" s="6"/>
      <c r="Y5589" s="6"/>
      <c r="Z5589" s="6"/>
      <c r="AA5589" s="6"/>
      <c r="AB5589" s="6"/>
      <c r="AC5589" s="6"/>
    </row>
    <row r="5590" spans="1:29" x14ac:dyDescent="0.25">
      <c r="Q5590" s="12" t="str">
        <f t="shared" ca="1" si="176"/>
        <v>-</v>
      </c>
      <c r="W5590" t="str">
        <f t="shared" si="175"/>
        <v>-</v>
      </c>
    </row>
    <row r="5591" spans="1:29" x14ac:dyDescent="0.25">
      <c r="A5591" s="6"/>
      <c r="B5591" s="10"/>
      <c r="C5591" s="6"/>
      <c r="D5591" s="6"/>
      <c r="E5591" s="6"/>
      <c r="F5591" s="6"/>
      <c r="G5591" s="6"/>
      <c r="H5591" s="6"/>
      <c r="I5591" s="6"/>
      <c r="J5591" s="6"/>
      <c r="K5591" s="6"/>
      <c r="L5591" s="6"/>
      <c r="M5591" s="6"/>
      <c r="N5591" s="6"/>
      <c r="O5591" s="6"/>
      <c r="P5591" s="10"/>
      <c r="Q5591" s="15" t="str">
        <f t="shared" ca="1" si="176"/>
        <v>-</v>
      </c>
      <c r="R5591" s="6"/>
      <c r="S5591" s="6"/>
      <c r="T5591" s="6"/>
      <c r="U5591" s="6"/>
      <c r="V5591" s="6"/>
      <c r="W5591" s="6" t="str">
        <f t="shared" si="175"/>
        <v>-</v>
      </c>
      <c r="X5591" s="6"/>
      <c r="Y5591" s="6"/>
      <c r="Z5591" s="6"/>
      <c r="AA5591" s="6"/>
      <c r="AB5591" s="6"/>
      <c r="AC5591" s="6"/>
    </row>
    <row r="5592" spans="1:29" x14ac:dyDescent="0.25">
      <c r="Q5592" s="12" t="str">
        <f t="shared" ca="1" si="176"/>
        <v>-</v>
      </c>
      <c r="W5592" t="str">
        <f t="shared" si="175"/>
        <v>-</v>
      </c>
    </row>
    <row r="5593" spans="1:29" x14ac:dyDescent="0.25">
      <c r="A5593" s="6"/>
      <c r="B5593" s="10"/>
      <c r="C5593" s="6"/>
      <c r="D5593" s="6"/>
      <c r="E5593" s="6"/>
      <c r="F5593" s="6"/>
      <c r="G5593" s="6"/>
      <c r="H5593" s="6"/>
      <c r="I5593" s="6"/>
      <c r="J5593" s="6"/>
      <c r="K5593" s="6"/>
      <c r="L5593" s="6"/>
      <c r="M5593" s="6"/>
      <c r="N5593" s="6"/>
      <c r="O5593" s="6"/>
      <c r="P5593" s="10"/>
      <c r="Q5593" s="15" t="str">
        <f t="shared" ca="1" si="176"/>
        <v>-</v>
      </c>
      <c r="R5593" s="6"/>
      <c r="S5593" s="6"/>
      <c r="T5593" s="6"/>
      <c r="U5593" s="6"/>
      <c r="V5593" s="6"/>
      <c r="W5593" s="6" t="str">
        <f t="shared" si="175"/>
        <v>-</v>
      </c>
      <c r="X5593" s="6"/>
      <c r="Y5593" s="6"/>
      <c r="Z5593" s="6"/>
      <c r="AA5593" s="6"/>
      <c r="AB5593" s="6"/>
      <c r="AC5593" s="6"/>
    </row>
    <row r="5594" spans="1:29" x14ac:dyDescent="0.25">
      <c r="Q5594" s="12" t="str">
        <f t="shared" ca="1" si="176"/>
        <v>-</v>
      </c>
      <c r="W5594" t="str">
        <f t="shared" si="175"/>
        <v>-</v>
      </c>
    </row>
    <row r="5595" spans="1:29" x14ac:dyDescent="0.25">
      <c r="A5595" s="6"/>
      <c r="B5595" s="10"/>
      <c r="C5595" s="6"/>
      <c r="D5595" s="6"/>
      <c r="E5595" s="6"/>
      <c r="F5595" s="6"/>
      <c r="G5595" s="6"/>
      <c r="H5595" s="6"/>
      <c r="I5595" s="6"/>
      <c r="J5595" s="6"/>
      <c r="K5595" s="6"/>
      <c r="L5595" s="6"/>
      <c r="M5595" s="6"/>
      <c r="N5595" s="6"/>
      <c r="O5595" s="6"/>
      <c r="P5595" s="10"/>
      <c r="Q5595" s="15" t="str">
        <f t="shared" ca="1" si="176"/>
        <v>-</v>
      </c>
      <c r="R5595" s="6"/>
      <c r="S5595" s="6"/>
      <c r="T5595" s="6"/>
      <c r="U5595" s="6"/>
      <c r="V5595" s="6"/>
      <c r="W5595" s="6" t="str">
        <f t="shared" si="175"/>
        <v>-</v>
      </c>
      <c r="X5595" s="6"/>
      <c r="Y5595" s="6"/>
      <c r="Z5595" s="6"/>
      <c r="AA5595" s="6"/>
      <c r="AB5595" s="6"/>
      <c r="AC5595" s="6"/>
    </row>
    <row r="5596" spans="1:29" x14ac:dyDescent="0.25">
      <c r="Q5596" s="12" t="str">
        <f t="shared" ca="1" si="176"/>
        <v>-</v>
      </c>
      <c r="W5596" t="str">
        <f t="shared" si="175"/>
        <v>-</v>
      </c>
    </row>
    <row r="5597" spans="1:29" x14ac:dyDescent="0.25">
      <c r="A5597" s="6"/>
      <c r="B5597" s="10"/>
      <c r="C5597" s="6"/>
      <c r="D5597" s="6"/>
      <c r="E5597" s="6"/>
      <c r="F5597" s="6"/>
      <c r="G5597" s="6"/>
      <c r="H5597" s="6"/>
      <c r="I5597" s="6"/>
      <c r="J5597" s="6"/>
      <c r="K5597" s="6"/>
      <c r="L5597" s="6"/>
      <c r="M5597" s="6"/>
      <c r="N5597" s="6"/>
      <c r="O5597" s="6"/>
      <c r="P5597" s="10"/>
      <c r="Q5597" s="15" t="str">
        <f t="shared" ca="1" si="176"/>
        <v>-</v>
      </c>
      <c r="R5597" s="6"/>
      <c r="S5597" s="6"/>
      <c r="T5597" s="6"/>
      <c r="U5597" s="6"/>
      <c r="V5597" s="6"/>
      <c r="W5597" s="6" t="str">
        <f t="shared" si="175"/>
        <v>-</v>
      </c>
      <c r="X5597" s="6"/>
      <c r="Y5597" s="6"/>
      <c r="Z5597" s="6"/>
      <c r="AA5597" s="6"/>
      <c r="AB5597" s="6"/>
      <c r="AC5597" s="6"/>
    </row>
    <row r="5598" spans="1:29" x14ac:dyDescent="0.25">
      <c r="Q5598" s="12" t="str">
        <f t="shared" ca="1" si="176"/>
        <v>-</v>
      </c>
      <c r="W5598" t="str">
        <f t="shared" si="175"/>
        <v>-</v>
      </c>
    </row>
    <row r="5599" spans="1:29" x14ac:dyDescent="0.25">
      <c r="A5599" s="6"/>
      <c r="B5599" s="10"/>
      <c r="C5599" s="6"/>
      <c r="D5599" s="6"/>
      <c r="E5599" s="6"/>
      <c r="F5599" s="6"/>
      <c r="G5599" s="6"/>
      <c r="H5599" s="6"/>
      <c r="I5599" s="6"/>
      <c r="J5599" s="6"/>
      <c r="K5599" s="6"/>
      <c r="L5599" s="6"/>
      <c r="M5599" s="6"/>
      <c r="N5599" s="6"/>
      <c r="O5599" s="6"/>
      <c r="P5599" s="10"/>
      <c r="Q5599" s="15" t="str">
        <f t="shared" ca="1" si="176"/>
        <v>-</v>
      </c>
      <c r="R5599" s="6"/>
      <c r="S5599" s="6"/>
      <c r="T5599" s="6"/>
      <c r="U5599" s="6"/>
      <c r="V5599" s="6"/>
      <c r="W5599" s="6" t="str">
        <f t="shared" si="175"/>
        <v>-</v>
      </c>
      <c r="X5599" s="6"/>
      <c r="Y5599" s="6"/>
      <c r="Z5599" s="6"/>
      <c r="AA5599" s="6"/>
      <c r="AB5599" s="6"/>
      <c r="AC5599" s="6"/>
    </row>
    <row r="5600" spans="1:29" x14ac:dyDescent="0.25">
      <c r="Q5600" s="12" t="str">
        <f t="shared" ca="1" si="176"/>
        <v>-</v>
      </c>
      <c r="W5600" t="str">
        <f t="shared" si="175"/>
        <v>-</v>
      </c>
    </row>
    <row r="5601" spans="1:29" x14ac:dyDescent="0.25">
      <c r="A5601" s="6"/>
      <c r="B5601" s="10"/>
      <c r="C5601" s="6"/>
      <c r="D5601" s="6"/>
      <c r="E5601" s="6"/>
      <c r="F5601" s="6"/>
      <c r="G5601" s="6"/>
      <c r="H5601" s="6"/>
      <c r="I5601" s="6"/>
      <c r="J5601" s="6"/>
      <c r="K5601" s="6"/>
      <c r="L5601" s="6"/>
      <c r="M5601" s="6"/>
      <c r="N5601" s="6"/>
      <c r="O5601" s="6"/>
      <c r="P5601" s="10"/>
      <c r="Q5601" s="15" t="str">
        <f t="shared" ca="1" si="176"/>
        <v>-</v>
      </c>
      <c r="R5601" s="6"/>
      <c r="S5601" s="6"/>
      <c r="T5601" s="6"/>
      <c r="U5601" s="6"/>
      <c r="V5601" s="6"/>
      <c r="W5601" s="6" t="str">
        <f t="shared" si="175"/>
        <v>-</v>
      </c>
      <c r="X5601" s="6"/>
      <c r="Y5601" s="6"/>
      <c r="Z5601" s="6"/>
      <c r="AA5601" s="6"/>
      <c r="AB5601" s="6"/>
      <c r="AC5601" s="6"/>
    </row>
    <row r="5602" spans="1:29" x14ac:dyDescent="0.25">
      <c r="Q5602" s="12" t="str">
        <f t="shared" ca="1" si="176"/>
        <v>-</v>
      </c>
      <c r="W5602" t="str">
        <f t="shared" si="175"/>
        <v>-</v>
      </c>
    </row>
    <row r="5603" spans="1:29" x14ac:dyDescent="0.25">
      <c r="A5603" s="6"/>
      <c r="B5603" s="10"/>
      <c r="C5603" s="6"/>
      <c r="D5603" s="6"/>
      <c r="E5603" s="6"/>
      <c r="F5603" s="6"/>
      <c r="G5603" s="6"/>
      <c r="H5603" s="6"/>
      <c r="I5603" s="6"/>
      <c r="J5603" s="6"/>
      <c r="K5603" s="6"/>
      <c r="L5603" s="6"/>
      <c r="M5603" s="6"/>
      <c r="N5603" s="6"/>
      <c r="O5603" s="6"/>
      <c r="P5603" s="10"/>
      <c r="Q5603" s="15" t="str">
        <f t="shared" ca="1" si="176"/>
        <v>-</v>
      </c>
      <c r="R5603" s="6"/>
      <c r="S5603" s="6"/>
      <c r="T5603" s="6"/>
      <c r="U5603" s="6"/>
      <c r="V5603" s="6"/>
      <c r="W5603" s="6" t="str">
        <f t="shared" si="175"/>
        <v>-</v>
      </c>
      <c r="X5603" s="6"/>
      <c r="Y5603" s="6"/>
      <c r="Z5603" s="6"/>
      <c r="AA5603" s="6"/>
      <c r="AB5603" s="6"/>
      <c r="AC5603" s="6"/>
    </row>
    <row r="5604" spans="1:29" x14ac:dyDescent="0.25">
      <c r="Q5604" s="12" t="str">
        <f t="shared" ca="1" si="176"/>
        <v>-</v>
      </c>
      <c r="W5604" t="str">
        <f t="shared" si="175"/>
        <v>-</v>
      </c>
    </row>
    <row r="5605" spans="1:29" x14ac:dyDescent="0.25">
      <c r="A5605" s="6"/>
      <c r="B5605" s="10"/>
      <c r="C5605" s="6"/>
      <c r="D5605" s="6"/>
      <c r="E5605" s="6"/>
      <c r="F5605" s="6"/>
      <c r="G5605" s="6"/>
      <c r="H5605" s="6"/>
      <c r="I5605" s="6"/>
      <c r="J5605" s="6"/>
      <c r="K5605" s="6"/>
      <c r="L5605" s="6"/>
      <c r="M5605" s="6"/>
      <c r="N5605" s="6"/>
      <c r="O5605" s="6"/>
      <c r="P5605" s="10"/>
      <c r="Q5605" s="15" t="str">
        <f t="shared" ca="1" si="176"/>
        <v>-</v>
      </c>
      <c r="R5605" s="6"/>
      <c r="S5605" s="6"/>
      <c r="T5605" s="6"/>
      <c r="U5605" s="6"/>
      <c r="V5605" s="6"/>
      <c r="W5605" s="6" t="str">
        <f t="shared" si="175"/>
        <v>-</v>
      </c>
      <c r="X5605" s="6"/>
      <c r="Y5605" s="6"/>
      <c r="Z5605" s="6"/>
      <c r="AA5605" s="6"/>
      <c r="AB5605" s="6"/>
      <c r="AC5605" s="6"/>
    </row>
    <row r="5606" spans="1:29" x14ac:dyDescent="0.25">
      <c r="Q5606" s="12" t="str">
        <f t="shared" ca="1" si="176"/>
        <v>-</v>
      </c>
      <c r="W5606" t="str">
        <f t="shared" si="175"/>
        <v>-</v>
      </c>
    </row>
    <row r="5607" spans="1:29" x14ac:dyDescent="0.25">
      <c r="A5607" s="6"/>
      <c r="B5607" s="10"/>
      <c r="C5607" s="6"/>
      <c r="D5607" s="6"/>
      <c r="E5607" s="6"/>
      <c r="F5607" s="6"/>
      <c r="G5607" s="6"/>
      <c r="H5607" s="6"/>
      <c r="I5607" s="6"/>
      <c r="J5607" s="6"/>
      <c r="K5607" s="6"/>
      <c r="L5607" s="6"/>
      <c r="M5607" s="6"/>
      <c r="N5607" s="6"/>
      <c r="O5607" s="6"/>
      <c r="P5607" s="10"/>
      <c r="Q5607" s="15" t="str">
        <f t="shared" ca="1" si="176"/>
        <v>-</v>
      </c>
      <c r="R5607" s="6"/>
      <c r="S5607" s="6"/>
      <c r="T5607" s="6"/>
      <c r="U5607" s="6"/>
      <c r="V5607" s="6"/>
      <c r="W5607" s="6" t="str">
        <f t="shared" si="175"/>
        <v>-</v>
      </c>
      <c r="X5607" s="6"/>
      <c r="Y5607" s="6"/>
      <c r="Z5607" s="6"/>
      <c r="AA5607" s="6"/>
      <c r="AB5607" s="6"/>
      <c r="AC5607" s="6"/>
    </row>
    <row r="5608" spans="1:29" x14ac:dyDescent="0.25">
      <c r="Q5608" s="12" t="str">
        <f t="shared" ca="1" si="176"/>
        <v>-</v>
      </c>
      <c r="W5608" t="str">
        <f t="shared" si="175"/>
        <v>-</v>
      </c>
    </row>
    <row r="5609" spans="1:29" x14ac:dyDescent="0.25">
      <c r="A5609" s="6"/>
      <c r="B5609" s="10"/>
      <c r="C5609" s="6"/>
      <c r="D5609" s="6"/>
      <c r="E5609" s="6"/>
      <c r="F5609" s="6"/>
      <c r="G5609" s="6"/>
      <c r="H5609" s="6"/>
      <c r="I5609" s="6"/>
      <c r="J5609" s="6"/>
      <c r="K5609" s="6"/>
      <c r="L5609" s="6"/>
      <c r="M5609" s="6"/>
      <c r="N5609" s="6"/>
      <c r="O5609" s="6"/>
      <c r="P5609" s="10"/>
      <c r="Q5609" s="15" t="str">
        <f t="shared" ca="1" si="176"/>
        <v>-</v>
      </c>
      <c r="R5609" s="6"/>
      <c r="S5609" s="6"/>
      <c r="T5609" s="6"/>
      <c r="U5609" s="6"/>
      <c r="V5609" s="6"/>
      <c r="W5609" s="6" t="str">
        <f t="shared" si="175"/>
        <v>-</v>
      </c>
      <c r="X5609" s="6"/>
      <c r="Y5609" s="6"/>
      <c r="Z5609" s="6"/>
      <c r="AA5609" s="6"/>
      <c r="AB5609" s="6"/>
      <c r="AC5609" s="6"/>
    </row>
    <row r="5610" spans="1:29" x14ac:dyDescent="0.25">
      <c r="Q5610" s="12" t="str">
        <f t="shared" ca="1" si="176"/>
        <v>-</v>
      </c>
      <c r="W5610" t="str">
        <f t="shared" si="175"/>
        <v>-</v>
      </c>
    </row>
    <row r="5611" spans="1:29" x14ac:dyDescent="0.25">
      <c r="A5611" s="6"/>
      <c r="B5611" s="10"/>
      <c r="C5611" s="6"/>
      <c r="D5611" s="6"/>
      <c r="E5611" s="6"/>
      <c r="F5611" s="6"/>
      <c r="G5611" s="6"/>
      <c r="H5611" s="6"/>
      <c r="I5611" s="6"/>
      <c r="J5611" s="6"/>
      <c r="K5611" s="6"/>
      <c r="L5611" s="6"/>
      <c r="M5611" s="6"/>
      <c r="N5611" s="6"/>
      <c r="O5611" s="6"/>
      <c r="P5611" s="10"/>
      <c r="Q5611" s="15" t="str">
        <f t="shared" ca="1" si="176"/>
        <v>-</v>
      </c>
      <c r="R5611" s="6"/>
      <c r="S5611" s="6"/>
      <c r="T5611" s="6"/>
      <c r="U5611" s="6"/>
      <c r="V5611" s="6"/>
      <c r="W5611" s="6" t="str">
        <f t="shared" si="175"/>
        <v>-</v>
      </c>
      <c r="X5611" s="6"/>
      <c r="Y5611" s="6"/>
      <c r="Z5611" s="6"/>
      <c r="AA5611" s="6"/>
      <c r="AB5611" s="6"/>
      <c r="AC5611" s="6"/>
    </row>
    <row r="5612" spans="1:29" x14ac:dyDescent="0.25">
      <c r="Q5612" s="12" t="str">
        <f t="shared" ca="1" si="176"/>
        <v>-</v>
      </c>
      <c r="W5612" t="str">
        <f t="shared" si="175"/>
        <v>-</v>
      </c>
    </row>
    <row r="5613" spans="1:29" x14ac:dyDescent="0.25">
      <c r="A5613" s="6"/>
      <c r="B5613" s="10"/>
      <c r="C5613" s="6"/>
      <c r="D5613" s="6"/>
      <c r="E5613" s="6"/>
      <c r="F5613" s="6"/>
      <c r="G5613" s="6"/>
      <c r="H5613" s="6"/>
      <c r="I5613" s="6"/>
      <c r="J5613" s="6"/>
      <c r="K5613" s="6"/>
      <c r="L5613" s="6"/>
      <c r="M5613" s="6"/>
      <c r="N5613" s="6"/>
      <c r="O5613" s="6"/>
      <c r="P5613" s="10"/>
      <c r="Q5613" s="15" t="str">
        <f t="shared" ca="1" si="176"/>
        <v>-</v>
      </c>
      <c r="R5613" s="6"/>
      <c r="S5613" s="6"/>
      <c r="T5613" s="6"/>
      <c r="U5613" s="6"/>
      <c r="V5613" s="6"/>
      <c r="W5613" s="6" t="str">
        <f t="shared" si="175"/>
        <v>-</v>
      </c>
      <c r="X5613" s="6"/>
      <c r="Y5613" s="6"/>
      <c r="Z5613" s="6"/>
      <c r="AA5613" s="6"/>
      <c r="AB5613" s="6"/>
      <c r="AC5613" s="6"/>
    </row>
    <row r="5614" spans="1:29" x14ac:dyDescent="0.25">
      <c r="Q5614" s="12" t="str">
        <f t="shared" ca="1" si="176"/>
        <v>-</v>
      </c>
      <c r="W5614" t="str">
        <f t="shared" si="175"/>
        <v>-</v>
      </c>
    </row>
    <row r="5615" spans="1:29" x14ac:dyDescent="0.25">
      <c r="A5615" s="6"/>
      <c r="B5615" s="10"/>
      <c r="C5615" s="6"/>
      <c r="D5615" s="6"/>
      <c r="E5615" s="6"/>
      <c r="F5615" s="6"/>
      <c r="G5615" s="6"/>
      <c r="H5615" s="6"/>
      <c r="I5615" s="6"/>
      <c r="J5615" s="6"/>
      <c r="K5615" s="6"/>
      <c r="L5615" s="6"/>
      <c r="M5615" s="6"/>
      <c r="N5615" s="6"/>
      <c r="O5615" s="6"/>
      <c r="P5615" s="10"/>
      <c r="Q5615" s="15" t="str">
        <f t="shared" ca="1" si="176"/>
        <v>-</v>
      </c>
      <c r="R5615" s="6"/>
      <c r="S5615" s="6"/>
      <c r="T5615" s="6"/>
      <c r="U5615" s="6"/>
      <c r="V5615" s="6"/>
      <c r="W5615" s="6" t="str">
        <f t="shared" si="175"/>
        <v>-</v>
      </c>
      <c r="X5615" s="6"/>
      <c r="Y5615" s="6"/>
      <c r="Z5615" s="6"/>
      <c r="AA5615" s="6"/>
      <c r="AB5615" s="6"/>
      <c r="AC5615" s="6"/>
    </row>
    <row r="5616" spans="1:29" x14ac:dyDescent="0.25">
      <c r="Q5616" s="12" t="str">
        <f t="shared" ca="1" si="176"/>
        <v>-</v>
      </c>
      <c r="W5616" t="str">
        <f t="shared" si="175"/>
        <v>-</v>
      </c>
    </row>
    <row r="5617" spans="1:29" x14ac:dyDescent="0.25">
      <c r="A5617" s="6"/>
      <c r="B5617" s="10"/>
      <c r="C5617" s="6"/>
      <c r="D5617" s="6"/>
      <c r="E5617" s="6"/>
      <c r="F5617" s="6"/>
      <c r="G5617" s="6"/>
      <c r="H5617" s="6"/>
      <c r="I5617" s="6"/>
      <c r="J5617" s="6"/>
      <c r="K5617" s="6"/>
      <c r="L5617" s="6"/>
      <c r="M5617" s="6"/>
      <c r="N5617" s="6"/>
      <c r="O5617" s="6"/>
      <c r="P5617" s="10"/>
      <c r="Q5617" s="15" t="str">
        <f t="shared" ca="1" si="176"/>
        <v>-</v>
      </c>
      <c r="R5617" s="6"/>
      <c r="S5617" s="6"/>
      <c r="T5617" s="6"/>
      <c r="U5617" s="6"/>
      <c r="V5617" s="6"/>
      <c r="W5617" s="6" t="str">
        <f t="shared" si="175"/>
        <v>-</v>
      </c>
      <c r="X5617" s="6"/>
      <c r="Y5617" s="6"/>
      <c r="Z5617" s="6"/>
      <c r="AA5617" s="6"/>
      <c r="AB5617" s="6"/>
      <c r="AC5617" s="6"/>
    </row>
    <row r="5618" spans="1:29" x14ac:dyDescent="0.25">
      <c r="Q5618" s="12" t="str">
        <f t="shared" ca="1" si="176"/>
        <v>-</v>
      </c>
      <c r="W5618" t="str">
        <f t="shared" si="175"/>
        <v>-</v>
      </c>
    </row>
    <row r="5619" spans="1:29" x14ac:dyDescent="0.25">
      <c r="A5619" s="6"/>
      <c r="B5619" s="10"/>
      <c r="C5619" s="6"/>
      <c r="D5619" s="6"/>
      <c r="E5619" s="6"/>
      <c r="F5619" s="6"/>
      <c r="G5619" s="6"/>
      <c r="H5619" s="6"/>
      <c r="I5619" s="6"/>
      <c r="J5619" s="6"/>
      <c r="K5619" s="6"/>
      <c r="L5619" s="6"/>
      <c r="M5619" s="6"/>
      <c r="N5619" s="6"/>
      <c r="O5619" s="6"/>
      <c r="P5619" s="10"/>
      <c r="Q5619" s="15" t="str">
        <f t="shared" ca="1" si="176"/>
        <v>-</v>
      </c>
      <c r="R5619" s="6"/>
      <c r="S5619" s="6"/>
      <c r="T5619" s="6"/>
      <c r="U5619" s="6"/>
      <c r="V5619" s="6"/>
      <c r="W5619" s="6" t="str">
        <f t="shared" si="175"/>
        <v>-</v>
      </c>
      <c r="X5619" s="6"/>
      <c r="Y5619" s="6"/>
      <c r="Z5619" s="6"/>
      <c r="AA5619" s="6"/>
      <c r="AB5619" s="6"/>
      <c r="AC5619" s="6"/>
    </row>
    <row r="5620" spans="1:29" x14ac:dyDescent="0.25">
      <c r="Q5620" s="12" t="str">
        <f t="shared" ca="1" si="176"/>
        <v>-</v>
      </c>
      <c r="W5620" t="str">
        <f t="shared" si="175"/>
        <v>-</v>
      </c>
    </row>
    <row r="5621" spans="1:29" x14ac:dyDescent="0.25">
      <c r="A5621" s="6"/>
      <c r="B5621" s="10"/>
      <c r="C5621" s="6"/>
      <c r="D5621" s="6"/>
      <c r="E5621" s="6"/>
      <c r="F5621" s="6"/>
      <c r="G5621" s="6"/>
      <c r="H5621" s="6"/>
      <c r="I5621" s="6"/>
      <c r="J5621" s="6"/>
      <c r="K5621" s="6"/>
      <c r="L5621" s="6"/>
      <c r="M5621" s="6"/>
      <c r="N5621" s="6"/>
      <c r="O5621" s="6"/>
      <c r="P5621" s="10"/>
      <c r="Q5621" s="15" t="str">
        <f t="shared" ca="1" si="176"/>
        <v>-</v>
      </c>
      <c r="R5621" s="6"/>
      <c r="S5621" s="6"/>
      <c r="T5621" s="6"/>
      <c r="U5621" s="6"/>
      <c r="V5621" s="6"/>
      <c r="W5621" s="6" t="str">
        <f t="shared" si="175"/>
        <v>-</v>
      </c>
      <c r="X5621" s="6"/>
      <c r="Y5621" s="6"/>
      <c r="Z5621" s="6"/>
      <c r="AA5621" s="6"/>
      <c r="AB5621" s="6"/>
      <c r="AC5621" s="6"/>
    </row>
    <row r="5622" spans="1:29" x14ac:dyDescent="0.25">
      <c r="Q5622" s="12" t="str">
        <f t="shared" ca="1" si="176"/>
        <v>-</v>
      </c>
      <c r="W5622" t="str">
        <f t="shared" si="175"/>
        <v>-</v>
      </c>
    </row>
    <row r="5623" spans="1:29" x14ac:dyDescent="0.25">
      <c r="A5623" s="6"/>
      <c r="B5623" s="10"/>
      <c r="C5623" s="6"/>
      <c r="D5623" s="6"/>
      <c r="E5623" s="6"/>
      <c r="F5623" s="6"/>
      <c r="G5623" s="6"/>
      <c r="H5623" s="6"/>
      <c r="I5623" s="6"/>
      <c r="J5623" s="6"/>
      <c r="K5623" s="6"/>
      <c r="L5623" s="6"/>
      <c r="M5623" s="6"/>
      <c r="N5623" s="6"/>
      <c r="O5623" s="6"/>
      <c r="P5623" s="10"/>
      <c r="Q5623" s="15" t="str">
        <f t="shared" ca="1" si="176"/>
        <v>-</v>
      </c>
      <c r="R5623" s="6"/>
      <c r="S5623" s="6"/>
      <c r="T5623" s="6"/>
      <c r="U5623" s="6"/>
      <c r="V5623" s="6"/>
      <c r="W5623" s="6" t="str">
        <f t="shared" si="175"/>
        <v>-</v>
      </c>
      <c r="X5623" s="6"/>
      <c r="Y5623" s="6"/>
      <c r="Z5623" s="6"/>
      <c r="AA5623" s="6"/>
      <c r="AB5623" s="6"/>
      <c r="AC5623" s="6"/>
    </row>
    <row r="5624" spans="1:29" x14ac:dyDescent="0.25">
      <c r="Q5624" s="12" t="str">
        <f t="shared" ca="1" si="176"/>
        <v>-</v>
      </c>
      <c r="W5624" t="str">
        <f t="shared" si="175"/>
        <v>-</v>
      </c>
    </row>
    <row r="5625" spans="1:29" x14ac:dyDescent="0.25">
      <c r="A5625" s="6"/>
      <c r="B5625" s="10"/>
      <c r="C5625" s="6"/>
      <c r="D5625" s="6"/>
      <c r="E5625" s="6"/>
      <c r="F5625" s="6"/>
      <c r="G5625" s="6"/>
      <c r="H5625" s="6"/>
      <c r="I5625" s="6"/>
      <c r="J5625" s="6"/>
      <c r="K5625" s="6"/>
      <c r="L5625" s="6"/>
      <c r="M5625" s="6"/>
      <c r="N5625" s="6"/>
      <c r="O5625" s="6"/>
      <c r="P5625" s="10"/>
      <c r="Q5625" s="15" t="str">
        <f t="shared" ca="1" si="176"/>
        <v>-</v>
      </c>
      <c r="R5625" s="6"/>
      <c r="S5625" s="6"/>
      <c r="T5625" s="6"/>
      <c r="U5625" s="6"/>
      <c r="V5625" s="6"/>
      <c r="W5625" s="6" t="str">
        <f t="shared" si="175"/>
        <v>-</v>
      </c>
      <c r="X5625" s="6"/>
      <c r="Y5625" s="6"/>
      <c r="Z5625" s="6"/>
      <c r="AA5625" s="6"/>
      <c r="AB5625" s="6"/>
      <c r="AC5625" s="6"/>
    </row>
    <row r="5626" spans="1:29" x14ac:dyDescent="0.25">
      <c r="Q5626" s="12" t="str">
        <f t="shared" ca="1" si="176"/>
        <v>-</v>
      </c>
      <c r="W5626" t="str">
        <f t="shared" si="175"/>
        <v>-</v>
      </c>
    </row>
    <row r="5627" spans="1:29" x14ac:dyDescent="0.25">
      <c r="A5627" s="6"/>
      <c r="B5627" s="10"/>
      <c r="C5627" s="6"/>
      <c r="D5627" s="6"/>
      <c r="E5627" s="6"/>
      <c r="F5627" s="6"/>
      <c r="G5627" s="6"/>
      <c r="H5627" s="6"/>
      <c r="I5627" s="6"/>
      <c r="J5627" s="6"/>
      <c r="K5627" s="6"/>
      <c r="L5627" s="6"/>
      <c r="M5627" s="6"/>
      <c r="N5627" s="6"/>
      <c r="O5627" s="6"/>
      <c r="P5627" s="10"/>
      <c r="Q5627" s="15" t="str">
        <f t="shared" ca="1" si="176"/>
        <v>-</v>
      </c>
      <c r="R5627" s="6"/>
      <c r="S5627" s="6"/>
      <c r="T5627" s="6"/>
      <c r="U5627" s="6"/>
      <c r="V5627" s="6"/>
      <c r="W5627" s="6" t="str">
        <f t="shared" si="175"/>
        <v>-</v>
      </c>
      <c r="X5627" s="6"/>
      <c r="Y5627" s="6"/>
      <c r="Z5627" s="6"/>
      <c r="AA5627" s="6"/>
      <c r="AB5627" s="6"/>
      <c r="AC5627" s="6"/>
    </row>
    <row r="5628" spans="1:29" x14ac:dyDescent="0.25">
      <c r="Q5628" s="12" t="str">
        <f t="shared" ca="1" si="176"/>
        <v>-</v>
      </c>
      <c r="W5628" t="str">
        <f t="shared" si="175"/>
        <v>-</v>
      </c>
    </row>
    <row r="5629" spans="1:29" x14ac:dyDescent="0.25">
      <c r="A5629" s="6"/>
      <c r="B5629" s="10"/>
      <c r="C5629" s="6"/>
      <c r="D5629" s="6"/>
      <c r="E5629" s="6"/>
      <c r="F5629" s="6"/>
      <c r="G5629" s="6"/>
      <c r="H5629" s="6"/>
      <c r="I5629" s="6"/>
      <c r="J5629" s="6"/>
      <c r="K5629" s="6"/>
      <c r="L5629" s="6"/>
      <c r="M5629" s="6"/>
      <c r="N5629" s="6"/>
      <c r="O5629" s="6"/>
      <c r="P5629" s="10"/>
      <c r="Q5629" s="15" t="str">
        <f t="shared" ca="1" si="176"/>
        <v>-</v>
      </c>
      <c r="R5629" s="6"/>
      <c r="S5629" s="6"/>
      <c r="T5629" s="6"/>
      <c r="U5629" s="6"/>
      <c r="V5629" s="6"/>
      <c r="W5629" s="6" t="str">
        <f t="shared" si="175"/>
        <v>-</v>
      </c>
      <c r="X5629" s="6"/>
      <c r="Y5629" s="6"/>
      <c r="Z5629" s="6"/>
      <c r="AA5629" s="6"/>
      <c r="AB5629" s="6"/>
      <c r="AC5629" s="6"/>
    </row>
    <row r="5630" spans="1:29" x14ac:dyDescent="0.25">
      <c r="Q5630" s="12" t="str">
        <f t="shared" ca="1" si="176"/>
        <v>-</v>
      </c>
      <c r="W5630" t="str">
        <f t="shared" si="175"/>
        <v>-</v>
      </c>
    </row>
    <row r="5631" spans="1:29" x14ac:dyDescent="0.25">
      <c r="A5631" s="6"/>
      <c r="B5631" s="10"/>
      <c r="C5631" s="6"/>
      <c r="D5631" s="6"/>
      <c r="E5631" s="6"/>
      <c r="F5631" s="6"/>
      <c r="G5631" s="6"/>
      <c r="H5631" s="6"/>
      <c r="I5631" s="6"/>
      <c r="J5631" s="6"/>
      <c r="K5631" s="6"/>
      <c r="L5631" s="6"/>
      <c r="M5631" s="6"/>
      <c r="N5631" s="6"/>
      <c r="O5631" s="6"/>
      <c r="P5631" s="10"/>
      <c r="Q5631" s="15" t="str">
        <f t="shared" ca="1" si="176"/>
        <v>-</v>
      </c>
      <c r="R5631" s="6"/>
      <c r="S5631" s="6"/>
      <c r="T5631" s="6"/>
      <c r="U5631" s="6"/>
      <c r="V5631" s="6"/>
      <c r="W5631" s="6" t="str">
        <f t="shared" si="175"/>
        <v>-</v>
      </c>
      <c r="X5631" s="6"/>
      <c r="Y5631" s="6"/>
      <c r="Z5631" s="6"/>
      <c r="AA5631" s="6"/>
      <c r="AB5631" s="6"/>
      <c r="AC5631" s="6"/>
    </row>
    <row r="5632" spans="1:29" x14ac:dyDescent="0.25">
      <c r="Q5632" s="12" t="str">
        <f t="shared" ca="1" si="176"/>
        <v>-</v>
      </c>
      <c r="W5632" t="str">
        <f t="shared" si="175"/>
        <v>-</v>
      </c>
    </row>
    <row r="5633" spans="1:29" x14ac:dyDescent="0.25">
      <c r="A5633" s="6"/>
      <c r="B5633" s="10"/>
      <c r="C5633" s="6"/>
      <c r="D5633" s="6"/>
      <c r="E5633" s="6"/>
      <c r="F5633" s="6"/>
      <c r="G5633" s="6"/>
      <c r="H5633" s="6"/>
      <c r="I5633" s="6"/>
      <c r="J5633" s="6"/>
      <c r="K5633" s="6"/>
      <c r="L5633" s="6"/>
      <c r="M5633" s="6"/>
      <c r="N5633" s="6"/>
      <c r="O5633" s="6"/>
      <c r="P5633" s="10"/>
      <c r="Q5633" s="15" t="str">
        <f t="shared" ca="1" si="176"/>
        <v>-</v>
      </c>
      <c r="R5633" s="6"/>
      <c r="S5633" s="6"/>
      <c r="T5633" s="6"/>
      <c r="U5633" s="6"/>
      <c r="V5633" s="6"/>
      <c r="W5633" s="6" t="str">
        <f t="shared" ref="W5633:W5696" si="177">IF(OR(ISBLANK(J5633),ISBLANK(V5633)),"-",(IF(J5633=V5633,"Yes","No")))</f>
        <v>-</v>
      </c>
      <c r="X5633" s="6"/>
      <c r="Y5633" s="6"/>
      <c r="Z5633" s="6"/>
      <c r="AA5633" s="6"/>
      <c r="AB5633" s="6"/>
      <c r="AC5633" s="6"/>
    </row>
    <row r="5634" spans="1:29" x14ac:dyDescent="0.25">
      <c r="Q5634" s="12" t="str">
        <f t="shared" ref="Q5634:Q5697" ca="1" si="178">IF(B5634&gt;1/1/1900, (IF(R5634="Closed",(DATEDIF(B5634,P5634,"d"))-(DATEDIF(M5634,O5634,"d")),IF(OR(R5634="Pending",ISBLANK(P5634)),TODAY()-B5634))),"-")</f>
        <v>-</v>
      </c>
      <c r="W5634" t="str">
        <f t="shared" si="177"/>
        <v>-</v>
      </c>
    </row>
    <row r="5635" spans="1:29" x14ac:dyDescent="0.25">
      <c r="A5635" s="6"/>
      <c r="B5635" s="10"/>
      <c r="C5635" s="6"/>
      <c r="D5635" s="6"/>
      <c r="E5635" s="6"/>
      <c r="F5635" s="6"/>
      <c r="G5635" s="6"/>
      <c r="H5635" s="6"/>
      <c r="I5635" s="6"/>
      <c r="J5635" s="6"/>
      <c r="K5635" s="6"/>
      <c r="L5635" s="6"/>
      <c r="M5635" s="6"/>
      <c r="N5635" s="6"/>
      <c r="O5635" s="6"/>
      <c r="P5635" s="10"/>
      <c r="Q5635" s="15" t="str">
        <f t="shared" ca="1" si="178"/>
        <v>-</v>
      </c>
      <c r="R5635" s="6"/>
      <c r="S5635" s="6"/>
      <c r="T5635" s="6"/>
      <c r="U5635" s="6"/>
      <c r="V5635" s="6"/>
      <c r="W5635" s="6" t="str">
        <f t="shared" si="177"/>
        <v>-</v>
      </c>
      <c r="X5635" s="6"/>
      <c r="Y5635" s="6"/>
      <c r="Z5635" s="6"/>
      <c r="AA5635" s="6"/>
      <c r="AB5635" s="6"/>
      <c r="AC5635" s="6"/>
    </row>
    <row r="5636" spans="1:29" x14ac:dyDescent="0.25">
      <c r="Q5636" s="12" t="str">
        <f t="shared" ca="1" si="178"/>
        <v>-</v>
      </c>
      <c r="W5636" t="str">
        <f t="shared" si="177"/>
        <v>-</v>
      </c>
    </row>
    <row r="5637" spans="1:29" x14ac:dyDescent="0.25">
      <c r="A5637" s="6"/>
      <c r="B5637" s="10"/>
      <c r="C5637" s="6"/>
      <c r="D5637" s="6"/>
      <c r="E5637" s="6"/>
      <c r="F5637" s="6"/>
      <c r="G5637" s="6"/>
      <c r="H5637" s="6"/>
      <c r="I5637" s="6"/>
      <c r="J5637" s="6"/>
      <c r="K5637" s="6"/>
      <c r="L5637" s="6"/>
      <c r="M5637" s="6"/>
      <c r="N5637" s="6"/>
      <c r="O5637" s="6"/>
      <c r="P5637" s="10"/>
      <c r="Q5637" s="15" t="str">
        <f t="shared" ca="1" si="178"/>
        <v>-</v>
      </c>
      <c r="R5637" s="6"/>
      <c r="S5637" s="6"/>
      <c r="T5637" s="6"/>
      <c r="U5637" s="6"/>
      <c r="V5637" s="6"/>
      <c r="W5637" s="6" t="str">
        <f t="shared" si="177"/>
        <v>-</v>
      </c>
      <c r="X5637" s="6"/>
      <c r="Y5637" s="6"/>
      <c r="Z5637" s="6"/>
      <c r="AA5637" s="6"/>
      <c r="AB5637" s="6"/>
      <c r="AC5637" s="6"/>
    </row>
    <row r="5638" spans="1:29" x14ac:dyDescent="0.25">
      <c r="Q5638" s="12" t="str">
        <f t="shared" ca="1" si="178"/>
        <v>-</v>
      </c>
      <c r="W5638" t="str">
        <f t="shared" si="177"/>
        <v>-</v>
      </c>
    </row>
    <row r="5639" spans="1:29" x14ac:dyDescent="0.25">
      <c r="A5639" s="6"/>
      <c r="B5639" s="10"/>
      <c r="C5639" s="6"/>
      <c r="D5639" s="6"/>
      <c r="E5639" s="6"/>
      <c r="F5639" s="6"/>
      <c r="G5639" s="6"/>
      <c r="H5639" s="6"/>
      <c r="I5639" s="6"/>
      <c r="J5639" s="6"/>
      <c r="K5639" s="6"/>
      <c r="L5639" s="6"/>
      <c r="M5639" s="6"/>
      <c r="N5639" s="6"/>
      <c r="O5639" s="6"/>
      <c r="P5639" s="10"/>
      <c r="Q5639" s="15" t="str">
        <f t="shared" ca="1" si="178"/>
        <v>-</v>
      </c>
      <c r="R5639" s="6"/>
      <c r="S5639" s="6"/>
      <c r="T5639" s="6"/>
      <c r="U5639" s="6"/>
      <c r="V5639" s="6"/>
      <c r="W5639" s="6" t="str">
        <f t="shared" si="177"/>
        <v>-</v>
      </c>
      <c r="X5639" s="6"/>
      <c r="Y5639" s="6"/>
      <c r="Z5639" s="6"/>
      <c r="AA5639" s="6"/>
      <c r="AB5639" s="6"/>
      <c r="AC5639" s="6"/>
    </row>
    <row r="5640" spans="1:29" x14ac:dyDescent="0.25">
      <c r="Q5640" s="12" t="str">
        <f t="shared" ca="1" si="178"/>
        <v>-</v>
      </c>
      <c r="W5640" t="str">
        <f t="shared" si="177"/>
        <v>-</v>
      </c>
    </row>
    <row r="5641" spans="1:29" x14ac:dyDescent="0.25">
      <c r="A5641" s="6"/>
      <c r="B5641" s="10"/>
      <c r="C5641" s="6"/>
      <c r="D5641" s="6"/>
      <c r="E5641" s="6"/>
      <c r="F5641" s="6"/>
      <c r="G5641" s="6"/>
      <c r="H5641" s="6"/>
      <c r="I5641" s="6"/>
      <c r="J5641" s="6"/>
      <c r="K5641" s="6"/>
      <c r="L5641" s="6"/>
      <c r="M5641" s="6"/>
      <c r="N5641" s="6"/>
      <c r="O5641" s="6"/>
      <c r="P5641" s="10"/>
      <c r="Q5641" s="15" t="str">
        <f t="shared" ca="1" si="178"/>
        <v>-</v>
      </c>
      <c r="R5641" s="6"/>
      <c r="S5641" s="6"/>
      <c r="T5641" s="6"/>
      <c r="U5641" s="6"/>
      <c r="V5641" s="6"/>
      <c r="W5641" s="6" t="str">
        <f t="shared" si="177"/>
        <v>-</v>
      </c>
      <c r="X5641" s="6"/>
      <c r="Y5641" s="6"/>
      <c r="Z5641" s="6"/>
      <c r="AA5641" s="6"/>
      <c r="AB5641" s="6"/>
      <c r="AC5641" s="6"/>
    </row>
    <row r="5642" spans="1:29" x14ac:dyDescent="0.25">
      <c r="Q5642" s="12" t="str">
        <f t="shared" ca="1" si="178"/>
        <v>-</v>
      </c>
      <c r="W5642" t="str">
        <f t="shared" si="177"/>
        <v>-</v>
      </c>
    </row>
    <row r="5643" spans="1:29" x14ac:dyDescent="0.25">
      <c r="A5643" s="6"/>
      <c r="B5643" s="10"/>
      <c r="C5643" s="6"/>
      <c r="D5643" s="6"/>
      <c r="E5643" s="6"/>
      <c r="F5643" s="6"/>
      <c r="G5643" s="6"/>
      <c r="H5643" s="6"/>
      <c r="I5643" s="6"/>
      <c r="J5643" s="6"/>
      <c r="K5643" s="6"/>
      <c r="L5643" s="6"/>
      <c r="M5643" s="6"/>
      <c r="N5643" s="6"/>
      <c r="O5643" s="6"/>
      <c r="P5643" s="10"/>
      <c r="Q5643" s="15" t="str">
        <f t="shared" ca="1" si="178"/>
        <v>-</v>
      </c>
      <c r="R5643" s="6"/>
      <c r="S5643" s="6"/>
      <c r="T5643" s="6"/>
      <c r="U5643" s="6"/>
      <c r="V5643" s="6"/>
      <c r="W5643" s="6" t="str">
        <f t="shared" si="177"/>
        <v>-</v>
      </c>
      <c r="X5643" s="6"/>
      <c r="Y5643" s="6"/>
      <c r="Z5643" s="6"/>
      <c r="AA5643" s="6"/>
      <c r="AB5643" s="6"/>
      <c r="AC5643" s="6"/>
    </row>
    <row r="5644" spans="1:29" x14ac:dyDescent="0.25">
      <c r="Q5644" s="12" t="str">
        <f t="shared" ca="1" si="178"/>
        <v>-</v>
      </c>
      <c r="W5644" t="str">
        <f t="shared" si="177"/>
        <v>-</v>
      </c>
    </row>
    <row r="5645" spans="1:29" x14ac:dyDescent="0.25">
      <c r="A5645" s="6"/>
      <c r="B5645" s="10"/>
      <c r="C5645" s="6"/>
      <c r="D5645" s="6"/>
      <c r="E5645" s="6"/>
      <c r="F5645" s="6"/>
      <c r="G5645" s="6"/>
      <c r="H5645" s="6"/>
      <c r="I5645" s="6"/>
      <c r="J5645" s="6"/>
      <c r="K5645" s="6"/>
      <c r="L5645" s="6"/>
      <c r="M5645" s="6"/>
      <c r="N5645" s="6"/>
      <c r="O5645" s="6"/>
      <c r="P5645" s="10"/>
      <c r="Q5645" s="15" t="str">
        <f t="shared" ca="1" si="178"/>
        <v>-</v>
      </c>
      <c r="R5645" s="6"/>
      <c r="S5645" s="6"/>
      <c r="T5645" s="6"/>
      <c r="U5645" s="6"/>
      <c r="V5645" s="6"/>
      <c r="W5645" s="6" t="str">
        <f t="shared" si="177"/>
        <v>-</v>
      </c>
      <c r="X5645" s="6"/>
      <c r="Y5645" s="6"/>
      <c r="Z5645" s="6"/>
      <c r="AA5645" s="6"/>
      <c r="AB5645" s="6"/>
      <c r="AC5645" s="6"/>
    </row>
    <row r="5646" spans="1:29" x14ac:dyDescent="0.25">
      <c r="Q5646" s="12" t="str">
        <f t="shared" ca="1" si="178"/>
        <v>-</v>
      </c>
      <c r="W5646" t="str">
        <f t="shared" si="177"/>
        <v>-</v>
      </c>
    </row>
    <row r="5647" spans="1:29" x14ac:dyDescent="0.25">
      <c r="A5647" s="6"/>
      <c r="B5647" s="10"/>
      <c r="C5647" s="6"/>
      <c r="D5647" s="6"/>
      <c r="E5647" s="6"/>
      <c r="F5647" s="6"/>
      <c r="G5647" s="6"/>
      <c r="H5647" s="6"/>
      <c r="I5647" s="6"/>
      <c r="J5647" s="6"/>
      <c r="K5647" s="6"/>
      <c r="L5647" s="6"/>
      <c r="M5647" s="6"/>
      <c r="N5647" s="6"/>
      <c r="O5647" s="6"/>
      <c r="P5647" s="10"/>
      <c r="Q5647" s="15" t="str">
        <f t="shared" ca="1" si="178"/>
        <v>-</v>
      </c>
      <c r="R5647" s="6"/>
      <c r="S5647" s="6"/>
      <c r="T5647" s="6"/>
      <c r="U5647" s="6"/>
      <c r="V5647" s="6"/>
      <c r="W5647" s="6" t="str">
        <f t="shared" si="177"/>
        <v>-</v>
      </c>
      <c r="X5647" s="6"/>
      <c r="Y5647" s="6"/>
      <c r="Z5647" s="6"/>
      <c r="AA5647" s="6"/>
      <c r="AB5647" s="6"/>
      <c r="AC5647" s="6"/>
    </row>
    <row r="5648" spans="1:29" x14ac:dyDescent="0.25">
      <c r="Q5648" s="12" t="str">
        <f t="shared" ca="1" si="178"/>
        <v>-</v>
      </c>
      <c r="W5648" t="str">
        <f t="shared" si="177"/>
        <v>-</v>
      </c>
    </row>
    <row r="5649" spans="1:29" x14ac:dyDescent="0.25">
      <c r="A5649" s="6"/>
      <c r="B5649" s="10"/>
      <c r="C5649" s="6"/>
      <c r="D5649" s="6"/>
      <c r="E5649" s="6"/>
      <c r="F5649" s="6"/>
      <c r="G5649" s="6"/>
      <c r="H5649" s="6"/>
      <c r="I5649" s="6"/>
      <c r="J5649" s="6"/>
      <c r="K5649" s="6"/>
      <c r="L5649" s="6"/>
      <c r="M5649" s="6"/>
      <c r="N5649" s="6"/>
      <c r="O5649" s="6"/>
      <c r="P5649" s="10"/>
      <c r="Q5649" s="15" t="str">
        <f t="shared" ca="1" si="178"/>
        <v>-</v>
      </c>
      <c r="R5649" s="6"/>
      <c r="S5649" s="6"/>
      <c r="T5649" s="6"/>
      <c r="U5649" s="6"/>
      <c r="V5649" s="6"/>
      <c r="W5649" s="6" t="str">
        <f t="shared" si="177"/>
        <v>-</v>
      </c>
      <c r="X5649" s="6"/>
      <c r="Y5649" s="6"/>
      <c r="Z5649" s="6"/>
      <c r="AA5649" s="6"/>
      <c r="AB5649" s="6"/>
      <c r="AC5649" s="6"/>
    </row>
    <row r="5650" spans="1:29" x14ac:dyDescent="0.25">
      <c r="Q5650" s="12" t="str">
        <f t="shared" ca="1" si="178"/>
        <v>-</v>
      </c>
      <c r="W5650" t="str">
        <f t="shared" si="177"/>
        <v>-</v>
      </c>
    </row>
    <row r="5651" spans="1:29" x14ac:dyDescent="0.25">
      <c r="A5651" s="6"/>
      <c r="B5651" s="10"/>
      <c r="C5651" s="6"/>
      <c r="D5651" s="6"/>
      <c r="E5651" s="6"/>
      <c r="F5651" s="6"/>
      <c r="G5651" s="6"/>
      <c r="H5651" s="6"/>
      <c r="I5651" s="6"/>
      <c r="J5651" s="6"/>
      <c r="K5651" s="6"/>
      <c r="L5651" s="6"/>
      <c r="M5651" s="6"/>
      <c r="N5651" s="6"/>
      <c r="O5651" s="6"/>
      <c r="P5651" s="10"/>
      <c r="Q5651" s="15" t="str">
        <f t="shared" ca="1" si="178"/>
        <v>-</v>
      </c>
      <c r="R5651" s="6"/>
      <c r="S5651" s="6"/>
      <c r="T5651" s="6"/>
      <c r="U5651" s="6"/>
      <c r="V5651" s="6"/>
      <c r="W5651" s="6" t="str">
        <f t="shared" si="177"/>
        <v>-</v>
      </c>
      <c r="X5651" s="6"/>
      <c r="Y5651" s="6"/>
      <c r="Z5651" s="6"/>
      <c r="AA5651" s="6"/>
      <c r="AB5651" s="6"/>
      <c r="AC5651" s="6"/>
    </row>
    <row r="5652" spans="1:29" x14ac:dyDescent="0.25">
      <c r="Q5652" s="12" t="str">
        <f t="shared" ca="1" si="178"/>
        <v>-</v>
      </c>
      <c r="W5652" t="str">
        <f t="shared" si="177"/>
        <v>-</v>
      </c>
    </row>
    <row r="5653" spans="1:29" x14ac:dyDescent="0.25">
      <c r="A5653" s="6"/>
      <c r="B5653" s="10"/>
      <c r="C5653" s="6"/>
      <c r="D5653" s="6"/>
      <c r="E5653" s="6"/>
      <c r="F5653" s="6"/>
      <c r="G5653" s="6"/>
      <c r="H5653" s="6"/>
      <c r="I5653" s="6"/>
      <c r="J5653" s="6"/>
      <c r="K5653" s="6"/>
      <c r="L5653" s="6"/>
      <c r="M5653" s="6"/>
      <c r="N5653" s="6"/>
      <c r="O5653" s="6"/>
      <c r="P5653" s="10"/>
      <c r="Q5653" s="15" t="str">
        <f t="shared" ca="1" si="178"/>
        <v>-</v>
      </c>
      <c r="R5653" s="6"/>
      <c r="S5653" s="6"/>
      <c r="T5653" s="6"/>
      <c r="U5653" s="6"/>
      <c r="V5653" s="6"/>
      <c r="W5653" s="6" t="str">
        <f t="shared" si="177"/>
        <v>-</v>
      </c>
      <c r="X5653" s="6"/>
      <c r="Y5653" s="6"/>
      <c r="Z5653" s="6"/>
      <c r="AA5653" s="6"/>
      <c r="AB5653" s="6"/>
      <c r="AC5653" s="6"/>
    </row>
    <row r="5654" spans="1:29" x14ac:dyDescent="0.25">
      <c r="Q5654" s="12" t="str">
        <f t="shared" ca="1" si="178"/>
        <v>-</v>
      </c>
      <c r="W5654" t="str">
        <f t="shared" si="177"/>
        <v>-</v>
      </c>
    </row>
    <row r="5655" spans="1:29" x14ac:dyDescent="0.25">
      <c r="A5655" s="6"/>
      <c r="B5655" s="10"/>
      <c r="C5655" s="6"/>
      <c r="D5655" s="6"/>
      <c r="E5655" s="6"/>
      <c r="F5655" s="6"/>
      <c r="G5655" s="6"/>
      <c r="H5655" s="6"/>
      <c r="I5655" s="6"/>
      <c r="J5655" s="6"/>
      <c r="K5655" s="6"/>
      <c r="L5655" s="6"/>
      <c r="M5655" s="6"/>
      <c r="N5655" s="6"/>
      <c r="O5655" s="6"/>
      <c r="P5655" s="10"/>
      <c r="Q5655" s="15" t="str">
        <f t="shared" ca="1" si="178"/>
        <v>-</v>
      </c>
      <c r="R5655" s="6"/>
      <c r="S5655" s="6"/>
      <c r="T5655" s="6"/>
      <c r="U5655" s="6"/>
      <c r="V5655" s="6"/>
      <c r="W5655" s="6" t="str">
        <f t="shared" si="177"/>
        <v>-</v>
      </c>
      <c r="X5655" s="6"/>
      <c r="Y5655" s="6"/>
      <c r="Z5655" s="6"/>
      <c r="AA5655" s="6"/>
      <c r="AB5655" s="6"/>
      <c r="AC5655" s="6"/>
    </row>
    <row r="5656" spans="1:29" x14ac:dyDescent="0.25">
      <c r="Q5656" s="12" t="str">
        <f t="shared" ca="1" si="178"/>
        <v>-</v>
      </c>
      <c r="W5656" t="str">
        <f t="shared" si="177"/>
        <v>-</v>
      </c>
    </row>
    <row r="5657" spans="1:29" x14ac:dyDescent="0.25">
      <c r="A5657" s="6"/>
      <c r="B5657" s="10"/>
      <c r="C5657" s="6"/>
      <c r="D5657" s="6"/>
      <c r="E5657" s="6"/>
      <c r="F5657" s="6"/>
      <c r="G5657" s="6"/>
      <c r="H5657" s="6"/>
      <c r="I5657" s="6"/>
      <c r="J5657" s="6"/>
      <c r="K5657" s="6"/>
      <c r="L5657" s="6"/>
      <c r="M5657" s="6"/>
      <c r="N5657" s="6"/>
      <c r="O5657" s="6"/>
      <c r="P5657" s="10"/>
      <c r="Q5657" s="15" t="str">
        <f t="shared" ca="1" si="178"/>
        <v>-</v>
      </c>
      <c r="R5657" s="6"/>
      <c r="S5657" s="6"/>
      <c r="T5657" s="6"/>
      <c r="U5657" s="6"/>
      <c r="V5657" s="6"/>
      <c r="W5657" s="6" t="str">
        <f t="shared" si="177"/>
        <v>-</v>
      </c>
      <c r="X5657" s="6"/>
      <c r="Y5657" s="6"/>
      <c r="Z5657" s="6"/>
      <c r="AA5657" s="6"/>
      <c r="AB5657" s="6"/>
      <c r="AC5657" s="6"/>
    </row>
    <row r="5658" spans="1:29" x14ac:dyDescent="0.25">
      <c r="Q5658" s="12" t="str">
        <f t="shared" ca="1" si="178"/>
        <v>-</v>
      </c>
      <c r="W5658" t="str">
        <f t="shared" si="177"/>
        <v>-</v>
      </c>
    </row>
    <row r="5659" spans="1:29" x14ac:dyDescent="0.25">
      <c r="A5659" s="6"/>
      <c r="B5659" s="10"/>
      <c r="C5659" s="6"/>
      <c r="D5659" s="6"/>
      <c r="E5659" s="6"/>
      <c r="F5659" s="6"/>
      <c r="G5659" s="6"/>
      <c r="H5659" s="6"/>
      <c r="I5659" s="6"/>
      <c r="J5659" s="6"/>
      <c r="K5659" s="6"/>
      <c r="L5659" s="6"/>
      <c r="M5659" s="6"/>
      <c r="N5659" s="6"/>
      <c r="O5659" s="6"/>
      <c r="P5659" s="10"/>
      <c r="Q5659" s="15" t="str">
        <f t="shared" ca="1" si="178"/>
        <v>-</v>
      </c>
      <c r="R5659" s="6"/>
      <c r="S5659" s="6"/>
      <c r="T5659" s="6"/>
      <c r="U5659" s="6"/>
      <c r="V5659" s="6"/>
      <c r="W5659" s="6" t="str">
        <f t="shared" si="177"/>
        <v>-</v>
      </c>
      <c r="X5659" s="6"/>
      <c r="Y5659" s="6"/>
      <c r="Z5659" s="6"/>
      <c r="AA5659" s="6"/>
      <c r="AB5659" s="6"/>
      <c r="AC5659" s="6"/>
    </row>
    <row r="5660" spans="1:29" x14ac:dyDescent="0.25">
      <c r="Q5660" s="12" t="str">
        <f t="shared" ca="1" si="178"/>
        <v>-</v>
      </c>
      <c r="W5660" t="str">
        <f t="shared" si="177"/>
        <v>-</v>
      </c>
    </row>
    <row r="5661" spans="1:29" x14ac:dyDescent="0.25">
      <c r="A5661" s="6"/>
      <c r="B5661" s="10"/>
      <c r="C5661" s="6"/>
      <c r="D5661" s="6"/>
      <c r="E5661" s="6"/>
      <c r="F5661" s="6"/>
      <c r="G5661" s="6"/>
      <c r="H5661" s="6"/>
      <c r="I5661" s="6"/>
      <c r="J5661" s="6"/>
      <c r="K5661" s="6"/>
      <c r="L5661" s="6"/>
      <c r="M5661" s="6"/>
      <c r="N5661" s="6"/>
      <c r="O5661" s="6"/>
      <c r="P5661" s="10"/>
      <c r="Q5661" s="15" t="str">
        <f t="shared" ca="1" si="178"/>
        <v>-</v>
      </c>
      <c r="R5661" s="6"/>
      <c r="S5661" s="6"/>
      <c r="T5661" s="6"/>
      <c r="U5661" s="6"/>
      <c r="V5661" s="6"/>
      <c r="W5661" s="6" t="str">
        <f t="shared" si="177"/>
        <v>-</v>
      </c>
      <c r="X5661" s="6"/>
      <c r="Y5661" s="6"/>
      <c r="Z5661" s="6"/>
      <c r="AA5661" s="6"/>
      <c r="AB5661" s="6"/>
      <c r="AC5661" s="6"/>
    </row>
    <row r="5662" spans="1:29" x14ac:dyDescent="0.25">
      <c r="Q5662" s="12" t="str">
        <f t="shared" ca="1" si="178"/>
        <v>-</v>
      </c>
      <c r="W5662" t="str">
        <f t="shared" si="177"/>
        <v>-</v>
      </c>
    </row>
    <row r="5663" spans="1:29" x14ac:dyDescent="0.25">
      <c r="A5663" s="6"/>
      <c r="B5663" s="10"/>
      <c r="C5663" s="6"/>
      <c r="D5663" s="6"/>
      <c r="E5663" s="6"/>
      <c r="F5663" s="6"/>
      <c r="G5663" s="6"/>
      <c r="H5663" s="6"/>
      <c r="I5663" s="6"/>
      <c r="J5663" s="6"/>
      <c r="K5663" s="6"/>
      <c r="L5663" s="6"/>
      <c r="M5663" s="6"/>
      <c r="N5663" s="6"/>
      <c r="O5663" s="6"/>
      <c r="P5663" s="10"/>
      <c r="Q5663" s="15" t="str">
        <f t="shared" ca="1" si="178"/>
        <v>-</v>
      </c>
      <c r="R5663" s="6"/>
      <c r="S5663" s="6"/>
      <c r="T5663" s="6"/>
      <c r="U5663" s="6"/>
      <c r="V5663" s="6"/>
      <c r="W5663" s="6" t="str">
        <f t="shared" si="177"/>
        <v>-</v>
      </c>
      <c r="X5663" s="6"/>
      <c r="Y5663" s="6"/>
      <c r="Z5663" s="6"/>
      <c r="AA5663" s="6"/>
      <c r="AB5663" s="6"/>
      <c r="AC5663" s="6"/>
    </row>
    <row r="5664" spans="1:29" x14ac:dyDescent="0.25">
      <c r="Q5664" s="12" t="str">
        <f t="shared" ca="1" si="178"/>
        <v>-</v>
      </c>
      <c r="W5664" t="str">
        <f t="shared" si="177"/>
        <v>-</v>
      </c>
    </row>
    <row r="5665" spans="1:29" x14ac:dyDescent="0.25">
      <c r="A5665" s="6"/>
      <c r="B5665" s="10"/>
      <c r="C5665" s="6"/>
      <c r="D5665" s="6"/>
      <c r="E5665" s="6"/>
      <c r="F5665" s="6"/>
      <c r="G5665" s="6"/>
      <c r="H5665" s="6"/>
      <c r="I5665" s="6"/>
      <c r="J5665" s="6"/>
      <c r="K5665" s="6"/>
      <c r="L5665" s="6"/>
      <c r="M5665" s="6"/>
      <c r="N5665" s="6"/>
      <c r="O5665" s="6"/>
      <c r="P5665" s="10"/>
      <c r="Q5665" s="15" t="str">
        <f t="shared" ca="1" si="178"/>
        <v>-</v>
      </c>
      <c r="R5665" s="6"/>
      <c r="S5665" s="6"/>
      <c r="T5665" s="6"/>
      <c r="U5665" s="6"/>
      <c r="V5665" s="6"/>
      <c r="W5665" s="6" t="str">
        <f t="shared" si="177"/>
        <v>-</v>
      </c>
      <c r="X5665" s="6"/>
      <c r="Y5665" s="6"/>
      <c r="Z5665" s="6"/>
      <c r="AA5665" s="6"/>
      <c r="AB5665" s="6"/>
      <c r="AC5665" s="6"/>
    </row>
    <row r="5666" spans="1:29" x14ac:dyDescent="0.25">
      <c r="Q5666" s="12" t="str">
        <f t="shared" ca="1" si="178"/>
        <v>-</v>
      </c>
      <c r="W5666" t="str">
        <f t="shared" si="177"/>
        <v>-</v>
      </c>
    </row>
    <row r="5667" spans="1:29" x14ac:dyDescent="0.25">
      <c r="A5667" s="6"/>
      <c r="B5667" s="10"/>
      <c r="C5667" s="6"/>
      <c r="D5667" s="6"/>
      <c r="E5667" s="6"/>
      <c r="F5667" s="6"/>
      <c r="G5667" s="6"/>
      <c r="H5667" s="6"/>
      <c r="I5667" s="6"/>
      <c r="J5667" s="6"/>
      <c r="K5667" s="6"/>
      <c r="L5667" s="6"/>
      <c r="M5667" s="6"/>
      <c r="N5667" s="6"/>
      <c r="O5667" s="6"/>
      <c r="P5667" s="10"/>
      <c r="Q5667" s="15" t="str">
        <f t="shared" ca="1" si="178"/>
        <v>-</v>
      </c>
      <c r="R5667" s="6"/>
      <c r="S5667" s="6"/>
      <c r="T5667" s="6"/>
      <c r="U5667" s="6"/>
      <c r="V5667" s="6"/>
      <c r="W5667" s="6" t="str">
        <f t="shared" si="177"/>
        <v>-</v>
      </c>
      <c r="X5667" s="6"/>
      <c r="Y5667" s="6"/>
      <c r="Z5667" s="6"/>
      <c r="AA5667" s="6"/>
      <c r="AB5667" s="6"/>
      <c r="AC5667" s="6"/>
    </row>
    <row r="5668" spans="1:29" x14ac:dyDescent="0.25">
      <c r="Q5668" s="12" t="str">
        <f t="shared" ca="1" si="178"/>
        <v>-</v>
      </c>
      <c r="W5668" t="str">
        <f t="shared" si="177"/>
        <v>-</v>
      </c>
    </row>
    <row r="5669" spans="1:29" x14ac:dyDescent="0.25">
      <c r="A5669" s="6"/>
      <c r="B5669" s="10"/>
      <c r="C5669" s="6"/>
      <c r="D5669" s="6"/>
      <c r="E5669" s="6"/>
      <c r="F5669" s="6"/>
      <c r="G5669" s="6"/>
      <c r="H5669" s="6"/>
      <c r="I5669" s="6"/>
      <c r="J5669" s="6"/>
      <c r="K5669" s="6"/>
      <c r="L5669" s="6"/>
      <c r="M5669" s="6"/>
      <c r="N5669" s="6"/>
      <c r="O5669" s="6"/>
      <c r="P5669" s="10"/>
      <c r="Q5669" s="15" t="str">
        <f t="shared" ca="1" si="178"/>
        <v>-</v>
      </c>
      <c r="R5669" s="6"/>
      <c r="S5669" s="6"/>
      <c r="T5669" s="6"/>
      <c r="U5669" s="6"/>
      <c r="V5669" s="6"/>
      <c r="W5669" s="6" t="str">
        <f t="shared" si="177"/>
        <v>-</v>
      </c>
      <c r="X5669" s="6"/>
      <c r="Y5669" s="6"/>
      <c r="Z5669" s="6"/>
      <c r="AA5669" s="6"/>
      <c r="AB5669" s="6"/>
      <c r="AC5669" s="6"/>
    </row>
    <row r="5670" spans="1:29" x14ac:dyDescent="0.25">
      <c r="Q5670" s="12" t="str">
        <f t="shared" ca="1" si="178"/>
        <v>-</v>
      </c>
      <c r="W5670" t="str">
        <f t="shared" si="177"/>
        <v>-</v>
      </c>
    </row>
    <row r="5671" spans="1:29" x14ac:dyDescent="0.25">
      <c r="A5671" s="6"/>
      <c r="B5671" s="10"/>
      <c r="C5671" s="6"/>
      <c r="D5671" s="6"/>
      <c r="E5671" s="6"/>
      <c r="F5671" s="6"/>
      <c r="G5671" s="6"/>
      <c r="H5671" s="6"/>
      <c r="I5671" s="6"/>
      <c r="J5671" s="6"/>
      <c r="K5671" s="6"/>
      <c r="L5671" s="6"/>
      <c r="M5671" s="6"/>
      <c r="N5671" s="6"/>
      <c r="O5671" s="6"/>
      <c r="P5671" s="10"/>
      <c r="Q5671" s="15" t="str">
        <f t="shared" ca="1" si="178"/>
        <v>-</v>
      </c>
      <c r="R5671" s="6"/>
      <c r="S5671" s="6"/>
      <c r="T5671" s="6"/>
      <c r="U5671" s="6"/>
      <c r="V5671" s="6"/>
      <c r="W5671" s="6" t="str">
        <f t="shared" si="177"/>
        <v>-</v>
      </c>
      <c r="X5671" s="6"/>
      <c r="Y5671" s="6"/>
      <c r="Z5671" s="6"/>
      <c r="AA5671" s="6"/>
      <c r="AB5671" s="6"/>
      <c r="AC5671" s="6"/>
    </row>
    <row r="5672" spans="1:29" x14ac:dyDescent="0.25">
      <c r="Q5672" s="12" t="str">
        <f t="shared" ca="1" si="178"/>
        <v>-</v>
      </c>
      <c r="W5672" t="str">
        <f t="shared" si="177"/>
        <v>-</v>
      </c>
    </row>
    <row r="5673" spans="1:29" x14ac:dyDescent="0.25">
      <c r="A5673" s="6"/>
      <c r="B5673" s="10"/>
      <c r="C5673" s="6"/>
      <c r="D5673" s="6"/>
      <c r="E5673" s="6"/>
      <c r="F5673" s="6"/>
      <c r="G5673" s="6"/>
      <c r="H5673" s="6"/>
      <c r="I5673" s="6"/>
      <c r="J5673" s="6"/>
      <c r="K5673" s="6"/>
      <c r="L5673" s="6"/>
      <c r="M5673" s="6"/>
      <c r="N5673" s="6"/>
      <c r="O5673" s="6"/>
      <c r="P5673" s="10"/>
      <c r="Q5673" s="15" t="str">
        <f t="shared" ca="1" si="178"/>
        <v>-</v>
      </c>
      <c r="R5673" s="6"/>
      <c r="S5673" s="6"/>
      <c r="T5673" s="6"/>
      <c r="U5673" s="6"/>
      <c r="V5673" s="6"/>
      <c r="W5673" s="6" t="str">
        <f t="shared" si="177"/>
        <v>-</v>
      </c>
      <c r="X5673" s="6"/>
      <c r="Y5673" s="6"/>
      <c r="Z5673" s="6"/>
      <c r="AA5673" s="6"/>
      <c r="AB5673" s="6"/>
      <c r="AC5673" s="6"/>
    </row>
    <row r="5674" spans="1:29" x14ac:dyDescent="0.25">
      <c r="Q5674" s="12" t="str">
        <f t="shared" ca="1" si="178"/>
        <v>-</v>
      </c>
      <c r="W5674" t="str">
        <f t="shared" si="177"/>
        <v>-</v>
      </c>
    </row>
    <row r="5675" spans="1:29" x14ac:dyDescent="0.25">
      <c r="A5675" s="6"/>
      <c r="B5675" s="10"/>
      <c r="C5675" s="6"/>
      <c r="D5675" s="6"/>
      <c r="E5675" s="6"/>
      <c r="F5675" s="6"/>
      <c r="G5675" s="6"/>
      <c r="H5675" s="6"/>
      <c r="I5675" s="6"/>
      <c r="J5675" s="6"/>
      <c r="K5675" s="6"/>
      <c r="L5675" s="6"/>
      <c r="M5675" s="6"/>
      <c r="N5675" s="6"/>
      <c r="O5675" s="6"/>
      <c r="P5675" s="10"/>
      <c r="Q5675" s="15" t="str">
        <f t="shared" ca="1" si="178"/>
        <v>-</v>
      </c>
      <c r="R5675" s="6"/>
      <c r="S5675" s="6"/>
      <c r="T5675" s="6"/>
      <c r="U5675" s="6"/>
      <c r="V5675" s="6"/>
      <c r="W5675" s="6" t="str">
        <f t="shared" si="177"/>
        <v>-</v>
      </c>
      <c r="X5675" s="6"/>
      <c r="Y5675" s="6"/>
      <c r="Z5675" s="6"/>
      <c r="AA5675" s="6"/>
      <c r="AB5675" s="6"/>
      <c r="AC5675" s="6"/>
    </row>
    <row r="5676" spans="1:29" x14ac:dyDescent="0.25">
      <c r="Q5676" s="12" t="str">
        <f t="shared" ca="1" si="178"/>
        <v>-</v>
      </c>
      <c r="W5676" t="str">
        <f t="shared" si="177"/>
        <v>-</v>
      </c>
    </row>
    <row r="5677" spans="1:29" x14ac:dyDescent="0.25">
      <c r="A5677" s="6"/>
      <c r="B5677" s="10"/>
      <c r="C5677" s="6"/>
      <c r="D5677" s="6"/>
      <c r="E5677" s="6"/>
      <c r="F5677" s="6"/>
      <c r="G5677" s="6"/>
      <c r="H5677" s="6"/>
      <c r="I5677" s="6"/>
      <c r="J5677" s="6"/>
      <c r="K5677" s="6"/>
      <c r="L5677" s="6"/>
      <c r="M5677" s="6"/>
      <c r="N5677" s="6"/>
      <c r="O5677" s="6"/>
      <c r="P5677" s="10"/>
      <c r="Q5677" s="15" t="str">
        <f t="shared" ca="1" si="178"/>
        <v>-</v>
      </c>
      <c r="R5677" s="6"/>
      <c r="S5677" s="6"/>
      <c r="T5677" s="6"/>
      <c r="U5677" s="6"/>
      <c r="V5677" s="6"/>
      <c r="W5677" s="6" t="str">
        <f t="shared" si="177"/>
        <v>-</v>
      </c>
      <c r="X5677" s="6"/>
      <c r="Y5677" s="6"/>
      <c r="Z5677" s="6"/>
      <c r="AA5677" s="6"/>
      <c r="AB5677" s="6"/>
      <c r="AC5677" s="6"/>
    </row>
    <row r="5678" spans="1:29" x14ac:dyDescent="0.25">
      <c r="Q5678" s="12" t="str">
        <f t="shared" ca="1" si="178"/>
        <v>-</v>
      </c>
      <c r="W5678" t="str">
        <f t="shared" si="177"/>
        <v>-</v>
      </c>
    </row>
    <row r="5679" spans="1:29" x14ac:dyDescent="0.25">
      <c r="A5679" s="6"/>
      <c r="B5679" s="10"/>
      <c r="C5679" s="6"/>
      <c r="D5679" s="6"/>
      <c r="E5679" s="6"/>
      <c r="F5679" s="6"/>
      <c r="G5679" s="6"/>
      <c r="H5679" s="6"/>
      <c r="I5679" s="6"/>
      <c r="J5679" s="6"/>
      <c r="K5679" s="6"/>
      <c r="L5679" s="6"/>
      <c r="M5679" s="6"/>
      <c r="N5679" s="6"/>
      <c r="O5679" s="6"/>
      <c r="P5679" s="10"/>
      <c r="Q5679" s="15" t="str">
        <f t="shared" ca="1" si="178"/>
        <v>-</v>
      </c>
      <c r="R5679" s="6"/>
      <c r="S5679" s="6"/>
      <c r="T5679" s="6"/>
      <c r="U5679" s="6"/>
      <c r="V5679" s="6"/>
      <c r="W5679" s="6" t="str">
        <f t="shared" si="177"/>
        <v>-</v>
      </c>
      <c r="X5679" s="6"/>
      <c r="Y5679" s="6"/>
      <c r="Z5679" s="6"/>
      <c r="AA5679" s="6"/>
      <c r="AB5679" s="6"/>
      <c r="AC5679" s="6"/>
    </row>
    <row r="5680" spans="1:29" x14ac:dyDescent="0.25">
      <c r="Q5680" s="12" t="str">
        <f t="shared" ca="1" si="178"/>
        <v>-</v>
      </c>
      <c r="W5680" t="str">
        <f t="shared" si="177"/>
        <v>-</v>
      </c>
    </row>
    <row r="5681" spans="1:29" x14ac:dyDescent="0.25">
      <c r="A5681" s="6"/>
      <c r="B5681" s="10"/>
      <c r="C5681" s="6"/>
      <c r="D5681" s="6"/>
      <c r="E5681" s="6"/>
      <c r="F5681" s="6"/>
      <c r="G5681" s="6"/>
      <c r="H5681" s="6"/>
      <c r="I5681" s="6"/>
      <c r="J5681" s="6"/>
      <c r="K5681" s="6"/>
      <c r="L5681" s="6"/>
      <c r="M5681" s="6"/>
      <c r="N5681" s="6"/>
      <c r="O5681" s="6"/>
      <c r="P5681" s="10"/>
      <c r="Q5681" s="15" t="str">
        <f t="shared" ca="1" si="178"/>
        <v>-</v>
      </c>
      <c r="R5681" s="6"/>
      <c r="S5681" s="6"/>
      <c r="T5681" s="6"/>
      <c r="U5681" s="6"/>
      <c r="V5681" s="6"/>
      <c r="W5681" s="6" t="str">
        <f t="shared" si="177"/>
        <v>-</v>
      </c>
      <c r="X5681" s="6"/>
      <c r="Y5681" s="6"/>
      <c r="Z5681" s="6"/>
      <c r="AA5681" s="6"/>
      <c r="AB5681" s="6"/>
      <c r="AC5681" s="6"/>
    </row>
    <row r="5682" spans="1:29" x14ac:dyDescent="0.25">
      <c r="Q5682" s="12" t="str">
        <f t="shared" ca="1" si="178"/>
        <v>-</v>
      </c>
      <c r="W5682" t="str">
        <f t="shared" si="177"/>
        <v>-</v>
      </c>
    </row>
    <row r="5683" spans="1:29" x14ac:dyDescent="0.25">
      <c r="A5683" s="6"/>
      <c r="B5683" s="10"/>
      <c r="C5683" s="6"/>
      <c r="D5683" s="6"/>
      <c r="E5683" s="6"/>
      <c r="F5683" s="6"/>
      <c r="G5683" s="6"/>
      <c r="H5683" s="6"/>
      <c r="I5683" s="6"/>
      <c r="J5683" s="6"/>
      <c r="K5683" s="6"/>
      <c r="L5683" s="6"/>
      <c r="M5683" s="6"/>
      <c r="N5683" s="6"/>
      <c r="O5683" s="6"/>
      <c r="P5683" s="10"/>
      <c r="Q5683" s="15" t="str">
        <f t="shared" ca="1" si="178"/>
        <v>-</v>
      </c>
      <c r="R5683" s="6"/>
      <c r="S5683" s="6"/>
      <c r="T5683" s="6"/>
      <c r="U5683" s="6"/>
      <c r="V5683" s="6"/>
      <c r="W5683" s="6" t="str">
        <f t="shared" si="177"/>
        <v>-</v>
      </c>
      <c r="X5683" s="6"/>
      <c r="Y5683" s="6"/>
      <c r="Z5683" s="6"/>
      <c r="AA5683" s="6"/>
      <c r="AB5683" s="6"/>
      <c r="AC5683" s="6"/>
    </row>
    <row r="5684" spans="1:29" x14ac:dyDescent="0.25">
      <c r="Q5684" s="12" t="str">
        <f t="shared" ca="1" si="178"/>
        <v>-</v>
      </c>
      <c r="W5684" t="str">
        <f t="shared" si="177"/>
        <v>-</v>
      </c>
    </row>
    <row r="5685" spans="1:29" x14ac:dyDescent="0.25">
      <c r="A5685" s="6"/>
      <c r="B5685" s="10"/>
      <c r="C5685" s="6"/>
      <c r="D5685" s="6"/>
      <c r="E5685" s="6"/>
      <c r="F5685" s="6"/>
      <c r="G5685" s="6"/>
      <c r="H5685" s="6"/>
      <c r="I5685" s="6"/>
      <c r="J5685" s="6"/>
      <c r="K5685" s="6"/>
      <c r="L5685" s="6"/>
      <c r="M5685" s="6"/>
      <c r="N5685" s="6"/>
      <c r="O5685" s="6"/>
      <c r="P5685" s="10"/>
      <c r="Q5685" s="15" t="str">
        <f t="shared" ca="1" si="178"/>
        <v>-</v>
      </c>
      <c r="R5685" s="6"/>
      <c r="S5685" s="6"/>
      <c r="T5685" s="6"/>
      <c r="U5685" s="6"/>
      <c r="V5685" s="6"/>
      <c r="W5685" s="6" t="str">
        <f t="shared" si="177"/>
        <v>-</v>
      </c>
      <c r="X5685" s="6"/>
      <c r="Y5685" s="6"/>
      <c r="Z5685" s="6"/>
      <c r="AA5685" s="6"/>
      <c r="AB5685" s="6"/>
      <c r="AC5685" s="6"/>
    </row>
    <row r="5686" spans="1:29" x14ac:dyDescent="0.25">
      <c r="Q5686" s="12" t="str">
        <f t="shared" ca="1" si="178"/>
        <v>-</v>
      </c>
      <c r="W5686" t="str">
        <f t="shared" si="177"/>
        <v>-</v>
      </c>
    </row>
    <row r="5687" spans="1:29" x14ac:dyDescent="0.25">
      <c r="A5687" s="6"/>
      <c r="B5687" s="10"/>
      <c r="C5687" s="6"/>
      <c r="D5687" s="6"/>
      <c r="E5687" s="6"/>
      <c r="F5687" s="6"/>
      <c r="G5687" s="6"/>
      <c r="H5687" s="6"/>
      <c r="I5687" s="6"/>
      <c r="J5687" s="6"/>
      <c r="K5687" s="6"/>
      <c r="L5687" s="6"/>
      <c r="M5687" s="6"/>
      <c r="N5687" s="6"/>
      <c r="O5687" s="6"/>
      <c r="P5687" s="10"/>
      <c r="Q5687" s="15" t="str">
        <f t="shared" ca="1" si="178"/>
        <v>-</v>
      </c>
      <c r="R5687" s="6"/>
      <c r="S5687" s="6"/>
      <c r="T5687" s="6"/>
      <c r="U5687" s="6"/>
      <c r="V5687" s="6"/>
      <c r="W5687" s="6" t="str">
        <f t="shared" si="177"/>
        <v>-</v>
      </c>
      <c r="X5687" s="6"/>
      <c r="Y5687" s="6"/>
      <c r="Z5687" s="6"/>
      <c r="AA5687" s="6"/>
      <c r="AB5687" s="6"/>
      <c r="AC5687" s="6"/>
    </row>
    <row r="5688" spans="1:29" x14ac:dyDescent="0.25">
      <c r="Q5688" s="12" t="str">
        <f t="shared" ca="1" si="178"/>
        <v>-</v>
      </c>
      <c r="W5688" t="str">
        <f t="shared" si="177"/>
        <v>-</v>
      </c>
    </row>
    <row r="5689" spans="1:29" x14ac:dyDescent="0.25">
      <c r="A5689" s="6"/>
      <c r="B5689" s="10"/>
      <c r="C5689" s="6"/>
      <c r="D5689" s="6"/>
      <c r="E5689" s="6"/>
      <c r="F5689" s="6"/>
      <c r="G5689" s="6"/>
      <c r="H5689" s="6"/>
      <c r="I5689" s="6"/>
      <c r="J5689" s="6"/>
      <c r="K5689" s="6"/>
      <c r="L5689" s="6"/>
      <c r="M5689" s="6"/>
      <c r="N5689" s="6"/>
      <c r="O5689" s="6"/>
      <c r="P5689" s="10"/>
      <c r="Q5689" s="15" t="str">
        <f t="shared" ca="1" si="178"/>
        <v>-</v>
      </c>
      <c r="R5689" s="6"/>
      <c r="S5689" s="6"/>
      <c r="T5689" s="6"/>
      <c r="U5689" s="6"/>
      <c r="V5689" s="6"/>
      <c r="W5689" s="6" t="str">
        <f t="shared" si="177"/>
        <v>-</v>
      </c>
      <c r="X5689" s="6"/>
      <c r="Y5689" s="6"/>
      <c r="Z5689" s="6"/>
      <c r="AA5689" s="6"/>
      <c r="AB5689" s="6"/>
      <c r="AC5689" s="6"/>
    </row>
    <row r="5690" spans="1:29" x14ac:dyDescent="0.25">
      <c r="Q5690" s="12" t="str">
        <f t="shared" ca="1" si="178"/>
        <v>-</v>
      </c>
      <c r="W5690" t="str">
        <f t="shared" si="177"/>
        <v>-</v>
      </c>
    </row>
    <row r="5691" spans="1:29" x14ac:dyDescent="0.25">
      <c r="A5691" s="6"/>
      <c r="B5691" s="10"/>
      <c r="C5691" s="6"/>
      <c r="D5691" s="6"/>
      <c r="E5691" s="6"/>
      <c r="F5691" s="6"/>
      <c r="G5691" s="6"/>
      <c r="H5691" s="6"/>
      <c r="I5691" s="6"/>
      <c r="J5691" s="6"/>
      <c r="K5691" s="6"/>
      <c r="L5691" s="6"/>
      <c r="M5691" s="6"/>
      <c r="N5691" s="6"/>
      <c r="O5691" s="6"/>
      <c r="P5691" s="10"/>
      <c r="Q5691" s="15" t="str">
        <f t="shared" ca="1" si="178"/>
        <v>-</v>
      </c>
      <c r="R5691" s="6"/>
      <c r="S5691" s="6"/>
      <c r="T5691" s="6"/>
      <c r="U5691" s="6"/>
      <c r="V5691" s="6"/>
      <c r="W5691" s="6" t="str">
        <f t="shared" si="177"/>
        <v>-</v>
      </c>
      <c r="X5691" s="6"/>
      <c r="Y5691" s="6"/>
      <c r="Z5691" s="6"/>
      <c r="AA5691" s="6"/>
      <c r="AB5691" s="6"/>
      <c r="AC5691" s="6"/>
    </row>
    <row r="5692" spans="1:29" x14ac:dyDescent="0.25">
      <c r="Q5692" s="12" t="str">
        <f t="shared" ca="1" si="178"/>
        <v>-</v>
      </c>
      <c r="W5692" t="str">
        <f t="shared" si="177"/>
        <v>-</v>
      </c>
    </row>
    <row r="5693" spans="1:29" x14ac:dyDescent="0.25">
      <c r="A5693" s="6"/>
      <c r="B5693" s="10"/>
      <c r="C5693" s="6"/>
      <c r="D5693" s="6"/>
      <c r="E5693" s="6"/>
      <c r="F5693" s="6"/>
      <c r="G5693" s="6"/>
      <c r="H5693" s="6"/>
      <c r="I5693" s="6"/>
      <c r="J5693" s="6"/>
      <c r="K5693" s="6"/>
      <c r="L5693" s="6"/>
      <c r="M5693" s="6"/>
      <c r="N5693" s="6"/>
      <c r="O5693" s="6"/>
      <c r="P5693" s="10"/>
      <c r="Q5693" s="15" t="str">
        <f t="shared" ca="1" si="178"/>
        <v>-</v>
      </c>
      <c r="R5693" s="6"/>
      <c r="S5693" s="6"/>
      <c r="T5693" s="6"/>
      <c r="U5693" s="6"/>
      <c r="V5693" s="6"/>
      <c r="W5693" s="6" t="str">
        <f t="shared" si="177"/>
        <v>-</v>
      </c>
      <c r="X5693" s="6"/>
      <c r="Y5693" s="6"/>
      <c r="Z5693" s="6"/>
      <c r="AA5693" s="6"/>
      <c r="AB5693" s="6"/>
      <c r="AC5693" s="6"/>
    </row>
    <row r="5694" spans="1:29" x14ac:dyDescent="0.25">
      <c r="Q5694" s="12" t="str">
        <f t="shared" ca="1" si="178"/>
        <v>-</v>
      </c>
      <c r="W5694" t="str">
        <f t="shared" si="177"/>
        <v>-</v>
      </c>
    </row>
    <row r="5695" spans="1:29" x14ac:dyDescent="0.25">
      <c r="A5695" s="6"/>
      <c r="B5695" s="10"/>
      <c r="C5695" s="6"/>
      <c r="D5695" s="6"/>
      <c r="E5695" s="6"/>
      <c r="F5695" s="6"/>
      <c r="G5695" s="6"/>
      <c r="H5695" s="6"/>
      <c r="I5695" s="6"/>
      <c r="J5695" s="6"/>
      <c r="K5695" s="6"/>
      <c r="L5695" s="6"/>
      <c r="M5695" s="6"/>
      <c r="N5695" s="6"/>
      <c r="O5695" s="6"/>
      <c r="P5695" s="10"/>
      <c r="Q5695" s="15" t="str">
        <f t="shared" ca="1" si="178"/>
        <v>-</v>
      </c>
      <c r="R5695" s="6"/>
      <c r="S5695" s="6"/>
      <c r="T5695" s="6"/>
      <c r="U5695" s="6"/>
      <c r="V5695" s="6"/>
      <c r="W5695" s="6" t="str">
        <f t="shared" si="177"/>
        <v>-</v>
      </c>
      <c r="X5695" s="6"/>
      <c r="Y5695" s="6"/>
      <c r="Z5695" s="6"/>
      <c r="AA5695" s="6"/>
      <c r="AB5695" s="6"/>
      <c r="AC5695" s="6"/>
    </row>
    <row r="5696" spans="1:29" x14ac:dyDescent="0.25">
      <c r="Q5696" s="12" t="str">
        <f t="shared" ca="1" si="178"/>
        <v>-</v>
      </c>
      <c r="W5696" t="str">
        <f t="shared" si="177"/>
        <v>-</v>
      </c>
    </row>
    <row r="5697" spans="1:29" x14ac:dyDescent="0.25">
      <c r="A5697" s="6"/>
      <c r="B5697" s="10"/>
      <c r="C5697" s="6"/>
      <c r="D5697" s="6"/>
      <c r="E5697" s="6"/>
      <c r="F5697" s="6"/>
      <c r="G5697" s="6"/>
      <c r="H5697" s="6"/>
      <c r="I5697" s="6"/>
      <c r="J5697" s="6"/>
      <c r="K5697" s="6"/>
      <c r="L5697" s="6"/>
      <c r="M5697" s="6"/>
      <c r="N5697" s="6"/>
      <c r="O5697" s="6"/>
      <c r="P5697" s="10"/>
      <c r="Q5697" s="15" t="str">
        <f t="shared" ca="1" si="178"/>
        <v>-</v>
      </c>
      <c r="R5697" s="6"/>
      <c r="S5697" s="6"/>
      <c r="T5697" s="6"/>
      <c r="U5697" s="6"/>
      <c r="V5697" s="6"/>
      <c r="W5697" s="6" t="str">
        <f t="shared" ref="W5697:W5760" si="179">IF(OR(ISBLANK(J5697),ISBLANK(V5697)),"-",(IF(J5697=V5697,"Yes","No")))</f>
        <v>-</v>
      </c>
      <c r="X5697" s="6"/>
      <c r="Y5697" s="6"/>
      <c r="Z5697" s="6"/>
      <c r="AA5697" s="6"/>
      <c r="AB5697" s="6"/>
      <c r="AC5697" s="6"/>
    </row>
    <row r="5698" spans="1:29" x14ac:dyDescent="0.25">
      <c r="Q5698" s="12" t="str">
        <f t="shared" ref="Q5698:Q5761" ca="1" si="180">IF(B5698&gt;1/1/1900, (IF(R5698="Closed",(DATEDIF(B5698,P5698,"d"))-(DATEDIF(M5698,O5698,"d")),IF(OR(R5698="Pending",ISBLANK(P5698)),TODAY()-B5698))),"-")</f>
        <v>-</v>
      </c>
      <c r="W5698" t="str">
        <f t="shared" si="179"/>
        <v>-</v>
      </c>
    </row>
    <row r="5699" spans="1:29" x14ac:dyDescent="0.25">
      <c r="A5699" s="6"/>
      <c r="B5699" s="10"/>
      <c r="C5699" s="6"/>
      <c r="D5699" s="6"/>
      <c r="E5699" s="6"/>
      <c r="F5699" s="6"/>
      <c r="G5699" s="6"/>
      <c r="H5699" s="6"/>
      <c r="I5699" s="6"/>
      <c r="J5699" s="6"/>
      <c r="K5699" s="6"/>
      <c r="L5699" s="6"/>
      <c r="M5699" s="6"/>
      <c r="N5699" s="6"/>
      <c r="O5699" s="6"/>
      <c r="P5699" s="10"/>
      <c r="Q5699" s="15" t="str">
        <f t="shared" ca="1" si="180"/>
        <v>-</v>
      </c>
      <c r="R5699" s="6"/>
      <c r="S5699" s="6"/>
      <c r="T5699" s="6"/>
      <c r="U5699" s="6"/>
      <c r="V5699" s="6"/>
      <c r="W5699" s="6" t="str">
        <f t="shared" si="179"/>
        <v>-</v>
      </c>
      <c r="X5699" s="6"/>
      <c r="Y5699" s="6"/>
      <c r="Z5699" s="6"/>
      <c r="AA5699" s="6"/>
      <c r="AB5699" s="6"/>
      <c r="AC5699" s="6"/>
    </row>
    <row r="5700" spans="1:29" x14ac:dyDescent="0.25">
      <c r="Q5700" s="12" t="str">
        <f t="shared" ca="1" si="180"/>
        <v>-</v>
      </c>
      <c r="W5700" t="str">
        <f t="shared" si="179"/>
        <v>-</v>
      </c>
    </row>
    <row r="5701" spans="1:29" x14ac:dyDescent="0.25">
      <c r="A5701" s="6"/>
      <c r="B5701" s="10"/>
      <c r="C5701" s="6"/>
      <c r="D5701" s="6"/>
      <c r="E5701" s="6"/>
      <c r="F5701" s="6"/>
      <c r="G5701" s="6"/>
      <c r="H5701" s="6"/>
      <c r="I5701" s="6"/>
      <c r="J5701" s="6"/>
      <c r="K5701" s="6"/>
      <c r="L5701" s="6"/>
      <c r="M5701" s="6"/>
      <c r="N5701" s="6"/>
      <c r="O5701" s="6"/>
      <c r="P5701" s="10"/>
      <c r="Q5701" s="15" t="str">
        <f t="shared" ca="1" si="180"/>
        <v>-</v>
      </c>
      <c r="R5701" s="6"/>
      <c r="S5701" s="6"/>
      <c r="T5701" s="6"/>
      <c r="U5701" s="6"/>
      <c r="V5701" s="6"/>
      <c r="W5701" s="6" t="str">
        <f t="shared" si="179"/>
        <v>-</v>
      </c>
      <c r="X5701" s="6"/>
      <c r="Y5701" s="6"/>
      <c r="Z5701" s="6"/>
      <c r="AA5701" s="6"/>
      <c r="AB5701" s="6"/>
      <c r="AC5701" s="6"/>
    </row>
    <row r="5702" spans="1:29" x14ac:dyDescent="0.25">
      <c r="Q5702" s="12" t="str">
        <f t="shared" ca="1" si="180"/>
        <v>-</v>
      </c>
      <c r="W5702" t="str">
        <f t="shared" si="179"/>
        <v>-</v>
      </c>
    </row>
    <row r="5703" spans="1:29" x14ac:dyDescent="0.25">
      <c r="A5703" s="6"/>
      <c r="B5703" s="10"/>
      <c r="C5703" s="6"/>
      <c r="D5703" s="6"/>
      <c r="E5703" s="6"/>
      <c r="F5703" s="6"/>
      <c r="G5703" s="6"/>
      <c r="H5703" s="6"/>
      <c r="I5703" s="6"/>
      <c r="J5703" s="6"/>
      <c r="K5703" s="6"/>
      <c r="L5703" s="6"/>
      <c r="M5703" s="6"/>
      <c r="N5703" s="6"/>
      <c r="O5703" s="6"/>
      <c r="P5703" s="10"/>
      <c r="Q5703" s="15" t="str">
        <f t="shared" ca="1" si="180"/>
        <v>-</v>
      </c>
      <c r="R5703" s="6"/>
      <c r="S5703" s="6"/>
      <c r="T5703" s="6"/>
      <c r="U5703" s="6"/>
      <c r="V5703" s="6"/>
      <c r="W5703" s="6" t="str">
        <f t="shared" si="179"/>
        <v>-</v>
      </c>
      <c r="X5703" s="6"/>
      <c r="Y5703" s="6"/>
      <c r="Z5703" s="6"/>
      <c r="AA5703" s="6"/>
      <c r="AB5703" s="6"/>
      <c r="AC5703" s="6"/>
    </row>
    <row r="5704" spans="1:29" x14ac:dyDescent="0.25">
      <c r="Q5704" s="12" t="str">
        <f t="shared" ca="1" si="180"/>
        <v>-</v>
      </c>
      <c r="W5704" t="str">
        <f t="shared" si="179"/>
        <v>-</v>
      </c>
    </row>
    <row r="5705" spans="1:29" x14ac:dyDescent="0.25">
      <c r="A5705" s="6"/>
      <c r="B5705" s="10"/>
      <c r="C5705" s="6"/>
      <c r="D5705" s="6"/>
      <c r="E5705" s="6"/>
      <c r="F5705" s="6"/>
      <c r="G5705" s="6"/>
      <c r="H5705" s="6"/>
      <c r="I5705" s="6"/>
      <c r="J5705" s="6"/>
      <c r="K5705" s="6"/>
      <c r="L5705" s="6"/>
      <c r="M5705" s="6"/>
      <c r="N5705" s="6"/>
      <c r="O5705" s="6"/>
      <c r="P5705" s="10"/>
      <c r="Q5705" s="15" t="str">
        <f t="shared" ca="1" si="180"/>
        <v>-</v>
      </c>
      <c r="R5705" s="6"/>
      <c r="S5705" s="6"/>
      <c r="T5705" s="6"/>
      <c r="U5705" s="6"/>
      <c r="V5705" s="6"/>
      <c r="W5705" s="6" t="str">
        <f t="shared" si="179"/>
        <v>-</v>
      </c>
      <c r="X5705" s="6"/>
      <c r="Y5705" s="6"/>
      <c r="Z5705" s="6"/>
      <c r="AA5705" s="6"/>
      <c r="AB5705" s="6"/>
      <c r="AC5705" s="6"/>
    </row>
    <row r="5706" spans="1:29" x14ac:dyDescent="0.25">
      <c r="Q5706" s="12" t="str">
        <f t="shared" ca="1" si="180"/>
        <v>-</v>
      </c>
      <c r="W5706" t="str">
        <f t="shared" si="179"/>
        <v>-</v>
      </c>
    </row>
    <row r="5707" spans="1:29" x14ac:dyDescent="0.25">
      <c r="A5707" s="6"/>
      <c r="B5707" s="10"/>
      <c r="C5707" s="6"/>
      <c r="D5707" s="6"/>
      <c r="E5707" s="6"/>
      <c r="F5707" s="6"/>
      <c r="G5707" s="6"/>
      <c r="H5707" s="6"/>
      <c r="I5707" s="6"/>
      <c r="J5707" s="6"/>
      <c r="K5707" s="6"/>
      <c r="L5707" s="6"/>
      <c r="M5707" s="6"/>
      <c r="N5707" s="6"/>
      <c r="O5707" s="6"/>
      <c r="P5707" s="10"/>
      <c r="Q5707" s="15" t="str">
        <f t="shared" ca="1" si="180"/>
        <v>-</v>
      </c>
      <c r="R5707" s="6"/>
      <c r="S5707" s="6"/>
      <c r="T5707" s="6"/>
      <c r="U5707" s="6"/>
      <c r="V5707" s="6"/>
      <c r="W5707" s="6" t="str">
        <f t="shared" si="179"/>
        <v>-</v>
      </c>
      <c r="X5707" s="6"/>
      <c r="Y5707" s="6"/>
      <c r="Z5707" s="6"/>
      <c r="AA5707" s="6"/>
      <c r="AB5707" s="6"/>
      <c r="AC5707" s="6"/>
    </row>
    <row r="5708" spans="1:29" x14ac:dyDescent="0.25">
      <c r="Q5708" s="12" t="str">
        <f t="shared" ca="1" si="180"/>
        <v>-</v>
      </c>
      <c r="W5708" t="str">
        <f t="shared" si="179"/>
        <v>-</v>
      </c>
    </row>
    <row r="5709" spans="1:29" x14ac:dyDescent="0.25">
      <c r="A5709" s="6"/>
      <c r="B5709" s="10"/>
      <c r="C5709" s="6"/>
      <c r="D5709" s="6"/>
      <c r="E5709" s="6"/>
      <c r="F5709" s="6"/>
      <c r="G5709" s="6"/>
      <c r="H5709" s="6"/>
      <c r="I5709" s="6"/>
      <c r="J5709" s="6"/>
      <c r="K5709" s="6"/>
      <c r="L5709" s="6"/>
      <c r="M5709" s="6"/>
      <c r="N5709" s="6"/>
      <c r="O5709" s="6"/>
      <c r="P5709" s="10"/>
      <c r="Q5709" s="15" t="str">
        <f t="shared" ca="1" si="180"/>
        <v>-</v>
      </c>
      <c r="R5709" s="6"/>
      <c r="S5709" s="6"/>
      <c r="T5709" s="6"/>
      <c r="U5709" s="6"/>
      <c r="V5709" s="6"/>
      <c r="W5709" s="6" t="str">
        <f t="shared" si="179"/>
        <v>-</v>
      </c>
      <c r="X5709" s="6"/>
      <c r="Y5709" s="6"/>
      <c r="Z5709" s="6"/>
      <c r="AA5709" s="6"/>
      <c r="AB5709" s="6"/>
      <c r="AC5709" s="6"/>
    </row>
    <row r="5710" spans="1:29" x14ac:dyDescent="0.25">
      <c r="Q5710" s="12" t="str">
        <f t="shared" ca="1" si="180"/>
        <v>-</v>
      </c>
      <c r="W5710" t="str">
        <f t="shared" si="179"/>
        <v>-</v>
      </c>
    </row>
    <row r="5711" spans="1:29" x14ac:dyDescent="0.25">
      <c r="A5711" s="6"/>
      <c r="B5711" s="10"/>
      <c r="C5711" s="6"/>
      <c r="D5711" s="6"/>
      <c r="E5711" s="6"/>
      <c r="F5711" s="6"/>
      <c r="G5711" s="6"/>
      <c r="H5711" s="6"/>
      <c r="I5711" s="6"/>
      <c r="J5711" s="6"/>
      <c r="K5711" s="6"/>
      <c r="L5711" s="6"/>
      <c r="M5711" s="6"/>
      <c r="N5711" s="6"/>
      <c r="O5711" s="6"/>
      <c r="P5711" s="10"/>
      <c r="Q5711" s="15" t="str">
        <f t="shared" ca="1" si="180"/>
        <v>-</v>
      </c>
      <c r="R5711" s="6"/>
      <c r="S5711" s="6"/>
      <c r="T5711" s="6"/>
      <c r="U5711" s="6"/>
      <c r="V5711" s="6"/>
      <c r="W5711" s="6" t="str">
        <f t="shared" si="179"/>
        <v>-</v>
      </c>
      <c r="X5711" s="6"/>
      <c r="Y5711" s="6"/>
      <c r="Z5711" s="6"/>
      <c r="AA5711" s="6"/>
      <c r="AB5711" s="6"/>
      <c r="AC5711" s="6"/>
    </row>
    <row r="5712" spans="1:29" x14ac:dyDescent="0.25">
      <c r="Q5712" s="12" t="str">
        <f t="shared" ca="1" si="180"/>
        <v>-</v>
      </c>
      <c r="W5712" t="str">
        <f t="shared" si="179"/>
        <v>-</v>
      </c>
    </row>
    <row r="5713" spans="1:29" x14ac:dyDescent="0.25">
      <c r="A5713" s="6"/>
      <c r="B5713" s="10"/>
      <c r="C5713" s="6"/>
      <c r="D5713" s="6"/>
      <c r="E5713" s="6"/>
      <c r="F5713" s="6"/>
      <c r="G5713" s="6"/>
      <c r="H5713" s="6"/>
      <c r="I5713" s="6"/>
      <c r="J5713" s="6"/>
      <c r="K5713" s="6"/>
      <c r="L5713" s="6"/>
      <c r="M5713" s="6"/>
      <c r="N5713" s="6"/>
      <c r="O5713" s="6"/>
      <c r="P5713" s="10"/>
      <c r="Q5713" s="15" t="str">
        <f t="shared" ca="1" si="180"/>
        <v>-</v>
      </c>
      <c r="R5713" s="6"/>
      <c r="S5713" s="6"/>
      <c r="T5713" s="6"/>
      <c r="U5713" s="6"/>
      <c r="V5713" s="6"/>
      <c r="W5713" s="6" t="str">
        <f t="shared" si="179"/>
        <v>-</v>
      </c>
      <c r="X5713" s="6"/>
      <c r="Y5713" s="6"/>
      <c r="Z5713" s="6"/>
      <c r="AA5713" s="6"/>
      <c r="AB5713" s="6"/>
      <c r="AC5713" s="6"/>
    </row>
    <row r="5714" spans="1:29" x14ac:dyDescent="0.25">
      <c r="Q5714" s="12" t="str">
        <f t="shared" ca="1" si="180"/>
        <v>-</v>
      </c>
      <c r="W5714" t="str">
        <f t="shared" si="179"/>
        <v>-</v>
      </c>
    </row>
    <row r="5715" spans="1:29" x14ac:dyDescent="0.25">
      <c r="A5715" s="6"/>
      <c r="B5715" s="10"/>
      <c r="C5715" s="6"/>
      <c r="D5715" s="6"/>
      <c r="E5715" s="6"/>
      <c r="F5715" s="6"/>
      <c r="G5715" s="6"/>
      <c r="H5715" s="6"/>
      <c r="I5715" s="6"/>
      <c r="J5715" s="6"/>
      <c r="K5715" s="6"/>
      <c r="L5715" s="6"/>
      <c r="M5715" s="6"/>
      <c r="N5715" s="6"/>
      <c r="O5715" s="6"/>
      <c r="P5715" s="10"/>
      <c r="Q5715" s="15" t="str">
        <f t="shared" ca="1" si="180"/>
        <v>-</v>
      </c>
      <c r="R5715" s="6"/>
      <c r="S5715" s="6"/>
      <c r="T5715" s="6"/>
      <c r="U5715" s="6"/>
      <c r="V5715" s="6"/>
      <c r="W5715" s="6" t="str">
        <f t="shared" si="179"/>
        <v>-</v>
      </c>
      <c r="X5715" s="6"/>
      <c r="Y5715" s="6"/>
      <c r="Z5715" s="6"/>
      <c r="AA5715" s="6"/>
      <c r="AB5715" s="6"/>
      <c r="AC5715" s="6"/>
    </row>
    <row r="5716" spans="1:29" x14ac:dyDescent="0.25">
      <c r="Q5716" s="12" t="str">
        <f t="shared" ca="1" si="180"/>
        <v>-</v>
      </c>
      <c r="W5716" t="str">
        <f t="shared" si="179"/>
        <v>-</v>
      </c>
    </row>
    <row r="5717" spans="1:29" x14ac:dyDescent="0.25">
      <c r="A5717" s="6"/>
      <c r="B5717" s="10"/>
      <c r="C5717" s="6"/>
      <c r="D5717" s="6"/>
      <c r="E5717" s="6"/>
      <c r="F5717" s="6"/>
      <c r="G5717" s="6"/>
      <c r="H5717" s="6"/>
      <c r="I5717" s="6"/>
      <c r="J5717" s="6"/>
      <c r="K5717" s="6"/>
      <c r="L5717" s="6"/>
      <c r="M5717" s="6"/>
      <c r="N5717" s="6"/>
      <c r="O5717" s="6"/>
      <c r="P5717" s="10"/>
      <c r="Q5717" s="15" t="str">
        <f t="shared" ca="1" si="180"/>
        <v>-</v>
      </c>
      <c r="R5717" s="6"/>
      <c r="S5717" s="6"/>
      <c r="T5717" s="6"/>
      <c r="U5717" s="6"/>
      <c r="V5717" s="6"/>
      <c r="W5717" s="6" t="str">
        <f t="shared" si="179"/>
        <v>-</v>
      </c>
      <c r="X5717" s="6"/>
      <c r="Y5717" s="6"/>
      <c r="Z5717" s="6"/>
      <c r="AA5717" s="6"/>
      <c r="AB5717" s="6"/>
      <c r="AC5717" s="6"/>
    </row>
    <row r="5718" spans="1:29" x14ac:dyDescent="0.25">
      <c r="Q5718" s="12" t="str">
        <f t="shared" ca="1" si="180"/>
        <v>-</v>
      </c>
      <c r="W5718" t="str">
        <f t="shared" si="179"/>
        <v>-</v>
      </c>
    </row>
    <row r="5719" spans="1:29" x14ac:dyDescent="0.25">
      <c r="A5719" s="6"/>
      <c r="B5719" s="10"/>
      <c r="C5719" s="6"/>
      <c r="D5719" s="6"/>
      <c r="E5719" s="6"/>
      <c r="F5719" s="6"/>
      <c r="G5719" s="6"/>
      <c r="H5719" s="6"/>
      <c r="I5719" s="6"/>
      <c r="J5719" s="6"/>
      <c r="K5719" s="6"/>
      <c r="L5719" s="6"/>
      <c r="M5719" s="6"/>
      <c r="N5719" s="6"/>
      <c r="O5719" s="6"/>
      <c r="P5719" s="10"/>
      <c r="Q5719" s="15" t="str">
        <f t="shared" ca="1" si="180"/>
        <v>-</v>
      </c>
      <c r="R5719" s="6"/>
      <c r="S5719" s="6"/>
      <c r="T5719" s="6"/>
      <c r="U5719" s="6"/>
      <c r="V5719" s="6"/>
      <c r="W5719" s="6" t="str">
        <f t="shared" si="179"/>
        <v>-</v>
      </c>
      <c r="X5719" s="6"/>
      <c r="Y5719" s="6"/>
      <c r="Z5719" s="6"/>
      <c r="AA5719" s="6"/>
      <c r="AB5719" s="6"/>
      <c r="AC5719" s="6"/>
    </row>
    <row r="5720" spans="1:29" x14ac:dyDescent="0.25">
      <c r="Q5720" s="12" t="str">
        <f t="shared" ca="1" si="180"/>
        <v>-</v>
      </c>
      <c r="W5720" t="str">
        <f t="shared" si="179"/>
        <v>-</v>
      </c>
    </row>
    <row r="5721" spans="1:29" x14ac:dyDescent="0.25">
      <c r="A5721" s="6"/>
      <c r="B5721" s="10"/>
      <c r="C5721" s="6"/>
      <c r="D5721" s="6"/>
      <c r="E5721" s="6"/>
      <c r="F5721" s="6"/>
      <c r="G5721" s="6"/>
      <c r="H5721" s="6"/>
      <c r="I5721" s="6"/>
      <c r="J5721" s="6"/>
      <c r="K5721" s="6"/>
      <c r="L5721" s="6"/>
      <c r="M5721" s="6"/>
      <c r="N5721" s="6"/>
      <c r="O5721" s="6"/>
      <c r="P5721" s="10"/>
      <c r="Q5721" s="15" t="str">
        <f t="shared" ca="1" si="180"/>
        <v>-</v>
      </c>
      <c r="R5721" s="6"/>
      <c r="S5721" s="6"/>
      <c r="T5721" s="6"/>
      <c r="U5721" s="6"/>
      <c r="V5721" s="6"/>
      <c r="W5721" s="6" t="str">
        <f t="shared" si="179"/>
        <v>-</v>
      </c>
      <c r="X5721" s="6"/>
      <c r="Y5721" s="6"/>
      <c r="Z5721" s="6"/>
      <c r="AA5721" s="6"/>
      <c r="AB5721" s="6"/>
      <c r="AC5721" s="6"/>
    </row>
    <row r="5722" spans="1:29" x14ac:dyDescent="0.25">
      <c r="Q5722" s="12" t="str">
        <f t="shared" ca="1" si="180"/>
        <v>-</v>
      </c>
      <c r="W5722" t="str">
        <f t="shared" si="179"/>
        <v>-</v>
      </c>
    </row>
    <row r="5723" spans="1:29" x14ac:dyDescent="0.25">
      <c r="A5723" s="6"/>
      <c r="B5723" s="10"/>
      <c r="C5723" s="6"/>
      <c r="D5723" s="6"/>
      <c r="E5723" s="6"/>
      <c r="F5723" s="6"/>
      <c r="G5723" s="6"/>
      <c r="H5723" s="6"/>
      <c r="I5723" s="6"/>
      <c r="J5723" s="6"/>
      <c r="K5723" s="6"/>
      <c r="L5723" s="6"/>
      <c r="M5723" s="6"/>
      <c r="N5723" s="6"/>
      <c r="O5723" s="6"/>
      <c r="P5723" s="10"/>
      <c r="Q5723" s="15" t="str">
        <f t="shared" ca="1" si="180"/>
        <v>-</v>
      </c>
      <c r="R5723" s="6"/>
      <c r="S5723" s="6"/>
      <c r="T5723" s="6"/>
      <c r="U5723" s="6"/>
      <c r="V5723" s="6"/>
      <c r="W5723" s="6" t="str">
        <f t="shared" si="179"/>
        <v>-</v>
      </c>
      <c r="X5723" s="6"/>
      <c r="Y5723" s="6"/>
      <c r="Z5723" s="6"/>
      <c r="AA5723" s="6"/>
      <c r="AB5723" s="6"/>
      <c r="AC5723" s="6"/>
    </row>
    <row r="5724" spans="1:29" x14ac:dyDescent="0.25">
      <c r="Q5724" s="12" t="str">
        <f t="shared" ca="1" si="180"/>
        <v>-</v>
      </c>
      <c r="W5724" t="str">
        <f t="shared" si="179"/>
        <v>-</v>
      </c>
    </row>
    <row r="5725" spans="1:29" x14ac:dyDescent="0.25">
      <c r="A5725" s="6"/>
      <c r="B5725" s="10"/>
      <c r="C5725" s="6"/>
      <c r="D5725" s="6"/>
      <c r="E5725" s="6"/>
      <c r="F5725" s="6"/>
      <c r="G5725" s="6"/>
      <c r="H5725" s="6"/>
      <c r="I5725" s="6"/>
      <c r="J5725" s="6"/>
      <c r="K5725" s="6"/>
      <c r="L5725" s="6"/>
      <c r="M5725" s="6"/>
      <c r="N5725" s="6"/>
      <c r="O5725" s="6"/>
      <c r="P5725" s="10"/>
      <c r="Q5725" s="15" t="str">
        <f t="shared" ca="1" si="180"/>
        <v>-</v>
      </c>
      <c r="R5725" s="6"/>
      <c r="S5725" s="6"/>
      <c r="T5725" s="6"/>
      <c r="U5725" s="6"/>
      <c r="V5725" s="6"/>
      <c r="W5725" s="6" t="str">
        <f t="shared" si="179"/>
        <v>-</v>
      </c>
      <c r="X5725" s="6"/>
      <c r="Y5725" s="6"/>
      <c r="Z5725" s="6"/>
      <c r="AA5725" s="6"/>
      <c r="AB5725" s="6"/>
      <c r="AC5725" s="6"/>
    </row>
    <row r="5726" spans="1:29" x14ac:dyDescent="0.25">
      <c r="Q5726" s="12" t="str">
        <f t="shared" ca="1" si="180"/>
        <v>-</v>
      </c>
      <c r="W5726" t="str">
        <f t="shared" si="179"/>
        <v>-</v>
      </c>
    </row>
    <row r="5727" spans="1:29" x14ac:dyDescent="0.25">
      <c r="A5727" s="6"/>
      <c r="B5727" s="10"/>
      <c r="C5727" s="6"/>
      <c r="D5727" s="6"/>
      <c r="E5727" s="6"/>
      <c r="F5727" s="6"/>
      <c r="G5727" s="6"/>
      <c r="H5727" s="6"/>
      <c r="I5727" s="6"/>
      <c r="J5727" s="6"/>
      <c r="K5727" s="6"/>
      <c r="L5727" s="6"/>
      <c r="M5727" s="6"/>
      <c r="N5727" s="6"/>
      <c r="O5727" s="6"/>
      <c r="P5727" s="10"/>
      <c r="Q5727" s="15" t="str">
        <f t="shared" ca="1" si="180"/>
        <v>-</v>
      </c>
      <c r="R5727" s="6"/>
      <c r="S5727" s="6"/>
      <c r="T5727" s="6"/>
      <c r="U5727" s="6"/>
      <c r="V5727" s="6"/>
      <c r="W5727" s="6" t="str">
        <f t="shared" si="179"/>
        <v>-</v>
      </c>
      <c r="X5727" s="6"/>
      <c r="Y5727" s="6"/>
      <c r="Z5727" s="6"/>
      <c r="AA5727" s="6"/>
      <c r="AB5727" s="6"/>
      <c r="AC5727" s="6"/>
    </row>
    <row r="5728" spans="1:29" x14ac:dyDescent="0.25">
      <c r="Q5728" s="12" t="str">
        <f t="shared" ca="1" si="180"/>
        <v>-</v>
      </c>
      <c r="W5728" t="str">
        <f t="shared" si="179"/>
        <v>-</v>
      </c>
    </row>
    <row r="5729" spans="1:29" x14ac:dyDescent="0.25">
      <c r="A5729" s="6"/>
      <c r="B5729" s="10"/>
      <c r="C5729" s="6"/>
      <c r="D5729" s="6"/>
      <c r="E5729" s="6"/>
      <c r="F5729" s="6"/>
      <c r="G5729" s="6"/>
      <c r="H5729" s="6"/>
      <c r="I5729" s="6"/>
      <c r="J5729" s="6"/>
      <c r="K5729" s="6"/>
      <c r="L5729" s="6"/>
      <c r="M5729" s="6"/>
      <c r="N5729" s="6"/>
      <c r="O5729" s="6"/>
      <c r="P5729" s="10"/>
      <c r="Q5729" s="15" t="str">
        <f t="shared" ca="1" si="180"/>
        <v>-</v>
      </c>
      <c r="R5729" s="6"/>
      <c r="S5729" s="6"/>
      <c r="T5729" s="6"/>
      <c r="U5729" s="6"/>
      <c r="V5729" s="6"/>
      <c r="W5729" s="6" t="str">
        <f t="shared" si="179"/>
        <v>-</v>
      </c>
      <c r="X5729" s="6"/>
      <c r="Y5729" s="6"/>
      <c r="Z5729" s="6"/>
      <c r="AA5729" s="6"/>
      <c r="AB5729" s="6"/>
      <c r="AC5729" s="6"/>
    </row>
    <row r="5730" spans="1:29" x14ac:dyDescent="0.25">
      <c r="Q5730" s="12" t="str">
        <f t="shared" ca="1" si="180"/>
        <v>-</v>
      </c>
      <c r="W5730" t="str">
        <f t="shared" si="179"/>
        <v>-</v>
      </c>
    </row>
    <row r="5731" spans="1:29" x14ac:dyDescent="0.25">
      <c r="A5731" s="6"/>
      <c r="B5731" s="10"/>
      <c r="C5731" s="6"/>
      <c r="D5731" s="6"/>
      <c r="E5731" s="6"/>
      <c r="F5731" s="6"/>
      <c r="G5731" s="6"/>
      <c r="H5731" s="6"/>
      <c r="I5731" s="6"/>
      <c r="J5731" s="6"/>
      <c r="K5731" s="6"/>
      <c r="L5731" s="6"/>
      <c r="M5731" s="6"/>
      <c r="N5731" s="6"/>
      <c r="O5731" s="6"/>
      <c r="P5731" s="10"/>
      <c r="Q5731" s="15" t="str">
        <f t="shared" ca="1" si="180"/>
        <v>-</v>
      </c>
      <c r="R5731" s="6"/>
      <c r="S5731" s="6"/>
      <c r="T5731" s="6"/>
      <c r="U5731" s="6"/>
      <c r="V5731" s="6"/>
      <c r="W5731" s="6" t="str">
        <f t="shared" si="179"/>
        <v>-</v>
      </c>
      <c r="X5731" s="6"/>
      <c r="Y5731" s="6"/>
      <c r="Z5731" s="6"/>
      <c r="AA5731" s="6"/>
      <c r="AB5731" s="6"/>
      <c r="AC5731" s="6"/>
    </row>
    <row r="5732" spans="1:29" x14ac:dyDescent="0.25">
      <c r="Q5732" s="12" t="str">
        <f t="shared" ca="1" si="180"/>
        <v>-</v>
      </c>
      <c r="W5732" t="str">
        <f t="shared" si="179"/>
        <v>-</v>
      </c>
    </row>
    <row r="5733" spans="1:29" x14ac:dyDescent="0.25">
      <c r="A5733" s="6"/>
      <c r="B5733" s="10"/>
      <c r="C5733" s="6"/>
      <c r="D5733" s="6"/>
      <c r="E5733" s="6"/>
      <c r="F5733" s="6"/>
      <c r="G5733" s="6"/>
      <c r="H5733" s="6"/>
      <c r="I5733" s="6"/>
      <c r="J5733" s="6"/>
      <c r="K5733" s="6"/>
      <c r="L5733" s="6"/>
      <c r="M5733" s="6"/>
      <c r="N5733" s="6"/>
      <c r="O5733" s="6"/>
      <c r="P5733" s="10"/>
      <c r="Q5733" s="15" t="str">
        <f t="shared" ca="1" si="180"/>
        <v>-</v>
      </c>
      <c r="R5733" s="6"/>
      <c r="S5733" s="6"/>
      <c r="T5733" s="6"/>
      <c r="U5733" s="6"/>
      <c r="V5733" s="6"/>
      <c r="W5733" s="6" t="str">
        <f t="shared" si="179"/>
        <v>-</v>
      </c>
      <c r="X5733" s="6"/>
      <c r="Y5733" s="6"/>
      <c r="Z5733" s="6"/>
      <c r="AA5733" s="6"/>
      <c r="AB5733" s="6"/>
      <c r="AC5733" s="6"/>
    </row>
    <row r="5734" spans="1:29" x14ac:dyDescent="0.25">
      <c r="Q5734" s="12" t="str">
        <f t="shared" ca="1" si="180"/>
        <v>-</v>
      </c>
      <c r="W5734" t="str">
        <f t="shared" si="179"/>
        <v>-</v>
      </c>
    </row>
    <row r="5735" spans="1:29" x14ac:dyDescent="0.25">
      <c r="A5735" s="6"/>
      <c r="B5735" s="10"/>
      <c r="C5735" s="6"/>
      <c r="D5735" s="6"/>
      <c r="E5735" s="6"/>
      <c r="F5735" s="6"/>
      <c r="G5735" s="6"/>
      <c r="H5735" s="6"/>
      <c r="I5735" s="6"/>
      <c r="J5735" s="6"/>
      <c r="K5735" s="6"/>
      <c r="L5735" s="6"/>
      <c r="M5735" s="6"/>
      <c r="N5735" s="6"/>
      <c r="O5735" s="6"/>
      <c r="P5735" s="10"/>
      <c r="Q5735" s="15" t="str">
        <f t="shared" ca="1" si="180"/>
        <v>-</v>
      </c>
      <c r="R5735" s="6"/>
      <c r="S5735" s="6"/>
      <c r="T5735" s="6"/>
      <c r="U5735" s="6"/>
      <c r="V5735" s="6"/>
      <c r="W5735" s="6" t="str">
        <f t="shared" si="179"/>
        <v>-</v>
      </c>
      <c r="X5735" s="6"/>
      <c r="Y5735" s="6"/>
      <c r="Z5735" s="6"/>
      <c r="AA5735" s="6"/>
      <c r="AB5735" s="6"/>
      <c r="AC5735" s="6"/>
    </row>
    <row r="5736" spans="1:29" x14ac:dyDescent="0.25">
      <c r="Q5736" s="12" t="str">
        <f t="shared" ca="1" si="180"/>
        <v>-</v>
      </c>
      <c r="W5736" t="str">
        <f t="shared" si="179"/>
        <v>-</v>
      </c>
    </row>
    <row r="5737" spans="1:29" x14ac:dyDescent="0.25">
      <c r="A5737" s="6"/>
      <c r="B5737" s="10"/>
      <c r="C5737" s="6"/>
      <c r="D5737" s="6"/>
      <c r="E5737" s="6"/>
      <c r="F5737" s="6"/>
      <c r="G5737" s="6"/>
      <c r="H5737" s="6"/>
      <c r="I5737" s="6"/>
      <c r="J5737" s="6"/>
      <c r="K5737" s="6"/>
      <c r="L5737" s="6"/>
      <c r="M5737" s="6"/>
      <c r="N5737" s="6"/>
      <c r="O5737" s="6"/>
      <c r="P5737" s="10"/>
      <c r="Q5737" s="15" t="str">
        <f t="shared" ca="1" si="180"/>
        <v>-</v>
      </c>
      <c r="R5737" s="6"/>
      <c r="S5737" s="6"/>
      <c r="T5737" s="6"/>
      <c r="U5737" s="6"/>
      <c r="V5737" s="6"/>
      <c r="W5737" s="6" t="str">
        <f t="shared" si="179"/>
        <v>-</v>
      </c>
      <c r="X5737" s="6"/>
      <c r="Y5737" s="6"/>
      <c r="Z5737" s="6"/>
      <c r="AA5737" s="6"/>
      <c r="AB5737" s="6"/>
      <c r="AC5737" s="6"/>
    </row>
    <row r="5738" spans="1:29" x14ac:dyDescent="0.25">
      <c r="Q5738" s="12" t="str">
        <f t="shared" ca="1" si="180"/>
        <v>-</v>
      </c>
      <c r="W5738" t="str">
        <f t="shared" si="179"/>
        <v>-</v>
      </c>
    </row>
    <row r="5739" spans="1:29" x14ac:dyDescent="0.25">
      <c r="A5739" s="6"/>
      <c r="B5739" s="10"/>
      <c r="C5739" s="6"/>
      <c r="D5739" s="6"/>
      <c r="E5739" s="6"/>
      <c r="F5739" s="6"/>
      <c r="G5739" s="6"/>
      <c r="H5739" s="6"/>
      <c r="I5739" s="6"/>
      <c r="J5739" s="6"/>
      <c r="K5739" s="6"/>
      <c r="L5739" s="6"/>
      <c r="M5739" s="6"/>
      <c r="N5739" s="6"/>
      <c r="O5739" s="6"/>
      <c r="P5739" s="10"/>
      <c r="Q5739" s="15" t="str">
        <f t="shared" ca="1" si="180"/>
        <v>-</v>
      </c>
      <c r="R5739" s="6"/>
      <c r="S5739" s="6"/>
      <c r="T5739" s="6"/>
      <c r="U5739" s="6"/>
      <c r="V5739" s="6"/>
      <c r="W5739" s="6" t="str">
        <f t="shared" si="179"/>
        <v>-</v>
      </c>
      <c r="X5739" s="6"/>
      <c r="Y5739" s="6"/>
      <c r="Z5739" s="6"/>
      <c r="AA5739" s="6"/>
      <c r="AB5739" s="6"/>
      <c r="AC5739" s="6"/>
    </row>
    <row r="5740" spans="1:29" x14ac:dyDescent="0.25">
      <c r="Q5740" s="12" t="str">
        <f t="shared" ca="1" si="180"/>
        <v>-</v>
      </c>
      <c r="W5740" t="str">
        <f t="shared" si="179"/>
        <v>-</v>
      </c>
    </row>
    <row r="5741" spans="1:29" x14ac:dyDescent="0.25">
      <c r="A5741" s="6"/>
      <c r="B5741" s="10"/>
      <c r="C5741" s="6"/>
      <c r="D5741" s="6"/>
      <c r="E5741" s="6"/>
      <c r="F5741" s="6"/>
      <c r="G5741" s="6"/>
      <c r="H5741" s="6"/>
      <c r="I5741" s="6"/>
      <c r="J5741" s="6"/>
      <c r="K5741" s="6"/>
      <c r="L5741" s="6"/>
      <c r="M5741" s="6"/>
      <c r="N5741" s="6"/>
      <c r="O5741" s="6"/>
      <c r="P5741" s="10"/>
      <c r="Q5741" s="15" t="str">
        <f t="shared" ca="1" si="180"/>
        <v>-</v>
      </c>
      <c r="R5741" s="6"/>
      <c r="S5741" s="6"/>
      <c r="T5741" s="6"/>
      <c r="U5741" s="6"/>
      <c r="V5741" s="6"/>
      <c r="W5741" s="6" t="str">
        <f t="shared" si="179"/>
        <v>-</v>
      </c>
      <c r="X5741" s="6"/>
      <c r="Y5741" s="6"/>
      <c r="Z5741" s="6"/>
      <c r="AA5741" s="6"/>
      <c r="AB5741" s="6"/>
      <c r="AC5741" s="6"/>
    </row>
    <row r="5742" spans="1:29" x14ac:dyDescent="0.25">
      <c r="Q5742" s="12" t="str">
        <f t="shared" ca="1" si="180"/>
        <v>-</v>
      </c>
      <c r="W5742" t="str">
        <f t="shared" si="179"/>
        <v>-</v>
      </c>
    </row>
    <row r="5743" spans="1:29" x14ac:dyDescent="0.25">
      <c r="A5743" s="6"/>
      <c r="B5743" s="10"/>
      <c r="C5743" s="6"/>
      <c r="D5743" s="6"/>
      <c r="E5743" s="6"/>
      <c r="F5743" s="6"/>
      <c r="G5743" s="6"/>
      <c r="H5743" s="6"/>
      <c r="I5743" s="6"/>
      <c r="J5743" s="6"/>
      <c r="K5743" s="6"/>
      <c r="L5743" s="6"/>
      <c r="M5743" s="6"/>
      <c r="N5743" s="6"/>
      <c r="O5743" s="6"/>
      <c r="P5743" s="10"/>
      <c r="Q5743" s="15" t="str">
        <f t="shared" ca="1" si="180"/>
        <v>-</v>
      </c>
      <c r="R5743" s="6"/>
      <c r="S5743" s="6"/>
      <c r="T5743" s="6"/>
      <c r="U5743" s="6"/>
      <c r="V5743" s="6"/>
      <c r="W5743" s="6" t="str">
        <f t="shared" si="179"/>
        <v>-</v>
      </c>
      <c r="X5743" s="6"/>
      <c r="Y5743" s="6"/>
      <c r="Z5743" s="6"/>
      <c r="AA5743" s="6"/>
      <c r="AB5743" s="6"/>
      <c r="AC5743" s="6"/>
    </row>
    <row r="5744" spans="1:29" x14ac:dyDescent="0.25">
      <c r="Q5744" s="12" t="str">
        <f t="shared" ca="1" si="180"/>
        <v>-</v>
      </c>
      <c r="W5744" t="str">
        <f t="shared" si="179"/>
        <v>-</v>
      </c>
    </row>
    <row r="5745" spans="1:29" x14ac:dyDescent="0.25">
      <c r="A5745" s="6"/>
      <c r="B5745" s="10"/>
      <c r="C5745" s="6"/>
      <c r="D5745" s="6"/>
      <c r="E5745" s="6"/>
      <c r="F5745" s="6"/>
      <c r="G5745" s="6"/>
      <c r="H5745" s="6"/>
      <c r="I5745" s="6"/>
      <c r="J5745" s="6"/>
      <c r="K5745" s="6"/>
      <c r="L5745" s="6"/>
      <c r="M5745" s="6"/>
      <c r="N5745" s="6"/>
      <c r="O5745" s="6"/>
      <c r="P5745" s="10"/>
      <c r="Q5745" s="15" t="str">
        <f t="shared" ca="1" si="180"/>
        <v>-</v>
      </c>
      <c r="R5745" s="6"/>
      <c r="S5745" s="6"/>
      <c r="T5745" s="6"/>
      <c r="U5745" s="6"/>
      <c r="V5745" s="6"/>
      <c r="W5745" s="6" t="str">
        <f t="shared" si="179"/>
        <v>-</v>
      </c>
      <c r="X5745" s="6"/>
      <c r="Y5745" s="6"/>
      <c r="Z5745" s="6"/>
      <c r="AA5745" s="6"/>
      <c r="AB5745" s="6"/>
      <c r="AC5745" s="6"/>
    </row>
    <row r="5746" spans="1:29" x14ac:dyDescent="0.25">
      <c r="Q5746" s="12" t="str">
        <f t="shared" ca="1" si="180"/>
        <v>-</v>
      </c>
      <c r="W5746" t="str">
        <f t="shared" si="179"/>
        <v>-</v>
      </c>
    </row>
    <row r="5747" spans="1:29" x14ac:dyDescent="0.25">
      <c r="A5747" s="6"/>
      <c r="B5747" s="10"/>
      <c r="C5747" s="6"/>
      <c r="D5747" s="6"/>
      <c r="E5747" s="6"/>
      <c r="F5747" s="6"/>
      <c r="G5747" s="6"/>
      <c r="H5747" s="6"/>
      <c r="I5747" s="6"/>
      <c r="J5747" s="6"/>
      <c r="K5747" s="6"/>
      <c r="L5747" s="6"/>
      <c r="M5747" s="6"/>
      <c r="N5747" s="6"/>
      <c r="O5747" s="6"/>
      <c r="P5747" s="10"/>
      <c r="Q5747" s="15" t="str">
        <f t="shared" ca="1" si="180"/>
        <v>-</v>
      </c>
      <c r="R5747" s="6"/>
      <c r="S5747" s="6"/>
      <c r="T5747" s="6"/>
      <c r="U5747" s="6"/>
      <c r="V5747" s="6"/>
      <c r="W5747" s="6" t="str">
        <f t="shared" si="179"/>
        <v>-</v>
      </c>
      <c r="X5747" s="6"/>
      <c r="Y5747" s="6"/>
      <c r="Z5747" s="6"/>
      <c r="AA5747" s="6"/>
      <c r="AB5747" s="6"/>
      <c r="AC5747" s="6"/>
    </row>
    <row r="5748" spans="1:29" x14ac:dyDescent="0.25">
      <c r="Q5748" s="12" t="str">
        <f t="shared" ca="1" si="180"/>
        <v>-</v>
      </c>
      <c r="W5748" t="str">
        <f t="shared" si="179"/>
        <v>-</v>
      </c>
    </row>
    <row r="5749" spans="1:29" x14ac:dyDescent="0.25">
      <c r="A5749" s="6"/>
      <c r="B5749" s="10"/>
      <c r="C5749" s="6"/>
      <c r="D5749" s="6"/>
      <c r="E5749" s="6"/>
      <c r="F5749" s="6"/>
      <c r="G5749" s="6"/>
      <c r="H5749" s="6"/>
      <c r="I5749" s="6"/>
      <c r="J5749" s="6"/>
      <c r="K5749" s="6"/>
      <c r="L5749" s="6"/>
      <c r="M5749" s="6"/>
      <c r="N5749" s="6"/>
      <c r="O5749" s="6"/>
      <c r="P5749" s="10"/>
      <c r="Q5749" s="15" t="str">
        <f t="shared" ca="1" si="180"/>
        <v>-</v>
      </c>
      <c r="R5749" s="6"/>
      <c r="S5749" s="6"/>
      <c r="T5749" s="6"/>
      <c r="U5749" s="6"/>
      <c r="V5749" s="6"/>
      <c r="W5749" s="6" t="str">
        <f t="shared" si="179"/>
        <v>-</v>
      </c>
      <c r="X5749" s="6"/>
      <c r="Y5749" s="6"/>
      <c r="Z5749" s="6"/>
      <c r="AA5749" s="6"/>
      <c r="AB5749" s="6"/>
      <c r="AC5749" s="6"/>
    </row>
    <row r="5750" spans="1:29" x14ac:dyDescent="0.25">
      <c r="Q5750" s="12" t="str">
        <f t="shared" ca="1" si="180"/>
        <v>-</v>
      </c>
      <c r="W5750" t="str">
        <f t="shared" si="179"/>
        <v>-</v>
      </c>
    </row>
    <row r="5751" spans="1:29" x14ac:dyDescent="0.25">
      <c r="A5751" s="6"/>
      <c r="B5751" s="10"/>
      <c r="C5751" s="6"/>
      <c r="D5751" s="6"/>
      <c r="E5751" s="6"/>
      <c r="F5751" s="6"/>
      <c r="G5751" s="6"/>
      <c r="H5751" s="6"/>
      <c r="I5751" s="6"/>
      <c r="J5751" s="6"/>
      <c r="K5751" s="6"/>
      <c r="L5751" s="6"/>
      <c r="M5751" s="6"/>
      <c r="N5751" s="6"/>
      <c r="O5751" s="6"/>
      <c r="P5751" s="10"/>
      <c r="Q5751" s="15" t="str">
        <f t="shared" ca="1" si="180"/>
        <v>-</v>
      </c>
      <c r="R5751" s="6"/>
      <c r="S5751" s="6"/>
      <c r="T5751" s="6"/>
      <c r="U5751" s="6"/>
      <c r="V5751" s="6"/>
      <c r="W5751" s="6" t="str">
        <f t="shared" si="179"/>
        <v>-</v>
      </c>
      <c r="X5751" s="6"/>
      <c r="Y5751" s="6"/>
      <c r="Z5751" s="6"/>
      <c r="AA5751" s="6"/>
      <c r="AB5751" s="6"/>
      <c r="AC5751" s="6"/>
    </row>
    <row r="5752" spans="1:29" x14ac:dyDescent="0.25">
      <c r="Q5752" s="12" t="str">
        <f t="shared" ca="1" si="180"/>
        <v>-</v>
      </c>
      <c r="W5752" t="str">
        <f t="shared" si="179"/>
        <v>-</v>
      </c>
    </row>
    <row r="5753" spans="1:29" x14ac:dyDescent="0.25">
      <c r="A5753" s="6"/>
      <c r="B5753" s="10"/>
      <c r="C5753" s="6"/>
      <c r="D5753" s="6"/>
      <c r="E5753" s="6"/>
      <c r="F5753" s="6"/>
      <c r="G5753" s="6"/>
      <c r="H5753" s="6"/>
      <c r="I5753" s="6"/>
      <c r="J5753" s="6"/>
      <c r="K5753" s="6"/>
      <c r="L5753" s="6"/>
      <c r="M5753" s="6"/>
      <c r="N5753" s="6"/>
      <c r="O5753" s="6"/>
      <c r="P5753" s="10"/>
      <c r="Q5753" s="15" t="str">
        <f t="shared" ca="1" si="180"/>
        <v>-</v>
      </c>
      <c r="R5753" s="6"/>
      <c r="S5753" s="6"/>
      <c r="T5753" s="6"/>
      <c r="U5753" s="6"/>
      <c r="V5753" s="6"/>
      <c r="W5753" s="6" t="str">
        <f t="shared" si="179"/>
        <v>-</v>
      </c>
      <c r="X5753" s="6"/>
      <c r="Y5753" s="6"/>
      <c r="Z5753" s="6"/>
      <c r="AA5753" s="6"/>
      <c r="AB5753" s="6"/>
      <c r="AC5753" s="6"/>
    </row>
    <row r="5754" spans="1:29" x14ac:dyDescent="0.25">
      <c r="Q5754" s="12" t="str">
        <f t="shared" ca="1" si="180"/>
        <v>-</v>
      </c>
      <c r="W5754" t="str">
        <f t="shared" si="179"/>
        <v>-</v>
      </c>
    </row>
    <row r="5755" spans="1:29" x14ac:dyDescent="0.25">
      <c r="A5755" s="6"/>
      <c r="B5755" s="10"/>
      <c r="C5755" s="6"/>
      <c r="D5755" s="6"/>
      <c r="E5755" s="6"/>
      <c r="F5755" s="6"/>
      <c r="G5755" s="6"/>
      <c r="H5755" s="6"/>
      <c r="I5755" s="6"/>
      <c r="J5755" s="6"/>
      <c r="K5755" s="6"/>
      <c r="L5755" s="6"/>
      <c r="M5755" s="6"/>
      <c r="N5755" s="6"/>
      <c r="O5755" s="6"/>
      <c r="P5755" s="10"/>
      <c r="Q5755" s="15" t="str">
        <f t="shared" ca="1" si="180"/>
        <v>-</v>
      </c>
      <c r="R5755" s="6"/>
      <c r="S5755" s="6"/>
      <c r="T5755" s="6"/>
      <c r="U5755" s="6"/>
      <c r="V5755" s="6"/>
      <c r="W5755" s="6" t="str">
        <f t="shared" si="179"/>
        <v>-</v>
      </c>
      <c r="X5755" s="6"/>
      <c r="Y5755" s="6"/>
      <c r="Z5755" s="6"/>
      <c r="AA5755" s="6"/>
      <c r="AB5755" s="6"/>
      <c r="AC5755" s="6"/>
    </row>
    <row r="5756" spans="1:29" x14ac:dyDescent="0.25">
      <c r="Q5756" s="12" t="str">
        <f t="shared" ca="1" si="180"/>
        <v>-</v>
      </c>
      <c r="W5756" t="str">
        <f t="shared" si="179"/>
        <v>-</v>
      </c>
    </row>
    <row r="5757" spans="1:29" x14ac:dyDescent="0.25">
      <c r="A5757" s="6"/>
      <c r="B5757" s="10"/>
      <c r="C5757" s="6"/>
      <c r="D5757" s="6"/>
      <c r="E5757" s="6"/>
      <c r="F5757" s="6"/>
      <c r="G5757" s="6"/>
      <c r="H5757" s="6"/>
      <c r="I5757" s="6"/>
      <c r="J5757" s="6"/>
      <c r="K5757" s="6"/>
      <c r="L5757" s="6"/>
      <c r="M5757" s="6"/>
      <c r="N5757" s="6"/>
      <c r="O5757" s="6"/>
      <c r="P5757" s="10"/>
      <c r="Q5757" s="15" t="str">
        <f t="shared" ca="1" si="180"/>
        <v>-</v>
      </c>
      <c r="R5757" s="6"/>
      <c r="S5757" s="6"/>
      <c r="T5757" s="6"/>
      <c r="U5757" s="6"/>
      <c r="V5757" s="6"/>
      <c r="W5757" s="6" t="str">
        <f t="shared" si="179"/>
        <v>-</v>
      </c>
      <c r="X5757" s="6"/>
      <c r="Y5757" s="6"/>
      <c r="Z5757" s="6"/>
      <c r="AA5757" s="6"/>
      <c r="AB5757" s="6"/>
      <c r="AC5757" s="6"/>
    </row>
    <row r="5758" spans="1:29" x14ac:dyDescent="0.25">
      <c r="Q5758" s="12" t="str">
        <f t="shared" ca="1" si="180"/>
        <v>-</v>
      </c>
      <c r="W5758" t="str">
        <f t="shared" si="179"/>
        <v>-</v>
      </c>
    </row>
    <row r="5759" spans="1:29" x14ac:dyDescent="0.25">
      <c r="A5759" s="6"/>
      <c r="B5759" s="10"/>
      <c r="C5759" s="6"/>
      <c r="D5759" s="6"/>
      <c r="E5759" s="6"/>
      <c r="F5759" s="6"/>
      <c r="G5759" s="6"/>
      <c r="H5759" s="6"/>
      <c r="I5759" s="6"/>
      <c r="J5759" s="6"/>
      <c r="K5759" s="6"/>
      <c r="L5759" s="6"/>
      <c r="M5759" s="6"/>
      <c r="N5759" s="6"/>
      <c r="O5759" s="6"/>
      <c r="P5759" s="10"/>
      <c r="Q5759" s="15" t="str">
        <f t="shared" ca="1" si="180"/>
        <v>-</v>
      </c>
      <c r="R5759" s="6"/>
      <c r="S5759" s="6"/>
      <c r="T5759" s="6"/>
      <c r="U5759" s="6"/>
      <c r="V5759" s="6"/>
      <c r="W5759" s="6" t="str">
        <f t="shared" si="179"/>
        <v>-</v>
      </c>
      <c r="X5759" s="6"/>
      <c r="Y5759" s="6"/>
      <c r="Z5759" s="6"/>
      <c r="AA5759" s="6"/>
      <c r="AB5759" s="6"/>
      <c r="AC5759" s="6"/>
    </row>
    <row r="5760" spans="1:29" x14ac:dyDescent="0.25">
      <c r="Q5760" s="12" t="str">
        <f t="shared" ca="1" si="180"/>
        <v>-</v>
      </c>
      <c r="W5760" t="str">
        <f t="shared" si="179"/>
        <v>-</v>
      </c>
    </row>
    <row r="5761" spans="1:29" x14ac:dyDescent="0.25">
      <c r="A5761" s="6"/>
      <c r="B5761" s="10"/>
      <c r="C5761" s="6"/>
      <c r="D5761" s="6"/>
      <c r="E5761" s="6"/>
      <c r="F5761" s="6"/>
      <c r="G5761" s="6"/>
      <c r="H5761" s="6"/>
      <c r="I5761" s="6"/>
      <c r="J5761" s="6"/>
      <c r="K5761" s="6"/>
      <c r="L5761" s="6"/>
      <c r="M5761" s="6"/>
      <c r="N5761" s="6"/>
      <c r="O5761" s="6"/>
      <c r="P5761" s="10"/>
      <c r="Q5761" s="15" t="str">
        <f t="shared" ca="1" si="180"/>
        <v>-</v>
      </c>
      <c r="R5761" s="6"/>
      <c r="S5761" s="6"/>
      <c r="T5761" s="6"/>
      <c r="U5761" s="6"/>
      <c r="V5761" s="6"/>
      <c r="W5761" s="6" t="str">
        <f t="shared" ref="W5761:W5824" si="181">IF(OR(ISBLANK(J5761),ISBLANK(V5761)),"-",(IF(J5761=V5761,"Yes","No")))</f>
        <v>-</v>
      </c>
      <c r="X5761" s="6"/>
      <c r="Y5761" s="6"/>
      <c r="Z5761" s="6"/>
      <c r="AA5761" s="6"/>
      <c r="AB5761" s="6"/>
      <c r="AC5761" s="6"/>
    </row>
    <row r="5762" spans="1:29" x14ac:dyDescent="0.25">
      <c r="Q5762" s="12" t="str">
        <f t="shared" ref="Q5762:Q5825" ca="1" si="182">IF(B5762&gt;1/1/1900, (IF(R5762="Closed",(DATEDIF(B5762,P5762,"d"))-(DATEDIF(M5762,O5762,"d")),IF(OR(R5762="Pending",ISBLANK(P5762)),TODAY()-B5762))),"-")</f>
        <v>-</v>
      </c>
      <c r="W5762" t="str">
        <f t="shared" si="181"/>
        <v>-</v>
      </c>
    </row>
    <row r="5763" spans="1:29" x14ac:dyDescent="0.25">
      <c r="A5763" s="6"/>
      <c r="B5763" s="10"/>
      <c r="C5763" s="6"/>
      <c r="D5763" s="6"/>
      <c r="E5763" s="6"/>
      <c r="F5763" s="6"/>
      <c r="G5763" s="6"/>
      <c r="H5763" s="6"/>
      <c r="I5763" s="6"/>
      <c r="J5763" s="6"/>
      <c r="K5763" s="6"/>
      <c r="L5763" s="6"/>
      <c r="M5763" s="6"/>
      <c r="N5763" s="6"/>
      <c r="O5763" s="6"/>
      <c r="P5763" s="10"/>
      <c r="Q5763" s="15" t="str">
        <f t="shared" ca="1" si="182"/>
        <v>-</v>
      </c>
      <c r="R5763" s="6"/>
      <c r="S5763" s="6"/>
      <c r="T5763" s="6"/>
      <c r="U5763" s="6"/>
      <c r="V5763" s="6"/>
      <c r="W5763" s="6" t="str">
        <f t="shared" si="181"/>
        <v>-</v>
      </c>
      <c r="X5763" s="6"/>
      <c r="Y5763" s="6"/>
      <c r="Z5763" s="6"/>
      <c r="AA5763" s="6"/>
      <c r="AB5763" s="6"/>
      <c r="AC5763" s="6"/>
    </row>
    <row r="5764" spans="1:29" x14ac:dyDescent="0.25">
      <c r="Q5764" s="12" t="str">
        <f t="shared" ca="1" si="182"/>
        <v>-</v>
      </c>
      <c r="W5764" t="str">
        <f t="shared" si="181"/>
        <v>-</v>
      </c>
    </row>
    <row r="5765" spans="1:29" x14ac:dyDescent="0.25">
      <c r="A5765" s="6"/>
      <c r="B5765" s="10"/>
      <c r="C5765" s="6"/>
      <c r="D5765" s="6"/>
      <c r="E5765" s="6"/>
      <c r="F5765" s="6"/>
      <c r="G5765" s="6"/>
      <c r="H5765" s="6"/>
      <c r="I5765" s="6"/>
      <c r="J5765" s="6"/>
      <c r="K5765" s="6"/>
      <c r="L5765" s="6"/>
      <c r="M5765" s="6"/>
      <c r="N5765" s="6"/>
      <c r="O5765" s="6"/>
      <c r="P5765" s="10"/>
      <c r="Q5765" s="15" t="str">
        <f t="shared" ca="1" si="182"/>
        <v>-</v>
      </c>
      <c r="R5765" s="6"/>
      <c r="S5765" s="6"/>
      <c r="T5765" s="6"/>
      <c r="U5765" s="6"/>
      <c r="V5765" s="6"/>
      <c r="W5765" s="6" t="str">
        <f t="shared" si="181"/>
        <v>-</v>
      </c>
      <c r="X5765" s="6"/>
      <c r="Y5765" s="6"/>
      <c r="Z5765" s="6"/>
      <c r="AA5765" s="6"/>
      <c r="AB5765" s="6"/>
      <c r="AC5765" s="6"/>
    </row>
    <row r="5766" spans="1:29" x14ac:dyDescent="0.25">
      <c r="Q5766" s="12" t="str">
        <f t="shared" ca="1" si="182"/>
        <v>-</v>
      </c>
      <c r="W5766" t="str">
        <f t="shared" si="181"/>
        <v>-</v>
      </c>
    </row>
    <row r="5767" spans="1:29" x14ac:dyDescent="0.25">
      <c r="A5767" s="6"/>
      <c r="B5767" s="10"/>
      <c r="C5767" s="6"/>
      <c r="D5767" s="6"/>
      <c r="E5767" s="6"/>
      <c r="F5767" s="6"/>
      <c r="G5767" s="6"/>
      <c r="H5767" s="6"/>
      <c r="I5767" s="6"/>
      <c r="J5767" s="6"/>
      <c r="K5767" s="6"/>
      <c r="L5767" s="6"/>
      <c r="M5767" s="6"/>
      <c r="N5767" s="6"/>
      <c r="O5767" s="6"/>
      <c r="P5767" s="10"/>
      <c r="Q5767" s="15" t="str">
        <f t="shared" ca="1" si="182"/>
        <v>-</v>
      </c>
      <c r="R5767" s="6"/>
      <c r="S5767" s="6"/>
      <c r="T5767" s="6"/>
      <c r="U5767" s="6"/>
      <c r="V5767" s="6"/>
      <c r="W5767" s="6" t="str">
        <f t="shared" si="181"/>
        <v>-</v>
      </c>
      <c r="X5767" s="6"/>
      <c r="Y5767" s="6"/>
      <c r="Z5767" s="6"/>
      <c r="AA5767" s="6"/>
      <c r="AB5767" s="6"/>
      <c r="AC5767" s="6"/>
    </row>
    <row r="5768" spans="1:29" x14ac:dyDescent="0.25">
      <c r="Q5768" s="12" t="str">
        <f t="shared" ca="1" si="182"/>
        <v>-</v>
      </c>
      <c r="W5768" t="str">
        <f t="shared" si="181"/>
        <v>-</v>
      </c>
    </row>
    <row r="5769" spans="1:29" x14ac:dyDescent="0.25">
      <c r="A5769" s="6"/>
      <c r="B5769" s="10"/>
      <c r="C5769" s="6"/>
      <c r="D5769" s="6"/>
      <c r="E5769" s="6"/>
      <c r="F5769" s="6"/>
      <c r="G5769" s="6"/>
      <c r="H5769" s="6"/>
      <c r="I5769" s="6"/>
      <c r="J5769" s="6"/>
      <c r="K5769" s="6"/>
      <c r="L5769" s="6"/>
      <c r="M5769" s="6"/>
      <c r="N5769" s="6"/>
      <c r="O5769" s="6"/>
      <c r="P5769" s="10"/>
      <c r="Q5769" s="15" t="str">
        <f t="shared" ca="1" si="182"/>
        <v>-</v>
      </c>
      <c r="R5769" s="6"/>
      <c r="S5769" s="6"/>
      <c r="T5769" s="6"/>
      <c r="U5769" s="6"/>
      <c r="V5769" s="6"/>
      <c r="W5769" s="6" t="str">
        <f t="shared" si="181"/>
        <v>-</v>
      </c>
      <c r="X5769" s="6"/>
      <c r="Y5769" s="6"/>
      <c r="Z5769" s="6"/>
      <c r="AA5769" s="6"/>
      <c r="AB5769" s="6"/>
      <c r="AC5769" s="6"/>
    </row>
    <row r="5770" spans="1:29" x14ac:dyDescent="0.25">
      <c r="Q5770" s="12" t="str">
        <f t="shared" ca="1" si="182"/>
        <v>-</v>
      </c>
      <c r="W5770" t="str">
        <f t="shared" si="181"/>
        <v>-</v>
      </c>
    </row>
    <row r="5771" spans="1:29" x14ac:dyDescent="0.25">
      <c r="A5771" s="6"/>
      <c r="B5771" s="10"/>
      <c r="C5771" s="6"/>
      <c r="D5771" s="6"/>
      <c r="E5771" s="6"/>
      <c r="F5771" s="6"/>
      <c r="G5771" s="6"/>
      <c r="H5771" s="6"/>
      <c r="I5771" s="6"/>
      <c r="J5771" s="6"/>
      <c r="K5771" s="6"/>
      <c r="L5771" s="6"/>
      <c r="M5771" s="6"/>
      <c r="N5771" s="6"/>
      <c r="O5771" s="6"/>
      <c r="P5771" s="10"/>
      <c r="Q5771" s="15" t="str">
        <f t="shared" ca="1" si="182"/>
        <v>-</v>
      </c>
      <c r="R5771" s="6"/>
      <c r="S5771" s="6"/>
      <c r="T5771" s="6"/>
      <c r="U5771" s="6"/>
      <c r="V5771" s="6"/>
      <c r="W5771" s="6" t="str">
        <f t="shared" si="181"/>
        <v>-</v>
      </c>
      <c r="X5771" s="6"/>
      <c r="Y5771" s="6"/>
      <c r="Z5771" s="6"/>
      <c r="AA5771" s="6"/>
      <c r="AB5771" s="6"/>
      <c r="AC5771" s="6"/>
    </row>
    <row r="5772" spans="1:29" x14ac:dyDescent="0.25">
      <c r="Q5772" s="12" t="str">
        <f t="shared" ca="1" si="182"/>
        <v>-</v>
      </c>
      <c r="W5772" t="str">
        <f t="shared" si="181"/>
        <v>-</v>
      </c>
    </row>
    <row r="5773" spans="1:29" x14ac:dyDescent="0.25">
      <c r="A5773" s="6"/>
      <c r="B5773" s="10"/>
      <c r="C5773" s="6"/>
      <c r="D5773" s="6"/>
      <c r="E5773" s="6"/>
      <c r="F5773" s="6"/>
      <c r="G5773" s="6"/>
      <c r="H5773" s="6"/>
      <c r="I5773" s="6"/>
      <c r="J5773" s="6"/>
      <c r="K5773" s="6"/>
      <c r="L5773" s="6"/>
      <c r="M5773" s="6"/>
      <c r="N5773" s="6"/>
      <c r="O5773" s="6"/>
      <c r="P5773" s="10"/>
      <c r="Q5773" s="15" t="str">
        <f t="shared" ca="1" si="182"/>
        <v>-</v>
      </c>
      <c r="R5773" s="6"/>
      <c r="S5773" s="6"/>
      <c r="T5773" s="6"/>
      <c r="U5773" s="6"/>
      <c r="V5773" s="6"/>
      <c r="W5773" s="6" t="str">
        <f t="shared" si="181"/>
        <v>-</v>
      </c>
      <c r="X5773" s="6"/>
      <c r="Y5773" s="6"/>
      <c r="Z5773" s="6"/>
      <c r="AA5773" s="6"/>
      <c r="AB5773" s="6"/>
      <c r="AC5773" s="6"/>
    </row>
    <row r="5774" spans="1:29" x14ac:dyDescent="0.25">
      <c r="Q5774" s="12" t="str">
        <f t="shared" ca="1" si="182"/>
        <v>-</v>
      </c>
      <c r="W5774" t="str">
        <f t="shared" si="181"/>
        <v>-</v>
      </c>
    </row>
    <row r="5775" spans="1:29" x14ac:dyDescent="0.25">
      <c r="A5775" s="6"/>
      <c r="B5775" s="10"/>
      <c r="C5775" s="6"/>
      <c r="D5775" s="6"/>
      <c r="E5775" s="6"/>
      <c r="F5775" s="6"/>
      <c r="G5775" s="6"/>
      <c r="H5775" s="6"/>
      <c r="I5775" s="6"/>
      <c r="J5775" s="6"/>
      <c r="K5775" s="6"/>
      <c r="L5775" s="6"/>
      <c r="M5775" s="6"/>
      <c r="N5775" s="6"/>
      <c r="O5775" s="6"/>
      <c r="P5775" s="10"/>
      <c r="Q5775" s="15" t="str">
        <f t="shared" ca="1" si="182"/>
        <v>-</v>
      </c>
      <c r="R5775" s="6"/>
      <c r="S5775" s="6"/>
      <c r="T5775" s="6"/>
      <c r="U5775" s="6"/>
      <c r="V5775" s="6"/>
      <c r="W5775" s="6" t="str">
        <f t="shared" si="181"/>
        <v>-</v>
      </c>
      <c r="X5775" s="6"/>
      <c r="Y5775" s="6"/>
      <c r="Z5775" s="6"/>
      <c r="AA5775" s="6"/>
      <c r="AB5775" s="6"/>
      <c r="AC5775" s="6"/>
    </row>
    <row r="5776" spans="1:29" x14ac:dyDescent="0.25">
      <c r="Q5776" s="12" t="str">
        <f t="shared" ca="1" si="182"/>
        <v>-</v>
      </c>
      <c r="W5776" t="str">
        <f t="shared" si="181"/>
        <v>-</v>
      </c>
    </row>
    <row r="5777" spans="1:29" x14ac:dyDescent="0.25">
      <c r="A5777" s="6"/>
      <c r="B5777" s="10"/>
      <c r="C5777" s="6"/>
      <c r="D5777" s="6"/>
      <c r="E5777" s="6"/>
      <c r="F5777" s="6"/>
      <c r="G5777" s="6"/>
      <c r="H5777" s="6"/>
      <c r="I5777" s="6"/>
      <c r="J5777" s="6"/>
      <c r="K5777" s="6"/>
      <c r="L5777" s="6"/>
      <c r="M5777" s="6"/>
      <c r="N5777" s="6"/>
      <c r="O5777" s="6"/>
      <c r="P5777" s="10"/>
      <c r="Q5777" s="15" t="str">
        <f t="shared" ca="1" si="182"/>
        <v>-</v>
      </c>
      <c r="R5777" s="6"/>
      <c r="S5777" s="6"/>
      <c r="T5777" s="6"/>
      <c r="U5777" s="6"/>
      <c r="V5777" s="6"/>
      <c r="W5777" s="6" t="str">
        <f t="shared" si="181"/>
        <v>-</v>
      </c>
      <c r="X5777" s="6"/>
      <c r="Y5777" s="6"/>
      <c r="Z5777" s="6"/>
      <c r="AA5777" s="6"/>
      <c r="AB5777" s="6"/>
      <c r="AC5777" s="6"/>
    </row>
    <row r="5778" spans="1:29" x14ac:dyDescent="0.25">
      <c r="Q5778" s="12" t="str">
        <f t="shared" ca="1" si="182"/>
        <v>-</v>
      </c>
      <c r="W5778" t="str">
        <f t="shared" si="181"/>
        <v>-</v>
      </c>
    </row>
    <row r="5779" spans="1:29" x14ac:dyDescent="0.25">
      <c r="A5779" s="6"/>
      <c r="B5779" s="10"/>
      <c r="C5779" s="6"/>
      <c r="D5779" s="6"/>
      <c r="E5779" s="6"/>
      <c r="F5779" s="6"/>
      <c r="G5779" s="6"/>
      <c r="H5779" s="6"/>
      <c r="I5779" s="6"/>
      <c r="J5779" s="6"/>
      <c r="K5779" s="6"/>
      <c r="L5779" s="6"/>
      <c r="M5779" s="6"/>
      <c r="N5779" s="6"/>
      <c r="O5779" s="6"/>
      <c r="P5779" s="10"/>
      <c r="Q5779" s="15" t="str">
        <f t="shared" ca="1" si="182"/>
        <v>-</v>
      </c>
      <c r="R5779" s="6"/>
      <c r="S5779" s="6"/>
      <c r="T5779" s="6"/>
      <c r="U5779" s="6"/>
      <c r="V5779" s="6"/>
      <c r="W5779" s="6" t="str">
        <f t="shared" si="181"/>
        <v>-</v>
      </c>
      <c r="X5779" s="6"/>
      <c r="Y5779" s="6"/>
      <c r="Z5779" s="6"/>
      <c r="AA5779" s="6"/>
      <c r="AB5779" s="6"/>
      <c r="AC5779" s="6"/>
    </row>
    <row r="5780" spans="1:29" x14ac:dyDescent="0.25">
      <c r="Q5780" s="12" t="str">
        <f t="shared" ca="1" si="182"/>
        <v>-</v>
      </c>
      <c r="W5780" t="str">
        <f t="shared" si="181"/>
        <v>-</v>
      </c>
    </row>
    <row r="5781" spans="1:29" x14ac:dyDescent="0.25">
      <c r="A5781" s="6"/>
      <c r="B5781" s="10"/>
      <c r="C5781" s="6"/>
      <c r="D5781" s="6"/>
      <c r="E5781" s="6"/>
      <c r="F5781" s="6"/>
      <c r="G5781" s="6"/>
      <c r="H5781" s="6"/>
      <c r="I5781" s="6"/>
      <c r="J5781" s="6"/>
      <c r="K5781" s="6"/>
      <c r="L5781" s="6"/>
      <c r="M5781" s="6"/>
      <c r="N5781" s="6"/>
      <c r="O5781" s="6"/>
      <c r="P5781" s="10"/>
      <c r="Q5781" s="15" t="str">
        <f t="shared" ca="1" si="182"/>
        <v>-</v>
      </c>
      <c r="R5781" s="6"/>
      <c r="S5781" s="6"/>
      <c r="T5781" s="6"/>
      <c r="U5781" s="6"/>
      <c r="V5781" s="6"/>
      <c r="W5781" s="6" t="str">
        <f t="shared" si="181"/>
        <v>-</v>
      </c>
      <c r="X5781" s="6"/>
      <c r="Y5781" s="6"/>
      <c r="Z5781" s="6"/>
      <c r="AA5781" s="6"/>
      <c r="AB5781" s="6"/>
      <c r="AC5781" s="6"/>
    </row>
    <row r="5782" spans="1:29" x14ac:dyDescent="0.25">
      <c r="Q5782" s="12" t="str">
        <f t="shared" ca="1" si="182"/>
        <v>-</v>
      </c>
      <c r="W5782" t="str">
        <f t="shared" si="181"/>
        <v>-</v>
      </c>
    </row>
    <row r="5783" spans="1:29" x14ac:dyDescent="0.25">
      <c r="A5783" s="6"/>
      <c r="B5783" s="10"/>
      <c r="C5783" s="6"/>
      <c r="D5783" s="6"/>
      <c r="E5783" s="6"/>
      <c r="F5783" s="6"/>
      <c r="G5783" s="6"/>
      <c r="H5783" s="6"/>
      <c r="I5783" s="6"/>
      <c r="J5783" s="6"/>
      <c r="K5783" s="6"/>
      <c r="L5783" s="6"/>
      <c r="M5783" s="6"/>
      <c r="N5783" s="6"/>
      <c r="O5783" s="6"/>
      <c r="P5783" s="10"/>
      <c r="Q5783" s="15" t="str">
        <f t="shared" ca="1" si="182"/>
        <v>-</v>
      </c>
      <c r="R5783" s="6"/>
      <c r="S5783" s="6"/>
      <c r="T5783" s="6"/>
      <c r="U5783" s="6"/>
      <c r="V5783" s="6"/>
      <c r="W5783" s="6" t="str">
        <f t="shared" si="181"/>
        <v>-</v>
      </c>
      <c r="X5783" s="6"/>
      <c r="Y5783" s="6"/>
      <c r="Z5783" s="6"/>
      <c r="AA5783" s="6"/>
      <c r="AB5783" s="6"/>
      <c r="AC5783" s="6"/>
    </row>
    <row r="5784" spans="1:29" x14ac:dyDescent="0.25">
      <c r="Q5784" s="12" t="str">
        <f t="shared" ca="1" si="182"/>
        <v>-</v>
      </c>
      <c r="W5784" t="str">
        <f t="shared" si="181"/>
        <v>-</v>
      </c>
    </row>
    <row r="5785" spans="1:29" x14ac:dyDescent="0.25">
      <c r="A5785" s="6"/>
      <c r="B5785" s="10"/>
      <c r="C5785" s="6"/>
      <c r="D5785" s="6"/>
      <c r="E5785" s="6"/>
      <c r="F5785" s="6"/>
      <c r="G5785" s="6"/>
      <c r="H5785" s="6"/>
      <c r="I5785" s="6"/>
      <c r="J5785" s="6"/>
      <c r="K5785" s="6"/>
      <c r="L5785" s="6"/>
      <c r="M5785" s="6"/>
      <c r="N5785" s="6"/>
      <c r="O5785" s="6"/>
      <c r="P5785" s="10"/>
      <c r="Q5785" s="15" t="str">
        <f t="shared" ca="1" si="182"/>
        <v>-</v>
      </c>
      <c r="R5785" s="6"/>
      <c r="S5785" s="6"/>
      <c r="T5785" s="6"/>
      <c r="U5785" s="6"/>
      <c r="V5785" s="6"/>
      <c r="W5785" s="6" t="str">
        <f t="shared" si="181"/>
        <v>-</v>
      </c>
      <c r="X5785" s="6"/>
      <c r="Y5785" s="6"/>
      <c r="Z5785" s="6"/>
      <c r="AA5785" s="6"/>
      <c r="AB5785" s="6"/>
      <c r="AC5785" s="6"/>
    </row>
    <row r="5786" spans="1:29" x14ac:dyDescent="0.25">
      <c r="Q5786" s="12" t="str">
        <f t="shared" ca="1" si="182"/>
        <v>-</v>
      </c>
      <c r="W5786" t="str">
        <f t="shared" si="181"/>
        <v>-</v>
      </c>
    </row>
    <row r="5787" spans="1:29" x14ac:dyDescent="0.25">
      <c r="A5787" s="6"/>
      <c r="B5787" s="10"/>
      <c r="C5787" s="6"/>
      <c r="D5787" s="6"/>
      <c r="E5787" s="6"/>
      <c r="F5787" s="6"/>
      <c r="G5787" s="6"/>
      <c r="H5787" s="6"/>
      <c r="I5787" s="6"/>
      <c r="J5787" s="6"/>
      <c r="K5787" s="6"/>
      <c r="L5787" s="6"/>
      <c r="M5787" s="6"/>
      <c r="N5787" s="6"/>
      <c r="O5787" s="6"/>
      <c r="P5787" s="10"/>
      <c r="Q5787" s="15" t="str">
        <f t="shared" ca="1" si="182"/>
        <v>-</v>
      </c>
      <c r="R5787" s="6"/>
      <c r="S5787" s="6"/>
      <c r="T5787" s="6"/>
      <c r="U5787" s="6"/>
      <c r="V5787" s="6"/>
      <c r="W5787" s="6" t="str">
        <f t="shared" si="181"/>
        <v>-</v>
      </c>
      <c r="X5787" s="6"/>
      <c r="Y5787" s="6"/>
      <c r="Z5787" s="6"/>
      <c r="AA5787" s="6"/>
      <c r="AB5787" s="6"/>
      <c r="AC5787" s="6"/>
    </row>
    <row r="5788" spans="1:29" x14ac:dyDescent="0.25">
      <c r="Q5788" s="12" t="str">
        <f t="shared" ca="1" si="182"/>
        <v>-</v>
      </c>
      <c r="W5788" t="str">
        <f t="shared" si="181"/>
        <v>-</v>
      </c>
    </row>
    <row r="5789" spans="1:29" x14ac:dyDescent="0.25">
      <c r="A5789" s="6"/>
      <c r="B5789" s="10"/>
      <c r="C5789" s="6"/>
      <c r="D5789" s="6"/>
      <c r="E5789" s="6"/>
      <c r="F5789" s="6"/>
      <c r="G5789" s="6"/>
      <c r="H5789" s="6"/>
      <c r="I5789" s="6"/>
      <c r="J5789" s="6"/>
      <c r="K5789" s="6"/>
      <c r="L5789" s="6"/>
      <c r="M5789" s="6"/>
      <c r="N5789" s="6"/>
      <c r="O5789" s="6"/>
      <c r="P5789" s="10"/>
      <c r="Q5789" s="15" t="str">
        <f t="shared" ca="1" si="182"/>
        <v>-</v>
      </c>
      <c r="R5789" s="6"/>
      <c r="S5789" s="6"/>
      <c r="T5789" s="6"/>
      <c r="U5789" s="6"/>
      <c r="V5789" s="6"/>
      <c r="W5789" s="6" t="str">
        <f t="shared" si="181"/>
        <v>-</v>
      </c>
      <c r="X5789" s="6"/>
      <c r="Y5789" s="6"/>
      <c r="Z5789" s="6"/>
      <c r="AA5789" s="6"/>
      <c r="AB5789" s="6"/>
      <c r="AC5789" s="6"/>
    </row>
    <row r="5790" spans="1:29" x14ac:dyDescent="0.25">
      <c r="Q5790" s="12" t="str">
        <f t="shared" ca="1" si="182"/>
        <v>-</v>
      </c>
      <c r="W5790" t="str">
        <f t="shared" si="181"/>
        <v>-</v>
      </c>
    </row>
    <row r="5791" spans="1:29" x14ac:dyDescent="0.25">
      <c r="A5791" s="6"/>
      <c r="B5791" s="10"/>
      <c r="C5791" s="6"/>
      <c r="D5791" s="6"/>
      <c r="E5791" s="6"/>
      <c r="F5791" s="6"/>
      <c r="G5791" s="6"/>
      <c r="H5791" s="6"/>
      <c r="I5791" s="6"/>
      <c r="J5791" s="6"/>
      <c r="K5791" s="6"/>
      <c r="L5791" s="6"/>
      <c r="M5791" s="6"/>
      <c r="N5791" s="6"/>
      <c r="O5791" s="6"/>
      <c r="P5791" s="10"/>
      <c r="Q5791" s="15" t="str">
        <f t="shared" ca="1" si="182"/>
        <v>-</v>
      </c>
      <c r="R5791" s="6"/>
      <c r="S5791" s="6"/>
      <c r="T5791" s="6"/>
      <c r="U5791" s="6"/>
      <c r="V5791" s="6"/>
      <c r="W5791" s="6" t="str">
        <f t="shared" si="181"/>
        <v>-</v>
      </c>
      <c r="X5791" s="6"/>
      <c r="Y5791" s="6"/>
      <c r="Z5791" s="6"/>
      <c r="AA5791" s="6"/>
      <c r="AB5791" s="6"/>
      <c r="AC5791" s="6"/>
    </row>
    <row r="5792" spans="1:29" x14ac:dyDescent="0.25">
      <c r="Q5792" s="12" t="str">
        <f t="shared" ca="1" si="182"/>
        <v>-</v>
      </c>
      <c r="W5792" t="str">
        <f t="shared" si="181"/>
        <v>-</v>
      </c>
    </row>
    <row r="5793" spans="1:29" x14ac:dyDescent="0.25">
      <c r="A5793" s="6"/>
      <c r="B5793" s="10"/>
      <c r="C5793" s="6"/>
      <c r="D5793" s="6"/>
      <c r="E5793" s="6"/>
      <c r="F5793" s="6"/>
      <c r="G5793" s="6"/>
      <c r="H5793" s="6"/>
      <c r="I5793" s="6"/>
      <c r="J5793" s="6"/>
      <c r="K5793" s="6"/>
      <c r="L5793" s="6"/>
      <c r="M5793" s="6"/>
      <c r="N5793" s="6"/>
      <c r="O5793" s="6"/>
      <c r="P5793" s="10"/>
      <c r="Q5793" s="15" t="str">
        <f t="shared" ca="1" si="182"/>
        <v>-</v>
      </c>
      <c r="R5793" s="6"/>
      <c r="S5793" s="6"/>
      <c r="T5793" s="6"/>
      <c r="U5793" s="6"/>
      <c r="V5793" s="6"/>
      <c r="W5793" s="6" t="str">
        <f t="shared" si="181"/>
        <v>-</v>
      </c>
      <c r="X5793" s="6"/>
      <c r="Y5793" s="6"/>
      <c r="Z5793" s="6"/>
      <c r="AA5793" s="6"/>
      <c r="AB5793" s="6"/>
      <c r="AC5793" s="6"/>
    </row>
    <row r="5794" spans="1:29" x14ac:dyDescent="0.25">
      <c r="Q5794" s="12" t="str">
        <f t="shared" ca="1" si="182"/>
        <v>-</v>
      </c>
      <c r="W5794" t="str">
        <f t="shared" si="181"/>
        <v>-</v>
      </c>
    </row>
    <row r="5795" spans="1:29" x14ac:dyDescent="0.25">
      <c r="A5795" s="6"/>
      <c r="B5795" s="10"/>
      <c r="C5795" s="6"/>
      <c r="D5795" s="6"/>
      <c r="E5795" s="6"/>
      <c r="F5795" s="6"/>
      <c r="G5795" s="6"/>
      <c r="H5795" s="6"/>
      <c r="I5795" s="6"/>
      <c r="J5795" s="6"/>
      <c r="K5795" s="6"/>
      <c r="L5795" s="6"/>
      <c r="M5795" s="6"/>
      <c r="N5795" s="6"/>
      <c r="O5795" s="6"/>
      <c r="P5795" s="10"/>
      <c r="Q5795" s="15" t="str">
        <f t="shared" ca="1" si="182"/>
        <v>-</v>
      </c>
      <c r="R5795" s="6"/>
      <c r="S5795" s="6"/>
      <c r="T5795" s="6"/>
      <c r="U5795" s="6"/>
      <c r="V5795" s="6"/>
      <c r="W5795" s="6" t="str">
        <f t="shared" si="181"/>
        <v>-</v>
      </c>
      <c r="X5795" s="6"/>
      <c r="Y5795" s="6"/>
      <c r="Z5795" s="6"/>
      <c r="AA5795" s="6"/>
      <c r="AB5795" s="6"/>
      <c r="AC5795" s="6"/>
    </row>
    <row r="5796" spans="1:29" x14ac:dyDescent="0.25">
      <c r="Q5796" s="12" t="str">
        <f t="shared" ca="1" si="182"/>
        <v>-</v>
      </c>
      <c r="W5796" t="str">
        <f t="shared" si="181"/>
        <v>-</v>
      </c>
    </row>
    <row r="5797" spans="1:29" x14ac:dyDescent="0.25">
      <c r="A5797" s="6"/>
      <c r="B5797" s="10"/>
      <c r="C5797" s="6"/>
      <c r="D5797" s="6"/>
      <c r="E5797" s="6"/>
      <c r="F5797" s="6"/>
      <c r="G5797" s="6"/>
      <c r="H5797" s="6"/>
      <c r="I5797" s="6"/>
      <c r="J5797" s="6"/>
      <c r="K5797" s="6"/>
      <c r="L5797" s="6"/>
      <c r="M5797" s="6"/>
      <c r="N5797" s="6"/>
      <c r="O5797" s="6"/>
      <c r="P5797" s="10"/>
      <c r="Q5797" s="15" t="str">
        <f t="shared" ca="1" si="182"/>
        <v>-</v>
      </c>
      <c r="R5797" s="6"/>
      <c r="S5797" s="6"/>
      <c r="T5797" s="6"/>
      <c r="U5797" s="6"/>
      <c r="V5797" s="6"/>
      <c r="W5797" s="6" t="str">
        <f t="shared" si="181"/>
        <v>-</v>
      </c>
      <c r="X5797" s="6"/>
      <c r="Y5797" s="6"/>
      <c r="Z5797" s="6"/>
      <c r="AA5797" s="6"/>
      <c r="AB5797" s="6"/>
      <c r="AC5797" s="6"/>
    </row>
    <row r="5798" spans="1:29" x14ac:dyDescent="0.25">
      <c r="Q5798" s="12" t="str">
        <f t="shared" ca="1" si="182"/>
        <v>-</v>
      </c>
      <c r="W5798" t="str">
        <f t="shared" si="181"/>
        <v>-</v>
      </c>
    </row>
    <row r="5799" spans="1:29" x14ac:dyDescent="0.25">
      <c r="A5799" s="6"/>
      <c r="B5799" s="10"/>
      <c r="C5799" s="6"/>
      <c r="D5799" s="6"/>
      <c r="E5799" s="6"/>
      <c r="F5799" s="6"/>
      <c r="G5799" s="6"/>
      <c r="H5799" s="6"/>
      <c r="I5799" s="6"/>
      <c r="J5799" s="6"/>
      <c r="K5799" s="6"/>
      <c r="L5799" s="6"/>
      <c r="M5799" s="6"/>
      <c r="N5799" s="6"/>
      <c r="O5799" s="6"/>
      <c r="P5799" s="10"/>
      <c r="Q5799" s="15" t="str">
        <f t="shared" ca="1" si="182"/>
        <v>-</v>
      </c>
      <c r="R5799" s="6"/>
      <c r="S5799" s="6"/>
      <c r="T5799" s="6"/>
      <c r="U5799" s="6"/>
      <c r="V5799" s="6"/>
      <c r="W5799" s="6" t="str">
        <f t="shared" si="181"/>
        <v>-</v>
      </c>
      <c r="X5799" s="6"/>
      <c r="Y5799" s="6"/>
      <c r="Z5799" s="6"/>
      <c r="AA5799" s="6"/>
      <c r="AB5799" s="6"/>
      <c r="AC5799" s="6"/>
    </row>
    <row r="5800" spans="1:29" x14ac:dyDescent="0.25">
      <c r="Q5800" s="12" t="str">
        <f t="shared" ca="1" si="182"/>
        <v>-</v>
      </c>
      <c r="W5800" t="str">
        <f t="shared" si="181"/>
        <v>-</v>
      </c>
    </row>
    <row r="5801" spans="1:29" x14ac:dyDescent="0.25">
      <c r="A5801" s="6"/>
      <c r="B5801" s="10"/>
      <c r="C5801" s="6"/>
      <c r="D5801" s="6"/>
      <c r="E5801" s="6"/>
      <c r="F5801" s="6"/>
      <c r="G5801" s="6"/>
      <c r="H5801" s="6"/>
      <c r="I5801" s="6"/>
      <c r="J5801" s="6"/>
      <c r="K5801" s="6"/>
      <c r="L5801" s="6"/>
      <c r="M5801" s="6"/>
      <c r="N5801" s="6"/>
      <c r="O5801" s="6"/>
      <c r="P5801" s="10"/>
      <c r="Q5801" s="15" t="str">
        <f t="shared" ca="1" si="182"/>
        <v>-</v>
      </c>
      <c r="R5801" s="6"/>
      <c r="S5801" s="6"/>
      <c r="T5801" s="6"/>
      <c r="U5801" s="6"/>
      <c r="V5801" s="6"/>
      <c r="W5801" s="6" t="str">
        <f t="shared" si="181"/>
        <v>-</v>
      </c>
      <c r="X5801" s="6"/>
      <c r="Y5801" s="6"/>
      <c r="Z5801" s="6"/>
      <c r="AA5801" s="6"/>
      <c r="AB5801" s="6"/>
      <c r="AC5801" s="6"/>
    </row>
    <row r="5802" spans="1:29" x14ac:dyDescent="0.25">
      <c r="Q5802" s="12" t="str">
        <f t="shared" ca="1" si="182"/>
        <v>-</v>
      </c>
      <c r="W5802" t="str">
        <f t="shared" si="181"/>
        <v>-</v>
      </c>
    </row>
    <row r="5803" spans="1:29" x14ac:dyDescent="0.25">
      <c r="A5803" s="6"/>
      <c r="B5803" s="10"/>
      <c r="C5803" s="6"/>
      <c r="D5803" s="6"/>
      <c r="E5803" s="6"/>
      <c r="F5803" s="6"/>
      <c r="G5803" s="6"/>
      <c r="H5803" s="6"/>
      <c r="I5803" s="6"/>
      <c r="J5803" s="6"/>
      <c r="K5803" s="6"/>
      <c r="L5803" s="6"/>
      <c r="M5803" s="6"/>
      <c r="N5803" s="6"/>
      <c r="O5803" s="6"/>
      <c r="P5803" s="10"/>
      <c r="Q5803" s="15" t="str">
        <f t="shared" ca="1" si="182"/>
        <v>-</v>
      </c>
      <c r="R5803" s="6"/>
      <c r="S5803" s="6"/>
      <c r="T5803" s="6"/>
      <c r="U5803" s="6"/>
      <c r="V5803" s="6"/>
      <c r="W5803" s="6" t="str">
        <f t="shared" si="181"/>
        <v>-</v>
      </c>
      <c r="X5803" s="6"/>
      <c r="Y5803" s="6"/>
      <c r="Z5803" s="6"/>
      <c r="AA5803" s="6"/>
      <c r="AB5803" s="6"/>
      <c r="AC5803" s="6"/>
    </row>
    <row r="5804" spans="1:29" x14ac:dyDescent="0.25">
      <c r="Q5804" s="12" t="str">
        <f t="shared" ca="1" si="182"/>
        <v>-</v>
      </c>
      <c r="W5804" t="str">
        <f t="shared" si="181"/>
        <v>-</v>
      </c>
    </row>
    <row r="5805" spans="1:29" x14ac:dyDescent="0.25">
      <c r="A5805" s="6"/>
      <c r="B5805" s="10"/>
      <c r="C5805" s="6"/>
      <c r="D5805" s="6"/>
      <c r="E5805" s="6"/>
      <c r="F5805" s="6"/>
      <c r="G5805" s="6"/>
      <c r="H5805" s="6"/>
      <c r="I5805" s="6"/>
      <c r="J5805" s="6"/>
      <c r="K5805" s="6"/>
      <c r="L5805" s="6"/>
      <c r="M5805" s="6"/>
      <c r="N5805" s="6"/>
      <c r="O5805" s="6"/>
      <c r="P5805" s="10"/>
      <c r="Q5805" s="15" t="str">
        <f t="shared" ca="1" si="182"/>
        <v>-</v>
      </c>
      <c r="R5805" s="6"/>
      <c r="S5805" s="6"/>
      <c r="T5805" s="6"/>
      <c r="U5805" s="6"/>
      <c r="V5805" s="6"/>
      <c r="W5805" s="6" t="str">
        <f t="shared" si="181"/>
        <v>-</v>
      </c>
      <c r="X5805" s="6"/>
      <c r="Y5805" s="6"/>
      <c r="Z5805" s="6"/>
      <c r="AA5805" s="6"/>
      <c r="AB5805" s="6"/>
      <c r="AC5805" s="6"/>
    </row>
    <row r="5806" spans="1:29" x14ac:dyDescent="0.25">
      <c r="Q5806" s="12" t="str">
        <f t="shared" ca="1" si="182"/>
        <v>-</v>
      </c>
      <c r="W5806" t="str">
        <f t="shared" si="181"/>
        <v>-</v>
      </c>
    </row>
    <row r="5807" spans="1:29" x14ac:dyDescent="0.25">
      <c r="A5807" s="6"/>
      <c r="B5807" s="10"/>
      <c r="C5807" s="6"/>
      <c r="D5807" s="6"/>
      <c r="E5807" s="6"/>
      <c r="F5807" s="6"/>
      <c r="G5807" s="6"/>
      <c r="H5807" s="6"/>
      <c r="I5807" s="6"/>
      <c r="J5807" s="6"/>
      <c r="K5807" s="6"/>
      <c r="L5807" s="6"/>
      <c r="M5807" s="6"/>
      <c r="N5807" s="6"/>
      <c r="O5807" s="6"/>
      <c r="P5807" s="10"/>
      <c r="Q5807" s="15" t="str">
        <f t="shared" ca="1" si="182"/>
        <v>-</v>
      </c>
      <c r="R5807" s="6"/>
      <c r="S5807" s="6"/>
      <c r="T5807" s="6"/>
      <c r="U5807" s="6"/>
      <c r="V5807" s="6"/>
      <c r="W5807" s="6" t="str">
        <f t="shared" si="181"/>
        <v>-</v>
      </c>
      <c r="X5807" s="6"/>
      <c r="Y5807" s="6"/>
      <c r="Z5807" s="6"/>
      <c r="AA5807" s="6"/>
      <c r="AB5807" s="6"/>
      <c r="AC5807" s="6"/>
    </row>
    <row r="5808" spans="1:29" x14ac:dyDescent="0.25">
      <c r="Q5808" s="12" t="str">
        <f t="shared" ca="1" si="182"/>
        <v>-</v>
      </c>
      <c r="W5808" t="str">
        <f t="shared" si="181"/>
        <v>-</v>
      </c>
    </row>
    <row r="5809" spans="1:29" x14ac:dyDescent="0.25">
      <c r="A5809" s="6"/>
      <c r="B5809" s="10"/>
      <c r="C5809" s="6"/>
      <c r="D5809" s="6"/>
      <c r="E5809" s="6"/>
      <c r="F5809" s="6"/>
      <c r="G5809" s="6"/>
      <c r="H5809" s="6"/>
      <c r="I5809" s="6"/>
      <c r="J5809" s="6"/>
      <c r="K5809" s="6"/>
      <c r="L5809" s="6"/>
      <c r="M5809" s="6"/>
      <c r="N5809" s="6"/>
      <c r="O5809" s="6"/>
      <c r="P5809" s="10"/>
      <c r="Q5809" s="15" t="str">
        <f t="shared" ca="1" si="182"/>
        <v>-</v>
      </c>
      <c r="R5809" s="6"/>
      <c r="S5809" s="6"/>
      <c r="T5809" s="6"/>
      <c r="U5809" s="6"/>
      <c r="V5809" s="6"/>
      <c r="W5809" s="6" t="str">
        <f t="shared" si="181"/>
        <v>-</v>
      </c>
      <c r="X5809" s="6"/>
      <c r="Y5809" s="6"/>
      <c r="Z5809" s="6"/>
      <c r="AA5809" s="6"/>
      <c r="AB5809" s="6"/>
      <c r="AC5809" s="6"/>
    </row>
    <row r="5810" spans="1:29" x14ac:dyDescent="0.25">
      <c r="Q5810" s="12" t="str">
        <f t="shared" ca="1" si="182"/>
        <v>-</v>
      </c>
      <c r="W5810" t="str">
        <f t="shared" si="181"/>
        <v>-</v>
      </c>
    </row>
    <row r="5811" spans="1:29" x14ac:dyDescent="0.25">
      <c r="A5811" s="6"/>
      <c r="B5811" s="10"/>
      <c r="C5811" s="6"/>
      <c r="D5811" s="6"/>
      <c r="E5811" s="6"/>
      <c r="F5811" s="6"/>
      <c r="G5811" s="6"/>
      <c r="H5811" s="6"/>
      <c r="I5811" s="6"/>
      <c r="J5811" s="6"/>
      <c r="K5811" s="6"/>
      <c r="L5811" s="6"/>
      <c r="M5811" s="6"/>
      <c r="N5811" s="6"/>
      <c r="O5811" s="6"/>
      <c r="P5811" s="10"/>
      <c r="Q5811" s="15" t="str">
        <f t="shared" ca="1" si="182"/>
        <v>-</v>
      </c>
      <c r="R5811" s="6"/>
      <c r="S5811" s="6"/>
      <c r="T5811" s="6"/>
      <c r="U5811" s="6"/>
      <c r="V5811" s="6"/>
      <c r="W5811" s="6" t="str">
        <f t="shared" si="181"/>
        <v>-</v>
      </c>
      <c r="X5811" s="6"/>
      <c r="Y5811" s="6"/>
      <c r="Z5811" s="6"/>
      <c r="AA5811" s="6"/>
      <c r="AB5811" s="6"/>
      <c r="AC5811" s="6"/>
    </row>
    <row r="5812" spans="1:29" x14ac:dyDescent="0.25">
      <c r="Q5812" s="12" t="str">
        <f t="shared" ca="1" si="182"/>
        <v>-</v>
      </c>
      <c r="W5812" t="str">
        <f t="shared" si="181"/>
        <v>-</v>
      </c>
    </row>
    <row r="5813" spans="1:29" x14ac:dyDescent="0.25">
      <c r="A5813" s="6"/>
      <c r="B5813" s="10"/>
      <c r="C5813" s="6"/>
      <c r="D5813" s="6"/>
      <c r="E5813" s="6"/>
      <c r="F5813" s="6"/>
      <c r="G5813" s="6"/>
      <c r="H5813" s="6"/>
      <c r="I5813" s="6"/>
      <c r="J5813" s="6"/>
      <c r="K5813" s="6"/>
      <c r="L5813" s="6"/>
      <c r="M5813" s="6"/>
      <c r="N5813" s="6"/>
      <c r="O5813" s="6"/>
      <c r="P5813" s="10"/>
      <c r="Q5813" s="15" t="str">
        <f t="shared" ca="1" si="182"/>
        <v>-</v>
      </c>
      <c r="R5813" s="6"/>
      <c r="S5813" s="6"/>
      <c r="T5813" s="6"/>
      <c r="U5813" s="6"/>
      <c r="V5813" s="6"/>
      <c r="W5813" s="6" t="str">
        <f t="shared" si="181"/>
        <v>-</v>
      </c>
      <c r="X5813" s="6"/>
      <c r="Y5813" s="6"/>
      <c r="Z5813" s="6"/>
      <c r="AA5813" s="6"/>
      <c r="AB5813" s="6"/>
      <c r="AC5813" s="6"/>
    </row>
    <row r="5814" spans="1:29" x14ac:dyDescent="0.25">
      <c r="Q5814" s="12" t="str">
        <f t="shared" ca="1" si="182"/>
        <v>-</v>
      </c>
      <c r="W5814" t="str">
        <f t="shared" si="181"/>
        <v>-</v>
      </c>
    </row>
    <row r="5815" spans="1:29" x14ac:dyDescent="0.25">
      <c r="A5815" s="6"/>
      <c r="B5815" s="10"/>
      <c r="C5815" s="6"/>
      <c r="D5815" s="6"/>
      <c r="E5815" s="6"/>
      <c r="F5815" s="6"/>
      <c r="G5815" s="6"/>
      <c r="H5815" s="6"/>
      <c r="I5815" s="6"/>
      <c r="J5815" s="6"/>
      <c r="K5815" s="6"/>
      <c r="L5815" s="6"/>
      <c r="M5815" s="6"/>
      <c r="N5815" s="6"/>
      <c r="O5815" s="6"/>
      <c r="P5815" s="10"/>
      <c r="Q5815" s="15" t="str">
        <f t="shared" ca="1" si="182"/>
        <v>-</v>
      </c>
      <c r="R5815" s="6"/>
      <c r="S5815" s="6"/>
      <c r="T5815" s="6"/>
      <c r="U5815" s="6"/>
      <c r="V5815" s="6"/>
      <c r="W5815" s="6" t="str">
        <f t="shared" si="181"/>
        <v>-</v>
      </c>
      <c r="X5815" s="6"/>
      <c r="Y5815" s="6"/>
      <c r="Z5815" s="6"/>
      <c r="AA5815" s="6"/>
      <c r="AB5815" s="6"/>
      <c r="AC5815" s="6"/>
    </row>
    <row r="5816" spans="1:29" x14ac:dyDescent="0.25">
      <c r="Q5816" s="12" t="str">
        <f t="shared" ca="1" si="182"/>
        <v>-</v>
      </c>
      <c r="W5816" t="str">
        <f t="shared" si="181"/>
        <v>-</v>
      </c>
    </row>
    <row r="5817" spans="1:29" x14ac:dyDescent="0.25">
      <c r="A5817" s="6"/>
      <c r="B5817" s="10"/>
      <c r="C5817" s="6"/>
      <c r="D5817" s="6"/>
      <c r="E5817" s="6"/>
      <c r="F5817" s="6"/>
      <c r="G5817" s="6"/>
      <c r="H5817" s="6"/>
      <c r="I5817" s="6"/>
      <c r="J5817" s="6"/>
      <c r="K5817" s="6"/>
      <c r="L5817" s="6"/>
      <c r="M5817" s="6"/>
      <c r="N5817" s="6"/>
      <c r="O5817" s="6"/>
      <c r="P5817" s="10"/>
      <c r="Q5817" s="15" t="str">
        <f t="shared" ca="1" si="182"/>
        <v>-</v>
      </c>
      <c r="R5817" s="6"/>
      <c r="S5817" s="6"/>
      <c r="T5817" s="6"/>
      <c r="U5817" s="6"/>
      <c r="V5817" s="6"/>
      <c r="W5817" s="6" t="str">
        <f t="shared" si="181"/>
        <v>-</v>
      </c>
      <c r="X5817" s="6"/>
      <c r="Y5817" s="6"/>
      <c r="Z5817" s="6"/>
      <c r="AA5817" s="6"/>
      <c r="AB5817" s="6"/>
      <c r="AC5817" s="6"/>
    </row>
    <row r="5818" spans="1:29" x14ac:dyDescent="0.25">
      <c r="Q5818" s="12" t="str">
        <f t="shared" ca="1" si="182"/>
        <v>-</v>
      </c>
      <c r="W5818" t="str">
        <f t="shared" si="181"/>
        <v>-</v>
      </c>
    </row>
    <row r="5819" spans="1:29" x14ac:dyDescent="0.25">
      <c r="A5819" s="6"/>
      <c r="B5819" s="10"/>
      <c r="C5819" s="6"/>
      <c r="D5819" s="6"/>
      <c r="E5819" s="6"/>
      <c r="F5819" s="6"/>
      <c r="G5819" s="6"/>
      <c r="H5819" s="6"/>
      <c r="I5819" s="6"/>
      <c r="J5819" s="6"/>
      <c r="K5819" s="6"/>
      <c r="L5819" s="6"/>
      <c r="M5819" s="6"/>
      <c r="N5819" s="6"/>
      <c r="O5819" s="6"/>
      <c r="P5819" s="10"/>
      <c r="Q5819" s="15" t="str">
        <f t="shared" ca="1" si="182"/>
        <v>-</v>
      </c>
      <c r="R5819" s="6"/>
      <c r="S5819" s="6"/>
      <c r="T5819" s="6"/>
      <c r="U5819" s="6"/>
      <c r="V5819" s="6"/>
      <c r="W5819" s="6" t="str">
        <f t="shared" si="181"/>
        <v>-</v>
      </c>
      <c r="X5819" s="6"/>
      <c r="Y5819" s="6"/>
      <c r="Z5819" s="6"/>
      <c r="AA5819" s="6"/>
      <c r="AB5819" s="6"/>
      <c r="AC5819" s="6"/>
    </row>
    <row r="5820" spans="1:29" x14ac:dyDescent="0.25">
      <c r="Q5820" s="12" t="str">
        <f t="shared" ca="1" si="182"/>
        <v>-</v>
      </c>
      <c r="W5820" t="str">
        <f t="shared" si="181"/>
        <v>-</v>
      </c>
    </row>
    <row r="5821" spans="1:29" x14ac:dyDescent="0.25">
      <c r="A5821" s="6"/>
      <c r="B5821" s="10"/>
      <c r="C5821" s="6"/>
      <c r="D5821" s="6"/>
      <c r="E5821" s="6"/>
      <c r="F5821" s="6"/>
      <c r="G5821" s="6"/>
      <c r="H5821" s="6"/>
      <c r="I5821" s="6"/>
      <c r="J5821" s="6"/>
      <c r="K5821" s="6"/>
      <c r="L5821" s="6"/>
      <c r="M5821" s="6"/>
      <c r="N5821" s="6"/>
      <c r="O5821" s="6"/>
      <c r="P5821" s="10"/>
      <c r="Q5821" s="15" t="str">
        <f t="shared" ca="1" si="182"/>
        <v>-</v>
      </c>
      <c r="R5821" s="6"/>
      <c r="S5821" s="6"/>
      <c r="T5821" s="6"/>
      <c r="U5821" s="6"/>
      <c r="V5821" s="6"/>
      <c r="W5821" s="6" t="str">
        <f t="shared" si="181"/>
        <v>-</v>
      </c>
      <c r="X5821" s="6"/>
      <c r="Y5821" s="6"/>
      <c r="Z5821" s="6"/>
      <c r="AA5821" s="6"/>
      <c r="AB5821" s="6"/>
      <c r="AC5821" s="6"/>
    </row>
    <row r="5822" spans="1:29" x14ac:dyDescent="0.25">
      <c r="Q5822" s="12" t="str">
        <f t="shared" ca="1" si="182"/>
        <v>-</v>
      </c>
      <c r="W5822" t="str">
        <f t="shared" si="181"/>
        <v>-</v>
      </c>
    </row>
    <row r="5823" spans="1:29" x14ac:dyDescent="0.25">
      <c r="A5823" s="6"/>
      <c r="B5823" s="10"/>
      <c r="C5823" s="6"/>
      <c r="D5823" s="6"/>
      <c r="E5823" s="6"/>
      <c r="F5823" s="6"/>
      <c r="G5823" s="6"/>
      <c r="H5823" s="6"/>
      <c r="I5823" s="6"/>
      <c r="J5823" s="6"/>
      <c r="K5823" s="6"/>
      <c r="L5823" s="6"/>
      <c r="M5823" s="6"/>
      <c r="N5823" s="6"/>
      <c r="O5823" s="6"/>
      <c r="P5823" s="10"/>
      <c r="Q5823" s="15" t="str">
        <f t="shared" ca="1" si="182"/>
        <v>-</v>
      </c>
      <c r="R5823" s="6"/>
      <c r="S5823" s="6"/>
      <c r="T5823" s="6"/>
      <c r="U5823" s="6"/>
      <c r="V5823" s="6"/>
      <c r="W5823" s="6" t="str">
        <f t="shared" si="181"/>
        <v>-</v>
      </c>
      <c r="X5823" s="6"/>
      <c r="Y5823" s="6"/>
      <c r="Z5823" s="6"/>
      <c r="AA5823" s="6"/>
      <c r="AB5823" s="6"/>
      <c r="AC5823" s="6"/>
    </row>
    <row r="5824" spans="1:29" x14ac:dyDescent="0.25">
      <c r="Q5824" s="12" t="str">
        <f t="shared" ca="1" si="182"/>
        <v>-</v>
      </c>
      <c r="W5824" t="str">
        <f t="shared" si="181"/>
        <v>-</v>
      </c>
    </row>
    <row r="5825" spans="1:29" x14ac:dyDescent="0.25">
      <c r="A5825" s="6"/>
      <c r="B5825" s="10"/>
      <c r="C5825" s="6"/>
      <c r="D5825" s="6"/>
      <c r="E5825" s="6"/>
      <c r="F5825" s="6"/>
      <c r="G5825" s="6"/>
      <c r="H5825" s="6"/>
      <c r="I5825" s="6"/>
      <c r="J5825" s="6"/>
      <c r="K5825" s="6"/>
      <c r="L5825" s="6"/>
      <c r="M5825" s="6"/>
      <c r="N5825" s="6"/>
      <c r="O5825" s="6"/>
      <c r="P5825" s="10"/>
      <c r="Q5825" s="15" t="str">
        <f t="shared" ca="1" si="182"/>
        <v>-</v>
      </c>
      <c r="R5825" s="6"/>
      <c r="S5825" s="6"/>
      <c r="T5825" s="6"/>
      <c r="U5825" s="6"/>
      <c r="V5825" s="6"/>
      <c r="W5825" s="6" t="str">
        <f t="shared" ref="W5825:W5888" si="183">IF(OR(ISBLANK(J5825),ISBLANK(V5825)),"-",(IF(J5825=V5825,"Yes","No")))</f>
        <v>-</v>
      </c>
      <c r="X5825" s="6"/>
      <c r="Y5825" s="6"/>
      <c r="Z5825" s="6"/>
      <c r="AA5825" s="6"/>
      <c r="AB5825" s="6"/>
      <c r="AC5825" s="6"/>
    </row>
    <row r="5826" spans="1:29" x14ac:dyDescent="0.25">
      <c r="Q5826" s="12" t="str">
        <f t="shared" ref="Q5826:Q5889" ca="1" si="184">IF(B5826&gt;1/1/1900, (IF(R5826="Closed",(DATEDIF(B5826,P5826,"d"))-(DATEDIF(M5826,O5826,"d")),IF(OR(R5826="Pending",ISBLANK(P5826)),TODAY()-B5826))),"-")</f>
        <v>-</v>
      </c>
      <c r="W5826" t="str">
        <f t="shared" si="183"/>
        <v>-</v>
      </c>
    </row>
    <row r="5827" spans="1:29" x14ac:dyDescent="0.25">
      <c r="A5827" s="6"/>
      <c r="B5827" s="10"/>
      <c r="C5827" s="6"/>
      <c r="D5827" s="6"/>
      <c r="E5827" s="6"/>
      <c r="F5827" s="6"/>
      <c r="G5827" s="6"/>
      <c r="H5827" s="6"/>
      <c r="I5827" s="6"/>
      <c r="J5827" s="6"/>
      <c r="K5827" s="6"/>
      <c r="L5827" s="6"/>
      <c r="M5827" s="6"/>
      <c r="N5827" s="6"/>
      <c r="O5827" s="6"/>
      <c r="P5827" s="10"/>
      <c r="Q5827" s="15" t="str">
        <f t="shared" ca="1" si="184"/>
        <v>-</v>
      </c>
      <c r="R5827" s="6"/>
      <c r="S5827" s="6"/>
      <c r="T5827" s="6"/>
      <c r="U5827" s="6"/>
      <c r="V5827" s="6"/>
      <c r="W5827" s="6" t="str">
        <f t="shared" si="183"/>
        <v>-</v>
      </c>
      <c r="X5827" s="6"/>
      <c r="Y5827" s="6"/>
      <c r="Z5827" s="6"/>
      <c r="AA5827" s="6"/>
      <c r="AB5827" s="6"/>
      <c r="AC5827" s="6"/>
    </row>
    <row r="5828" spans="1:29" x14ac:dyDescent="0.25">
      <c r="Q5828" s="12" t="str">
        <f t="shared" ca="1" si="184"/>
        <v>-</v>
      </c>
      <c r="W5828" t="str">
        <f t="shared" si="183"/>
        <v>-</v>
      </c>
    </row>
    <row r="5829" spans="1:29" x14ac:dyDescent="0.25">
      <c r="A5829" s="6"/>
      <c r="B5829" s="10"/>
      <c r="C5829" s="6"/>
      <c r="D5829" s="6"/>
      <c r="E5829" s="6"/>
      <c r="F5829" s="6"/>
      <c r="G5829" s="6"/>
      <c r="H5829" s="6"/>
      <c r="I5829" s="6"/>
      <c r="J5829" s="6"/>
      <c r="K5829" s="6"/>
      <c r="L5829" s="6"/>
      <c r="M5829" s="6"/>
      <c r="N5829" s="6"/>
      <c r="O5829" s="6"/>
      <c r="P5829" s="10"/>
      <c r="Q5829" s="15" t="str">
        <f t="shared" ca="1" si="184"/>
        <v>-</v>
      </c>
      <c r="R5829" s="6"/>
      <c r="S5829" s="6"/>
      <c r="T5829" s="6"/>
      <c r="U5829" s="6"/>
      <c r="V5829" s="6"/>
      <c r="W5829" s="6" t="str">
        <f t="shared" si="183"/>
        <v>-</v>
      </c>
      <c r="X5829" s="6"/>
      <c r="Y5829" s="6"/>
      <c r="Z5829" s="6"/>
      <c r="AA5829" s="6"/>
      <c r="AB5829" s="6"/>
      <c r="AC5829" s="6"/>
    </row>
    <row r="5830" spans="1:29" x14ac:dyDescent="0.25">
      <c r="Q5830" s="12" t="str">
        <f t="shared" ca="1" si="184"/>
        <v>-</v>
      </c>
      <c r="W5830" t="str">
        <f t="shared" si="183"/>
        <v>-</v>
      </c>
    </row>
    <row r="5831" spans="1:29" x14ac:dyDescent="0.25">
      <c r="A5831" s="6"/>
      <c r="B5831" s="10"/>
      <c r="C5831" s="6"/>
      <c r="D5831" s="6"/>
      <c r="E5831" s="6"/>
      <c r="F5831" s="6"/>
      <c r="G5831" s="6"/>
      <c r="H5831" s="6"/>
      <c r="I5831" s="6"/>
      <c r="J5831" s="6"/>
      <c r="K5831" s="6"/>
      <c r="L5831" s="6"/>
      <c r="M5831" s="6"/>
      <c r="N5831" s="6"/>
      <c r="O5831" s="6"/>
      <c r="P5831" s="10"/>
      <c r="Q5831" s="15" t="str">
        <f t="shared" ca="1" si="184"/>
        <v>-</v>
      </c>
      <c r="R5831" s="6"/>
      <c r="S5831" s="6"/>
      <c r="T5831" s="6"/>
      <c r="U5831" s="6"/>
      <c r="V5831" s="6"/>
      <c r="W5831" s="6" t="str">
        <f t="shared" si="183"/>
        <v>-</v>
      </c>
      <c r="X5831" s="6"/>
      <c r="Y5831" s="6"/>
      <c r="Z5831" s="6"/>
      <c r="AA5831" s="6"/>
      <c r="AB5831" s="6"/>
      <c r="AC5831" s="6"/>
    </row>
    <row r="5832" spans="1:29" x14ac:dyDescent="0.25">
      <c r="Q5832" s="12" t="str">
        <f t="shared" ca="1" si="184"/>
        <v>-</v>
      </c>
      <c r="W5832" t="str">
        <f t="shared" si="183"/>
        <v>-</v>
      </c>
    </row>
    <row r="5833" spans="1:29" x14ac:dyDescent="0.25">
      <c r="A5833" s="6"/>
      <c r="B5833" s="10"/>
      <c r="C5833" s="6"/>
      <c r="D5833" s="6"/>
      <c r="E5833" s="6"/>
      <c r="F5833" s="6"/>
      <c r="G5833" s="6"/>
      <c r="H5833" s="6"/>
      <c r="I5833" s="6"/>
      <c r="J5833" s="6"/>
      <c r="K5833" s="6"/>
      <c r="L5833" s="6"/>
      <c r="M5833" s="6"/>
      <c r="N5833" s="6"/>
      <c r="O5833" s="6"/>
      <c r="P5833" s="10"/>
      <c r="Q5833" s="15" t="str">
        <f t="shared" ca="1" si="184"/>
        <v>-</v>
      </c>
      <c r="R5833" s="6"/>
      <c r="S5833" s="6"/>
      <c r="T5833" s="6"/>
      <c r="U5833" s="6"/>
      <c r="V5833" s="6"/>
      <c r="W5833" s="6" t="str">
        <f t="shared" si="183"/>
        <v>-</v>
      </c>
      <c r="X5833" s="6"/>
      <c r="Y5833" s="6"/>
      <c r="Z5833" s="6"/>
      <c r="AA5833" s="6"/>
      <c r="AB5833" s="6"/>
      <c r="AC5833" s="6"/>
    </row>
    <row r="5834" spans="1:29" x14ac:dyDescent="0.25">
      <c r="Q5834" s="12" t="str">
        <f t="shared" ca="1" si="184"/>
        <v>-</v>
      </c>
      <c r="W5834" t="str">
        <f t="shared" si="183"/>
        <v>-</v>
      </c>
    </row>
    <row r="5835" spans="1:29" x14ac:dyDescent="0.25">
      <c r="A5835" s="6"/>
      <c r="B5835" s="10"/>
      <c r="C5835" s="6"/>
      <c r="D5835" s="6"/>
      <c r="E5835" s="6"/>
      <c r="F5835" s="6"/>
      <c r="G5835" s="6"/>
      <c r="H5835" s="6"/>
      <c r="I5835" s="6"/>
      <c r="J5835" s="6"/>
      <c r="K5835" s="6"/>
      <c r="L5835" s="6"/>
      <c r="M5835" s="6"/>
      <c r="N5835" s="6"/>
      <c r="O5835" s="6"/>
      <c r="P5835" s="10"/>
      <c r="Q5835" s="15" t="str">
        <f t="shared" ca="1" si="184"/>
        <v>-</v>
      </c>
      <c r="R5835" s="6"/>
      <c r="S5835" s="6"/>
      <c r="T5835" s="6"/>
      <c r="U5835" s="6"/>
      <c r="V5835" s="6"/>
      <c r="W5835" s="6" t="str">
        <f t="shared" si="183"/>
        <v>-</v>
      </c>
      <c r="X5835" s="6"/>
      <c r="Y5835" s="6"/>
      <c r="Z5835" s="6"/>
      <c r="AA5835" s="6"/>
      <c r="AB5835" s="6"/>
      <c r="AC5835" s="6"/>
    </row>
    <row r="5836" spans="1:29" x14ac:dyDescent="0.25">
      <c r="Q5836" s="12" t="str">
        <f t="shared" ca="1" si="184"/>
        <v>-</v>
      </c>
      <c r="W5836" t="str">
        <f t="shared" si="183"/>
        <v>-</v>
      </c>
    </row>
    <row r="5837" spans="1:29" x14ac:dyDescent="0.25">
      <c r="A5837" s="6"/>
      <c r="B5837" s="10"/>
      <c r="C5837" s="6"/>
      <c r="D5837" s="6"/>
      <c r="E5837" s="6"/>
      <c r="F5837" s="6"/>
      <c r="G5837" s="6"/>
      <c r="H5837" s="6"/>
      <c r="I5837" s="6"/>
      <c r="J5837" s="6"/>
      <c r="K5837" s="6"/>
      <c r="L5837" s="6"/>
      <c r="M5837" s="6"/>
      <c r="N5837" s="6"/>
      <c r="O5837" s="6"/>
      <c r="P5837" s="10"/>
      <c r="Q5837" s="15" t="str">
        <f t="shared" ca="1" si="184"/>
        <v>-</v>
      </c>
      <c r="R5837" s="6"/>
      <c r="S5837" s="6"/>
      <c r="T5837" s="6"/>
      <c r="U5837" s="6"/>
      <c r="V5837" s="6"/>
      <c r="W5837" s="6" t="str">
        <f t="shared" si="183"/>
        <v>-</v>
      </c>
      <c r="X5837" s="6"/>
      <c r="Y5837" s="6"/>
      <c r="Z5837" s="6"/>
      <c r="AA5837" s="6"/>
      <c r="AB5837" s="6"/>
      <c r="AC5837" s="6"/>
    </row>
    <row r="5838" spans="1:29" x14ac:dyDescent="0.25">
      <c r="Q5838" s="12" t="str">
        <f t="shared" ca="1" si="184"/>
        <v>-</v>
      </c>
      <c r="W5838" t="str">
        <f t="shared" si="183"/>
        <v>-</v>
      </c>
    </row>
    <row r="5839" spans="1:29" x14ac:dyDescent="0.25">
      <c r="A5839" s="6"/>
      <c r="B5839" s="10"/>
      <c r="C5839" s="6"/>
      <c r="D5839" s="6"/>
      <c r="E5839" s="6"/>
      <c r="F5839" s="6"/>
      <c r="G5839" s="6"/>
      <c r="H5839" s="6"/>
      <c r="I5839" s="6"/>
      <c r="J5839" s="6"/>
      <c r="K5839" s="6"/>
      <c r="L5839" s="6"/>
      <c r="M5839" s="6"/>
      <c r="N5839" s="6"/>
      <c r="O5839" s="6"/>
      <c r="P5839" s="10"/>
      <c r="Q5839" s="15" t="str">
        <f t="shared" ca="1" si="184"/>
        <v>-</v>
      </c>
      <c r="R5839" s="6"/>
      <c r="S5839" s="6"/>
      <c r="T5839" s="6"/>
      <c r="U5839" s="6"/>
      <c r="V5839" s="6"/>
      <c r="W5839" s="6" t="str">
        <f t="shared" si="183"/>
        <v>-</v>
      </c>
      <c r="X5839" s="6"/>
      <c r="Y5839" s="6"/>
      <c r="Z5839" s="6"/>
      <c r="AA5839" s="6"/>
      <c r="AB5839" s="6"/>
      <c r="AC5839" s="6"/>
    </row>
    <row r="5840" spans="1:29" x14ac:dyDescent="0.25">
      <c r="Q5840" s="12" t="str">
        <f t="shared" ca="1" si="184"/>
        <v>-</v>
      </c>
      <c r="W5840" t="str">
        <f t="shared" si="183"/>
        <v>-</v>
      </c>
    </row>
    <row r="5841" spans="1:29" x14ac:dyDescent="0.25">
      <c r="A5841" s="6"/>
      <c r="B5841" s="10"/>
      <c r="C5841" s="6"/>
      <c r="D5841" s="6"/>
      <c r="E5841" s="6"/>
      <c r="F5841" s="6"/>
      <c r="G5841" s="6"/>
      <c r="H5841" s="6"/>
      <c r="I5841" s="6"/>
      <c r="J5841" s="6"/>
      <c r="K5841" s="6"/>
      <c r="L5841" s="6"/>
      <c r="M5841" s="6"/>
      <c r="N5841" s="6"/>
      <c r="O5841" s="6"/>
      <c r="P5841" s="10"/>
      <c r="Q5841" s="15" t="str">
        <f t="shared" ca="1" si="184"/>
        <v>-</v>
      </c>
      <c r="R5841" s="6"/>
      <c r="S5841" s="6"/>
      <c r="T5841" s="6"/>
      <c r="U5841" s="6"/>
      <c r="V5841" s="6"/>
      <c r="W5841" s="6" t="str">
        <f t="shared" si="183"/>
        <v>-</v>
      </c>
      <c r="X5841" s="6"/>
      <c r="Y5841" s="6"/>
      <c r="Z5841" s="6"/>
      <c r="AA5841" s="6"/>
      <c r="AB5841" s="6"/>
      <c r="AC5841" s="6"/>
    </row>
    <row r="5842" spans="1:29" x14ac:dyDescent="0.25">
      <c r="Q5842" s="12" t="str">
        <f t="shared" ca="1" si="184"/>
        <v>-</v>
      </c>
      <c r="W5842" t="str">
        <f t="shared" si="183"/>
        <v>-</v>
      </c>
    </row>
    <row r="5843" spans="1:29" x14ac:dyDescent="0.25">
      <c r="A5843" s="6"/>
      <c r="B5843" s="10"/>
      <c r="C5843" s="6"/>
      <c r="D5843" s="6"/>
      <c r="E5843" s="6"/>
      <c r="F5843" s="6"/>
      <c r="G5843" s="6"/>
      <c r="H5843" s="6"/>
      <c r="I5843" s="6"/>
      <c r="J5843" s="6"/>
      <c r="K5843" s="6"/>
      <c r="L5843" s="6"/>
      <c r="M5843" s="6"/>
      <c r="N5843" s="6"/>
      <c r="O5843" s="6"/>
      <c r="P5843" s="10"/>
      <c r="Q5843" s="15" t="str">
        <f t="shared" ca="1" si="184"/>
        <v>-</v>
      </c>
      <c r="R5843" s="6"/>
      <c r="S5843" s="6"/>
      <c r="T5843" s="6"/>
      <c r="U5843" s="6"/>
      <c r="V5843" s="6"/>
      <c r="W5843" s="6" t="str">
        <f t="shared" si="183"/>
        <v>-</v>
      </c>
      <c r="X5843" s="6"/>
      <c r="Y5843" s="6"/>
      <c r="Z5843" s="6"/>
      <c r="AA5843" s="6"/>
      <c r="AB5843" s="6"/>
      <c r="AC5843" s="6"/>
    </row>
    <row r="5844" spans="1:29" x14ac:dyDescent="0.25">
      <c r="Q5844" s="12" t="str">
        <f t="shared" ca="1" si="184"/>
        <v>-</v>
      </c>
      <c r="W5844" t="str">
        <f t="shared" si="183"/>
        <v>-</v>
      </c>
    </row>
    <row r="5845" spans="1:29" x14ac:dyDescent="0.25">
      <c r="A5845" s="6"/>
      <c r="B5845" s="10"/>
      <c r="C5845" s="6"/>
      <c r="D5845" s="6"/>
      <c r="E5845" s="6"/>
      <c r="F5845" s="6"/>
      <c r="G5845" s="6"/>
      <c r="H5845" s="6"/>
      <c r="I5845" s="6"/>
      <c r="J5845" s="6"/>
      <c r="K5845" s="6"/>
      <c r="L5845" s="6"/>
      <c r="M5845" s="6"/>
      <c r="N5845" s="6"/>
      <c r="O5845" s="6"/>
      <c r="P5845" s="10"/>
      <c r="Q5845" s="15" t="str">
        <f t="shared" ca="1" si="184"/>
        <v>-</v>
      </c>
      <c r="R5845" s="6"/>
      <c r="S5845" s="6"/>
      <c r="T5845" s="6"/>
      <c r="U5845" s="6"/>
      <c r="V5845" s="6"/>
      <c r="W5845" s="6" t="str">
        <f t="shared" si="183"/>
        <v>-</v>
      </c>
      <c r="X5845" s="6"/>
      <c r="Y5845" s="6"/>
      <c r="Z5845" s="6"/>
      <c r="AA5845" s="6"/>
      <c r="AB5845" s="6"/>
      <c r="AC5845" s="6"/>
    </row>
    <row r="5846" spans="1:29" x14ac:dyDescent="0.25">
      <c r="Q5846" s="12" t="str">
        <f t="shared" ca="1" si="184"/>
        <v>-</v>
      </c>
      <c r="W5846" t="str">
        <f t="shared" si="183"/>
        <v>-</v>
      </c>
    </row>
    <row r="5847" spans="1:29" x14ac:dyDescent="0.25">
      <c r="A5847" s="6"/>
      <c r="B5847" s="10"/>
      <c r="C5847" s="6"/>
      <c r="D5847" s="6"/>
      <c r="E5847" s="6"/>
      <c r="F5847" s="6"/>
      <c r="G5847" s="6"/>
      <c r="H5847" s="6"/>
      <c r="I5847" s="6"/>
      <c r="J5847" s="6"/>
      <c r="K5847" s="6"/>
      <c r="L5847" s="6"/>
      <c r="M5847" s="6"/>
      <c r="N5847" s="6"/>
      <c r="O5847" s="6"/>
      <c r="P5847" s="10"/>
      <c r="Q5847" s="15" t="str">
        <f t="shared" ca="1" si="184"/>
        <v>-</v>
      </c>
      <c r="R5847" s="6"/>
      <c r="S5847" s="6"/>
      <c r="T5847" s="6"/>
      <c r="U5847" s="6"/>
      <c r="V5847" s="6"/>
      <c r="W5847" s="6" t="str">
        <f t="shared" si="183"/>
        <v>-</v>
      </c>
      <c r="X5847" s="6"/>
      <c r="Y5847" s="6"/>
      <c r="Z5847" s="6"/>
      <c r="AA5847" s="6"/>
      <c r="AB5847" s="6"/>
      <c r="AC5847" s="6"/>
    </row>
    <row r="5848" spans="1:29" x14ac:dyDescent="0.25">
      <c r="Q5848" s="12" t="str">
        <f t="shared" ca="1" si="184"/>
        <v>-</v>
      </c>
      <c r="W5848" t="str">
        <f t="shared" si="183"/>
        <v>-</v>
      </c>
    </row>
    <row r="5849" spans="1:29" x14ac:dyDescent="0.25">
      <c r="A5849" s="6"/>
      <c r="B5849" s="10"/>
      <c r="C5849" s="6"/>
      <c r="D5849" s="6"/>
      <c r="E5849" s="6"/>
      <c r="F5849" s="6"/>
      <c r="G5849" s="6"/>
      <c r="H5849" s="6"/>
      <c r="I5849" s="6"/>
      <c r="J5849" s="6"/>
      <c r="K5849" s="6"/>
      <c r="L5849" s="6"/>
      <c r="M5849" s="6"/>
      <c r="N5849" s="6"/>
      <c r="O5849" s="6"/>
      <c r="P5849" s="10"/>
      <c r="Q5849" s="15" t="str">
        <f t="shared" ca="1" si="184"/>
        <v>-</v>
      </c>
      <c r="R5849" s="6"/>
      <c r="S5849" s="6"/>
      <c r="T5849" s="6"/>
      <c r="U5849" s="6"/>
      <c r="V5849" s="6"/>
      <c r="W5849" s="6" t="str">
        <f t="shared" si="183"/>
        <v>-</v>
      </c>
      <c r="X5849" s="6"/>
      <c r="Y5849" s="6"/>
      <c r="Z5849" s="6"/>
      <c r="AA5849" s="6"/>
      <c r="AB5849" s="6"/>
      <c r="AC5849" s="6"/>
    </row>
    <row r="5850" spans="1:29" x14ac:dyDescent="0.25">
      <c r="Q5850" s="12" t="str">
        <f t="shared" ca="1" si="184"/>
        <v>-</v>
      </c>
      <c r="W5850" t="str">
        <f t="shared" si="183"/>
        <v>-</v>
      </c>
    </row>
    <row r="5851" spans="1:29" x14ac:dyDescent="0.25">
      <c r="A5851" s="6"/>
      <c r="B5851" s="10"/>
      <c r="C5851" s="6"/>
      <c r="D5851" s="6"/>
      <c r="E5851" s="6"/>
      <c r="F5851" s="6"/>
      <c r="G5851" s="6"/>
      <c r="H5851" s="6"/>
      <c r="I5851" s="6"/>
      <c r="J5851" s="6"/>
      <c r="K5851" s="6"/>
      <c r="L5851" s="6"/>
      <c r="M5851" s="6"/>
      <c r="N5851" s="6"/>
      <c r="O5851" s="6"/>
      <c r="P5851" s="10"/>
      <c r="Q5851" s="15" t="str">
        <f t="shared" ca="1" si="184"/>
        <v>-</v>
      </c>
      <c r="R5851" s="6"/>
      <c r="S5851" s="6"/>
      <c r="T5851" s="6"/>
      <c r="U5851" s="6"/>
      <c r="V5851" s="6"/>
      <c r="W5851" s="6" t="str">
        <f t="shared" si="183"/>
        <v>-</v>
      </c>
      <c r="X5851" s="6"/>
      <c r="Y5851" s="6"/>
      <c r="Z5851" s="6"/>
      <c r="AA5851" s="6"/>
      <c r="AB5851" s="6"/>
      <c r="AC5851" s="6"/>
    </row>
    <row r="5852" spans="1:29" x14ac:dyDescent="0.25">
      <c r="Q5852" s="12" t="str">
        <f t="shared" ca="1" si="184"/>
        <v>-</v>
      </c>
      <c r="W5852" t="str">
        <f t="shared" si="183"/>
        <v>-</v>
      </c>
    </row>
    <row r="5853" spans="1:29" x14ac:dyDescent="0.25">
      <c r="A5853" s="6"/>
      <c r="B5853" s="10"/>
      <c r="C5853" s="6"/>
      <c r="D5853" s="6"/>
      <c r="E5853" s="6"/>
      <c r="F5853" s="6"/>
      <c r="G5853" s="6"/>
      <c r="H5853" s="6"/>
      <c r="I5853" s="6"/>
      <c r="J5853" s="6"/>
      <c r="K5853" s="6"/>
      <c r="L5853" s="6"/>
      <c r="M5853" s="6"/>
      <c r="N5853" s="6"/>
      <c r="O5853" s="6"/>
      <c r="P5853" s="10"/>
      <c r="Q5853" s="15" t="str">
        <f t="shared" ca="1" si="184"/>
        <v>-</v>
      </c>
      <c r="R5853" s="6"/>
      <c r="S5853" s="6"/>
      <c r="T5853" s="6"/>
      <c r="U5853" s="6"/>
      <c r="V5853" s="6"/>
      <c r="W5853" s="6" t="str">
        <f t="shared" si="183"/>
        <v>-</v>
      </c>
      <c r="X5853" s="6"/>
      <c r="Y5853" s="6"/>
      <c r="Z5853" s="6"/>
      <c r="AA5853" s="6"/>
      <c r="AB5853" s="6"/>
      <c r="AC5853" s="6"/>
    </row>
    <row r="5854" spans="1:29" x14ac:dyDescent="0.25">
      <c r="Q5854" s="12" t="str">
        <f t="shared" ca="1" si="184"/>
        <v>-</v>
      </c>
      <c r="W5854" t="str">
        <f t="shared" si="183"/>
        <v>-</v>
      </c>
    </row>
    <row r="5855" spans="1:29" x14ac:dyDescent="0.25">
      <c r="A5855" s="6"/>
      <c r="B5855" s="10"/>
      <c r="C5855" s="6"/>
      <c r="D5855" s="6"/>
      <c r="E5855" s="6"/>
      <c r="F5855" s="6"/>
      <c r="G5855" s="6"/>
      <c r="H5855" s="6"/>
      <c r="I5855" s="6"/>
      <c r="J5855" s="6"/>
      <c r="K5855" s="6"/>
      <c r="L5855" s="6"/>
      <c r="M5855" s="6"/>
      <c r="N5855" s="6"/>
      <c r="O5855" s="6"/>
      <c r="P5855" s="10"/>
      <c r="Q5855" s="15" t="str">
        <f t="shared" ca="1" si="184"/>
        <v>-</v>
      </c>
      <c r="R5855" s="6"/>
      <c r="S5855" s="6"/>
      <c r="T5855" s="6"/>
      <c r="U5855" s="6"/>
      <c r="V5855" s="6"/>
      <c r="W5855" s="6" t="str">
        <f t="shared" si="183"/>
        <v>-</v>
      </c>
      <c r="X5855" s="6"/>
      <c r="Y5855" s="6"/>
      <c r="Z5855" s="6"/>
      <c r="AA5855" s="6"/>
      <c r="AB5855" s="6"/>
      <c r="AC5855" s="6"/>
    </row>
    <row r="5856" spans="1:29" x14ac:dyDescent="0.25">
      <c r="Q5856" s="12" t="str">
        <f t="shared" ca="1" si="184"/>
        <v>-</v>
      </c>
      <c r="W5856" t="str">
        <f t="shared" si="183"/>
        <v>-</v>
      </c>
    </row>
    <row r="5857" spans="1:29" x14ac:dyDescent="0.25">
      <c r="A5857" s="6"/>
      <c r="B5857" s="10"/>
      <c r="C5857" s="6"/>
      <c r="D5857" s="6"/>
      <c r="E5857" s="6"/>
      <c r="F5857" s="6"/>
      <c r="G5857" s="6"/>
      <c r="H5857" s="6"/>
      <c r="I5857" s="6"/>
      <c r="J5857" s="6"/>
      <c r="K5857" s="6"/>
      <c r="L5857" s="6"/>
      <c r="M5857" s="6"/>
      <c r="N5857" s="6"/>
      <c r="O5857" s="6"/>
      <c r="P5857" s="10"/>
      <c r="Q5857" s="15" t="str">
        <f t="shared" ca="1" si="184"/>
        <v>-</v>
      </c>
      <c r="R5857" s="6"/>
      <c r="S5857" s="6"/>
      <c r="T5857" s="6"/>
      <c r="U5857" s="6"/>
      <c r="V5857" s="6"/>
      <c r="W5857" s="6" t="str">
        <f t="shared" si="183"/>
        <v>-</v>
      </c>
      <c r="X5857" s="6"/>
      <c r="Y5857" s="6"/>
      <c r="Z5857" s="6"/>
      <c r="AA5857" s="6"/>
      <c r="AB5857" s="6"/>
      <c r="AC5857" s="6"/>
    </row>
    <row r="5858" spans="1:29" x14ac:dyDescent="0.25">
      <c r="Q5858" s="12" t="str">
        <f t="shared" ca="1" si="184"/>
        <v>-</v>
      </c>
      <c r="W5858" t="str">
        <f t="shared" si="183"/>
        <v>-</v>
      </c>
    </row>
    <row r="5859" spans="1:29" x14ac:dyDescent="0.25">
      <c r="A5859" s="6"/>
      <c r="B5859" s="10"/>
      <c r="C5859" s="6"/>
      <c r="D5859" s="6"/>
      <c r="E5859" s="6"/>
      <c r="F5859" s="6"/>
      <c r="G5859" s="6"/>
      <c r="H5859" s="6"/>
      <c r="I5859" s="6"/>
      <c r="J5859" s="6"/>
      <c r="K5859" s="6"/>
      <c r="L5859" s="6"/>
      <c r="M5859" s="6"/>
      <c r="N5859" s="6"/>
      <c r="O5859" s="6"/>
      <c r="P5859" s="10"/>
      <c r="Q5859" s="15" t="str">
        <f t="shared" ca="1" si="184"/>
        <v>-</v>
      </c>
      <c r="R5859" s="6"/>
      <c r="S5859" s="6"/>
      <c r="T5859" s="6"/>
      <c r="U5859" s="6"/>
      <c r="V5859" s="6"/>
      <c r="W5859" s="6" t="str">
        <f t="shared" si="183"/>
        <v>-</v>
      </c>
      <c r="X5859" s="6"/>
      <c r="Y5859" s="6"/>
      <c r="Z5859" s="6"/>
      <c r="AA5859" s="6"/>
      <c r="AB5859" s="6"/>
      <c r="AC5859" s="6"/>
    </row>
    <row r="5860" spans="1:29" x14ac:dyDescent="0.25">
      <c r="Q5860" s="12" t="str">
        <f t="shared" ca="1" si="184"/>
        <v>-</v>
      </c>
      <c r="W5860" t="str">
        <f t="shared" si="183"/>
        <v>-</v>
      </c>
    </row>
    <row r="5861" spans="1:29" x14ac:dyDescent="0.25">
      <c r="A5861" s="6"/>
      <c r="B5861" s="10"/>
      <c r="C5861" s="6"/>
      <c r="D5861" s="6"/>
      <c r="E5861" s="6"/>
      <c r="F5861" s="6"/>
      <c r="G5861" s="6"/>
      <c r="H5861" s="6"/>
      <c r="I5861" s="6"/>
      <c r="J5861" s="6"/>
      <c r="K5861" s="6"/>
      <c r="L5861" s="6"/>
      <c r="M5861" s="6"/>
      <c r="N5861" s="6"/>
      <c r="O5861" s="6"/>
      <c r="P5861" s="10"/>
      <c r="Q5861" s="15" t="str">
        <f t="shared" ca="1" si="184"/>
        <v>-</v>
      </c>
      <c r="R5861" s="6"/>
      <c r="S5861" s="6"/>
      <c r="T5861" s="6"/>
      <c r="U5861" s="6"/>
      <c r="V5861" s="6"/>
      <c r="W5861" s="6" t="str">
        <f t="shared" si="183"/>
        <v>-</v>
      </c>
      <c r="X5861" s="6"/>
      <c r="Y5861" s="6"/>
      <c r="Z5861" s="6"/>
      <c r="AA5861" s="6"/>
      <c r="AB5861" s="6"/>
      <c r="AC5861" s="6"/>
    </row>
    <row r="5862" spans="1:29" x14ac:dyDescent="0.25">
      <c r="Q5862" s="12" t="str">
        <f t="shared" ca="1" si="184"/>
        <v>-</v>
      </c>
      <c r="W5862" t="str">
        <f t="shared" si="183"/>
        <v>-</v>
      </c>
    </row>
    <row r="5863" spans="1:29" x14ac:dyDescent="0.25">
      <c r="A5863" s="6"/>
      <c r="B5863" s="10"/>
      <c r="C5863" s="6"/>
      <c r="D5863" s="6"/>
      <c r="E5863" s="6"/>
      <c r="F5863" s="6"/>
      <c r="G5863" s="6"/>
      <c r="H5863" s="6"/>
      <c r="I5863" s="6"/>
      <c r="J5863" s="6"/>
      <c r="K5863" s="6"/>
      <c r="L5863" s="6"/>
      <c r="M5863" s="6"/>
      <c r="N5863" s="6"/>
      <c r="O5863" s="6"/>
      <c r="P5863" s="10"/>
      <c r="Q5863" s="15" t="str">
        <f t="shared" ca="1" si="184"/>
        <v>-</v>
      </c>
      <c r="R5863" s="6"/>
      <c r="S5863" s="6"/>
      <c r="T5863" s="6"/>
      <c r="U5863" s="6"/>
      <c r="V5863" s="6"/>
      <c r="W5863" s="6" t="str">
        <f t="shared" si="183"/>
        <v>-</v>
      </c>
      <c r="X5863" s="6"/>
      <c r="Y5863" s="6"/>
      <c r="Z5863" s="6"/>
      <c r="AA5863" s="6"/>
      <c r="AB5863" s="6"/>
      <c r="AC5863" s="6"/>
    </row>
    <row r="5864" spans="1:29" x14ac:dyDescent="0.25">
      <c r="Q5864" s="12" t="str">
        <f t="shared" ca="1" si="184"/>
        <v>-</v>
      </c>
      <c r="W5864" t="str">
        <f t="shared" si="183"/>
        <v>-</v>
      </c>
    </row>
    <row r="5865" spans="1:29" x14ac:dyDescent="0.25">
      <c r="A5865" s="6"/>
      <c r="B5865" s="10"/>
      <c r="C5865" s="6"/>
      <c r="D5865" s="6"/>
      <c r="E5865" s="6"/>
      <c r="F5865" s="6"/>
      <c r="G5865" s="6"/>
      <c r="H5865" s="6"/>
      <c r="I5865" s="6"/>
      <c r="J5865" s="6"/>
      <c r="K5865" s="6"/>
      <c r="L5865" s="6"/>
      <c r="M5865" s="6"/>
      <c r="N5865" s="6"/>
      <c r="O5865" s="6"/>
      <c r="P5865" s="10"/>
      <c r="Q5865" s="15" t="str">
        <f t="shared" ca="1" si="184"/>
        <v>-</v>
      </c>
      <c r="R5865" s="6"/>
      <c r="S5865" s="6"/>
      <c r="T5865" s="6"/>
      <c r="U5865" s="6"/>
      <c r="V5865" s="6"/>
      <c r="W5865" s="6" t="str">
        <f t="shared" si="183"/>
        <v>-</v>
      </c>
      <c r="X5865" s="6"/>
      <c r="Y5865" s="6"/>
      <c r="Z5865" s="6"/>
      <c r="AA5865" s="6"/>
      <c r="AB5865" s="6"/>
      <c r="AC5865" s="6"/>
    </row>
    <row r="5866" spans="1:29" x14ac:dyDescent="0.25">
      <c r="Q5866" s="12" t="str">
        <f t="shared" ca="1" si="184"/>
        <v>-</v>
      </c>
      <c r="W5866" t="str">
        <f t="shared" si="183"/>
        <v>-</v>
      </c>
    </row>
    <row r="5867" spans="1:29" x14ac:dyDescent="0.25">
      <c r="A5867" s="6"/>
      <c r="B5867" s="10"/>
      <c r="C5867" s="6"/>
      <c r="D5867" s="6"/>
      <c r="E5867" s="6"/>
      <c r="F5867" s="6"/>
      <c r="G5867" s="6"/>
      <c r="H5867" s="6"/>
      <c r="I5867" s="6"/>
      <c r="J5867" s="6"/>
      <c r="K5867" s="6"/>
      <c r="L5867" s="6"/>
      <c r="M5867" s="6"/>
      <c r="N5867" s="6"/>
      <c r="O5867" s="6"/>
      <c r="P5867" s="10"/>
      <c r="Q5867" s="15" t="str">
        <f t="shared" ca="1" si="184"/>
        <v>-</v>
      </c>
      <c r="R5867" s="6"/>
      <c r="S5867" s="6"/>
      <c r="T5867" s="6"/>
      <c r="U5867" s="6"/>
      <c r="V5867" s="6"/>
      <c r="W5867" s="6" t="str">
        <f t="shared" si="183"/>
        <v>-</v>
      </c>
      <c r="X5867" s="6"/>
      <c r="Y5867" s="6"/>
      <c r="Z5867" s="6"/>
      <c r="AA5867" s="6"/>
      <c r="AB5867" s="6"/>
      <c r="AC5867" s="6"/>
    </row>
    <row r="5868" spans="1:29" x14ac:dyDescent="0.25">
      <c r="Q5868" s="12" t="str">
        <f t="shared" ca="1" si="184"/>
        <v>-</v>
      </c>
      <c r="W5868" t="str">
        <f t="shared" si="183"/>
        <v>-</v>
      </c>
    </row>
    <row r="5869" spans="1:29" x14ac:dyDescent="0.25">
      <c r="A5869" s="6"/>
      <c r="B5869" s="10"/>
      <c r="C5869" s="6"/>
      <c r="D5869" s="6"/>
      <c r="E5869" s="6"/>
      <c r="F5869" s="6"/>
      <c r="G5869" s="6"/>
      <c r="H5869" s="6"/>
      <c r="I5869" s="6"/>
      <c r="J5869" s="6"/>
      <c r="K5869" s="6"/>
      <c r="L5869" s="6"/>
      <c r="M5869" s="6"/>
      <c r="N5869" s="6"/>
      <c r="O5869" s="6"/>
      <c r="P5869" s="10"/>
      <c r="Q5869" s="15" t="str">
        <f t="shared" ca="1" si="184"/>
        <v>-</v>
      </c>
      <c r="R5869" s="6"/>
      <c r="S5869" s="6"/>
      <c r="T5869" s="6"/>
      <c r="U5869" s="6"/>
      <c r="V5869" s="6"/>
      <c r="W5869" s="6" t="str">
        <f t="shared" si="183"/>
        <v>-</v>
      </c>
      <c r="X5869" s="6"/>
      <c r="Y5869" s="6"/>
      <c r="Z5869" s="6"/>
      <c r="AA5869" s="6"/>
      <c r="AB5869" s="6"/>
      <c r="AC5869" s="6"/>
    </row>
    <row r="5870" spans="1:29" x14ac:dyDescent="0.25">
      <c r="Q5870" s="12" t="str">
        <f t="shared" ca="1" si="184"/>
        <v>-</v>
      </c>
      <c r="W5870" t="str">
        <f t="shared" si="183"/>
        <v>-</v>
      </c>
    </row>
    <row r="5871" spans="1:29" x14ac:dyDescent="0.25">
      <c r="A5871" s="6"/>
      <c r="B5871" s="10"/>
      <c r="C5871" s="6"/>
      <c r="D5871" s="6"/>
      <c r="E5871" s="6"/>
      <c r="F5871" s="6"/>
      <c r="G5871" s="6"/>
      <c r="H5871" s="6"/>
      <c r="I5871" s="6"/>
      <c r="J5871" s="6"/>
      <c r="K5871" s="6"/>
      <c r="L5871" s="6"/>
      <c r="M5871" s="6"/>
      <c r="N5871" s="6"/>
      <c r="O5871" s="6"/>
      <c r="P5871" s="10"/>
      <c r="Q5871" s="15" t="str">
        <f t="shared" ca="1" si="184"/>
        <v>-</v>
      </c>
      <c r="R5871" s="6"/>
      <c r="S5871" s="6"/>
      <c r="T5871" s="6"/>
      <c r="U5871" s="6"/>
      <c r="V5871" s="6"/>
      <c r="W5871" s="6" t="str">
        <f t="shared" si="183"/>
        <v>-</v>
      </c>
      <c r="X5871" s="6"/>
      <c r="Y5871" s="6"/>
      <c r="Z5871" s="6"/>
      <c r="AA5871" s="6"/>
      <c r="AB5871" s="6"/>
      <c r="AC5871" s="6"/>
    </row>
    <row r="5872" spans="1:29" x14ac:dyDescent="0.25">
      <c r="Q5872" s="12" t="str">
        <f t="shared" ca="1" si="184"/>
        <v>-</v>
      </c>
      <c r="W5872" t="str">
        <f t="shared" si="183"/>
        <v>-</v>
      </c>
    </row>
    <row r="5873" spans="1:29" x14ac:dyDescent="0.25">
      <c r="A5873" s="6"/>
      <c r="B5873" s="10"/>
      <c r="C5873" s="6"/>
      <c r="D5873" s="6"/>
      <c r="E5873" s="6"/>
      <c r="F5873" s="6"/>
      <c r="G5873" s="6"/>
      <c r="H5873" s="6"/>
      <c r="I5873" s="6"/>
      <c r="J5873" s="6"/>
      <c r="K5873" s="6"/>
      <c r="L5873" s="6"/>
      <c r="M5873" s="6"/>
      <c r="N5873" s="6"/>
      <c r="O5873" s="6"/>
      <c r="P5873" s="10"/>
      <c r="Q5873" s="15" t="str">
        <f t="shared" ca="1" si="184"/>
        <v>-</v>
      </c>
      <c r="R5873" s="6"/>
      <c r="S5873" s="6"/>
      <c r="T5873" s="6"/>
      <c r="U5873" s="6"/>
      <c r="V5873" s="6"/>
      <c r="W5873" s="6" t="str">
        <f t="shared" si="183"/>
        <v>-</v>
      </c>
      <c r="X5873" s="6"/>
      <c r="Y5873" s="6"/>
      <c r="Z5873" s="6"/>
      <c r="AA5873" s="6"/>
      <c r="AB5873" s="6"/>
      <c r="AC5873" s="6"/>
    </row>
    <row r="5874" spans="1:29" x14ac:dyDescent="0.25">
      <c r="Q5874" s="12" t="str">
        <f t="shared" ca="1" si="184"/>
        <v>-</v>
      </c>
      <c r="W5874" t="str">
        <f t="shared" si="183"/>
        <v>-</v>
      </c>
    </row>
    <row r="5875" spans="1:29" x14ac:dyDescent="0.25">
      <c r="A5875" s="6"/>
      <c r="B5875" s="10"/>
      <c r="C5875" s="6"/>
      <c r="D5875" s="6"/>
      <c r="E5875" s="6"/>
      <c r="F5875" s="6"/>
      <c r="G5875" s="6"/>
      <c r="H5875" s="6"/>
      <c r="I5875" s="6"/>
      <c r="J5875" s="6"/>
      <c r="K5875" s="6"/>
      <c r="L5875" s="6"/>
      <c r="M5875" s="6"/>
      <c r="N5875" s="6"/>
      <c r="O5875" s="6"/>
      <c r="P5875" s="10"/>
      <c r="Q5875" s="15" t="str">
        <f t="shared" ca="1" si="184"/>
        <v>-</v>
      </c>
      <c r="R5875" s="6"/>
      <c r="S5875" s="6"/>
      <c r="T5875" s="6"/>
      <c r="U5875" s="6"/>
      <c r="V5875" s="6"/>
      <c r="W5875" s="6" t="str">
        <f t="shared" si="183"/>
        <v>-</v>
      </c>
      <c r="X5875" s="6"/>
      <c r="Y5875" s="6"/>
      <c r="Z5875" s="6"/>
      <c r="AA5875" s="6"/>
      <c r="AB5875" s="6"/>
      <c r="AC5875" s="6"/>
    </row>
    <row r="5876" spans="1:29" x14ac:dyDescent="0.25">
      <c r="Q5876" s="12" t="str">
        <f t="shared" ca="1" si="184"/>
        <v>-</v>
      </c>
      <c r="W5876" t="str">
        <f t="shared" si="183"/>
        <v>-</v>
      </c>
    </row>
    <row r="5877" spans="1:29" x14ac:dyDescent="0.25">
      <c r="A5877" s="6"/>
      <c r="B5877" s="10"/>
      <c r="C5877" s="6"/>
      <c r="D5877" s="6"/>
      <c r="E5877" s="6"/>
      <c r="F5877" s="6"/>
      <c r="G5877" s="6"/>
      <c r="H5877" s="6"/>
      <c r="I5877" s="6"/>
      <c r="J5877" s="6"/>
      <c r="K5877" s="6"/>
      <c r="L5877" s="6"/>
      <c r="M5877" s="6"/>
      <c r="N5877" s="6"/>
      <c r="O5877" s="6"/>
      <c r="P5877" s="10"/>
      <c r="Q5877" s="15" t="str">
        <f t="shared" ca="1" si="184"/>
        <v>-</v>
      </c>
      <c r="R5877" s="6"/>
      <c r="S5877" s="6"/>
      <c r="T5877" s="6"/>
      <c r="U5877" s="6"/>
      <c r="V5877" s="6"/>
      <c r="W5877" s="6" t="str">
        <f t="shared" si="183"/>
        <v>-</v>
      </c>
      <c r="X5877" s="6"/>
      <c r="Y5877" s="6"/>
      <c r="Z5877" s="6"/>
      <c r="AA5877" s="6"/>
      <c r="AB5877" s="6"/>
      <c r="AC5877" s="6"/>
    </row>
    <row r="5878" spans="1:29" x14ac:dyDescent="0.25">
      <c r="Q5878" s="12" t="str">
        <f t="shared" ca="1" si="184"/>
        <v>-</v>
      </c>
      <c r="W5878" t="str">
        <f t="shared" si="183"/>
        <v>-</v>
      </c>
    </row>
    <row r="5879" spans="1:29" x14ac:dyDescent="0.25">
      <c r="A5879" s="6"/>
      <c r="B5879" s="10"/>
      <c r="C5879" s="6"/>
      <c r="D5879" s="6"/>
      <c r="E5879" s="6"/>
      <c r="F5879" s="6"/>
      <c r="G5879" s="6"/>
      <c r="H5879" s="6"/>
      <c r="I5879" s="6"/>
      <c r="J5879" s="6"/>
      <c r="K5879" s="6"/>
      <c r="L5879" s="6"/>
      <c r="M5879" s="6"/>
      <c r="N5879" s="6"/>
      <c r="O5879" s="6"/>
      <c r="P5879" s="10"/>
      <c r="Q5879" s="15" t="str">
        <f t="shared" ca="1" si="184"/>
        <v>-</v>
      </c>
      <c r="R5879" s="6"/>
      <c r="S5879" s="6"/>
      <c r="T5879" s="6"/>
      <c r="U5879" s="6"/>
      <c r="V5879" s="6"/>
      <c r="W5879" s="6" t="str">
        <f t="shared" si="183"/>
        <v>-</v>
      </c>
      <c r="X5879" s="6"/>
      <c r="Y5879" s="6"/>
      <c r="Z5879" s="6"/>
      <c r="AA5879" s="6"/>
      <c r="AB5879" s="6"/>
      <c r="AC5879" s="6"/>
    </row>
    <row r="5880" spans="1:29" x14ac:dyDescent="0.25">
      <c r="Q5880" s="12" t="str">
        <f t="shared" ca="1" si="184"/>
        <v>-</v>
      </c>
      <c r="W5880" t="str">
        <f t="shared" si="183"/>
        <v>-</v>
      </c>
    </row>
    <row r="5881" spans="1:29" x14ac:dyDescent="0.25">
      <c r="A5881" s="6"/>
      <c r="B5881" s="10"/>
      <c r="C5881" s="6"/>
      <c r="D5881" s="6"/>
      <c r="E5881" s="6"/>
      <c r="F5881" s="6"/>
      <c r="G5881" s="6"/>
      <c r="H5881" s="6"/>
      <c r="I5881" s="6"/>
      <c r="J5881" s="6"/>
      <c r="K5881" s="6"/>
      <c r="L5881" s="6"/>
      <c r="M5881" s="6"/>
      <c r="N5881" s="6"/>
      <c r="O5881" s="6"/>
      <c r="P5881" s="10"/>
      <c r="Q5881" s="15" t="str">
        <f t="shared" ca="1" si="184"/>
        <v>-</v>
      </c>
      <c r="R5881" s="6"/>
      <c r="S5881" s="6"/>
      <c r="T5881" s="6"/>
      <c r="U5881" s="6"/>
      <c r="V5881" s="6"/>
      <c r="W5881" s="6" t="str">
        <f t="shared" si="183"/>
        <v>-</v>
      </c>
      <c r="X5881" s="6"/>
      <c r="Y5881" s="6"/>
      <c r="Z5881" s="6"/>
      <c r="AA5881" s="6"/>
      <c r="AB5881" s="6"/>
      <c r="AC5881" s="6"/>
    </row>
    <row r="5882" spans="1:29" x14ac:dyDescent="0.25">
      <c r="Q5882" s="12" t="str">
        <f t="shared" ca="1" si="184"/>
        <v>-</v>
      </c>
      <c r="W5882" t="str">
        <f t="shared" si="183"/>
        <v>-</v>
      </c>
    </row>
    <row r="5883" spans="1:29" x14ac:dyDescent="0.25">
      <c r="A5883" s="6"/>
      <c r="B5883" s="10"/>
      <c r="C5883" s="6"/>
      <c r="D5883" s="6"/>
      <c r="E5883" s="6"/>
      <c r="F5883" s="6"/>
      <c r="G5883" s="6"/>
      <c r="H5883" s="6"/>
      <c r="I5883" s="6"/>
      <c r="J5883" s="6"/>
      <c r="K5883" s="6"/>
      <c r="L5883" s="6"/>
      <c r="M5883" s="6"/>
      <c r="N5883" s="6"/>
      <c r="O5883" s="6"/>
      <c r="P5883" s="10"/>
      <c r="Q5883" s="15" t="str">
        <f t="shared" ca="1" si="184"/>
        <v>-</v>
      </c>
      <c r="R5883" s="6"/>
      <c r="S5883" s="6"/>
      <c r="T5883" s="6"/>
      <c r="U5883" s="6"/>
      <c r="V5883" s="6"/>
      <c r="W5883" s="6" t="str">
        <f t="shared" si="183"/>
        <v>-</v>
      </c>
      <c r="X5883" s="6"/>
      <c r="Y5883" s="6"/>
      <c r="Z5883" s="6"/>
      <c r="AA5883" s="6"/>
      <c r="AB5883" s="6"/>
      <c r="AC5883" s="6"/>
    </row>
    <row r="5884" spans="1:29" x14ac:dyDescent="0.25">
      <c r="Q5884" s="12" t="str">
        <f t="shared" ca="1" si="184"/>
        <v>-</v>
      </c>
      <c r="W5884" t="str">
        <f t="shared" si="183"/>
        <v>-</v>
      </c>
    </row>
    <row r="5885" spans="1:29" x14ac:dyDescent="0.25">
      <c r="A5885" s="6"/>
      <c r="B5885" s="10"/>
      <c r="C5885" s="6"/>
      <c r="D5885" s="6"/>
      <c r="E5885" s="6"/>
      <c r="F5885" s="6"/>
      <c r="G5885" s="6"/>
      <c r="H5885" s="6"/>
      <c r="I5885" s="6"/>
      <c r="J5885" s="6"/>
      <c r="K5885" s="6"/>
      <c r="L5885" s="6"/>
      <c r="M5885" s="6"/>
      <c r="N5885" s="6"/>
      <c r="O5885" s="6"/>
      <c r="P5885" s="10"/>
      <c r="Q5885" s="15" t="str">
        <f t="shared" ca="1" si="184"/>
        <v>-</v>
      </c>
      <c r="R5885" s="6"/>
      <c r="S5885" s="6"/>
      <c r="T5885" s="6"/>
      <c r="U5885" s="6"/>
      <c r="V5885" s="6"/>
      <c r="W5885" s="6" t="str">
        <f t="shared" si="183"/>
        <v>-</v>
      </c>
      <c r="X5885" s="6"/>
      <c r="Y5885" s="6"/>
      <c r="Z5885" s="6"/>
      <c r="AA5885" s="6"/>
      <c r="AB5885" s="6"/>
      <c r="AC5885" s="6"/>
    </row>
    <row r="5886" spans="1:29" x14ac:dyDescent="0.25">
      <c r="Q5886" s="12" t="str">
        <f t="shared" ca="1" si="184"/>
        <v>-</v>
      </c>
      <c r="W5886" t="str">
        <f t="shared" si="183"/>
        <v>-</v>
      </c>
    </row>
    <row r="5887" spans="1:29" x14ac:dyDescent="0.25">
      <c r="A5887" s="6"/>
      <c r="B5887" s="10"/>
      <c r="C5887" s="6"/>
      <c r="D5887" s="6"/>
      <c r="E5887" s="6"/>
      <c r="F5887" s="6"/>
      <c r="G5887" s="6"/>
      <c r="H5887" s="6"/>
      <c r="I5887" s="6"/>
      <c r="J5887" s="6"/>
      <c r="K5887" s="6"/>
      <c r="L5887" s="6"/>
      <c r="M5887" s="6"/>
      <c r="N5887" s="6"/>
      <c r="O5887" s="6"/>
      <c r="P5887" s="10"/>
      <c r="Q5887" s="15" t="str">
        <f t="shared" ca="1" si="184"/>
        <v>-</v>
      </c>
      <c r="R5887" s="6"/>
      <c r="S5887" s="6"/>
      <c r="T5887" s="6"/>
      <c r="U5887" s="6"/>
      <c r="V5887" s="6"/>
      <c r="W5887" s="6" t="str">
        <f t="shared" si="183"/>
        <v>-</v>
      </c>
      <c r="X5887" s="6"/>
      <c r="Y5887" s="6"/>
      <c r="Z5887" s="6"/>
      <c r="AA5887" s="6"/>
      <c r="AB5887" s="6"/>
      <c r="AC5887" s="6"/>
    </row>
    <row r="5888" spans="1:29" x14ac:dyDescent="0.25">
      <c r="Q5888" s="12" t="str">
        <f t="shared" ca="1" si="184"/>
        <v>-</v>
      </c>
      <c r="W5888" t="str">
        <f t="shared" si="183"/>
        <v>-</v>
      </c>
    </row>
    <row r="5889" spans="1:29" x14ac:dyDescent="0.25">
      <c r="A5889" s="6"/>
      <c r="B5889" s="10"/>
      <c r="C5889" s="6"/>
      <c r="D5889" s="6"/>
      <c r="E5889" s="6"/>
      <c r="F5889" s="6"/>
      <c r="G5889" s="6"/>
      <c r="H5889" s="6"/>
      <c r="I5889" s="6"/>
      <c r="J5889" s="6"/>
      <c r="K5889" s="6"/>
      <c r="L5889" s="6"/>
      <c r="M5889" s="6"/>
      <c r="N5889" s="6"/>
      <c r="O5889" s="6"/>
      <c r="P5889" s="10"/>
      <c r="Q5889" s="15" t="str">
        <f t="shared" ca="1" si="184"/>
        <v>-</v>
      </c>
      <c r="R5889" s="6"/>
      <c r="S5889" s="6"/>
      <c r="T5889" s="6"/>
      <c r="U5889" s="6"/>
      <c r="V5889" s="6"/>
      <c r="W5889" s="6" t="str">
        <f t="shared" ref="W5889:W5952" si="185">IF(OR(ISBLANK(J5889),ISBLANK(V5889)),"-",(IF(J5889=V5889,"Yes","No")))</f>
        <v>-</v>
      </c>
      <c r="X5889" s="6"/>
      <c r="Y5889" s="6"/>
      <c r="Z5889" s="6"/>
      <c r="AA5889" s="6"/>
      <c r="AB5889" s="6"/>
      <c r="AC5889" s="6"/>
    </row>
    <row r="5890" spans="1:29" x14ac:dyDescent="0.25">
      <c r="Q5890" s="12" t="str">
        <f t="shared" ref="Q5890:Q5953" ca="1" si="186">IF(B5890&gt;1/1/1900, (IF(R5890="Closed",(DATEDIF(B5890,P5890,"d"))-(DATEDIF(M5890,O5890,"d")),IF(OR(R5890="Pending",ISBLANK(P5890)),TODAY()-B5890))),"-")</f>
        <v>-</v>
      </c>
      <c r="W5890" t="str">
        <f t="shared" si="185"/>
        <v>-</v>
      </c>
    </row>
    <row r="5891" spans="1:29" x14ac:dyDescent="0.25">
      <c r="A5891" s="6"/>
      <c r="B5891" s="10"/>
      <c r="C5891" s="6"/>
      <c r="D5891" s="6"/>
      <c r="E5891" s="6"/>
      <c r="F5891" s="6"/>
      <c r="G5891" s="6"/>
      <c r="H5891" s="6"/>
      <c r="I5891" s="6"/>
      <c r="J5891" s="6"/>
      <c r="K5891" s="6"/>
      <c r="L5891" s="6"/>
      <c r="M5891" s="6"/>
      <c r="N5891" s="6"/>
      <c r="O5891" s="6"/>
      <c r="P5891" s="10"/>
      <c r="Q5891" s="15" t="str">
        <f t="shared" ca="1" si="186"/>
        <v>-</v>
      </c>
      <c r="R5891" s="6"/>
      <c r="S5891" s="6"/>
      <c r="T5891" s="6"/>
      <c r="U5891" s="6"/>
      <c r="V5891" s="6"/>
      <c r="W5891" s="6" t="str">
        <f t="shared" si="185"/>
        <v>-</v>
      </c>
      <c r="X5891" s="6"/>
      <c r="Y5891" s="6"/>
      <c r="Z5891" s="6"/>
      <c r="AA5891" s="6"/>
      <c r="AB5891" s="6"/>
      <c r="AC5891" s="6"/>
    </row>
    <row r="5892" spans="1:29" x14ac:dyDescent="0.25">
      <c r="Q5892" s="12" t="str">
        <f t="shared" ca="1" si="186"/>
        <v>-</v>
      </c>
      <c r="W5892" t="str">
        <f t="shared" si="185"/>
        <v>-</v>
      </c>
    </row>
    <row r="5893" spans="1:29" x14ac:dyDescent="0.25">
      <c r="A5893" s="6"/>
      <c r="B5893" s="10"/>
      <c r="C5893" s="6"/>
      <c r="D5893" s="6"/>
      <c r="E5893" s="6"/>
      <c r="F5893" s="6"/>
      <c r="G5893" s="6"/>
      <c r="H5893" s="6"/>
      <c r="I5893" s="6"/>
      <c r="J5893" s="6"/>
      <c r="K5893" s="6"/>
      <c r="L5893" s="6"/>
      <c r="M5893" s="6"/>
      <c r="N5893" s="6"/>
      <c r="O5893" s="6"/>
      <c r="P5893" s="10"/>
      <c r="Q5893" s="15" t="str">
        <f t="shared" ca="1" si="186"/>
        <v>-</v>
      </c>
      <c r="R5893" s="6"/>
      <c r="S5893" s="6"/>
      <c r="T5893" s="6"/>
      <c r="U5893" s="6"/>
      <c r="V5893" s="6"/>
      <c r="W5893" s="6" t="str">
        <f t="shared" si="185"/>
        <v>-</v>
      </c>
      <c r="X5893" s="6"/>
      <c r="Y5893" s="6"/>
      <c r="Z5893" s="6"/>
      <c r="AA5893" s="6"/>
      <c r="AB5893" s="6"/>
      <c r="AC5893" s="6"/>
    </row>
    <row r="5894" spans="1:29" x14ac:dyDescent="0.25">
      <c r="Q5894" s="12" t="str">
        <f t="shared" ca="1" si="186"/>
        <v>-</v>
      </c>
      <c r="W5894" t="str">
        <f t="shared" si="185"/>
        <v>-</v>
      </c>
    </row>
    <row r="5895" spans="1:29" x14ac:dyDescent="0.25">
      <c r="A5895" s="6"/>
      <c r="B5895" s="10"/>
      <c r="C5895" s="6"/>
      <c r="D5895" s="6"/>
      <c r="E5895" s="6"/>
      <c r="F5895" s="6"/>
      <c r="G5895" s="6"/>
      <c r="H5895" s="6"/>
      <c r="I5895" s="6"/>
      <c r="J5895" s="6"/>
      <c r="K5895" s="6"/>
      <c r="L5895" s="6"/>
      <c r="M5895" s="6"/>
      <c r="N5895" s="6"/>
      <c r="O5895" s="6"/>
      <c r="P5895" s="10"/>
      <c r="Q5895" s="15" t="str">
        <f t="shared" ca="1" si="186"/>
        <v>-</v>
      </c>
      <c r="R5895" s="6"/>
      <c r="S5895" s="6"/>
      <c r="T5895" s="6"/>
      <c r="U5895" s="6"/>
      <c r="V5895" s="6"/>
      <c r="W5895" s="6" t="str">
        <f t="shared" si="185"/>
        <v>-</v>
      </c>
      <c r="X5895" s="6"/>
      <c r="Y5895" s="6"/>
      <c r="Z5895" s="6"/>
      <c r="AA5895" s="6"/>
      <c r="AB5895" s="6"/>
      <c r="AC5895" s="6"/>
    </row>
    <row r="5896" spans="1:29" x14ac:dyDescent="0.25">
      <c r="Q5896" s="12" t="str">
        <f t="shared" ca="1" si="186"/>
        <v>-</v>
      </c>
      <c r="W5896" t="str">
        <f t="shared" si="185"/>
        <v>-</v>
      </c>
    </row>
    <row r="5897" spans="1:29" x14ac:dyDescent="0.25">
      <c r="A5897" s="6"/>
      <c r="B5897" s="10"/>
      <c r="C5897" s="6"/>
      <c r="D5897" s="6"/>
      <c r="E5897" s="6"/>
      <c r="F5897" s="6"/>
      <c r="G5897" s="6"/>
      <c r="H5897" s="6"/>
      <c r="I5897" s="6"/>
      <c r="J5897" s="6"/>
      <c r="K5897" s="6"/>
      <c r="L5897" s="6"/>
      <c r="M5897" s="6"/>
      <c r="N5897" s="6"/>
      <c r="O5897" s="6"/>
      <c r="P5897" s="10"/>
      <c r="Q5897" s="15" t="str">
        <f t="shared" ca="1" si="186"/>
        <v>-</v>
      </c>
      <c r="R5897" s="6"/>
      <c r="S5897" s="6"/>
      <c r="T5897" s="6"/>
      <c r="U5897" s="6"/>
      <c r="V5897" s="6"/>
      <c r="W5897" s="6" t="str">
        <f t="shared" si="185"/>
        <v>-</v>
      </c>
      <c r="X5897" s="6"/>
      <c r="Y5897" s="6"/>
      <c r="Z5897" s="6"/>
      <c r="AA5897" s="6"/>
      <c r="AB5897" s="6"/>
      <c r="AC5897" s="6"/>
    </row>
    <row r="5898" spans="1:29" x14ac:dyDescent="0.25">
      <c r="Q5898" s="12" t="str">
        <f t="shared" ca="1" si="186"/>
        <v>-</v>
      </c>
      <c r="W5898" t="str">
        <f t="shared" si="185"/>
        <v>-</v>
      </c>
    </row>
    <row r="5899" spans="1:29" x14ac:dyDescent="0.25">
      <c r="A5899" s="6"/>
      <c r="B5899" s="10"/>
      <c r="C5899" s="6"/>
      <c r="D5899" s="6"/>
      <c r="E5899" s="6"/>
      <c r="F5899" s="6"/>
      <c r="G5899" s="6"/>
      <c r="H5899" s="6"/>
      <c r="I5899" s="6"/>
      <c r="J5899" s="6"/>
      <c r="K5899" s="6"/>
      <c r="L5899" s="6"/>
      <c r="M5899" s="6"/>
      <c r="N5899" s="6"/>
      <c r="O5899" s="6"/>
      <c r="P5899" s="10"/>
      <c r="Q5899" s="15" t="str">
        <f t="shared" ca="1" si="186"/>
        <v>-</v>
      </c>
      <c r="R5899" s="6"/>
      <c r="S5899" s="6"/>
      <c r="T5899" s="6"/>
      <c r="U5899" s="6"/>
      <c r="V5899" s="6"/>
      <c r="W5899" s="6" t="str">
        <f t="shared" si="185"/>
        <v>-</v>
      </c>
      <c r="X5899" s="6"/>
      <c r="Y5899" s="6"/>
      <c r="Z5899" s="6"/>
      <c r="AA5899" s="6"/>
      <c r="AB5899" s="6"/>
      <c r="AC5899" s="6"/>
    </row>
    <row r="5900" spans="1:29" x14ac:dyDescent="0.25">
      <c r="Q5900" s="12" t="str">
        <f t="shared" ca="1" si="186"/>
        <v>-</v>
      </c>
      <c r="W5900" t="str">
        <f t="shared" si="185"/>
        <v>-</v>
      </c>
    </row>
    <row r="5901" spans="1:29" x14ac:dyDescent="0.25">
      <c r="A5901" s="6"/>
      <c r="B5901" s="10"/>
      <c r="C5901" s="6"/>
      <c r="D5901" s="6"/>
      <c r="E5901" s="6"/>
      <c r="F5901" s="6"/>
      <c r="G5901" s="6"/>
      <c r="H5901" s="6"/>
      <c r="I5901" s="6"/>
      <c r="J5901" s="6"/>
      <c r="K5901" s="6"/>
      <c r="L5901" s="6"/>
      <c r="M5901" s="6"/>
      <c r="N5901" s="6"/>
      <c r="O5901" s="6"/>
      <c r="P5901" s="10"/>
      <c r="Q5901" s="15" t="str">
        <f t="shared" ca="1" si="186"/>
        <v>-</v>
      </c>
      <c r="R5901" s="6"/>
      <c r="S5901" s="6"/>
      <c r="T5901" s="6"/>
      <c r="U5901" s="6"/>
      <c r="V5901" s="6"/>
      <c r="W5901" s="6" t="str">
        <f t="shared" si="185"/>
        <v>-</v>
      </c>
      <c r="X5901" s="6"/>
      <c r="Y5901" s="6"/>
      <c r="Z5901" s="6"/>
      <c r="AA5901" s="6"/>
      <c r="AB5901" s="6"/>
      <c r="AC5901" s="6"/>
    </row>
    <row r="5902" spans="1:29" x14ac:dyDescent="0.25">
      <c r="Q5902" s="12" t="str">
        <f t="shared" ca="1" si="186"/>
        <v>-</v>
      </c>
      <c r="W5902" t="str">
        <f t="shared" si="185"/>
        <v>-</v>
      </c>
    </row>
    <row r="5903" spans="1:29" x14ac:dyDescent="0.25">
      <c r="A5903" s="6"/>
      <c r="B5903" s="10"/>
      <c r="C5903" s="6"/>
      <c r="D5903" s="6"/>
      <c r="E5903" s="6"/>
      <c r="F5903" s="6"/>
      <c r="G5903" s="6"/>
      <c r="H5903" s="6"/>
      <c r="I5903" s="6"/>
      <c r="J5903" s="6"/>
      <c r="K5903" s="6"/>
      <c r="L5903" s="6"/>
      <c r="M5903" s="6"/>
      <c r="N5903" s="6"/>
      <c r="O5903" s="6"/>
      <c r="P5903" s="10"/>
      <c r="Q5903" s="15" t="str">
        <f t="shared" ca="1" si="186"/>
        <v>-</v>
      </c>
      <c r="R5903" s="6"/>
      <c r="S5903" s="6"/>
      <c r="T5903" s="6"/>
      <c r="U5903" s="6"/>
      <c r="V5903" s="6"/>
      <c r="W5903" s="6" t="str">
        <f t="shared" si="185"/>
        <v>-</v>
      </c>
      <c r="X5903" s="6"/>
      <c r="Y5903" s="6"/>
      <c r="Z5903" s="6"/>
      <c r="AA5903" s="6"/>
      <c r="AB5903" s="6"/>
      <c r="AC5903" s="6"/>
    </row>
    <row r="5904" spans="1:29" x14ac:dyDescent="0.25">
      <c r="Q5904" s="12" t="str">
        <f t="shared" ca="1" si="186"/>
        <v>-</v>
      </c>
      <c r="W5904" t="str">
        <f t="shared" si="185"/>
        <v>-</v>
      </c>
    </row>
    <row r="5905" spans="1:29" x14ac:dyDescent="0.25">
      <c r="A5905" s="6"/>
      <c r="B5905" s="10"/>
      <c r="C5905" s="6"/>
      <c r="D5905" s="6"/>
      <c r="E5905" s="6"/>
      <c r="F5905" s="6"/>
      <c r="G5905" s="6"/>
      <c r="H5905" s="6"/>
      <c r="I5905" s="6"/>
      <c r="J5905" s="6"/>
      <c r="K5905" s="6"/>
      <c r="L5905" s="6"/>
      <c r="M5905" s="6"/>
      <c r="N5905" s="6"/>
      <c r="O5905" s="6"/>
      <c r="P5905" s="10"/>
      <c r="Q5905" s="15" t="str">
        <f t="shared" ca="1" si="186"/>
        <v>-</v>
      </c>
      <c r="R5905" s="6"/>
      <c r="S5905" s="6"/>
      <c r="T5905" s="6"/>
      <c r="U5905" s="6"/>
      <c r="V5905" s="6"/>
      <c r="W5905" s="6" t="str">
        <f t="shared" si="185"/>
        <v>-</v>
      </c>
      <c r="X5905" s="6"/>
      <c r="Y5905" s="6"/>
      <c r="Z5905" s="6"/>
      <c r="AA5905" s="6"/>
      <c r="AB5905" s="6"/>
      <c r="AC5905" s="6"/>
    </row>
    <row r="5906" spans="1:29" x14ac:dyDescent="0.25">
      <c r="Q5906" s="12" t="str">
        <f t="shared" ca="1" si="186"/>
        <v>-</v>
      </c>
      <c r="W5906" t="str">
        <f t="shared" si="185"/>
        <v>-</v>
      </c>
    </row>
    <row r="5907" spans="1:29" x14ac:dyDescent="0.25">
      <c r="A5907" s="6"/>
      <c r="B5907" s="10"/>
      <c r="C5907" s="6"/>
      <c r="D5907" s="6"/>
      <c r="E5907" s="6"/>
      <c r="F5907" s="6"/>
      <c r="G5907" s="6"/>
      <c r="H5907" s="6"/>
      <c r="I5907" s="6"/>
      <c r="J5907" s="6"/>
      <c r="K5907" s="6"/>
      <c r="L5907" s="6"/>
      <c r="M5907" s="6"/>
      <c r="N5907" s="6"/>
      <c r="O5907" s="6"/>
      <c r="P5907" s="10"/>
      <c r="Q5907" s="15" t="str">
        <f t="shared" ca="1" si="186"/>
        <v>-</v>
      </c>
      <c r="R5907" s="6"/>
      <c r="S5907" s="6"/>
      <c r="T5907" s="6"/>
      <c r="U5907" s="6"/>
      <c r="V5907" s="6"/>
      <c r="W5907" s="6" t="str">
        <f t="shared" si="185"/>
        <v>-</v>
      </c>
      <c r="X5907" s="6"/>
      <c r="Y5907" s="6"/>
      <c r="Z5907" s="6"/>
      <c r="AA5907" s="6"/>
      <c r="AB5907" s="6"/>
      <c r="AC5907" s="6"/>
    </row>
    <row r="5908" spans="1:29" x14ac:dyDescent="0.25">
      <c r="Q5908" s="12" t="str">
        <f t="shared" ca="1" si="186"/>
        <v>-</v>
      </c>
      <c r="W5908" t="str">
        <f t="shared" si="185"/>
        <v>-</v>
      </c>
    </row>
    <row r="5909" spans="1:29" x14ac:dyDescent="0.25">
      <c r="A5909" s="6"/>
      <c r="B5909" s="10"/>
      <c r="C5909" s="6"/>
      <c r="D5909" s="6"/>
      <c r="E5909" s="6"/>
      <c r="F5909" s="6"/>
      <c r="G5909" s="6"/>
      <c r="H5909" s="6"/>
      <c r="I5909" s="6"/>
      <c r="J5909" s="6"/>
      <c r="K5909" s="6"/>
      <c r="L5909" s="6"/>
      <c r="M5909" s="6"/>
      <c r="N5909" s="6"/>
      <c r="O5909" s="6"/>
      <c r="P5909" s="10"/>
      <c r="Q5909" s="15" t="str">
        <f t="shared" ca="1" si="186"/>
        <v>-</v>
      </c>
      <c r="R5909" s="6"/>
      <c r="S5909" s="6"/>
      <c r="T5909" s="6"/>
      <c r="U5909" s="6"/>
      <c r="V5909" s="6"/>
      <c r="W5909" s="6" t="str">
        <f t="shared" si="185"/>
        <v>-</v>
      </c>
      <c r="X5909" s="6"/>
      <c r="Y5909" s="6"/>
      <c r="Z5909" s="6"/>
      <c r="AA5909" s="6"/>
      <c r="AB5909" s="6"/>
      <c r="AC5909" s="6"/>
    </row>
    <row r="5910" spans="1:29" x14ac:dyDescent="0.25">
      <c r="Q5910" s="12" t="str">
        <f t="shared" ca="1" si="186"/>
        <v>-</v>
      </c>
      <c r="W5910" t="str">
        <f t="shared" si="185"/>
        <v>-</v>
      </c>
    </row>
    <row r="5911" spans="1:29" x14ac:dyDescent="0.25">
      <c r="A5911" s="6"/>
      <c r="B5911" s="10"/>
      <c r="C5911" s="6"/>
      <c r="D5911" s="6"/>
      <c r="E5911" s="6"/>
      <c r="F5911" s="6"/>
      <c r="G5911" s="6"/>
      <c r="H5911" s="6"/>
      <c r="I5911" s="6"/>
      <c r="J5911" s="6"/>
      <c r="K5911" s="6"/>
      <c r="L5911" s="6"/>
      <c r="M5911" s="6"/>
      <c r="N5911" s="6"/>
      <c r="O5911" s="6"/>
      <c r="P5911" s="10"/>
      <c r="Q5911" s="15" t="str">
        <f t="shared" ca="1" si="186"/>
        <v>-</v>
      </c>
      <c r="R5911" s="6"/>
      <c r="S5911" s="6"/>
      <c r="T5911" s="6"/>
      <c r="U5911" s="6"/>
      <c r="V5911" s="6"/>
      <c r="W5911" s="6" t="str">
        <f t="shared" si="185"/>
        <v>-</v>
      </c>
      <c r="X5911" s="6"/>
      <c r="Y5911" s="6"/>
      <c r="Z5911" s="6"/>
      <c r="AA5911" s="6"/>
      <c r="AB5911" s="6"/>
      <c r="AC5911" s="6"/>
    </row>
    <row r="5912" spans="1:29" x14ac:dyDescent="0.25">
      <c r="Q5912" s="12" t="str">
        <f t="shared" ca="1" si="186"/>
        <v>-</v>
      </c>
      <c r="W5912" t="str">
        <f t="shared" si="185"/>
        <v>-</v>
      </c>
    </row>
    <row r="5913" spans="1:29" x14ac:dyDescent="0.25">
      <c r="A5913" s="6"/>
      <c r="B5913" s="10"/>
      <c r="C5913" s="6"/>
      <c r="D5913" s="6"/>
      <c r="E5913" s="6"/>
      <c r="F5913" s="6"/>
      <c r="G5913" s="6"/>
      <c r="H5913" s="6"/>
      <c r="I5913" s="6"/>
      <c r="J5913" s="6"/>
      <c r="K5913" s="6"/>
      <c r="L5913" s="6"/>
      <c r="M5913" s="6"/>
      <c r="N5913" s="6"/>
      <c r="O5913" s="6"/>
      <c r="P5913" s="10"/>
      <c r="Q5913" s="15" t="str">
        <f t="shared" ca="1" si="186"/>
        <v>-</v>
      </c>
      <c r="R5913" s="6"/>
      <c r="S5913" s="6"/>
      <c r="T5913" s="6"/>
      <c r="U5913" s="6"/>
      <c r="V5913" s="6"/>
      <c r="W5913" s="6" t="str">
        <f t="shared" si="185"/>
        <v>-</v>
      </c>
      <c r="X5913" s="6"/>
      <c r="Y5913" s="6"/>
      <c r="Z5913" s="6"/>
      <c r="AA5913" s="6"/>
      <c r="AB5913" s="6"/>
      <c r="AC5913" s="6"/>
    </row>
    <row r="5914" spans="1:29" x14ac:dyDescent="0.25">
      <c r="Q5914" s="12" t="str">
        <f t="shared" ca="1" si="186"/>
        <v>-</v>
      </c>
      <c r="W5914" t="str">
        <f t="shared" si="185"/>
        <v>-</v>
      </c>
    </row>
    <row r="5915" spans="1:29" x14ac:dyDescent="0.25">
      <c r="A5915" s="6"/>
      <c r="B5915" s="10"/>
      <c r="C5915" s="6"/>
      <c r="D5915" s="6"/>
      <c r="E5915" s="6"/>
      <c r="F5915" s="6"/>
      <c r="G5915" s="6"/>
      <c r="H5915" s="6"/>
      <c r="I5915" s="6"/>
      <c r="J5915" s="6"/>
      <c r="K5915" s="6"/>
      <c r="L5915" s="6"/>
      <c r="M5915" s="6"/>
      <c r="N5915" s="6"/>
      <c r="O5915" s="6"/>
      <c r="P5915" s="10"/>
      <c r="Q5915" s="15" t="str">
        <f t="shared" ca="1" si="186"/>
        <v>-</v>
      </c>
      <c r="R5915" s="6"/>
      <c r="S5915" s="6"/>
      <c r="T5915" s="6"/>
      <c r="U5915" s="6"/>
      <c r="V5915" s="6"/>
      <c r="W5915" s="6" t="str">
        <f t="shared" si="185"/>
        <v>-</v>
      </c>
      <c r="X5915" s="6"/>
      <c r="Y5915" s="6"/>
      <c r="Z5915" s="6"/>
      <c r="AA5915" s="6"/>
      <c r="AB5915" s="6"/>
      <c r="AC5915" s="6"/>
    </row>
    <row r="5916" spans="1:29" x14ac:dyDescent="0.25">
      <c r="Q5916" s="12" t="str">
        <f t="shared" ca="1" si="186"/>
        <v>-</v>
      </c>
      <c r="W5916" t="str">
        <f t="shared" si="185"/>
        <v>-</v>
      </c>
    </row>
    <row r="5917" spans="1:29" x14ac:dyDescent="0.25">
      <c r="A5917" s="6"/>
      <c r="B5917" s="10"/>
      <c r="C5917" s="6"/>
      <c r="D5917" s="6"/>
      <c r="E5917" s="6"/>
      <c r="F5917" s="6"/>
      <c r="G5917" s="6"/>
      <c r="H5917" s="6"/>
      <c r="I5917" s="6"/>
      <c r="J5917" s="6"/>
      <c r="K5917" s="6"/>
      <c r="L5917" s="6"/>
      <c r="M5917" s="6"/>
      <c r="N5917" s="6"/>
      <c r="O5917" s="6"/>
      <c r="P5917" s="10"/>
      <c r="Q5917" s="15" t="str">
        <f t="shared" ca="1" si="186"/>
        <v>-</v>
      </c>
      <c r="R5917" s="6"/>
      <c r="S5917" s="6"/>
      <c r="T5917" s="6"/>
      <c r="U5917" s="6"/>
      <c r="V5917" s="6"/>
      <c r="W5917" s="6" t="str">
        <f t="shared" si="185"/>
        <v>-</v>
      </c>
      <c r="X5917" s="6"/>
      <c r="Y5917" s="6"/>
      <c r="Z5917" s="6"/>
      <c r="AA5917" s="6"/>
      <c r="AB5917" s="6"/>
      <c r="AC5917" s="6"/>
    </row>
    <row r="5918" spans="1:29" x14ac:dyDescent="0.25">
      <c r="Q5918" s="12" t="str">
        <f t="shared" ca="1" si="186"/>
        <v>-</v>
      </c>
      <c r="W5918" t="str">
        <f t="shared" si="185"/>
        <v>-</v>
      </c>
    </row>
    <row r="5919" spans="1:29" x14ac:dyDescent="0.25">
      <c r="A5919" s="6"/>
      <c r="B5919" s="10"/>
      <c r="C5919" s="6"/>
      <c r="D5919" s="6"/>
      <c r="E5919" s="6"/>
      <c r="F5919" s="6"/>
      <c r="G5919" s="6"/>
      <c r="H5919" s="6"/>
      <c r="I5919" s="6"/>
      <c r="J5919" s="6"/>
      <c r="K5919" s="6"/>
      <c r="L5919" s="6"/>
      <c r="M5919" s="6"/>
      <c r="N5919" s="6"/>
      <c r="O5919" s="6"/>
      <c r="P5919" s="10"/>
      <c r="Q5919" s="15" t="str">
        <f t="shared" ca="1" si="186"/>
        <v>-</v>
      </c>
      <c r="R5919" s="6"/>
      <c r="S5919" s="6"/>
      <c r="T5919" s="6"/>
      <c r="U5919" s="6"/>
      <c r="V5919" s="6"/>
      <c r="W5919" s="6" t="str">
        <f t="shared" si="185"/>
        <v>-</v>
      </c>
      <c r="X5919" s="6"/>
      <c r="Y5919" s="6"/>
      <c r="Z5919" s="6"/>
      <c r="AA5919" s="6"/>
      <c r="AB5919" s="6"/>
      <c r="AC5919" s="6"/>
    </row>
    <row r="5920" spans="1:29" x14ac:dyDescent="0.25">
      <c r="Q5920" s="12" t="str">
        <f t="shared" ca="1" si="186"/>
        <v>-</v>
      </c>
      <c r="W5920" t="str">
        <f t="shared" si="185"/>
        <v>-</v>
      </c>
    </row>
    <row r="5921" spans="1:29" x14ac:dyDescent="0.25">
      <c r="A5921" s="6"/>
      <c r="B5921" s="10"/>
      <c r="C5921" s="6"/>
      <c r="D5921" s="6"/>
      <c r="E5921" s="6"/>
      <c r="F5921" s="6"/>
      <c r="G5921" s="6"/>
      <c r="H5921" s="6"/>
      <c r="I5921" s="6"/>
      <c r="J5921" s="6"/>
      <c r="K5921" s="6"/>
      <c r="L5921" s="6"/>
      <c r="M5921" s="6"/>
      <c r="N5921" s="6"/>
      <c r="O5921" s="6"/>
      <c r="P5921" s="10"/>
      <c r="Q5921" s="15" t="str">
        <f t="shared" ca="1" si="186"/>
        <v>-</v>
      </c>
      <c r="R5921" s="6"/>
      <c r="S5921" s="6"/>
      <c r="T5921" s="6"/>
      <c r="U5921" s="6"/>
      <c r="V5921" s="6"/>
      <c r="W5921" s="6" t="str">
        <f t="shared" si="185"/>
        <v>-</v>
      </c>
      <c r="X5921" s="6"/>
      <c r="Y5921" s="6"/>
      <c r="Z5921" s="6"/>
      <c r="AA5921" s="6"/>
      <c r="AB5921" s="6"/>
      <c r="AC5921" s="6"/>
    </row>
    <row r="5922" spans="1:29" x14ac:dyDescent="0.25">
      <c r="Q5922" s="12" t="str">
        <f t="shared" ca="1" si="186"/>
        <v>-</v>
      </c>
      <c r="W5922" t="str">
        <f t="shared" si="185"/>
        <v>-</v>
      </c>
    </row>
    <row r="5923" spans="1:29" x14ac:dyDescent="0.25">
      <c r="A5923" s="6"/>
      <c r="B5923" s="10"/>
      <c r="C5923" s="6"/>
      <c r="D5923" s="6"/>
      <c r="E5923" s="6"/>
      <c r="F5923" s="6"/>
      <c r="G5923" s="6"/>
      <c r="H5923" s="6"/>
      <c r="I5923" s="6"/>
      <c r="J5923" s="6"/>
      <c r="K5923" s="6"/>
      <c r="L5923" s="6"/>
      <c r="M5923" s="6"/>
      <c r="N5923" s="6"/>
      <c r="O5923" s="6"/>
      <c r="P5923" s="10"/>
      <c r="Q5923" s="15" t="str">
        <f t="shared" ca="1" si="186"/>
        <v>-</v>
      </c>
      <c r="R5923" s="6"/>
      <c r="S5923" s="6"/>
      <c r="T5923" s="6"/>
      <c r="U5923" s="6"/>
      <c r="V5923" s="6"/>
      <c r="W5923" s="6" t="str">
        <f t="shared" si="185"/>
        <v>-</v>
      </c>
      <c r="X5923" s="6"/>
      <c r="Y5923" s="6"/>
      <c r="Z5923" s="6"/>
      <c r="AA5923" s="6"/>
      <c r="AB5923" s="6"/>
      <c r="AC5923" s="6"/>
    </row>
    <row r="5924" spans="1:29" x14ac:dyDescent="0.25">
      <c r="Q5924" s="12" t="str">
        <f t="shared" ca="1" si="186"/>
        <v>-</v>
      </c>
      <c r="W5924" t="str">
        <f t="shared" si="185"/>
        <v>-</v>
      </c>
    </row>
    <row r="5925" spans="1:29" x14ac:dyDescent="0.25">
      <c r="A5925" s="6"/>
      <c r="B5925" s="10"/>
      <c r="C5925" s="6"/>
      <c r="D5925" s="6"/>
      <c r="E5925" s="6"/>
      <c r="F5925" s="6"/>
      <c r="G5925" s="6"/>
      <c r="H5925" s="6"/>
      <c r="I5925" s="6"/>
      <c r="J5925" s="6"/>
      <c r="K5925" s="6"/>
      <c r="L5925" s="6"/>
      <c r="M5925" s="6"/>
      <c r="N5925" s="6"/>
      <c r="O5925" s="6"/>
      <c r="P5925" s="10"/>
      <c r="Q5925" s="15" t="str">
        <f t="shared" ca="1" si="186"/>
        <v>-</v>
      </c>
      <c r="R5925" s="6"/>
      <c r="S5925" s="6"/>
      <c r="T5925" s="6"/>
      <c r="U5925" s="6"/>
      <c r="V5925" s="6"/>
      <c r="W5925" s="6" t="str">
        <f t="shared" si="185"/>
        <v>-</v>
      </c>
      <c r="X5925" s="6"/>
      <c r="Y5925" s="6"/>
      <c r="Z5925" s="6"/>
      <c r="AA5925" s="6"/>
      <c r="AB5925" s="6"/>
      <c r="AC5925" s="6"/>
    </row>
    <row r="5926" spans="1:29" x14ac:dyDescent="0.25">
      <c r="Q5926" s="12" t="str">
        <f t="shared" ca="1" si="186"/>
        <v>-</v>
      </c>
      <c r="W5926" t="str">
        <f t="shared" si="185"/>
        <v>-</v>
      </c>
    </row>
    <row r="5927" spans="1:29" x14ac:dyDescent="0.25">
      <c r="A5927" s="6"/>
      <c r="B5927" s="10"/>
      <c r="C5927" s="6"/>
      <c r="D5927" s="6"/>
      <c r="E5927" s="6"/>
      <c r="F5927" s="6"/>
      <c r="G5927" s="6"/>
      <c r="H5927" s="6"/>
      <c r="I5927" s="6"/>
      <c r="J5927" s="6"/>
      <c r="K5927" s="6"/>
      <c r="L5927" s="6"/>
      <c r="M5927" s="6"/>
      <c r="N5927" s="6"/>
      <c r="O5927" s="6"/>
      <c r="P5927" s="10"/>
      <c r="Q5927" s="15" t="str">
        <f t="shared" ca="1" si="186"/>
        <v>-</v>
      </c>
      <c r="R5927" s="6"/>
      <c r="S5927" s="6"/>
      <c r="T5927" s="6"/>
      <c r="U5927" s="6"/>
      <c r="V5927" s="6"/>
      <c r="W5927" s="6" t="str">
        <f t="shared" si="185"/>
        <v>-</v>
      </c>
      <c r="X5927" s="6"/>
      <c r="Y5927" s="6"/>
      <c r="Z5927" s="6"/>
      <c r="AA5927" s="6"/>
      <c r="AB5927" s="6"/>
      <c r="AC5927" s="6"/>
    </row>
    <row r="5928" spans="1:29" x14ac:dyDescent="0.25">
      <c r="Q5928" s="12" t="str">
        <f t="shared" ca="1" si="186"/>
        <v>-</v>
      </c>
      <c r="W5928" t="str">
        <f t="shared" si="185"/>
        <v>-</v>
      </c>
    </row>
    <row r="5929" spans="1:29" x14ac:dyDescent="0.25">
      <c r="A5929" s="6"/>
      <c r="B5929" s="10"/>
      <c r="C5929" s="6"/>
      <c r="D5929" s="6"/>
      <c r="E5929" s="6"/>
      <c r="F5929" s="6"/>
      <c r="G5929" s="6"/>
      <c r="H5929" s="6"/>
      <c r="I5929" s="6"/>
      <c r="J5929" s="6"/>
      <c r="K5929" s="6"/>
      <c r="L5929" s="6"/>
      <c r="M5929" s="6"/>
      <c r="N5929" s="6"/>
      <c r="O5929" s="6"/>
      <c r="P5929" s="10"/>
      <c r="Q5929" s="15" t="str">
        <f t="shared" ca="1" si="186"/>
        <v>-</v>
      </c>
      <c r="R5929" s="6"/>
      <c r="S5929" s="6"/>
      <c r="T5929" s="6"/>
      <c r="U5929" s="6"/>
      <c r="V5929" s="6"/>
      <c r="W5929" s="6" t="str">
        <f t="shared" si="185"/>
        <v>-</v>
      </c>
      <c r="X5929" s="6"/>
      <c r="Y5929" s="6"/>
      <c r="Z5929" s="6"/>
      <c r="AA5929" s="6"/>
      <c r="AB5929" s="6"/>
      <c r="AC5929" s="6"/>
    </row>
    <row r="5930" spans="1:29" x14ac:dyDescent="0.25">
      <c r="Q5930" s="12" t="str">
        <f t="shared" ca="1" si="186"/>
        <v>-</v>
      </c>
      <c r="W5930" t="str">
        <f t="shared" si="185"/>
        <v>-</v>
      </c>
    </row>
    <row r="5931" spans="1:29" x14ac:dyDescent="0.25">
      <c r="A5931" s="6"/>
      <c r="B5931" s="10"/>
      <c r="C5931" s="6"/>
      <c r="D5931" s="6"/>
      <c r="E5931" s="6"/>
      <c r="F5931" s="6"/>
      <c r="G5931" s="6"/>
      <c r="H5931" s="6"/>
      <c r="I5931" s="6"/>
      <c r="J5931" s="6"/>
      <c r="K5931" s="6"/>
      <c r="L5931" s="6"/>
      <c r="M5931" s="6"/>
      <c r="N5931" s="6"/>
      <c r="O5931" s="6"/>
      <c r="P5931" s="10"/>
      <c r="Q5931" s="15" t="str">
        <f t="shared" ca="1" si="186"/>
        <v>-</v>
      </c>
      <c r="R5931" s="6"/>
      <c r="S5931" s="6"/>
      <c r="T5931" s="6"/>
      <c r="U5931" s="6"/>
      <c r="V5931" s="6"/>
      <c r="W5931" s="6" t="str">
        <f t="shared" si="185"/>
        <v>-</v>
      </c>
      <c r="X5931" s="6"/>
      <c r="Y5931" s="6"/>
      <c r="Z5931" s="6"/>
      <c r="AA5931" s="6"/>
      <c r="AB5931" s="6"/>
      <c r="AC5931" s="6"/>
    </row>
    <row r="5932" spans="1:29" x14ac:dyDescent="0.25">
      <c r="Q5932" s="12" t="str">
        <f t="shared" ca="1" si="186"/>
        <v>-</v>
      </c>
      <c r="W5932" t="str">
        <f t="shared" si="185"/>
        <v>-</v>
      </c>
    </row>
    <row r="5933" spans="1:29" x14ac:dyDescent="0.25">
      <c r="A5933" s="6"/>
      <c r="B5933" s="10"/>
      <c r="C5933" s="6"/>
      <c r="D5933" s="6"/>
      <c r="E5933" s="6"/>
      <c r="F5933" s="6"/>
      <c r="G5933" s="6"/>
      <c r="H5933" s="6"/>
      <c r="I5933" s="6"/>
      <c r="J5933" s="6"/>
      <c r="K5933" s="6"/>
      <c r="L5933" s="6"/>
      <c r="M5933" s="6"/>
      <c r="N5933" s="6"/>
      <c r="O5933" s="6"/>
      <c r="P5933" s="10"/>
      <c r="Q5933" s="15" t="str">
        <f t="shared" ca="1" si="186"/>
        <v>-</v>
      </c>
      <c r="R5933" s="6"/>
      <c r="S5933" s="6"/>
      <c r="T5933" s="6"/>
      <c r="U5933" s="6"/>
      <c r="V5933" s="6"/>
      <c r="W5933" s="6" t="str">
        <f t="shared" si="185"/>
        <v>-</v>
      </c>
      <c r="X5933" s="6"/>
      <c r="Y5933" s="6"/>
      <c r="Z5933" s="6"/>
      <c r="AA5933" s="6"/>
      <c r="AB5933" s="6"/>
      <c r="AC5933" s="6"/>
    </row>
    <row r="5934" spans="1:29" x14ac:dyDescent="0.25">
      <c r="Q5934" s="12" t="str">
        <f t="shared" ca="1" si="186"/>
        <v>-</v>
      </c>
      <c r="W5934" t="str">
        <f t="shared" si="185"/>
        <v>-</v>
      </c>
    </row>
    <row r="5935" spans="1:29" x14ac:dyDescent="0.25">
      <c r="A5935" s="6"/>
      <c r="B5935" s="10"/>
      <c r="C5935" s="6"/>
      <c r="D5935" s="6"/>
      <c r="E5935" s="6"/>
      <c r="F5935" s="6"/>
      <c r="G5935" s="6"/>
      <c r="H5935" s="6"/>
      <c r="I5935" s="6"/>
      <c r="J5935" s="6"/>
      <c r="K5935" s="6"/>
      <c r="L5935" s="6"/>
      <c r="M5935" s="6"/>
      <c r="N5935" s="6"/>
      <c r="O5935" s="6"/>
      <c r="P5935" s="10"/>
      <c r="Q5935" s="15" t="str">
        <f t="shared" ca="1" si="186"/>
        <v>-</v>
      </c>
      <c r="R5935" s="6"/>
      <c r="S5935" s="6"/>
      <c r="T5935" s="6"/>
      <c r="U5935" s="6"/>
      <c r="V5935" s="6"/>
      <c r="W5935" s="6" t="str">
        <f t="shared" si="185"/>
        <v>-</v>
      </c>
      <c r="X5935" s="6"/>
      <c r="Y5935" s="6"/>
      <c r="Z5935" s="6"/>
      <c r="AA5935" s="6"/>
      <c r="AB5935" s="6"/>
      <c r="AC5935" s="6"/>
    </row>
    <row r="5936" spans="1:29" x14ac:dyDescent="0.25">
      <c r="Q5936" s="12" t="str">
        <f t="shared" ca="1" si="186"/>
        <v>-</v>
      </c>
      <c r="W5936" t="str">
        <f t="shared" si="185"/>
        <v>-</v>
      </c>
    </row>
    <row r="5937" spans="1:29" x14ac:dyDescent="0.25">
      <c r="A5937" s="6"/>
      <c r="B5937" s="10"/>
      <c r="C5937" s="6"/>
      <c r="D5937" s="6"/>
      <c r="E5937" s="6"/>
      <c r="F5937" s="6"/>
      <c r="G5937" s="6"/>
      <c r="H5937" s="6"/>
      <c r="I5937" s="6"/>
      <c r="J5937" s="6"/>
      <c r="K5937" s="6"/>
      <c r="L5937" s="6"/>
      <c r="M5937" s="6"/>
      <c r="N5937" s="6"/>
      <c r="O5937" s="6"/>
      <c r="P5937" s="10"/>
      <c r="Q5937" s="15" t="str">
        <f t="shared" ca="1" si="186"/>
        <v>-</v>
      </c>
      <c r="R5937" s="6"/>
      <c r="S5937" s="6"/>
      <c r="T5937" s="6"/>
      <c r="U5937" s="6"/>
      <c r="V5937" s="6"/>
      <c r="W5937" s="6" t="str">
        <f t="shared" si="185"/>
        <v>-</v>
      </c>
      <c r="X5937" s="6"/>
      <c r="Y5937" s="6"/>
      <c r="Z5937" s="6"/>
      <c r="AA5937" s="6"/>
      <c r="AB5937" s="6"/>
      <c r="AC5937" s="6"/>
    </row>
    <row r="5938" spans="1:29" x14ac:dyDescent="0.25">
      <c r="Q5938" s="12" t="str">
        <f t="shared" ca="1" si="186"/>
        <v>-</v>
      </c>
      <c r="W5938" t="str">
        <f t="shared" si="185"/>
        <v>-</v>
      </c>
    </row>
    <row r="5939" spans="1:29" x14ac:dyDescent="0.25">
      <c r="A5939" s="6"/>
      <c r="B5939" s="10"/>
      <c r="C5939" s="6"/>
      <c r="D5939" s="6"/>
      <c r="E5939" s="6"/>
      <c r="F5939" s="6"/>
      <c r="G5939" s="6"/>
      <c r="H5939" s="6"/>
      <c r="I5939" s="6"/>
      <c r="J5939" s="6"/>
      <c r="K5939" s="6"/>
      <c r="L5939" s="6"/>
      <c r="M5939" s="6"/>
      <c r="N5939" s="6"/>
      <c r="O5939" s="6"/>
      <c r="P5939" s="10"/>
      <c r="Q5939" s="15" t="str">
        <f t="shared" ca="1" si="186"/>
        <v>-</v>
      </c>
      <c r="R5939" s="6"/>
      <c r="S5939" s="6"/>
      <c r="T5939" s="6"/>
      <c r="U5939" s="6"/>
      <c r="V5939" s="6"/>
      <c r="W5939" s="6" t="str">
        <f t="shared" si="185"/>
        <v>-</v>
      </c>
      <c r="X5939" s="6"/>
      <c r="Y5939" s="6"/>
      <c r="Z5939" s="6"/>
      <c r="AA5939" s="6"/>
      <c r="AB5939" s="6"/>
      <c r="AC5939" s="6"/>
    </row>
    <row r="5940" spans="1:29" x14ac:dyDescent="0.25">
      <c r="Q5940" s="12" t="str">
        <f t="shared" ca="1" si="186"/>
        <v>-</v>
      </c>
      <c r="W5940" t="str">
        <f t="shared" si="185"/>
        <v>-</v>
      </c>
    </row>
    <row r="5941" spans="1:29" x14ac:dyDescent="0.25">
      <c r="A5941" s="6"/>
      <c r="B5941" s="10"/>
      <c r="C5941" s="6"/>
      <c r="D5941" s="6"/>
      <c r="E5941" s="6"/>
      <c r="F5941" s="6"/>
      <c r="G5941" s="6"/>
      <c r="H5941" s="6"/>
      <c r="I5941" s="6"/>
      <c r="J5941" s="6"/>
      <c r="K5941" s="6"/>
      <c r="L5941" s="6"/>
      <c r="M5941" s="6"/>
      <c r="N5941" s="6"/>
      <c r="O5941" s="6"/>
      <c r="P5941" s="10"/>
      <c r="Q5941" s="15" t="str">
        <f t="shared" ca="1" si="186"/>
        <v>-</v>
      </c>
      <c r="R5941" s="6"/>
      <c r="S5941" s="6"/>
      <c r="T5941" s="6"/>
      <c r="U5941" s="6"/>
      <c r="V5941" s="6"/>
      <c r="W5941" s="6" t="str">
        <f t="shared" si="185"/>
        <v>-</v>
      </c>
      <c r="X5941" s="6"/>
      <c r="Y5941" s="6"/>
      <c r="Z5941" s="6"/>
      <c r="AA5941" s="6"/>
      <c r="AB5941" s="6"/>
      <c r="AC5941" s="6"/>
    </row>
    <row r="5942" spans="1:29" x14ac:dyDescent="0.25">
      <c r="Q5942" s="12" t="str">
        <f t="shared" ca="1" si="186"/>
        <v>-</v>
      </c>
      <c r="W5942" t="str">
        <f t="shared" si="185"/>
        <v>-</v>
      </c>
    </row>
    <row r="5943" spans="1:29" x14ac:dyDescent="0.25">
      <c r="A5943" s="6"/>
      <c r="B5943" s="10"/>
      <c r="C5943" s="6"/>
      <c r="D5943" s="6"/>
      <c r="E5943" s="6"/>
      <c r="F5943" s="6"/>
      <c r="G5943" s="6"/>
      <c r="H5943" s="6"/>
      <c r="I5943" s="6"/>
      <c r="J5943" s="6"/>
      <c r="K5943" s="6"/>
      <c r="L5943" s="6"/>
      <c r="M5943" s="6"/>
      <c r="N5943" s="6"/>
      <c r="O5943" s="6"/>
      <c r="P5943" s="10"/>
      <c r="Q5943" s="15" t="str">
        <f t="shared" ca="1" si="186"/>
        <v>-</v>
      </c>
      <c r="R5943" s="6"/>
      <c r="S5943" s="6"/>
      <c r="T5943" s="6"/>
      <c r="U5943" s="6"/>
      <c r="V5943" s="6"/>
      <c r="W5943" s="6" t="str">
        <f t="shared" si="185"/>
        <v>-</v>
      </c>
      <c r="X5943" s="6"/>
      <c r="Y5943" s="6"/>
      <c r="Z5943" s="6"/>
      <c r="AA5943" s="6"/>
      <c r="AB5943" s="6"/>
      <c r="AC5943" s="6"/>
    </row>
    <row r="5944" spans="1:29" x14ac:dyDescent="0.25">
      <c r="Q5944" s="12" t="str">
        <f t="shared" ca="1" si="186"/>
        <v>-</v>
      </c>
      <c r="W5944" t="str">
        <f t="shared" si="185"/>
        <v>-</v>
      </c>
    </row>
    <row r="5945" spans="1:29" x14ac:dyDescent="0.25">
      <c r="A5945" s="6"/>
      <c r="B5945" s="10"/>
      <c r="C5945" s="6"/>
      <c r="D5945" s="6"/>
      <c r="E5945" s="6"/>
      <c r="F5945" s="6"/>
      <c r="G5945" s="6"/>
      <c r="H5945" s="6"/>
      <c r="I5945" s="6"/>
      <c r="J5945" s="6"/>
      <c r="K5945" s="6"/>
      <c r="L5945" s="6"/>
      <c r="M5945" s="6"/>
      <c r="N5945" s="6"/>
      <c r="O5945" s="6"/>
      <c r="P5945" s="10"/>
      <c r="Q5945" s="15" t="str">
        <f t="shared" ca="1" si="186"/>
        <v>-</v>
      </c>
      <c r="R5945" s="6"/>
      <c r="S5945" s="6"/>
      <c r="T5945" s="6"/>
      <c r="U5945" s="6"/>
      <c r="V5945" s="6"/>
      <c r="W5945" s="6" t="str">
        <f t="shared" si="185"/>
        <v>-</v>
      </c>
      <c r="X5945" s="6"/>
      <c r="Y5945" s="6"/>
      <c r="Z5945" s="6"/>
      <c r="AA5945" s="6"/>
      <c r="AB5945" s="6"/>
      <c r="AC5945" s="6"/>
    </row>
    <row r="5946" spans="1:29" x14ac:dyDescent="0.25">
      <c r="Q5946" s="12" t="str">
        <f t="shared" ca="1" si="186"/>
        <v>-</v>
      </c>
      <c r="W5946" t="str">
        <f t="shared" si="185"/>
        <v>-</v>
      </c>
    </row>
    <row r="5947" spans="1:29" x14ac:dyDescent="0.25">
      <c r="A5947" s="6"/>
      <c r="B5947" s="10"/>
      <c r="C5947" s="6"/>
      <c r="D5947" s="6"/>
      <c r="E5947" s="6"/>
      <c r="F5947" s="6"/>
      <c r="G5947" s="6"/>
      <c r="H5947" s="6"/>
      <c r="I5947" s="6"/>
      <c r="J5947" s="6"/>
      <c r="K5947" s="6"/>
      <c r="L5947" s="6"/>
      <c r="M5947" s="6"/>
      <c r="N5947" s="6"/>
      <c r="O5947" s="6"/>
      <c r="P5947" s="10"/>
      <c r="Q5947" s="15" t="str">
        <f t="shared" ca="1" si="186"/>
        <v>-</v>
      </c>
      <c r="R5947" s="6"/>
      <c r="S5947" s="6"/>
      <c r="T5947" s="6"/>
      <c r="U5947" s="6"/>
      <c r="V5947" s="6"/>
      <c r="W5947" s="6" t="str">
        <f t="shared" si="185"/>
        <v>-</v>
      </c>
      <c r="X5947" s="6"/>
      <c r="Y5947" s="6"/>
      <c r="Z5947" s="6"/>
      <c r="AA5947" s="6"/>
      <c r="AB5947" s="6"/>
      <c r="AC5947" s="6"/>
    </row>
    <row r="5948" spans="1:29" x14ac:dyDescent="0.25">
      <c r="Q5948" s="12" t="str">
        <f t="shared" ca="1" si="186"/>
        <v>-</v>
      </c>
      <c r="W5948" t="str">
        <f t="shared" si="185"/>
        <v>-</v>
      </c>
    </row>
    <row r="5949" spans="1:29" x14ac:dyDescent="0.25">
      <c r="A5949" s="6"/>
      <c r="B5949" s="10"/>
      <c r="C5949" s="6"/>
      <c r="D5949" s="6"/>
      <c r="E5949" s="6"/>
      <c r="F5949" s="6"/>
      <c r="G5949" s="6"/>
      <c r="H5949" s="6"/>
      <c r="I5949" s="6"/>
      <c r="J5949" s="6"/>
      <c r="K5949" s="6"/>
      <c r="L5949" s="6"/>
      <c r="M5949" s="6"/>
      <c r="N5949" s="6"/>
      <c r="O5949" s="6"/>
      <c r="P5949" s="10"/>
      <c r="Q5949" s="15" t="str">
        <f t="shared" ca="1" si="186"/>
        <v>-</v>
      </c>
      <c r="R5949" s="6"/>
      <c r="S5949" s="6"/>
      <c r="T5949" s="6"/>
      <c r="U5949" s="6"/>
      <c r="V5949" s="6"/>
      <c r="W5949" s="6" t="str">
        <f t="shared" si="185"/>
        <v>-</v>
      </c>
      <c r="X5949" s="6"/>
      <c r="Y5949" s="6"/>
      <c r="Z5949" s="6"/>
      <c r="AA5949" s="6"/>
      <c r="AB5949" s="6"/>
      <c r="AC5949" s="6"/>
    </row>
    <row r="5950" spans="1:29" x14ac:dyDescent="0.25">
      <c r="Q5950" s="12" t="str">
        <f t="shared" ca="1" si="186"/>
        <v>-</v>
      </c>
      <c r="W5950" t="str">
        <f t="shared" si="185"/>
        <v>-</v>
      </c>
    </row>
    <row r="5951" spans="1:29" x14ac:dyDescent="0.25">
      <c r="A5951" s="6"/>
      <c r="B5951" s="10"/>
      <c r="C5951" s="6"/>
      <c r="D5951" s="6"/>
      <c r="E5951" s="6"/>
      <c r="F5951" s="6"/>
      <c r="G5951" s="6"/>
      <c r="H5951" s="6"/>
      <c r="I5951" s="6"/>
      <c r="J5951" s="6"/>
      <c r="K5951" s="6"/>
      <c r="L5951" s="6"/>
      <c r="M5951" s="6"/>
      <c r="N5951" s="6"/>
      <c r="O5951" s="6"/>
      <c r="P5951" s="10"/>
      <c r="Q5951" s="15" t="str">
        <f t="shared" ca="1" si="186"/>
        <v>-</v>
      </c>
      <c r="R5951" s="6"/>
      <c r="S5951" s="6"/>
      <c r="T5951" s="6"/>
      <c r="U5951" s="6"/>
      <c r="V5951" s="6"/>
      <c r="W5951" s="6" t="str">
        <f t="shared" si="185"/>
        <v>-</v>
      </c>
      <c r="X5951" s="6"/>
      <c r="Y5951" s="6"/>
      <c r="Z5951" s="6"/>
      <c r="AA5951" s="6"/>
      <c r="AB5951" s="6"/>
      <c r="AC5951" s="6"/>
    </row>
    <row r="5952" spans="1:29" x14ac:dyDescent="0.25">
      <c r="Q5952" s="12" t="str">
        <f t="shared" ca="1" si="186"/>
        <v>-</v>
      </c>
      <c r="W5952" t="str">
        <f t="shared" si="185"/>
        <v>-</v>
      </c>
    </row>
    <row r="5953" spans="1:29" x14ac:dyDescent="0.25">
      <c r="A5953" s="6"/>
      <c r="B5953" s="10"/>
      <c r="C5953" s="6"/>
      <c r="D5953" s="6"/>
      <c r="E5953" s="6"/>
      <c r="F5953" s="6"/>
      <c r="G5953" s="6"/>
      <c r="H5953" s="6"/>
      <c r="I5953" s="6"/>
      <c r="J5953" s="6"/>
      <c r="K5953" s="6"/>
      <c r="L5953" s="6"/>
      <c r="M5953" s="6"/>
      <c r="N5953" s="6"/>
      <c r="O5953" s="6"/>
      <c r="P5953" s="10"/>
      <c r="Q5953" s="15" t="str">
        <f t="shared" ca="1" si="186"/>
        <v>-</v>
      </c>
      <c r="R5953" s="6"/>
      <c r="S5953" s="6"/>
      <c r="T5953" s="6"/>
      <c r="U5953" s="6"/>
      <c r="V5953" s="6"/>
      <c r="W5953" s="6" t="str">
        <f t="shared" ref="W5953:W6016" si="187">IF(OR(ISBLANK(J5953),ISBLANK(V5953)),"-",(IF(J5953=V5953,"Yes","No")))</f>
        <v>-</v>
      </c>
      <c r="X5953" s="6"/>
      <c r="Y5953" s="6"/>
      <c r="Z5953" s="6"/>
      <c r="AA5953" s="6"/>
      <c r="AB5953" s="6"/>
      <c r="AC5953" s="6"/>
    </row>
    <row r="5954" spans="1:29" x14ac:dyDescent="0.25">
      <c r="Q5954" s="12" t="str">
        <f t="shared" ref="Q5954:Q6017" ca="1" si="188">IF(B5954&gt;1/1/1900, (IF(R5954="Closed",(DATEDIF(B5954,P5954,"d"))-(DATEDIF(M5954,O5954,"d")),IF(OR(R5954="Pending",ISBLANK(P5954)),TODAY()-B5954))),"-")</f>
        <v>-</v>
      </c>
      <c r="W5954" t="str">
        <f t="shared" si="187"/>
        <v>-</v>
      </c>
    </row>
    <row r="5955" spans="1:29" x14ac:dyDescent="0.25">
      <c r="A5955" s="6"/>
      <c r="B5955" s="10"/>
      <c r="C5955" s="6"/>
      <c r="D5955" s="6"/>
      <c r="E5955" s="6"/>
      <c r="F5955" s="6"/>
      <c r="G5955" s="6"/>
      <c r="H5955" s="6"/>
      <c r="I5955" s="6"/>
      <c r="J5955" s="6"/>
      <c r="K5955" s="6"/>
      <c r="L5955" s="6"/>
      <c r="M5955" s="6"/>
      <c r="N5955" s="6"/>
      <c r="O5955" s="6"/>
      <c r="P5955" s="10"/>
      <c r="Q5955" s="15" t="str">
        <f t="shared" ca="1" si="188"/>
        <v>-</v>
      </c>
      <c r="R5955" s="6"/>
      <c r="S5955" s="6"/>
      <c r="T5955" s="6"/>
      <c r="U5955" s="6"/>
      <c r="V5955" s="6"/>
      <c r="W5955" s="6" t="str">
        <f t="shared" si="187"/>
        <v>-</v>
      </c>
      <c r="X5955" s="6"/>
      <c r="Y5955" s="6"/>
      <c r="Z5955" s="6"/>
      <c r="AA5955" s="6"/>
      <c r="AB5955" s="6"/>
      <c r="AC5955" s="6"/>
    </row>
    <row r="5956" spans="1:29" x14ac:dyDescent="0.25">
      <c r="Q5956" s="12" t="str">
        <f t="shared" ca="1" si="188"/>
        <v>-</v>
      </c>
      <c r="W5956" t="str">
        <f t="shared" si="187"/>
        <v>-</v>
      </c>
    </row>
    <row r="5957" spans="1:29" x14ac:dyDescent="0.25">
      <c r="A5957" s="6"/>
      <c r="B5957" s="10"/>
      <c r="C5957" s="6"/>
      <c r="D5957" s="6"/>
      <c r="E5957" s="6"/>
      <c r="F5957" s="6"/>
      <c r="G5957" s="6"/>
      <c r="H5957" s="6"/>
      <c r="I5957" s="6"/>
      <c r="J5957" s="6"/>
      <c r="K5957" s="6"/>
      <c r="L5957" s="6"/>
      <c r="M5957" s="6"/>
      <c r="N5957" s="6"/>
      <c r="O5957" s="6"/>
      <c r="P5957" s="10"/>
      <c r="Q5957" s="15" t="str">
        <f t="shared" ca="1" si="188"/>
        <v>-</v>
      </c>
      <c r="R5957" s="6"/>
      <c r="S5957" s="6"/>
      <c r="T5957" s="6"/>
      <c r="U5957" s="6"/>
      <c r="V5957" s="6"/>
      <c r="W5957" s="6" t="str">
        <f t="shared" si="187"/>
        <v>-</v>
      </c>
      <c r="X5957" s="6"/>
      <c r="Y5957" s="6"/>
      <c r="Z5957" s="6"/>
      <c r="AA5957" s="6"/>
      <c r="AB5957" s="6"/>
      <c r="AC5957" s="6"/>
    </row>
    <row r="5958" spans="1:29" x14ac:dyDescent="0.25">
      <c r="Q5958" s="12" t="str">
        <f t="shared" ca="1" si="188"/>
        <v>-</v>
      </c>
      <c r="W5958" t="str">
        <f t="shared" si="187"/>
        <v>-</v>
      </c>
    </row>
    <row r="5959" spans="1:29" x14ac:dyDescent="0.25">
      <c r="A5959" s="6"/>
      <c r="B5959" s="10"/>
      <c r="C5959" s="6"/>
      <c r="D5959" s="6"/>
      <c r="E5959" s="6"/>
      <c r="F5959" s="6"/>
      <c r="G5959" s="6"/>
      <c r="H5959" s="6"/>
      <c r="I5959" s="6"/>
      <c r="J5959" s="6"/>
      <c r="K5959" s="6"/>
      <c r="L5959" s="6"/>
      <c r="M5959" s="6"/>
      <c r="N5959" s="6"/>
      <c r="O5959" s="6"/>
      <c r="P5959" s="10"/>
      <c r="Q5959" s="15" t="str">
        <f t="shared" ca="1" si="188"/>
        <v>-</v>
      </c>
      <c r="R5959" s="6"/>
      <c r="S5959" s="6"/>
      <c r="T5959" s="6"/>
      <c r="U5959" s="6"/>
      <c r="V5959" s="6"/>
      <c r="W5959" s="6" t="str">
        <f t="shared" si="187"/>
        <v>-</v>
      </c>
      <c r="X5959" s="6"/>
      <c r="Y5959" s="6"/>
      <c r="Z5959" s="6"/>
      <c r="AA5959" s="6"/>
      <c r="AB5959" s="6"/>
      <c r="AC5959" s="6"/>
    </row>
    <row r="5960" spans="1:29" x14ac:dyDescent="0.25">
      <c r="Q5960" s="12" t="str">
        <f t="shared" ca="1" si="188"/>
        <v>-</v>
      </c>
      <c r="W5960" t="str">
        <f t="shared" si="187"/>
        <v>-</v>
      </c>
    </row>
    <row r="5961" spans="1:29" x14ac:dyDescent="0.25">
      <c r="A5961" s="6"/>
      <c r="B5961" s="10"/>
      <c r="C5961" s="6"/>
      <c r="D5961" s="6"/>
      <c r="E5961" s="6"/>
      <c r="F5961" s="6"/>
      <c r="G5961" s="6"/>
      <c r="H5961" s="6"/>
      <c r="I5961" s="6"/>
      <c r="J5961" s="6"/>
      <c r="K5961" s="6"/>
      <c r="L5961" s="6"/>
      <c r="M5961" s="6"/>
      <c r="N5961" s="6"/>
      <c r="O5961" s="6"/>
      <c r="P5961" s="10"/>
      <c r="Q5961" s="15" t="str">
        <f t="shared" ca="1" si="188"/>
        <v>-</v>
      </c>
      <c r="R5961" s="6"/>
      <c r="S5961" s="6"/>
      <c r="T5961" s="6"/>
      <c r="U5961" s="6"/>
      <c r="V5961" s="6"/>
      <c r="W5961" s="6" t="str">
        <f t="shared" si="187"/>
        <v>-</v>
      </c>
      <c r="X5961" s="6"/>
      <c r="Y5961" s="6"/>
      <c r="Z5961" s="6"/>
      <c r="AA5961" s="6"/>
      <c r="AB5961" s="6"/>
      <c r="AC5961" s="6"/>
    </row>
    <row r="5962" spans="1:29" x14ac:dyDescent="0.25">
      <c r="Q5962" s="12" t="str">
        <f t="shared" ca="1" si="188"/>
        <v>-</v>
      </c>
      <c r="W5962" t="str">
        <f t="shared" si="187"/>
        <v>-</v>
      </c>
    </row>
    <row r="5963" spans="1:29" x14ac:dyDescent="0.25">
      <c r="A5963" s="6"/>
      <c r="B5963" s="10"/>
      <c r="C5963" s="6"/>
      <c r="D5963" s="6"/>
      <c r="E5963" s="6"/>
      <c r="F5963" s="6"/>
      <c r="G5963" s="6"/>
      <c r="H5963" s="6"/>
      <c r="I5963" s="6"/>
      <c r="J5963" s="6"/>
      <c r="K5963" s="6"/>
      <c r="L5963" s="6"/>
      <c r="M5963" s="6"/>
      <c r="N5963" s="6"/>
      <c r="O5963" s="6"/>
      <c r="P5963" s="10"/>
      <c r="Q5963" s="15" t="str">
        <f t="shared" ca="1" si="188"/>
        <v>-</v>
      </c>
      <c r="R5963" s="6"/>
      <c r="S5963" s="6"/>
      <c r="T5963" s="6"/>
      <c r="U5963" s="6"/>
      <c r="V5963" s="6"/>
      <c r="W5963" s="6" t="str">
        <f t="shared" si="187"/>
        <v>-</v>
      </c>
      <c r="X5963" s="6"/>
      <c r="Y5963" s="6"/>
      <c r="Z5963" s="6"/>
      <c r="AA5963" s="6"/>
      <c r="AB5963" s="6"/>
      <c r="AC5963" s="6"/>
    </row>
    <row r="5964" spans="1:29" x14ac:dyDescent="0.25">
      <c r="Q5964" s="12" t="str">
        <f t="shared" ca="1" si="188"/>
        <v>-</v>
      </c>
      <c r="W5964" t="str">
        <f t="shared" si="187"/>
        <v>-</v>
      </c>
    </row>
    <row r="5965" spans="1:29" x14ac:dyDescent="0.25">
      <c r="A5965" s="6"/>
      <c r="B5965" s="10"/>
      <c r="C5965" s="6"/>
      <c r="D5965" s="6"/>
      <c r="E5965" s="6"/>
      <c r="F5965" s="6"/>
      <c r="G5965" s="6"/>
      <c r="H5965" s="6"/>
      <c r="I5965" s="6"/>
      <c r="J5965" s="6"/>
      <c r="K5965" s="6"/>
      <c r="L5965" s="6"/>
      <c r="M5965" s="6"/>
      <c r="N5965" s="6"/>
      <c r="O5965" s="6"/>
      <c r="P5965" s="10"/>
      <c r="Q5965" s="15" t="str">
        <f t="shared" ca="1" si="188"/>
        <v>-</v>
      </c>
      <c r="R5965" s="6"/>
      <c r="S5965" s="6"/>
      <c r="T5965" s="6"/>
      <c r="U5965" s="6"/>
      <c r="V5965" s="6"/>
      <c r="W5965" s="6" t="str">
        <f t="shared" si="187"/>
        <v>-</v>
      </c>
      <c r="X5965" s="6"/>
      <c r="Y5965" s="6"/>
      <c r="Z5965" s="6"/>
      <c r="AA5965" s="6"/>
      <c r="AB5965" s="6"/>
      <c r="AC5965" s="6"/>
    </row>
    <row r="5966" spans="1:29" x14ac:dyDescent="0.25">
      <c r="Q5966" s="12" t="str">
        <f t="shared" ca="1" si="188"/>
        <v>-</v>
      </c>
      <c r="W5966" t="str">
        <f t="shared" si="187"/>
        <v>-</v>
      </c>
    </row>
    <row r="5967" spans="1:29" x14ac:dyDescent="0.25">
      <c r="A5967" s="6"/>
      <c r="B5967" s="10"/>
      <c r="C5967" s="6"/>
      <c r="D5967" s="6"/>
      <c r="E5967" s="6"/>
      <c r="F5967" s="6"/>
      <c r="G5967" s="6"/>
      <c r="H5967" s="6"/>
      <c r="I5967" s="6"/>
      <c r="J5967" s="6"/>
      <c r="K5967" s="6"/>
      <c r="L5967" s="6"/>
      <c r="M5967" s="6"/>
      <c r="N5967" s="6"/>
      <c r="O5967" s="6"/>
      <c r="P5967" s="10"/>
      <c r="Q5967" s="15" t="str">
        <f t="shared" ca="1" si="188"/>
        <v>-</v>
      </c>
      <c r="R5967" s="6"/>
      <c r="S5967" s="6"/>
      <c r="T5967" s="6"/>
      <c r="U5967" s="6"/>
      <c r="V5967" s="6"/>
      <c r="W5967" s="6" t="str">
        <f t="shared" si="187"/>
        <v>-</v>
      </c>
      <c r="X5967" s="6"/>
      <c r="Y5967" s="6"/>
      <c r="Z5967" s="6"/>
      <c r="AA5967" s="6"/>
      <c r="AB5967" s="6"/>
      <c r="AC5967" s="6"/>
    </row>
    <row r="5968" spans="1:29" x14ac:dyDescent="0.25">
      <c r="Q5968" s="12" t="str">
        <f t="shared" ca="1" si="188"/>
        <v>-</v>
      </c>
      <c r="W5968" t="str">
        <f t="shared" si="187"/>
        <v>-</v>
      </c>
    </row>
    <row r="5969" spans="1:29" x14ac:dyDescent="0.25">
      <c r="A5969" s="6"/>
      <c r="B5969" s="10"/>
      <c r="C5969" s="6"/>
      <c r="D5969" s="6"/>
      <c r="E5969" s="6"/>
      <c r="F5969" s="6"/>
      <c r="G5969" s="6"/>
      <c r="H5969" s="6"/>
      <c r="I5969" s="6"/>
      <c r="J5969" s="6"/>
      <c r="K5969" s="6"/>
      <c r="L5969" s="6"/>
      <c r="M5969" s="6"/>
      <c r="N5969" s="6"/>
      <c r="O5969" s="6"/>
      <c r="P5969" s="10"/>
      <c r="Q5969" s="15" t="str">
        <f t="shared" ca="1" si="188"/>
        <v>-</v>
      </c>
      <c r="R5969" s="6"/>
      <c r="S5969" s="6"/>
      <c r="T5969" s="6"/>
      <c r="U5969" s="6"/>
      <c r="V5969" s="6"/>
      <c r="W5969" s="6" t="str">
        <f t="shared" si="187"/>
        <v>-</v>
      </c>
      <c r="X5969" s="6"/>
      <c r="Y5969" s="6"/>
      <c r="Z5969" s="6"/>
      <c r="AA5969" s="6"/>
      <c r="AB5969" s="6"/>
      <c r="AC5969" s="6"/>
    </row>
    <row r="5970" spans="1:29" x14ac:dyDescent="0.25">
      <c r="Q5970" s="12" t="str">
        <f t="shared" ca="1" si="188"/>
        <v>-</v>
      </c>
      <c r="W5970" t="str">
        <f t="shared" si="187"/>
        <v>-</v>
      </c>
    </row>
    <row r="5971" spans="1:29" x14ac:dyDescent="0.25">
      <c r="A5971" s="6"/>
      <c r="B5971" s="10"/>
      <c r="C5971" s="6"/>
      <c r="D5971" s="6"/>
      <c r="E5971" s="6"/>
      <c r="F5971" s="6"/>
      <c r="G5971" s="6"/>
      <c r="H5971" s="6"/>
      <c r="I5971" s="6"/>
      <c r="J5971" s="6"/>
      <c r="K5971" s="6"/>
      <c r="L5971" s="6"/>
      <c r="M5971" s="6"/>
      <c r="N5971" s="6"/>
      <c r="O5971" s="6"/>
      <c r="P5971" s="10"/>
      <c r="Q5971" s="15" t="str">
        <f t="shared" ca="1" si="188"/>
        <v>-</v>
      </c>
      <c r="R5971" s="6"/>
      <c r="S5971" s="6"/>
      <c r="T5971" s="6"/>
      <c r="U5971" s="6"/>
      <c r="V5971" s="6"/>
      <c r="W5971" s="6" t="str">
        <f t="shared" si="187"/>
        <v>-</v>
      </c>
      <c r="X5971" s="6"/>
      <c r="Y5971" s="6"/>
      <c r="Z5971" s="6"/>
      <c r="AA5971" s="6"/>
      <c r="AB5971" s="6"/>
      <c r="AC5971" s="6"/>
    </row>
    <row r="5972" spans="1:29" x14ac:dyDescent="0.25">
      <c r="Q5972" s="12" t="str">
        <f t="shared" ca="1" si="188"/>
        <v>-</v>
      </c>
      <c r="W5972" t="str">
        <f t="shared" si="187"/>
        <v>-</v>
      </c>
    </row>
    <row r="5973" spans="1:29" x14ac:dyDescent="0.25">
      <c r="A5973" s="6"/>
      <c r="B5973" s="10"/>
      <c r="C5973" s="6"/>
      <c r="D5973" s="6"/>
      <c r="E5973" s="6"/>
      <c r="F5973" s="6"/>
      <c r="G5973" s="6"/>
      <c r="H5973" s="6"/>
      <c r="I5973" s="6"/>
      <c r="J5973" s="6"/>
      <c r="K5973" s="6"/>
      <c r="L5973" s="6"/>
      <c r="M5973" s="6"/>
      <c r="N5973" s="6"/>
      <c r="O5973" s="6"/>
      <c r="P5973" s="10"/>
      <c r="Q5973" s="15" t="str">
        <f t="shared" ca="1" si="188"/>
        <v>-</v>
      </c>
      <c r="R5973" s="6"/>
      <c r="S5973" s="6"/>
      <c r="T5973" s="6"/>
      <c r="U5973" s="6"/>
      <c r="V5973" s="6"/>
      <c r="W5973" s="6" t="str">
        <f t="shared" si="187"/>
        <v>-</v>
      </c>
      <c r="X5973" s="6"/>
      <c r="Y5973" s="6"/>
      <c r="Z5973" s="6"/>
      <c r="AA5973" s="6"/>
      <c r="AB5973" s="6"/>
      <c r="AC5973" s="6"/>
    </row>
    <row r="5974" spans="1:29" x14ac:dyDescent="0.25">
      <c r="Q5974" s="12" t="str">
        <f t="shared" ca="1" si="188"/>
        <v>-</v>
      </c>
      <c r="W5974" t="str">
        <f t="shared" si="187"/>
        <v>-</v>
      </c>
    </row>
    <row r="5975" spans="1:29" x14ac:dyDescent="0.25">
      <c r="A5975" s="6"/>
      <c r="B5975" s="10"/>
      <c r="C5975" s="6"/>
      <c r="D5975" s="6"/>
      <c r="E5975" s="6"/>
      <c r="F5975" s="6"/>
      <c r="G5975" s="6"/>
      <c r="H5975" s="6"/>
      <c r="I5975" s="6"/>
      <c r="J5975" s="6"/>
      <c r="K5975" s="6"/>
      <c r="L5975" s="6"/>
      <c r="M5975" s="6"/>
      <c r="N5975" s="6"/>
      <c r="O5975" s="6"/>
      <c r="P5975" s="10"/>
      <c r="Q5975" s="15" t="str">
        <f t="shared" ca="1" si="188"/>
        <v>-</v>
      </c>
      <c r="R5975" s="6"/>
      <c r="S5975" s="6"/>
      <c r="T5975" s="6"/>
      <c r="U5975" s="6"/>
      <c r="V5975" s="6"/>
      <c r="W5975" s="6" t="str">
        <f t="shared" si="187"/>
        <v>-</v>
      </c>
      <c r="X5975" s="6"/>
      <c r="Y5975" s="6"/>
      <c r="Z5975" s="6"/>
      <c r="AA5975" s="6"/>
      <c r="AB5975" s="6"/>
      <c r="AC5975" s="6"/>
    </row>
    <row r="5976" spans="1:29" x14ac:dyDescent="0.25">
      <c r="Q5976" s="12" t="str">
        <f t="shared" ca="1" si="188"/>
        <v>-</v>
      </c>
      <c r="W5976" t="str">
        <f t="shared" si="187"/>
        <v>-</v>
      </c>
    </row>
    <row r="5977" spans="1:29" x14ac:dyDescent="0.25">
      <c r="A5977" s="6"/>
      <c r="B5977" s="10"/>
      <c r="C5977" s="6"/>
      <c r="D5977" s="6"/>
      <c r="E5977" s="6"/>
      <c r="F5977" s="6"/>
      <c r="G5977" s="6"/>
      <c r="H5977" s="6"/>
      <c r="I5977" s="6"/>
      <c r="J5977" s="6"/>
      <c r="K5977" s="6"/>
      <c r="L5977" s="6"/>
      <c r="M5977" s="6"/>
      <c r="N5977" s="6"/>
      <c r="O5977" s="6"/>
      <c r="P5977" s="10"/>
      <c r="Q5977" s="15" t="str">
        <f t="shared" ca="1" si="188"/>
        <v>-</v>
      </c>
      <c r="R5977" s="6"/>
      <c r="S5977" s="6"/>
      <c r="T5977" s="6"/>
      <c r="U5977" s="6"/>
      <c r="V5977" s="6"/>
      <c r="W5977" s="6" t="str">
        <f t="shared" si="187"/>
        <v>-</v>
      </c>
      <c r="X5977" s="6"/>
      <c r="Y5977" s="6"/>
      <c r="Z5977" s="6"/>
      <c r="AA5977" s="6"/>
      <c r="AB5977" s="6"/>
      <c r="AC5977" s="6"/>
    </row>
    <row r="5978" spans="1:29" x14ac:dyDescent="0.25">
      <c r="Q5978" s="12" t="str">
        <f t="shared" ca="1" si="188"/>
        <v>-</v>
      </c>
      <c r="W5978" t="str">
        <f t="shared" si="187"/>
        <v>-</v>
      </c>
    </row>
    <row r="5979" spans="1:29" x14ac:dyDescent="0.25">
      <c r="A5979" s="6"/>
      <c r="B5979" s="10"/>
      <c r="C5979" s="6"/>
      <c r="D5979" s="6"/>
      <c r="E5979" s="6"/>
      <c r="F5979" s="6"/>
      <c r="G5979" s="6"/>
      <c r="H5979" s="6"/>
      <c r="I5979" s="6"/>
      <c r="J5979" s="6"/>
      <c r="K5979" s="6"/>
      <c r="L5979" s="6"/>
      <c r="M5979" s="6"/>
      <c r="N5979" s="6"/>
      <c r="O5979" s="6"/>
      <c r="P5979" s="10"/>
      <c r="Q5979" s="15" t="str">
        <f t="shared" ca="1" si="188"/>
        <v>-</v>
      </c>
      <c r="R5979" s="6"/>
      <c r="S5979" s="6"/>
      <c r="T5979" s="6"/>
      <c r="U5979" s="6"/>
      <c r="V5979" s="6"/>
      <c r="W5979" s="6" t="str">
        <f t="shared" si="187"/>
        <v>-</v>
      </c>
      <c r="X5979" s="6"/>
      <c r="Y5979" s="6"/>
      <c r="Z5979" s="6"/>
      <c r="AA5979" s="6"/>
      <c r="AB5979" s="6"/>
      <c r="AC5979" s="6"/>
    </row>
    <row r="5980" spans="1:29" x14ac:dyDescent="0.25">
      <c r="Q5980" s="12" t="str">
        <f t="shared" ca="1" si="188"/>
        <v>-</v>
      </c>
      <c r="W5980" t="str">
        <f t="shared" si="187"/>
        <v>-</v>
      </c>
    </row>
    <row r="5981" spans="1:29" x14ac:dyDescent="0.25">
      <c r="A5981" s="6"/>
      <c r="B5981" s="10"/>
      <c r="C5981" s="6"/>
      <c r="D5981" s="6"/>
      <c r="E5981" s="6"/>
      <c r="F5981" s="6"/>
      <c r="G5981" s="6"/>
      <c r="H5981" s="6"/>
      <c r="I5981" s="6"/>
      <c r="J5981" s="6"/>
      <c r="K5981" s="6"/>
      <c r="L5981" s="6"/>
      <c r="M5981" s="6"/>
      <c r="N5981" s="6"/>
      <c r="O5981" s="6"/>
      <c r="P5981" s="10"/>
      <c r="Q5981" s="15" t="str">
        <f t="shared" ca="1" si="188"/>
        <v>-</v>
      </c>
      <c r="R5981" s="6"/>
      <c r="S5981" s="6"/>
      <c r="T5981" s="6"/>
      <c r="U5981" s="6"/>
      <c r="V5981" s="6"/>
      <c r="W5981" s="6" t="str">
        <f t="shared" si="187"/>
        <v>-</v>
      </c>
      <c r="X5981" s="6"/>
      <c r="Y5981" s="6"/>
      <c r="Z5981" s="6"/>
      <c r="AA5981" s="6"/>
      <c r="AB5981" s="6"/>
      <c r="AC5981" s="6"/>
    </row>
    <row r="5982" spans="1:29" x14ac:dyDescent="0.25">
      <c r="Q5982" s="12" t="str">
        <f t="shared" ca="1" si="188"/>
        <v>-</v>
      </c>
      <c r="W5982" t="str">
        <f t="shared" si="187"/>
        <v>-</v>
      </c>
    </row>
    <row r="5983" spans="1:29" x14ac:dyDescent="0.25">
      <c r="A5983" s="6"/>
      <c r="B5983" s="10"/>
      <c r="C5983" s="6"/>
      <c r="D5983" s="6"/>
      <c r="E5983" s="6"/>
      <c r="F5983" s="6"/>
      <c r="G5983" s="6"/>
      <c r="H5983" s="6"/>
      <c r="I5983" s="6"/>
      <c r="J5983" s="6"/>
      <c r="K5983" s="6"/>
      <c r="L5983" s="6"/>
      <c r="M5983" s="6"/>
      <c r="N5983" s="6"/>
      <c r="O5983" s="6"/>
      <c r="P5983" s="10"/>
      <c r="Q5983" s="15" t="str">
        <f t="shared" ca="1" si="188"/>
        <v>-</v>
      </c>
      <c r="R5983" s="6"/>
      <c r="S5983" s="6"/>
      <c r="T5983" s="6"/>
      <c r="U5983" s="6"/>
      <c r="V5983" s="6"/>
      <c r="W5983" s="6" t="str">
        <f t="shared" si="187"/>
        <v>-</v>
      </c>
      <c r="X5983" s="6"/>
      <c r="Y5983" s="6"/>
      <c r="Z5983" s="6"/>
      <c r="AA5983" s="6"/>
      <c r="AB5983" s="6"/>
      <c r="AC5983" s="6"/>
    </row>
    <row r="5984" spans="1:29" x14ac:dyDescent="0.25">
      <c r="Q5984" s="12" t="str">
        <f t="shared" ca="1" si="188"/>
        <v>-</v>
      </c>
      <c r="W5984" t="str">
        <f t="shared" si="187"/>
        <v>-</v>
      </c>
    </row>
    <row r="5985" spans="1:29" x14ac:dyDescent="0.25">
      <c r="A5985" s="6"/>
      <c r="B5985" s="10"/>
      <c r="C5985" s="6"/>
      <c r="D5985" s="6"/>
      <c r="E5985" s="6"/>
      <c r="F5985" s="6"/>
      <c r="G5985" s="6"/>
      <c r="H5985" s="6"/>
      <c r="I5985" s="6"/>
      <c r="J5985" s="6"/>
      <c r="K5985" s="6"/>
      <c r="L5985" s="6"/>
      <c r="M5985" s="6"/>
      <c r="N5985" s="6"/>
      <c r="O5985" s="6"/>
      <c r="P5985" s="10"/>
      <c r="Q5985" s="15" t="str">
        <f t="shared" ca="1" si="188"/>
        <v>-</v>
      </c>
      <c r="R5985" s="6"/>
      <c r="S5985" s="6"/>
      <c r="T5985" s="6"/>
      <c r="U5985" s="6"/>
      <c r="V5985" s="6"/>
      <c r="W5985" s="6" t="str">
        <f t="shared" si="187"/>
        <v>-</v>
      </c>
      <c r="X5985" s="6"/>
      <c r="Y5985" s="6"/>
      <c r="Z5985" s="6"/>
      <c r="AA5985" s="6"/>
      <c r="AB5985" s="6"/>
      <c r="AC5985" s="6"/>
    </row>
    <row r="5986" spans="1:29" x14ac:dyDescent="0.25">
      <c r="Q5986" s="12" t="str">
        <f t="shared" ca="1" si="188"/>
        <v>-</v>
      </c>
      <c r="W5986" t="str">
        <f t="shared" si="187"/>
        <v>-</v>
      </c>
    </row>
    <row r="5987" spans="1:29" x14ac:dyDescent="0.25">
      <c r="A5987" s="6"/>
      <c r="B5987" s="10"/>
      <c r="C5987" s="6"/>
      <c r="D5987" s="6"/>
      <c r="E5987" s="6"/>
      <c r="F5987" s="6"/>
      <c r="G5987" s="6"/>
      <c r="H5987" s="6"/>
      <c r="I5987" s="6"/>
      <c r="J5987" s="6"/>
      <c r="K5987" s="6"/>
      <c r="L5987" s="6"/>
      <c r="M5987" s="6"/>
      <c r="N5987" s="6"/>
      <c r="O5987" s="6"/>
      <c r="P5987" s="10"/>
      <c r="Q5987" s="15" t="str">
        <f t="shared" ca="1" si="188"/>
        <v>-</v>
      </c>
      <c r="R5987" s="6"/>
      <c r="S5987" s="6"/>
      <c r="T5987" s="6"/>
      <c r="U5987" s="6"/>
      <c r="V5987" s="6"/>
      <c r="W5987" s="6" t="str">
        <f t="shared" si="187"/>
        <v>-</v>
      </c>
      <c r="X5987" s="6"/>
      <c r="Y5987" s="6"/>
      <c r="Z5987" s="6"/>
      <c r="AA5987" s="6"/>
      <c r="AB5987" s="6"/>
      <c r="AC5987" s="6"/>
    </row>
    <row r="5988" spans="1:29" x14ac:dyDescent="0.25">
      <c r="Q5988" s="12" t="str">
        <f t="shared" ca="1" si="188"/>
        <v>-</v>
      </c>
      <c r="W5988" t="str">
        <f t="shared" si="187"/>
        <v>-</v>
      </c>
    </row>
    <row r="5989" spans="1:29" x14ac:dyDescent="0.25">
      <c r="A5989" s="6"/>
      <c r="B5989" s="10"/>
      <c r="C5989" s="6"/>
      <c r="D5989" s="6"/>
      <c r="E5989" s="6"/>
      <c r="F5989" s="6"/>
      <c r="G5989" s="6"/>
      <c r="H5989" s="6"/>
      <c r="I5989" s="6"/>
      <c r="J5989" s="6"/>
      <c r="K5989" s="6"/>
      <c r="L5989" s="6"/>
      <c r="M5989" s="6"/>
      <c r="N5989" s="6"/>
      <c r="O5989" s="6"/>
      <c r="P5989" s="10"/>
      <c r="Q5989" s="15" t="str">
        <f t="shared" ca="1" si="188"/>
        <v>-</v>
      </c>
      <c r="R5989" s="6"/>
      <c r="S5989" s="6"/>
      <c r="T5989" s="6"/>
      <c r="U5989" s="6"/>
      <c r="V5989" s="6"/>
      <c r="W5989" s="6" t="str">
        <f t="shared" si="187"/>
        <v>-</v>
      </c>
      <c r="X5989" s="6"/>
      <c r="Y5989" s="6"/>
      <c r="Z5989" s="6"/>
      <c r="AA5989" s="6"/>
      <c r="AB5989" s="6"/>
      <c r="AC5989" s="6"/>
    </row>
    <row r="5990" spans="1:29" x14ac:dyDescent="0.25">
      <c r="Q5990" s="12" t="str">
        <f t="shared" ca="1" si="188"/>
        <v>-</v>
      </c>
      <c r="W5990" t="str">
        <f t="shared" si="187"/>
        <v>-</v>
      </c>
    </row>
    <row r="5991" spans="1:29" x14ac:dyDescent="0.25">
      <c r="A5991" s="6"/>
      <c r="B5991" s="10"/>
      <c r="C5991" s="6"/>
      <c r="D5991" s="6"/>
      <c r="E5991" s="6"/>
      <c r="F5991" s="6"/>
      <c r="G5991" s="6"/>
      <c r="H5991" s="6"/>
      <c r="I5991" s="6"/>
      <c r="J5991" s="6"/>
      <c r="K5991" s="6"/>
      <c r="L5991" s="6"/>
      <c r="M5991" s="6"/>
      <c r="N5991" s="6"/>
      <c r="O5991" s="6"/>
      <c r="P5991" s="10"/>
      <c r="Q5991" s="15" t="str">
        <f t="shared" ca="1" si="188"/>
        <v>-</v>
      </c>
      <c r="R5991" s="6"/>
      <c r="S5991" s="6"/>
      <c r="T5991" s="6"/>
      <c r="U5991" s="6"/>
      <c r="V5991" s="6"/>
      <c r="W5991" s="6" t="str">
        <f t="shared" si="187"/>
        <v>-</v>
      </c>
      <c r="X5991" s="6"/>
      <c r="Y5991" s="6"/>
      <c r="Z5991" s="6"/>
      <c r="AA5991" s="6"/>
      <c r="AB5991" s="6"/>
      <c r="AC5991" s="6"/>
    </row>
    <row r="5992" spans="1:29" x14ac:dyDescent="0.25">
      <c r="Q5992" s="12" t="str">
        <f t="shared" ca="1" si="188"/>
        <v>-</v>
      </c>
      <c r="W5992" t="str">
        <f t="shared" si="187"/>
        <v>-</v>
      </c>
    </row>
    <row r="5993" spans="1:29" x14ac:dyDescent="0.25">
      <c r="A5993" s="6"/>
      <c r="B5993" s="10"/>
      <c r="C5993" s="6"/>
      <c r="D5993" s="6"/>
      <c r="E5993" s="6"/>
      <c r="F5993" s="6"/>
      <c r="G5993" s="6"/>
      <c r="H5993" s="6"/>
      <c r="I5993" s="6"/>
      <c r="J5993" s="6"/>
      <c r="K5993" s="6"/>
      <c r="L5993" s="6"/>
      <c r="M5993" s="6"/>
      <c r="N5993" s="6"/>
      <c r="O5993" s="6"/>
      <c r="P5993" s="10"/>
      <c r="Q5993" s="15" t="str">
        <f t="shared" ca="1" si="188"/>
        <v>-</v>
      </c>
      <c r="R5993" s="6"/>
      <c r="S5993" s="6"/>
      <c r="T5993" s="6"/>
      <c r="U5993" s="6"/>
      <c r="V5993" s="6"/>
      <c r="W5993" s="6" t="str">
        <f t="shared" si="187"/>
        <v>-</v>
      </c>
      <c r="X5993" s="6"/>
      <c r="Y5993" s="6"/>
      <c r="Z5993" s="6"/>
      <c r="AA5993" s="6"/>
      <c r="AB5993" s="6"/>
      <c r="AC5993" s="6"/>
    </row>
    <row r="5994" spans="1:29" x14ac:dyDescent="0.25">
      <c r="Q5994" s="12" t="str">
        <f t="shared" ca="1" si="188"/>
        <v>-</v>
      </c>
      <c r="W5994" t="str">
        <f t="shared" si="187"/>
        <v>-</v>
      </c>
    </row>
    <row r="5995" spans="1:29" x14ac:dyDescent="0.25">
      <c r="A5995" s="6"/>
      <c r="B5995" s="10"/>
      <c r="C5995" s="6"/>
      <c r="D5995" s="6"/>
      <c r="E5995" s="6"/>
      <c r="F5995" s="6"/>
      <c r="G5995" s="6"/>
      <c r="H5995" s="6"/>
      <c r="I5995" s="6"/>
      <c r="J5995" s="6"/>
      <c r="K5995" s="6"/>
      <c r="L5995" s="6"/>
      <c r="M5995" s="6"/>
      <c r="N5995" s="6"/>
      <c r="O5995" s="6"/>
      <c r="P5995" s="10"/>
      <c r="Q5995" s="15" t="str">
        <f t="shared" ca="1" si="188"/>
        <v>-</v>
      </c>
      <c r="R5995" s="6"/>
      <c r="S5995" s="6"/>
      <c r="T5995" s="6"/>
      <c r="U5995" s="6"/>
      <c r="V5995" s="6"/>
      <c r="W5995" s="6" t="str">
        <f t="shared" si="187"/>
        <v>-</v>
      </c>
      <c r="X5995" s="6"/>
      <c r="Y5995" s="6"/>
      <c r="Z5995" s="6"/>
      <c r="AA5995" s="6"/>
      <c r="AB5995" s="6"/>
      <c r="AC5995" s="6"/>
    </row>
    <row r="5996" spans="1:29" x14ac:dyDescent="0.25">
      <c r="Q5996" s="12" t="str">
        <f t="shared" ca="1" si="188"/>
        <v>-</v>
      </c>
      <c r="W5996" t="str">
        <f t="shared" si="187"/>
        <v>-</v>
      </c>
    </row>
    <row r="5997" spans="1:29" x14ac:dyDescent="0.25">
      <c r="A5997" s="6"/>
      <c r="B5997" s="10"/>
      <c r="C5997" s="6"/>
      <c r="D5997" s="6"/>
      <c r="E5997" s="6"/>
      <c r="F5997" s="6"/>
      <c r="G5997" s="6"/>
      <c r="H5997" s="6"/>
      <c r="I5997" s="6"/>
      <c r="J5997" s="6"/>
      <c r="K5997" s="6"/>
      <c r="L5997" s="6"/>
      <c r="M5997" s="6"/>
      <c r="N5997" s="6"/>
      <c r="O5997" s="6"/>
      <c r="P5997" s="10"/>
      <c r="Q5997" s="15" t="str">
        <f t="shared" ca="1" si="188"/>
        <v>-</v>
      </c>
      <c r="R5997" s="6"/>
      <c r="S5997" s="6"/>
      <c r="T5997" s="6"/>
      <c r="U5997" s="6"/>
      <c r="V5997" s="6"/>
      <c r="W5997" s="6" t="str">
        <f t="shared" si="187"/>
        <v>-</v>
      </c>
      <c r="X5997" s="6"/>
      <c r="Y5997" s="6"/>
      <c r="Z5997" s="6"/>
      <c r="AA5997" s="6"/>
      <c r="AB5997" s="6"/>
      <c r="AC5997" s="6"/>
    </row>
    <row r="5998" spans="1:29" x14ac:dyDescent="0.25">
      <c r="Q5998" s="12" t="str">
        <f t="shared" ca="1" si="188"/>
        <v>-</v>
      </c>
      <c r="W5998" t="str">
        <f t="shared" si="187"/>
        <v>-</v>
      </c>
    </row>
    <row r="5999" spans="1:29" x14ac:dyDescent="0.25">
      <c r="A5999" s="6"/>
      <c r="B5999" s="10"/>
      <c r="C5999" s="6"/>
      <c r="D5999" s="6"/>
      <c r="E5999" s="6"/>
      <c r="F5999" s="6"/>
      <c r="G5999" s="6"/>
      <c r="H5999" s="6"/>
      <c r="I5999" s="6"/>
      <c r="J5999" s="6"/>
      <c r="K5999" s="6"/>
      <c r="L5999" s="6"/>
      <c r="M5999" s="6"/>
      <c r="N5999" s="6"/>
      <c r="O5999" s="6"/>
      <c r="P5999" s="10"/>
      <c r="Q5999" s="15" t="str">
        <f t="shared" ca="1" si="188"/>
        <v>-</v>
      </c>
      <c r="R5999" s="6"/>
      <c r="S5999" s="6"/>
      <c r="T5999" s="6"/>
      <c r="U5999" s="6"/>
      <c r="V5999" s="6"/>
      <c r="W5999" s="6" t="str">
        <f t="shared" si="187"/>
        <v>-</v>
      </c>
      <c r="X5999" s="6"/>
      <c r="Y5999" s="6"/>
      <c r="Z5999" s="6"/>
      <c r="AA5999" s="6"/>
      <c r="AB5999" s="6"/>
      <c r="AC5999" s="6"/>
    </row>
    <row r="6000" spans="1:29" x14ac:dyDescent="0.25">
      <c r="Q6000" s="12" t="str">
        <f t="shared" ca="1" si="188"/>
        <v>-</v>
      </c>
      <c r="W6000" t="str">
        <f t="shared" si="187"/>
        <v>-</v>
      </c>
    </row>
    <row r="6001" spans="1:29" x14ac:dyDescent="0.25">
      <c r="A6001" s="6"/>
      <c r="B6001" s="10"/>
      <c r="C6001" s="6"/>
      <c r="D6001" s="6"/>
      <c r="E6001" s="6"/>
      <c r="F6001" s="6"/>
      <c r="G6001" s="6"/>
      <c r="H6001" s="6"/>
      <c r="I6001" s="6"/>
      <c r="J6001" s="6"/>
      <c r="K6001" s="6"/>
      <c r="L6001" s="6"/>
      <c r="M6001" s="6"/>
      <c r="N6001" s="6"/>
      <c r="O6001" s="6"/>
      <c r="P6001" s="10"/>
      <c r="Q6001" s="15" t="str">
        <f t="shared" ca="1" si="188"/>
        <v>-</v>
      </c>
      <c r="R6001" s="6"/>
      <c r="S6001" s="6"/>
      <c r="T6001" s="6"/>
      <c r="U6001" s="6"/>
      <c r="V6001" s="6"/>
      <c r="W6001" s="6" t="str">
        <f t="shared" si="187"/>
        <v>-</v>
      </c>
      <c r="X6001" s="6"/>
      <c r="Y6001" s="6"/>
      <c r="Z6001" s="6"/>
      <c r="AA6001" s="6"/>
      <c r="AB6001" s="6"/>
      <c r="AC6001" s="6"/>
    </row>
    <row r="6002" spans="1:29" x14ac:dyDescent="0.25">
      <c r="Q6002" s="12" t="str">
        <f t="shared" ca="1" si="188"/>
        <v>-</v>
      </c>
      <c r="W6002" t="str">
        <f t="shared" si="187"/>
        <v>-</v>
      </c>
    </row>
    <row r="6003" spans="1:29" x14ac:dyDescent="0.25">
      <c r="A6003" s="6"/>
      <c r="B6003" s="10"/>
      <c r="C6003" s="6"/>
      <c r="D6003" s="6"/>
      <c r="E6003" s="6"/>
      <c r="F6003" s="6"/>
      <c r="G6003" s="6"/>
      <c r="H6003" s="6"/>
      <c r="I6003" s="6"/>
      <c r="J6003" s="6"/>
      <c r="K6003" s="6"/>
      <c r="L6003" s="6"/>
      <c r="M6003" s="6"/>
      <c r="N6003" s="6"/>
      <c r="O6003" s="6"/>
      <c r="P6003" s="10"/>
      <c r="Q6003" s="15" t="str">
        <f t="shared" ca="1" si="188"/>
        <v>-</v>
      </c>
      <c r="R6003" s="6"/>
      <c r="S6003" s="6"/>
      <c r="T6003" s="6"/>
      <c r="U6003" s="6"/>
      <c r="V6003" s="6"/>
      <c r="W6003" s="6" t="str">
        <f t="shared" si="187"/>
        <v>-</v>
      </c>
      <c r="X6003" s="6"/>
      <c r="Y6003" s="6"/>
      <c r="Z6003" s="6"/>
      <c r="AA6003" s="6"/>
      <c r="AB6003" s="6"/>
      <c r="AC6003" s="6"/>
    </row>
    <row r="6004" spans="1:29" x14ac:dyDescent="0.25">
      <c r="Q6004" s="12" t="str">
        <f t="shared" ca="1" si="188"/>
        <v>-</v>
      </c>
      <c r="W6004" t="str">
        <f t="shared" si="187"/>
        <v>-</v>
      </c>
    </row>
    <row r="6005" spans="1:29" x14ac:dyDescent="0.25">
      <c r="A6005" s="6"/>
      <c r="B6005" s="10"/>
      <c r="C6005" s="6"/>
      <c r="D6005" s="6"/>
      <c r="E6005" s="6"/>
      <c r="F6005" s="6"/>
      <c r="G6005" s="6"/>
      <c r="H6005" s="6"/>
      <c r="I6005" s="6"/>
      <c r="J6005" s="6"/>
      <c r="K6005" s="6"/>
      <c r="L6005" s="6"/>
      <c r="M6005" s="6"/>
      <c r="N6005" s="6"/>
      <c r="O6005" s="6"/>
      <c r="P6005" s="10"/>
      <c r="Q6005" s="15" t="str">
        <f t="shared" ca="1" si="188"/>
        <v>-</v>
      </c>
      <c r="R6005" s="6"/>
      <c r="S6005" s="6"/>
      <c r="T6005" s="6"/>
      <c r="U6005" s="6"/>
      <c r="V6005" s="6"/>
      <c r="W6005" s="6" t="str">
        <f t="shared" si="187"/>
        <v>-</v>
      </c>
      <c r="X6005" s="6"/>
      <c r="Y6005" s="6"/>
      <c r="Z6005" s="6"/>
      <c r="AA6005" s="6"/>
      <c r="AB6005" s="6"/>
      <c r="AC6005" s="6"/>
    </row>
    <row r="6006" spans="1:29" x14ac:dyDescent="0.25">
      <c r="Q6006" s="12" t="str">
        <f t="shared" ca="1" si="188"/>
        <v>-</v>
      </c>
      <c r="W6006" t="str">
        <f t="shared" si="187"/>
        <v>-</v>
      </c>
    </row>
    <row r="6007" spans="1:29" x14ac:dyDescent="0.25">
      <c r="A6007" s="6"/>
      <c r="B6007" s="10"/>
      <c r="C6007" s="6"/>
      <c r="D6007" s="6"/>
      <c r="E6007" s="6"/>
      <c r="F6007" s="6"/>
      <c r="G6007" s="6"/>
      <c r="H6007" s="6"/>
      <c r="I6007" s="6"/>
      <c r="J6007" s="6"/>
      <c r="K6007" s="6"/>
      <c r="L6007" s="6"/>
      <c r="M6007" s="6"/>
      <c r="N6007" s="6"/>
      <c r="O6007" s="6"/>
      <c r="P6007" s="10"/>
      <c r="Q6007" s="15" t="str">
        <f t="shared" ca="1" si="188"/>
        <v>-</v>
      </c>
      <c r="R6007" s="6"/>
      <c r="S6007" s="6"/>
      <c r="T6007" s="6"/>
      <c r="U6007" s="6"/>
      <c r="V6007" s="6"/>
      <c r="W6007" s="6" t="str">
        <f t="shared" si="187"/>
        <v>-</v>
      </c>
      <c r="X6007" s="6"/>
      <c r="Y6007" s="6"/>
      <c r="Z6007" s="6"/>
      <c r="AA6007" s="6"/>
      <c r="AB6007" s="6"/>
      <c r="AC6007" s="6"/>
    </row>
    <row r="6008" spans="1:29" x14ac:dyDescent="0.25">
      <c r="Q6008" s="12" t="str">
        <f t="shared" ca="1" si="188"/>
        <v>-</v>
      </c>
      <c r="W6008" t="str">
        <f t="shared" si="187"/>
        <v>-</v>
      </c>
    </row>
    <row r="6009" spans="1:29" x14ac:dyDescent="0.25">
      <c r="A6009" s="6"/>
      <c r="B6009" s="10"/>
      <c r="C6009" s="6"/>
      <c r="D6009" s="6"/>
      <c r="E6009" s="6"/>
      <c r="F6009" s="6"/>
      <c r="G6009" s="6"/>
      <c r="H6009" s="6"/>
      <c r="I6009" s="6"/>
      <c r="J6009" s="6"/>
      <c r="K6009" s="6"/>
      <c r="L6009" s="6"/>
      <c r="M6009" s="6"/>
      <c r="N6009" s="6"/>
      <c r="O6009" s="6"/>
      <c r="P6009" s="10"/>
      <c r="Q6009" s="15" t="str">
        <f t="shared" ca="1" si="188"/>
        <v>-</v>
      </c>
      <c r="R6009" s="6"/>
      <c r="S6009" s="6"/>
      <c r="T6009" s="6"/>
      <c r="U6009" s="6"/>
      <c r="V6009" s="6"/>
      <c r="W6009" s="6" t="str">
        <f t="shared" si="187"/>
        <v>-</v>
      </c>
      <c r="X6009" s="6"/>
      <c r="Y6009" s="6"/>
      <c r="Z6009" s="6"/>
      <c r="AA6009" s="6"/>
      <c r="AB6009" s="6"/>
      <c r="AC6009" s="6"/>
    </row>
    <row r="6010" spans="1:29" x14ac:dyDescent="0.25">
      <c r="Q6010" s="12" t="str">
        <f t="shared" ca="1" si="188"/>
        <v>-</v>
      </c>
      <c r="W6010" t="str">
        <f t="shared" si="187"/>
        <v>-</v>
      </c>
    </row>
    <row r="6011" spans="1:29" x14ac:dyDescent="0.25">
      <c r="A6011" s="6"/>
      <c r="B6011" s="10"/>
      <c r="C6011" s="6"/>
      <c r="D6011" s="6"/>
      <c r="E6011" s="6"/>
      <c r="F6011" s="6"/>
      <c r="G6011" s="6"/>
      <c r="H6011" s="6"/>
      <c r="I6011" s="6"/>
      <c r="J6011" s="6"/>
      <c r="K6011" s="6"/>
      <c r="L6011" s="6"/>
      <c r="M6011" s="6"/>
      <c r="N6011" s="6"/>
      <c r="O6011" s="6"/>
      <c r="P6011" s="10"/>
      <c r="Q6011" s="15" t="str">
        <f t="shared" ca="1" si="188"/>
        <v>-</v>
      </c>
      <c r="R6011" s="6"/>
      <c r="S6011" s="6"/>
      <c r="T6011" s="6"/>
      <c r="U6011" s="6"/>
      <c r="V6011" s="6"/>
      <c r="W6011" s="6" t="str">
        <f t="shared" si="187"/>
        <v>-</v>
      </c>
      <c r="X6011" s="6"/>
      <c r="Y6011" s="6"/>
      <c r="Z6011" s="6"/>
      <c r="AA6011" s="6"/>
      <c r="AB6011" s="6"/>
      <c r="AC6011" s="6"/>
    </row>
    <row r="6012" spans="1:29" x14ac:dyDescent="0.25">
      <c r="Q6012" s="12" t="str">
        <f t="shared" ca="1" si="188"/>
        <v>-</v>
      </c>
      <c r="W6012" t="str">
        <f t="shared" si="187"/>
        <v>-</v>
      </c>
    </row>
    <row r="6013" spans="1:29" x14ac:dyDescent="0.25">
      <c r="A6013" s="6"/>
      <c r="B6013" s="10"/>
      <c r="C6013" s="6"/>
      <c r="D6013" s="6"/>
      <c r="E6013" s="6"/>
      <c r="F6013" s="6"/>
      <c r="G6013" s="6"/>
      <c r="H6013" s="6"/>
      <c r="I6013" s="6"/>
      <c r="J6013" s="6"/>
      <c r="K6013" s="6"/>
      <c r="L6013" s="6"/>
      <c r="M6013" s="6"/>
      <c r="N6013" s="6"/>
      <c r="O6013" s="6"/>
      <c r="P6013" s="10"/>
      <c r="Q6013" s="15" t="str">
        <f t="shared" ca="1" si="188"/>
        <v>-</v>
      </c>
      <c r="R6013" s="6"/>
      <c r="S6013" s="6"/>
      <c r="T6013" s="6"/>
      <c r="U6013" s="6"/>
      <c r="V6013" s="6"/>
      <c r="W6013" s="6" t="str">
        <f t="shared" si="187"/>
        <v>-</v>
      </c>
      <c r="X6013" s="6"/>
      <c r="Y6013" s="6"/>
      <c r="Z6013" s="6"/>
      <c r="AA6013" s="6"/>
      <c r="AB6013" s="6"/>
      <c r="AC6013" s="6"/>
    </row>
    <row r="6014" spans="1:29" x14ac:dyDescent="0.25">
      <c r="Q6014" s="12" t="str">
        <f t="shared" ca="1" si="188"/>
        <v>-</v>
      </c>
      <c r="W6014" t="str">
        <f t="shared" si="187"/>
        <v>-</v>
      </c>
    </row>
    <row r="6015" spans="1:29" x14ac:dyDescent="0.25">
      <c r="A6015" s="6"/>
      <c r="B6015" s="10"/>
      <c r="C6015" s="6"/>
      <c r="D6015" s="6"/>
      <c r="E6015" s="6"/>
      <c r="F6015" s="6"/>
      <c r="G6015" s="6"/>
      <c r="H6015" s="6"/>
      <c r="I6015" s="6"/>
      <c r="J6015" s="6"/>
      <c r="K6015" s="6"/>
      <c r="L6015" s="6"/>
      <c r="M6015" s="6"/>
      <c r="N6015" s="6"/>
      <c r="O6015" s="6"/>
      <c r="P6015" s="10"/>
      <c r="Q6015" s="15" t="str">
        <f t="shared" ca="1" si="188"/>
        <v>-</v>
      </c>
      <c r="R6015" s="6"/>
      <c r="S6015" s="6"/>
      <c r="T6015" s="6"/>
      <c r="U6015" s="6"/>
      <c r="V6015" s="6"/>
      <c r="W6015" s="6" t="str">
        <f t="shared" si="187"/>
        <v>-</v>
      </c>
      <c r="X6015" s="6"/>
      <c r="Y6015" s="6"/>
      <c r="Z6015" s="6"/>
      <c r="AA6015" s="6"/>
      <c r="AB6015" s="6"/>
      <c r="AC6015" s="6"/>
    </row>
    <row r="6016" spans="1:29" x14ac:dyDescent="0.25">
      <c r="Q6016" s="12" t="str">
        <f t="shared" ca="1" si="188"/>
        <v>-</v>
      </c>
      <c r="W6016" t="str">
        <f t="shared" si="187"/>
        <v>-</v>
      </c>
    </row>
    <row r="6017" spans="1:29" x14ac:dyDescent="0.25">
      <c r="A6017" s="6"/>
      <c r="B6017" s="10"/>
      <c r="C6017" s="6"/>
      <c r="D6017" s="6"/>
      <c r="E6017" s="6"/>
      <c r="F6017" s="6"/>
      <c r="G6017" s="6"/>
      <c r="H6017" s="6"/>
      <c r="I6017" s="6"/>
      <c r="J6017" s="6"/>
      <c r="K6017" s="6"/>
      <c r="L6017" s="6"/>
      <c r="M6017" s="6"/>
      <c r="N6017" s="6"/>
      <c r="O6017" s="6"/>
      <c r="P6017" s="10"/>
      <c r="Q6017" s="15" t="str">
        <f t="shared" ca="1" si="188"/>
        <v>-</v>
      </c>
      <c r="R6017" s="6"/>
      <c r="S6017" s="6"/>
      <c r="T6017" s="6"/>
      <c r="U6017" s="6"/>
      <c r="V6017" s="6"/>
      <c r="W6017" s="6" t="str">
        <f t="shared" ref="W6017:W6080" si="189">IF(OR(ISBLANK(J6017),ISBLANK(V6017)),"-",(IF(J6017=V6017,"Yes","No")))</f>
        <v>-</v>
      </c>
      <c r="X6017" s="6"/>
      <c r="Y6017" s="6"/>
      <c r="Z6017" s="6"/>
      <c r="AA6017" s="6"/>
      <c r="AB6017" s="6"/>
      <c r="AC6017" s="6"/>
    </row>
    <row r="6018" spans="1:29" x14ac:dyDescent="0.25">
      <c r="Q6018" s="12" t="str">
        <f t="shared" ref="Q6018:Q6081" ca="1" si="190">IF(B6018&gt;1/1/1900, (IF(R6018="Closed",(DATEDIF(B6018,P6018,"d"))-(DATEDIF(M6018,O6018,"d")),IF(OR(R6018="Pending",ISBLANK(P6018)),TODAY()-B6018))),"-")</f>
        <v>-</v>
      </c>
      <c r="W6018" t="str">
        <f t="shared" si="189"/>
        <v>-</v>
      </c>
    </row>
    <row r="6019" spans="1:29" x14ac:dyDescent="0.25">
      <c r="A6019" s="6"/>
      <c r="B6019" s="10"/>
      <c r="C6019" s="6"/>
      <c r="D6019" s="6"/>
      <c r="E6019" s="6"/>
      <c r="F6019" s="6"/>
      <c r="G6019" s="6"/>
      <c r="H6019" s="6"/>
      <c r="I6019" s="6"/>
      <c r="J6019" s="6"/>
      <c r="K6019" s="6"/>
      <c r="L6019" s="6"/>
      <c r="M6019" s="6"/>
      <c r="N6019" s="6"/>
      <c r="O6019" s="6"/>
      <c r="P6019" s="10"/>
      <c r="Q6019" s="15" t="str">
        <f t="shared" ca="1" si="190"/>
        <v>-</v>
      </c>
      <c r="R6019" s="6"/>
      <c r="S6019" s="6"/>
      <c r="T6019" s="6"/>
      <c r="U6019" s="6"/>
      <c r="V6019" s="6"/>
      <c r="W6019" s="6" t="str">
        <f t="shared" si="189"/>
        <v>-</v>
      </c>
      <c r="X6019" s="6"/>
      <c r="Y6019" s="6"/>
      <c r="Z6019" s="6"/>
      <c r="AA6019" s="6"/>
      <c r="AB6019" s="6"/>
      <c r="AC6019" s="6"/>
    </row>
    <row r="6020" spans="1:29" x14ac:dyDescent="0.25">
      <c r="Q6020" s="12" t="str">
        <f t="shared" ca="1" si="190"/>
        <v>-</v>
      </c>
      <c r="W6020" t="str">
        <f t="shared" si="189"/>
        <v>-</v>
      </c>
    </row>
    <row r="6021" spans="1:29" x14ac:dyDescent="0.25">
      <c r="A6021" s="6"/>
      <c r="B6021" s="10"/>
      <c r="C6021" s="6"/>
      <c r="D6021" s="6"/>
      <c r="E6021" s="6"/>
      <c r="F6021" s="6"/>
      <c r="G6021" s="6"/>
      <c r="H6021" s="6"/>
      <c r="I6021" s="6"/>
      <c r="J6021" s="6"/>
      <c r="K6021" s="6"/>
      <c r="L6021" s="6"/>
      <c r="M6021" s="6"/>
      <c r="N6021" s="6"/>
      <c r="O6021" s="6"/>
      <c r="P6021" s="10"/>
      <c r="Q6021" s="15" t="str">
        <f t="shared" ca="1" si="190"/>
        <v>-</v>
      </c>
      <c r="R6021" s="6"/>
      <c r="S6021" s="6"/>
      <c r="T6021" s="6"/>
      <c r="U6021" s="6"/>
      <c r="V6021" s="6"/>
      <c r="W6021" s="6" t="str">
        <f t="shared" si="189"/>
        <v>-</v>
      </c>
      <c r="X6021" s="6"/>
      <c r="Y6021" s="6"/>
      <c r="Z6021" s="6"/>
      <c r="AA6021" s="6"/>
      <c r="AB6021" s="6"/>
      <c r="AC6021" s="6"/>
    </row>
    <row r="6022" spans="1:29" x14ac:dyDescent="0.25">
      <c r="Q6022" s="12" t="str">
        <f t="shared" ca="1" si="190"/>
        <v>-</v>
      </c>
      <c r="W6022" t="str">
        <f t="shared" si="189"/>
        <v>-</v>
      </c>
    </row>
    <row r="6023" spans="1:29" x14ac:dyDescent="0.25">
      <c r="A6023" s="6"/>
      <c r="B6023" s="10"/>
      <c r="C6023" s="6"/>
      <c r="D6023" s="6"/>
      <c r="E6023" s="6"/>
      <c r="F6023" s="6"/>
      <c r="G6023" s="6"/>
      <c r="H6023" s="6"/>
      <c r="I6023" s="6"/>
      <c r="J6023" s="6"/>
      <c r="K6023" s="6"/>
      <c r="L6023" s="6"/>
      <c r="M6023" s="6"/>
      <c r="N6023" s="6"/>
      <c r="O6023" s="6"/>
      <c r="P6023" s="10"/>
      <c r="Q6023" s="15" t="str">
        <f t="shared" ca="1" si="190"/>
        <v>-</v>
      </c>
      <c r="R6023" s="6"/>
      <c r="S6023" s="6"/>
      <c r="T6023" s="6"/>
      <c r="U6023" s="6"/>
      <c r="V6023" s="6"/>
      <c r="W6023" s="6" t="str">
        <f t="shared" si="189"/>
        <v>-</v>
      </c>
      <c r="X6023" s="6"/>
      <c r="Y6023" s="6"/>
      <c r="Z6023" s="6"/>
      <c r="AA6023" s="6"/>
      <c r="AB6023" s="6"/>
      <c r="AC6023" s="6"/>
    </row>
    <row r="6024" spans="1:29" x14ac:dyDescent="0.25">
      <c r="Q6024" s="12" t="str">
        <f t="shared" ca="1" si="190"/>
        <v>-</v>
      </c>
      <c r="W6024" t="str">
        <f t="shared" si="189"/>
        <v>-</v>
      </c>
    </row>
    <row r="6025" spans="1:29" x14ac:dyDescent="0.25">
      <c r="A6025" s="6"/>
      <c r="B6025" s="10"/>
      <c r="C6025" s="6"/>
      <c r="D6025" s="6"/>
      <c r="E6025" s="6"/>
      <c r="F6025" s="6"/>
      <c r="G6025" s="6"/>
      <c r="H6025" s="6"/>
      <c r="I6025" s="6"/>
      <c r="J6025" s="6"/>
      <c r="K6025" s="6"/>
      <c r="L6025" s="6"/>
      <c r="M6025" s="6"/>
      <c r="N6025" s="6"/>
      <c r="O6025" s="6"/>
      <c r="P6025" s="10"/>
      <c r="Q6025" s="15" t="str">
        <f t="shared" ca="1" si="190"/>
        <v>-</v>
      </c>
      <c r="R6025" s="6"/>
      <c r="S6025" s="6"/>
      <c r="T6025" s="6"/>
      <c r="U6025" s="6"/>
      <c r="V6025" s="6"/>
      <c r="W6025" s="6" t="str">
        <f t="shared" si="189"/>
        <v>-</v>
      </c>
      <c r="X6025" s="6"/>
      <c r="Y6025" s="6"/>
      <c r="Z6025" s="6"/>
      <c r="AA6025" s="6"/>
      <c r="AB6025" s="6"/>
      <c r="AC6025" s="6"/>
    </row>
    <row r="6026" spans="1:29" x14ac:dyDescent="0.25">
      <c r="Q6026" s="12" t="str">
        <f t="shared" ca="1" si="190"/>
        <v>-</v>
      </c>
      <c r="W6026" t="str">
        <f t="shared" si="189"/>
        <v>-</v>
      </c>
    </row>
    <row r="6027" spans="1:29" x14ac:dyDescent="0.25">
      <c r="A6027" s="6"/>
      <c r="B6027" s="10"/>
      <c r="C6027" s="6"/>
      <c r="D6027" s="6"/>
      <c r="E6027" s="6"/>
      <c r="F6027" s="6"/>
      <c r="G6027" s="6"/>
      <c r="H6027" s="6"/>
      <c r="I6027" s="6"/>
      <c r="J6027" s="6"/>
      <c r="K6027" s="6"/>
      <c r="L6027" s="6"/>
      <c r="M6027" s="6"/>
      <c r="N6027" s="6"/>
      <c r="O6027" s="6"/>
      <c r="P6027" s="10"/>
      <c r="Q6027" s="15" t="str">
        <f t="shared" ca="1" si="190"/>
        <v>-</v>
      </c>
      <c r="R6027" s="6"/>
      <c r="S6027" s="6"/>
      <c r="T6027" s="6"/>
      <c r="U6027" s="6"/>
      <c r="V6027" s="6"/>
      <c r="W6027" s="6" t="str">
        <f t="shared" si="189"/>
        <v>-</v>
      </c>
      <c r="X6027" s="6"/>
      <c r="Y6027" s="6"/>
      <c r="Z6027" s="6"/>
      <c r="AA6027" s="6"/>
      <c r="AB6027" s="6"/>
      <c r="AC6027" s="6"/>
    </row>
    <row r="6028" spans="1:29" x14ac:dyDescent="0.25">
      <c r="Q6028" s="12" t="str">
        <f t="shared" ca="1" si="190"/>
        <v>-</v>
      </c>
      <c r="W6028" t="str">
        <f t="shared" si="189"/>
        <v>-</v>
      </c>
    </row>
    <row r="6029" spans="1:29" x14ac:dyDescent="0.25">
      <c r="A6029" s="6"/>
      <c r="B6029" s="10"/>
      <c r="C6029" s="6"/>
      <c r="D6029" s="6"/>
      <c r="E6029" s="6"/>
      <c r="F6029" s="6"/>
      <c r="G6029" s="6"/>
      <c r="H6029" s="6"/>
      <c r="I6029" s="6"/>
      <c r="J6029" s="6"/>
      <c r="K6029" s="6"/>
      <c r="L6029" s="6"/>
      <c r="M6029" s="6"/>
      <c r="N6029" s="6"/>
      <c r="O6029" s="6"/>
      <c r="P6029" s="10"/>
      <c r="Q6029" s="15" t="str">
        <f t="shared" ca="1" si="190"/>
        <v>-</v>
      </c>
      <c r="R6029" s="6"/>
      <c r="S6029" s="6"/>
      <c r="T6029" s="6"/>
      <c r="U6029" s="6"/>
      <c r="V6029" s="6"/>
      <c r="W6029" s="6" t="str">
        <f t="shared" si="189"/>
        <v>-</v>
      </c>
      <c r="X6029" s="6"/>
      <c r="Y6029" s="6"/>
      <c r="Z6029" s="6"/>
      <c r="AA6029" s="6"/>
      <c r="AB6029" s="6"/>
      <c r="AC6029" s="6"/>
    </row>
    <row r="6030" spans="1:29" x14ac:dyDescent="0.25">
      <c r="Q6030" s="12" t="str">
        <f t="shared" ca="1" si="190"/>
        <v>-</v>
      </c>
      <c r="W6030" t="str">
        <f t="shared" si="189"/>
        <v>-</v>
      </c>
    </row>
    <row r="6031" spans="1:29" x14ac:dyDescent="0.25">
      <c r="A6031" s="6"/>
      <c r="B6031" s="10"/>
      <c r="C6031" s="6"/>
      <c r="D6031" s="6"/>
      <c r="E6031" s="6"/>
      <c r="F6031" s="6"/>
      <c r="G6031" s="6"/>
      <c r="H6031" s="6"/>
      <c r="I6031" s="6"/>
      <c r="J6031" s="6"/>
      <c r="K6031" s="6"/>
      <c r="L6031" s="6"/>
      <c r="M6031" s="6"/>
      <c r="N6031" s="6"/>
      <c r="O6031" s="6"/>
      <c r="P6031" s="10"/>
      <c r="Q6031" s="15" t="str">
        <f t="shared" ca="1" si="190"/>
        <v>-</v>
      </c>
      <c r="R6031" s="6"/>
      <c r="S6031" s="6"/>
      <c r="T6031" s="6"/>
      <c r="U6031" s="6"/>
      <c r="V6031" s="6"/>
      <c r="W6031" s="6" t="str">
        <f t="shared" si="189"/>
        <v>-</v>
      </c>
      <c r="X6031" s="6"/>
      <c r="Y6031" s="6"/>
      <c r="Z6031" s="6"/>
      <c r="AA6031" s="6"/>
      <c r="AB6031" s="6"/>
      <c r="AC6031" s="6"/>
    </row>
    <row r="6032" spans="1:29" x14ac:dyDescent="0.25">
      <c r="Q6032" s="12" t="str">
        <f t="shared" ca="1" si="190"/>
        <v>-</v>
      </c>
      <c r="W6032" t="str">
        <f t="shared" si="189"/>
        <v>-</v>
      </c>
    </row>
    <row r="6033" spans="1:29" x14ac:dyDescent="0.25">
      <c r="A6033" s="6"/>
      <c r="B6033" s="10"/>
      <c r="C6033" s="6"/>
      <c r="D6033" s="6"/>
      <c r="E6033" s="6"/>
      <c r="F6033" s="6"/>
      <c r="G6033" s="6"/>
      <c r="H6033" s="6"/>
      <c r="I6033" s="6"/>
      <c r="J6033" s="6"/>
      <c r="K6033" s="6"/>
      <c r="L6033" s="6"/>
      <c r="M6033" s="6"/>
      <c r="N6033" s="6"/>
      <c r="O6033" s="6"/>
      <c r="P6033" s="10"/>
      <c r="Q6033" s="15" t="str">
        <f t="shared" ca="1" si="190"/>
        <v>-</v>
      </c>
      <c r="R6033" s="6"/>
      <c r="S6033" s="6"/>
      <c r="T6033" s="6"/>
      <c r="U6033" s="6"/>
      <c r="V6033" s="6"/>
      <c r="W6033" s="6" t="str">
        <f t="shared" si="189"/>
        <v>-</v>
      </c>
      <c r="X6033" s="6"/>
      <c r="Y6033" s="6"/>
      <c r="Z6033" s="6"/>
      <c r="AA6033" s="6"/>
      <c r="AB6033" s="6"/>
      <c r="AC6033" s="6"/>
    </row>
    <row r="6034" spans="1:29" x14ac:dyDescent="0.25">
      <c r="Q6034" s="12" t="str">
        <f t="shared" ca="1" si="190"/>
        <v>-</v>
      </c>
      <c r="W6034" t="str">
        <f t="shared" si="189"/>
        <v>-</v>
      </c>
    </row>
    <row r="6035" spans="1:29" x14ac:dyDescent="0.25">
      <c r="A6035" s="6"/>
      <c r="B6035" s="10"/>
      <c r="C6035" s="6"/>
      <c r="D6035" s="6"/>
      <c r="E6035" s="6"/>
      <c r="F6035" s="6"/>
      <c r="G6035" s="6"/>
      <c r="H6035" s="6"/>
      <c r="I6035" s="6"/>
      <c r="J6035" s="6"/>
      <c r="K6035" s="6"/>
      <c r="L6035" s="6"/>
      <c r="M6035" s="6"/>
      <c r="N6035" s="6"/>
      <c r="O6035" s="6"/>
      <c r="P6035" s="10"/>
      <c r="Q6035" s="15" t="str">
        <f t="shared" ca="1" si="190"/>
        <v>-</v>
      </c>
      <c r="R6035" s="6"/>
      <c r="S6035" s="6"/>
      <c r="T6035" s="6"/>
      <c r="U6035" s="6"/>
      <c r="V6035" s="6"/>
      <c r="W6035" s="6" t="str">
        <f t="shared" si="189"/>
        <v>-</v>
      </c>
      <c r="X6035" s="6"/>
      <c r="Y6035" s="6"/>
      <c r="Z6035" s="6"/>
      <c r="AA6035" s="6"/>
      <c r="AB6035" s="6"/>
      <c r="AC6035" s="6"/>
    </row>
    <row r="6036" spans="1:29" x14ac:dyDescent="0.25">
      <c r="Q6036" s="12" t="str">
        <f t="shared" ca="1" si="190"/>
        <v>-</v>
      </c>
      <c r="W6036" t="str">
        <f t="shared" si="189"/>
        <v>-</v>
      </c>
    </row>
    <row r="6037" spans="1:29" x14ac:dyDescent="0.25">
      <c r="A6037" s="6"/>
      <c r="B6037" s="10"/>
      <c r="C6037" s="6"/>
      <c r="D6037" s="6"/>
      <c r="E6037" s="6"/>
      <c r="F6037" s="6"/>
      <c r="G6037" s="6"/>
      <c r="H6037" s="6"/>
      <c r="I6037" s="6"/>
      <c r="J6037" s="6"/>
      <c r="K6037" s="6"/>
      <c r="L6037" s="6"/>
      <c r="M6037" s="6"/>
      <c r="N6037" s="6"/>
      <c r="O6037" s="6"/>
      <c r="P6037" s="10"/>
      <c r="Q6037" s="15" t="str">
        <f t="shared" ca="1" si="190"/>
        <v>-</v>
      </c>
      <c r="R6037" s="6"/>
      <c r="S6037" s="6"/>
      <c r="T6037" s="6"/>
      <c r="U6037" s="6"/>
      <c r="V6037" s="6"/>
      <c r="W6037" s="6" t="str">
        <f t="shared" si="189"/>
        <v>-</v>
      </c>
      <c r="X6037" s="6"/>
      <c r="Y6037" s="6"/>
      <c r="Z6037" s="6"/>
      <c r="AA6037" s="6"/>
      <c r="AB6037" s="6"/>
      <c r="AC6037" s="6"/>
    </row>
    <row r="6038" spans="1:29" x14ac:dyDescent="0.25">
      <c r="Q6038" s="12" t="str">
        <f t="shared" ca="1" si="190"/>
        <v>-</v>
      </c>
      <c r="W6038" t="str">
        <f t="shared" si="189"/>
        <v>-</v>
      </c>
    </row>
    <row r="6039" spans="1:29" x14ac:dyDescent="0.25">
      <c r="A6039" s="6"/>
      <c r="B6039" s="10"/>
      <c r="C6039" s="6"/>
      <c r="D6039" s="6"/>
      <c r="E6039" s="6"/>
      <c r="F6039" s="6"/>
      <c r="G6039" s="6"/>
      <c r="H6039" s="6"/>
      <c r="I6039" s="6"/>
      <c r="J6039" s="6"/>
      <c r="K6039" s="6"/>
      <c r="L6039" s="6"/>
      <c r="M6039" s="6"/>
      <c r="N6039" s="6"/>
      <c r="O6039" s="6"/>
      <c r="P6039" s="10"/>
      <c r="Q6039" s="15" t="str">
        <f t="shared" ca="1" si="190"/>
        <v>-</v>
      </c>
      <c r="R6039" s="6"/>
      <c r="S6039" s="6"/>
      <c r="T6039" s="6"/>
      <c r="U6039" s="6"/>
      <c r="V6039" s="6"/>
      <c r="W6039" s="6" t="str">
        <f t="shared" si="189"/>
        <v>-</v>
      </c>
      <c r="X6039" s="6"/>
      <c r="Y6039" s="6"/>
      <c r="Z6039" s="6"/>
      <c r="AA6039" s="6"/>
      <c r="AB6039" s="6"/>
      <c r="AC6039" s="6"/>
    </row>
    <row r="6040" spans="1:29" x14ac:dyDescent="0.25">
      <c r="Q6040" s="12" t="str">
        <f t="shared" ca="1" si="190"/>
        <v>-</v>
      </c>
      <c r="W6040" t="str">
        <f t="shared" si="189"/>
        <v>-</v>
      </c>
    </row>
    <row r="6041" spans="1:29" x14ac:dyDescent="0.25">
      <c r="A6041" s="6"/>
      <c r="B6041" s="10"/>
      <c r="C6041" s="6"/>
      <c r="D6041" s="6"/>
      <c r="E6041" s="6"/>
      <c r="F6041" s="6"/>
      <c r="G6041" s="6"/>
      <c r="H6041" s="6"/>
      <c r="I6041" s="6"/>
      <c r="J6041" s="6"/>
      <c r="K6041" s="6"/>
      <c r="L6041" s="6"/>
      <c r="M6041" s="6"/>
      <c r="N6041" s="6"/>
      <c r="O6041" s="6"/>
      <c r="P6041" s="10"/>
      <c r="Q6041" s="15" t="str">
        <f t="shared" ca="1" si="190"/>
        <v>-</v>
      </c>
      <c r="R6041" s="6"/>
      <c r="S6041" s="6"/>
      <c r="T6041" s="6"/>
      <c r="U6041" s="6"/>
      <c r="V6041" s="6"/>
      <c r="W6041" s="6" t="str">
        <f t="shared" si="189"/>
        <v>-</v>
      </c>
      <c r="X6041" s="6"/>
      <c r="Y6041" s="6"/>
      <c r="Z6041" s="6"/>
      <c r="AA6041" s="6"/>
      <c r="AB6041" s="6"/>
      <c r="AC6041" s="6"/>
    </row>
    <row r="6042" spans="1:29" x14ac:dyDescent="0.25">
      <c r="Q6042" s="12" t="str">
        <f t="shared" ca="1" si="190"/>
        <v>-</v>
      </c>
      <c r="W6042" t="str">
        <f t="shared" si="189"/>
        <v>-</v>
      </c>
    </row>
    <row r="6043" spans="1:29" x14ac:dyDescent="0.25">
      <c r="A6043" s="6"/>
      <c r="B6043" s="10"/>
      <c r="C6043" s="6"/>
      <c r="D6043" s="6"/>
      <c r="E6043" s="6"/>
      <c r="F6043" s="6"/>
      <c r="G6043" s="6"/>
      <c r="H6043" s="6"/>
      <c r="I6043" s="6"/>
      <c r="J6043" s="6"/>
      <c r="K6043" s="6"/>
      <c r="L6043" s="6"/>
      <c r="M6043" s="6"/>
      <c r="N6043" s="6"/>
      <c r="O6043" s="6"/>
      <c r="P6043" s="10"/>
      <c r="Q6043" s="15" t="str">
        <f t="shared" ca="1" si="190"/>
        <v>-</v>
      </c>
      <c r="R6043" s="6"/>
      <c r="S6043" s="6"/>
      <c r="T6043" s="6"/>
      <c r="U6043" s="6"/>
      <c r="V6043" s="6"/>
      <c r="W6043" s="6" t="str">
        <f t="shared" si="189"/>
        <v>-</v>
      </c>
      <c r="X6043" s="6"/>
      <c r="Y6043" s="6"/>
      <c r="Z6043" s="6"/>
      <c r="AA6043" s="6"/>
      <c r="AB6043" s="6"/>
      <c r="AC6043" s="6"/>
    </row>
    <row r="6044" spans="1:29" x14ac:dyDescent="0.25">
      <c r="Q6044" s="12" t="str">
        <f t="shared" ca="1" si="190"/>
        <v>-</v>
      </c>
      <c r="W6044" t="str">
        <f t="shared" si="189"/>
        <v>-</v>
      </c>
    </row>
    <row r="6045" spans="1:29" x14ac:dyDescent="0.25">
      <c r="A6045" s="6"/>
      <c r="B6045" s="10"/>
      <c r="C6045" s="6"/>
      <c r="D6045" s="6"/>
      <c r="E6045" s="6"/>
      <c r="F6045" s="6"/>
      <c r="G6045" s="6"/>
      <c r="H6045" s="6"/>
      <c r="I6045" s="6"/>
      <c r="J6045" s="6"/>
      <c r="K6045" s="6"/>
      <c r="L6045" s="6"/>
      <c r="M6045" s="6"/>
      <c r="N6045" s="6"/>
      <c r="O6045" s="6"/>
      <c r="P6045" s="10"/>
      <c r="Q6045" s="15" t="str">
        <f t="shared" ca="1" si="190"/>
        <v>-</v>
      </c>
      <c r="R6045" s="6"/>
      <c r="S6045" s="6"/>
      <c r="T6045" s="6"/>
      <c r="U6045" s="6"/>
      <c r="V6045" s="6"/>
      <c r="W6045" s="6" t="str">
        <f t="shared" si="189"/>
        <v>-</v>
      </c>
      <c r="X6045" s="6"/>
      <c r="Y6045" s="6"/>
      <c r="Z6045" s="6"/>
      <c r="AA6045" s="6"/>
      <c r="AB6045" s="6"/>
      <c r="AC6045" s="6"/>
    </row>
    <row r="6046" spans="1:29" x14ac:dyDescent="0.25">
      <c r="Q6046" s="12" t="str">
        <f t="shared" ca="1" si="190"/>
        <v>-</v>
      </c>
      <c r="W6046" t="str">
        <f t="shared" si="189"/>
        <v>-</v>
      </c>
    </row>
    <row r="6047" spans="1:29" x14ac:dyDescent="0.25">
      <c r="A6047" s="6"/>
      <c r="B6047" s="10"/>
      <c r="C6047" s="6"/>
      <c r="D6047" s="6"/>
      <c r="E6047" s="6"/>
      <c r="F6047" s="6"/>
      <c r="G6047" s="6"/>
      <c r="H6047" s="6"/>
      <c r="I6047" s="6"/>
      <c r="J6047" s="6"/>
      <c r="K6047" s="6"/>
      <c r="L6047" s="6"/>
      <c r="M6047" s="6"/>
      <c r="N6047" s="6"/>
      <c r="O6047" s="6"/>
      <c r="P6047" s="10"/>
      <c r="Q6047" s="15" t="str">
        <f t="shared" ca="1" si="190"/>
        <v>-</v>
      </c>
      <c r="R6047" s="6"/>
      <c r="S6047" s="6"/>
      <c r="T6047" s="6"/>
      <c r="U6047" s="6"/>
      <c r="V6047" s="6"/>
      <c r="W6047" s="6" t="str">
        <f t="shared" si="189"/>
        <v>-</v>
      </c>
      <c r="X6047" s="6"/>
      <c r="Y6047" s="6"/>
      <c r="Z6047" s="6"/>
      <c r="AA6047" s="6"/>
      <c r="AB6047" s="6"/>
      <c r="AC6047" s="6"/>
    </row>
    <row r="6048" spans="1:29" x14ac:dyDescent="0.25">
      <c r="Q6048" s="12" t="str">
        <f t="shared" ca="1" si="190"/>
        <v>-</v>
      </c>
      <c r="W6048" t="str">
        <f t="shared" si="189"/>
        <v>-</v>
      </c>
    </row>
    <row r="6049" spans="1:29" x14ac:dyDescent="0.25">
      <c r="A6049" s="6"/>
      <c r="B6049" s="10"/>
      <c r="C6049" s="6"/>
      <c r="D6049" s="6"/>
      <c r="E6049" s="6"/>
      <c r="F6049" s="6"/>
      <c r="G6049" s="6"/>
      <c r="H6049" s="6"/>
      <c r="I6049" s="6"/>
      <c r="J6049" s="6"/>
      <c r="K6049" s="6"/>
      <c r="L6049" s="6"/>
      <c r="M6049" s="6"/>
      <c r="N6049" s="6"/>
      <c r="O6049" s="6"/>
      <c r="P6049" s="10"/>
      <c r="Q6049" s="15" t="str">
        <f t="shared" ca="1" si="190"/>
        <v>-</v>
      </c>
      <c r="R6049" s="6"/>
      <c r="S6049" s="6"/>
      <c r="T6049" s="6"/>
      <c r="U6049" s="6"/>
      <c r="V6049" s="6"/>
      <c r="W6049" s="6" t="str">
        <f t="shared" si="189"/>
        <v>-</v>
      </c>
      <c r="X6049" s="6"/>
      <c r="Y6049" s="6"/>
      <c r="Z6049" s="6"/>
      <c r="AA6049" s="6"/>
      <c r="AB6049" s="6"/>
      <c r="AC6049" s="6"/>
    </row>
    <row r="6050" spans="1:29" x14ac:dyDescent="0.25">
      <c r="Q6050" s="12" t="str">
        <f t="shared" ca="1" si="190"/>
        <v>-</v>
      </c>
      <c r="W6050" t="str">
        <f t="shared" si="189"/>
        <v>-</v>
      </c>
    </row>
    <row r="6051" spans="1:29" x14ac:dyDescent="0.25">
      <c r="A6051" s="6"/>
      <c r="B6051" s="10"/>
      <c r="C6051" s="6"/>
      <c r="D6051" s="6"/>
      <c r="E6051" s="6"/>
      <c r="F6051" s="6"/>
      <c r="G6051" s="6"/>
      <c r="H6051" s="6"/>
      <c r="I6051" s="6"/>
      <c r="J6051" s="6"/>
      <c r="K6051" s="6"/>
      <c r="L6051" s="6"/>
      <c r="M6051" s="6"/>
      <c r="N6051" s="6"/>
      <c r="O6051" s="6"/>
      <c r="P6051" s="10"/>
      <c r="Q6051" s="15" t="str">
        <f t="shared" ca="1" si="190"/>
        <v>-</v>
      </c>
      <c r="R6051" s="6"/>
      <c r="S6051" s="6"/>
      <c r="T6051" s="6"/>
      <c r="U6051" s="6"/>
      <c r="V6051" s="6"/>
      <c r="W6051" s="6" t="str">
        <f t="shared" si="189"/>
        <v>-</v>
      </c>
      <c r="X6051" s="6"/>
      <c r="Y6051" s="6"/>
      <c r="Z6051" s="6"/>
      <c r="AA6051" s="6"/>
      <c r="AB6051" s="6"/>
      <c r="AC6051" s="6"/>
    </row>
    <row r="6052" spans="1:29" x14ac:dyDescent="0.25">
      <c r="Q6052" s="12" t="str">
        <f t="shared" ca="1" si="190"/>
        <v>-</v>
      </c>
      <c r="W6052" t="str">
        <f t="shared" si="189"/>
        <v>-</v>
      </c>
    </row>
    <row r="6053" spans="1:29" x14ac:dyDescent="0.25">
      <c r="A6053" s="6"/>
      <c r="B6053" s="10"/>
      <c r="C6053" s="6"/>
      <c r="D6053" s="6"/>
      <c r="E6053" s="6"/>
      <c r="F6053" s="6"/>
      <c r="G6053" s="6"/>
      <c r="H6053" s="6"/>
      <c r="I6053" s="6"/>
      <c r="J6053" s="6"/>
      <c r="K6053" s="6"/>
      <c r="L6053" s="6"/>
      <c r="M6053" s="6"/>
      <c r="N6053" s="6"/>
      <c r="O6053" s="6"/>
      <c r="P6053" s="10"/>
      <c r="Q6053" s="15" t="str">
        <f t="shared" ca="1" si="190"/>
        <v>-</v>
      </c>
      <c r="R6053" s="6"/>
      <c r="S6053" s="6"/>
      <c r="T6053" s="6"/>
      <c r="U6053" s="6"/>
      <c r="V6053" s="6"/>
      <c r="W6053" s="6" t="str">
        <f t="shared" si="189"/>
        <v>-</v>
      </c>
      <c r="X6053" s="6"/>
      <c r="Y6053" s="6"/>
      <c r="Z6053" s="6"/>
      <c r="AA6053" s="6"/>
      <c r="AB6053" s="6"/>
      <c r="AC6053" s="6"/>
    </row>
    <row r="6054" spans="1:29" x14ac:dyDescent="0.25">
      <c r="Q6054" s="12" t="str">
        <f t="shared" ca="1" si="190"/>
        <v>-</v>
      </c>
      <c r="W6054" t="str">
        <f t="shared" si="189"/>
        <v>-</v>
      </c>
    </row>
    <row r="6055" spans="1:29" x14ac:dyDescent="0.25">
      <c r="A6055" s="6"/>
      <c r="B6055" s="10"/>
      <c r="C6055" s="6"/>
      <c r="D6055" s="6"/>
      <c r="E6055" s="6"/>
      <c r="F6055" s="6"/>
      <c r="G6055" s="6"/>
      <c r="H6055" s="6"/>
      <c r="I6055" s="6"/>
      <c r="J6055" s="6"/>
      <c r="K6055" s="6"/>
      <c r="L6055" s="6"/>
      <c r="M6055" s="6"/>
      <c r="N6055" s="6"/>
      <c r="O6055" s="6"/>
      <c r="P6055" s="10"/>
      <c r="Q6055" s="15" t="str">
        <f t="shared" ca="1" si="190"/>
        <v>-</v>
      </c>
      <c r="R6055" s="6"/>
      <c r="S6055" s="6"/>
      <c r="T6055" s="6"/>
      <c r="U6055" s="6"/>
      <c r="V6055" s="6"/>
      <c r="W6055" s="6" t="str">
        <f t="shared" si="189"/>
        <v>-</v>
      </c>
      <c r="X6055" s="6"/>
      <c r="Y6055" s="6"/>
      <c r="Z6055" s="6"/>
      <c r="AA6055" s="6"/>
      <c r="AB6055" s="6"/>
      <c r="AC6055" s="6"/>
    </row>
    <row r="6056" spans="1:29" x14ac:dyDescent="0.25">
      <c r="Q6056" s="12" t="str">
        <f t="shared" ca="1" si="190"/>
        <v>-</v>
      </c>
      <c r="W6056" t="str">
        <f t="shared" si="189"/>
        <v>-</v>
      </c>
    </row>
    <row r="6057" spans="1:29" x14ac:dyDescent="0.25">
      <c r="A6057" s="6"/>
      <c r="B6057" s="10"/>
      <c r="C6057" s="6"/>
      <c r="D6057" s="6"/>
      <c r="E6057" s="6"/>
      <c r="F6057" s="6"/>
      <c r="G6057" s="6"/>
      <c r="H6057" s="6"/>
      <c r="I6057" s="6"/>
      <c r="J6057" s="6"/>
      <c r="K6057" s="6"/>
      <c r="L6057" s="6"/>
      <c r="M6057" s="6"/>
      <c r="N6057" s="6"/>
      <c r="O6057" s="6"/>
      <c r="P6057" s="10"/>
      <c r="Q6057" s="15" t="str">
        <f t="shared" ca="1" si="190"/>
        <v>-</v>
      </c>
      <c r="R6057" s="6"/>
      <c r="S6057" s="6"/>
      <c r="T6057" s="6"/>
      <c r="U6057" s="6"/>
      <c r="V6057" s="6"/>
      <c r="W6057" s="6" t="str">
        <f t="shared" si="189"/>
        <v>-</v>
      </c>
      <c r="X6057" s="6"/>
      <c r="Y6057" s="6"/>
      <c r="Z6057" s="6"/>
      <c r="AA6057" s="6"/>
      <c r="AB6057" s="6"/>
      <c r="AC6057" s="6"/>
    </row>
    <row r="6058" spans="1:29" x14ac:dyDescent="0.25">
      <c r="Q6058" s="12" t="str">
        <f t="shared" ca="1" si="190"/>
        <v>-</v>
      </c>
      <c r="W6058" t="str">
        <f t="shared" si="189"/>
        <v>-</v>
      </c>
    </row>
    <row r="6059" spans="1:29" x14ac:dyDescent="0.25">
      <c r="A6059" s="6"/>
      <c r="B6059" s="10"/>
      <c r="C6059" s="6"/>
      <c r="D6059" s="6"/>
      <c r="E6059" s="6"/>
      <c r="F6059" s="6"/>
      <c r="G6059" s="6"/>
      <c r="H6059" s="6"/>
      <c r="I6059" s="6"/>
      <c r="J6059" s="6"/>
      <c r="K6059" s="6"/>
      <c r="L6059" s="6"/>
      <c r="M6059" s="6"/>
      <c r="N6059" s="6"/>
      <c r="O6059" s="6"/>
      <c r="P6059" s="10"/>
      <c r="Q6059" s="15" t="str">
        <f t="shared" ca="1" si="190"/>
        <v>-</v>
      </c>
      <c r="R6059" s="6"/>
      <c r="S6059" s="6"/>
      <c r="T6059" s="6"/>
      <c r="U6059" s="6"/>
      <c r="V6059" s="6"/>
      <c r="W6059" s="6" t="str">
        <f t="shared" si="189"/>
        <v>-</v>
      </c>
      <c r="X6059" s="6"/>
      <c r="Y6059" s="6"/>
      <c r="Z6059" s="6"/>
      <c r="AA6059" s="6"/>
      <c r="AB6059" s="6"/>
      <c r="AC6059" s="6"/>
    </row>
    <row r="6060" spans="1:29" x14ac:dyDescent="0.25">
      <c r="Q6060" s="12" t="str">
        <f t="shared" ca="1" si="190"/>
        <v>-</v>
      </c>
      <c r="W6060" t="str">
        <f t="shared" si="189"/>
        <v>-</v>
      </c>
    </row>
    <row r="6061" spans="1:29" x14ac:dyDescent="0.25">
      <c r="A6061" s="6"/>
      <c r="B6061" s="10"/>
      <c r="C6061" s="6"/>
      <c r="D6061" s="6"/>
      <c r="E6061" s="6"/>
      <c r="F6061" s="6"/>
      <c r="G6061" s="6"/>
      <c r="H6061" s="6"/>
      <c r="I6061" s="6"/>
      <c r="J6061" s="6"/>
      <c r="K6061" s="6"/>
      <c r="L6061" s="6"/>
      <c r="M6061" s="6"/>
      <c r="N6061" s="6"/>
      <c r="O6061" s="6"/>
      <c r="P6061" s="10"/>
      <c r="Q6061" s="15" t="str">
        <f t="shared" ca="1" si="190"/>
        <v>-</v>
      </c>
      <c r="R6061" s="6"/>
      <c r="S6061" s="6"/>
      <c r="T6061" s="6"/>
      <c r="U6061" s="6"/>
      <c r="V6061" s="6"/>
      <c r="W6061" s="6" t="str">
        <f t="shared" si="189"/>
        <v>-</v>
      </c>
      <c r="X6061" s="6"/>
      <c r="Y6061" s="6"/>
      <c r="Z6061" s="6"/>
      <c r="AA6061" s="6"/>
      <c r="AB6061" s="6"/>
      <c r="AC6061" s="6"/>
    </row>
    <row r="6062" spans="1:29" x14ac:dyDescent="0.25">
      <c r="Q6062" s="12" t="str">
        <f t="shared" ca="1" si="190"/>
        <v>-</v>
      </c>
      <c r="W6062" t="str">
        <f t="shared" si="189"/>
        <v>-</v>
      </c>
    </row>
    <row r="6063" spans="1:29" x14ac:dyDescent="0.25">
      <c r="A6063" s="6"/>
      <c r="B6063" s="10"/>
      <c r="C6063" s="6"/>
      <c r="D6063" s="6"/>
      <c r="E6063" s="6"/>
      <c r="F6063" s="6"/>
      <c r="G6063" s="6"/>
      <c r="H6063" s="6"/>
      <c r="I6063" s="6"/>
      <c r="J6063" s="6"/>
      <c r="K6063" s="6"/>
      <c r="L6063" s="6"/>
      <c r="M6063" s="6"/>
      <c r="N6063" s="6"/>
      <c r="O6063" s="6"/>
      <c r="P6063" s="10"/>
      <c r="Q6063" s="15" t="str">
        <f t="shared" ca="1" si="190"/>
        <v>-</v>
      </c>
      <c r="R6063" s="6"/>
      <c r="S6063" s="6"/>
      <c r="T6063" s="6"/>
      <c r="U6063" s="6"/>
      <c r="V6063" s="6"/>
      <c r="W6063" s="6" t="str">
        <f t="shared" si="189"/>
        <v>-</v>
      </c>
      <c r="X6063" s="6"/>
      <c r="Y6063" s="6"/>
      <c r="Z6063" s="6"/>
      <c r="AA6063" s="6"/>
      <c r="AB6063" s="6"/>
      <c r="AC6063" s="6"/>
    </row>
    <row r="6064" spans="1:29" x14ac:dyDescent="0.25">
      <c r="Q6064" s="12" t="str">
        <f t="shared" ca="1" si="190"/>
        <v>-</v>
      </c>
      <c r="W6064" t="str">
        <f t="shared" si="189"/>
        <v>-</v>
      </c>
    </row>
    <row r="6065" spans="1:29" x14ac:dyDescent="0.25">
      <c r="A6065" s="6"/>
      <c r="B6065" s="10"/>
      <c r="C6065" s="6"/>
      <c r="D6065" s="6"/>
      <c r="E6065" s="6"/>
      <c r="F6065" s="6"/>
      <c r="G6065" s="6"/>
      <c r="H6065" s="6"/>
      <c r="I6065" s="6"/>
      <c r="J6065" s="6"/>
      <c r="K6065" s="6"/>
      <c r="L6065" s="6"/>
      <c r="M6065" s="6"/>
      <c r="N6065" s="6"/>
      <c r="O6065" s="6"/>
      <c r="P6065" s="10"/>
      <c r="Q6065" s="15" t="str">
        <f t="shared" ca="1" si="190"/>
        <v>-</v>
      </c>
      <c r="R6065" s="6"/>
      <c r="S6065" s="6"/>
      <c r="T6065" s="6"/>
      <c r="U6065" s="6"/>
      <c r="V6065" s="6"/>
      <c r="W6065" s="6" t="str">
        <f t="shared" si="189"/>
        <v>-</v>
      </c>
      <c r="X6065" s="6"/>
      <c r="Y6065" s="6"/>
      <c r="Z6065" s="6"/>
      <c r="AA6065" s="6"/>
      <c r="AB6065" s="6"/>
      <c r="AC6065" s="6"/>
    </row>
    <row r="6066" spans="1:29" x14ac:dyDescent="0.25">
      <c r="Q6066" s="12" t="str">
        <f t="shared" ca="1" si="190"/>
        <v>-</v>
      </c>
      <c r="W6066" t="str">
        <f t="shared" si="189"/>
        <v>-</v>
      </c>
    </row>
    <row r="6067" spans="1:29" x14ac:dyDescent="0.25">
      <c r="A6067" s="6"/>
      <c r="B6067" s="10"/>
      <c r="C6067" s="6"/>
      <c r="D6067" s="6"/>
      <c r="E6067" s="6"/>
      <c r="F6067" s="6"/>
      <c r="G6067" s="6"/>
      <c r="H6067" s="6"/>
      <c r="I6067" s="6"/>
      <c r="J6067" s="6"/>
      <c r="K6067" s="6"/>
      <c r="L6067" s="6"/>
      <c r="M6067" s="6"/>
      <c r="N6067" s="6"/>
      <c r="O6067" s="6"/>
      <c r="P6067" s="10"/>
      <c r="Q6067" s="15" t="str">
        <f t="shared" ca="1" si="190"/>
        <v>-</v>
      </c>
      <c r="R6067" s="6"/>
      <c r="S6067" s="6"/>
      <c r="T6067" s="6"/>
      <c r="U6067" s="6"/>
      <c r="V6067" s="6"/>
      <c r="W6067" s="6" t="str">
        <f t="shared" si="189"/>
        <v>-</v>
      </c>
      <c r="X6067" s="6"/>
      <c r="Y6067" s="6"/>
      <c r="Z6067" s="6"/>
      <c r="AA6067" s="6"/>
      <c r="AB6067" s="6"/>
      <c r="AC6067" s="6"/>
    </row>
    <row r="6068" spans="1:29" x14ac:dyDescent="0.25">
      <c r="Q6068" s="12" t="str">
        <f t="shared" ca="1" si="190"/>
        <v>-</v>
      </c>
      <c r="W6068" t="str">
        <f t="shared" si="189"/>
        <v>-</v>
      </c>
    </row>
    <row r="6069" spans="1:29" x14ac:dyDescent="0.25">
      <c r="A6069" s="6"/>
      <c r="B6069" s="10"/>
      <c r="C6069" s="6"/>
      <c r="D6069" s="6"/>
      <c r="E6069" s="6"/>
      <c r="F6069" s="6"/>
      <c r="G6069" s="6"/>
      <c r="H6069" s="6"/>
      <c r="I6069" s="6"/>
      <c r="J6069" s="6"/>
      <c r="K6069" s="6"/>
      <c r="L6069" s="6"/>
      <c r="M6069" s="6"/>
      <c r="N6069" s="6"/>
      <c r="O6069" s="6"/>
      <c r="P6069" s="10"/>
      <c r="Q6069" s="15" t="str">
        <f t="shared" ca="1" si="190"/>
        <v>-</v>
      </c>
      <c r="R6069" s="6"/>
      <c r="S6069" s="6"/>
      <c r="T6069" s="6"/>
      <c r="U6069" s="6"/>
      <c r="V6069" s="6"/>
      <c r="W6069" s="6" t="str">
        <f t="shared" si="189"/>
        <v>-</v>
      </c>
      <c r="X6069" s="6"/>
      <c r="Y6069" s="6"/>
      <c r="Z6069" s="6"/>
      <c r="AA6069" s="6"/>
      <c r="AB6069" s="6"/>
      <c r="AC6069" s="6"/>
    </row>
    <row r="6070" spans="1:29" x14ac:dyDescent="0.25">
      <c r="Q6070" s="12" t="str">
        <f t="shared" ca="1" si="190"/>
        <v>-</v>
      </c>
      <c r="W6070" t="str">
        <f t="shared" si="189"/>
        <v>-</v>
      </c>
    </row>
    <row r="6071" spans="1:29" x14ac:dyDescent="0.25">
      <c r="A6071" s="6"/>
      <c r="B6071" s="10"/>
      <c r="C6071" s="6"/>
      <c r="D6071" s="6"/>
      <c r="E6071" s="6"/>
      <c r="F6071" s="6"/>
      <c r="G6071" s="6"/>
      <c r="H6071" s="6"/>
      <c r="I6071" s="6"/>
      <c r="J6071" s="6"/>
      <c r="K6071" s="6"/>
      <c r="L6071" s="6"/>
      <c r="M6071" s="6"/>
      <c r="N6071" s="6"/>
      <c r="O6071" s="6"/>
      <c r="P6071" s="10"/>
      <c r="Q6071" s="15" t="str">
        <f t="shared" ca="1" si="190"/>
        <v>-</v>
      </c>
      <c r="R6071" s="6"/>
      <c r="S6071" s="6"/>
      <c r="T6071" s="6"/>
      <c r="U6071" s="6"/>
      <c r="V6071" s="6"/>
      <c r="W6071" s="6" t="str">
        <f t="shared" si="189"/>
        <v>-</v>
      </c>
      <c r="X6071" s="6"/>
      <c r="Y6071" s="6"/>
      <c r="Z6071" s="6"/>
      <c r="AA6071" s="6"/>
      <c r="AB6071" s="6"/>
      <c r="AC6071" s="6"/>
    </row>
    <row r="6072" spans="1:29" x14ac:dyDescent="0.25">
      <c r="Q6072" s="12" t="str">
        <f t="shared" ca="1" si="190"/>
        <v>-</v>
      </c>
      <c r="W6072" t="str">
        <f t="shared" si="189"/>
        <v>-</v>
      </c>
    </row>
    <row r="6073" spans="1:29" x14ac:dyDescent="0.25">
      <c r="A6073" s="6"/>
      <c r="B6073" s="10"/>
      <c r="C6073" s="6"/>
      <c r="D6073" s="6"/>
      <c r="E6073" s="6"/>
      <c r="F6073" s="6"/>
      <c r="G6073" s="6"/>
      <c r="H6073" s="6"/>
      <c r="I6073" s="6"/>
      <c r="J6073" s="6"/>
      <c r="K6073" s="6"/>
      <c r="L6073" s="6"/>
      <c r="M6073" s="6"/>
      <c r="N6073" s="6"/>
      <c r="O6073" s="6"/>
      <c r="P6073" s="10"/>
      <c r="Q6073" s="15" t="str">
        <f t="shared" ca="1" si="190"/>
        <v>-</v>
      </c>
      <c r="R6073" s="6"/>
      <c r="S6073" s="6"/>
      <c r="T6073" s="6"/>
      <c r="U6073" s="6"/>
      <c r="V6073" s="6"/>
      <c r="W6073" s="6" t="str">
        <f t="shared" si="189"/>
        <v>-</v>
      </c>
      <c r="X6073" s="6"/>
      <c r="Y6073" s="6"/>
      <c r="Z6073" s="6"/>
      <c r="AA6073" s="6"/>
      <c r="AB6073" s="6"/>
      <c r="AC6073" s="6"/>
    </row>
    <row r="6074" spans="1:29" x14ac:dyDescent="0.25">
      <c r="Q6074" s="12" t="str">
        <f t="shared" ca="1" si="190"/>
        <v>-</v>
      </c>
      <c r="W6074" t="str">
        <f t="shared" si="189"/>
        <v>-</v>
      </c>
    </row>
    <row r="6075" spans="1:29" x14ac:dyDescent="0.25">
      <c r="A6075" s="6"/>
      <c r="B6075" s="10"/>
      <c r="C6075" s="6"/>
      <c r="D6075" s="6"/>
      <c r="E6075" s="6"/>
      <c r="F6075" s="6"/>
      <c r="G6075" s="6"/>
      <c r="H6075" s="6"/>
      <c r="I6075" s="6"/>
      <c r="J6075" s="6"/>
      <c r="K6075" s="6"/>
      <c r="L6075" s="6"/>
      <c r="M6075" s="6"/>
      <c r="N6075" s="6"/>
      <c r="O6075" s="6"/>
      <c r="P6075" s="10"/>
      <c r="Q6075" s="15" t="str">
        <f t="shared" ca="1" si="190"/>
        <v>-</v>
      </c>
      <c r="R6075" s="6"/>
      <c r="S6075" s="6"/>
      <c r="T6075" s="6"/>
      <c r="U6075" s="6"/>
      <c r="V6075" s="6"/>
      <c r="W6075" s="6" t="str">
        <f t="shared" si="189"/>
        <v>-</v>
      </c>
      <c r="X6075" s="6"/>
      <c r="Y6075" s="6"/>
      <c r="Z6075" s="6"/>
      <c r="AA6075" s="6"/>
      <c r="AB6075" s="6"/>
      <c r="AC6075" s="6"/>
    </row>
    <row r="6076" spans="1:29" x14ac:dyDescent="0.25">
      <c r="Q6076" s="12" t="str">
        <f t="shared" ca="1" si="190"/>
        <v>-</v>
      </c>
      <c r="W6076" t="str">
        <f t="shared" si="189"/>
        <v>-</v>
      </c>
    </row>
    <row r="6077" spans="1:29" x14ac:dyDescent="0.25">
      <c r="A6077" s="6"/>
      <c r="B6077" s="10"/>
      <c r="C6077" s="6"/>
      <c r="D6077" s="6"/>
      <c r="E6077" s="6"/>
      <c r="F6077" s="6"/>
      <c r="G6077" s="6"/>
      <c r="H6077" s="6"/>
      <c r="I6077" s="6"/>
      <c r="J6077" s="6"/>
      <c r="K6077" s="6"/>
      <c r="L6077" s="6"/>
      <c r="M6077" s="6"/>
      <c r="N6077" s="6"/>
      <c r="O6077" s="6"/>
      <c r="P6077" s="10"/>
      <c r="Q6077" s="15" t="str">
        <f t="shared" ca="1" si="190"/>
        <v>-</v>
      </c>
      <c r="R6077" s="6"/>
      <c r="S6077" s="6"/>
      <c r="T6077" s="6"/>
      <c r="U6077" s="6"/>
      <c r="V6077" s="6"/>
      <c r="W6077" s="6" t="str">
        <f t="shared" si="189"/>
        <v>-</v>
      </c>
      <c r="X6077" s="6"/>
      <c r="Y6077" s="6"/>
      <c r="Z6077" s="6"/>
      <c r="AA6077" s="6"/>
      <c r="AB6077" s="6"/>
      <c r="AC6077" s="6"/>
    </row>
    <row r="6078" spans="1:29" x14ac:dyDescent="0.25">
      <c r="Q6078" s="12" t="str">
        <f t="shared" ca="1" si="190"/>
        <v>-</v>
      </c>
      <c r="W6078" t="str">
        <f t="shared" si="189"/>
        <v>-</v>
      </c>
    </row>
    <row r="6079" spans="1:29" x14ac:dyDescent="0.25">
      <c r="A6079" s="6"/>
      <c r="B6079" s="10"/>
      <c r="C6079" s="6"/>
      <c r="D6079" s="6"/>
      <c r="E6079" s="6"/>
      <c r="F6079" s="6"/>
      <c r="G6079" s="6"/>
      <c r="H6079" s="6"/>
      <c r="I6079" s="6"/>
      <c r="J6079" s="6"/>
      <c r="K6079" s="6"/>
      <c r="L6079" s="6"/>
      <c r="M6079" s="6"/>
      <c r="N6079" s="6"/>
      <c r="O6079" s="6"/>
      <c r="P6079" s="10"/>
      <c r="Q6079" s="15" t="str">
        <f t="shared" ca="1" si="190"/>
        <v>-</v>
      </c>
      <c r="R6079" s="6"/>
      <c r="S6079" s="6"/>
      <c r="T6079" s="6"/>
      <c r="U6079" s="6"/>
      <c r="V6079" s="6"/>
      <c r="W6079" s="6" t="str">
        <f t="shared" si="189"/>
        <v>-</v>
      </c>
      <c r="X6079" s="6"/>
      <c r="Y6079" s="6"/>
      <c r="Z6079" s="6"/>
      <c r="AA6079" s="6"/>
      <c r="AB6079" s="6"/>
      <c r="AC6079" s="6"/>
    </row>
    <row r="6080" spans="1:29" x14ac:dyDescent="0.25">
      <c r="Q6080" s="12" t="str">
        <f t="shared" ca="1" si="190"/>
        <v>-</v>
      </c>
      <c r="W6080" t="str">
        <f t="shared" si="189"/>
        <v>-</v>
      </c>
    </row>
    <row r="6081" spans="1:29" x14ac:dyDescent="0.25">
      <c r="A6081" s="6"/>
      <c r="B6081" s="10"/>
      <c r="C6081" s="6"/>
      <c r="D6081" s="6"/>
      <c r="E6081" s="6"/>
      <c r="F6081" s="6"/>
      <c r="G6081" s="6"/>
      <c r="H6081" s="6"/>
      <c r="I6081" s="6"/>
      <c r="J6081" s="6"/>
      <c r="K6081" s="6"/>
      <c r="L6081" s="6"/>
      <c r="M6081" s="6"/>
      <c r="N6081" s="6"/>
      <c r="O6081" s="6"/>
      <c r="P6081" s="10"/>
      <c r="Q6081" s="15" t="str">
        <f t="shared" ca="1" si="190"/>
        <v>-</v>
      </c>
      <c r="R6081" s="6"/>
      <c r="S6081" s="6"/>
      <c r="T6081" s="6"/>
      <c r="U6081" s="6"/>
      <c r="V6081" s="6"/>
      <c r="W6081" s="6" t="str">
        <f t="shared" ref="W6081:W6144" si="191">IF(OR(ISBLANK(J6081),ISBLANK(V6081)),"-",(IF(J6081=V6081,"Yes","No")))</f>
        <v>-</v>
      </c>
      <c r="X6081" s="6"/>
      <c r="Y6081" s="6"/>
      <c r="Z6081" s="6"/>
      <c r="AA6081" s="6"/>
      <c r="AB6081" s="6"/>
      <c r="AC6081" s="6"/>
    </row>
    <row r="6082" spans="1:29" x14ac:dyDescent="0.25">
      <c r="Q6082" s="12" t="str">
        <f t="shared" ref="Q6082:Q6145" ca="1" si="192">IF(B6082&gt;1/1/1900, (IF(R6082="Closed",(DATEDIF(B6082,P6082,"d"))-(DATEDIF(M6082,O6082,"d")),IF(OR(R6082="Pending",ISBLANK(P6082)),TODAY()-B6082))),"-")</f>
        <v>-</v>
      </c>
      <c r="W6082" t="str">
        <f t="shared" si="191"/>
        <v>-</v>
      </c>
    </row>
    <row r="6083" spans="1:29" x14ac:dyDescent="0.25">
      <c r="A6083" s="6"/>
      <c r="B6083" s="10"/>
      <c r="C6083" s="6"/>
      <c r="D6083" s="6"/>
      <c r="E6083" s="6"/>
      <c r="F6083" s="6"/>
      <c r="G6083" s="6"/>
      <c r="H6083" s="6"/>
      <c r="I6083" s="6"/>
      <c r="J6083" s="6"/>
      <c r="K6083" s="6"/>
      <c r="L6083" s="6"/>
      <c r="M6083" s="6"/>
      <c r="N6083" s="6"/>
      <c r="O6083" s="6"/>
      <c r="P6083" s="10"/>
      <c r="Q6083" s="15" t="str">
        <f t="shared" ca="1" si="192"/>
        <v>-</v>
      </c>
      <c r="R6083" s="6"/>
      <c r="S6083" s="6"/>
      <c r="T6083" s="6"/>
      <c r="U6083" s="6"/>
      <c r="V6083" s="6"/>
      <c r="W6083" s="6" t="str">
        <f t="shared" si="191"/>
        <v>-</v>
      </c>
      <c r="X6083" s="6"/>
      <c r="Y6083" s="6"/>
      <c r="Z6083" s="6"/>
      <c r="AA6083" s="6"/>
      <c r="AB6083" s="6"/>
      <c r="AC6083" s="6"/>
    </row>
    <row r="6084" spans="1:29" x14ac:dyDescent="0.25">
      <c r="Q6084" s="12" t="str">
        <f t="shared" ca="1" si="192"/>
        <v>-</v>
      </c>
      <c r="W6084" t="str">
        <f t="shared" si="191"/>
        <v>-</v>
      </c>
    </row>
    <row r="6085" spans="1:29" x14ac:dyDescent="0.25">
      <c r="A6085" s="6"/>
      <c r="B6085" s="10"/>
      <c r="C6085" s="6"/>
      <c r="D6085" s="6"/>
      <c r="E6085" s="6"/>
      <c r="F6085" s="6"/>
      <c r="G6085" s="6"/>
      <c r="H6085" s="6"/>
      <c r="I6085" s="6"/>
      <c r="J6085" s="6"/>
      <c r="K6085" s="6"/>
      <c r="L6085" s="6"/>
      <c r="M6085" s="6"/>
      <c r="N6085" s="6"/>
      <c r="O6085" s="6"/>
      <c r="P6085" s="10"/>
      <c r="Q6085" s="15" t="str">
        <f t="shared" ca="1" si="192"/>
        <v>-</v>
      </c>
      <c r="R6085" s="6"/>
      <c r="S6085" s="6"/>
      <c r="T6085" s="6"/>
      <c r="U6085" s="6"/>
      <c r="V6085" s="6"/>
      <c r="W6085" s="6" t="str">
        <f t="shared" si="191"/>
        <v>-</v>
      </c>
      <c r="X6085" s="6"/>
      <c r="Y6085" s="6"/>
      <c r="Z6085" s="6"/>
      <c r="AA6085" s="6"/>
      <c r="AB6085" s="6"/>
      <c r="AC6085" s="6"/>
    </row>
    <row r="6086" spans="1:29" x14ac:dyDescent="0.25">
      <c r="Q6086" s="12" t="str">
        <f t="shared" ca="1" si="192"/>
        <v>-</v>
      </c>
      <c r="W6086" t="str">
        <f t="shared" si="191"/>
        <v>-</v>
      </c>
    </row>
    <row r="6087" spans="1:29" x14ac:dyDescent="0.25">
      <c r="A6087" s="6"/>
      <c r="B6087" s="10"/>
      <c r="C6087" s="6"/>
      <c r="D6087" s="6"/>
      <c r="E6087" s="6"/>
      <c r="F6087" s="6"/>
      <c r="G6087" s="6"/>
      <c r="H6087" s="6"/>
      <c r="I6087" s="6"/>
      <c r="J6087" s="6"/>
      <c r="K6087" s="6"/>
      <c r="L6087" s="6"/>
      <c r="M6087" s="6"/>
      <c r="N6087" s="6"/>
      <c r="O6087" s="6"/>
      <c r="P6087" s="10"/>
      <c r="Q6087" s="15" t="str">
        <f t="shared" ca="1" si="192"/>
        <v>-</v>
      </c>
      <c r="R6087" s="6"/>
      <c r="S6087" s="6"/>
      <c r="T6087" s="6"/>
      <c r="U6087" s="6"/>
      <c r="V6087" s="6"/>
      <c r="W6087" s="6" t="str">
        <f t="shared" si="191"/>
        <v>-</v>
      </c>
      <c r="X6087" s="6"/>
      <c r="Y6087" s="6"/>
      <c r="Z6087" s="6"/>
      <c r="AA6087" s="6"/>
      <c r="AB6087" s="6"/>
      <c r="AC6087" s="6"/>
    </row>
    <row r="6088" spans="1:29" x14ac:dyDescent="0.25">
      <c r="Q6088" s="12" t="str">
        <f t="shared" ca="1" si="192"/>
        <v>-</v>
      </c>
      <c r="W6088" t="str">
        <f t="shared" si="191"/>
        <v>-</v>
      </c>
    </row>
    <row r="6089" spans="1:29" x14ac:dyDescent="0.25">
      <c r="A6089" s="6"/>
      <c r="B6089" s="10"/>
      <c r="C6089" s="6"/>
      <c r="D6089" s="6"/>
      <c r="E6089" s="6"/>
      <c r="F6089" s="6"/>
      <c r="G6089" s="6"/>
      <c r="H6089" s="6"/>
      <c r="I6089" s="6"/>
      <c r="J6089" s="6"/>
      <c r="K6089" s="6"/>
      <c r="L6089" s="6"/>
      <c r="M6089" s="6"/>
      <c r="N6089" s="6"/>
      <c r="O6089" s="6"/>
      <c r="P6089" s="10"/>
      <c r="Q6089" s="15" t="str">
        <f t="shared" ca="1" si="192"/>
        <v>-</v>
      </c>
      <c r="R6089" s="6"/>
      <c r="S6089" s="6"/>
      <c r="T6089" s="6"/>
      <c r="U6089" s="6"/>
      <c r="V6089" s="6"/>
      <c r="W6089" s="6" t="str">
        <f t="shared" si="191"/>
        <v>-</v>
      </c>
      <c r="X6089" s="6"/>
      <c r="Y6089" s="6"/>
      <c r="Z6089" s="6"/>
      <c r="AA6089" s="6"/>
      <c r="AB6089" s="6"/>
      <c r="AC6089" s="6"/>
    </row>
    <row r="6090" spans="1:29" x14ac:dyDescent="0.25">
      <c r="Q6090" s="12" t="str">
        <f t="shared" ca="1" si="192"/>
        <v>-</v>
      </c>
      <c r="W6090" t="str">
        <f t="shared" si="191"/>
        <v>-</v>
      </c>
    </row>
    <row r="6091" spans="1:29" x14ac:dyDescent="0.25">
      <c r="A6091" s="6"/>
      <c r="B6091" s="10"/>
      <c r="C6091" s="6"/>
      <c r="D6091" s="6"/>
      <c r="E6091" s="6"/>
      <c r="F6091" s="6"/>
      <c r="G6091" s="6"/>
      <c r="H6091" s="6"/>
      <c r="I6091" s="6"/>
      <c r="J6091" s="6"/>
      <c r="K6091" s="6"/>
      <c r="L6091" s="6"/>
      <c r="M6091" s="6"/>
      <c r="N6091" s="6"/>
      <c r="O6091" s="6"/>
      <c r="P6091" s="10"/>
      <c r="Q6091" s="15" t="str">
        <f t="shared" ca="1" si="192"/>
        <v>-</v>
      </c>
      <c r="R6091" s="6"/>
      <c r="S6091" s="6"/>
      <c r="T6091" s="6"/>
      <c r="U6091" s="6"/>
      <c r="V6091" s="6"/>
      <c r="W6091" s="6" t="str">
        <f t="shared" si="191"/>
        <v>-</v>
      </c>
      <c r="X6091" s="6"/>
      <c r="Y6091" s="6"/>
      <c r="Z6091" s="6"/>
      <c r="AA6091" s="6"/>
      <c r="AB6091" s="6"/>
      <c r="AC6091" s="6"/>
    </row>
    <row r="6092" spans="1:29" x14ac:dyDescent="0.25">
      <c r="Q6092" s="12" t="str">
        <f t="shared" ca="1" si="192"/>
        <v>-</v>
      </c>
      <c r="W6092" t="str">
        <f t="shared" si="191"/>
        <v>-</v>
      </c>
    </row>
    <row r="6093" spans="1:29" x14ac:dyDescent="0.25">
      <c r="A6093" s="6"/>
      <c r="B6093" s="10"/>
      <c r="C6093" s="6"/>
      <c r="D6093" s="6"/>
      <c r="E6093" s="6"/>
      <c r="F6093" s="6"/>
      <c r="G6093" s="6"/>
      <c r="H6093" s="6"/>
      <c r="I6093" s="6"/>
      <c r="J6093" s="6"/>
      <c r="K6093" s="6"/>
      <c r="L6093" s="6"/>
      <c r="M6093" s="6"/>
      <c r="N6093" s="6"/>
      <c r="O6093" s="6"/>
      <c r="P6093" s="10"/>
      <c r="Q6093" s="15" t="str">
        <f t="shared" ca="1" si="192"/>
        <v>-</v>
      </c>
      <c r="R6093" s="6"/>
      <c r="S6093" s="6"/>
      <c r="T6093" s="6"/>
      <c r="U6093" s="6"/>
      <c r="V6093" s="6"/>
      <c r="W6093" s="6" t="str">
        <f t="shared" si="191"/>
        <v>-</v>
      </c>
      <c r="X6093" s="6"/>
      <c r="Y6093" s="6"/>
      <c r="Z6093" s="6"/>
      <c r="AA6093" s="6"/>
      <c r="AB6093" s="6"/>
      <c r="AC6093" s="6"/>
    </row>
    <row r="6094" spans="1:29" x14ac:dyDescent="0.25">
      <c r="Q6094" s="12" t="str">
        <f t="shared" ca="1" si="192"/>
        <v>-</v>
      </c>
      <c r="W6094" t="str">
        <f t="shared" si="191"/>
        <v>-</v>
      </c>
    </row>
    <row r="6095" spans="1:29" x14ac:dyDescent="0.25">
      <c r="A6095" s="6"/>
      <c r="B6095" s="10"/>
      <c r="C6095" s="6"/>
      <c r="D6095" s="6"/>
      <c r="E6095" s="6"/>
      <c r="F6095" s="6"/>
      <c r="G6095" s="6"/>
      <c r="H6095" s="6"/>
      <c r="I6095" s="6"/>
      <c r="J6095" s="6"/>
      <c r="K6095" s="6"/>
      <c r="L6095" s="6"/>
      <c r="M6095" s="6"/>
      <c r="N6095" s="6"/>
      <c r="O6095" s="6"/>
      <c r="P6095" s="10"/>
      <c r="Q6095" s="15" t="str">
        <f t="shared" ca="1" si="192"/>
        <v>-</v>
      </c>
      <c r="R6095" s="6"/>
      <c r="S6095" s="6"/>
      <c r="T6095" s="6"/>
      <c r="U6095" s="6"/>
      <c r="V6095" s="6"/>
      <c r="W6095" s="6" t="str">
        <f t="shared" si="191"/>
        <v>-</v>
      </c>
      <c r="X6095" s="6"/>
      <c r="Y6095" s="6"/>
      <c r="Z6095" s="6"/>
      <c r="AA6095" s="6"/>
      <c r="AB6095" s="6"/>
      <c r="AC6095" s="6"/>
    </row>
    <row r="6096" spans="1:29" x14ac:dyDescent="0.25">
      <c r="Q6096" s="12" t="str">
        <f t="shared" ca="1" si="192"/>
        <v>-</v>
      </c>
      <c r="W6096" t="str">
        <f t="shared" si="191"/>
        <v>-</v>
      </c>
    </row>
    <row r="6097" spans="1:29" x14ac:dyDescent="0.25">
      <c r="A6097" s="6"/>
      <c r="B6097" s="10"/>
      <c r="C6097" s="6"/>
      <c r="D6097" s="6"/>
      <c r="E6097" s="6"/>
      <c r="F6097" s="6"/>
      <c r="G6097" s="6"/>
      <c r="H6097" s="6"/>
      <c r="I6097" s="6"/>
      <c r="J6097" s="6"/>
      <c r="K6097" s="6"/>
      <c r="L6097" s="6"/>
      <c r="M6097" s="6"/>
      <c r="N6097" s="6"/>
      <c r="O6097" s="6"/>
      <c r="P6097" s="10"/>
      <c r="Q6097" s="15" t="str">
        <f t="shared" ca="1" si="192"/>
        <v>-</v>
      </c>
      <c r="R6097" s="6"/>
      <c r="S6097" s="6"/>
      <c r="T6097" s="6"/>
      <c r="U6097" s="6"/>
      <c r="V6097" s="6"/>
      <c r="W6097" s="6" t="str">
        <f t="shared" si="191"/>
        <v>-</v>
      </c>
      <c r="X6097" s="6"/>
      <c r="Y6097" s="6"/>
      <c r="Z6097" s="6"/>
      <c r="AA6097" s="6"/>
      <c r="AB6097" s="6"/>
      <c r="AC6097" s="6"/>
    </row>
    <row r="6098" spans="1:29" x14ac:dyDescent="0.25">
      <c r="Q6098" s="12" t="str">
        <f t="shared" ca="1" si="192"/>
        <v>-</v>
      </c>
      <c r="W6098" t="str">
        <f t="shared" si="191"/>
        <v>-</v>
      </c>
    </row>
    <row r="6099" spans="1:29" x14ac:dyDescent="0.25">
      <c r="A6099" s="6"/>
      <c r="B6099" s="10"/>
      <c r="C6099" s="6"/>
      <c r="D6099" s="6"/>
      <c r="E6099" s="6"/>
      <c r="F6099" s="6"/>
      <c r="G6099" s="6"/>
      <c r="H6099" s="6"/>
      <c r="I6099" s="6"/>
      <c r="J6099" s="6"/>
      <c r="K6099" s="6"/>
      <c r="L6099" s="6"/>
      <c r="M6099" s="6"/>
      <c r="N6099" s="6"/>
      <c r="O6099" s="6"/>
      <c r="P6099" s="10"/>
      <c r="Q6099" s="15" t="str">
        <f t="shared" ca="1" si="192"/>
        <v>-</v>
      </c>
      <c r="R6099" s="6"/>
      <c r="S6099" s="6"/>
      <c r="T6099" s="6"/>
      <c r="U6099" s="6"/>
      <c r="V6099" s="6"/>
      <c r="W6099" s="6" t="str">
        <f t="shared" si="191"/>
        <v>-</v>
      </c>
      <c r="X6099" s="6"/>
      <c r="Y6099" s="6"/>
      <c r="Z6099" s="6"/>
      <c r="AA6099" s="6"/>
      <c r="AB6099" s="6"/>
      <c r="AC6099" s="6"/>
    </row>
    <row r="6100" spans="1:29" x14ac:dyDescent="0.25">
      <c r="Q6100" s="12" t="str">
        <f t="shared" ca="1" si="192"/>
        <v>-</v>
      </c>
      <c r="W6100" t="str">
        <f t="shared" si="191"/>
        <v>-</v>
      </c>
    </row>
    <row r="6101" spans="1:29" x14ac:dyDescent="0.25">
      <c r="A6101" s="6"/>
      <c r="B6101" s="10"/>
      <c r="C6101" s="6"/>
      <c r="D6101" s="6"/>
      <c r="E6101" s="6"/>
      <c r="F6101" s="6"/>
      <c r="G6101" s="6"/>
      <c r="H6101" s="6"/>
      <c r="I6101" s="6"/>
      <c r="J6101" s="6"/>
      <c r="K6101" s="6"/>
      <c r="L6101" s="6"/>
      <c r="M6101" s="6"/>
      <c r="N6101" s="6"/>
      <c r="O6101" s="6"/>
      <c r="P6101" s="10"/>
      <c r="Q6101" s="15" t="str">
        <f t="shared" ca="1" si="192"/>
        <v>-</v>
      </c>
      <c r="R6101" s="6"/>
      <c r="S6101" s="6"/>
      <c r="T6101" s="6"/>
      <c r="U6101" s="6"/>
      <c r="V6101" s="6"/>
      <c r="W6101" s="6" t="str">
        <f t="shared" si="191"/>
        <v>-</v>
      </c>
      <c r="X6101" s="6"/>
      <c r="Y6101" s="6"/>
      <c r="Z6101" s="6"/>
      <c r="AA6101" s="6"/>
      <c r="AB6101" s="6"/>
      <c r="AC6101" s="6"/>
    </row>
    <row r="6102" spans="1:29" x14ac:dyDescent="0.25">
      <c r="Q6102" s="12" t="str">
        <f t="shared" ca="1" si="192"/>
        <v>-</v>
      </c>
      <c r="W6102" t="str">
        <f t="shared" si="191"/>
        <v>-</v>
      </c>
    </row>
    <row r="6103" spans="1:29" x14ac:dyDescent="0.25">
      <c r="A6103" s="6"/>
      <c r="B6103" s="10"/>
      <c r="C6103" s="6"/>
      <c r="D6103" s="6"/>
      <c r="E6103" s="6"/>
      <c r="F6103" s="6"/>
      <c r="G6103" s="6"/>
      <c r="H6103" s="6"/>
      <c r="I6103" s="6"/>
      <c r="J6103" s="6"/>
      <c r="K6103" s="6"/>
      <c r="L6103" s="6"/>
      <c r="M6103" s="6"/>
      <c r="N6103" s="6"/>
      <c r="O6103" s="6"/>
      <c r="P6103" s="10"/>
      <c r="Q6103" s="15" t="str">
        <f t="shared" ca="1" si="192"/>
        <v>-</v>
      </c>
      <c r="R6103" s="6"/>
      <c r="S6103" s="6"/>
      <c r="T6103" s="6"/>
      <c r="U6103" s="6"/>
      <c r="V6103" s="6"/>
      <c r="W6103" s="6" t="str">
        <f t="shared" si="191"/>
        <v>-</v>
      </c>
      <c r="X6103" s="6"/>
      <c r="Y6103" s="6"/>
      <c r="Z6103" s="6"/>
      <c r="AA6103" s="6"/>
      <c r="AB6103" s="6"/>
      <c r="AC6103" s="6"/>
    </row>
    <row r="6104" spans="1:29" x14ac:dyDescent="0.25">
      <c r="Q6104" s="12" t="str">
        <f t="shared" ca="1" si="192"/>
        <v>-</v>
      </c>
      <c r="W6104" t="str">
        <f t="shared" si="191"/>
        <v>-</v>
      </c>
    </row>
    <row r="6105" spans="1:29" x14ac:dyDescent="0.25">
      <c r="A6105" s="6"/>
      <c r="B6105" s="10"/>
      <c r="C6105" s="6"/>
      <c r="D6105" s="6"/>
      <c r="E6105" s="6"/>
      <c r="F6105" s="6"/>
      <c r="G6105" s="6"/>
      <c r="H6105" s="6"/>
      <c r="I6105" s="6"/>
      <c r="J6105" s="6"/>
      <c r="K6105" s="6"/>
      <c r="L6105" s="6"/>
      <c r="M6105" s="6"/>
      <c r="N6105" s="6"/>
      <c r="O6105" s="6"/>
      <c r="P6105" s="10"/>
      <c r="Q6105" s="15" t="str">
        <f t="shared" ca="1" si="192"/>
        <v>-</v>
      </c>
      <c r="R6105" s="6"/>
      <c r="S6105" s="6"/>
      <c r="T6105" s="6"/>
      <c r="U6105" s="6"/>
      <c r="V6105" s="6"/>
      <c r="W6105" s="6" t="str">
        <f t="shared" si="191"/>
        <v>-</v>
      </c>
      <c r="X6105" s="6"/>
      <c r="Y6105" s="6"/>
      <c r="Z6105" s="6"/>
      <c r="AA6105" s="6"/>
      <c r="AB6105" s="6"/>
      <c r="AC6105" s="6"/>
    </row>
    <row r="6106" spans="1:29" x14ac:dyDescent="0.25">
      <c r="Q6106" s="12" t="str">
        <f t="shared" ca="1" si="192"/>
        <v>-</v>
      </c>
      <c r="W6106" t="str">
        <f t="shared" si="191"/>
        <v>-</v>
      </c>
    </row>
    <row r="6107" spans="1:29" x14ac:dyDescent="0.25">
      <c r="A6107" s="6"/>
      <c r="B6107" s="10"/>
      <c r="C6107" s="6"/>
      <c r="D6107" s="6"/>
      <c r="E6107" s="6"/>
      <c r="F6107" s="6"/>
      <c r="G6107" s="6"/>
      <c r="H6107" s="6"/>
      <c r="I6107" s="6"/>
      <c r="J6107" s="6"/>
      <c r="K6107" s="6"/>
      <c r="L6107" s="6"/>
      <c r="M6107" s="6"/>
      <c r="N6107" s="6"/>
      <c r="O6107" s="6"/>
      <c r="P6107" s="10"/>
      <c r="Q6107" s="15" t="str">
        <f t="shared" ca="1" si="192"/>
        <v>-</v>
      </c>
      <c r="R6107" s="6"/>
      <c r="S6107" s="6"/>
      <c r="T6107" s="6"/>
      <c r="U6107" s="6"/>
      <c r="V6107" s="6"/>
      <c r="W6107" s="6" t="str">
        <f t="shared" si="191"/>
        <v>-</v>
      </c>
      <c r="X6107" s="6"/>
      <c r="Y6107" s="6"/>
      <c r="Z6107" s="6"/>
      <c r="AA6107" s="6"/>
      <c r="AB6107" s="6"/>
      <c r="AC6107" s="6"/>
    </row>
    <row r="6108" spans="1:29" x14ac:dyDescent="0.25">
      <c r="Q6108" s="12" t="str">
        <f t="shared" ca="1" si="192"/>
        <v>-</v>
      </c>
      <c r="W6108" t="str">
        <f t="shared" si="191"/>
        <v>-</v>
      </c>
    </row>
    <row r="6109" spans="1:29" x14ac:dyDescent="0.25">
      <c r="A6109" s="6"/>
      <c r="B6109" s="10"/>
      <c r="C6109" s="6"/>
      <c r="D6109" s="6"/>
      <c r="E6109" s="6"/>
      <c r="F6109" s="6"/>
      <c r="G6109" s="6"/>
      <c r="H6109" s="6"/>
      <c r="I6109" s="6"/>
      <c r="J6109" s="6"/>
      <c r="K6109" s="6"/>
      <c r="L6109" s="6"/>
      <c r="M6109" s="6"/>
      <c r="N6109" s="6"/>
      <c r="O6109" s="6"/>
      <c r="P6109" s="10"/>
      <c r="Q6109" s="15" t="str">
        <f t="shared" ca="1" si="192"/>
        <v>-</v>
      </c>
      <c r="R6109" s="6"/>
      <c r="S6109" s="6"/>
      <c r="T6109" s="6"/>
      <c r="U6109" s="6"/>
      <c r="V6109" s="6"/>
      <c r="W6109" s="6" t="str">
        <f t="shared" si="191"/>
        <v>-</v>
      </c>
      <c r="X6109" s="6"/>
      <c r="Y6109" s="6"/>
      <c r="Z6109" s="6"/>
      <c r="AA6109" s="6"/>
      <c r="AB6109" s="6"/>
      <c r="AC6109" s="6"/>
    </row>
    <row r="6110" spans="1:29" x14ac:dyDescent="0.25">
      <c r="Q6110" s="12" t="str">
        <f t="shared" ca="1" si="192"/>
        <v>-</v>
      </c>
      <c r="W6110" t="str">
        <f t="shared" si="191"/>
        <v>-</v>
      </c>
    </row>
    <row r="6111" spans="1:29" x14ac:dyDescent="0.25">
      <c r="A6111" s="6"/>
      <c r="B6111" s="10"/>
      <c r="C6111" s="6"/>
      <c r="D6111" s="6"/>
      <c r="E6111" s="6"/>
      <c r="F6111" s="6"/>
      <c r="G6111" s="6"/>
      <c r="H6111" s="6"/>
      <c r="I6111" s="6"/>
      <c r="J6111" s="6"/>
      <c r="K6111" s="6"/>
      <c r="L6111" s="6"/>
      <c r="M6111" s="6"/>
      <c r="N6111" s="6"/>
      <c r="O6111" s="6"/>
      <c r="P6111" s="10"/>
      <c r="Q6111" s="15" t="str">
        <f t="shared" ca="1" si="192"/>
        <v>-</v>
      </c>
      <c r="R6111" s="6"/>
      <c r="S6111" s="6"/>
      <c r="T6111" s="6"/>
      <c r="U6111" s="6"/>
      <c r="V6111" s="6"/>
      <c r="W6111" s="6" t="str">
        <f t="shared" si="191"/>
        <v>-</v>
      </c>
      <c r="X6111" s="6"/>
      <c r="Y6111" s="6"/>
      <c r="Z6111" s="6"/>
      <c r="AA6111" s="6"/>
      <c r="AB6111" s="6"/>
      <c r="AC6111" s="6"/>
    </row>
    <row r="6112" spans="1:29" x14ac:dyDescent="0.25">
      <c r="Q6112" s="12" t="str">
        <f t="shared" ca="1" si="192"/>
        <v>-</v>
      </c>
      <c r="W6112" t="str">
        <f t="shared" si="191"/>
        <v>-</v>
      </c>
    </row>
    <row r="6113" spans="1:29" x14ac:dyDescent="0.25">
      <c r="A6113" s="6"/>
      <c r="B6113" s="10"/>
      <c r="C6113" s="6"/>
      <c r="D6113" s="6"/>
      <c r="E6113" s="6"/>
      <c r="F6113" s="6"/>
      <c r="G6113" s="6"/>
      <c r="H6113" s="6"/>
      <c r="I6113" s="6"/>
      <c r="J6113" s="6"/>
      <c r="K6113" s="6"/>
      <c r="L6113" s="6"/>
      <c r="M6113" s="6"/>
      <c r="N6113" s="6"/>
      <c r="O6113" s="6"/>
      <c r="P6113" s="10"/>
      <c r="Q6113" s="15" t="str">
        <f t="shared" ca="1" si="192"/>
        <v>-</v>
      </c>
      <c r="R6113" s="6"/>
      <c r="S6113" s="6"/>
      <c r="T6113" s="6"/>
      <c r="U6113" s="6"/>
      <c r="V6113" s="6"/>
      <c r="W6113" s="6" t="str">
        <f t="shared" si="191"/>
        <v>-</v>
      </c>
      <c r="X6113" s="6"/>
      <c r="Y6113" s="6"/>
      <c r="Z6113" s="6"/>
      <c r="AA6113" s="6"/>
      <c r="AB6113" s="6"/>
      <c r="AC6113" s="6"/>
    </row>
    <row r="6114" spans="1:29" x14ac:dyDescent="0.25">
      <c r="Q6114" s="12" t="str">
        <f t="shared" ca="1" si="192"/>
        <v>-</v>
      </c>
      <c r="W6114" t="str">
        <f t="shared" si="191"/>
        <v>-</v>
      </c>
    </row>
    <row r="6115" spans="1:29" x14ac:dyDescent="0.25">
      <c r="A6115" s="6"/>
      <c r="B6115" s="10"/>
      <c r="C6115" s="6"/>
      <c r="D6115" s="6"/>
      <c r="E6115" s="6"/>
      <c r="F6115" s="6"/>
      <c r="G6115" s="6"/>
      <c r="H6115" s="6"/>
      <c r="I6115" s="6"/>
      <c r="J6115" s="6"/>
      <c r="K6115" s="6"/>
      <c r="L6115" s="6"/>
      <c r="M6115" s="6"/>
      <c r="N6115" s="6"/>
      <c r="O6115" s="6"/>
      <c r="P6115" s="10"/>
      <c r="Q6115" s="15" t="str">
        <f t="shared" ca="1" si="192"/>
        <v>-</v>
      </c>
      <c r="R6115" s="6"/>
      <c r="S6115" s="6"/>
      <c r="T6115" s="6"/>
      <c r="U6115" s="6"/>
      <c r="V6115" s="6"/>
      <c r="W6115" s="6" t="str">
        <f t="shared" si="191"/>
        <v>-</v>
      </c>
      <c r="X6115" s="6"/>
      <c r="Y6115" s="6"/>
      <c r="Z6115" s="6"/>
      <c r="AA6115" s="6"/>
      <c r="AB6115" s="6"/>
      <c r="AC6115" s="6"/>
    </row>
    <row r="6116" spans="1:29" x14ac:dyDescent="0.25">
      <c r="Q6116" s="12" t="str">
        <f t="shared" ca="1" si="192"/>
        <v>-</v>
      </c>
      <c r="W6116" t="str">
        <f t="shared" si="191"/>
        <v>-</v>
      </c>
    </row>
    <row r="6117" spans="1:29" x14ac:dyDescent="0.25">
      <c r="A6117" s="6"/>
      <c r="B6117" s="10"/>
      <c r="C6117" s="6"/>
      <c r="D6117" s="6"/>
      <c r="E6117" s="6"/>
      <c r="F6117" s="6"/>
      <c r="G6117" s="6"/>
      <c r="H6117" s="6"/>
      <c r="I6117" s="6"/>
      <c r="J6117" s="6"/>
      <c r="K6117" s="6"/>
      <c r="L6117" s="6"/>
      <c r="M6117" s="6"/>
      <c r="N6117" s="6"/>
      <c r="O6117" s="6"/>
      <c r="P6117" s="10"/>
      <c r="Q6117" s="15" t="str">
        <f t="shared" ca="1" si="192"/>
        <v>-</v>
      </c>
      <c r="R6117" s="6"/>
      <c r="S6117" s="6"/>
      <c r="T6117" s="6"/>
      <c r="U6117" s="6"/>
      <c r="V6117" s="6"/>
      <c r="W6117" s="6" t="str">
        <f t="shared" si="191"/>
        <v>-</v>
      </c>
      <c r="X6117" s="6"/>
      <c r="Y6117" s="6"/>
      <c r="Z6117" s="6"/>
      <c r="AA6117" s="6"/>
      <c r="AB6117" s="6"/>
      <c r="AC6117" s="6"/>
    </row>
    <row r="6118" spans="1:29" x14ac:dyDescent="0.25">
      <c r="Q6118" s="12" t="str">
        <f t="shared" ca="1" si="192"/>
        <v>-</v>
      </c>
      <c r="W6118" t="str">
        <f t="shared" si="191"/>
        <v>-</v>
      </c>
    </row>
    <row r="6119" spans="1:29" x14ac:dyDescent="0.25">
      <c r="A6119" s="6"/>
      <c r="B6119" s="10"/>
      <c r="C6119" s="6"/>
      <c r="D6119" s="6"/>
      <c r="E6119" s="6"/>
      <c r="F6119" s="6"/>
      <c r="G6119" s="6"/>
      <c r="H6119" s="6"/>
      <c r="I6119" s="6"/>
      <c r="J6119" s="6"/>
      <c r="K6119" s="6"/>
      <c r="L6119" s="6"/>
      <c r="M6119" s="6"/>
      <c r="N6119" s="6"/>
      <c r="O6119" s="6"/>
      <c r="P6119" s="10"/>
      <c r="Q6119" s="15" t="str">
        <f t="shared" ca="1" si="192"/>
        <v>-</v>
      </c>
      <c r="R6119" s="6"/>
      <c r="S6119" s="6"/>
      <c r="T6119" s="6"/>
      <c r="U6119" s="6"/>
      <c r="V6119" s="6"/>
      <c r="W6119" s="6" t="str">
        <f t="shared" si="191"/>
        <v>-</v>
      </c>
      <c r="X6119" s="6"/>
      <c r="Y6119" s="6"/>
      <c r="Z6119" s="6"/>
      <c r="AA6119" s="6"/>
      <c r="AB6119" s="6"/>
      <c r="AC6119" s="6"/>
    </row>
    <row r="6120" spans="1:29" x14ac:dyDescent="0.25">
      <c r="Q6120" s="12" t="str">
        <f t="shared" ca="1" si="192"/>
        <v>-</v>
      </c>
      <c r="W6120" t="str">
        <f t="shared" si="191"/>
        <v>-</v>
      </c>
    </row>
    <row r="6121" spans="1:29" x14ac:dyDescent="0.25">
      <c r="A6121" s="6"/>
      <c r="B6121" s="10"/>
      <c r="C6121" s="6"/>
      <c r="D6121" s="6"/>
      <c r="E6121" s="6"/>
      <c r="F6121" s="6"/>
      <c r="G6121" s="6"/>
      <c r="H6121" s="6"/>
      <c r="I6121" s="6"/>
      <c r="J6121" s="6"/>
      <c r="K6121" s="6"/>
      <c r="L6121" s="6"/>
      <c r="M6121" s="6"/>
      <c r="N6121" s="6"/>
      <c r="O6121" s="6"/>
      <c r="P6121" s="10"/>
      <c r="Q6121" s="15" t="str">
        <f t="shared" ca="1" si="192"/>
        <v>-</v>
      </c>
      <c r="R6121" s="6"/>
      <c r="S6121" s="6"/>
      <c r="T6121" s="6"/>
      <c r="U6121" s="6"/>
      <c r="V6121" s="6"/>
      <c r="W6121" s="6" t="str">
        <f t="shared" si="191"/>
        <v>-</v>
      </c>
      <c r="X6121" s="6"/>
      <c r="Y6121" s="6"/>
      <c r="Z6121" s="6"/>
      <c r="AA6121" s="6"/>
      <c r="AB6121" s="6"/>
      <c r="AC6121" s="6"/>
    </row>
    <row r="6122" spans="1:29" x14ac:dyDescent="0.25">
      <c r="Q6122" s="12" t="str">
        <f t="shared" ca="1" si="192"/>
        <v>-</v>
      </c>
      <c r="W6122" t="str">
        <f t="shared" si="191"/>
        <v>-</v>
      </c>
    </row>
    <row r="6123" spans="1:29" x14ac:dyDescent="0.25">
      <c r="A6123" s="6"/>
      <c r="B6123" s="10"/>
      <c r="C6123" s="6"/>
      <c r="D6123" s="6"/>
      <c r="E6123" s="6"/>
      <c r="F6123" s="6"/>
      <c r="G6123" s="6"/>
      <c r="H6123" s="6"/>
      <c r="I6123" s="6"/>
      <c r="J6123" s="6"/>
      <c r="K6123" s="6"/>
      <c r="L6123" s="6"/>
      <c r="M6123" s="6"/>
      <c r="N6123" s="6"/>
      <c r="O6123" s="6"/>
      <c r="P6123" s="10"/>
      <c r="Q6123" s="15" t="str">
        <f t="shared" ca="1" si="192"/>
        <v>-</v>
      </c>
      <c r="R6123" s="6"/>
      <c r="S6123" s="6"/>
      <c r="T6123" s="6"/>
      <c r="U6123" s="6"/>
      <c r="V6123" s="6"/>
      <c r="W6123" s="6" t="str">
        <f t="shared" si="191"/>
        <v>-</v>
      </c>
      <c r="X6123" s="6"/>
      <c r="Y6123" s="6"/>
      <c r="Z6123" s="6"/>
      <c r="AA6123" s="6"/>
      <c r="AB6123" s="6"/>
      <c r="AC6123" s="6"/>
    </row>
    <row r="6124" spans="1:29" x14ac:dyDescent="0.25">
      <c r="Q6124" s="12" t="str">
        <f t="shared" ca="1" si="192"/>
        <v>-</v>
      </c>
      <c r="W6124" t="str">
        <f t="shared" si="191"/>
        <v>-</v>
      </c>
    </row>
    <row r="6125" spans="1:29" x14ac:dyDescent="0.25">
      <c r="A6125" s="6"/>
      <c r="B6125" s="10"/>
      <c r="C6125" s="6"/>
      <c r="D6125" s="6"/>
      <c r="E6125" s="6"/>
      <c r="F6125" s="6"/>
      <c r="G6125" s="6"/>
      <c r="H6125" s="6"/>
      <c r="I6125" s="6"/>
      <c r="J6125" s="6"/>
      <c r="K6125" s="6"/>
      <c r="L6125" s="6"/>
      <c r="M6125" s="6"/>
      <c r="N6125" s="6"/>
      <c r="O6125" s="6"/>
      <c r="P6125" s="10"/>
      <c r="Q6125" s="15" t="str">
        <f t="shared" ca="1" si="192"/>
        <v>-</v>
      </c>
      <c r="R6125" s="6"/>
      <c r="S6125" s="6"/>
      <c r="T6125" s="6"/>
      <c r="U6125" s="6"/>
      <c r="V6125" s="6"/>
      <c r="W6125" s="6" t="str">
        <f t="shared" si="191"/>
        <v>-</v>
      </c>
      <c r="X6125" s="6"/>
      <c r="Y6125" s="6"/>
      <c r="Z6125" s="6"/>
      <c r="AA6125" s="6"/>
      <c r="AB6125" s="6"/>
      <c r="AC6125" s="6"/>
    </row>
    <row r="6126" spans="1:29" x14ac:dyDescent="0.25">
      <c r="Q6126" s="12" t="str">
        <f t="shared" ca="1" si="192"/>
        <v>-</v>
      </c>
      <c r="W6126" t="str">
        <f t="shared" si="191"/>
        <v>-</v>
      </c>
    </row>
    <row r="6127" spans="1:29" x14ac:dyDescent="0.25">
      <c r="A6127" s="6"/>
      <c r="B6127" s="10"/>
      <c r="C6127" s="6"/>
      <c r="D6127" s="6"/>
      <c r="E6127" s="6"/>
      <c r="F6127" s="6"/>
      <c r="G6127" s="6"/>
      <c r="H6127" s="6"/>
      <c r="I6127" s="6"/>
      <c r="J6127" s="6"/>
      <c r="K6127" s="6"/>
      <c r="L6127" s="6"/>
      <c r="M6127" s="6"/>
      <c r="N6127" s="6"/>
      <c r="O6127" s="6"/>
      <c r="P6127" s="10"/>
      <c r="Q6127" s="15" t="str">
        <f t="shared" ca="1" si="192"/>
        <v>-</v>
      </c>
      <c r="R6127" s="6"/>
      <c r="S6127" s="6"/>
      <c r="T6127" s="6"/>
      <c r="U6127" s="6"/>
      <c r="V6127" s="6"/>
      <c r="W6127" s="6" t="str">
        <f t="shared" si="191"/>
        <v>-</v>
      </c>
      <c r="X6127" s="6"/>
      <c r="Y6127" s="6"/>
      <c r="Z6127" s="6"/>
      <c r="AA6127" s="6"/>
      <c r="AB6127" s="6"/>
      <c r="AC6127" s="6"/>
    </row>
    <row r="6128" spans="1:29" x14ac:dyDescent="0.25">
      <c r="Q6128" s="12" t="str">
        <f t="shared" ca="1" si="192"/>
        <v>-</v>
      </c>
      <c r="W6128" t="str">
        <f t="shared" si="191"/>
        <v>-</v>
      </c>
    </row>
    <row r="6129" spans="1:29" x14ac:dyDescent="0.25">
      <c r="A6129" s="6"/>
      <c r="B6129" s="10"/>
      <c r="C6129" s="6"/>
      <c r="D6129" s="6"/>
      <c r="E6129" s="6"/>
      <c r="F6129" s="6"/>
      <c r="G6129" s="6"/>
      <c r="H6129" s="6"/>
      <c r="I6129" s="6"/>
      <c r="J6129" s="6"/>
      <c r="K6129" s="6"/>
      <c r="L6129" s="6"/>
      <c r="M6129" s="6"/>
      <c r="N6129" s="6"/>
      <c r="O6129" s="6"/>
      <c r="P6129" s="10"/>
      <c r="Q6129" s="15" t="str">
        <f t="shared" ca="1" si="192"/>
        <v>-</v>
      </c>
      <c r="R6129" s="6"/>
      <c r="S6129" s="6"/>
      <c r="T6129" s="6"/>
      <c r="U6129" s="6"/>
      <c r="V6129" s="6"/>
      <c r="W6129" s="6" t="str">
        <f t="shared" si="191"/>
        <v>-</v>
      </c>
      <c r="X6129" s="6"/>
      <c r="Y6129" s="6"/>
      <c r="Z6129" s="6"/>
      <c r="AA6129" s="6"/>
      <c r="AB6129" s="6"/>
      <c r="AC6129" s="6"/>
    </row>
    <row r="6130" spans="1:29" x14ac:dyDescent="0.25">
      <c r="Q6130" s="12" t="str">
        <f t="shared" ca="1" si="192"/>
        <v>-</v>
      </c>
      <c r="W6130" t="str">
        <f t="shared" si="191"/>
        <v>-</v>
      </c>
    </row>
    <row r="6131" spans="1:29" x14ac:dyDescent="0.25">
      <c r="A6131" s="6"/>
      <c r="B6131" s="10"/>
      <c r="C6131" s="6"/>
      <c r="D6131" s="6"/>
      <c r="E6131" s="6"/>
      <c r="F6131" s="6"/>
      <c r="G6131" s="6"/>
      <c r="H6131" s="6"/>
      <c r="I6131" s="6"/>
      <c r="J6131" s="6"/>
      <c r="K6131" s="6"/>
      <c r="L6131" s="6"/>
      <c r="M6131" s="6"/>
      <c r="N6131" s="6"/>
      <c r="O6131" s="6"/>
      <c r="P6131" s="10"/>
      <c r="Q6131" s="15" t="str">
        <f t="shared" ca="1" si="192"/>
        <v>-</v>
      </c>
      <c r="R6131" s="6"/>
      <c r="S6131" s="6"/>
      <c r="T6131" s="6"/>
      <c r="U6131" s="6"/>
      <c r="V6131" s="6"/>
      <c r="W6131" s="6" t="str">
        <f t="shared" si="191"/>
        <v>-</v>
      </c>
      <c r="X6131" s="6"/>
      <c r="Y6131" s="6"/>
      <c r="Z6131" s="6"/>
      <c r="AA6131" s="6"/>
      <c r="AB6131" s="6"/>
      <c r="AC6131" s="6"/>
    </row>
    <row r="6132" spans="1:29" x14ac:dyDescent="0.25">
      <c r="Q6132" s="12" t="str">
        <f t="shared" ca="1" si="192"/>
        <v>-</v>
      </c>
      <c r="W6132" t="str">
        <f t="shared" si="191"/>
        <v>-</v>
      </c>
    </row>
    <row r="6133" spans="1:29" x14ac:dyDescent="0.25">
      <c r="A6133" s="6"/>
      <c r="B6133" s="10"/>
      <c r="C6133" s="6"/>
      <c r="D6133" s="6"/>
      <c r="E6133" s="6"/>
      <c r="F6133" s="6"/>
      <c r="G6133" s="6"/>
      <c r="H6133" s="6"/>
      <c r="I6133" s="6"/>
      <c r="J6133" s="6"/>
      <c r="K6133" s="6"/>
      <c r="L6133" s="6"/>
      <c r="M6133" s="6"/>
      <c r="N6133" s="6"/>
      <c r="O6133" s="6"/>
      <c r="P6133" s="10"/>
      <c r="Q6133" s="15" t="str">
        <f t="shared" ca="1" si="192"/>
        <v>-</v>
      </c>
      <c r="R6133" s="6"/>
      <c r="S6133" s="6"/>
      <c r="T6133" s="6"/>
      <c r="U6133" s="6"/>
      <c r="V6133" s="6"/>
      <c r="W6133" s="6" t="str">
        <f t="shared" si="191"/>
        <v>-</v>
      </c>
      <c r="X6133" s="6"/>
      <c r="Y6133" s="6"/>
      <c r="Z6133" s="6"/>
      <c r="AA6133" s="6"/>
      <c r="AB6133" s="6"/>
      <c r="AC6133" s="6"/>
    </row>
    <row r="6134" spans="1:29" x14ac:dyDescent="0.25">
      <c r="Q6134" s="12" t="str">
        <f t="shared" ca="1" si="192"/>
        <v>-</v>
      </c>
      <c r="W6134" t="str">
        <f t="shared" si="191"/>
        <v>-</v>
      </c>
    </row>
    <row r="6135" spans="1:29" x14ac:dyDescent="0.25">
      <c r="A6135" s="6"/>
      <c r="B6135" s="10"/>
      <c r="C6135" s="6"/>
      <c r="D6135" s="6"/>
      <c r="E6135" s="6"/>
      <c r="F6135" s="6"/>
      <c r="G6135" s="6"/>
      <c r="H6135" s="6"/>
      <c r="I6135" s="6"/>
      <c r="J6135" s="6"/>
      <c r="K6135" s="6"/>
      <c r="L6135" s="6"/>
      <c r="M6135" s="6"/>
      <c r="N6135" s="6"/>
      <c r="O6135" s="6"/>
      <c r="P6135" s="10"/>
      <c r="Q6135" s="15" t="str">
        <f t="shared" ca="1" si="192"/>
        <v>-</v>
      </c>
      <c r="R6135" s="6"/>
      <c r="S6135" s="6"/>
      <c r="T6135" s="6"/>
      <c r="U6135" s="6"/>
      <c r="V6135" s="6"/>
      <c r="W6135" s="6" t="str">
        <f t="shared" si="191"/>
        <v>-</v>
      </c>
      <c r="X6135" s="6"/>
      <c r="Y6135" s="6"/>
      <c r="Z6135" s="6"/>
      <c r="AA6135" s="6"/>
      <c r="AB6135" s="6"/>
      <c r="AC6135" s="6"/>
    </row>
    <row r="6136" spans="1:29" x14ac:dyDescent="0.25">
      <c r="Q6136" s="12" t="str">
        <f t="shared" ca="1" si="192"/>
        <v>-</v>
      </c>
      <c r="W6136" t="str">
        <f t="shared" si="191"/>
        <v>-</v>
      </c>
    </row>
    <row r="6137" spans="1:29" x14ac:dyDescent="0.25">
      <c r="A6137" s="6"/>
      <c r="B6137" s="10"/>
      <c r="C6137" s="6"/>
      <c r="D6137" s="6"/>
      <c r="E6137" s="6"/>
      <c r="F6137" s="6"/>
      <c r="G6137" s="6"/>
      <c r="H6137" s="6"/>
      <c r="I6137" s="6"/>
      <c r="J6137" s="6"/>
      <c r="K6137" s="6"/>
      <c r="L6137" s="6"/>
      <c r="M6137" s="6"/>
      <c r="N6137" s="6"/>
      <c r="O6137" s="6"/>
      <c r="P6137" s="10"/>
      <c r="Q6137" s="15" t="str">
        <f t="shared" ca="1" si="192"/>
        <v>-</v>
      </c>
      <c r="R6137" s="6"/>
      <c r="S6137" s="6"/>
      <c r="T6137" s="6"/>
      <c r="U6137" s="6"/>
      <c r="V6137" s="6"/>
      <c r="W6137" s="6" t="str">
        <f t="shared" si="191"/>
        <v>-</v>
      </c>
      <c r="X6137" s="6"/>
      <c r="Y6137" s="6"/>
      <c r="Z6137" s="6"/>
      <c r="AA6137" s="6"/>
      <c r="AB6137" s="6"/>
      <c r="AC6137" s="6"/>
    </row>
    <row r="6138" spans="1:29" x14ac:dyDescent="0.25">
      <c r="Q6138" s="12" t="str">
        <f t="shared" ca="1" si="192"/>
        <v>-</v>
      </c>
      <c r="W6138" t="str">
        <f t="shared" si="191"/>
        <v>-</v>
      </c>
    </row>
    <row r="6139" spans="1:29" x14ac:dyDescent="0.25">
      <c r="A6139" s="6"/>
      <c r="B6139" s="10"/>
      <c r="C6139" s="6"/>
      <c r="D6139" s="6"/>
      <c r="E6139" s="6"/>
      <c r="F6139" s="6"/>
      <c r="G6139" s="6"/>
      <c r="H6139" s="6"/>
      <c r="I6139" s="6"/>
      <c r="J6139" s="6"/>
      <c r="K6139" s="6"/>
      <c r="L6139" s="6"/>
      <c r="M6139" s="6"/>
      <c r="N6139" s="6"/>
      <c r="O6139" s="6"/>
      <c r="P6139" s="10"/>
      <c r="Q6139" s="15" t="str">
        <f t="shared" ca="1" si="192"/>
        <v>-</v>
      </c>
      <c r="R6139" s="6"/>
      <c r="S6139" s="6"/>
      <c r="T6139" s="6"/>
      <c r="U6139" s="6"/>
      <c r="V6139" s="6"/>
      <c r="W6139" s="6" t="str">
        <f t="shared" si="191"/>
        <v>-</v>
      </c>
      <c r="X6139" s="6"/>
      <c r="Y6139" s="6"/>
      <c r="Z6139" s="6"/>
      <c r="AA6139" s="6"/>
      <c r="AB6139" s="6"/>
      <c r="AC6139" s="6"/>
    </row>
    <row r="6140" spans="1:29" x14ac:dyDescent="0.25">
      <c r="Q6140" s="12" t="str">
        <f t="shared" ca="1" si="192"/>
        <v>-</v>
      </c>
      <c r="W6140" t="str">
        <f t="shared" si="191"/>
        <v>-</v>
      </c>
    </row>
    <row r="6141" spans="1:29" x14ac:dyDescent="0.25">
      <c r="A6141" s="6"/>
      <c r="B6141" s="10"/>
      <c r="C6141" s="6"/>
      <c r="D6141" s="6"/>
      <c r="E6141" s="6"/>
      <c r="F6141" s="6"/>
      <c r="G6141" s="6"/>
      <c r="H6141" s="6"/>
      <c r="I6141" s="6"/>
      <c r="J6141" s="6"/>
      <c r="K6141" s="6"/>
      <c r="L6141" s="6"/>
      <c r="M6141" s="6"/>
      <c r="N6141" s="6"/>
      <c r="O6141" s="6"/>
      <c r="P6141" s="10"/>
      <c r="Q6141" s="15" t="str">
        <f t="shared" ca="1" si="192"/>
        <v>-</v>
      </c>
      <c r="R6141" s="6"/>
      <c r="S6141" s="6"/>
      <c r="T6141" s="6"/>
      <c r="U6141" s="6"/>
      <c r="V6141" s="6"/>
      <c r="W6141" s="6" t="str">
        <f t="shared" si="191"/>
        <v>-</v>
      </c>
      <c r="X6141" s="6"/>
      <c r="Y6141" s="6"/>
      <c r="Z6141" s="6"/>
      <c r="AA6141" s="6"/>
      <c r="AB6141" s="6"/>
      <c r="AC6141" s="6"/>
    </row>
    <row r="6142" spans="1:29" x14ac:dyDescent="0.25">
      <c r="Q6142" s="12" t="str">
        <f t="shared" ca="1" si="192"/>
        <v>-</v>
      </c>
      <c r="W6142" t="str">
        <f t="shared" si="191"/>
        <v>-</v>
      </c>
    </row>
    <row r="6143" spans="1:29" x14ac:dyDescent="0.25">
      <c r="A6143" s="6"/>
      <c r="B6143" s="10"/>
      <c r="C6143" s="6"/>
      <c r="D6143" s="6"/>
      <c r="E6143" s="6"/>
      <c r="F6143" s="6"/>
      <c r="G6143" s="6"/>
      <c r="H6143" s="6"/>
      <c r="I6143" s="6"/>
      <c r="J6143" s="6"/>
      <c r="K6143" s="6"/>
      <c r="L6143" s="6"/>
      <c r="M6143" s="6"/>
      <c r="N6143" s="6"/>
      <c r="O6143" s="6"/>
      <c r="P6143" s="10"/>
      <c r="Q6143" s="15" t="str">
        <f t="shared" ca="1" si="192"/>
        <v>-</v>
      </c>
      <c r="R6143" s="6"/>
      <c r="S6143" s="6"/>
      <c r="T6143" s="6"/>
      <c r="U6143" s="6"/>
      <c r="V6143" s="6"/>
      <c r="W6143" s="6" t="str">
        <f t="shared" si="191"/>
        <v>-</v>
      </c>
      <c r="X6143" s="6"/>
      <c r="Y6143" s="6"/>
      <c r="Z6143" s="6"/>
      <c r="AA6143" s="6"/>
      <c r="AB6143" s="6"/>
      <c r="AC6143" s="6"/>
    </row>
    <row r="6144" spans="1:29" x14ac:dyDescent="0.25">
      <c r="Q6144" s="12" t="str">
        <f t="shared" ca="1" si="192"/>
        <v>-</v>
      </c>
      <c r="W6144" t="str">
        <f t="shared" si="191"/>
        <v>-</v>
      </c>
    </row>
    <row r="6145" spans="1:29" x14ac:dyDescent="0.25">
      <c r="A6145" s="6"/>
      <c r="B6145" s="10"/>
      <c r="C6145" s="6"/>
      <c r="D6145" s="6"/>
      <c r="E6145" s="6"/>
      <c r="F6145" s="6"/>
      <c r="G6145" s="6"/>
      <c r="H6145" s="6"/>
      <c r="I6145" s="6"/>
      <c r="J6145" s="6"/>
      <c r="K6145" s="6"/>
      <c r="L6145" s="6"/>
      <c r="M6145" s="6"/>
      <c r="N6145" s="6"/>
      <c r="O6145" s="6"/>
      <c r="P6145" s="10"/>
      <c r="Q6145" s="15" t="str">
        <f t="shared" ca="1" si="192"/>
        <v>-</v>
      </c>
      <c r="R6145" s="6"/>
      <c r="S6145" s="6"/>
      <c r="T6145" s="6"/>
      <c r="U6145" s="6"/>
      <c r="V6145" s="6"/>
      <c r="W6145" s="6" t="str">
        <f t="shared" ref="W6145:W6208" si="193">IF(OR(ISBLANK(J6145),ISBLANK(V6145)),"-",(IF(J6145=V6145,"Yes","No")))</f>
        <v>-</v>
      </c>
      <c r="X6145" s="6"/>
      <c r="Y6145" s="6"/>
      <c r="Z6145" s="6"/>
      <c r="AA6145" s="6"/>
      <c r="AB6145" s="6"/>
      <c r="AC6145" s="6"/>
    </row>
    <row r="6146" spans="1:29" x14ac:dyDescent="0.25">
      <c r="Q6146" s="12" t="str">
        <f t="shared" ref="Q6146:Q6209" ca="1" si="194">IF(B6146&gt;1/1/1900, (IF(R6146="Closed",(DATEDIF(B6146,P6146,"d"))-(DATEDIF(M6146,O6146,"d")),IF(OR(R6146="Pending",ISBLANK(P6146)),TODAY()-B6146))),"-")</f>
        <v>-</v>
      </c>
      <c r="W6146" t="str">
        <f t="shared" si="193"/>
        <v>-</v>
      </c>
    </row>
    <row r="6147" spans="1:29" x14ac:dyDescent="0.25">
      <c r="A6147" s="6"/>
      <c r="B6147" s="10"/>
      <c r="C6147" s="6"/>
      <c r="D6147" s="6"/>
      <c r="E6147" s="6"/>
      <c r="F6147" s="6"/>
      <c r="G6147" s="6"/>
      <c r="H6147" s="6"/>
      <c r="I6147" s="6"/>
      <c r="J6147" s="6"/>
      <c r="K6147" s="6"/>
      <c r="L6147" s="6"/>
      <c r="M6147" s="6"/>
      <c r="N6147" s="6"/>
      <c r="O6147" s="6"/>
      <c r="P6147" s="10"/>
      <c r="Q6147" s="15" t="str">
        <f t="shared" ca="1" si="194"/>
        <v>-</v>
      </c>
      <c r="R6147" s="6"/>
      <c r="S6147" s="6"/>
      <c r="T6147" s="6"/>
      <c r="U6147" s="6"/>
      <c r="V6147" s="6"/>
      <c r="W6147" s="6" t="str">
        <f t="shared" si="193"/>
        <v>-</v>
      </c>
      <c r="X6147" s="6"/>
      <c r="Y6147" s="6"/>
      <c r="Z6147" s="6"/>
      <c r="AA6147" s="6"/>
      <c r="AB6147" s="6"/>
      <c r="AC6147" s="6"/>
    </row>
    <row r="6148" spans="1:29" x14ac:dyDescent="0.25">
      <c r="Q6148" s="12" t="str">
        <f t="shared" ca="1" si="194"/>
        <v>-</v>
      </c>
      <c r="W6148" t="str">
        <f t="shared" si="193"/>
        <v>-</v>
      </c>
    </row>
    <row r="6149" spans="1:29" x14ac:dyDescent="0.25">
      <c r="A6149" s="6"/>
      <c r="B6149" s="10"/>
      <c r="C6149" s="6"/>
      <c r="D6149" s="6"/>
      <c r="E6149" s="6"/>
      <c r="F6149" s="6"/>
      <c r="G6149" s="6"/>
      <c r="H6149" s="6"/>
      <c r="I6149" s="6"/>
      <c r="J6149" s="6"/>
      <c r="K6149" s="6"/>
      <c r="L6149" s="6"/>
      <c r="M6149" s="6"/>
      <c r="N6149" s="6"/>
      <c r="O6149" s="6"/>
      <c r="P6149" s="10"/>
      <c r="Q6149" s="15" t="str">
        <f t="shared" ca="1" si="194"/>
        <v>-</v>
      </c>
      <c r="R6149" s="6"/>
      <c r="S6149" s="6"/>
      <c r="T6149" s="6"/>
      <c r="U6149" s="6"/>
      <c r="V6149" s="6"/>
      <c r="W6149" s="6" t="str">
        <f t="shared" si="193"/>
        <v>-</v>
      </c>
      <c r="X6149" s="6"/>
      <c r="Y6149" s="6"/>
      <c r="Z6149" s="6"/>
      <c r="AA6149" s="6"/>
      <c r="AB6149" s="6"/>
      <c r="AC6149" s="6"/>
    </row>
    <row r="6150" spans="1:29" x14ac:dyDescent="0.25">
      <c r="Q6150" s="12" t="str">
        <f t="shared" ca="1" si="194"/>
        <v>-</v>
      </c>
      <c r="W6150" t="str">
        <f t="shared" si="193"/>
        <v>-</v>
      </c>
    </row>
    <row r="6151" spans="1:29" x14ac:dyDescent="0.25">
      <c r="A6151" s="6"/>
      <c r="B6151" s="10"/>
      <c r="C6151" s="6"/>
      <c r="D6151" s="6"/>
      <c r="E6151" s="6"/>
      <c r="F6151" s="6"/>
      <c r="G6151" s="6"/>
      <c r="H6151" s="6"/>
      <c r="I6151" s="6"/>
      <c r="J6151" s="6"/>
      <c r="K6151" s="6"/>
      <c r="L6151" s="6"/>
      <c r="M6151" s="6"/>
      <c r="N6151" s="6"/>
      <c r="O6151" s="6"/>
      <c r="P6151" s="10"/>
      <c r="Q6151" s="15" t="str">
        <f t="shared" ca="1" si="194"/>
        <v>-</v>
      </c>
      <c r="R6151" s="6"/>
      <c r="S6151" s="6"/>
      <c r="T6151" s="6"/>
      <c r="U6151" s="6"/>
      <c r="V6151" s="6"/>
      <c r="W6151" s="6" t="str">
        <f t="shared" si="193"/>
        <v>-</v>
      </c>
      <c r="X6151" s="6"/>
      <c r="Y6151" s="6"/>
      <c r="Z6151" s="6"/>
      <c r="AA6151" s="6"/>
      <c r="AB6151" s="6"/>
      <c r="AC6151" s="6"/>
    </row>
    <row r="6152" spans="1:29" x14ac:dyDescent="0.25">
      <c r="Q6152" s="12" t="str">
        <f t="shared" ca="1" si="194"/>
        <v>-</v>
      </c>
      <c r="W6152" t="str">
        <f t="shared" si="193"/>
        <v>-</v>
      </c>
    </row>
    <row r="6153" spans="1:29" x14ac:dyDescent="0.25">
      <c r="A6153" s="6"/>
      <c r="B6153" s="10"/>
      <c r="C6153" s="6"/>
      <c r="D6153" s="6"/>
      <c r="E6153" s="6"/>
      <c r="F6153" s="6"/>
      <c r="G6153" s="6"/>
      <c r="H6153" s="6"/>
      <c r="I6153" s="6"/>
      <c r="J6153" s="6"/>
      <c r="K6153" s="6"/>
      <c r="L6153" s="6"/>
      <c r="M6153" s="6"/>
      <c r="N6153" s="6"/>
      <c r="O6153" s="6"/>
      <c r="P6153" s="10"/>
      <c r="Q6153" s="15" t="str">
        <f t="shared" ca="1" si="194"/>
        <v>-</v>
      </c>
      <c r="R6153" s="6"/>
      <c r="S6153" s="6"/>
      <c r="T6153" s="6"/>
      <c r="U6153" s="6"/>
      <c r="V6153" s="6"/>
      <c r="W6153" s="6" t="str">
        <f t="shared" si="193"/>
        <v>-</v>
      </c>
      <c r="X6153" s="6"/>
      <c r="Y6153" s="6"/>
      <c r="Z6153" s="6"/>
      <c r="AA6153" s="6"/>
      <c r="AB6153" s="6"/>
      <c r="AC6153" s="6"/>
    </row>
    <row r="6154" spans="1:29" x14ac:dyDescent="0.25">
      <c r="Q6154" s="12" t="str">
        <f t="shared" ca="1" si="194"/>
        <v>-</v>
      </c>
      <c r="W6154" t="str">
        <f t="shared" si="193"/>
        <v>-</v>
      </c>
    </row>
    <row r="6155" spans="1:29" x14ac:dyDescent="0.25">
      <c r="A6155" s="6"/>
      <c r="B6155" s="10"/>
      <c r="C6155" s="6"/>
      <c r="D6155" s="6"/>
      <c r="E6155" s="6"/>
      <c r="F6155" s="6"/>
      <c r="G6155" s="6"/>
      <c r="H6155" s="6"/>
      <c r="I6155" s="6"/>
      <c r="J6155" s="6"/>
      <c r="K6155" s="6"/>
      <c r="L6155" s="6"/>
      <c r="M6155" s="6"/>
      <c r="N6155" s="6"/>
      <c r="O6155" s="6"/>
      <c r="P6155" s="10"/>
      <c r="Q6155" s="15" t="str">
        <f t="shared" ca="1" si="194"/>
        <v>-</v>
      </c>
      <c r="R6155" s="6"/>
      <c r="S6155" s="6"/>
      <c r="T6155" s="6"/>
      <c r="U6155" s="6"/>
      <c r="V6155" s="6"/>
      <c r="W6155" s="6" t="str">
        <f t="shared" si="193"/>
        <v>-</v>
      </c>
      <c r="X6155" s="6"/>
      <c r="Y6155" s="6"/>
      <c r="Z6155" s="6"/>
      <c r="AA6155" s="6"/>
      <c r="AB6155" s="6"/>
      <c r="AC6155" s="6"/>
    </row>
    <row r="6156" spans="1:29" x14ac:dyDescent="0.25">
      <c r="Q6156" s="12" t="str">
        <f t="shared" ca="1" si="194"/>
        <v>-</v>
      </c>
      <c r="W6156" t="str">
        <f t="shared" si="193"/>
        <v>-</v>
      </c>
    </row>
    <row r="6157" spans="1:29" x14ac:dyDescent="0.25">
      <c r="A6157" s="6"/>
      <c r="B6157" s="10"/>
      <c r="C6157" s="6"/>
      <c r="D6157" s="6"/>
      <c r="E6157" s="6"/>
      <c r="F6157" s="6"/>
      <c r="G6157" s="6"/>
      <c r="H6157" s="6"/>
      <c r="I6157" s="6"/>
      <c r="J6157" s="6"/>
      <c r="K6157" s="6"/>
      <c r="L6157" s="6"/>
      <c r="M6157" s="6"/>
      <c r="N6157" s="6"/>
      <c r="O6157" s="6"/>
      <c r="P6157" s="10"/>
      <c r="Q6157" s="15" t="str">
        <f t="shared" ca="1" si="194"/>
        <v>-</v>
      </c>
      <c r="R6157" s="6"/>
      <c r="S6157" s="6"/>
      <c r="T6157" s="6"/>
      <c r="U6157" s="6"/>
      <c r="V6157" s="6"/>
      <c r="W6157" s="6" t="str">
        <f t="shared" si="193"/>
        <v>-</v>
      </c>
      <c r="X6157" s="6"/>
      <c r="Y6157" s="6"/>
      <c r="Z6157" s="6"/>
      <c r="AA6157" s="6"/>
      <c r="AB6157" s="6"/>
      <c r="AC6157" s="6"/>
    </row>
    <row r="6158" spans="1:29" x14ac:dyDescent="0.25">
      <c r="Q6158" s="12" t="str">
        <f t="shared" ca="1" si="194"/>
        <v>-</v>
      </c>
      <c r="W6158" t="str">
        <f t="shared" si="193"/>
        <v>-</v>
      </c>
    </row>
    <row r="6159" spans="1:29" x14ac:dyDescent="0.25">
      <c r="A6159" s="6"/>
      <c r="B6159" s="10"/>
      <c r="C6159" s="6"/>
      <c r="D6159" s="6"/>
      <c r="E6159" s="6"/>
      <c r="F6159" s="6"/>
      <c r="G6159" s="6"/>
      <c r="H6159" s="6"/>
      <c r="I6159" s="6"/>
      <c r="J6159" s="6"/>
      <c r="K6159" s="6"/>
      <c r="L6159" s="6"/>
      <c r="M6159" s="6"/>
      <c r="N6159" s="6"/>
      <c r="O6159" s="6"/>
      <c r="P6159" s="10"/>
      <c r="Q6159" s="15" t="str">
        <f t="shared" ca="1" si="194"/>
        <v>-</v>
      </c>
      <c r="R6159" s="6"/>
      <c r="S6159" s="6"/>
      <c r="T6159" s="6"/>
      <c r="U6159" s="6"/>
      <c r="V6159" s="6"/>
      <c r="W6159" s="6" t="str">
        <f t="shared" si="193"/>
        <v>-</v>
      </c>
      <c r="X6159" s="6"/>
      <c r="Y6159" s="6"/>
      <c r="Z6159" s="6"/>
      <c r="AA6159" s="6"/>
      <c r="AB6159" s="6"/>
      <c r="AC6159" s="6"/>
    </row>
    <row r="6160" spans="1:29" x14ac:dyDescent="0.25">
      <c r="Q6160" s="12" t="str">
        <f t="shared" ca="1" si="194"/>
        <v>-</v>
      </c>
      <c r="W6160" t="str">
        <f t="shared" si="193"/>
        <v>-</v>
      </c>
    </row>
    <row r="6161" spans="1:29" x14ac:dyDescent="0.25">
      <c r="A6161" s="6"/>
      <c r="B6161" s="10"/>
      <c r="C6161" s="6"/>
      <c r="D6161" s="6"/>
      <c r="E6161" s="6"/>
      <c r="F6161" s="6"/>
      <c r="G6161" s="6"/>
      <c r="H6161" s="6"/>
      <c r="I6161" s="6"/>
      <c r="J6161" s="6"/>
      <c r="K6161" s="6"/>
      <c r="L6161" s="6"/>
      <c r="M6161" s="6"/>
      <c r="N6161" s="6"/>
      <c r="O6161" s="6"/>
      <c r="P6161" s="10"/>
      <c r="Q6161" s="15" t="str">
        <f t="shared" ca="1" si="194"/>
        <v>-</v>
      </c>
      <c r="R6161" s="6"/>
      <c r="S6161" s="6"/>
      <c r="T6161" s="6"/>
      <c r="U6161" s="6"/>
      <c r="V6161" s="6"/>
      <c r="W6161" s="6" t="str">
        <f t="shared" si="193"/>
        <v>-</v>
      </c>
      <c r="X6161" s="6"/>
      <c r="Y6161" s="6"/>
      <c r="Z6161" s="6"/>
      <c r="AA6161" s="6"/>
      <c r="AB6161" s="6"/>
      <c r="AC6161" s="6"/>
    </row>
    <row r="6162" spans="1:29" x14ac:dyDescent="0.25">
      <c r="Q6162" s="12" t="str">
        <f t="shared" ca="1" si="194"/>
        <v>-</v>
      </c>
      <c r="W6162" t="str">
        <f t="shared" si="193"/>
        <v>-</v>
      </c>
    </row>
    <row r="6163" spans="1:29" x14ac:dyDescent="0.25">
      <c r="A6163" s="6"/>
      <c r="B6163" s="10"/>
      <c r="C6163" s="6"/>
      <c r="D6163" s="6"/>
      <c r="E6163" s="6"/>
      <c r="F6163" s="6"/>
      <c r="G6163" s="6"/>
      <c r="H6163" s="6"/>
      <c r="I6163" s="6"/>
      <c r="J6163" s="6"/>
      <c r="K6163" s="6"/>
      <c r="L6163" s="6"/>
      <c r="M6163" s="6"/>
      <c r="N6163" s="6"/>
      <c r="O6163" s="6"/>
      <c r="P6163" s="10"/>
      <c r="Q6163" s="15" t="str">
        <f t="shared" ca="1" si="194"/>
        <v>-</v>
      </c>
      <c r="R6163" s="6"/>
      <c r="S6163" s="6"/>
      <c r="T6163" s="6"/>
      <c r="U6163" s="6"/>
      <c r="V6163" s="6"/>
      <c r="W6163" s="6" t="str">
        <f t="shared" si="193"/>
        <v>-</v>
      </c>
      <c r="X6163" s="6"/>
      <c r="Y6163" s="6"/>
      <c r="Z6163" s="6"/>
      <c r="AA6163" s="6"/>
      <c r="AB6163" s="6"/>
      <c r="AC6163" s="6"/>
    </row>
    <row r="6164" spans="1:29" x14ac:dyDescent="0.25">
      <c r="Q6164" s="12" t="str">
        <f t="shared" ca="1" si="194"/>
        <v>-</v>
      </c>
      <c r="W6164" t="str">
        <f t="shared" si="193"/>
        <v>-</v>
      </c>
    </row>
    <row r="6165" spans="1:29" x14ac:dyDescent="0.25">
      <c r="A6165" s="6"/>
      <c r="B6165" s="10"/>
      <c r="C6165" s="6"/>
      <c r="D6165" s="6"/>
      <c r="E6165" s="6"/>
      <c r="F6165" s="6"/>
      <c r="G6165" s="6"/>
      <c r="H6165" s="6"/>
      <c r="I6165" s="6"/>
      <c r="J6165" s="6"/>
      <c r="K6165" s="6"/>
      <c r="L6165" s="6"/>
      <c r="M6165" s="6"/>
      <c r="N6165" s="6"/>
      <c r="O6165" s="6"/>
      <c r="P6165" s="10"/>
      <c r="Q6165" s="15" t="str">
        <f t="shared" ca="1" si="194"/>
        <v>-</v>
      </c>
      <c r="R6165" s="6"/>
      <c r="S6165" s="6"/>
      <c r="T6165" s="6"/>
      <c r="U6165" s="6"/>
      <c r="V6165" s="6"/>
      <c r="W6165" s="6" t="str">
        <f t="shared" si="193"/>
        <v>-</v>
      </c>
      <c r="X6165" s="6"/>
      <c r="Y6165" s="6"/>
      <c r="Z6165" s="6"/>
      <c r="AA6165" s="6"/>
      <c r="AB6165" s="6"/>
      <c r="AC6165" s="6"/>
    </row>
    <row r="6166" spans="1:29" x14ac:dyDescent="0.25">
      <c r="Q6166" s="12" t="str">
        <f t="shared" ca="1" si="194"/>
        <v>-</v>
      </c>
      <c r="W6166" t="str">
        <f t="shared" si="193"/>
        <v>-</v>
      </c>
    </row>
    <row r="6167" spans="1:29" x14ac:dyDescent="0.25">
      <c r="A6167" s="6"/>
      <c r="B6167" s="10"/>
      <c r="C6167" s="6"/>
      <c r="D6167" s="6"/>
      <c r="E6167" s="6"/>
      <c r="F6167" s="6"/>
      <c r="G6167" s="6"/>
      <c r="H6167" s="6"/>
      <c r="I6167" s="6"/>
      <c r="J6167" s="6"/>
      <c r="K6167" s="6"/>
      <c r="L6167" s="6"/>
      <c r="M6167" s="6"/>
      <c r="N6167" s="6"/>
      <c r="O6167" s="6"/>
      <c r="P6167" s="10"/>
      <c r="Q6167" s="15" t="str">
        <f t="shared" ca="1" si="194"/>
        <v>-</v>
      </c>
      <c r="R6167" s="6"/>
      <c r="S6167" s="6"/>
      <c r="T6167" s="6"/>
      <c r="U6167" s="6"/>
      <c r="V6167" s="6"/>
      <c r="W6167" s="6" t="str">
        <f t="shared" si="193"/>
        <v>-</v>
      </c>
      <c r="X6167" s="6"/>
      <c r="Y6167" s="6"/>
      <c r="Z6167" s="6"/>
      <c r="AA6167" s="6"/>
      <c r="AB6167" s="6"/>
      <c r="AC6167" s="6"/>
    </row>
    <row r="6168" spans="1:29" x14ac:dyDescent="0.25">
      <c r="Q6168" s="12" t="str">
        <f t="shared" ca="1" si="194"/>
        <v>-</v>
      </c>
      <c r="W6168" t="str">
        <f t="shared" si="193"/>
        <v>-</v>
      </c>
    </row>
    <row r="6169" spans="1:29" x14ac:dyDescent="0.25">
      <c r="A6169" s="6"/>
      <c r="B6169" s="10"/>
      <c r="C6169" s="6"/>
      <c r="D6169" s="6"/>
      <c r="E6169" s="6"/>
      <c r="F6169" s="6"/>
      <c r="G6169" s="6"/>
      <c r="H6169" s="6"/>
      <c r="I6169" s="6"/>
      <c r="J6169" s="6"/>
      <c r="K6169" s="6"/>
      <c r="L6169" s="6"/>
      <c r="M6169" s="6"/>
      <c r="N6169" s="6"/>
      <c r="O6169" s="6"/>
      <c r="P6169" s="10"/>
      <c r="Q6169" s="15" t="str">
        <f t="shared" ca="1" si="194"/>
        <v>-</v>
      </c>
      <c r="R6169" s="6"/>
      <c r="S6169" s="6"/>
      <c r="T6169" s="6"/>
      <c r="U6169" s="6"/>
      <c r="V6169" s="6"/>
      <c r="W6169" s="6" t="str">
        <f t="shared" si="193"/>
        <v>-</v>
      </c>
      <c r="X6169" s="6"/>
      <c r="Y6169" s="6"/>
      <c r="Z6169" s="6"/>
      <c r="AA6169" s="6"/>
      <c r="AB6169" s="6"/>
      <c r="AC6169" s="6"/>
    </row>
    <row r="6170" spans="1:29" x14ac:dyDescent="0.25">
      <c r="Q6170" s="12" t="str">
        <f t="shared" ca="1" si="194"/>
        <v>-</v>
      </c>
      <c r="W6170" t="str">
        <f t="shared" si="193"/>
        <v>-</v>
      </c>
    </row>
    <row r="6171" spans="1:29" x14ac:dyDescent="0.25">
      <c r="A6171" s="6"/>
      <c r="B6171" s="10"/>
      <c r="C6171" s="6"/>
      <c r="D6171" s="6"/>
      <c r="E6171" s="6"/>
      <c r="F6171" s="6"/>
      <c r="G6171" s="6"/>
      <c r="H6171" s="6"/>
      <c r="I6171" s="6"/>
      <c r="J6171" s="6"/>
      <c r="K6171" s="6"/>
      <c r="L6171" s="6"/>
      <c r="M6171" s="6"/>
      <c r="N6171" s="6"/>
      <c r="O6171" s="6"/>
      <c r="P6171" s="10"/>
      <c r="Q6171" s="15" t="str">
        <f t="shared" ca="1" si="194"/>
        <v>-</v>
      </c>
      <c r="R6171" s="6"/>
      <c r="S6171" s="6"/>
      <c r="T6171" s="6"/>
      <c r="U6171" s="6"/>
      <c r="V6171" s="6"/>
      <c r="W6171" s="6" t="str">
        <f t="shared" si="193"/>
        <v>-</v>
      </c>
      <c r="X6171" s="6"/>
      <c r="Y6171" s="6"/>
      <c r="Z6171" s="6"/>
      <c r="AA6171" s="6"/>
      <c r="AB6171" s="6"/>
      <c r="AC6171" s="6"/>
    </row>
    <row r="6172" spans="1:29" x14ac:dyDescent="0.25">
      <c r="Q6172" s="12" t="str">
        <f t="shared" ca="1" si="194"/>
        <v>-</v>
      </c>
      <c r="W6172" t="str">
        <f t="shared" si="193"/>
        <v>-</v>
      </c>
    </row>
    <row r="6173" spans="1:29" x14ac:dyDescent="0.25">
      <c r="A6173" s="6"/>
      <c r="B6173" s="10"/>
      <c r="C6173" s="6"/>
      <c r="D6173" s="6"/>
      <c r="E6173" s="6"/>
      <c r="F6173" s="6"/>
      <c r="G6173" s="6"/>
      <c r="H6173" s="6"/>
      <c r="I6173" s="6"/>
      <c r="J6173" s="6"/>
      <c r="K6173" s="6"/>
      <c r="L6173" s="6"/>
      <c r="M6173" s="6"/>
      <c r="N6173" s="6"/>
      <c r="O6173" s="6"/>
      <c r="P6173" s="10"/>
      <c r="Q6173" s="15" t="str">
        <f t="shared" ca="1" si="194"/>
        <v>-</v>
      </c>
      <c r="R6173" s="6"/>
      <c r="S6173" s="6"/>
      <c r="T6173" s="6"/>
      <c r="U6173" s="6"/>
      <c r="V6173" s="6"/>
      <c r="W6173" s="6" t="str">
        <f t="shared" si="193"/>
        <v>-</v>
      </c>
      <c r="X6173" s="6"/>
      <c r="Y6173" s="6"/>
      <c r="Z6173" s="6"/>
      <c r="AA6173" s="6"/>
      <c r="AB6173" s="6"/>
      <c r="AC6173" s="6"/>
    </row>
    <row r="6174" spans="1:29" x14ac:dyDescent="0.25">
      <c r="Q6174" s="12" t="str">
        <f t="shared" ca="1" si="194"/>
        <v>-</v>
      </c>
      <c r="W6174" t="str">
        <f t="shared" si="193"/>
        <v>-</v>
      </c>
    </row>
    <row r="6175" spans="1:29" x14ac:dyDescent="0.25">
      <c r="A6175" s="6"/>
      <c r="B6175" s="10"/>
      <c r="C6175" s="6"/>
      <c r="D6175" s="6"/>
      <c r="E6175" s="6"/>
      <c r="F6175" s="6"/>
      <c r="G6175" s="6"/>
      <c r="H6175" s="6"/>
      <c r="I6175" s="6"/>
      <c r="J6175" s="6"/>
      <c r="K6175" s="6"/>
      <c r="L6175" s="6"/>
      <c r="M6175" s="6"/>
      <c r="N6175" s="6"/>
      <c r="O6175" s="6"/>
      <c r="P6175" s="10"/>
      <c r="Q6175" s="15" t="str">
        <f t="shared" ca="1" si="194"/>
        <v>-</v>
      </c>
      <c r="R6175" s="6"/>
      <c r="S6175" s="6"/>
      <c r="T6175" s="6"/>
      <c r="U6175" s="6"/>
      <c r="V6175" s="6"/>
      <c r="W6175" s="6" t="str">
        <f t="shared" si="193"/>
        <v>-</v>
      </c>
      <c r="X6175" s="6"/>
      <c r="Y6175" s="6"/>
      <c r="Z6175" s="6"/>
      <c r="AA6175" s="6"/>
      <c r="AB6175" s="6"/>
      <c r="AC6175" s="6"/>
    </row>
    <row r="6176" spans="1:29" x14ac:dyDescent="0.25">
      <c r="Q6176" s="12" t="str">
        <f t="shared" ca="1" si="194"/>
        <v>-</v>
      </c>
      <c r="W6176" t="str">
        <f t="shared" si="193"/>
        <v>-</v>
      </c>
    </row>
    <row r="6177" spans="1:29" x14ac:dyDescent="0.25">
      <c r="A6177" s="6"/>
      <c r="B6177" s="10"/>
      <c r="C6177" s="6"/>
      <c r="D6177" s="6"/>
      <c r="E6177" s="6"/>
      <c r="F6177" s="6"/>
      <c r="G6177" s="6"/>
      <c r="H6177" s="6"/>
      <c r="I6177" s="6"/>
      <c r="J6177" s="6"/>
      <c r="K6177" s="6"/>
      <c r="L6177" s="6"/>
      <c r="M6177" s="6"/>
      <c r="N6177" s="6"/>
      <c r="O6177" s="6"/>
      <c r="P6177" s="10"/>
      <c r="Q6177" s="15" t="str">
        <f t="shared" ca="1" si="194"/>
        <v>-</v>
      </c>
      <c r="R6177" s="6"/>
      <c r="S6177" s="6"/>
      <c r="T6177" s="6"/>
      <c r="U6177" s="6"/>
      <c r="V6177" s="6"/>
      <c r="W6177" s="6" t="str">
        <f t="shared" si="193"/>
        <v>-</v>
      </c>
      <c r="X6177" s="6"/>
      <c r="Y6177" s="6"/>
      <c r="Z6177" s="6"/>
      <c r="AA6177" s="6"/>
      <c r="AB6177" s="6"/>
      <c r="AC6177" s="6"/>
    </row>
    <row r="6178" spans="1:29" x14ac:dyDescent="0.25">
      <c r="Q6178" s="12" t="str">
        <f t="shared" ca="1" si="194"/>
        <v>-</v>
      </c>
      <c r="W6178" t="str">
        <f t="shared" si="193"/>
        <v>-</v>
      </c>
    </row>
    <row r="6179" spans="1:29" x14ac:dyDescent="0.25">
      <c r="A6179" s="6"/>
      <c r="B6179" s="10"/>
      <c r="C6179" s="6"/>
      <c r="D6179" s="6"/>
      <c r="E6179" s="6"/>
      <c r="F6179" s="6"/>
      <c r="G6179" s="6"/>
      <c r="H6179" s="6"/>
      <c r="I6179" s="6"/>
      <c r="J6179" s="6"/>
      <c r="K6179" s="6"/>
      <c r="L6179" s="6"/>
      <c r="M6179" s="6"/>
      <c r="N6179" s="6"/>
      <c r="O6179" s="6"/>
      <c r="P6179" s="10"/>
      <c r="Q6179" s="15" t="str">
        <f t="shared" ca="1" si="194"/>
        <v>-</v>
      </c>
      <c r="R6179" s="6"/>
      <c r="S6179" s="6"/>
      <c r="T6179" s="6"/>
      <c r="U6179" s="6"/>
      <c r="V6179" s="6"/>
      <c r="W6179" s="6" t="str">
        <f t="shared" si="193"/>
        <v>-</v>
      </c>
      <c r="X6179" s="6"/>
      <c r="Y6179" s="6"/>
      <c r="Z6179" s="6"/>
      <c r="AA6179" s="6"/>
      <c r="AB6179" s="6"/>
      <c r="AC6179" s="6"/>
    </row>
    <row r="6180" spans="1:29" x14ac:dyDescent="0.25">
      <c r="Q6180" s="12" t="str">
        <f t="shared" ca="1" si="194"/>
        <v>-</v>
      </c>
      <c r="W6180" t="str">
        <f t="shared" si="193"/>
        <v>-</v>
      </c>
    </row>
    <row r="6181" spans="1:29" x14ac:dyDescent="0.25">
      <c r="A6181" s="6"/>
      <c r="B6181" s="10"/>
      <c r="C6181" s="6"/>
      <c r="D6181" s="6"/>
      <c r="E6181" s="6"/>
      <c r="F6181" s="6"/>
      <c r="G6181" s="6"/>
      <c r="H6181" s="6"/>
      <c r="I6181" s="6"/>
      <c r="J6181" s="6"/>
      <c r="K6181" s="6"/>
      <c r="L6181" s="6"/>
      <c r="M6181" s="6"/>
      <c r="N6181" s="6"/>
      <c r="O6181" s="6"/>
      <c r="P6181" s="10"/>
      <c r="Q6181" s="15" t="str">
        <f t="shared" ca="1" si="194"/>
        <v>-</v>
      </c>
      <c r="R6181" s="6"/>
      <c r="S6181" s="6"/>
      <c r="T6181" s="6"/>
      <c r="U6181" s="6"/>
      <c r="V6181" s="6"/>
      <c r="W6181" s="6" t="str">
        <f t="shared" si="193"/>
        <v>-</v>
      </c>
      <c r="X6181" s="6"/>
      <c r="Y6181" s="6"/>
      <c r="Z6181" s="6"/>
      <c r="AA6181" s="6"/>
      <c r="AB6181" s="6"/>
      <c r="AC6181" s="6"/>
    </row>
    <row r="6182" spans="1:29" x14ac:dyDescent="0.25">
      <c r="Q6182" s="12" t="str">
        <f t="shared" ca="1" si="194"/>
        <v>-</v>
      </c>
      <c r="W6182" t="str">
        <f t="shared" si="193"/>
        <v>-</v>
      </c>
    </row>
    <row r="6183" spans="1:29" x14ac:dyDescent="0.25">
      <c r="A6183" s="6"/>
      <c r="B6183" s="10"/>
      <c r="C6183" s="6"/>
      <c r="D6183" s="6"/>
      <c r="E6183" s="6"/>
      <c r="F6183" s="6"/>
      <c r="G6183" s="6"/>
      <c r="H6183" s="6"/>
      <c r="I6183" s="6"/>
      <c r="J6183" s="6"/>
      <c r="K6183" s="6"/>
      <c r="L6183" s="6"/>
      <c r="M6183" s="6"/>
      <c r="N6183" s="6"/>
      <c r="O6183" s="6"/>
      <c r="P6183" s="10"/>
      <c r="Q6183" s="15" t="str">
        <f t="shared" ca="1" si="194"/>
        <v>-</v>
      </c>
      <c r="R6183" s="6"/>
      <c r="S6183" s="6"/>
      <c r="T6183" s="6"/>
      <c r="U6183" s="6"/>
      <c r="V6183" s="6"/>
      <c r="W6183" s="6" t="str">
        <f t="shared" si="193"/>
        <v>-</v>
      </c>
      <c r="X6183" s="6"/>
      <c r="Y6183" s="6"/>
      <c r="Z6183" s="6"/>
      <c r="AA6183" s="6"/>
      <c r="AB6183" s="6"/>
      <c r="AC6183" s="6"/>
    </row>
    <row r="6184" spans="1:29" x14ac:dyDescent="0.25">
      <c r="Q6184" s="12" t="str">
        <f t="shared" ca="1" si="194"/>
        <v>-</v>
      </c>
      <c r="W6184" t="str">
        <f t="shared" si="193"/>
        <v>-</v>
      </c>
    </row>
    <row r="6185" spans="1:29" x14ac:dyDescent="0.25">
      <c r="A6185" s="6"/>
      <c r="B6185" s="10"/>
      <c r="C6185" s="6"/>
      <c r="D6185" s="6"/>
      <c r="E6185" s="6"/>
      <c r="F6185" s="6"/>
      <c r="G6185" s="6"/>
      <c r="H6185" s="6"/>
      <c r="I6185" s="6"/>
      <c r="J6185" s="6"/>
      <c r="K6185" s="6"/>
      <c r="L6185" s="6"/>
      <c r="M6185" s="6"/>
      <c r="N6185" s="6"/>
      <c r="O6185" s="6"/>
      <c r="P6185" s="10"/>
      <c r="Q6185" s="15" t="str">
        <f t="shared" ca="1" si="194"/>
        <v>-</v>
      </c>
      <c r="R6185" s="6"/>
      <c r="S6185" s="6"/>
      <c r="T6185" s="6"/>
      <c r="U6185" s="6"/>
      <c r="V6185" s="6"/>
      <c r="W6185" s="6" t="str">
        <f t="shared" si="193"/>
        <v>-</v>
      </c>
      <c r="X6185" s="6"/>
      <c r="Y6185" s="6"/>
      <c r="Z6185" s="6"/>
      <c r="AA6185" s="6"/>
      <c r="AB6185" s="6"/>
      <c r="AC6185" s="6"/>
    </row>
    <row r="6186" spans="1:29" x14ac:dyDescent="0.25">
      <c r="Q6186" s="12" t="str">
        <f t="shared" ca="1" si="194"/>
        <v>-</v>
      </c>
      <c r="W6186" t="str">
        <f t="shared" si="193"/>
        <v>-</v>
      </c>
    </row>
    <row r="6187" spans="1:29" x14ac:dyDescent="0.25">
      <c r="A6187" s="6"/>
      <c r="B6187" s="10"/>
      <c r="C6187" s="6"/>
      <c r="D6187" s="6"/>
      <c r="E6187" s="6"/>
      <c r="F6187" s="6"/>
      <c r="G6187" s="6"/>
      <c r="H6187" s="6"/>
      <c r="I6187" s="6"/>
      <c r="J6187" s="6"/>
      <c r="K6187" s="6"/>
      <c r="L6187" s="6"/>
      <c r="M6187" s="6"/>
      <c r="N6187" s="6"/>
      <c r="O6187" s="6"/>
      <c r="P6187" s="10"/>
      <c r="Q6187" s="15" t="str">
        <f t="shared" ca="1" si="194"/>
        <v>-</v>
      </c>
      <c r="R6187" s="6"/>
      <c r="S6187" s="6"/>
      <c r="T6187" s="6"/>
      <c r="U6187" s="6"/>
      <c r="V6187" s="6"/>
      <c r="W6187" s="6" t="str">
        <f t="shared" si="193"/>
        <v>-</v>
      </c>
      <c r="X6187" s="6"/>
      <c r="Y6187" s="6"/>
      <c r="Z6187" s="6"/>
      <c r="AA6187" s="6"/>
      <c r="AB6187" s="6"/>
      <c r="AC6187" s="6"/>
    </row>
    <row r="6188" spans="1:29" x14ac:dyDescent="0.25">
      <c r="Q6188" s="12" t="str">
        <f t="shared" ca="1" si="194"/>
        <v>-</v>
      </c>
      <c r="W6188" t="str">
        <f t="shared" si="193"/>
        <v>-</v>
      </c>
    </row>
    <row r="6189" spans="1:29" x14ac:dyDescent="0.25">
      <c r="A6189" s="6"/>
      <c r="B6189" s="10"/>
      <c r="C6189" s="6"/>
      <c r="D6189" s="6"/>
      <c r="E6189" s="6"/>
      <c r="F6189" s="6"/>
      <c r="G6189" s="6"/>
      <c r="H6189" s="6"/>
      <c r="I6189" s="6"/>
      <c r="J6189" s="6"/>
      <c r="K6189" s="6"/>
      <c r="L6189" s="6"/>
      <c r="M6189" s="6"/>
      <c r="N6189" s="6"/>
      <c r="O6189" s="6"/>
      <c r="P6189" s="10"/>
      <c r="Q6189" s="15" t="str">
        <f t="shared" ca="1" si="194"/>
        <v>-</v>
      </c>
      <c r="R6189" s="6"/>
      <c r="S6189" s="6"/>
      <c r="T6189" s="6"/>
      <c r="U6189" s="6"/>
      <c r="V6189" s="6"/>
      <c r="W6189" s="6" t="str">
        <f t="shared" si="193"/>
        <v>-</v>
      </c>
      <c r="X6189" s="6"/>
      <c r="Y6189" s="6"/>
      <c r="Z6189" s="6"/>
      <c r="AA6189" s="6"/>
      <c r="AB6189" s="6"/>
      <c r="AC6189" s="6"/>
    </row>
    <row r="6190" spans="1:29" x14ac:dyDescent="0.25">
      <c r="Q6190" s="12" t="str">
        <f t="shared" ca="1" si="194"/>
        <v>-</v>
      </c>
      <c r="W6190" t="str">
        <f t="shared" si="193"/>
        <v>-</v>
      </c>
    </row>
    <row r="6191" spans="1:29" x14ac:dyDescent="0.25">
      <c r="A6191" s="6"/>
      <c r="B6191" s="10"/>
      <c r="C6191" s="6"/>
      <c r="D6191" s="6"/>
      <c r="E6191" s="6"/>
      <c r="F6191" s="6"/>
      <c r="G6191" s="6"/>
      <c r="H6191" s="6"/>
      <c r="I6191" s="6"/>
      <c r="J6191" s="6"/>
      <c r="K6191" s="6"/>
      <c r="L6191" s="6"/>
      <c r="M6191" s="6"/>
      <c r="N6191" s="6"/>
      <c r="O6191" s="6"/>
      <c r="P6191" s="10"/>
      <c r="Q6191" s="15" t="str">
        <f t="shared" ca="1" si="194"/>
        <v>-</v>
      </c>
      <c r="R6191" s="6"/>
      <c r="S6191" s="6"/>
      <c r="T6191" s="6"/>
      <c r="U6191" s="6"/>
      <c r="V6191" s="6"/>
      <c r="W6191" s="6" t="str">
        <f t="shared" si="193"/>
        <v>-</v>
      </c>
      <c r="X6191" s="6"/>
      <c r="Y6191" s="6"/>
      <c r="Z6191" s="6"/>
      <c r="AA6191" s="6"/>
      <c r="AB6191" s="6"/>
      <c r="AC6191" s="6"/>
    </row>
    <row r="6192" spans="1:29" x14ac:dyDescent="0.25">
      <c r="Q6192" s="12" t="str">
        <f t="shared" ca="1" si="194"/>
        <v>-</v>
      </c>
      <c r="W6192" t="str">
        <f t="shared" si="193"/>
        <v>-</v>
      </c>
    </row>
    <row r="6193" spans="1:29" x14ac:dyDescent="0.25">
      <c r="A6193" s="6"/>
      <c r="B6193" s="10"/>
      <c r="C6193" s="6"/>
      <c r="D6193" s="6"/>
      <c r="E6193" s="6"/>
      <c r="F6193" s="6"/>
      <c r="G6193" s="6"/>
      <c r="H6193" s="6"/>
      <c r="I6193" s="6"/>
      <c r="J6193" s="6"/>
      <c r="K6193" s="6"/>
      <c r="L6193" s="6"/>
      <c r="M6193" s="6"/>
      <c r="N6193" s="6"/>
      <c r="O6193" s="6"/>
      <c r="P6193" s="10"/>
      <c r="Q6193" s="15" t="str">
        <f t="shared" ca="1" si="194"/>
        <v>-</v>
      </c>
      <c r="R6193" s="6"/>
      <c r="S6193" s="6"/>
      <c r="T6193" s="6"/>
      <c r="U6193" s="6"/>
      <c r="V6193" s="6"/>
      <c r="W6193" s="6" t="str">
        <f t="shared" si="193"/>
        <v>-</v>
      </c>
      <c r="X6193" s="6"/>
      <c r="Y6193" s="6"/>
      <c r="Z6193" s="6"/>
      <c r="AA6193" s="6"/>
      <c r="AB6193" s="6"/>
      <c r="AC6193" s="6"/>
    </row>
    <row r="6194" spans="1:29" x14ac:dyDescent="0.25">
      <c r="Q6194" s="12" t="str">
        <f t="shared" ca="1" si="194"/>
        <v>-</v>
      </c>
      <c r="W6194" t="str">
        <f t="shared" si="193"/>
        <v>-</v>
      </c>
    </row>
    <row r="6195" spans="1:29" x14ac:dyDescent="0.25">
      <c r="A6195" s="6"/>
      <c r="B6195" s="10"/>
      <c r="C6195" s="6"/>
      <c r="D6195" s="6"/>
      <c r="E6195" s="6"/>
      <c r="F6195" s="6"/>
      <c r="G6195" s="6"/>
      <c r="H6195" s="6"/>
      <c r="I6195" s="6"/>
      <c r="J6195" s="6"/>
      <c r="K6195" s="6"/>
      <c r="L6195" s="6"/>
      <c r="M6195" s="6"/>
      <c r="N6195" s="6"/>
      <c r="O6195" s="6"/>
      <c r="P6195" s="10"/>
      <c r="Q6195" s="15" t="str">
        <f t="shared" ca="1" si="194"/>
        <v>-</v>
      </c>
      <c r="R6195" s="6"/>
      <c r="S6195" s="6"/>
      <c r="T6195" s="6"/>
      <c r="U6195" s="6"/>
      <c r="V6195" s="6"/>
      <c r="W6195" s="6" t="str">
        <f t="shared" si="193"/>
        <v>-</v>
      </c>
      <c r="X6195" s="6"/>
      <c r="Y6195" s="6"/>
      <c r="Z6195" s="6"/>
      <c r="AA6195" s="6"/>
      <c r="AB6195" s="6"/>
      <c r="AC6195" s="6"/>
    </row>
    <row r="6196" spans="1:29" x14ac:dyDescent="0.25">
      <c r="Q6196" s="12" t="str">
        <f t="shared" ca="1" si="194"/>
        <v>-</v>
      </c>
      <c r="W6196" t="str">
        <f t="shared" si="193"/>
        <v>-</v>
      </c>
    </row>
    <row r="6197" spans="1:29" x14ac:dyDescent="0.25">
      <c r="A6197" s="6"/>
      <c r="B6197" s="10"/>
      <c r="C6197" s="6"/>
      <c r="D6197" s="6"/>
      <c r="E6197" s="6"/>
      <c r="F6197" s="6"/>
      <c r="G6197" s="6"/>
      <c r="H6197" s="6"/>
      <c r="I6197" s="6"/>
      <c r="J6197" s="6"/>
      <c r="K6197" s="6"/>
      <c r="L6197" s="6"/>
      <c r="M6197" s="6"/>
      <c r="N6197" s="6"/>
      <c r="O6197" s="6"/>
      <c r="P6197" s="10"/>
      <c r="Q6197" s="15" t="str">
        <f t="shared" ca="1" si="194"/>
        <v>-</v>
      </c>
      <c r="R6197" s="6"/>
      <c r="S6197" s="6"/>
      <c r="T6197" s="6"/>
      <c r="U6197" s="6"/>
      <c r="V6197" s="6"/>
      <c r="W6197" s="6" t="str">
        <f t="shared" si="193"/>
        <v>-</v>
      </c>
      <c r="X6197" s="6"/>
      <c r="Y6197" s="6"/>
      <c r="Z6197" s="6"/>
      <c r="AA6197" s="6"/>
      <c r="AB6197" s="6"/>
      <c r="AC6197" s="6"/>
    </row>
    <row r="6198" spans="1:29" x14ac:dyDescent="0.25">
      <c r="Q6198" s="12" t="str">
        <f t="shared" ca="1" si="194"/>
        <v>-</v>
      </c>
      <c r="W6198" t="str">
        <f t="shared" si="193"/>
        <v>-</v>
      </c>
    </row>
    <row r="6199" spans="1:29" x14ac:dyDescent="0.25">
      <c r="A6199" s="6"/>
      <c r="B6199" s="10"/>
      <c r="C6199" s="6"/>
      <c r="D6199" s="6"/>
      <c r="E6199" s="6"/>
      <c r="F6199" s="6"/>
      <c r="G6199" s="6"/>
      <c r="H6199" s="6"/>
      <c r="I6199" s="6"/>
      <c r="J6199" s="6"/>
      <c r="K6199" s="6"/>
      <c r="L6199" s="6"/>
      <c r="M6199" s="6"/>
      <c r="N6199" s="6"/>
      <c r="O6199" s="6"/>
      <c r="P6199" s="10"/>
      <c r="Q6199" s="15" t="str">
        <f t="shared" ca="1" si="194"/>
        <v>-</v>
      </c>
      <c r="R6199" s="6"/>
      <c r="S6199" s="6"/>
      <c r="T6199" s="6"/>
      <c r="U6199" s="6"/>
      <c r="V6199" s="6"/>
      <c r="W6199" s="6" t="str">
        <f t="shared" si="193"/>
        <v>-</v>
      </c>
      <c r="X6199" s="6"/>
      <c r="Y6199" s="6"/>
      <c r="Z6199" s="6"/>
      <c r="AA6199" s="6"/>
      <c r="AB6199" s="6"/>
      <c r="AC6199" s="6"/>
    </row>
    <row r="6200" spans="1:29" x14ac:dyDescent="0.25">
      <c r="Q6200" s="12" t="str">
        <f t="shared" ca="1" si="194"/>
        <v>-</v>
      </c>
      <c r="W6200" t="str">
        <f t="shared" si="193"/>
        <v>-</v>
      </c>
    </row>
    <row r="6201" spans="1:29" x14ac:dyDescent="0.25">
      <c r="A6201" s="6"/>
      <c r="B6201" s="10"/>
      <c r="C6201" s="6"/>
      <c r="D6201" s="6"/>
      <c r="E6201" s="6"/>
      <c r="F6201" s="6"/>
      <c r="G6201" s="6"/>
      <c r="H6201" s="6"/>
      <c r="I6201" s="6"/>
      <c r="J6201" s="6"/>
      <c r="K6201" s="6"/>
      <c r="L6201" s="6"/>
      <c r="M6201" s="6"/>
      <c r="N6201" s="6"/>
      <c r="O6201" s="6"/>
      <c r="P6201" s="10"/>
      <c r="Q6201" s="15" t="str">
        <f t="shared" ca="1" si="194"/>
        <v>-</v>
      </c>
      <c r="R6201" s="6"/>
      <c r="S6201" s="6"/>
      <c r="T6201" s="6"/>
      <c r="U6201" s="6"/>
      <c r="V6201" s="6"/>
      <c r="W6201" s="6" t="str">
        <f t="shared" si="193"/>
        <v>-</v>
      </c>
      <c r="X6201" s="6"/>
      <c r="Y6201" s="6"/>
      <c r="Z6201" s="6"/>
      <c r="AA6201" s="6"/>
      <c r="AB6201" s="6"/>
      <c r="AC6201" s="6"/>
    </row>
    <row r="6202" spans="1:29" x14ac:dyDescent="0.25">
      <c r="Q6202" s="12" t="str">
        <f t="shared" ca="1" si="194"/>
        <v>-</v>
      </c>
      <c r="W6202" t="str">
        <f t="shared" si="193"/>
        <v>-</v>
      </c>
    </row>
    <row r="6203" spans="1:29" x14ac:dyDescent="0.25">
      <c r="A6203" s="6"/>
      <c r="B6203" s="10"/>
      <c r="C6203" s="6"/>
      <c r="D6203" s="6"/>
      <c r="E6203" s="6"/>
      <c r="F6203" s="6"/>
      <c r="G6203" s="6"/>
      <c r="H6203" s="6"/>
      <c r="I6203" s="6"/>
      <c r="J6203" s="6"/>
      <c r="K6203" s="6"/>
      <c r="L6203" s="6"/>
      <c r="M6203" s="6"/>
      <c r="N6203" s="6"/>
      <c r="O6203" s="6"/>
      <c r="P6203" s="10"/>
      <c r="Q6203" s="15" t="str">
        <f t="shared" ca="1" si="194"/>
        <v>-</v>
      </c>
      <c r="R6203" s="6"/>
      <c r="S6203" s="6"/>
      <c r="T6203" s="6"/>
      <c r="U6203" s="6"/>
      <c r="V6203" s="6"/>
      <c r="W6203" s="6" t="str">
        <f t="shared" si="193"/>
        <v>-</v>
      </c>
      <c r="X6203" s="6"/>
      <c r="Y6203" s="6"/>
      <c r="Z6203" s="6"/>
      <c r="AA6203" s="6"/>
      <c r="AB6203" s="6"/>
      <c r="AC6203" s="6"/>
    </row>
    <row r="6204" spans="1:29" x14ac:dyDescent="0.25">
      <c r="Q6204" s="12" t="str">
        <f t="shared" ca="1" si="194"/>
        <v>-</v>
      </c>
      <c r="W6204" t="str">
        <f t="shared" si="193"/>
        <v>-</v>
      </c>
    </row>
    <row r="6205" spans="1:29" x14ac:dyDescent="0.25">
      <c r="A6205" s="6"/>
      <c r="B6205" s="10"/>
      <c r="C6205" s="6"/>
      <c r="D6205" s="6"/>
      <c r="E6205" s="6"/>
      <c r="F6205" s="6"/>
      <c r="G6205" s="6"/>
      <c r="H6205" s="6"/>
      <c r="I6205" s="6"/>
      <c r="J6205" s="6"/>
      <c r="K6205" s="6"/>
      <c r="L6205" s="6"/>
      <c r="M6205" s="6"/>
      <c r="N6205" s="6"/>
      <c r="O6205" s="6"/>
      <c r="P6205" s="10"/>
      <c r="Q6205" s="15" t="str">
        <f t="shared" ca="1" si="194"/>
        <v>-</v>
      </c>
      <c r="R6205" s="6"/>
      <c r="S6205" s="6"/>
      <c r="T6205" s="6"/>
      <c r="U6205" s="6"/>
      <c r="V6205" s="6"/>
      <c r="W6205" s="6" t="str">
        <f t="shared" si="193"/>
        <v>-</v>
      </c>
      <c r="X6205" s="6"/>
      <c r="Y6205" s="6"/>
      <c r="Z6205" s="6"/>
      <c r="AA6205" s="6"/>
      <c r="AB6205" s="6"/>
      <c r="AC6205" s="6"/>
    </row>
    <row r="6206" spans="1:29" x14ac:dyDescent="0.25">
      <c r="Q6206" s="12" t="str">
        <f t="shared" ca="1" si="194"/>
        <v>-</v>
      </c>
      <c r="W6206" t="str">
        <f t="shared" si="193"/>
        <v>-</v>
      </c>
    </row>
    <row r="6207" spans="1:29" x14ac:dyDescent="0.25">
      <c r="A6207" s="6"/>
      <c r="B6207" s="10"/>
      <c r="C6207" s="6"/>
      <c r="D6207" s="6"/>
      <c r="E6207" s="6"/>
      <c r="F6207" s="6"/>
      <c r="G6207" s="6"/>
      <c r="H6207" s="6"/>
      <c r="I6207" s="6"/>
      <c r="J6207" s="6"/>
      <c r="K6207" s="6"/>
      <c r="L6207" s="6"/>
      <c r="M6207" s="6"/>
      <c r="N6207" s="6"/>
      <c r="O6207" s="6"/>
      <c r="P6207" s="10"/>
      <c r="Q6207" s="15" t="str">
        <f t="shared" ca="1" si="194"/>
        <v>-</v>
      </c>
      <c r="R6207" s="6"/>
      <c r="S6207" s="6"/>
      <c r="T6207" s="6"/>
      <c r="U6207" s="6"/>
      <c r="V6207" s="6"/>
      <c r="W6207" s="6" t="str">
        <f t="shared" si="193"/>
        <v>-</v>
      </c>
      <c r="X6207" s="6"/>
      <c r="Y6207" s="6"/>
      <c r="Z6207" s="6"/>
      <c r="AA6207" s="6"/>
      <c r="AB6207" s="6"/>
      <c r="AC6207" s="6"/>
    </row>
    <row r="6208" spans="1:29" x14ac:dyDescent="0.25">
      <c r="Q6208" s="12" t="str">
        <f t="shared" ca="1" si="194"/>
        <v>-</v>
      </c>
      <c r="W6208" t="str">
        <f t="shared" si="193"/>
        <v>-</v>
      </c>
    </row>
    <row r="6209" spans="1:29" x14ac:dyDescent="0.25">
      <c r="A6209" s="6"/>
      <c r="B6209" s="10"/>
      <c r="C6209" s="6"/>
      <c r="D6209" s="6"/>
      <c r="E6209" s="6"/>
      <c r="F6209" s="6"/>
      <c r="G6209" s="6"/>
      <c r="H6209" s="6"/>
      <c r="I6209" s="6"/>
      <c r="J6209" s="6"/>
      <c r="K6209" s="6"/>
      <c r="L6209" s="6"/>
      <c r="M6209" s="6"/>
      <c r="N6209" s="6"/>
      <c r="O6209" s="6"/>
      <c r="P6209" s="10"/>
      <c r="Q6209" s="15" t="str">
        <f t="shared" ca="1" si="194"/>
        <v>-</v>
      </c>
      <c r="R6209" s="6"/>
      <c r="S6209" s="6"/>
      <c r="T6209" s="6"/>
      <c r="U6209" s="6"/>
      <c r="V6209" s="6"/>
      <c r="W6209" s="6" t="str">
        <f t="shared" ref="W6209:W6272" si="195">IF(OR(ISBLANK(J6209),ISBLANK(V6209)),"-",(IF(J6209=V6209,"Yes","No")))</f>
        <v>-</v>
      </c>
      <c r="X6209" s="6"/>
      <c r="Y6209" s="6"/>
      <c r="Z6209" s="6"/>
      <c r="AA6209" s="6"/>
      <c r="AB6209" s="6"/>
      <c r="AC6209" s="6"/>
    </row>
    <row r="6210" spans="1:29" x14ac:dyDescent="0.25">
      <c r="Q6210" s="12" t="str">
        <f t="shared" ref="Q6210:Q6273" ca="1" si="196">IF(B6210&gt;1/1/1900, (IF(R6210="Closed",(DATEDIF(B6210,P6210,"d"))-(DATEDIF(M6210,O6210,"d")),IF(OR(R6210="Pending",ISBLANK(P6210)),TODAY()-B6210))),"-")</f>
        <v>-</v>
      </c>
      <c r="W6210" t="str">
        <f t="shared" si="195"/>
        <v>-</v>
      </c>
    </row>
    <row r="6211" spans="1:29" x14ac:dyDescent="0.25">
      <c r="A6211" s="6"/>
      <c r="B6211" s="10"/>
      <c r="C6211" s="6"/>
      <c r="D6211" s="6"/>
      <c r="E6211" s="6"/>
      <c r="F6211" s="6"/>
      <c r="G6211" s="6"/>
      <c r="H6211" s="6"/>
      <c r="I6211" s="6"/>
      <c r="J6211" s="6"/>
      <c r="K6211" s="6"/>
      <c r="L6211" s="6"/>
      <c r="M6211" s="6"/>
      <c r="N6211" s="6"/>
      <c r="O6211" s="6"/>
      <c r="P6211" s="10"/>
      <c r="Q6211" s="15" t="str">
        <f t="shared" ca="1" si="196"/>
        <v>-</v>
      </c>
      <c r="R6211" s="6"/>
      <c r="S6211" s="6"/>
      <c r="T6211" s="6"/>
      <c r="U6211" s="6"/>
      <c r="V6211" s="6"/>
      <c r="W6211" s="6" t="str">
        <f t="shared" si="195"/>
        <v>-</v>
      </c>
      <c r="X6211" s="6"/>
      <c r="Y6211" s="6"/>
      <c r="Z6211" s="6"/>
      <c r="AA6211" s="6"/>
      <c r="AB6211" s="6"/>
      <c r="AC6211" s="6"/>
    </row>
    <row r="6212" spans="1:29" x14ac:dyDescent="0.25">
      <c r="Q6212" s="12" t="str">
        <f t="shared" ca="1" si="196"/>
        <v>-</v>
      </c>
      <c r="W6212" t="str">
        <f t="shared" si="195"/>
        <v>-</v>
      </c>
    </row>
    <row r="6213" spans="1:29" x14ac:dyDescent="0.25">
      <c r="A6213" s="6"/>
      <c r="B6213" s="10"/>
      <c r="C6213" s="6"/>
      <c r="D6213" s="6"/>
      <c r="E6213" s="6"/>
      <c r="F6213" s="6"/>
      <c r="G6213" s="6"/>
      <c r="H6213" s="6"/>
      <c r="I6213" s="6"/>
      <c r="J6213" s="6"/>
      <c r="K6213" s="6"/>
      <c r="L6213" s="6"/>
      <c r="M6213" s="6"/>
      <c r="N6213" s="6"/>
      <c r="O6213" s="6"/>
      <c r="P6213" s="10"/>
      <c r="Q6213" s="15" t="str">
        <f t="shared" ca="1" si="196"/>
        <v>-</v>
      </c>
      <c r="R6213" s="6"/>
      <c r="S6213" s="6"/>
      <c r="T6213" s="6"/>
      <c r="U6213" s="6"/>
      <c r="V6213" s="6"/>
      <c r="W6213" s="6" t="str">
        <f t="shared" si="195"/>
        <v>-</v>
      </c>
      <c r="X6213" s="6"/>
      <c r="Y6213" s="6"/>
      <c r="Z6213" s="6"/>
      <c r="AA6213" s="6"/>
      <c r="AB6213" s="6"/>
      <c r="AC6213" s="6"/>
    </row>
    <row r="6214" spans="1:29" x14ac:dyDescent="0.25">
      <c r="Q6214" s="12" t="str">
        <f t="shared" ca="1" si="196"/>
        <v>-</v>
      </c>
      <c r="W6214" t="str">
        <f t="shared" si="195"/>
        <v>-</v>
      </c>
    </row>
    <row r="6215" spans="1:29" x14ac:dyDescent="0.25">
      <c r="A6215" s="6"/>
      <c r="B6215" s="10"/>
      <c r="C6215" s="6"/>
      <c r="D6215" s="6"/>
      <c r="E6215" s="6"/>
      <c r="F6215" s="6"/>
      <c r="G6215" s="6"/>
      <c r="H6215" s="6"/>
      <c r="I6215" s="6"/>
      <c r="J6215" s="6"/>
      <c r="K6215" s="6"/>
      <c r="L6215" s="6"/>
      <c r="M6215" s="6"/>
      <c r="N6215" s="6"/>
      <c r="O6215" s="6"/>
      <c r="P6215" s="10"/>
      <c r="Q6215" s="15" t="str">
        <f t="shared" ca="1" si="196"/>
        <v>-</v>
      </c>
      <c r="R6215" s="6"/>
      <c r="S6215" s="6"/>
      <c r="T6215" s="6"/>
      <c r="U6215" s="6"/>
      <c r="V6215" s="6"/>
      <c r="W6215" s="6" t="str">
        <f t="shared" si="195"/>
        <v>-</v>
      </c>
      <c r="X6215" s="6"/>
      <c r="Y6215" s="6"/>
      <c r="Z6215" s="6"/>
      <c r="AA6215" s="6"/>
      <c r="AB6215" s="6"/>
      <c r="AC6215" s="6"/>
    </row>
    <row r="6216" spans="1:29" x14ac:dyDescent="0.25">
      <c r="Q6216" s="12" t="str">
        <f t="shared" ca="1" si="196"/>
        <v>-</v>
      </c>
      <c r="W6216" t="str">
        <f t="shared" si="195"/>
        <v>-</v>
      </c>
    </row>
    <row r="6217" spans="1:29" x14ac:dyDescent="0.25">
      <c r="A6217" s="6"/>
      <c r="B6217" s="10"/>
      <c r="C6217" s="6"/>
      <c r="D6217" s="6"/>
      <c r="E6217" s="6"/>
      <c r="F6217" s="6"/>
      <c r="G6217" s="6"/>
      <c r="H6217" s="6"/>
      <c r="I6217" s="6"/>
      <c r="J6217" s="6"/>
      <c r="K6217" s="6"/>
      <c r="L6217" s="6"/>
      <c r="M6217" s="6"/>
      <c r="N6217" s="6"/>
      <c r="O6217" s="6"/>
      <c r="P6217" s="10"/>
      <c r="Q6217" s="15" t="str">
        <f t="shared" ca="1" si="196"/>
        <v>-</v>
      </c>
      <c r="R6217" s="6"/>
      <c r="S6217" s="6"/>
      <c r="T6217" s="6"/>
      <c r="U6217" s="6"/>
      <c r="V6217" s="6"/>
      <c r="W6217" s="6" t="str">
        <f t="shared" si="195"/>
        <v>-</v>
      </c>
      <c r="X6217" s="6"/>
      <c r="Y6217" s="6"/>
      <c r="Z6217" s="6"/>
      <c r="AA6217" s="6"/>
      <c r="AB6217" s="6"/>
      <c r="AC6217" s="6"/>
    </row>
    <row r="6218" spans="1:29" x14ac:dyDescent="0.25">
      <c r="Q6218" s="12" t="str">
        <f t="shared" ca="1" si="196"/>
        <v>-</v>
      </c>
      <c r="W6218" t="str">
        <f t="shared" si="195"/>
        <v>-</v>
      </c>
    </row>
    <row r="6219" spans="1:29" x14ac:dyDescent="0.25">
      <c r="A6219" s="6"/>
      <c r="B6219" s="10"/>
      <c r="C6219" s="6"/>
      <c r="D6219" s="6"/>
      <c r="E6219" s="6"/>
      <c r="F6219" s="6"/>
      <c r="G6219" s="6"/>
      <c r="H6219" s="6"/>
      <c r="I6219" s="6"/>
      <c r="J6219" s="6"/>
      <c r="K6219" s="6"/>
      <c r="L6219" s="6"/>
      <c r="M6219" s="6"/>
      <c r="N6219" s="6"/>
      <c r="O6219" s="6"/>
      <c r="P6219" s="10"/>
      <c r="Q6219" s="15" t="str">
        <f t="shared" ca="1" si="196"/>
        <v>-</v>
      </c>
      <c r="R6219" s="6"/>
      <c r="S6219" s="6"/>
      <c r="T6219" s="6"/>
      <c r="U6219" s="6"/>
      <c r="V6219" s="6"/>
      <c r="W6219" s="6" t="str">
        <f t="shared" si="195"/>
        <v>-</v>
      </c>
      <c r="X6219" s="6"/>
      <c r="Y6219" s="6"/>
      <c r="Z6219" s="6"/>
      <c r="AA6219" s="6"/>
      <c r="AB6219" s="6"/>
      <c r="AC6219" s="6"/>
    </row>
    <row r="6220" spans="1:29" x14ac:dyDescent="0.25">
      <c r="Q6220" s="12" t="str">
        <f t="shared" ca="1" si="196"/>
        <v>-</v>
      </c>
      <c r="W6220" t="str">
        <f t="shared" si="195"/>
        <v>-</v>
      </c>
    </row>
    <row r="6221" spans="1:29" x14ac:dyDescent="0.25">
      <c r="A6221" s="6"/>
      <c r="B6221" s="10"/>
      <c r="C6221" s="6"/>
      <c r="D6221" s="6"/>
      <c r="E6221" s="6"/>
      <c r="F6221" s="6"/>
      <c r="G6221" s="6"/>
      <c r="H6221" s="6"/>
      <c r="I6221" s="6"/>
      <c r="J6221" s="6"/>
      <c r="K6221" s="6"/>
      <c r="L6221" s="6"/>
      <c r="M6221" s="6"/>
      <c r="N6221" s="6"/>
      <c r="O6221" s="6"/>
      <c r="P6221" s="10"/>
      <c r="Q6221" s="15" t="str">
        <f t="shared" ca="1" si="196"/>
        <v>-</v>
      </c>
      <c r="R6221" s="6"/>
      <c r="S6221" s="6"/>
      <c r="T6221" s="6"/>
      <c r="U6221" s="6"/>
      <c r="V6221" s="6"/>
      <c r="W6221" s="6" t="str">
        <f t="shared" si="195"/>
        <v>-</v>
      </c>
      <c r="X6221" s="6"/>
      <c r="Y6221" s="6"/>
      <c r="Z6221" s="6"/>
      <c r="AA6221" s="6"/>
      <c r="AB6221" s="6"/>
      <c r="AC6221" s="6"/>
    </row>
    <row r="6222" spans="1:29" x14ac:dyDescent="0.25">
      <c r="Q6222" s="12" t="str">
        <f t="shared" ca="1" si="196"/>
        <v>-</v>
      </c>
      <c r="W6222" t="str">
        <f t="shared" si="195"/>
        <v>-</v>
      </c>
    </row>
    <row r="6223" spans="1:29" x14ac:dyDescent="0.25">
      <c r="A6223" s="6"/>
      <c r="B6223" s="10"/>
      <c r="C6223" s="6"/>
      <c r="D6223" s="6"/>
      <c r="E6223" s="6"/>
      <c r="F6223" s="6"/>
      <c r="G6223" s="6"/>
      <c r="H6223" s="6"/>
      <c r="I6223" s="6"/>
      <c r="J6223" s="6"/>
      <c r="K6223" s="6"/>
      <c r="L6223" s="6"/>
      <c r="M6223" s="6"/>
      <c r="N6223" s="6"/>
      <c r="O6223" s="6"/>
      <c r="P6223" s="10"/>
      <c r="Q6223" s="15" t="str">
        <f t="shared" ca="1" si="196"/>
        <v>-</v>
      </c>
      <c r="R6223" s="6"/>
      <c r="S6223" s="6"/>
      <c r="T6223" s="6"/>
      <c r="U6223" s="6"/>
      <c r="V6223" s="6"/>
      <c r="W6223" s="6" t="str">
        <f t="shared" si="195"/>
        <v>-</v>
      </c>
      <c r="X6223" s="6"/>
      <c r="Y6223" s="6"/>
      <c r="Z6223" s="6"/>
      <c r="AA6223" s="6"/>
      <c r="AB6223" s="6"/>
      <c r="AC6223" s="6"/>
    </row>
    <row r="6224" spans="1:29" x14ac:dyDescent="0.25">
      <c r="Q6224" s="12" t="str">
        <f t="shared" ca="1" si="196"/>
        <v>-</v>
      </c>
      <c r="W6224" t="str">
        <f t="shared" si="195"/>
        <v>-</v>
      </c>
    </row>
    <row r="6225" spans="1:29" x14ac:dyDescent="0.25">
      <c r="A6225" s="6"/>
      <c r="B6225" s="10"/>
      <c r="C6225" s="6"/>
      <c r="D6225" s="6"/>
      <c r="E6225" s="6"/>
      <c r="F6225" s="6"/>
      <c r="G6225" s="6"/>
      <c r="H6225" s="6"/>
      <c r="I6225" s="6"/>
      <c r="J6225" s="6"/>
      <c r="K6225" s="6"/>
      <c r="L6225" s="6"/>
      <c r="M6225" s="6"/>
      <c r="N6225" s="6"/>
      <c r="O6225" s="6"/>
      <c r="P6225" s="10"/>
      <c r="Q6225" s="15" t="str">
        <f t="shared" ca="1" si="196"/>
        <v>-</v>
      </c>
      <c r="R6225" s="6"/>
      <c r="S6225" s="6"/>
      <c r="T6225" s="6"/>
      <c r="U6225" s="6"/>
      <c r="V6225" s="6"/>
      <c r="W6225" s="6" t="str">
        <f t="shared" si="195"/>
        <v>-</v>
      </c>
      <c r="X6225" s="6"/>
      <c r="Y6225" s="6"/>
      <c r="Z6225" s="6"/>
      <c r="AA6225" s="6"/>
      <c r="AB6225" s="6"/>
      <c r="AC6225" s="6"/>
    </row>
    <row r="6226" spans="1:29" x14ac:dyDescent="0.25">
      <c r="Q6226" s="12" t="str">
        <f t="shared" ca="1" si="196"/>
        <v>-</v>
      </c>
      <c r="W6226" t="str">
        <f t="shared" si="195"/>
        <v>-</v>
      </c>
    </row>
    <row r="6227" spans="1:29" x14ac:dyDescent="0.25">
      <c r="A6227" s="6"/>
      <c r="B6227" s="10"/>
      <c r="C6227" s="6"/>
      <c r="D6227" s="6"/>
      <c r="E6227" s="6"/>
      <c r="F6227" s="6"/>
      <c r="G6227" s="6"/>
      <c r="H6227" s="6"/>
      <c r="I6227" s="6"/>
      <c r="J6227" s="6"/>
      <c r="K6227" s="6"/>
      <c r="L6227" s="6"/>
      <c r="M6227" s="6"/>
      <c r="N6227" s="6"/>
      <c r="O6227" s="6"/>
      <c r="P6227" s="10"/>
      <c r="Q6227" s="15" t="str">
        <f t="shared" ca="1" si="196"/>
        <v>-</v>
      </c>
      <c r="R6227" s="6"/>
      <c r="S6227" s="6"/>
      <c r="T6227" s="6"/>
      <c r="U6227" s="6"/>
      <c r="V6227" s="6"/>
      <c r="W6227" s="6" t="str">
        <f t="shared" si="195"/>
        <v>-</v>
      </c>
      <c r="X6227" s="6"/>
      <c r="Y6227" s="6"/>
      <c r="Z6227" s="6"/>
      <c r="AA6227" s="6"/>
      <c r="AB6227" s="6"/>
      <c r="AC6227" s="6"/>
    </row>
    <row r="6228" spans="1:29" x14ac:dyDescent="0.25">
      <c r="Q6228" s="12" t="str">
        <f t="shared" ca="1" si="196"/>
        <v>-</v>
      </c>
      <c r="W6228" t="str">
        <f t="shared" si="195"/>
        <v>-</v>
      </c>
    </row>
    <row r="6229" spans="1:29" x14ac:dyDescent="0.25">
      <c r="A6229" s="6"/>
      <c r="B6229" s="10"/>
      <c r="C6229" s="6"/>
      <c r="D6229" s="6"/>
      <c r="E6229" s="6"/>
      <c r="F6229" s="6"/>
      <c r="G6229" s="6"/>
      <c r="H6229" s="6"/>
      <c r="I6229" s="6"/>
      <c r="J6229" s="6"/>
      <c r="K6229" s="6"/>
      <c r="L6229" s="6"/>
      <c r="M6229" s="6"/>
      <c r="N6229" s="6"/>
      <c r="O6229" s="6"/>
      <c r="P6229" s="10"/>
      <c r="Q6229" s="15" t="str">
        <f t="shared" ca="1" si="196"/>
        <v>-</v>
      </c>
      <c r="R6229" s="6"/>
      <c r="S6229" s="6"/>
      <c r="T6229" s="6"/>
      <c r="U6229" s="6"/>
      <c r="V6229" s="6"/>
      <c r="W6229" s="6" t="str">
        <f t="shared" si="195"/>
        <v>-</v>
      </c>
      <c r="X6229" s="6"/>
      <c r="Y6229" s="6"/>
      <c r="Z6229" s="6"/>
      <c r="AA6229" s="6"/>
      <c r="AB6229" s="6"/>
      <c r="AC6229" s="6"/>
    </row>
    <row r="6230" spans="1:29" x14ac:dyDescent="0.25">
      <c r="Q6230" s="12" t="str">
        <f t="shared" ca="1" si="196"/>
        <v>-</v>
      </c>
      <c r="W6230" t="str">
        <f t="shared" si="195"/>
        <v>-</v>
      </c>
    </row>
    <row r="6231" spans="1:29" x14ac:dyDescent="0.25">
      <c r="A6231" s="6"/>
      <c r="B6231" s="10"/>
      <c r="C6231" s="6"/>
      <c r="D6231" s="6"/>
      <c r="E6231" s="6"/>
      <c r="F6231" s="6"/>
      <c r="G6231" s="6"/>
      <c r="H6231" s="6"/>
      <c r="I6231" s="6"/>
      <c r="J6231" s="6"/>
      <c r="K6231" s="6"/>
      <c r="L6231" s="6"/>
      <c r="M6231" s="6"/>
      <c r="N6231" s="6"/>
      <c r="O6231" s="6"/>
      <c r="P6231" s="10"/>
      <c r="Q6231" s="15" t="str">
        <f t="shared" ca="1" si="196"/>
        <v>-</v>
      </c>
      <c r="R6231" s="6"/>
      <c r="S6231" s="6"/>
      <c r="T6231" s="6"/>
      <c r="U6231" s="6"/>
      <c r="V6231" s="6"/>
      <c r="W6231" s="6" t="str">
        <f t="shared" si="195"/>
        <v>-</v>
      </c>
      <c r="X6231" s="6"/>
      <c r="Y6231" s="6"/>
      <c r="Z6231" s="6"/>
      <c r="AA6231" s="6"/>
      <c r="AB6231" s="6"/>
      <c r="AC6231" s="6"/>
    </row>
    <row r="6232" spans="1:29" x14ac:dyDescent="0.25">
      <c r="Q6232" s="12" t="str">
        <f t="shared" ca="1" si="196"/>
        <v>-</v>
      </c>
      <c r="W6232" t="str">
        <f t="shared" si="195"/>
        <v>-</v>
      </c>
    </row>
    <row r="6233" spans="1:29" x14ac:dyDescent="0.25">
      <c r="A6233" s="6"/>
      <c r="B6233" s="10"/>
      <c r="C6233" s="6"/>
      <c r="D6233" s="6"/>
      <c r="E6233" s="6"/>
      <c r="F6233" s="6"/>
      <c r="G6233" s="6"/>
      <c r="H6233" s="6"/>
      <c r="I6233" s="6"/>
      <c r="J6233" s="6"/>
      <c r="K6233" s="6"/>
      <c r="L6233" s="6"/>
      <c r="M6233" s="6"/>
      <c r="N6233" s="6"/>
      <c r="O6233" s="6"/>
      <c r="P6233" s="10"/>
      <c r="Q6233" s="15" t="str">
        <f t="shared" ca="1" si="196"/>
        <v>-</v>
      </c>
      <c r="R6233" s="6"/>
      <c r="S6233" s="6"/>
      <c r="T6233" s="6"/>
      <c r="U6233" s="6"/>
      <c r="V6233" s="6"/>
      <c r="W6233" s="6" t="str">
        <f t="shared" si="195"/>
        <v>-</v>
      </c>
      <c r="X6233" s="6"/>
      <c r="Y6233" s="6"/>
      <c r="Z6233" s="6"/>
      <c r="AA6233" s="6"/>
      <c r="AB6233" s="6"/>
      <c r="AC6233" s="6"/>
    </row>
    <row r="6234" spans="1:29" x14ac:dyDescent="0.25">
      <c r="Q6234" s="12" t="str">
        <f t="shared" ca="1" si="196"/>
        <v>-</v>
      </c>
      <c r="W6234" t="str">
        <f t="shared" si="195"/>
        <v>-</v>
      </c>
    </row>
    <row r="6235" spans="1:29" x14ac:dyDescent="0.25">
      <c r="A6235" s="6"/>
      <c r="B6235" s="10"/>
      <c r="C6235" s="6"/>
      <c r="D6235" s="6"/>
      <c r="E6235" s="6"/>
      <c r="F6235" s="6"/>
      <c r="G6235" s="6"/>
      <c r="H6235" s="6"/>
      <c r="I6235" s="6"/>
      <c r="J6235" s="6"/>
      <c r="K6235" s="6"/>
      <c r="L6235" s="6"/>
      <c r="M6235" s="6"/>
      <c r="N6235" s="6"/>
      <c r="O6235" s="6"/>
      <c r="P6235" s="10"/>
      <c r="Q6235" s="15" t="str">
        <f t="shared" ca="1" si="196"/>
        <v>-</v>
      </c>
      <c r="R6235" s="6"/>
      <c r="S6235" s="6"/>
      <c r="T6235" s="6"/>
      <c r="U6235" s="6"/>
      <c r="V6235" s="6"/>
      <c r="W6235" s="6" t="str">
        <f t="shared" si="195"/>
        <v>-</v>
      </c>
      <c r="X6235" s="6"/>
      <c r="Y6235" s="6"/>
      <c r="Z6235" s="6"/>
      <c r="AA6235" s="6"/>
      <c r="AB6235" s="6"/>
      <c r="AC6235" s="6"/>
    </row>
    <row r="6236" spans="1:29" x14ac:dyDescent="0.25">
      <c r="Q6236" s="12" t="str">
        <f t="shared" ca="1" si="196"/>
        <v>-</v>
      </c>
      <c r="W6236" t="str">
        <f t="shared" si="195"/>
        <v>-</v>
      </c>
    </row>
    <row r="6237" spans="1:29" x14ac:dyDescent="0.25">
      <c r="A6237" s="6"/>
      <c r="B6237" s="10"/>
      <c r="C6237" s="6"/>
      <c r="D6237" s="6"/>
      <c r="E6237" s="6"/>
      <c r="F6237" s="6"/>
      <c r="G6237" s="6"/>
      <c r="H6237" s="6"/>
      <c r="I6237" s="6"/>
      <c r="J6237" s="6"/>
      <c r="K6237" s="6"/>
      <c r="L6237" s="6"/>
      <c r="M6237" s="6"/>
      <c r="N6237" s="6"/>
      <c r="O6237" s="6"/>
      <c r="P6237" s="10"/>
      <c r="Q6237" s="15" t="str">
        <f t="shared" ca="1" si="196"/>
        <v>-</v>
      </c>
      <c r="R6237" s="6"/>
      <c r="S6237" s="6"/>
      <c r="T6237" s="6"/>
      <c r="U6237" s="6"/>
      <c r="V6237" s="6"/>
      <c r="W6237" s="6" t="str">
        <f t="shared" si="195"/>
        <v>-</v>
      </c>
      <c r="X6237" s="6"/>
      <c r="Y6237" s="6"/>
      <c r="Z6237" s="6"/>
      <c r="AA6237" s="6"/>
      <c r="AB6237" s="6"/>
      <c r="AC6237" s="6"/>
    </row>
    <row r="6238" spans="1:29" x14ac:dyDescent="0.25">
      <c r="Q6238" s="12" t="str">
        <f t="shared" ca="1" si="196"/>
        <v>-</v>
      </c>
      <c r="W6238" t="str">
        <f t="shared" si="195"/>
        <v>-</v>
      </c>
    </row>
    <row r="6239" spans="1:29" x14ac:dyDescent="0.25">
      <c r="A6239" s="6"/>
      <c r="B6239" s="10"/>
      <c r="C6239" s="6"/>
      <c r="D6239" s="6"/>
      <c r="E6239" s="6"/>
      <c r="F6239" s="6"/>
      <c r="G6239" s="6"/>
      <c r="H6239" s="6"/>
      <c r="I6239" s="6"/>
      <c r="J6239" s="6"/>
      <c r="K6239" s="6"/>
      <c r="L6239" s="6"/>
      <c r="M6239" s="6"/>
      <c r="N6239" s="6"/>
      <c r="O6239" s="6"/>
      <c r="P6239" s="10"/>
      <c r="Q6239" s="15" t="str">
        <f t="shared" ca="1" si="196"/>
        <v>-</v>
      </c>
      <c r="R6239" s="6"/>
      <c r="S6239" s="6"/>
      <c r="T6239" s="6"/>
      <c r="U6239" s="6"/>
      <c r="V6239" s="6"/>
      <c r="W6239" s="6" t="str">
        <f t="shared" si="195"/>
        <v>-</v>
      </c>
      <c r="X6239" s="6"/>
      <c r="Y6239" s="6"/>
      <c r="Z6239" s="6"/>
      <c r="AA6239" s="6"/>
      <c r="AB6239" s="6"/>
      <c r="AC6239" s="6"/>
    </row>
    <row r="6240" spans="1:29" x14ac:dyDescent="0.25">
      <c r="Q6240" s="12" t="str">
        <f t="shared" ca="1" si="196"/>
        <v>-</v>
      </c>
      <c r="W6240" t="str">
        <f t="shared" si="195"/>
        <v>-</v>
      </c>
    </row>
    <row r="6241" spans="1:29" x14ac:dyDescent="0.25">
      <c r="A6241" s="6"/>
      <c r="B6241" s="10"/>
      <c r="C6241" s="6"/>
      <c r="D6241" s="6"/>
      <c r="E6241" s="6"/>
      <c r="F6241" s="6"/>
      <c r="G6241" s="6"/>
      <c r="H6241" s="6"/>
      <c r="I6241" s="6"/>
      <c r="J6241" s="6"/>
      <c r="K6241" s="6"/>
      <c r="L6241" s="6"/>
      <c r="M6241" s="6"/>
      <c r="N6241" s="6"/>
      <c r="O6241" s="6"/>
      <c r="P6241" s="10"/>
      <c r="Q6241" s="15" t="str">
        <f t="shared" ca="1" si="196"/>
        <v>-</v>
      </c>
      <c r="R6241" s="6"/>
      <c r="S6241" s="6"/>
      <c r="T6241" s="6"/>
      <c r="U6241" s="6"/>
      <c r="V6241" s="6"/>
      <c r="W6241" s="6" t="str">
        <f t="shared" si="195"/>
        <v>-</v>
      </c>
      <c r="X6241" s="6"/>
      <c r="Y6241" s="6"/>
      <c r="Z6241" s="6"/>
      <c r="AA6241" s="6"/>
      <c r="AB6241" s="6"/>
      <c r="AC6241" s="6"/>
    </row>
    <row r="6242" spans="1:29" x14ac:dyDescent="0.25">
      <c r="Q6242" s="12" t="str">
        <f t="shared" ca="1" si="196"/>
        <v>-</v>
      </c>
      <c r="W6242" t="str">
        <f t="shared" si="195"/>
        <v>-</v>
      </c>
    </row>
    <row r="6243" spans="1:29" x14ac:dyDescent="0.25">
      <c r="A6243" s="6"/>
      <c r="B6243" s="10"/>
      <c r="C6243" s="6"/>
      <c r="D6243" s="6"/>
      <c r="E6243" s="6"/>
      <c r="F6243" s="6"/>
      <c r="G6243" s="6"/>
      <c r="H6243" s="6"/>
      <c r="I6243" s="6"/>
      <c r="J6243" s="6"/>
      <c r="K6243" s="6"/>
      <c r="L6243" s="6"/>
      <c r="M6243" s="6"/>
      <c r="N6243" s="6"/>
      <c r="O6243" s="6"/>
      <c r="P6243" s="10"/>
      <c r="Q6243" s="15" t="str">
        <f t="shared" ca="1" si="196"/>
        <v>-</v>
      </c>
      <c r="R6243" s="6"/>
      <c r="S6243" s="6"/>
      <c r="T6243" s="6"/>
      <c r="U6243" s="6"/>
      <c r="V6243" s="6"/>
      <c r="W6243" s="6" t="str">
        <f t="shared" si="195"/>
        <v>-</v>
      </c>
      <c r="X6243" s="6"/>
      <c r="Y6243" s="6"/>
      <c r="Z6243" s="6"/>
      <c r="AA6243" s="6"/>
      <c r="AB6243" s="6"/>
      <c r="AC6243" s="6"/>
    </row>
    <row r="6244" spans="1:29" x14ac:dyDescent="0.25">
      <c r="Q6244" s="12" t="str">
        <f t="shared" ca="1" si="196"/>
        <v>-</v>
      </c>
      <c r="W6244" t="str">
        <f t="shared" si="195"/>
        <v>-</v>
      </c>
    </row>
    <row r="6245" spans="1:29" x14ac:dyDescent="0.25">
      <c r="A6245" s="6"/>
      <c r="B6245" s="10"/>
      <c r="C6245" s="6"/>
      <c r="D6245" s="6"/>
      <c r="E6245" s="6"/>
      <c r="F6245" s="6"/>
      <c r="G6245" s="6"/>
      <c r="H6245" s="6"/>
      <c r="I6245" s="6"/>
      <c r="J6245" s="6"/>
      <c r="K6245" s="6"/>
      <c r="L6245" s="6"/>
      <c r="M6245" s="6"/>
      <c r="N6245" s="6"/>
      <c r="O6245" s="6"/>
      <c r="P6245" s="10"/>
      <c r="Q6245" s="15" t="str">
        <f t="shared" ca="1" si="196"/>
        <v>-</v>
      </c>
      <c r="R6245" s="6"/>
      <c r="S6245" s="6"/>
      <c r="T6245" s="6"/>
      <c r="U6245" s="6"/>
      <c r="V6245" s="6"/>
      <c r="W6245" s="6" t="str">
        <f t="shared" si="195"/>
        <v>-</v>
      </c>
      <c r="X6245" s="6"/>
      <c r="Y6245" s="6"/>
      <c r="Z6245" s="6"/>
      <c r="AA6245" s="6"/>
      <c r="AB6245" s="6"/>
      <c r="AC6245" s="6"/>
    </row>
    <row r="6246" spans="1:29" x14ac:dyDescent="0.25">
      <c r="Q6246" s="12" t="str">
        <f t="shared" ca="1" si="196"/>
        <v>-</v>
      </c>
      <c r="W6246" t="str">
        <f t="shared" si="195"/>
        <v>-</v>
      </c>
    </row>
    <row r="6247" spans="1:29" x14ac:dyDescent="0.25">
      <c r="A6247" s="6"/>
      <c r="B6247" s="10"/>
      <c r="C6247" s="6"/>
      <c r="D6247" s="6"/>
      <c r="E6247" s="6"/>
      <c r="F6247" s="6"/>
      <c r="G6247" s="6"/>
      <c r="H6247" s="6"/>
      <c r="I6247" s="6"/>
      <c r="J6247" s="6"/>
      <c r="K6247" s="6"/>
      <c r="L6247" s="6"/>
      <c r="M6247" s="6"/>
      <c r="N6247" s="6"/>
      <c r="O6247" s="6"/>
      <c r="P6247" s="10"/>
      <c r="Q6247" s="15" t="str">
        <f t="shared" ca="1" si="196"/>
        <v>-</v>
      </c>
      <c r="R6247" s="6"/>
      <c r="S6247" s="6"/>
      <c r="T6247" s="6"/>
      <c r="U6247" s="6"/>
      <c r="V6247" s="6"/>
      <c r="W6247" s="6" t="str">
        <f t="shared" si="195"/>
        <v>-</v>
      </c>
      <c r="X6247" s="6"/>
      <c r="Y6247" s="6"/>
      <c r="Z6247" s="6"/>
      <c r="AA6247" s="6"/>
      <c r="AB6247" s="6"/>
      <c r="AC6247" s="6"/>
    </row>
    <row r="6248" spans="1:29" x14ac:dyDescent="0.25">
      <c r="Q6248" s="12" t="str">
        <f t="shared" ca="1" si="196"/>
        <v>-</v>
      </c>
      <c r="W6248" t="str">
        <f t="shared" si="195"/>
        <v>-</v>
      </c>
    </row>
    <row r="6249" spans="1:29" x14ac:dyDescent="0.25">
      <c r="A6249" s="6"/>
      <c r="B6249" s="10"/>
      <c r="C6249" s="6"/>
      <c r="D6249" s="6"/>
      <c r="E6249" s="6"/>
      <c r="F6249" s="6"/>
      <c r="G6249" s="6"/>
      <c r="H6249" s="6"/>
      <c r="I6249" s="6"/>
      <c r="J6249" s="6"/>
      <c r="K6249" s="6"/>
      <c r="L6249" s="6"/>
      <c r="M6249" s="6"/>
      <c r="N6249" s="6"/>
      <c r="O6249" s="6"/>
      <c r="P6249" s="10"/>
      <c r="Q6249" s="15" t="str">
        <f t="shared" ca="1" si="196"/>
        <v>-</v>
      </c>
      <c r="R6249" s="6"/>
      <c r="S6249" s="6"/>
      <c r="T6249" s="6"/>
      <c r="U6249" s="6"/>
      <c r="V6249" s="6"/>
      <c r="W6249" s="6" t="str">
        <f t="shared" si="195"/>
        <v>-</v>
      </c>
      <c r="X6249" s="6"/>
      <c r="Y6249" s="6"/>
      <c r="Z6249" s="6"/>
      <c r="AA6249" s="6"/>
      <c r="AB6249" s="6"/>
      <c r="AC6249" s="6"/>
    </row>
    <row r="6250" spans="1:29" x14ac:dyDescent="0.25">
      <c r="Q6250" s="12" t="str">
        <f t="shared" ca="1" si="196"/>
        <v>-</v>
      </c>
      <c r="W6250" t="str">
        <f t="shared" si="195"/>
        <v>-</v>
      </c>
    </row>
    <row r="6251" spans="1:29" x14ac:dyDescent="0.25">
      <c r="A6251" s="6"/>
      <c r="B6251" s="10"/>
      <c r="C6251" s="6"/>
      <c r="D6251" s="6"/>
      <c r="E6251" s="6"/>
      <c r="F6251" s="6"/>
      <c r="G6251" s="6"/>
      <c r="H6251" s="6"/>
      <c r="I6251" s="6"/>
      <c r="J6251" s="6"/>
      <c r="K6251" s="6"/>
      <c r="L6251" s="6"/>
      <c r="M6251" s="6"/>
      <c r="N6251" s="6"/>
      <c r="O6251" s="6"/>
      <c r="P6251" s="10"/>
      <c r="Q6251" s="15" t="str">
        <f t="shared" ca="1" si="196"/>
        <v>-</v>
      </c>
      <c r="R6251" s="6"/>
      <c r="S6251" s="6"/>
      <c r="T6251" s="6"/>
      <c r="U6251" s="6"/>
      <c r="V6251" s="6"/>
      <c r="W6251" s="6" t="str">
        <f t="shared" si="195"/>
        <v>-</v>
      </c>
      <c r="X6251" s="6"/>
      <c r="Y6251" s="6"/>
      <c r="Z6251" s="6"/>
      <c r="AA6251" s="6"/>
      <c r="AB6251" s="6"/>
      <c r="AC6251" s="6"/>
    </row>
    <row r="6252" spans="1:29" x14ac:dyDescent="0.25">
      <c r="Q6252" s="12" t="str">
        <f t="shared" ca="1" si="196"/>
        <v>-</v>
      </c>
      <c r="W6252" t="str">
        <f t="shared" si="195"/>
        <v>-</v>
      </c>
    </row>
    <row r="6253" spans="1:29" x14ac:dyDescent="0.25">
      <c r="A6253" s="6"/>
      <c r="B6253" s="10"/>
      <c r="C6253" s="6"/>
      <c r="D6253" s="6"/>
      <c r="E6253" s="6"/>
      <c r="F6253" s="6"/>
      <c r="G6253" s="6"/>
      <c r="H6253" s="6"/>
      <c r="I6253" s="6"/>
      <c r="J6253" s="6"/>
      <c r="K6253" s="6"/>
      <c r="L6253" s="6"/>
      <c r="M6253" s="6"/>
      <c r="N6253" s="6"/>
      <c r="O6253" s="6"/>
      <c r="P6253" s="10"/>
      <c r="Q6253" s="15" t="str">
        <f t="shared" ca="1" si="196"/>
        <v>-</v>
      </c>
      <c r="R6253" s="6"/>
      <c r="S6253" s="6"/>
      <c r="T6253" s="6"/>
      <c r="U6253" s="6"/>
      <c r="V6253" s="6"/>
      <c r="W6253" s="6" t="str">
        <f t="shared" si="195"/>
        <v>-</v>
      </c>
      <c r="X6253" s="6"/>
      <c r="Y6253" s="6"/>
      <c r="Z6253" s="6"/>
      <c r="AA6253" s="6"/>
      <c r="AB6253" s="6"/>
      <c r="AC6253" s="6"/>
    </row>
    <row r="6254" spans="1:29" x14ac:dyDescent="0.25">
      <c r="Q6254" s="12" t="str">
        <f t="shared" ca="1" si="196"/>
        <v>-</v>
      </c>
      <c r="W6254" t="str">
        <f t="shared" si="195"/>
        <v>-</v>
      </c>
    </row>
    <row r="6255" spans="1:29" x14ac:dyDescent="0.25">
      <c r="A6255" s="6"/>
      <c r="B6255" s="10"/>
      <c r="C6255" s="6"/>
      <c r="D6255" s="6"/>
      <c r="E6255" s="6"/>
      <c r="F6255" s="6"/>
      <c r="G6255" s="6"/>
      <c r="H6255" s="6"/>
      <c r="I6255" s="6"/>
      <c r="J6255" s="6"/>
      <c r="K6255" s="6"/>
      <c r="L6255" s="6"/>
      <c r="M6255" s="6"/>
      <c r="N6255" s="6"/>
      <c r="O6255" s="6"/>
      <c r="P6255" s="10"/>
      <c r="Q6255" s="15" t="str">
        <f t="shared" ca="1" si="196"/>
        <v>-</v>
      </c>
      <c r="R6255" s="6"/>
      <c r="S6255" s="6"/>
      <c r="T6255" s="6"/>
      <c r="U6255" s="6"/>
      <c r="V6255" s="6"/>
      <c r="W6255" s="6" t="str">
        <f t="shared" si="195"/>
        <v>-</v>
      </c>
      <c r="X6255" s="6"/>
      <c r="Y6255" s="6"/>
      <c r="Z6255" s="6"/>
      <c r="AA6255" s="6"/>
      <c r="AB6255" s="6"/>
      <c r="AC6255" s="6"/>
    </row>
    <row r="6256" spans="1:29" x14ac:dyDescent="0.25">
      <c r="Q6256" s="12" t="str">
        <f t="shared" ca="1" si="196"/>
        <v>-</v>
      </c>
      <c r="W6256" t="str">
        <f t="shared" si="195"/>
        <v>-</v>
      </c>
    </row>
    <row r="6257" spans="1:29" x14ac:dyDescent="0.25">
      <c r="A6257" s="6"/>
      <c r="B6257" s="10"/>
      <c r="C6257" s="6"/>
      <c r="D6257" s="6"/>
      <c r="E6257" s="6"/>
      <c r="F6257" s="6"/>
      <c r="G6257" s="6"/>
      <c r="H6257" s="6"/>
      <c r="I6257" s="6"/>
      <c r="J6257" s="6"/>
      <c r="K6257" s="6"/>
      <c r="L6257" s="6"/>
      <c r="M6257" s="6"/>
      <c r="N6257" s="6"/>
      <c r="O6257" s="6"/>
      <c r="P6257" s="10"/>
      <c r="Q6257" s="15" t="str">
        <f t="shared" ca="1" si="196"/>
        <v>-</v>
      </c>
      <c r="R6257" s="6"/>
      <c r="S6257" s="6"/>
      <c r="T6257" s="6"/>
      <c r="U6257" s="6"/>
      <c r="V6257" s="6"/>
      <c r="W6257" s="6" t="str">
        <f t="shared" si="195"/>
        <v>-</v>
      </c>
      <c r="X6257" s="6"/>
      <c r="Y6257" s="6"/>
      <c r="Z6257" s="6"/>
      <c r="AA6257" s="6"/>
      <c r="AB6257" s="6"/>
      <c r="AC6257" s="6"/>
    </row>
    <row r="6258" spans="1:29" x14ac:dyDescent="0.25">
      <c r="Q6258" s="12" t="str">
        <f t="shared" ca="1" si="196"/>
        <v>-</v>
      </c>
      <c r="W6258" t="str">
        <f t="shared" si="195"/>
        <v>-</v>
      </c>
    </row>
    <row r="6259" spans="1:29" x14ac:dyDescent="0.25">
      <c r="A6259" s="6"/>
      <c r="B6259" s="10"/>
      <c r="C6259" s="6"/>
      <c r="D6259" s="6"/>
      <c r="E6259" s="6"/>
      <c r="F6259" s="6"/>
      <c r="G6259" s="6"/>
      <c r="H6259" s="6"/>
      <c r="I6259" s="6"/>
      <c r="J6259" s="6"/>
      <c r="K6259" s="6"/>
      <c r="L6259" s="6"/>
      <c r="M6259" s="6"/>
      <c r="N6259" s="6"/>
      <c r="O6259" s="6"/>
      <c r="P6259" s="10"/>
      <c r="Q6259" s="15" t="str">
        <f t="shared" ca="1" si="196"/>
        <v>-</v>
      </c>
      <c r="R6259" s="6"/>
      <c r="S6259" s="6"/>
      <c r="T6259" s="6"/>
      <c r="U6259" s="6"/>
      <c r="V6259" s="6"/>
      <c r="W6259" s="6" t="str">
        <f t="shared" si="195"/>
        <v>-</v>
      </c>
      <c r="X6259" s="6"/>
      <c r="Y6259" s="6"/>
      <c r="Z6259" s="6"/>
      <c r="AA6259" s="6"/>
      <c r="AB6259" s="6"/>
      <c r="AC6259" s="6"/>
    </row>
    <row r="6260" spans="1:29" x14ac:dyDescent="0.25">
      <c r="Q6260" s="12" t="str">
        <f t="shared" ca="1" si="196"/>
        <v>-</v>
      </c>
      <c r="W6260" t="str">
        <f t="shared" si="195"/>
        <v>-</v>
      </c>
    </row>
    <row r="6261" spans="1:29" x14ac:dyDescent="0.25">
      <c r="A6261" s="6"/>
      <c r="B6261" s="10"/>
      <c r="C6261" s="6"/>
      <c r="D6261" s="6"/>
      <c r="E6261" s="6"/>
      <c r="F6261" s="6"/>
      <c r="G6261" s="6"/>
      <c r="H6261" s="6"/>
      <c r="I6261" s="6"/>
      <c r="J6261" s="6"/>
      <c r="K6261" s="6"/>
      <c r="L6261" s="6"/>
      <c r="M6261" s="6"/>
      <c r="N6261" s="6"/>
      <c r="O6261" s="6"/>
      <c r="P6261" s="10"/>
      <c r="Q6261" s="15" t="str">
        <f t="shared" ca="1" si="196"/>
        <v>-</v>
      </c>
      <c r="R6261" s="6"/>
      <c r="S6261" s="6"/>
      <c r="T6261" s="6"/>
      <c r="U6261" s="6"/>
      <c r="V6261" s="6"/>
      <c r="W6261" s="6" t="str">
        <f t="shared" si="195"/>
        <v>-</v>
      </c>
      <c r="X6261" s="6"/>
      <c r="Y6261" s="6"/>
      <c r="Z6261" s="6"/>
      <c r="AA6261" s="6"/>
      <c r="AB6261" s="6"/>
      <c r="AC6261" s="6"/>
    </row>
    <row r="6262" spans="1:29" x14ac:dyDescent="0.25">
      <c r="Q6262" s="12" t="str">
        <f t="shared" ca="1" si="196"/>
        <v>-</v>
      </c>
      <c r="W6262" t="str">
        <f t="shared" si="195"/>
        <v>-</v>
      </c>
    </row>
    <row r="6263" spans="1:29" x14ac:dyDescent="0.25">
      <c r="A6263" s="6"/>
      <c r="B6263" s="10"/>
      <c r="C6263" s="6"/>
      <c r="D6263" s="6"/>
      <c r="E6263" s="6"/>
      <c r="F6263" s="6"/>
      <c r="G6263" s="6"/>
      <c r="H6263" s="6"/>
      <c r="I6263" s="6"/>
      <c r="J6263" s="6"/>
      <c r="K6263" s="6"/>
      <c r="L6263" s="6"/>
      <c r="M6263" s="6"/>
      <c r="N6263" s="6"/>
      <c r="O6263" s="6"/>
      <c r="P6263" s="10"/>
      <c r="Q6263" s="15" t="str">
        <f t="shared" ca="1" si="196"/>
        <v>-</v>
      </c>
      <c r="R6263" s="6"/>
      <c r="S6263" s="6"/>
      <c r="T6263" s="6"/>
      <c r="U6263" s="6"/>
      <c r="V6263" s="6"/>
      <c r="W6263" s="6" t="str">
        <f t="shared" si="195"/>
        <v>-</v>
      </c>
      <c r="X6263" s="6"/>
      <c r="Y6263" s="6"/>
      <c r="Z6263" s="6"/>
      <c r="AA6263" s="6"/>
      <c r="AB6263" s="6"/>
      <c r="AC6263" s="6"/>
    </row>
    <row r="6264" spans="1:29" x14ac:dyDescent="0.25">
      <c r="Q6264" s="12" t="str">
        <f t="shared" ca="1" si="196"/>
        <v>-</v>
      </c>
      <c r="W6264" t="str">
        <f t="shared" si="195"/>
        <v>-</v>
      </c>
    </row>
    <row r="6265" spans="1:29" x14ac:dyDescent="0.25">
      <c r="A6265" s="6"/>
      <c r="B6265" s="10"/>
      <c r="C6265" s="6"/>
      <c r="D6265" s="6"/>
      <c r="E6265" s="6"/>
      <c r="F6265" s="6"/>
      <c r="G6265" s="6"/>
      <c r="H6265" s="6"/>
      <c r="I6265" s="6"/>
      <c r="J6265" s="6"/>
      <c r="K6265" s="6"/>
      <c r="L6265" s="6"/>
      <c r="M6265" s="6"/>
      <c r="N6265" s="6"/>
      <c r="O6265" s="6"/>
      <c r="P6265" s="10"/>
      <c r="Q6265" s="15" t="str">
        <f t="shared" ca="1" si="196"/>
        <v>-</v>
      </c>
      <c r="R6265" s="6"/>
      <c r="S6265" s="6"/>
      <c r="T6265" s="6"/>
      <c r="U6265" s="6"/>
      <c r="V6265" s="6"/>
      <c r="W6265" s="6" t="str">
        <f t="shared" si="195"/>
        <v>-</v>
      </c>
      <c r="X6265" s="6"/>
      <c r="Y6265" s="6"/>
      <c r="Z6265" s="6"/>
      <c r="AA6265" s="6"/>
      <c r="AB6265" s="6"/>
      <c r="AC6265" s="6"/>
    </row>
    <row r="6266" spans="1:29" x14ac:dyDescent="0.25">
      <c r="Q6266" s="12" t="str">
        <f t="shared" ca="1" si="196"/>
        <v>-</v>
      </c>
      <c r="W6266" t="str">
        <f t="shared" si="195"/>
        <v>-</v>
      </c>
    </row>
    <row r="6267" spans="1:29" x14ac:dyDescent="0.25">
      <c r="A6267" s="6"/>
      <c r="B6267" s="10"/>
      <c r="C6267" s="6"/>
      <c r="D6267" s="6"/>
      <c r="E6267" s="6"/>
      <c r="F6267" s="6"/>
      <c r="G6267" s="6"/>
      <c r="H6267" s="6"/>
      <c r="I6267" s="6"/>
      <c r="J6267" s="6"/>
      <c r="K6267" s="6"/>
      <c r="L6267" s="6"/>
      <c r="M6267" s="6"/>
      <c r="N6267" s="6"/>
      <c r="O6267" s="6"/>
      <c r="P6267" s="10"/>
      <c r="Q6267" s="15" t="str">
        <f t="shared" ca="1" si="196"/>
        <v>-</v>
      </c>
      <c r="R6267" s="6"/>
      <c r="S6267" s="6"/>
      <c r="T6267" s="6"/>
      <c r="U6267" s="6"/>
      <c r="V6267" s="6"/>
      <c r="W6267" s="6" t="str">
        <f t="shared" si="195"/>
        <v>-</v>
      </c>
      <c r="X6267" s="6"/>
      <c r="Y6267" s="6"/>
      <c r="Z6267" s="6"/>
      <c r="AA6267" s="6"/>
      <c r="AB6267" s="6"/>
      <c r="AC6267" s="6"/>
    </row>
    <row r="6268" spans="1:29" x14ac:dyDescent="0.25">
      <c r="Q6268" s="12" t="str">
        <f t="shared" ca="1" si="196"/>
        <v>-</v>
      </c>
      <c r="W6268" t="str">
        <f t="shared" si="195"/>
        <v>-</v>
      </c>
    </row>
    <row r="6269" spans="1:29" x14ac:dyDescent="0.25">
      <c r="A6269" s="6"/>
      <c r="B6269" s="10"/>
      <c r="C6269" s="6"/>
      <c r="D6269" s="6"/>
      <c r="E6269" s="6"/>
      <c r="F6269" s="6"/>
      <c r="G6269" s="6"/>
      <c r="H6269" s="6"/>
      <c r="I6269" s="6"/>
      <c r="J6269" s="6"/>
      <c r="K6269" s="6"/>
      <c r="L6269" s="6"/>
      <c r="M6269" s="6"/>
      <c r="N6269" s="6"/>
      <c r="O6269" s="6"/>
      <c r="P6269" s="10"/>
      <c r="Q6269" s="15" t="str">
        <f t="shared" ca="1" si="196"/>
        <v>-</v>
      </c>
      <c r="R6269" s="6"/>
      <c r="S6269" s="6"/>
      <c r="T6269" s="6"/>
      <c r="U6269" s="6"/>
      <c r="V6269" s="6"/>
      <c r="W6269" s="6" t="str">
        <f t="shared" si="195"/>
        <v>-</v>
      </c>
      <c r="X6269" s="6"/>
      <c r="Y6269" s="6"/>
      <c r="Z6269" s="6"/>
      <c r="AA6269" s="6"/>
      <c r="AB6269" s="6"/>
      <c r="AC6269" s="6"/>
    </row>
    <row r="6270" spans="1:29" x14ac:dyDescent="0.25">
      <c r="Q6270" s="12" t="str">
        <f t="shared" ca="1" si="196"/>
        <v>-</v>
      </c>
      <c r="W6270" t="str">
        <f t="shared" si="195"/>
        <v>-</v>
      </c>
    </row>
    <row r="6271" spans="1:29" x14ac:dyDescent="0.25">
      <c r="A6271" s="6"/>
      <c r="B6271" s="10"/>
      <c r="C6271" s="6"/>
      <c r="D6271" s="6"/>
      <c r="E6271" s="6"/>
      <c r="F6271" s="6"/>
      <c r="G6271" s="6"/>
      <c r="H6271" s="6"/>
      <c r="I6271" s="6"/>
      <c r="J6271" s="6"/>
      <c r="K6271" s="6"/>
      <c r="L6271" s="6"/>
      <c r="M6271" s="6"/>
      <c r="N6271" s="6"/>
      <c r="O6271" s="6"/>
      <c r="P6271" s="10"/>
      <c r="Q6271" s="15" t="str">
        <f t="shared" ca="1" si="196"/>
        <v>-</v>
      </c>
      <c r="R6271" s="6"/>
      <c r="S6271" s="6"/>
      <c r="T6271" s="6"/>
      <c r="U6271" s="6"/>
      <c r="V6271" s="6"/>
      <c r="W6271" s="6" t="str">
        <f t="shared" si="195"/>
        <v>-</v>
      </c>
      <c r="X6271" s="6"/>
      <c r="Y6271" s="6"/>
      <c r="Z6271" s="6"/>
      <c r="AA6271" s="6"/>
      <c r="AB6271" s="6"/>
      <c r="AC6271" s="6"/>
    </row>
    <row r="6272" spans="1:29" x14ac:dyDescent="0.25">
      <c r="Q6272" s="12" t="str">
        <f t="shared" ca="1" si="196"/>
        <v>-</v>
      </c>
      <c r="W6272" t="str">
        <f t="shared" si="195"/>
        <v>-</v>
      </c>
    </row>
    <row r="6273" spans="1:29" x14ac:dyDescent="0.25">
      <c r="A6273" s="6"/>
      <c r="B6273" s="10"/>
      <c r="C6273" s="6"/>
      <c r="D6273" s="6"/>
      <c r="E6273" s="6"/>
      <c r="F6273" s="6"/>
      <c r="G6273" s="6"/>
      <c r="H6273" s="6"/>
      <c r="I6273" s="6"/>
      <c r="J6273" s="6"/>
      <c r="K6273" s="6"/>
      <c r="L6273" s="6"/>
      <c r="M6273" s="6"/>
      <c r="N6273" s="6"/>
      <c r="O6273" s="6"/>
      <c r="P6273" s="10"/>
      <c r="Q6273" s="15" t="str">
        <f t="shared" ca="1" si="196"/>
        <v>-</v>
      </c>
      <c r="R6273" s="6"/>
      <c r="S6273" s="6"/>
      <c r="T6273" s="6"/>
      <c r="U6273" s="6"/>
      <c r="V6273" s="6"/>
      <c r="W6273" s="6" t="str">
        <f t="shared" ref="W6273:W6336" si="197">IF(OR(ISBLANK(J6273),ISBLANK(V6273)),"-",(IF(J6273=V6273,"Yes","No")))</f>
        <v>-</v>
      </c>
      <c r="X6273" s="6"/>
      <c r="Y6273" s="6"/>
      <c r="Z6273" s="6"/>
      <c r="AA6273" s="6"/>
      <c r="AB6273" s="6"/>
      <c r="AC6273" s="6"/>
    </row>
    <row r="6274" spans="1:29" x14ac:dyDescent="0.25">
      <c r="Q6274" s="12" t="str">
        <f t="shared" ref="Q6274:Q6337" ca="1" si="198">IF(B6274&gt;1/1/1900, (IF(R6274="Closed",(DATEDIF(B6274,P6274,"d"))-(DATEDIF(M6274,O6274,"d")),IF(OR(R6274="Pending",ISBLANK(P6274)),TODAY()-B6274))),"-")</f>
        <v>-</v>
      </c>
      <c r="W6274" t="str">
        <f t="shared" si="197"/>
        <v>-</v>
      </c>
    </row>
    <row r="6275" spans="1:29" x14ac:dyDescent="0.25">
      <c r="A6275" s="6"/>
      <c r="B6275" s="10"/>
      <c r="C6275" s="6"/>
      <c r="D6275" s="6"/>
      <c r="E6275" s="6"/>
      <c r="F6275" s="6"/>
      <c r="G6275" s="6"/>
      <c r="H6275" s="6"/>
      <c r="I6275" s="6"/>
      <c r="J6275" s="6"/>
      <c r="K6275" s="6"/>
      <c r="L6275" s="6"/>
      <c r="M6275" s="6"/>
      <c r="N6275" s="6"/>
      <c r="O6275" s="6"/>
      <c r="P6275" s="10"/>
      <c r="Q6275" s="15" t="str">
        <f t="shared" ca="1" si="198"/>
        <v>-</v>
      </c>
      <c r="R6275" s="6"/>
      <c r="S6275" s="6"/>
      <c r="T6275" s="6"/>
      <c r="U6275" s="6"/>
      <c r="V6275" s="6"/>
      <c r="W6275" s="6" t="str">
        <f t="shared" si="197"/>
        <v>-</v>
      </c>
      <c r="X6275" s="6"/>
      <c r="Y6275" s="6"/>
      <c r="Z6275" s="6"/>
      <c r="AA6275" s="6"/>
      <c r="AB6275" s="6"/>
      <c r="AC6275" s="6"/>
    </row>
    <row r="6276" spans="1:29" x14ac:dyDescent="0.25">
      <c r="Q6276" s="12" t="str">
        <f t="shared" ca="1" si="198"/>
        <v>-</v>
      </c>
      <c r="W6276" t="str">
        <f t="shared" si="197"/>
        <v>-</v>
      </c>
    </row>
    <row r="6277" spans="1:29" x14ac:dyDescent="0.25">
      <c r="A6277" s="6"/>
      <c r="B6277" s="10"/>
      <c r="C6277" s="6"/>
      <c r="D6277" s="6"/>
      <c r="E6277" s="6"/>
      <c r="F6277" s="6"/>
      <c r="G6277" s="6"/>
      <c r="H6277" s="6"/>
      <c r="I6277" s="6"/>
      <c r="J6277" s="6"/>
      <c r="K6277" s="6"/>
      <c r="L6277" s="6"/>
      <c r="M6277" s="6"/>
      <c r="N6277" s="6"/>
      <c r="O6277" s="6"/>
      <c r="P6277" s="10"/>
      <c r="Q6277" s="15" t="str">
        <f t="shared" ca="1" si="198"/>
        <v>-</v>
      </c>
      <c r="R6277" s="6"/>
      <c r="S6277" s="6"/>
      <c r="T6277" s="6"/>
      <c r="U6277" s="6"/>
      <c r="V6277" s="6"/>
      <c r="W6277" s="6" t="str">
        <f t="shared" si="197"/>
        <v>-</v>
      </c>
      <c r="X6277" s="6"/>
      <c r="Y6277" s="6"/>
      <c r="Z6277" s="6"/>
      <c r="AA6277" s="6"/>
      <c r="AB6277" s="6"/>
      <c r="AC6277" s="6"/>
    </row>
    <row r="6278" spans="1:29" x14ac:dyDescent="0.25">
      <c r="Q6278" s="12" t="str">
        <f t="shared" ca="1" si="198"/>
        <v>-</v>
      </c>
      <c r="W6278" t="str">
        <f t="shared" si="197"/>
        <v>-</v>
      </c>
    </row>
    <row r="6279" spans="1:29" x14ac:dyDescent="0.25">
      <c r="A6279" s="6"/>
      <c r="B6279" s="10"/>
      <c r="C6279" s="6"/>
      <c r="D6279" s="6"/>
      <c r="E6279" s="6"/>
      <c r="F6279" s="6"/>
      <c r="G6279" s="6"/>
      <c r="H6279" s="6"/>
      <c r="I6279" s="6"/>
      <c r="J6279" s="6"/>
      <c r="K6279" s="6"/>
      <c r="L6279" s="6"/>
      <c r="M6279" s="6"/>
      <c r="N6279" s="6"/>
      <c r="O6279" s="6"/>
      <c r="P6279" s="10"/>
      <c r="Q6279" s="15" t="str">
        <f t="shared" ca="1" si="198"/>
        <v>-</v>
      </c>
      <c r="R6279" s="6"/>
      <c r="S6279" s="6"/>
      <c r="T6279" s="6"/>
      <c r="U6279" s="6"/>
      <c r="V6279" s="6"/>
      <c r="W6279" s="6" t="str">
        <f t="shared" si="197"/>
        <v>-</v>
      </c>
      <c r="X6279" s="6"/>
      <c r="Y6279" s="6"/>
      <c r="Z6279" s="6"/>
      <c r="AA6279" s="6"/>
      <c r="AB6279" s="6"/>
      <c r="AC6279" s="6"/>
    </row>
    <row r="6280" spans="1:29" x14ac:dyDescent="0.25">
      <c r="Q6280" s="12" t="str">
        <f t="shared" ca="1" si="198"/>
        <v>-</v>
      </c>
      <c r="W6280" t="str">
        <f t="shared" si="197"/>
        <v>-</v>
      </c>
    </row>
    <row r="6281" spans="1:29" x14ac:dyDescent="0.25">
      <c r="A6281" s="6"/>
      <c r="B6281" s="10"/>
      <c r="C6281" s="6"/>
      <c r="D6281" s="6"/>
      <c r="E6281" s="6"/>
      <c r="F6281" s="6"/>
      <c r="G6281" s="6"/>
      <c r="H6281" s="6"/>
      <c r="I6281" s="6"/>
      <c r="J6281" s="6"/>
      <c r="K6281" s="6"/>
      <c r="L6281" s="6"/>
      <c r="M6281" s="6"/>
      <c r="N6281" s="6"/>
      <c r="O6281" s="6"/>
      <c r="P6281" s="10"/>
      <c r="Q6281" s="15" t="str">
        <f t="shared" ca="1" si="198"/>
        <v>-</v>
      </c>
      <c r="R6281" s="6"/>
      <c r="S6281" s="6"/>
      <c r="T6281" s="6"/>
      <c r="U6281" s="6"/>
      <c r="V6281" s="6"/>
      <c r="W6281" s="6" t="str">
        <f t="shared" si="197"/>
        <v>-</v>
      </c>
      <c r="X6281" s="6"/>
      <c r="Y6281" s="6"/>
      <c r="Z6281" s="6"/>
      <c r="AA6281" s="6"/>
      <c r="AB6281" s="6"/>
      <c r="AC6281" s="6"/>
    </row>
    <row r="6282" spans="1:29" x14ac:dyDescent="0.25">
      <c r="Q6282" s="12" t="str">
        <f t="shared" ca="1" si="198"/>
        <v>-</v>
      </c>
      <c r="W6282" t="str">
        <f t="shared" si="197"/>
        <v>-</v>
      </c>
    </row>
    <row r="6283" spans="1:29" x14ac:dyDescent="0.25">
      <c r="A6283" s="6"/>
      <c r="B6283" s="10"/>
      <c r="C6283" s="6"/>
      <c r="D6283" s="6"/>
      <c r="E6283" s="6"/>
      <c r="F6283" s="6"/>
      <c r="G6283" s="6"/>
      <c r="H6283" s="6"/>
      <c r="I6283" s="6"/>
      <c r="J6283" s="6"/>
      <c r="K6283" s="6"/>
      <c r="L6283" s="6"/>
      <c r="M6283" s="6"/>
      <c r="N6283" s="6"/>
      <c r="O6283" s="6"/>
      <c r="P6283" s="10"/>
      <c r="Q6283" s="15" t="str">
        <f t="shared" ca="1" si="198"/>
        <v>-</v>
      </c>
      <c r="R6283" s="6"/>
      <c r="S6283" s="6"/>
      <c r="T6283" s="6"/>
      <c r="U6283" s="6"/>
      <c r="V6283" s="6"/>
      <c r="W6283" s="6" t="str">
        <f t="shared" si="197"/>
        <v>-</v>
      </c>
      <c r="X6283" s="6"/>
      <c r="Y6283" s="6"/>
      <c r="Z6283" s="6"/>
      <c r="AA6283" s="6"/>
      <c r="AB6283" s="6"/>
      <c r="AC6283" s="6"/>
    </row>
    <row r="6284" spans="1:29" x14ac:dyDescent="0.25">
      <c r="Q6284" s="12" t="str">
        <f t="shared" ca="1" si="198"/>
        <v>-</v>
      </c>
      <c r="W6284" t="str">
        <f t="shared" si="197"/>
        <v>-</v>
      </c>
    </row>
    <row r="6285" spans="1:29" x14ac:dyDescent="0.25">
      <c r="A6285" s="6"/>
      <c r="B6285" s="10"/>
      <c r="C6285" s="6"/>
      <c r="D6285" s="6"/>
      <c r="E6285" s="6"/>
      <c r="F6285" s="6"/>
      <c r="G6285" s="6"/>
      <c r="H6285" s="6"/>
      <c r="I6285" s="6"/>
      <c r="J6285" s="6"/>
      <c r="K6285" s="6"/>
      <c r="L6285" s="6"/>
      <c r="M6285" s="6"/>
      <c r="N6285" s="6"/>
      <c r="O6285" s="6"/>
      <c r="P6285" s="10"/>
      <c r="Q6285" s="15" t="str">
        <f t="shared" ca="1" si="198"/>
        <v>-</v>
      </c>
      <c r="R6285" s="6"/>
      <c r="S6285" s="6"/>
      <c r="T6285" s="6"/>
      <c r="U6285" s="6"/>
      <c r="V6285" s="6"/>
      <c r="W6285" s="6" t="str">
        <f t="shared" si="197"/>
        <v>-</v>
      </c>
      <c r="X6285" s="6"/>
      <c r="Y6285" s="6"/>
      <c r="Z6285" s="6"/>
      <c r="AA6285" s="6"/>
      <c r="AB6285" s="6"/>
      <c r="AC6285" s="6"/>
    </row>
    <row r="6286" spans="1:29" x14ac:dyDescent="0.25">
      <c r="Q6286" s="12" t="str">
        <f t="shared" ca="1" si="198"/>
        <v>-</v>
      </c>
      <c r="W6286" t="str">
        <f t="shared" si="197"/>
        <v>-</v>
      </c>
    </row>
    <row r="6287" spans="1:29" x14ac:dyDescent="0.25">
      <c r="A6287" s="6"/>
      <c r="B6287" s="10"/>
      <c r="C6287" s="6"/>
      <c r="D6287" s="6"/>
      <c r="E6287" s="6"/>
      <c r="F6287" s="6"/>
      <c r="G6287" s="6"/>
      <c r="H6287" s="6"/>
      <c r="I6287" s="6"/>
      <c r="J6287" s="6"/>
      <c r="K6287" s="6"/>
      <c r="L6287" s="6"/>
      <c r="M6287" s="6"/>
      <c r="N6287" s="6"/>
      <c r="O6287" s="6"/>
      <c r="P6287" s="10"/>
      <c r="Q6287" s="15" t="str">
        <f t="shared" ca="1" si="198"/>
        <v>-</v>
      </c>
      <c r="R6287" s="6"/>
      <c r="S6287" s="6"/>
      <c r="T6287" s="6"/>
      <c r="U6287" s="6"/>
      <c r="V6287" s="6"/>
      <c r="W6287" s="6" t="str">
        <f t="shared" si="197"/>
        <v>-</v>
      </c>
      <c r="X6287" s="6"/>
      <c r="Y6287" s="6"/>
      <c r="Z6287" s="6"/>
      <c r="AA6287" s="6"/>
      <c r="AB6287" s="6"/>
      <c r="AC6287" s="6"/>
    </row>
    <row r="6288" spans="1:29" x14ac:dyDescent="0.25">
      <c r="Q6288" s="12" t="str">
        <f t="shared" ca="1" si="198"/>
        <v>-</v>
      </c>
      <c r="W6288" t="str">
        <f t="shared" si="197"/>
        <v>-</v>
      </c>
    </row>
    <row r="6289" spans="1:29" x14ac:dyDescent="0.25">
      <c r="A6289" s="6"/>
      <c r="B6289" s="10"/>
      <c r="C6289" s="6"/>
      <c r="D6289" s="6"/>
      <c r="E6289" s="6"/>
      <c r="F6289" s="6"/>
      <c r="G6289" s="6"/>
      <c r="H6289" s="6"/>
      <c r="I6289" s="6"/>
      <c r="J6289" s="6"/>
      <c r="K6289" s="6"/>
      <c r="L6289" s="6"/>
      <c r="M6289" s="6"/>
      <c r="N6289" s="6"/>
      <c r="O6289" s="6"/>
      <c r="P6289" s="10"/>
      <c r="Q6289" s="15" t="str">
        <f t="shared" ca="1" si="198"/>
        <v>-</v>
      </c>
      <c r="R6289" s="6"/>
      <c r="S6289" s="6"/>
      <c r="T6289" s="6"/>
      <c r="U6289" s="6"/>
      <c r="V6289" s="6"/>
      <c r="W6289" s="6" t="str">
        <f t="shared" si="197"/>
        <v>-</v>
      </c>
      <c r="X6289" s="6"/>
      <c r="Y6289" s="6"/>
      <c r="Z6289" s="6"/>
      <c r="AA6289" s="6"/>
      <c r="AB6289" s="6"/>
      <c r="AC6289" s="6"/>
    </row>
    <row r="6290" spans="1:29" x14ac:dyDescent="0.25">
      <c r="Q6290" s="12" t="str">
        <f t="shared" ca="1" si="198"/>
        <v>-</v>
      </c>
      <c r="W6290" t="str">
        <f t="shared" si="197"/>
        <v>-</v>
      </c>
    </row>
    <row r="6291" spans="1:29" x14ac:dyDescent="0.25">
      <c r="A6291" s="6"/>
      <c r="B6291" s="10"/>
      <c r="C6291" s="6"/>
      <c r="D6291" s="6"/>
      <c r="E6291" s="6"/>
      <c r="F6291" s="6"/>
      <c r="G6291" s="6"/>
      <c r="H6291" s="6"/>
      <c r="I6291" s="6"/>
      <c r="J6291" s="6"/>
      <c r="K6291" s="6"/>
      <c r="L6291" s="6"/>
      <c r="M6291" s="6"/>
      <c r="N6291" s="6"/>
      <c r="O6291" s="6"/>
      <c r="P6291" s="10"/>
      <c r="Q6291" s="15" t="str">
        <f t="shared" ca="1" si="198"/>
        <v>-</v>
      </c>
      <c r="R6291" s="6"/>
      <c r="S6291" s="6"/>
      <c r="T6291" s="6"/>
      <c r="U6291" s="6"/>
      <c r="V6291" s="6"/>
      <c r="W6291" s="6" t="str">
        <f t="shared" si="197"/>
        <v>-</v>
      </c>
      <c r="X6291" s="6"/>
      <c r="Y6291" s="6"/>
      <c r="Z6291" s="6"/>
      <c r="AA6291" s="6"/>
      <c r="AB6291" s="6"/>
      <c r="AC6291" s="6"/>
    </row>
    <row r="6292" spans="1:29" x14ac:dyDescent="0.25">
      <c r="Q6292" s="12" t="str">
        <f t="shared" ca="1" si="198"/>
        <v>-</v>
      </c>
      <c r="W6292" t="str">
        <f t="shared" si="197"/>
        <v>-</v>
      </c>
    </row>
    <row r="6293" spans="1:29" x14ac:dyDescent="0.25">
      <c r="A6293" s="6"/>
      <c r="B6293" s="10"/>
      <c r="C6293" s="6"/>
      <c r="D6293" s="6"/>
      <c r="E6293" s="6"/>
      <c r="F6293" s="6"/>
      <c r="G6293" s="6"/>
      <c r="H6293" s="6"/>
      <c r="I6293" s="6"/>
      <c r="J6293" s="6"/>
      <c r="K6293" s="6"/>
      <c r="L6293" s="6"/>
      <c r="M6293" s="6"/>
      <c r="N6293" s="6"/>
      <c r="O6293" s="6"/>
      <c r="P6293" s="10"/>
      <c r="Q6293" s="15" t="str">
        <f t="shared" ca="1" si="198"/>
        <v>-</v>
      </c>
      <c r="R6293" s="6"/>
      <c r="S6293" s="6"/>
      <c r="T6293" s="6"/>
      <c r="U6293" s="6"/>
      <c r="V6293" s="6"/>
      <c r="W6293" s="6" t="str">
        <f t="shared" si="197"/>
        <v>-</v>
      </c>
      <c r="X6293" s="6"/>
      <c r="Y6293" s="6"/>
      <c r="Z6293" s="6"/>
      <c r="AA6293" s="6"/>
      <c r="AB6293" s="6"/>
      <c r="AC6293" s="6"/>
    </row>
    <row r="6294" spans="1:29" x14ac:dyDescent="0.25">
      <c r="Q6294" s="12" t="str">
        <f t="shared" ca="1" si="198"/>
        <v>-</v>
      </c>
      <c r="W6294" t="str">
        <f t="shared" si="197"/>
        <v>-</v>
      </c>
    </row>
    <row r="6295" spans="1:29" x14ac:dyDescent="0.25">
      <c r="A6295" s="6"/>
      <c r="B6295" s="10"/>
      <c r="C6295" s="6"/>
      <c r="D6295" s="6"/>
      <c r="E6295" s="6"/>
      <c r="F6295" s="6"/>
      <c r="G6295" s="6"/>
      <c r="H6295" s="6"/>
      <c r="I6295" s="6"/>
      <c r="J6295" s="6"/>
      <c r="K6295" s="6"/>
      <c r="L6295" s="6"/>
      <c r="M6295" s="6"/>
      <c r="N6295" s="6"/>
      <c r="O6295" s="6"/>
      <c r="P6295" s="10"/>
      <c r="Q6295" s="15" t="str">
        <f t="shared" ca="1" si="198"/>
        <v>-</v>
      </c>
      <c r="R6295" s="6"/>
      <c r="S6295" s="6"/>
      <c r="T6295" s="6"/>
      <c r="U6295" s="6"/>
      <c r="V6295" s="6"/>
      <c r="W6295" s="6" t="str">
        <f t="shared" si="197"/>
        <v>-</v>
      </c>
      <c r="X6295" s="6"/>
      <c r="Y6295" s="6"/>
      <c r="Z6295" s="6"/>
      <c r="AA6295" s="6"/>
      <c r="AB6295" s="6"/>
      <c r="AC6295" s="6"/>
    </row>
    <row r="6296" spans="1:29" x14ac:dyDescent="0.25">
      <c r="Q6296" s="12" t="str">
        <f t="shared" ca="1" si="198"/>
        <v>-</v>
      </c>
      <c r="W6296" t="str">
        <f t="shared" si="197"/>
        <v>-</v>
      </c>
    </row>
    <row r="6297" spans="1:29" x14ac:dyDescent="0.25">
      <c r="A6297" s="6"/>
      <c r="B6297" s="10"/>
      <c r="C6297" s="6"/>
      <c r="D6297" s="6"/>
      <c r="E6297" s="6"/>
      <c r="F6297" s="6"/>
      <c r="G6297" s="6"/>
      <c r="H6297" s="6"/>
      <c r="I6297" s="6"/>
      <c r="J6297" s="6"/>
      <c r="K6297" s="6"/>
      <c r="L6297" s="6"/>
      <c r="M6297" s="6"/>
      <c r="N6297" s="6"/>
      <c r="O6297" s="6"/>
      <c r="P6297" s="10"/>
      <c r="Q6297" s="15" t="str">
        <f t="shared" ca="1" si="198"/>
        <v>-</v>
      </c>
      <c r="R6297" s="6"/>
      <c r="S6297" s="6"/>
      <c r="T6297" s="6"/>
      <c r="U6297" s="6"/>
      <c r="V6297" s="6"/>
      <c r="W6297" s="6" t="str">
        <f t="shared" si="197"/>
        <v>-</v>
      </c>
      <c r="X6297" s="6"/>
      <c r="Y6297" s="6"/>
      <c r="Z6297" s="6"/>
      <c r="AA6297" s="6"/>
      <c r="AB6297" s="6"/>
      <c r="AC6297" s="6"/>
    </row>
    <row r="6298" spans="1:29" x14ac:dyDescent="0.25">
      <c r="Q6298" s="12" t="str">
        <f t="shared" ca="1" si="198"/>
        <v>-</v>
      </c>
      <c r="W6298" t="str">
        <f t="shared" si="197"/>
        <v>-</v>
      </c>
    </row>
    <row r="6299" spans="1:29" x14ac:dyDescent="0.25">
      <c r="A6299" s="6"/>
      <c r="B6299" s="10"/>
      <c r="C6299" s="6"/>
      <c r="D6299" s="6"/>
      <c r="E6299" s="6"/>
      <c r="F6299" s="6"/>
      <c r="G6299" s="6"/>
      <c r="H6299" s="6"/>
      <c r="I6299" s="6"/>
      <c r="J6299" s="6"/>
      <c r="K6299" s="6"/>
      <c r="L6299" s="6"/>
      <c r="M6299" s="6"/>
      <c r="N6299" s="6"/>
      <c r="O6299" s="6"/>
      <c r="P6299" s="10"/>
      <c r="Q6299" s="15" t="str">
        <f t="shared" ca="1" si="198"/>
        <v>-</v>
      </c>
      <c r="R6299" s="6"/>
      <c r="S6299" s="6"/>
      <c r="T6299" s="6"/>
      <c r="U6299" s="6"/>
      <c r="V6299" s="6"/>
      <c r="W6299" s="6" t="str">
        <f t="shared" si="197"/>
        <v>-</v>
      </c>
      <c r="X6299" s="6"/>
      <c r="Y6299" s="6"/>
      <c r="Z6299" s="6"/>
      <c r="AA6299" s="6"/>
      <c r="AB6299" s="6"/>
      <c r="AC6299" s="6"/>
    </row>
    <row r="6300" spans="1:29" x14ac:dyDescent="0.25">
      <c r="Q6300" s="12" t="str">
        <f t="shared" ca="1" si="198"/>
        <v>-</v>
      </c>
      <c r="W6300" t="str">
        <f t="shared" si="197"/>
        <v>-</v>
      </c>
    </row>
    <row r="6301" spans="1:29" x14ac:dyDescent="0.25">
      <c r="A6301" s="6"/>
      <c r="B6301" s="10"/>
      <c r="C6301" s="6"/>
      <c r="D6301" s="6"/>
      <c r="E6301" s="6"/>
      <c r="F6301" s="6"/>
      <c r="G6301" s="6"/>
      <c r="H6301" s="6"/>
      <c r="I6301" s="6"/>
      <c r="J6301" s="6"/>
      <c r="K6301" s="6"/>
      <c r="L6301" s="6"/>
      <c r="M6301" s="6"/>
      <c r="N6301" s="6"/>
      <c r="O6301" s="6"/>
      <c r="P6301" s="10"/>
      <c r="Q6301" s="15" t="str">
        <f t="shared" ca="1" si="198"/>
        <v>-</v>
      </c>
      <c r="R6301" s="6"/>
      <c r="S6301" s="6"/>
      <c r="T6301" s="6"/>
      <c r="U6301" s="6"/>
      <c r="V6301" s="6"/>
      <c r="W6301" s="6" t="str">
        <f t="shared" si="197"/>
        <v>-</v>
      </c>
      <c r="X6301" s="6"/>
      <c r="Y6301" s="6"/>
      <c r="Z6301" s="6"/>
      <c r="AA6301" s="6"/>
      <c r="AB6301" s="6"/>
      <c r="AC6301" s="6"/>
    </row>
    <row r="6302" spans="1:29" x14ac:dyDescent="0.25">
      <c r="Q6302" s="12" t="str">
        <f t="shared" ca="1" si="198"/>
        <v>-</v>
      </c>
      <c r="W6302" t="str">
        <f t="shared" si="197"/>
        <v>-</v>
      </c>
    </row>
    <row r="6303" spans="1:29" x14ac:dyDescent="0.25">
      <c r="A6303" s="6"/>
      <c r="B6303" s="10"/>
      <c r="C6303" s="6"/>
      <c r="D6303" s="6"/>
      <c r="E6303" s="6"/>
      <c r="F6303" s="6"/>
      <c r="G6303" s="6"/>
      <c r="H6303" s="6"/>
      <c r="I6303" s="6"/>
      <c r="J6303" s="6"/>
      <c r="K6303" s="6"/>
      <c r="L6303" s="6"/>
      <c r="M6303" s="6"/>
      <c r="N6303" s="6"/>
      <c r="O6303" s="6"/>
      <c r="P6303" s="10"/>
      <c r="Q6303" s="15" t="str">
        <f t="shared" ca="1" si="198"/>
        <v>-</v>
      </c>
      <c r="R6303" s="6"/>
      <c r="S6303" s="6"/>
      <c r="T6303" s="6"/>
      <c r="U6303" s="6"/>
      <c r="V6303" s="6"/>
      <c r="W6303" s="6" t="str">
        <f t="shared" si="197"/>
        <v>-</v>
      </c>
      <c r="X6303" s="6"/>
      <c r="Y6303" s="6"/>
      <c r="Z6303" s="6"/>
      <c r="AA6303" s="6"/>
      <c r="AB6303" s="6"/>
      <c r="AC6303" s="6"/>
    </row>
    <row r="6304" spans="1:29" x14ac:dyDescent="0.25">
      <c r="Q6304" s="12" t="str">
        <f t="shared" ca="1" si="198"/>
        <v>-</v>
      </c>
      <c r="W6304" t="str">
        <f t="shared" si="197"/>
        <v>-</v>
      </c>
    </row>
    <row r="6305" spans="1:29" x14ac:dyDescent="0.25">
      <c r="A6305" s="6"/>
      <c r="B6305" s="10"/>
      <c r="C6305" s="6"/>
      <c r="D6305" s="6"/>
      <c r="E6305" s="6"/>
      <c r="F6305" s="6"/>
      <c r="G6305" s="6"/>
      <c r="H6305" s="6"/>
      <c r="I6305" s="6"/>
      <c r="J6305" s="6"/>
      <c r="K6305" s="6"/>
      <c r="L6305" s="6"/>
      <c r="M6305" s="6"/>
      <c r="N6305" s="6"/>
      <c r="O6305" s="6"/>
      <c r="P6305" s="10"/>
      <c r="Q6305" s="15" t="str">
        <f t="shared" ca="1" si="198"/>
        <v>-</v>
      </c>
      <c r="R6305" s="6"/>
      <c r="S6305" s="6"/>
      <c r="T6305" s="6"/>
      <c r="U6305" s="6"/>
      <c r="V6305" s="6"/>
      <c r="W6305" s="6" t="str">
        <f t="shared" si="197"/>
        <v>-</v>
      </c>
      <c r="X6305" s="6"/>
      <c r="Y6305" s="6"/>
      <c r="Z6305" s="6"/>
      <c r="AA6305" s="6"/>
      <c r="AB6305" s="6"/>
      <c r="AC6305" s="6"/>
    </row>
    <row r="6306" spans="1:29" x14ac:dyDescent="0.25">
      <c r="Q6306" s="12" t="str">
        <f t="shared" ca="1" si="198"/>
        <v>-</v>
      </c>
      <c r="W6306" t="str">
        <f t="shared" si="197"/>
        <v>-</v>
      </c>
    </row>
    <row r="6307" spans="1:29" x14ac:dyDescent="0.25">
      <c r="A6307" s="6"/>
      <c r="B6307" s="10"/>
      <c r="C6307" s="6"/>
      <c r="D6307" s="6"/>
      <c r="E6307" s="6"/>
      <c r="F6307" s="6"/>
      <c r="G6307" s="6"/>
      <c r="H6307" s="6"/>
      <c r="I6307" s="6"/>
      <c r="J6307" s="6"/>
      <c r="K6307" s="6"/>
      <c r="L6307" s="6"/>
      <c r="M6307" s="6"/>
      <c r="N6307" s="6"/>
      <c r="O6307" s="6"/>
      <c r="P6307" s="10"/>
      <c r="Q6307" s="15" t="str">
        <f t="shared" ca="1" si="198"/>
        <v>-</v>
      </c>
      <c r="R6307" s="6"/>
      <c r="S6307" s="6"/>
      <c r="T6307" s="6"/>
      <c r="U6307" s="6"/>
      <c r="V6307" s="6"/>
      <c r="W6307" s="6" t="str">
        <f t="shared" si="197"/>
        <v>-</v>
      </c>
      <c r="X6307" s="6"/>
      <c r="Y6307" s="6"/>
      <c r="Z6307" s="6"/>
      <c r="AA6307" s="6"/>
      <c r="AB6307" s="6"/>
      <c r="AC6307" s="6"/>
    </row>
    <row r="6308" spans="1:29" x14ac:dyDescent="0.25">
      <c r="Q6308" s="12" t="str">
        <f t="shared" ca="1" si="198"/>
        <v>-</v>
      </c>
      <c r="W6308" t="str">
        <f t="shared" si="197"/>
        <v>-</v>
      </c>
    </row>
    <row r="6309" spans="1:29" x14ac:dyDescent="0.25">
      <c r="A6309" s="6"/>
      <c r="B6309" s="10"/>
      <c r="C6309" s="6"/>
      <c r="D6309" s="6"/>
      <c r="E6309" s="6"/>
      <c r="F6309" s="6"/>
      <c r="G6309" s="6"/>
      <c r="H6309" s="6"/>
      <c r="I6309" s="6"/>
      <c r="J6309" s="6"/>
      <c r="K6309" s="6"/>
      <c r="L6309" s="6"/>
      <c r="M6309" s="6"/>
      <c r="N6309" s="6"/>
      <c r="O6309" s="6"/>
      <c r="P6309" s="10"/>
      <c r="Q6309" s="15" t="str">
        <f t="shared" ca="1" si="198"/>
        <v>-</v>
      </c>
      <c r="R6309" s="6"/>
      <c r="S6309" s="6"/>
      <c r="T6309" s="6"/>
      <c r="U6309" s="6"/>
      <c r="V6309" s="6"/>
      <c r="W6309" s="6" t="str">
        <f t="shared" si="197"/>
        <v>-</v>
      </c>
      <c r="X6309" s="6"/>
      <c r="Y6309" s="6"/>
      <c r="Z6309" s="6"/>
      <c r="AA6309" s="6"/>
      <c r="AB6309" s="6"/>
      <c r="AC6309" s="6"/>
    </row>
    <row r="6310" spans="1:29" x14ac:dyDescent="0.25">
      <c r="Q6310" s="12" t="str">
        <f t="shared" ca="1" si="198"/>
        <v>-</v>
      </c>
      <c r="W6310" t="str">
        <f t="shared" si="197"/>
        <v>-</v>
      </c>
    </row>
    <row r="6311" spans="1:29" x14ac:dyDescent="0.25">
      <c r="A6311" s="6"/>
      <c r="B6311" s="10"/>
      <c r="C6311" s="6"/>
      <c r="D6311" s="6"/>
      <c r="E6311" s="6"/>
      <c r="F6311" s="6"/>
      <c r="G6311" s="6"/>
      <c r="H6311" s="6"/>
      <c r="I6311" s="6"/>
      <c r="J6311" s="6"/>
      <c r="K6311" s="6"/>
      <c r="L6311" s="6"/>
      <c r="M6311" s="6"/>
      <c r="N6311" s="6"/>
      <c r="O6311" s="6"/>
      <c r="P6311" s="10"/>
      <c r="Q6311" s="15" t="str">
        <f t="shared" ca="1" si="198"/>
        <v>-</v>
      </c>
      <c r="R6311" s="6"/>
      <c r="S6311" s="6"/>
      <c r="T6311" s="6"/>
      <c r="U6311" s="6"/>
      <c r="V6311" s="6"/>
      <c r="W6311" s="6" t="str">
        <f t="shared" si="197"/>
        <v>-</v>
      </c>
      <c r="X6311" s="6"/>
      <c r="Y6311" s="6"/>
      <c r="Z6311" s="6"/>
      <c r="AA6311" s="6"/>
      <c r="AB6311" s="6"/>
      <c r="AC6311" s="6"/>
    </row>
    <row r="6312" spans="1:29" x14ac:dyDescent="0.25">
      <c r="Q6312" s="12" t="str">
        <f t="shared" ca="1" si="198"/>
        <v>-</v>
      </c>
      <c r="W6312" t="str">
        <f t="shared" si="197"/>
        <v>-</v>
      </c>
    </row>
    <row r="6313" spans="1:29" x14ac:dyDescent="0.25">
      <c r="A6313" s="6"/>
      <c r="B6313" s="10"/>
      <c r="C6313" s="6"/>
      <c r="D6313" s="6"/>
      <c r="E6313" s="6"/>
      <c r="F6313" s="6"/>
      <c r="G6313" s="6"/>
      <c r="H6313" s="6"/>
      <c r="I6313" s="6"/>
      <c r="J6313" s="6"/>
      <c r="K6313" s="6"/>
      <c r="L6313" s="6"/>
      <c r="M6313" s="6"/>
      <c r="N6313" s="6"/>
      <c r="O6313" s="6"/>
      <c r="P6313" s="10"/>
      <c r="Q6313" s="15" t="str">
        <f t="shared" ca="1" si="198"/>
        <v>-</v>
      </c>
      <c r="R6313" s="6"/>
      <c r="S6313" s="6"/>
      <c r="T6313" s="6"/>
      <c r="U6313" s="6"/>
      <c r="V6313" s="6"/>
      <c r="W6313" s="6" t="str">
        <f t="shared" si="197"/>
        <v>-</v>
      </c>
      <c r="X6313" s="6"/>
      <c r="Y6313" s="6"/>
      <c r="Z6313" s="6"/>
      <c r="AA6313" s="6"/>
      <c r="AB6313" s="6"/>
      <c r="AC6313" s="6"/>
    </row>
    <row r="6314" spans="1:29" x14ac:dyDescent="0.25">
      <c r="Q6314" s="12" t="str">
        <f t="shared" ca="1" si="198"/>
        <v>-</v>
      </c>
      <c r="W6314" t="str">
        <f t="shared" si="197"/>
        <v>-</v>
      </c>
    </row>
    <row r="6315" spans="1:29" x14ac:dyDescent="0.25">
      <c r="A6315" s="6"/>
      <c r="B6315" s="10"/>
      <c r="C6315" s="6"/>
      <c r="D6315" s="6"/>
      <c r="E6315" s="6"/>
      <c r="F6315" s="6"/>
      <c r="G6315" s="6"/>
      <c r="H6315" s="6"/>
      <c r="I6315" s="6"/>
      <c r="J6315" s="6"/>
      <c r="K6315" s="6"/>
      <c r="L6315" s="6"/>
      <c r="M6315" s="6"/>
      <c r="N6315" s="6"/>
      <c r="O6315" s="6"/>
      <c r="P6315" s="10"/>
      <c r="Q6315" s="15" t="str">
        <f t="shared" ca="1" si="198"/>
        <v>-</v>
      </c>
      <c r="R6315" s="6"/>
      <c r="S6315" s="6"/>
      <c r="T6315" s="6"/>
      <c r="U6315" s="6"/>
      <c r="V6315" s="6"/>
      <c r="W6315" s="6" t="str">
        <f t="shared" si="197"/>
        <v>-</v>
      </c>
      <c r="X6315" s="6"/>
      <c r="Y6315" s="6"/>
      <c r="Z6315" s="6"/>
      <c r="AA6315" s="6"/>
      <c r="AB6315" s="6"/>
      <c r="AC6315" s="6"/>
    </row>
    <row r="6316" spans="1:29" x14ac:dyDescent="0.25">
      <c r="Q6316" s="12" t="str">
        <f t="shared" ca="1" si="198"/>
        <v>-</v>
      </c>
      <c r="W6316" t="str">
        <f t="shared" si="197"/>
        <v>-</v>
      </c>
    </row>
    <row r="6317" spans="1:29" x14ac:dyDescent="0.25">
      <c r="A6317" s="6"/>
      <c r="B6317" s="10"/>
      <c r="C6317" s="6"/>
      <c r="D6317" s="6"/>
      <c r="E6317" s="6"/>
      <c r="F6317" s="6"/>
      <c r="G6317" s="6"/>
      <c r="H6317" s="6"/>
      <c r="I6317" s="6"/>
      <c r="J6317" s="6"/>
      <c r="K6317" s="6"/>
      <c r="L6317" s="6"/>
      <c r="M6317" s="6"/>
      <c r="N6317" s="6"/>
      <c r="O6317" s="6"/>
      <c r="P6317" s="10"/>
      <c r="Q6317" s="15" t="str">
        <f t="shared" ca="1" si="198"/>
        <v>-</v>
      </c>
      <c r="R6317" s="6"/>
      <c r="S6317" s="6"/>
      <c r="T6317" s="6"/>
      <c r="U6317" s="6"/>
      <c r="V6317" s="6"/>
      <c r="W6317" s="6" t="str">
        <f t="shared" si="197"/>
        <v>-</v>
      </c>
      <c r="X6317" s="6"/>
      <c r="Y6317" s="6"/>
      <c r="Z6317" s="6"/>
      <c r="AA6317" s="6"/>
      <c r="AB6317" s="6"/>
      <c r="AC6317" s="6"/>
    </row>
    <row r="6318" spans="1:29" x14ac:dyDescent="0.25">
      <c r="Q6318" s="12" t="str">
        <f t="shared" ca="1" si="198"/>
        <v>-</v>
      </c>
      <c r="W6318" t="str">
        <f t="shared" si="197"/>
        <v>-</v>
      </c>
    </row>
    <row r="6319" spans="1:29" x14ac:dyDescent="0.25">
      <c r="A6319" s="6"/>
      <c r="B6319" s="10"/>
      <c r="C6319" s="6"/>
      <c r="D6319" s="6"/>
      <c r="E6319" s="6"/>
      <c r="F6319" s="6"/>
      <c r="G6319" s="6"/>
      <c r="H6319" s="6"/>
      <c r="I6319" s="6"/>
      <c r="J6319" s="6"/>
      <c r="K6319" s="6"/>
      <c r="L6319" s="6"/>
      <c r="M6319" s="6"/>
      <c r="N6319" s="6"/>
      <c r="O6319" s="6"/>
      <c r="P6319" s="10"/>
      <c r="Q6319" s="15" t="str">
        <f t="shared" ca="1" si="198"/>
        <v>-</v>
      </c>
      <c r="R6319" s="6"/>
      <c r="S6319" s="6"/>
      <c r="T6319" s="6"/>
      <c r="U6319" s="6"/>
      <c r="V6319" s="6"/>
      <c r="W6319" s="6" t="str">
        <f t="shared" si="197"/>
        <v>-</v>
      </c>
      <c r="X6319" s="6"/>
      <c r="Y6319" s="6"/>
      <c r="Z6319" s="6"/>
      <c r="AA6319" s="6"/>
      <c r="AB6319" s="6"/>
      <c r="AC6319" s="6"/>
    </row>
    <row r="6320" spans="1:29" x14ac:dyDescent="0.25">
      <c r="Q6320" s="12" t="str">
        <f t="shared" ca="1" si="198"/>
        <v>-</v>
      </c>
      <c r="W6320" t="str">
        <f t="shared" si="197"/>
        <v>-</v>
      </c>
    </row>
    <row r="6321" spans="1:29" x14ac:dyDescent="0.25">
      <c r="A6321" s="6"/>
      <c r="B6321" s="10"/>
      <c r="C6321" s="6"/>
      <c r="D6321" s="6"/>
      <c r="E6321" s="6"/>
      <c r="F6321" s="6"/>
      <c r="G6321" s="6"/>
      <c r="H6321" s="6"/>
      <c r="I6321" s="6"/>
      <c r="J6321" s="6"/>
      <c r="K6321" s="6"/>
      <c r="L6321" s="6"/>
      <c r="M6321" s="6"/>
      <c r="N6321" s="6"/>
      <c r="O6321" s="6"/>
      <c r="P6321" s="10"/>
      <c r="Q6321" s="15" t="str">
        <f t="shared" ca="1" si="198"/>
        <v>-</v>
      </c>
      <c r="R6321" s="6"/>
      <c r="S6321" s="6"/>
      <c r="T6321" s="6"/>
      <c r="U6321" s="6"/>
      <c r="V6321" s="6"/>
      <c r="W6321" s="6" t="str">
        <f t="shared" si="197"/>
        <v>-</v>
      </c>
      <c r="X6321" s="6"/>
      <c r="Y6321" s="6"/>
      <c r="Z6321" s="6"/>
      <c r="AA6321" s="6"/>
      <c r="AB6321" s="6"/>
      <c r="AC6321" s="6"/>
    </row>
    <row r="6322" spans="1:29" x14ac:dyDescent="0.25">
      <c r="Q6322" s="12" t="str">
        <f t="shared" ca="1" si="198"/>
        <v>-</v>
      </c>
      <c r="W6322" t="str">
        <f t="shared" si="197"/>
        <v>-</v>
      </c>
    </row>
    <row r="6323" spans="1:29" x14ac:dyDescent="0.25">
      <c r="A6323" s="6"/>
      <c r="B6323" s="10"/>
      <c r="C6323" s="6"/>
      <c r="D6323" s="6"/>
      <c r="E6323" s="6"/>
      <c r="F6323" s="6"/>
      <c r="G6323" s="6"/>
      <c r="H6323" s="6"/>
      <c r="I6323" s="6"/>
      <c r="J6323" s="6"/>
      <c r="K6323" s="6"/>
      <c r="L6323" s="6"/>
      <c r="M6323" s="6"/>
      <c r="N6323" s="6"/>
      <c r="O6323" s="6"/>
      <c r="P6323" s="10"/>
      <c r="Q6323" s="15" t="str">
        <f t="shared" ca="1" si="198"/>
        <v>-</v>
      </c>
      <c r="R6323" s="6"/>
      <c r="S6323" s="6"/>
      <c r="T6323" s="6"/>
      <c r="U6323" s="6"/>
      <c r="V6323" s="6"/>
      <c r="W6323" s="6" t="str">
        <f t="shared" si="197"/>
        <v>-</v>
      </c>
      <c r="X6323" s="6"/>
      <c r="Y6323" s="6"/>
      <c r="Z6323" s="6"/>
      <c r="AA6323" s="6"/>
      <c r="AB6323" s="6"/>
      <c r="AC6323" s="6"/>
    </row>
    <row r="6324" spans="1:29" x14ac:dyDescent="0.25">
      <c r="Q6324" s="12" t="str">
        <f t="shared" ca="1" si="198"/>
        <v>-</v>
      </c>
      <c r="W6324" t="str">
        <f t="shared" si="197"/>
        <v>-</v>
      </c>
    </row>
    <row r="6325" spans="1:29" x14ac:dyDescent="0.25">
      <c r="A6325" s="6"/>
      <c r="B6325" s="10"/>
      <c r="C6325" s="6"/>
      <c r="D6325" s="6"/>
      <c r="E6325" s="6"/>
      <c r="F6325" s="6"/>
      <c r="G6325" s="6"/>
      <c r="H6325" s="6"/>
      <c r="I6325" s="6"/>
      <c r="J6325" s="6"/>
      <c r="K6325" s="6"/>
      <c r="L6325" s="6"/>
      <c r="M6325" s="6"/>
      <c r="N6325" s="6"/>
      <c r="O6325" s="6"/>
      <c r="P6325" s="10"/>
      <c r="Q6325" s="15" t="str">
        <f t="shared" ca="1" si="198"/>
        <v>-</v>
      </c>
      <c r="R6325" s="6"/>
      <c r="S6325" s="6"/>
      <c r="T6325" s="6"/>
      <c r="U6325" s="6"/>
      <c r="V6325" s="6"/>
      <c r="W6325" s="6" t="str">
        <f t="shared" si="197"/>
        <v>-</v>
      </c>
      <c r="X6325" s="6"/>
      <c r="Y6325" s="6"/>
      <c r="Z6325" s="6"/>
      <c r="AA6325" s="6"/>
      <c r="AB6325" s="6"/>
      <c r="AC6325" s="6"/>
    </row>
    <row r="6326" spans="1:29" x14ac:dyDescent="0.25">
      <c r="Q6326" s="12" t="str">
        <f t="shared" ca="1" si="198"/>
        <v>-</v>
      </c>
      <c r="W6326" t="str">
        <f t="shared" si="197"/>
        <v>-</v>
      </c>
    </row>
    <row r="6327" spans="1:29" x14ac:dyDescent="0.25">
      <c r="A6327" s="6"/>
      <c r="B6327" s="10"/>
      <c r="C6327" s="6"/>
      <c r="D6327" s="6"/>
      <c r="E6327" s="6"/>
      <c r="F6327" s="6"/>
      <c r="G6327" s="6"/>
      <c r="H6327" s="6"/>
      <c r="I6327" s="6"/>
      <c r="J6327" s="6"/>
      <c r="K6327" s="6"/>
      <c r="L6327" s="6"/>
      <c r="M6327" s="6"/>
      <c r="N6327" s="6"/>
      <c r="O6327" s="6"/>
      <c r="P6327" s="10"/>
      <c r="Q6327" s="15" t="str">
        <f t="shared" ca="1" si="198"/>
        <v>-</v>
      </c>
      <c r="R6327" s="6"/>
      <c r="S6327" s="6"/>
      <c r="T6327" s="6"/>
      <c r="U6327" s="6"/>
      <c r="V6327" s="6"/>
      <c r="W6327" s="6" t="str">
        <f t="shared" si="197"/>
        <v>-</v>
      </c>
      <c r="X6327" s="6"/>
      <c r="Y6327" s="6"/>
      <c r="Z6327" s="6"/>
      <c r="AA6327" s="6"/>
      <c r="AB6327" s="6"/>
      <c r="AC6327" s="6"/>
    </row>
    <row r="6328" spans="1:29" x14ac:dyDescent="0.25">
      <c r="Q6328" s="12" t="str">
        <f t="shared" ca="1" si="198"/>
        <v>-</v>
      </c>
      <c r="W6328" t="str">
        <f t="shared" si="197"/>
        <v>-</v>
      </c>
    </row>
    <row r="6329" spans="1:29" x14ac:dyDescent="0.25">
      <c r="A6329" s="6"/>
      <c r="B6329" s="10"/>
      <c r="C6329" s="6"/>
      <c r="D6329" s="6"/>
      <c r="E6329" s="6"/>
      <c r="F6329" s="6"/>
      <c r="G6329" s="6"/>
      <c r="H6329" s="6"/>
      <c r="I6329" s="6"/>
      <c r="J6329" s="6"/>
      <c r="K6329" s="6"/>
      <c r="L6329" s="6"/>
      <c r="M6329" s="6"/>
      <c r="N6329" s="6"/>
      <c r="O6329" s="6"/>
      <c r="P6329" s="10"/>
      <c r="Q6329" s="15" t="str">
        <f t="shared" ca="1" si="198"/>
        <v>-</v>
      </c>
      <c r="R6329" s="6"/>
      <c r="S6329" s="6"/>
      <c r="T6329" s="6"/>
      <c r="U6329" s="6"/>
      <c r="V6329" s="6"/>
      <c r="W6329" s="6" t="str">
        <f t="shared" si="197"/>
        <v>-</v>
      </c>
      <c r="X6329" s="6"/>
      <c r="Y6329" s="6"/>
      <c r="Z6329" s="6"/>
      <c r="AA6329" s="6"/>
      <c r="AB6329" s="6"/>
      <c r="AC6329" s="6"/>
    </row>
    <row r="6330" spans="1:29" x14ac:dyDescent="0.25">
      <c r="Q6330" s="12" t="str">
        <f t="shared" ca="1" si="198"/>
        <v>-</v>
      </c>
      <c r="W6330" t="str">
        <f t="shared" si="197"/>
        <v>-</v>
      </c>
    </row>
    <row r="6331" spans="1:29" x14ac:dyDescent="0.25">
      <c r="A6331" s="6"/>
      <c r="B6331" s="10"/>
      <c r="C6331" s="6"/>
      <c r="D6331" s="6"/>
      <c r="E6331" s="6"/>
      <c r="F6331" s="6"/>
      <c r="G6331" s="6"/>
      <c r="H6331" s="6"/>
      <c r="I6331" s="6"/>
      <c r="J6331" s="6"/>
      <c r="K6331" s="6"/>
      <c r="L6331" s="6"/>
      <c r="M6331" s="6"/>
      <c r="N6331" s="6"/>
      <c r="O6331" s="6"/>
      <c r="P6331" s="10"/>
      <c r="Q6331" s="15" t="str">
        <f t="shared" ca="1" si="198"/>
        <v>-</v>
      </c>
      <c r="R6331" s="6"/>
      <c r="S6331" s="6"/>
      <c r="T6331" s="6"/>
      <c r="U6331" s="6"/>
      <c r="V6331" s="6"/>
      <c r="W6331" s="6" t="str">
        <f t="shared" si="197"/>
        <v>-</v>
      </c>
      <c r="X6331" s="6"/>
      <c r="Y6331" s="6"/>
      <c r="Z6331" s="6"/>
      <c r="AA6331" s="6"/>
      <c r="AB6331" s="6"/>
      <c r="AC6331" s="6"/>
    </row>
    <row r="6332" spans="1:29" x14ac:dyDescent="0.25">
      <c r="Q6332" s="12" t="str">
        <f t="shared" ca="1" si="198"/>
        <v>-</v>
      </c>
      <c r="W6332" t="str">
        <f t="shared" si="197"/>
        <v>-</v>
      </c>
    </row>
    <row r="6333" spans="1:29" x14ac:dyDescent="0.25">
      <c r="A6333" s="6"/>
      <c r="B6333" s="10"/>
      <c r="C6333" s="6"/>
      <c r="D6333" s="6"/>
      <c r="E6333" s="6"/>
      <c r="F6333" s="6"/>
      <c r="G6333" s="6"/>
      <c r="H6333" s="6"/>
      <c r="I6333" s="6"/>
      <c r="J6333" s="6"/>
      <c r="K6333" s="6"/>
      <c r="L6333" s="6"/>
      <c r="M6333" s="6"/>
      <c r="N6333" s="6"/>
      <c r="O6333" s="6"/>
      <c r="P6333" s="10"/>
      <c r="Q6333" s="15" t="str">
        <f t="shared" ca="1" si="198"/>
        <v>-</v>
      </c>
      <c r="R6333" s="6"/>
      <c r="S6333" s="6"/>
      <c r="T6333" s="6"/>
      <c r="U6333" s="6"/>
      <c r="V6333" s="6"/>
      <c r="W6333" s="6" t="str">
        <f t="shared" si="197"/>
        <v>-</v>
      </c>
      <c r="X6333" s="6"/>
      <c r="Y6333" s="6"/>
      <c r="Z6333" s="6"/>
      <c r="AA6333" s="6"/>
      <c r="AB6333" s="6"/>
      <c r="AC6333" s="6"/>
    </row>
    <row r="6334" spans="1:29" x14ac:dyDescent="0.25">
      <c r="Q6334" s="12" t="str">
        <f t="shared" ca="1" si="198"/>
        <v>-</v>
      </c>
      <c r="W6334" t="str">
        <f t="shared" si="197"/>
        <v>-</v>
      </c>
    </row>
    <row r="6335" spans="1:29" x14ac:dyDescent="0.25">
      <c r="A6335" s="6"/>
      <c r="B6335" s="10"/>
      <c r="C6335" s="6"/>
      <c r="D6335" s="6"/>
      <c r="E6335" s="6"/>
      <c r="F6335" s="6"/>
      <c r="G6335" s="6"/>
      <c r="H6335" s="6"/>
      <c r="I6335" s="6"/>
      <c r="J6335" s="6"/>
      <c r="K6335" s="6"/>
      <c r="L6335" s="6"/>
      <c r="M6335" s="6"/>
      <c r="N6335" s="6"/>
      <c r="O6335" s="6"/>
      <c r="P6335" s="10"/>
      <c r="Q6335" s="15" t="str">
        <f t="shared" ca="1" si="198"/>
        <v>-</v>
      </c>
      <c r="R6335" s="6"/>
      <c r="S6335" s="6"/>
      <c r="T6335" s="6"/>
      <c r="U6335" s="6"/>
      <c r="V6335" s="6"/>
      <c r="W6335" s="6" t="str">
        <f t="shared" si="197"/>
        <v>-</v>
      </c>
      <c r="X6335" s="6"/>
      <c r="Y6335" s="6"/>
      <c r="Z6335" s="6"/>
      <c r="AA6335" s="6"/>
      <c r="AB6335" s="6"/>
      <c r="AC6335" s="6"/>
    </row>
    <row r="6336" spans="1:29" x14ac:dyDescent="0.25">
      <c r="Q6336" s="12" t="str">
        <f t="shared" ca="1" si="198"/>
        <v>-</v>
      </c>
      <c r="W6336" t="str">
        <f t="shared" si="197"/>
        <v>-</v>
      </c>
    </row>
    <row r="6337" spans="1:29" x14ac:dyDescent="0.25">
      <c r="A6337" s="6"/>
      <c r="B6337" s="10"/>
      <c r="C6337" s="6"/>
      <c r="D6337" s="6"/>
      <c r="E6337" s="6"/>
      <c r="F6337" s="6"/>
      <c r="G6337" s="6"/>
      <c r="H6337" s="6"/>
      <c r="I6337" s="6"/>
      <c r="J6337" s="6"/>
      <c r="K6337" s="6"/>
      <c r="L6337" s="6"/>
      <c r="M6337" s="6"/>
      <c r="N6337" s="6"/>
      <c r="O6337" s="6"/>
      <c r="P6337" s="10"/>
      <c r="Q6337" s="15" t="str">
        <f t="shared" ca="1" si="198"/>
        <v>-</v>
      </c>
      <c r="R6337" s="6"/>
      <c r="S6337" s="6"/>
      <c r="T6337" s="6"/>
      <c r="U6337" s="6"/>
      <c r="V6337" s="6"/>
      <c r="W6337" s="6" t="str">
        <f t="shared" ref="W6337:W6400" si="199">IF(OR(ISBLANK(J6337),ISBLANK(V6337)),"-",(IF(J6337=V6337,"Yes","No")))</f>
        <v>-</v>
      </c>
      <c r="X6337" s="6"/>
      <c r="Y6337" s="6"/>
      <c r="Z6337" s="6"/>
      <c r="AA6337" s="6"/>
      <c r="AB6337" s="6"/>
      <c r="AC6337" s="6"/>
    </row>
    <row r="6338" spans="1:29" x14ac:dyDescent="0.25">
      <c r="Q6338" s="12" t="str">
        <f t="shared" ref="Q6338:Q6401" ca="1" si="200">IF(B6338&gt;1/1/1900, (IF(R6338="Closed",(DATEDIF(B6338,P6338,"d"))-(DATEDIF(M6338,O6338,"d")),IF(OR(R6338="Pending",ISBLANK(P6338)),TODAY()-B6338))),"-")</f>
        <v>-</v>
      </c>
      <c r="W6338" t="str">
        <f t="shared" si="199"/>
        <v>-</v>
      </c>
    </row>
    <row r="6339" spans="1:29" x14ac:dyDescent="0.25">
      <c r="A6339" s="6"/>
      <c r="B6339" s="10"/>
      <c r="C6339" s="6"/>
      <c r="D6339" s="6"/>
      <c r="E6339" s="6"/>
      <c r="F6339" s="6"/>
      <c r="G6339" s="6"/>
      <c r="H6339" s="6"/>
      <c r="I6339" s="6"/>
      <c r="J6339" s="6"/>
      <c r="K6339" s="6"/>
      <c r="L6339" s="6"/>
      <c r="M6339" s="6"/>
      <c r="N6339" s="6"/>
      <c r="O6339" s="6"/>
      <c r="P6339" s="10"/>
      <c r="Q6339" s="15" t="str">
        <f t="shared" ca="1" si="200"/>
        <v>-</v>
      </c>
      <c r="R6339" s="6"/>
      <c r="S6339" s="6"/>
      <c r="T6339" s="6"/>
      <c r="U6339" s="6"/>
      <c r="V6339" s="6"/>
      <c r="W6339" s="6" t="str">
        <f t="shared" si="199"/>
        <v>-</v>
      </c>
      <c r="X6339" s="6"/>
      <c r="Y6339" s="6"/>
      <c r="Z6339" s="6"/>
      <c r="AA6339" s="6"/>
      <c r="AB6339" s="6"/>
      <c r="AC6339" s="6"/>
    </row>
    <row r="6340" spans="1:29" x14ac:dyDescent="0.25">
      <c r="Q6340" s="12" t="str">
        <f t="shared" ca="1" si="200"/>
        <v>-</v>
      </c>
      <c r="W6340" t="str">
        <f t="shared" si="199"/>
        <v>-</v>
      </c>
    </row>
    <row r="6341" spans="1:29" x14ac:dyDescent="0.25">
      <c r="A6341" s="6"/>
      <c r="B6341" s="10"/>
      <c r="C6341" s="6"/>
      <c r="D6341" s="6"/>
      <c r="E6341" s="6"/>
      <c r="F6341" s="6"/>
      <c r="G6341" s="6"/>
      <c r="H6341" s="6"/>
      <c r="I6341" s="6"/>
      <c r="J6341" s="6"/>
      <c r="K6341" s="6"/>
      <c r="L6341" s="6"/>
      <c r="M6341" s="6"/>
      <c r="N6341" s="6"/>
      <c r="O6341" s="6"/>
      <c r="P6341" s="10"/>
      <c r="Q6341" s="15" t="str">
        <f t="shared" ca="1" si="200"/>
        <v>-</v>
      </c>
      <c r="R6341" s="6"/>
      <c r="S6341" s="6"/>
      <c r="T6341" s="6"/>
      <c r="U6341" s="6"/>
      <c r="V6341" s="6"/>
      <c r="W6341" s="6" t="str">
        <f t="shared" si="199"/>
        <v>-</v>
      </c>
      <c r="X6341" s="6"/>
      <c r="Y6341" s="6"/>
      <c r="Z6341" s="6"/>
      <c r="AA6341" s="6"/>
      <c r="AB6341" s="6"/>
      <c r="AC6341" s="6"/>
    </row>
    <row r="6342" spans="1:29" x14ac:dyDescent="0.25">
      <c r="Q6342" s="12" t="str">
        <f t="shared" ca="1" si="200"/>
        <v>-</v>
      </c>
      <c r="W6342" t="str">
        <f t="shared" si="199"/>
        <v>-</v>
      </c>
    </row>
    <row r="6343" spans="1:29" x14ac:dyDescent="0.25">
      <c r="A6343" s="6"/>
      <c r="B6343" s="10"/>
      <c r="C6343" s="6"/>
      <c r="D6343" s="6"/>
      <c r="E6343" s="6"/>
      <c r="F6343" s="6"/>
      <c r="G6343" s="6"/>
      <c r="H6343" s="6"/>
      <c r="I6343" s="6"/>
      <c r="J6343" s="6"/>
      <c r="K6343" s="6"/>
      <c r="L6343" s="6"/>
      <c r="M6343" s="6"/>
      <c r="N6343" s="6"/>
      <c r="O6343" s="6"/>
      <c r="P6343" s="10"/>
      <c r="Q6343" s="15" t="str">
        <f t="shared" ca="1" si="200"/>
        <v>-</v>
      </c>
      <c r="R6343" s="6"/>
      <c r="S6343" s="6"/>
      <c r="T6343" s="6"/>
      <c r="U6343" s="6"/>
      <c r="V6343" s="6"/>
      <c r="W6343" s="6" t="str">
        <f t="shared" si="199"/>
        <v>-</v>
      </c>
      <c r="X6343" s="6"/>
      <c r="Y6343" s="6"/>
      <c r="Z6343" s="6"/>
      <c r="AA6343" s="6"/>
      <c r="AB6343" s="6"/>
      <c r="AC6343" s="6"/>
    </row>
    <row r="6344" spans="1:29" x14ac:dyDescent="0.25">
      <c r="Q6344" s="12" t="str">
        <f t="shared" ca="1" si="200"/>
        <v>-</v>
      </c>
      <c r="W6344" t="str">
        <f t="shared" si="199"/>
        <v>-</v>
      </c>
    </row>
    <row r="6345" spans="1:29" x14ac:dyDescent="0.25">
      <c r="A6345" s="6"/>
      <c r="B6345" s="10"/>
      <c r="C6345" s="6"/>
      <c r="D6345" s="6"/>
      <c r="E6345" s="6"/>
      <c r="F6345" s="6"/>
      <c r="G6345" s="6"/>
      <c r="H6345" s="6"/>
      <c r="I6345" s="6"/>
      <c r="J6345" s="6"/>
      <c r="K6345" s="6"/>
      <c r="L6345" s="6"/>
      <c r="M6345" s="6"/>
      <c r="N6345" s="6"/>
      <c r="O6345" s="6"/>
      <c r="P6345" s="10"/>
      <c r="Q6345" s="15" t="str">
        <f t="shared" ca="1" si="200"/>
        <v>-</v>
      </c>
      <c r="R6345" s="6"/>
      <c r="S6345" s="6"/>
      <c r="T6345" s="6"/>
      <c r="U6345" s="6"/>
      <c r="V6345" s="6"/>
      <c r="W6345" s="6" t="str">
        <f t="shared" si="199"/>
        <v>-</v>
      </c>
      <c r="X6345" s="6"/>
      <c r="Y6345" s="6"/>
      <c r="Z6345" s="6"/>
      <c r="AA6345" s="6"/>
      <c r="AB6345" s="6"/>
      <c r="AC6345" s="6"/>
    </row>
    <row r="6346" spans="1:29" x14ac:dyDescent="0.25">
      <c r="Q6346" s="12" t="str">
        <f t="shared" ca="1" si="200"/>
        <v>-</v>
      </c>
      <c r="W6346" t="str">
        <f t="shared" si="199"/>
        <v>-</v>
      </c>
    </row>
    <row r="6347" spans="1:29" x14ac:dyDescent="0.25">
      <c r="A6347" s="6"/>
      <c r="B6347" s="10"/>
      <c r="C6347" s="6"/>
      <c r="D6347" s="6"/>
      <c r="E6347" s="6"/>
      <c r="F6347" s="6"/>
      <c r="G6347" s="6"/>
      <c r="H6347" s="6"/>
      <c r="I6347" s="6"/>
      <c r="J6347" s="6"/>
      <c r="K6347" s="6"/>
      <c r="L6347" s="6"/>
      <c r="M6347" s="6"/>
      <c r="N6347" s="6"/>
      <c r="O6347" s="6"/>
      <c r="P6347" s="10"/>
      <c r="Q6347" s="15" t="str">
        <f t="shared" ca="1" si="200"/>
        <v>-</v>
      </c>
      <c r="R6347" s="6"/>
      <c r="S6347" s="6"/>
      <c r="T6347" s="6"/>
      <c r="U6347" s="6"/>
      <c r="V6347" s="6"/>
      <c r="W6347" s="6" t="str">
        <f t="shared" si="199"/>
        <v>-</v>
      </c>
      <c r="X6347" s="6"/>
      <c r="Y6347" s="6"/>
      <c r="Z6347" s="6"/>
      <c r="AA6347" s="6"/>
      <c r="AB6347" s="6"/>
      <c r="AC6347" s="6"/>
    </row>
    <row r="6348" spans="1:29" x14ac:dyDescent="0.25">
      <c r="Q6348" s="12" t="str">
        <f t="shared" ca="1" si="200"/>
        <v>-</v>
      </c>
      <c r="W6348" t="str">
        <f t="shared" si="199"/>
        <v>-</v>
      </c>
    </row>
    <row r="6349" spans="1:29" x14ac:dyDescent="0.25">
      <c r="A6349" s="6"/>
      <c r="B6349" s="10"/>
      <c r="C6349" s="6"/>
      <c r="D6349" s="6"/>
      <c r="E6349" s="6"/>
      <c r="F6349" s="6"/>
      <c r="G6349" s="6"/>
      <c r="H6349" s="6"/>
      <c r="I6349" s="6"/>
      <c r="J6349" s="6"/>
      <c r="K6349" s="6"/>
      <c r="L6349" s="6"/>
      <c r="M6349" s="6"/>
      <c r="N6349" s="6"/>
      <c r="O6349" s="6"/>
      <c r="P6349" s="10"/>
      <c r="Q6349" s="15" t="str">
        <f t="shared" ca="1" si="200"/>
        <v>-</v>
      </c>
      <c r="R6349" s="6"/>
      <c r="S6349" s="6"/>
      <c r="T6349" s="6"/>
      <c r="U6349" s="6"/>
      <c r="V6349" s="6"/>
      <c r="W6349" s="6" t="str">
        <f t="shared" si="199"/>
        <v>-</v>
      </c>
      <c r="X6349" s="6"/>
      <c r="Y6349" s="6"/>
      <c r="Z6349" s="6"/>
      <c r="AA6349" s="6"/>
      <c r="AB6349" s="6"/>
      <c r="AC6349" s="6"/>
    </row>
    <row r="6350" spans="1:29" x14ac:dyDescent="0.25">
      <c r="Q6350" s="12" t="str">
        <f t="shared" ca="1" si="200"/>
        <v>-</v>
      </c>
      <c r="W6350" t="str">
        <f t="shared" si="199"/>
        <v>-</v>
      </c>
    </row>
    <row r="6351" spans="1:29" x14ac:dyDescent="0.25">
      <c r="A6351" s="6"/>
      <c r="B6351" s="10"/>
      <c r="C6351" s="6"/>
      <c r="D6351" s="6"/>
      <c r="E6351" s="6"/>
      <c r="F6351" s="6"/>
      <c r="G6351" s="6"/>
      <c r="H6351" s="6"/>
      <c r="I6351" s="6"/>
      <c r="J6351" s="6"/>
      <c r="K6351" s="6"/>
      <c r="L6351" s="6"/>
      <c r="M6351" s="6"/>
      <c r="N6351" s="6"/>
      <c r="O6351" s="6"/>
      <c r="P6351" s="10"/>
      <c r="Q6351" s="15" t="str">
        <f t="shared" ca="1" si="200"/>
        <v>-</v>
      </c>
      <c r="R6351" s="6"/>
      <c r="S6351" s="6"/>
      <c r="T6351" s="6"/>
      <c r="U6351" s="6"/>
      <c r="V6351" s="6"/>
      <c r="W6351" s="6" t="str">
        <f t="shared" si="199"/>
        <v>-</v>
      </c>
      <c r="X6351" s="6"/>
      <c r="Y6351" s="6"/>
      <c r="Z6351" s="6"/>
      <c r="AA6351" s="6"/>
      <c r="AB6351" s="6"/>
      <c r="AC6351" s="6"/>
    </row>
    <row r="6352" spans="1:29" x14ac:dyDescent="0.25">
      <c r="Q6352" s="12" t="str">
        <f t="shared" ca="1" si="200"/>
        <v>-</v>
      </c>
      <c r="W6352" t="str">
        <f t="shared" si="199"/>
        <v>-</v>
      </c>
    </row>
    <row r="6353" spans="1:29" x14ac:dyDescent="0.25">
      <c r="A6353" s="6"/>
      <c r="B6353" s="10"/>
      <c r="C6353" s="6"/>
      <c r="D6353" s="6"/>
      <c r="E6353" s="6"/>
      <c r="F6353" s="6"/>
      <c r="G6353" s="6"/>
      <c r="H6353" s="6"/>
      <c r="I6353" s="6"/>
      <c r="J6353" s="6"/>
      <c r="K6353" s="6"/>
      <c r="L6353" s="6"/>
      <c r="M6353" s="6"/>
      <c r="N6353" s="6"/>
      <c r="O6353" s="6"/>
      <c r="P6353" s="10"/>
      <c r="Q6353" s="15" t="str">
        <f t="shared" ca="1" si="200"/>
        <v>-</v>
      </c>
      <c r="R6353" s="6"/>
      <c r="S6353" s="6"/>
      <c r="T6353" s="6"/>
      <c r="U6353" s="6"/>
      <c r="V6353" s="6"/>
      <c r="W6353" s="6" t="str">
        <f t="shared" si="199"/>
        <v>-</v>
      </c>
      <c r="X6353" s="6"/>
      <c r="Y6353" s="6"/>
      <c r="Z6353" s="6"/>
      <c r="AA6353" s="6"/>
      <c r="AB6353" s="6"/>
      <c r="AC6353" s="6"/>
    </row>
    <row r="6354" spans="1:29" x14ac:dyDescent="0.25">
      <c r="Q6354" s="12" t="str">
        <f t="shared" ca="1" si="200"/>
        <v>-</v>
      </c>
      <c r="W6354" t="str">
        <f t="shared" si="199"/>
        <v>-</v>
      </c>
    </row>
    <row r="6355" spans="1:29" x14ac:dyDescent="0.25">
      <c r="A6355" s="6"/>
      <c r="B6355" s="10"/>
      <c r="C6355" s="6"/>
      <c r="D6355" s="6"/>
      <c r="E6355" s="6"/>
      <c r="F6355" s="6"/>
      <c r="G6355" s="6"/>
      <c r="H6355" s="6"/>
      <c r="I6355" s="6"/>
      <c r="J6355" s="6"/>
      <c r="K6355" s="6"/>
      <c r="L6355" s="6"/>
      <c r="M6355" s="6"/>
      <c r="N6355" s="6"/>
      <c r="O6355" s="6"/>
      <c r="P6355" s="10"/>
      <c r="Q6355" s="15" t="str">
        <f t="shared" ca="1" si="200"/>
        <v>-</v>
      </c>
      <c r="R6355" s="6"/>
      <c r="S6355" s="6"/>
      <c r="T6355" s="6"/>
      <c r="U6355" s="6"/>
      <c r="V6355" s="6"/>
      <c r="W6355" s="6" t="str">
        <f t="shared" si="199"/>
        <v>-</v>
      </c>
      <c r="X6355" s="6"/>
      <c r="Y6355" s="6"/>
      <c r="Z6355" s="6"/>
      <c r="AA6355" s="6"/>
      <c r="AB6355" s="6"/>
      <c r="AC6355" s="6"/>
    </row>
    <row r="6356" spans="1:29" x14ac:dyDescent="0.25">
      <c r="Q6356" s="12" t="str">
        <f t="shared" ca="1" si="200"/>
        <v>-</v>
      </c>
      <c r="W6356" t="str">
        <f t="shared" si="199"/>
        <v>-</v>
      </c>
    </row>
    <row r="6357" spans="1:29" x14ac:dyDescent="0.25">
      <c r="A6357" s="6"/>
      <c r="B6357" s="10"/>
      <c r="C6357" s="6"/>
      <c r="D6357" s="6"/>
      <c r="E6357" s="6"/>
      <c r="F6357" s="6"/>
      <c r="G6357" s="6"/>
      <c r="H6357" s="6"/>
      <c r="I6357" s="6"/>
      <c r="J6357" s="6"/>
      <c r="K6357" s="6"/>
      <c r="L6357" s="6"/>
      <c r="M6357" s="6"/>
      <c r="N6357" s="6"/>
      <c r="O6357" s="6"/>
      <c r="P6357" s="10"/>
      <c r="Q6357" s="15" t="str">
        <f t="shared" ca="1" si="200"/>
        <v>-</v>
      </c>
      <c r="R6357" s="6"/>
      <c r="S6357" s="6"/>
      <c r="T6357" s="6"/>
      <c r="U6357" s="6"/>
      <c r="V6357" s="6"/>
      <c r="W6357" s="6" t="str">
        <f t="shared" si="199"/>
        <v>-</v>
      </c>
      <c r="X6357" s="6"/>
      <c r="Y6357" s="6"/>
      <c r="Z6357" s="6"/>
      <c r="AA6357" s="6"/>
      <c r="AB6357" s="6"/>
      <c r="AC6357" s="6"/>
    </row>
    <row r="6358" spans="1:29" x14ac:dyDescent="0.25">
      <c r="Q6358" s="12" t="str">
        <f t="shared" ca="1" si="200"/>
        <v>-</v>
      </c>
      <c r="W6358" t="str">
        <f t="shared" si="199"/>
        <v>-</v>
      </c>
    </row>
    <row r="6359" spans="1:29" x14ac:dyDescent="0.25">
      <c r="A6359" s="6"/>
      <c r="B6359" s="10"/>
      <c r="C6359" s="6"/>
      <c r="D6359" s="6"/>
      <c r="E6359" s="6"/>
      <c r="F6359" s="6"/>
      <c r="G6359" s="6"/>
      <c r="H6359" s="6"/>
      <c r="I6359" s="6"/>
      <c r="J6359" s="6"/>
      <c r="K6359" s="6"/>
      <c r="L6359" s="6"/>
      <c r="M6359" s="6"/>
      <c r="N6359" s="6"/>
      <c r="O6359" s="6"/>
      <c r="P6359" s="10"/>
      <c r="Q6359" s="15" t="str">
        <f t="shared" ca="1" si="200"/>
        <v>-</v>
      </c>
      <c r="R6359" s="6"/>
      <c r="S6359" s="6"/>
      <c r="T6359" s="6"/>
      <c r="U6359" s="6"/>
      <c r="V6359" s="6"/>
      <c r="W6359" s="6" t="str">
        <f t="shared" si="199"/>
        <v>-</v>
      </c>
      <c r="X6359" s="6"/>
      <c r="Y6359" s="6"/>
      <c r="Z6359" s="6"/>
      <c r="AA6359" s="6"/>
      <c r="AB6359" s="6"/>
      <c r="AC6359" s="6"/>
    </row>
    <row r="6360" spans="1:29" x14ac:dyDescent="0.25">
      <c r="Q6360" s="12" t="str">
        <f t="shared" ca="1" si="200"/>
        <v>-</v>
      </c>
      <c r="W6360" t="str">
        <f t="shared" si="199"/>
        <v>-</v>
      </c>
    </row>
    <row r="6361" spans="1:29" x14ac:dyDescent="0.25">
      <c r="A6361" s="6"/>
      <c r="B6361" s="10"/>
      <c r="C6361" s="6"/>
      <c r="D6361" s="6"/>
      <c r="E6361" s="6"/>
      <c r="F6361" s="6"/>
      <c r="G6361" s="6"/>
      <c r="H6361" s="6"/>
      <c r="I6361" s="6"/>
      <c r="J6361" s="6"/>
      <c r="K6361" s="6"/>
      <c r="L6361" s="6"/>
      <c r="M6361" s="6"/>
      <c r="N6361" s="6"/>
      <c r="O6361" s="6"/>
      <c r="P6361" s="10"/>
      <c r="Q6361" s="15" t="str">
        <f t="shared" ca="1" si="200"/>
        <v>-</v>
      </c>
      <c r="R6361" s="6"/>
      <c r="S6361" s="6"/>
      <c r="T6361" s="6"/>
      <c r="U6361" s="6"/>
      <c r="V6361" s="6"/>
      <c r="W6361" s="6" t="str">
        <f t="shared" si="199"/>
        <v>-</v>
      </c>
      <c r="X6361" s="6"/>
      <c r="Y6361" s="6"/>
      <c r="Z6361" s="6"/>
      <c r="AA6361" s="6"/>
      <c r="AB6361" s="6"/>
      <c r="AC6361" s="6"/>
    </row>
    <row r="6362" spans="1:29" x14ac:dyDescent="0.25">
      <c r="Q6362" s="12" t="str">
        <f t="shared" ca="1" si="200"/>
        <v>-</v>
      </c>
      <c r="W6362" t="str">
        <f t="shared" si="199"/>
        <v>-</v>
      </c>
    </row>
    <row r="6363" spans="1:29" x14ac:dyDescent="0.25">
      <c r="A6363" s="6"/>
      <c r="B6363" s="10"/>
      <c r="C6363" s="6"/>
      <c r="D6363" s="6"/>
      <c r="E6363" s="6"/>
      <c r="F6363" s="6"/>
      <c r="G6363" s="6"/>
      <c r="H6363" s="6"/>
      <c r="I6363" s="6"/>
      <c r="J6363" s="6"/>
      <c r="K6363" s="6"/>
      <c r="L6363" s="6"/>
      <c r="M6363" s="6"/>
      <c r="N6363" s="6"/>
      <c r="O6363" s="6"/>
      <c r="P6363" s="10"/>
      <c r="Q6363" s="15" t="str">
        <f t="shared" ca="1" si="200"/>
        <v>-</v>
      </c>
      <c r="R6363" s="6"/>
      <c r="S6363" s="6"/>
      <c r="T6363" s="6"/>
      <c r="U6363" s="6"/>
      <c r="V6363" s="6"/>
      <c r="W6363" s="6" t="str">
        <f t="shared" si="199"/>
        <v>-</v>
      </c>
      <c r="X6363" s="6"/>
      <c r="Y6363" s="6"/>
      <c r="Z6363" s="6"/>
      <c r="AA6363" s="6"/>
      <c r="AB6363" s="6"/>
      <c r="AC6363" s="6"/>
    </row>
    <row r="6364" spans="1:29" x14ac:dyDescent="0.25">
      <c r="Q6364" s="12" t="str">
        <f t="shared" ca="1" si="200"/>
        <v>-</v>
      </c>
      <c r="W6364" t="str">
        <f t="shared" si="199"/>
        <v>-</v>
      </c>
    </row>
    <row r="6365" spans="1:29" x14ac:dyDescent="0.25">
      <c r="A6365" s="6"/>
      <c r="B6365" s="10"/>
      <c r="C6365" s="6"/>
      <c r="D6365" s="6"/>
      <c r="E6365" s="6"/>
      <c r="F6365" s="6"/>
      <c r="G6365" s="6"/>
      <c r="H6365" s="6"/>
      <c r="I6365" s="6"/>
      <c r="J6365" s="6"/>
      <c r="K6365" s="6"/>
      <c r="L6365" s="6"/>
      <c r="M6365" s="6"/>
      <c r="N6365" s="6"/>
      <c r="O6365" s="6"/>
      <c r="P6365" s="10"/>
      <c r="Q6365" s="15" t="str">
        <f t="shared" ca="1" si="200"/>
        <v>-</v>
      </c>
      <c r="R6365" s="6"/>
      <c r="S6365" s="6"/>
      <c r="T6365" s="6"/>
      <c r="U6365" s="6"/>
      <c r="V6365" s="6"/>
      <c r="W6365" s="6" t="str">
        <f t="shared" si="199"/>
        <v>-</v>
      </c>
      <c r="X6365" s="6"/>
      <c r="Y6365" s="6"/>
      <c r="Z6365" s="6"/>
      <c r="AA6365" s="6"/>
      <c r="AB6365" s="6"/>
      <c r="AC6365" s="6"/>
    </row>
    <row r="6366" spans="1:29" x14ac:dyDescent="0.25">
      <c r="Q6366" s="12" t="str">
        <f t="shared" ca="1" si="200"/>
        <v>-</v>
      </c>
      <c r="W6366" t="str">
        <f t="shared" si="199"/>
        <v>-</v>
      </c>
    </row>
    <row r="6367" spans="1:29" x14ac:dyDescent="0.25">
      <c r="A6367" s="6"/>
      <c r="B6367" s="10"/>
      <c r="C6367" s="6"/>
      <c r="D6367" s="6"/>
      <c r="E6367" s="6"/>
      <c r="F6367" s="6"/>
      <c r="G6367" s="6"/>
      <c r="H6367" s="6"/>
      <c r="I6367" s="6"/>
      <c r="J6367" s="6"/>
      <c r="K6367" s="6"/>
      <c r="L6367" s="6"/>
      <c r="M6367" s="6"/>
      <c r="N6367" s="6"/>
      <c r="O6367" s="6"/>
      <c r="P6367" s="10"/>
      <c r="Q6367" s="15" t="str">
        <f t="shared" ca="1" si="200"/>
        <v>-</v>
      </c>
      <c r="R6367" s="6"/>
      <c r="S6367" s="6"/>
      <c r="T6367" s="6"/>
      <c r="U6367" s="6"/>
      <c r="V6367" s="6"/>
      <c r="W6367" s="6" t="str">
        <f t="shared" si="199"/>
        <v>-</v>
      </c>
      <c r="X6367" s="6"/>
      <c r="Y6367" s="6"/>
      <c r="Z6367" s="6"/>
      <c r="AA6367" s="6"/>
      <c r="AB6367" s="6"/>
      <c r="AC6367" s="6"/>
    </row>
    <row r="6368" spans="1:29" x14ac:dyDescent="0.25">
      <c r="Q6368" s="12" t="str">
        <f t="shared" ca="1" si="200"/>
        <v>-</v>
      </c>
      <c r="W6368" t="str">
        <f t="shared" si="199"/>
        <v>-</v>
      </c>
    </row>
    <row r="6369" spans="1:29" x14ac:dyDescent="0.25">
      <c r="A6369" s="6"/>
      <c r="B6369" s="10"/>
      <c r="C6369" s="6"/>
      <c r="D6369" s="6"/>
      <c r="E6369" s="6"/>
      <c r="F6369" s="6"/>
      <c r="G6369" s="6"/>
      <c r="H6369" s="6"/>
      <c r="I6369" s="6"/>
      <c r="J6369" s="6"/>
      <c r="K6369" s="6"/>
      <c r="L6369" s="6"/>
      <c r="M6369" s="6"/>
      <c r="N6369" s="6"/>
      <c r="O6369" s="6"/>
      <c r="P6369" s="10"/>
      <c r="Q6369" s="15" t="str">
        <f t="shared" ca="1" si="200"/>
        <v>-</v>
      </c>
      <c r="R6369" s="6"/>
      <c r="S6369" s="6"/>
      <c r="T6369" s="6"/>
      <c r="U6369" s="6"/>
      <c r="V6369" s="6"/>
      <c r="W6369" s="6" t="str">
        <f t="shared" si="199"/>
        <v>-</v>
      </c>
      <c r="X6369" s="6"/>
      <c r="Y6369" s="6"/>
      <c r="Z6369" s="6"/>
      <c r="AA6369" s="6"/>
      <c r="AB6369" s="6"/>
      <c r="AC6369" s="6"/>
    </row>
    <row r="6370" spans="1:29" x14ac:dyDescent="0.25">
      <c r="Q6370" s="12" t="str">
        <f t="shared" ca="1" si="200"/>
        <v>-</v>
      </c>
      <c r="W6370" t="str">
        <f t="shared" si="199"/>
        <v>-</v>
      </c>
    </row>
    <row r="6371" spans="1:29" x14ac:dyDescent="0.25">
      <c r="A6371" s="6"/>
      <c r="B6371" s="10"/>
      <c r="C6371" s="6"/>
      <c r="D6371" s="6"/>
      <c r="E6371" s="6"/>
      <c r="F6371" s="6"/>
      <c r="G6371" s="6"/>
      <c r="H6371" s="6"/>
      <c r="I6371" s="6"/>
      <c r="J6371" s="6"/>
      <c r="K6371" s="6"/>
      <c r="L6371" s="6"/>
      <c r="M6371" s="6"/>
      <c r="N6371" s="6"/>
      <c r="O6371" s="6"/>
      <c r="P6371" s="10"/>
      <c r="Q6371" s="15" t="str">
        <f t="shared" ca="1" si="200"/>
        <v>-</v>
      </c>
      <c r="R6371" s="6"/>
      <c r="S6371" s="6"/>
      <c r="T6371" s="6"/>
      <c r="U6371" s="6"/>
      <c r="V6371" s="6"/>
      <c r="W6371" s="6" t="str">
        <f t="shared" si="199"/>
        <v>-</v>
      </c>
      <c r="X6371" s="6"/>
      <c r="Y6371" s="6"/>
      <c r="Z6371" s="6"/>
      <c r="AA6371" s="6"/>
      <c r="AB6371" s="6"/>
      <c r="AC6371" s="6"/>
    </row>
    <row r="6372" spans="1:29" x14ac:dyDescent="0.25">
      <c r="Q6372" s="12" t="str">
        <f t="shared" ca="1" si="200"/>
        <v>-</v>
      </c>
      <c r="W6372" t="str">
        <f t="shared" si="199"/>
        <v>-</v>
      </c>
    </row>
    <row r="6373" spans="1:29" x14ac:dyDescent="0.25">
      <c r="A6373" s="6"/>
      <c r="B6373" s="10"/>
      <c r="C6373" s="6"/>
      <c r="D6373" s="6"/>
      <c r="E6373" s="6"/>
      <c r="F6373" s="6"/>
      <c r="G6373" s="6"/>
      <c r="H6373" s="6"/>
      <c r="I6373" s="6"/>
      <c r="J6373" s="6"/>
      <c r="K6373" s="6"/>
      <c r="L6373" s="6"/>
      <c r="M6373" s="6"/>
      <c r="N6373" s="6"/>
      <c r="O6373" s="6"/>
      <c r="P6373" s="10"/>
      <c r="Q6373" s="15" t="str">
        <f t="shared" ca="1" si="200"/>
        <v>-</v>
      </c>
      <c r="R6373" s="6"/>
      <c r="S6373" s="6"/>
      <c r="T6373" s="6"/>
      <c r="U6373" s="6"/>
      <c r="V6373" s="6"/>
      <c r="W6373" s="6" t="str">
        <f t="shared" si="199"/>
        <v>-</v>
      </c>
      <c r="X6373" s="6"/>
      <c r="Y6373" s="6"/>
      <c r="Z6373" s="6"/>
      <c r="AA6373" s="6"/>
      <c r="AB6373" s="6"/>
      <c r="AC6373" s="6"/>
    </row>
    <row r="6374" spans="1:29" x14ac:dyDescent="0.25">
      <c r="Q6374" s="12" t="str">
        <f t="shared" ca="1" si="200"/>
        <v>-</v>
      </c>
      <c r="W6374" t="str">
        <f t="shared" si="199"/>
        <v>-</v>
      </c>
    </row>
    <row r="6375" spans="1:29" x14ac:dyDescent="0.25">
      <c r="A6375" s="6"/>
      <c r="B6375" s="10"/>
      <c r="C6375" s="6"/>
      <c r="D6375" s="6"/>
      <c r="E6375" s="6"/>
      <c r="F6375" s="6"/>
      <c r="G6375" s="6"/>
      <c r="H6375" s="6"/>
      <c r="I6375" s="6"/>
      <c r="J6375" s="6"/>
      <c r="K6375" s="6"/>
      <c r="L6375" s="6"/>
      <c r="M6375" s="6"/>
      <c r="N6375" s="6"/>
      <c r="O6375" s="6"/>
      <c r="P6375" s="10"/>
      <c r="Q6375" s="15" t="str">
        <f t="shared" ca="1" si="200"/>
        <v>-</v>
      </c>
      <c r="R6375" s="6"/>
      <c r="S6375" s="6"/>
      <c r="T6375" s="6"/>
      <c r="U6375" s="6"/>
      <c r="V6375" s="6"/>
      <c r="W6375" s="6" t="str">
        <f t="shared" si="199"/>
        <v>-</v>
      </c>
      <c r="X6375" s="6"/>
      <c r="Y6375" s="6"/>
      <c r="Z6375" s="6"/>
      <c r="AA6375" s="6"/>
      <c r="AB6375" s="6"/>
      <c r="AC6375" s="6"/>
    </row>
    <row r="6376" spans="1:29" x14ac:dyDescent="0.25">
      <c r="Q6376" s="12" t="str">
        <f t="shared" ca="1" si="200"/>
        <v>-</v>
      </c>
      <c r="W6376" t="str">
        <f t="shared" si="199"/>
        <v>-</v>
      </c>
    </row>
    <row r="6377" spans="1:29" x14ac:dyDescent="0.25">
      <c r="A6377" s="6"/>
      <c r="B6377" s="10"/>
      <c r="C6377" s="6"/>
      <c r="D6377" s="6"/>
      <c r="E6377" s="6"/>
      <c r="F6377" s="6"/>
      <c r="G6377" s="6"/>
      <c r="H6377" s="6"/>
      <c r="I6377" s="6"/>
      <c r="J6377" s="6"/>
      <c r="K6377" s="6"/>
      <c r="L6377" s="6"/>
      <c r="M6377" s="6"/>
      <c r="N6377" s="6"/>
      <c r="O6377" s="6"/>
      <c r="P6377" s="10"/>
      <c r="Q6377" s="15" t="str">
        <f t="shared" ca="1" si="200"/>
        <v>-</v>
      </c>
      <c r="R6377" s="6"/>
      <c r="S6377" s="6"/>
      <c r="T6377" s="6"/>
      <c r="U6377" s="6"/>
      <c r="V6377" s="6"/>
      <c r="W6377" s="6" t="str">
        <f t="shared" si="199"/>
        <v>-</v>
      </c>
      <c r="X6377" s="6"/>
      <c r="Y6377" s="6"/>
      <c r="Z6377" s="6"/>
      <c r="AA6377" s="6"/>
      <c r="AB6377" s="6"/>
      <c r="AC6377" s="6"/>
    </row>
    <row r="6378" spans="1:29" x14ac:dyDescent="0.25">
      <c r="Q6378" s="12" t="str">
        <f t="shared" ca="1" si="200"/>
        <v>-</v>
      </c>
      <c r="W6378" t="str">
        <f t="shared" si="199"/>
        <v>-</v>
      </c>
    </row>
    <row r="6379" spans="1:29" x14ac:dyDescent="0.25">
      <c r="A6379" s="6"/>
      <c r="B6379" s="10"/>
      <c r="C6379" s="6"/>
      <c r="D6379" s="6"/>
      <c r="E6379" s="6"/>
      <c r="F6379" s="6"/>
      <c r="G6379" s="6"/>
      <c r="H6379" s="6"/>
      <c r="I6379" s="6"/>
      <c r="J6379" s="6"/>
      <c r="K6379" s="6"/>
      <c r="L6379" s="6"/>
      <c r="M6379" s="6"/>
      <c r="N6379" s="6"/>
      <c r="O6379" s="6"/>
      <c r="P6379" s="10"/>
      <c r="Q6379" s="15" t="str">
        <f t="shared" ca="1" si="200"/>
        <v>-</v>
      </c>
      <c r="R6379" s="6"/>
      <c r="S6379" s="6"/>
      <c r="T6379" s="6"/>
      <c r="U6379" s="6"/>
      <c r="V6379" s="6"/>
      <c r="W6379" s="6" t="str">
        <f t="shared" si="199"/>
        <v>-</v>
      </c>
      <c r="X6379" s="6"/>
      <c r="Y6379" s="6"/>
      <c r="Z6379" s="6"/>
      <c r="AA6379" s="6"/>
      <c r="AB6379" s="6"/>
      <c r="AC6379" s="6"/>
    </row>
    <row r="6380" spans="1:29" x14ac:dyDescent="0.25">
      <c r="Q6380" s="12" t="str">
        <f t="shared" ca="1" si="200"/>
        <v>-</v>
      </c>
      <c r="W6380" t="str">
        <f t="shared" si="199"/>
        <v>-</v>
      </c>
    </row>
    <row r="6381" spans="1:29" x14ac:dyDescent="0.25">
      <c r="A6381" s="6"/>
      <c r="B6381" s="10"/>
      <c r="C6381" s="6"/>
      <c r="D6381" s="6"/>
      <c r="E6381" s="6"/>
      <c r="F6381" s="6"/>
      <c r="G6381" s="6"/>
      <c r="H6381" s="6"/>
      <c r="I6381" s="6"/>
      <c r="J6381" s="6"/>
      <c r="K6381" s="6"/>
      <c r="L6381" s="6"/>
      <c r="M6381" s="6"/>
      <c r="N6381" s="6"/>
      <c r="O6381" s="6"/>
      <c r="P6381" s="10"/>
      <c r="Q6381" s="15" t="str">
        <f t="shared" ca="1" si="200"/>
        <v>-</v>
      </c>
      <c r="R6381" s="6"/>
      <c r="S6381" s="6"/>
      <c r="T6381" s="6"/>
      <c r="U6381" s="6"/>
      <c r="V6381" s="6"/>
      <c r="W6381" s="6" t="str">
        <f t="shared" si="199"/>
        <v>-</v>
      </c>
      <c r="X6381" s="6"/>
      <c r="Y6381" s="6"/>
      <c r="Z6381" s="6"/>
      <c r="AA6381" s="6"/>
      <c r="AB6381" s="6"/>
      <c r="AC6381" s="6"/>
    </row>
    <row r="6382" spans="1:29" x14ac:dyDescent="0.25">
      <c r="Q6382" s="12" t="str">
        <f t="shared" ca="1" si="200"/>
        <v>-</v>
      </c>
      <c r="W6382" t="str">
        <f t="shared" si="199"/>
        <v>-</v>
      </c>
    </row>
    <row r="6383" spans="1:29" x14ac:dyDescent="0.25">
      <c r="A6383" s="6"/>
      <c r="B6383" s="10"/>
      <c r="C6383" s="6"/>
      <c r="D6383" s="6"/>
      <c r="E6383" s="6"/>
      <c r="F6383" s="6"/>
      <c r="G6383" s="6"/>
      <c r="H6383" s="6"/>
      <c r="I6383" s="6"/>
      <c r="J6383" s="6"/>
      <c r="K6383" s="6"/>
      <c r="L6383" s="6"/>
      <c r="M6383" s="6"/>
      <c r="N6383" s="6"/>
      <c r="O6383" s="6"/>
      <c r="P6383" s="10"/>
      <c r="Q6383" s="15" t="str">
        <f t="shared" ca="1" si="200"/>
        <v>-</v>
      </c>
      <c r="R6383" s="6"/>
      <c r="S6383" s="6"/>
      <c r="T6383" s="6"/>
      <c r="U6383" s="6"/>
      <c r="V6383" s="6"/>
      <c r="W6383" s="6" t="str">
        <f t="shared" si="199"/>
        <v>-</v>
      </c>
      <c r="X6383" s="6"/>
      <c r="Y6383" s="6"/>
      <c r="Z6383" s="6"/>
      <c r="AA6383" s="6"/>
      <c r="AB6383" s="6"/>
      <c r="AC6383" s="6"/>
    </row>
    <row r="6384" spans="1:29" x14ac:dyDescent="0.25">
      <c r="Q6384" s="12" t="str">
        <f t="shared" ca="1" si="200"/>
        <v>-</v>
      </c>
      <c r="W6384" t="str">
        <f t="shared" si="199"/>
        <v>-</v>
      </c>
    </row>
    <row r="6385" spans="1:29" x14ac:dyDescent="0.25">
      <c r="A6385" s="6"/>
      <c r="B6385" s="10"/>
      <c r="C6385" s="6"/>
      <c r="D6385" s="6"/>
      <c r="E6385" s="6"/>
      <c r="F6385" s="6"/>
      <c r="G6385" s="6"/>
      <c r="H6385" s="6"/>
      <c r="I6385" s="6"/>
      <c r="J6385" s="6"/>
      <c r="K6385" s="6"/>
      <c r="L6385" s="6"/>
      <c r="M6385" s="6"/>
      <c r="N6385" s="6"/>
      <c r="O6385" s="6"/>
      <c r="P6385" s="10"/>
      <c r="Q6385" s="15" t="str">
        <f t="shared" ca="1" si="200"/>
        <v>-</v>
      </c>
      <c r="R6385" s="6"/>
      <c r="S6385" s="6"/>
      <c r="T6385" s="6"/>
      <c r="U6385" s="6"/>
      <c r="V6385" s="6"/>
      <c r="W6385" s="6" t="str">
        <f t="shared" si="199"/>
        <v>-</v>
      </c>
      <c r="X6385" s="6"/>
      <c r="Y6385" s="6"/>
      <c r="Z6385" s="6"/>
      <c r="AA6385" s="6"/>
      <c r="AB6385" s="6"/>
      <c r="AC6385" s="6"/>
    </row>
    <row r="6386" spans="1:29" x14ac:dyDescent="0.25">
      <c r="Q6386" s="12" t="str">
        <f t="shared" ca="1" si="200"/>
        <v>-</v>
      </c>
      <c r="W6386" t="str">
        <f t="shared" si="199"/>
        <v>-</v>
      </c>
    </row>
    <row r="6387" spans="1:29" x14ac:dyDescent="0.25">
      <c r="A6387" s="6"/>
      <c r="B6387" s="10"/>
      <c r="C6387" s="6"/>
      <c r="D6387" s="6"/>
      <c r="E6387" s="6"/>
      <c r="F6387" s="6"/>
      <c r="G6387" s="6"/>
      <c r="H6387" s="6"/>
      <c r="I6387" s="6"/>
      <c r="J6387" s="6"/>
      <c r="K6387" s="6"/>
      <c r="L6387" s="6"/>
      <c r="M6387" s="6"/>
      <c r="N6387" s="6"/>
      <c r="O6387" s="6"/>
      <c r="P6387" s="10"/>
      <c r="Q6387" s="15" t="str">
        <f t="shared" ca="1" si="200"/>
        <v>-</v>
      </c>
      <c r="R6387" s="6"/>
      <c r="S6387" s="6"/>
      <c r="T6387" s="6"/>
      <c r="U6387" s="6"/>
      <c r="V6387" s="6"/>
      <c r="W6387" s="6" t="str">
        <f t="shared" si="199"/>
        <v>-</v>
      </c>
      <c r="X6387" s="6"/>
      <c r="Y6387" s="6"/>
      <c r="Z6387" s="6"/>
      <c r="AA6387" s="6"/>
      <c r="AB6387" s="6"/>
      <c r="AC6387" s="6"/>
    </row>
    <row r="6388" spans="1:29" x14ac:dyDescent="0.25">
      <c r="Q6388" s="12" t="str">
        <f t="shared" ca="1" si="200"/>
        <v>-</v>
      </c>
      <c r="W6388" t="str">
        <f t="shared" si="199"/>
        <v>-</v>
      </c>
    </row>
    <row r="6389" spans="1:29" x14ac:dyDescent="0.25">
      <c r="A6389" s="6"/>
      <c r="B6389" s="10"/>
      <c r="C6389" s="6"/>
      <c r="D6389" s="6"/>
      <c r="E6389" s="6"/>
      <c r="F6389" s="6"/>
      <c r="G6389" s="6"/>
      <c r="H6389" s="6"/>
      <c r="I6389" s="6"/>
      <c r="J6389" s="6"/>
      <c r="K6389" s="6"/>
      <c r="L6389" s="6"/>
      <c r="M6389" s="6"/>
      <c r="N6389" s="6"/>
      <c r="O6389" s="6"/>
      <c r="P6389" s="10"/>
      <c r="Q6389" s="15" t="str">
        <f t="shared" ca="1" si="200"/>
        <v>-</v>
      </c>
      <c r="R6389" s="6"/>
      <c r="S6389" s="6"/>
      <c r="T6389" s="6"/>
      <c r="U6389" s="6"/>
      <c r="V6389" s="6"/>
      <c r="W6389" s="6" t="str">
        <f t="shared" si="199"/>
        <v>-</v>
      </c>
      <c r="X6389" s="6"/>
      <c r="Y6389" s="6"/>
      <c r="Z6389" s="6"/>
      <c r="AA6389" s="6"/>
      <c r="AB6389" s="6"/>
      <c r="AC6389" s="6"/>
    </row>
    <row r="6390" spans="1:29" x14ac:dyDescent="0.25">
      <c r="Q6390" s="12" t="str">
        <f t="shared" ca="1" si="200"/>
        <v>-</v>
      </c>
      <c r="W6390" t="str">
        <f t="shared" si="199"/>
        <v>-</v>
      </c>
    </row>
    <row r="6391" spans="1:29" x14ac:dyDescent="0.25">
      <c r="A6391" s="6"/>
      <c r="B6391" s="10"/>
      <c r="C6391" s="6"/>
      <c r="D6391" s="6"/>
      <c r="E6391" s="6"/>
      <c r="F6391" s="6"/>
      <c r="G6391" s="6"/>
      <c r="H6391" s="6"/>
      <c r="I6391" s="6"/>
      <c r="J6391" s="6"/>
      <c r="K6391" s="6"/>
      <c r="L6391" s="6"/>
      <c r="M6391" s="6"/>
      <c r="N6391" s="6"/>
      <c r="O6391" s="6"/>
      <c r="P6391" s="10"/>
      <c r="Q6391" s="15" t="str">
        <f t="shared" ca="1" si="200"/>
        <v>-</v>
      </c>
      <c r="R6391" s="6"/>
      <c r="S6391" s="6"/>
      <c r="T6391" s="6"/>
      <c r="U6391" s="6"/>
      <c r="V6391" s="6"/>
      <c r="W6391" s="6" t="str">
        <f t="shared" si="199"/>
        <v>-</v>
      </c>
      <c r="X6391" s="6"/>
      <c r="Y6391" s="6"/>
      <c r="Z6391" s="6"/>
      <c r="AA6391" s="6"/>
      <c r="AB6391" s="6"/>
      <c r="AC6391" s="6"/>
    </row>
    <row r="6392" spans="1:29" x14ac:dyDescent="0.25">
      <c r="Q6392" s="12" t="str">
        <f t="shared" ca="1" si="200"/>
        <v>-</v>
      </c>
      <c r="W6392" t="str">
        <f t="shared" si="199"/>
        <v>-</v>
      </c>
    </row>
    <row r="6393" spans="1:29" x14ac:dyDescent="0.25">
      <c r="A6393" s="6"/>
      <c r="B6393" s="10"/>
      <c r="C6393" s="6"/>
      <c r="D6393" s="6"/>
      <c r="E6393" s="6"/>
      <c r="F6393" s="6"/>
      <c r="G6393" s="6"/>
      <c r="H6393" s="6"/>
      <c r="I6393" s="6"/>
      <c r="J6393" s="6"/>
      <c r="K6393" s="6"/>
      <c r="L6393" s="6"/>
      <c r="M6393" s="6"/>
      <c r="N6393" s="6"/>
      <c r="O6393" s="6"/>
      <c r="P6393" s="10"/>
      <c r="Q6393" s="15" t="str">
        <f t="shared" ca="1" si="200"/>
        <v>-</v>
      </c>
      <c r="R6393" s="6"/>
      <c r="S6393" s="6"/>
      <c r="T6393" s="6"/>
      <c r="U6393" s="6"/>
      <c r="V6393" s="6"/>
      <c r="W6393" s="6" t="str">
        <f t="shared" si="199"/>
        <v>-</v>
      </c>
      <c r="X6393" s="6"/>
      <c r="Y6393" s="6"/>
      <c r="Z6393" s="6"/>
      <c r="AA6393" s="6"/>
      <c r="AB6393" s="6"/>
      <c r="AC6393" s="6"/>
    </row>
    <row r="6394" spans="1:29" x14ac:dyDescent="0.25">
      <c r="Q6394" s="12" t="str">
        <f t="shared" ca="1" si="200"/>
        <v>-</v>
      </c>
      <c r="W6394" t="str">
        <f t="shared" si="199"/>
        <v>-</v>
      </c>
    </row>
    <row r="6395" spans="1:29" x14ac:dyDescent="0.25">
      <c r="A6395" s="6"/>
      <c r="B6395" s="10"/>
      <c r="C6395" s="6"/>
      <c r="D6395" s="6"/>
      <c r="E6395" s="6"/>
      <c r="F6395" s="6"/>
      <c r="G6395" s="6"/>
      <c r="H6395" s="6"/>
      <c r="I6395" s="6"/>
      <c r="J6395" s="6"/>
      <c r="K6395" s="6"/>
      <c r="L6395" s="6"/>
      <c r="M6395" s="6"/>
      <c r="N6395" s="6"/>
      <c r="O6395" s="6"/>
      <c r="P6395" s="10"/>
      <c r="Q6395" s="15" t="str">
        <f t="shared" ca="1" si="200"/>
        <v>-</v>
      </c>
      <c r="R6395" s="6"/>
      <c r="S6395" s="6"/>
      <c r="T6395" s="6"/>
      <c r="U6395" s="6"/>
      <c r="V6395" s="6"/>
      <c r="W6395" s="6" t="str">
        <f t="shared" si="199"/>
        <v>-</v>
      </c>
      <c r="X6395" s="6"/>
      <c r="Y6395" s="6"/>
      <c r="Z6395" s="6"/>
      <c r="AA6395" s="6"/>
      <c r="AB6395" s="6"/>
      <c r="AC6395" s="6"/>
    </row>
    <row r="6396" spans="1:29" x14ac:dyDescent="0.25">
      <c r="Q6396" s="12" t="str">
        <f t="shared" ca="1" si="200"/>
        <v>-</v>
      </c>
      <c r="W6396" t="str">
        <f t="shared" si="199"/>
        <v>-</v>
      </c>
    </row>
    <row r="6397" spans="1:29" x14ac:dyDescent="0.25">
      <c r="A6397" s="6"/>
      <c r="B6397" s="10"/>
      <c r="C6397" s="6"/>
      <c r="D6397" s="6"/>
      <c r="E6397" s="6"/>
      <c r="F6397" s="6"/>
      <c r="G6397" s="6"/>
      <c r="H6397" s="6"/>
      <c r="I6397" s="6"/>
      <c r="J6397" s="6"/>
      <c r="K6397" s="6"/>
      <c r="L6397" s="6"/>
      <c r="M6397" s="6"/>
      <c r="N6397" s="6"/>
      <c r="O6397" s="6"/>
      <c r="P6397" s="10"/>
      <c r="Q6397" s="15" t="str">
        <f t="shared" ca="1" si="200"/>
        <v>-</v>
      </c>
      <c r="R6397" s="6"/>
      <c r="S6397" s="6"/>
      <c r="T6397" s="6"/>
      <c r="U6397" s="6"/>
      <c r="V6397" s="6"/>
      <c r="W6397" s="6" t="str">
        <f t="shared" si="199"/>
        <v>-</v>
      </c>
      <c r="X6397" s="6"/>
      <c r="Y6397" s="6"/>
      <c r="Z6397" s="6"/>
      <c r="AA6397" s="6"/>
      <c r="AB6397" s="6"/>
      <c r="AC6397" s="6"/>
    </row>
    <row r="6398" spans="1:29" x14ac:dyDescent="0.25">
      <c r="Q6398" s="12" t="str">
        <f t="shared" ca="1" si="200"/>
        <v>-</v>
      </c>
      <c r="W6398" t="str">
        <f t="shared" si="199"/>
        <v>-</v>
      </c>
    </row>
    <row r="6399" spans="1:29" x14ac:dyDescent="0.25">
      <c r="A6399" s="6"/>
      <c r="B6399" s="10"/>
      <c r="C6399" s="6"/>
      <c r="D6399" s="6"/>
      <c r="E6399" s="6"/>
      <c r="F6399" s="6"/>
      <c r="G6399" s="6"/>
      <c r="H6399" s="6"/>
      <c r="I6399" s="6"/>
      <c r="J6399" s="6"/>
      <c r="K6399" s="6"/>
      <c r="L6399" s="6"/>
      <c r="M6399" s="6"/>
      <c r="N6399" s="6"/>
      <c r="O6399" s="6"/>
      <c r="P6399" s="10"/>
      <c r="Q6399" s="15" t="str">
        <f t="shared" ca="1" si="200"/>
        <v>-</v>
      </c>
      <c r="R6399" s="6"/>
      <c r="S6399" s="6"/>
      <c r="T6399" s="6"/>
      <c r="U6399" s="6"/>
      <c r="V6399" s="6"/>
      <c r="W6399" s="6" t="str">
        <f t="shared" si="199"/>
        <v>-</v>
      </c>
      <c r="X6399" s="6"/>
      <c r="Y6399" s="6"/>
      <c r="Z6399" s="6"/>
      <c r="AA6399" s="6"/>
      <c r="AB6399" s="6"/>
      <c r="AC6399" s="6"/>
    </row>
    <row r="6400" spans="1:29" x14ac:dyDescent="0.25">
      <c r="Q6400" s="12" t="str">
        <f t="shared" ca="1" si="200"/>
        <v>-</v>
      </c>
      <c r="W6400" t="str">
        <f t="shared" si="199"/>
        <v>-</v>
      </c>
    </row>
    <row r="6401" spans="1:29" x14ac:dyDescent="0.25">
      <c r="A6401" s="6"/>
      <c r="B6401" s="10"/>
      <c r="C6401" s="6"/>
      <c r="D6401" s="6"/>
      <c r="E6401" s="6"/>
      <c r="F6401" s="6"/>
      <c r="G6401" s="6"/>
      <c r="H6401" s="6"/>
      <c r="I6401" s="6"/>
      <c r="J6401" s="6"/>
      <c r="K6401" s="6"/>
      <c r="L6401" s="6"/>
      <c r="M6401" s="6"/>
      <c r="N6401" s="6"/>
      <c r="O6401" s="6"/>
      <c r="P6401" s="10"/>
      <c r="Q6401" s="15" t="str">
        <f t="shared" ca="1" si="200"/>
        <v>-</v>
      </c>
      <c r="R6401" s="6"/>
      <c r="S6401" s="6"/>
      <c r="T6401" s="6"/>
      <c r="U6401" s="6"/>
      <c r="V6401" s="6"/>
      <c r="W6401" s="6" t="str">
        <f t="shared" ref="W6401:W6464" si="201">IF(OR(ISBLANK(J6401),ISBLANK(V6401)),"-",(IF(J6401=V6401,"Yes","No")))</f>
        <v>-</v>
      </c>
      <c r="X6401" s="6"/>
      <c r="Y6401" s="6"/>
      <c r="Z6401" s="6"/>
      <c r="AA6401" s="6"/>
      <c r="AB6401" s="6"/>
      <c r="AC6401" s="6"/>
    </row>
    <row r="6402" spans="1:29" x14ac:dyDescent="0.25">
      <c r="Q6402" s="12" t="str">
        <f t="shared" ref="Q6402:Q6465" ca="1" si="202">IF(B6402&gt;1/1/1900, (IF(R6402="Closed",(DATEDIF(B6402,P6402,"d"))-(DATEDIF(M6402,O6402,"d")),IF(OR(R6402="Pending",ISBLANK(P6402)),TODAY()-B6402))),"-")</f>
        <v>-</v>
      </c>
      <c r="W6402" t="str">
        <f t="shared" si="201"/>
        <v>-</v>
      </c>
    </row>
    <row r="6403" spans="1:29" x14ac:dyDescent="0.25">
      <c r="A6403" s="6"/>
      <c r="B6403" s="10"/>
      <c r="C6403" s="6"/>
      <c r="D6403" s="6"/>
      <c r="E6403" s="6"/>
      <c r="F6403" s="6"/>
      <c r="G6403" s="6"/>
      <c r="H6403" s="6"/>
      <c r="I6403" s="6"/>
      <c r="J6403" s="6"/>
      <c r="K6403" s="6"/>
      <c r="L6403" s="6"/>
      <c r="M6403" s="6"/>
      <c r="N6403" s="6"/>
      <c r="O6403" s="6"/>
      <c r="P6403" s="10"/>
      <c r="Q6403" s="15" t="str">
        <f t="shared" ca="1" si="202"/>
        <v>-</v>
      </c>
      <c r="R6403" s="6"/>
      <c r="S6403" s="6"/>
      <c r="T6403" s="6"/>
      <c r="U6403" s="6"/>
      <c r="V6403" s="6"/>
      <c r="W6403" s="6" t="str">
        <f t="shared" si="201"/>
        <v>-</v>
      </c>
      <c r="X6403" s="6"/>
      <c r="Y6403" s="6"/>
      <c r="Z6403" s="6"/>
      <c r="AA6403" s="6"/>
      <c r="AB6403" s="6"/>
      <c r="AC6403" s="6"/>
    </row>
    <row r="6404" spans="1:29" x14ac:dyDescent="0.25">
      <c r="Q6404" s="12" t="str">
        <f t="shared" ca="1" si="202"/>
        <v>-</v>
      </c>
      <c r="W6404" t="str">
        <f t="shared" si="201"/>
        <v>-</v>
      </c>
    </row>
    <row r="6405" spans="1:29" x14ac:dyDescent="0.25">
      <c r="A6405" s="6"/>
      <c r="B6405" s="10"/>
      <c r="C6405" s="6"/>
      <c r="D6405" s="6"/>
      <c r="E6405" s="6"/>
      <c r="F6405" s="6"/>
      <c r="G6405" s="6"/>
      <c r="H6405" s="6"/>
      <c r="I6405" s="6"/>
      <c r="J6405" s="6"/>
      <c r="K6405" s="6"/>
      <c r="L6405" s="6"/>
      <c r="M6405" s="6"/>
      <c r="N6405" s="6"/>
      <c r="O6405" s="6"/>
      <c r="P6405" s="10"/>
      <c r="Q6405" s="15" t="str">
        <f t="shared" ca="1" si="202"/>
        <v>-</v>
      </c>
      <c r="R6405" s="6"/>
      <c r="S6405" s="6"/>
      <c r="T6405" s="6"/>
      <c r="U6405" s="6"/>
      <c r="V6405" s="6"/>
      <c r="W6405" s="6" t="str">
        <f t="shared" si="201"/>
        <v>-</v>
      </c>
      <c r="X6405" s="6"/>
      <c r="Y6405" s="6"/>
      <c r="Z6405" s="6"/>
      <c r="AA6405" s="6"/>
      <c r="AB6405" s="6"/>
      <c r="AC6405" s="6"/>
    </row>
    <row r="6406" spans="1:29" x14ac:dyDescent="0.25">
      <c r="Q6406" s="12" t="str">
        <f t="shared" ca="1" si="202"/>
        <v>-</v>
      </c>
      <c r="W6406" t="str">
        <f t="shared" si="201"/>
        <v>-</v>
      </c>
    </row>
    <row r="6407" spans="1:29" x14ac:dyDescent="0.25">
      <c r="A6407" s="6"/>
      <c r="B6407" s="10"/>
      <c r="C6407" s="6"/>
      <c r="D6407" s="6"/>
      <c r="E6407" s="6"/>
      <c r="F6407" s="6"/>
      <c r="G6407" s="6"/>
      <c r="H6407" s="6"/>
      <c r="I6407" s="6"/>
      <c r="J6407" s="6"/>
      <c r="K6407" s="6"/>
      <c r="L6407" s="6"/>
      <c r="M6407" s="6"/>
      <c r="N6407" s="6"/>
      <c r="O6407" s="6"/>
      <c r="P6407" s="10"/>
      <c r="Q6407" s="15" t="str">
        <f t="shared" ca="1" si="202"/>
        <v>-</v>
      </c>
      <c r="R6407" s="6"/>
      <c r="S6407" s="6"/>
      <c r="T6407" s="6"/>
      <c r="U6407" s="6"/>
      <c r="V6407" s="6"/>
      <c r="W6407" s="6" t="str">
        <f t="shared" si="201"/>
        <v>-</v>
      </c>
      <c r="X6407" s="6"/>
      <c r="Y6407" s="6"/>
      <c r="Z6407" s="6"/>
      <c r="AA6407" s="6"/>
      <c r="AB6407" s="6"/>
      <c r="AC6407" s="6"/>
    </row>
    <row r="6408" spans="1:29" x14ac:dyDescent="0.25">
      <c r="Q6408" s="12" t="str">
        <f t="shared" ca="1" si="202"/>
        <v>-</v>
      </c>
      <c r="W6408" t="str">
        <f t="shared" si="201"/>
        <v>-</v>
      </c>
    </row>
    <row r="6409" spans="1:29" x14ac:dyDescent="0.25">
      <c r="A6409" s="6"/>
      <c r="B6409" s="10"/>
      <c r="C6409" s="6"/>
      <c r="D6409" s="6"/>
      <c r="E6409" s="6"/>
      <c r="F6409" s="6"/>
      <c r="G6409" s="6"/>
      <c r="H6409" s="6"/>
      <c r="I6409" s="6"/>
      <c r="J6409" s="6"/>
      <c r="K6409" s="6"/>
      <c r="L6409" s="6"/>
      <c r="M6409" s="6"/>
      <c r="N6409" s="6"/>
      <c r="O6409" s="6"/>
      <c r="P6409" s="10"/>
      <c r="Q6409" s="15" t="str">
        <f t="shared" ca="1" si="202"/>
        <v>-</v>
      </c>
      <c r="R6409" s="6"/>
      <c r="S6409" s="6"/>
      <c r="T6409" s="6"/>
      <c r="U6409" s="6"/>
      <c r="V6409" s="6"/>
      <c r="W6409" s="6" t="str">
        <f t="shared" si="201"/>
        <v>-</v>
      </c>
      <c r="X6409" s="6"/>
      <c r="Y6409" s="6"/>
      <c r="Z6409" s="6"/>
      <c r="AA6409" s="6"/>
      <c r="AB6409" s="6"/>
      <c r="AC6409" s="6"/>
    </row>
    <row r="6410" spans="1:29" x14ac:dyDescent="0.25">
      <c r="Q6410" s="12" t="str">
        <f t="shared" ca="1" si="202"/>
        <v>-</v>
      </c>
      <c r="W6410" t="str">
        <f t="shared" si="201"/>
        <v>-</v>
      </c>
    </row>
    <row r="6411" spans="1:29" x14ac:dyDescent="0.25">
      <c r="A6411" s="6"/>
      <c r="B6411" s="10"/>
      <c r="C6411" s="6"/>
      <c r="D6411" s="6"/>
      <c r="E6411" s="6"/>
      <c r="F6411" s="6"/>
      <c r="G6411" s="6"/>
      <c r="H6411" s="6"/>
      <c r="I6411" s="6"/>
      <c r="J6411" s="6"/>
      <c r="K6411" s="6"/>
      <c r="L6411" s="6"/>
      <c r="M6411" s="6"/>
      <c r="N6411" s="6"/>
      <c r="O6411" s="6"/>
      <c r="P6411" s="10"/>
      <c r="Q6411" s="15" t="str">
        <f t="shared" ca="1" si="202"/>
        <v>-</v>
      </c>
      <c r="R6411" s="6"/>
      <c r="S6411" s="6"/>
      <c r="T6411" s="6"/>
      <c r="U6411" s="6"/>
      <c r="V6411" s="6"/>
      <c r="W6411" s="6" t="str">
        <f t="shared" si="201"/>
        <v>-</v>
      </c>
      <c r="X6411" s="6"/>
      <c r="Y6411" s="6"/>
      <c r="Z6411" s="6"/>
      <c r="AA6411" s="6"/>
      <c r="AB6411" s="6"/>
      <c r="AC6411" s="6"/>
    </row>
    <row r="6412" spans="1:29" x14ac:dyDescent="0.25">
      <c r="Q6412" s="12" t="str">
        <f t="shared" ca="1" si="202"/>
        <v>-</v>
      </c>
      <c r="W6412" t="str">
        <f t="shared" si="201"/>
        <v>-</v>
      </c>
    </row>
    <row r="6413" spans="1:29" x14ac:dyDescent="0.25">
      <c r="A6413" s="6"/>
      <c r="B6413" s="10"/>
      <c r="C6413" s="6"/>
      <c r="D6413" s="6"/>
      <c r="E6413" s="6"/>
      <c r="F6413" s="6"/>
      <c r="G6413" s="6"/>
      <c r="H6413" s="6"/>
      <c r="I6413" s="6"/>
      <c r="J6413" s="6"/>
      <c r="K6413" s="6"/>
      <c r="L6413" s="6"/>
      <c r="M6413" s="6"/>
      <c r="N6413" s="6"/>
      <c r="O6413" s="6"/>
      <c r="P6413" s="10"/>
      <c r="Q6413" s="15" t="str">
        <f t="shared" ca="1" si="202"/>
        <v>-</v>
      </c>
      <c r="R6413" s="6"/>
      <c r="S6413" s="6"/>
      <c r="T6413" s="6"/>
      <c r="U6413" s="6"/>
      <c r="V6413" s="6"/>
      <c r="W6413" s="6" t="str">
        <f t="shared" si="201"/>
        <v>-</v>
      </c>
      <c r="X6413" s="6"/>
      <c r="Y6413" s="6"/>
      <c r="Z6413" s="6"/>
      <c r="AA6413" s="6"/>
      <c r="AB6413" s="6"/>
      <c r="AC6413" s="6"/>
    </row>
    <row r="6414" spans="1:29" x14ac:dyDescent="0.25">
      <c r="Q6414" s="12" t="str">
        <f t="shared" ca="1" si="202"/>
        <v>-</v>
      </c>
      <c r="W6414" t="str">
        <f t="shared" si="201"/>
        <v>-</v>
      </c>
    </row>
    <row r="6415" spans="1:29" x14ac:dyDescent="0.25">
      <c r="A6415" s="6"/>
      <c r="B6415" s="10"/>
      <c r="C6415" s="6"/>
      <c r="D6415" s="6"/>
      <c r="E6415" s="6"/>
      <c r="F6415" s="6"/>
      <c r="G6415" s="6"/>
      <c r="H6415" s="6"/>
      <c r="I6415" s="6"/>
      <c r="J6415" s="6"/>
      <c r="K6415" s="6"/>
      <c r="L6415" s="6"/>
      <c r="M6415" s="6"/>
      <c r="N6415" s="6"/>
      <c r="O6415" s="6"/>
      <c r="P6415" s="10"/>
      <c r="Q6415" s="15" t="str">
        <f t="shared" ca="1" si="202"/>
        <v>-</v>
      </c>
      <c r="R6415" s="6"/>
      <c r="S6415" s="6"/>
      <c r="T6415" s="6"/>
      <c r="U6415" s="6"/>
      <c r="V6415" s="6"/>
      <c r="W6415" s="6" t="str">
        <f t="shared" si="201"/>
        <v>-</v>
      </c>
      <c r="X6415" s="6"/>
      <c r="Y6415" s="6"/>
      <c r="Z6415" s="6"/>
      <c r="AA6415" s="6"/>
      <c r="AB6415" s="6"/>
      <c r="AC6415" s="6"/>
    </row>
    <row r="6416" spans="1:29" x14ac:dyDescent="0.25">
      <c r="Q6416" s="12" t="str">
        <f t="shared" ca="1" si="202"/>
        <v>-</v>
      </c>
      <c r="W6416" t="str">
        <f t="shared" si="201"/>
        <v>-</v>
      </c>
    </row>
    <row r="6417" spans="1:29" x14ac:dyDescent="0.25">
      <c r="A6417" s="6"/>
      <c r="B6417" s="10"/>
      <c r="C6417" s="6"/>
      <c r="D6417" s="6"/>
      <c r="E6417" s="6"/>
      <c r="F6417" s="6"/>
      <c r="G6417" s="6"/>
      <c r="H6417" s="6"/>
      <c r="I6417" s="6"/>
      <c r="J6417" s="6"/>
      <c r="K6417" s="6"/>
      <c r="L6417" s="6"/>
      <c r="M6417" s="6"/>
      <c r="N6417" s="6"/>
      <c r="O6417" s="6"/>
      <c r="P6417" s="10"/>
      <c r="Q6417" s="15" t="str">
        <f t="shared" ca="1" si="202"/>
        <v>-</v>
      </c>
      <c r="R6417" s="6"/>
      <c r="S6417" s="6"/>
      <c r="T6417" s="6"/>
      <c r="U6417" s="6"/>
      <c r="V6417" s="6"/>
      <c r="W6417" s="6" t="str">
        <f t="shared" si="201"/>
        <v>-</v>
      </c>
      <c r="X6417" s="6"/>
      <c r="Y6417" s="6"/>
      <c r="Z6417" s="6"/>
      <c r="AA6417" s="6"/>
      <c r="AB6417" s="6"/>
      <c r="AC6417" s="6"/>
    </row>
    <row r="6418" spans="1:29" x14ac:dyDescent="0.25">
      <c r="Q6418" s="12" t="str">
        <f t="shared" ca="1" si="202"/>
        <v>-</v>
      </c>
      <c r="W6418" t="str">
        <f t="shared" si="201"/>
        <v>-</v>
      </c>
    </row>
    <row r="6419" spans="1:29" x14ac:dyDescent="0.25">
      <c r="A6419" s="6"/>
      <c r="B6419" s="10"/>
      <c r="C6419" s="6"/>
      <c r="D6419" s="6"/>
      <c r="E6419" s="6"/>
      <c r="F6419" s="6"/>
      <c r="G6419" s="6"/>
      <c r="H6419" s="6"/>
      <c r="I6419" s="6"/>
      <c r="J6419" s="6"/>
      <c r="K6419" s="6"/>
      <c r="L6419" s="6"/>
      <c r="M6419" s="6"/>
      <c r="N6419" s="6"/>
      <c r="O6419" s="6"/>
      <c r="P6419" s="10"/>
      <c r="Q6419" s="15" t="str">
        <f t="shared" ca="1" si="202"/>
        <v>-</v>
      </c>
      <c r="R6419" s="6"/>
      <c r="S6419" s="6"/>
      <c r="T6419" s="6"/>
      <c r="U6419" s="6"/>
      <c r="V6419" s="6"/>
      <c r="W6419" s="6" t="str">
        <f t="shared" si="201"/>
        <v>-</v>
      </c>
      <c r="X6419" s="6"/>
      <c r="Y6419" s="6"/>
      <c r="Z6419" s="6"/>
      <c r="AA6419" s="6"/>
      <c r="AB6419" s="6"/>
      <c r="AC6419" s="6"/>
    </row>
    <row r="6420" spans="1:29" x14ac:dyDescent="0.25">
      <c r="Q6420" s="12" t="str">
        <f t="shared" ca="1" si="202"/>
        <v>-</v>
      </c>
      <c r="W6420" t="str">
        <f t="shared" si="201"/>
        <v>-</v>
      </c>
    </row>
    <row r="6421" spans="1:29" x14ac:dyDescent="0.25">
      <c r="A6421" s="6"/>
      <c r="B6421" s="10"/>
      <c r="C6421" s="6"/>
      <c r="D6421" s="6"/>
      <c r="E6421" s="6"/>
      <c r="F6421" s="6"/>
      <c r="G6421" s="6"/>
      <c r="H6421" s="6"/>
      <c r="I6421" s="6"/>
      <c r="J6421" s="6"/>
      <c r="K6421" s="6"/>
      <c r="L6421" s="6"/>
      <c r="M6421" s="6"/>
      <c r="N6421" s="6"/>
      <c r="O6421" s="6"/>
      <c r="P6421" s="10"/>
      <c r="Q6421" s="15" t="str">
        <f t="shared" ca="1" si="202"/>
        <v>-</v>
      </c>
      <c r="R6421" s="6"/>
      <c r="S6421" s="6"/>
      <c r="T6421" s="6"/>
      <c r="U6421" s="6"/>
      <c r="V6421" s="6"/>
      <c r="W6421" s="6" t="str">
        <f t="shared" si="201"/>
        <v>-</v>
      </c>
      <c r="X6421" s="6"/>
      <c r="Y6421" s="6"/>
      <c r="Z6421" s="6"/>
      <c r="AA6421" s="6"/>
      <c r="AB6421" s="6"/>
      <c r="AC6421" s="6"/>
    </row>
    <row r="6422" spans="1:29" x14ac:dyDescent="0.25">
      <c r="Q6422" s="12" t="str">
        <f t="shared" ca="1" si="202"/>
        <v>-</v>
      </c>
      <c r="W6422" t="str">
        <f t="shared" si="201"/>
        <v>-</v>
      </c>
    </row>
    <row r="6423" spans="1:29" x14ac:dyDescent="0.25">
      <c r="A6423" s="6"/>
      <c r="B6423" s="10"/>
      <c r="C6423" s="6"/>
      <c r="D6423" s="6"/>
      <c r="E6423" s="6"/>
      <c r="F6423" s="6"/>
      <c r="G6423" s="6"/>
      <c r="H6423" s="6"/>
      <c r="I6423" s="6"/>
      <c r="J6423" s="6"/>
      <c r="K6423" s="6"/>
      <c r="L6423" s="6"/>
      <c r="M6423" s="6"/>
      <c r="N6423" s="6"/>
      <c r="O6423" s="6"/>
      <c r="P6423" s="10"/>
      <c r="Q6423" s="15" t="str">
        <f t="shared" ca="1" si="202"/>
        <v>-</v>
      </c>
      <c r="R6423" s="6"/>
      <c r="S6423" s="6"/>
      <c r="T6423" s="6"/>
      <c r="U6423" s="6"/>
      <c r="V6423" s="6"/>
      <c r="W6423" s="6" t="str">
        <f t="shared" si="201"/>
        <v>-</v>
      </c>
      <c r="X6423" s="6"/>
      <c r="Y6423" s="6"/>
      <c r="Z6423" s="6"/>
      <c r="AA6423" s="6"/>
      <c r="AB6423" s="6"/>
      <c r="AC6423" s="6"/>
    </row>
    <row r="6424" spans="1:29" x14ac:dyDescent="0.25">
      <c r="Q6424" s="12" t="str">
        <f t="shared" ca="1" si="202"/>
        <v>-</v>
      </c>
      <c r="W6424" t="str">
        <f t="shared" si="201"/>
        <v>-</v>
      </c>
    </row>
    <row r="6425" spans="1:29" x14ac:dyDescent="0.25">
      <c r="A6425" s="6"/>
      <c r="B6425" s="10"/>
      <c r="C6425" s="6"/>
      <c r="D6425" s="6"/>
      <c r="E6425" s="6"/>
      <c r="F6425" s="6"/>
      <c r="G6425" s="6"/>
      <c r="H6425" s="6"/>
      <c r="I6425" s="6"/>
      <c r="J6425" s="6"/>
      <c r="K6425" s="6"/>
      <c r="L6425" s="6"/>
      <c r="M6425" s="6"/>
      <c r="N6425" s="6"/>
      <c r="O6425" s="6"/>
      <c r="P6425" s="10"/>
      <c r="Q6425" s="15" t="str">
        <f t="shared" ca="1" si="202"/>
        <v>-</v>
      </c>
      <c r="R6425" s="6"/>
      <c r="S6425" s="6"/>
      <c r="T6425" s="6"/>
      <c r="U6425" s="6"/>
      <c r="V6425" s="6"/>
      <c r="W6425" s="6" t="str">
        <f t="shared" si="201"/>
        <v>-</v>
      </c>
      <c r="X6425" s="6"/>
      <c r="Y6425" s="6"/>
      <c r="Z6425" s="6"/>
      <c r="AA6425" s="6"/>
      <c r="AB6425" s="6"/>
      <c r="AC6425" s="6"/>
    </row>
    <row r="6426" spans="1:29" x14ac:dyDescent="0.25">
      <c r="Q6426" s="12" t="str">
        <f t="shared" ca="1" si="202"/>
        <v>-</v>
      </c>
      <c r="W6426" t="str">
        <f t="shared" si="201"/>
        <v>-</v>
      </c>
    </row>
    <row r="6427" spans="1:29" x14ac:dyDescent="0.25">
      <c r="A6427" s="6"/>
      <c r="B6427" s="10"/>
      <c r="C6427" s="6"/>
      <c r="D6427" s="6"/>
      <c r="E6427" s="6"/>
      <c r="F6427" s="6"/>
      <c r="G6427" s="6"/>
      <c r="H6427" s="6"/>
      <c r="I6427" s="6"/>
      <c r="J6427" s="6"/>
      <c r="K6427" s="6"/>
      <c r="L6427" s="6"/>
      <c r="M6427" s="6"/>
      <c r="N6427" s="6"/>
      <c r="O6427" s="6"/>
      <c r="P6427" s="10"/>
      <c r="Q6427" s="15" t="str">
        <f t="shared" ca="1" si="202"/>
        <v>-</v>
      </c>
      <c r="R6427" s="6"/>
      <c r="S6427" s="6"/>
      <c r="T6427" s="6"/>
      <c r="U6427" s="6"/>
      <c r="V6427" s="6"/>
      <c r="W6427" s="6" t="str">
        <f t="shared" si="201"/>
        <v>-</v>
      </c>
      <c r="X6427" s="6"/>
      <c r="Y6427" s="6"/>
      <c r="Z6427" s="6"/>
      <c r="AA6427" s="6"/>
      <c r="AB6427" s="6"/>
      <c r="AC6427" s="6"/>
    </row>
    <row r="6428" spans="1:29" x14ac:dyDescent="0.25">
      <c r="Q6428" s="12" t="str">
        <f t="shared" ca="1" si="202"/>
        <v>-</v>
      </c>
      <c r="W6428" t="str">
        <f t="shared" si="201"/>
        <v>-</v>
      </c>
    </row>
    <row r="6429" spans="1:29" x14ac:dyDescent="0.25">
      <c r="A6429" s="6"/>
      <c r="B6429" s="10"/>
      <c r="C6429" s="6"/>
      <c r="D6429" s="6"/>
      <c r="E6429" s="6"/>
      <c r="F6429" s="6"/>
      <c r="G6429" s="6"/>
      <c r="H6429" s="6"/>
      <c r="I6429" s="6"/>
      <c r="J6429" s="6"/>
      <c r="K6429" s="6"/>
      <c r="L6429" s="6"/>
      <c r="M6429" s="6"/>
      <c r="N6429" s="6"/>
      <c r="O6429" s="6"/>
      <c r="P6429" s="10"/>
      <c r="Q6429" s="15" t="str">
        <f t="shared" ca="1" si="202"/>
        <v>-</v>
      </c>
      <c r="R6429" s="6"/>
      <c r="S6429" s="6"/>
      <c r="T6429" s="6"/>
      <c r="U6429" s="6"/>
      <c r="V6429" s="6"/>
      <c r="W6429" s="6" t="str">
        <f t="shared" si="201"/>
        <v>-</v>
      </c>
      <c r="X6429" s="6"/>
      <c r="Y6429" s="6"/>
      <c r="Z6429" s="6"/>
      <c r="AA6429" s="6"/>
      <c r="AB6429" s="6"/>
      <c r="AC6429" s="6"/>
    </row>
    <row r="6430" spans="1:29" x14ac:dyDescent="0.25">
      <c r="Q6430" s="12" t="str">
        <f t="shared" ca="1" si="202"/>
        <v>-</v>
      </c>
      <c r="W6430" t="str">
        <f t="shared" si="201"/>
        <v>-</v>
      </c>
    </row>
    <row r="6431" spans="1:29" x14ac:dyDescent="0.25">
      <c r="A6431" s="6"/>
      <c r="B6431" s="10"/>
      <c r="C6431" s="6"/>
      <c r="D6431" s="6"/>
      <c r="E6431" s="6"/>
      <c r="F6431" s="6"/>
      <c r="G6431" s="6"/>
      <c r="H6431" s="6"/>
      <c r="I6431" s="6"/>
      <c r="J6431" s="6"/>
      <c r="K6431" s="6"/>
      <c r="L6431" s="6"/>
      <c r="M6431" s="6"/>
      <c r="N6431" s="6"/>
      <c r="O6431" s="6"/>
      <c r="P6431" s="10"/>
      <c r="Q6431" s="15" t="str">
        <f t="shared" ca="1" si="202"/>
        <v>-</v>
      </c>
      <c r="R6431" s="6"/>
      <c r="S6431" s="6"/>
      <c r="T6431" s="6"/>
      <c r="U6431" s="6"/>
      <c r="V6431" s="6"/>
      <c r="W6431" s="6" t="str">
        <f t="shared" si="201"/>
        <v>-</v>
      </c>
      <c r="X6431" s="6"/>
      <c r="Y6431" s="6"/>
      <c r="Z6431" s="6"/>
      <c r="AA6431" s="6"/>
      <c r="AB6431" s="6"/>
      <c r="AC6431" s="6"/>
    </row>
    <row r="6432" spans="1:29" x14ac:dyDescent="0.25">
      <c r="Q6432" s="12" t="str">
        <f t="shared" ca="1" si="202"/>
        <v>-</v>
      </c>
      <c r="W6432" t="str">
        <f t="shared" si="201"/>
        <v>-</v>
      </c>
    </row>
    <row r="6433" spans="1:29" x14ac:dyDescent="0.25">
      <c r="A6433" s="6"/>
      <c r="B6433" s="10"/>
      <c r="C6433" s="6"/>
      <c r="D6433" s="6"/>
      <c r="E6433" s="6"/>
      <c r="F6433" s="6"/>
      <c r="G6433" s="6"/>
      <c r="H6433" s="6"/>
      <c r="I6433" s="6"/>
      <c r="J6433" s="6"/>
      <c r="K6433" s="6"/>
      <c r="L6433" s="6"/>
      <c r="M6433" s="6"/>
      <c r="N6433" s="6"/>
      <c r="O6433" s="6"/>
      <c r="P6433" s="10"/>
      <c r="Q6433" s="15" t="str">
        <f t="shared" ca="1" si="202"/>
        <v>-</v>
      </c>
      <c r="R6433" s="6"/>
      <c r="S6433" s="6"/>
      <c r="T6433" s="6"/>
      <c r="U6433" s="6"/>
      <c r="V6433" s="6"/>
      <c r="W6433" s="6" t="str">
        <f t="shared" si="201"/>
        <v>-</v>
      </c>
      <c r="X6433" s="6"/>
      <c r="Y6433" s="6"/>
      <c r="Z6433" s="6"/>
      <c r="AA6433" s="6"/>
      <c r="AB6433" s="6"/>
      <c r="AC6433" s="6"/>
    </row>
    <row r="6434" spans="1:29" x14ac:dyDescent="0.25">
      <c r="Q6434" s="12" t="str">
        <f t="shared" ca="1" si="202"/>
        <v>-</v>
      </c>
      <c r="W6434" t="str">
        <f t="shared" si="201"/>
        <v>-</v>
      </c>
    </row>
    <row r="6435" spans="1:29" x14ac:dyDescent="0.25">
      <c r="A6435" s="6"/>
      <c r="B6435" s="10"/>
      <c r="C6435" s="6"/>
      <c r="D6435" s="6"/>
      <c r="E6435" s="6"/>
      <c r="F6435" s="6"/>
      <c r="G6435" s="6"/>
      <c r="H6435" s="6"/>
      <c r="I6435" s="6"/>
      <c r="J6435" s="6"/>
      <c r="K6435" s="6"/>
      <c r="L6435" s="6"/>
      <c r="M6435" s="6"/>
      <c r="N6435" s="6"/>
      <c r="O6435" s="6"/>
      <c r="P6435" s="10"/>
      <c r="Q6435" s="15" t="str">
        <f t="shared" ca="1" si="202"/>
        <v>-</v>
      </c>
      <c r="R6435" s="6"/>
      <c r="S6435" s="6"/>
      <c r="T6435" s="6"/>
      <c r="U6435" s="6"/>
      <c r="V6435" s="6"/>
      <c r="W6435" s="6" t="str">
        <f t="shared" si="201"/>
        <v>-</v>
      </c>
      <c r="X6435" s="6"/>
      <c r="Y6435" s="6"/>
      <c r="Z6435" s="6"/>
      <c r="AA6435" s="6"/>
      <c r="AB6435" s="6"/>
      <c r="AC6435" s="6"/>
    </row>
    <row r="6436" spans="1:29" x14ac:dyDescent="0.25">
      <c r="Q6436" s="12" t="str">
        <f t="shared" ca="1" si="202"/>
        <v>-</v>
      </c>
      <c r="W6436" t="str">
        <f t="shared" si="201"/>
        <v>-</v>
      </c>
    </row>
    <row r="6437" spans="1:29" x14ac:dyDescent="0.25">
      <c r="A6437" s="6"/>
      <c r="B6437" s="10"/>
      <c r="C6437" s="6"/>
      <c r="D6437" s="6"/>
      <c r="E6437" s="6"/>
      <c r="F6437" s="6"/>
      <c r="G6437" s="6"/>
      <c r="H6437" s="6"/>
      <c r="I6437" s="6"/>
      <c r="J6437" s="6"/>
      <c r="K6437" s="6"/>
      <c r="L6437" s="6"/>
      <c r="M6437" s="6"/>
      <c r="N6437" s="6"/>
      <c r="O6437" s="6"/>
      <c r="P6437" s="10"/>
      <c r="Q6437" s="15" t="str">
        <f t="shared" ca="1" si="202"/>
        <v>-</v>
      </c>
      <c r="R6437" s="6"/>
      <c r="S6437" s="6"/>
      <c r="T6437" s="6"/>
      <c r="U6437" s="6"/>
      <c r="V6437" s="6"/>
      <c r="W6437" s="6" t="str">
        <f t="shared" si="201"/>
        <v>-</v>
      </c>
      <c r="X6437" s="6"/>
      <c r="Y6437" s="6"/>
      <c r="Z6437" s="6"/>
      <c r="AA6437" s="6"/>
      <c r="AB6437" s="6"/>
      <c r="AC6437" s="6"/>
    </row>
    <row r="6438" spans="1:29" x14ac:dyDescent="0.25">
      <c r="Q6438" s="12" t="str">
        <f t="shared" ca="1" si="202"/>
        <v>-</v>
      </c>
      <c r="W6438" t="str">
        <f t="shared" si="201"/>
        <v>-</v>
      </c>
    </row>
    <row r="6439" spans="1:29" x14ac:dyDescent="0.25">
      <c r="A6439" s="6"/>
      <c r="B6439" s="10"/>
      <c r="C6439" s="6"/>
      <c r="D6439" s="6"/>
      <c r="E6439" s="6"/>
      <c r="F6439" s="6"/>
      <c r="G6439" s="6"/>
      <c r="H6439" s="6"/>
      <c r="I6439" s="6"/>
      <c r="J6439" s="6"/>
      <c r="K6439" s="6"/>
      <c r="L6439" s="6"/>
      <c r="M6439" s="6"/>
      <c r="N6439" s="6"/>
      <c r="O6439" s="6"/>
      <c r="P6439" s="10"/>
      <c r="Q6439" s="15" t="str">
        <f t="shared" ca="1" si="202"/>
        <v>-</v>
      </c>
      <c r="R6439" s="6"/>
      <c r="S6439" s="6"/>
      <c r="T6439" s="6"/>
      <c r="U6439" s="6"/>
      <c r="V6439" s="6"/>
      <c r="W6439" s="6" t="str">
        <f t="shared" si="201"/>
        <v>-</v>
      </c>
      <c r="X6439" s="6"/>
      <c r="Y6439" s="6"/>
      <c r="Z6439" s="6"/>
      <c r="AA6439" s="6"/>
      <c r="AB6439" s="6"/>
      <c r="AC6439" s="6"/>
    </row>
    <row r="6440" spans="1:29" x14ac:dyDescent="0.25">
      <c r="Q6440" s="12" t="str">
        <f t="shared" ca="1" si="202"/>
        <v>-</v>
      </c>
      <c r="W6440" t="str">
        <f t="shared" si="201"/>
        <v>-</v>
      </c>
    </row>
    <row r="6441" spans="1:29" x14ac:dyDescent="0.25">
      <c r="A6441" s="6"/>
      <c r="B6441" s="10"/>
      <c r="C6441" s="6"/>
      <c r="D6441" s="6"/>
      <c r="E6441" s="6"/>
      <c r="F6441" s="6"/>
      <c r="G6441" s="6"/>
      <c r="H6441" s="6"/>
      <c r="I6441" s="6"/>
      <c r="J6441" s="6"/>
      <c r="K6441" s="6"/>
      <c r="L6441" s="6"/>
      <c r="M6441" s="6"/>
      <c r="N6441" s="6"/>
      <c r="O6441" s="6"/>
      <c r="P6441" s="10"/>
      <c r="Q6441" s="15" t="str">
        <f t="shared" ca="1" si="202"/>
        <v>-</v>
      </c>
      <c r="R6441" s="6"/>
      <c r="S6441" s="6"/>
      <c r="T6441" s="6"/>
      <c r="U6441" s="6"/>
      <c r="V6441" s="6"/>
      <c r="W6441" s="6" t="str">
        <f t="shared" si="201"/>
        <v>-</v>
      </c>
      <c r="X6441" s="6"/>
      <c r="Y6441" s="6"/>
      <c r="Z6441" s="6"/>
      <c r="AA6441" s="6"/>
      <c r="AB6441" s="6"/>
      <c r="AC6441" s="6"/>
    </row>
    <row r="6442" spans="1:29" x14ac:dyDescent="0.25">
      <c r="Q6442" s="12" t="str">
        <f t="shared" ca="1" si="202"/>
        <v>-</v>
      </c>
      <c r="W6442" t="str">
        <f t="shared" si="201"/>
        <v>-</v>
      </c>
    </row>
    <row r="6443" spans="1:29" x14ac:dyDescent="0.25">
      <c r="A6443" s="6"/>
      <c r="B6443" s="10"/>
      <c r="C6443" s="6"/>
      <c r="D6443" s="6"/>
      <c r="E6443" s="6"/>
      <c r="F6443" s="6"/>
      <c r="G6443" s="6"/>
      <c r="H6443" s="6"/>
      <c r="I6443" s="6"/>
      <c r="J6443" s="6"/>
      <c r="K6443" s="6"/>
      <c r="L6443" s="6"/>
      <c r="M6443" s="6"/>
      <c r="N6443" s="6"/>
      <c r="O6443" s="6"/>
      <c r="P6443" s="10"/>
      <c r="Q6443" s="15" t="str">
        <f t="shared" ca="1" si="202"/>
        <v>-</v>
      </c>
      <c r="R6443" s="6"/>
      <c r="S6443" s="6"/>
      <c r="T6443" s="6"/>
      <c r="U6443" s="6"/>
      <c r="V6443" s="6"/>
      <c r="W6443" s="6" t="str">
        <f t="shared" si="201"/>
        <v>-</v>
      </c>
      <c r="X6443" s="6"/>
      <c r="Y6443" s="6"/>
      <c r="Z6443" s="6"/>
      <c r="AA6443" s="6"/>
      <c r="AB6443" s="6"/>
      <c r="AC6443" s="6"/>
    </row>
    <row r="6444" spans="1:29" x14ac:dyDescent="0.25">
      <c r="Q6444" s="12" t="str">
        <f t="shared" ca="1" si="202"/>
        <v>-</v>
      </c>
      <c r="W6444" t="str">
        <f t="shared" si="201"/>
        <v>-</v>
      </c>
    </row>
    <row r="6445" spans="1:29" x14ac:dyDescent="0.25">
      <c r="A6445" s="6"/>
      <c r="B6445" s="10"/>
      <c r="C6445" s="6"/>
      <c r="D6445" s="6"/>
      <c r="E6445" s="6"/>
      <c r="F6445" s="6"/>
      <c r="G6445" s="6"/>
      <c r="H6445" s="6"/>
      <c r="I6445" s="6"/>
      <c r="J6445" s="6"/>
      <c r="K6445" s="6"/>
      <c r="L6445" s="6"/>
      <c r="M6445" s="6"/>
      <c r="N6445" s="6"/>
      <c r="O6445" s="6"/>
      <c r="P6445" s="10"/>
      <c r="Q6445" s="15" t="str">
        <f t="shared" ca="1" si="202"/>
        <v>-</v>
      </c>
      <c r="R6445" s="6"/>
      <c r="S6445" s="6"/>
      <c r="T6445" s="6"/>
      <c r="U6445" s="6"/>
      <c r="V6445" s="6"/>
      <c r="W6445" s="6" t="str">
        <f t="shared" si="201"/>
        <v>-</v>
      </c>
      <c r="X6445" s="6"/>
      <c r="Y6445" s="6"/>
      <c r="Z6445" s="6"/>
      <c r="AA6445" s="6"/>
      <c r="AB6445" s="6"/>
      <c r="AC6445" s="6"/>
    </row>
    <row r="6446" spans="1:29" x14ac:dyDescent="0.25">
      <c r="Q6446" s="12" t="str">
        <f t="shared" ca="1" si="202"/>
        <v>-</v>
      </c>
      <c r="W6446" t="str">
        <f t="shared" si="201"/>
        <v>-</v>
      </c>
    </row>
    <row r="6447" spans="1:29" x14ac:dyDescent="0.25">
      <c r="A6447" s="6"/>
      <c r="B6447" s="10"/>
      <c r="C6447" s="6"/>
      <c r="D6447" s="6"/>
      <c r="E6447" s="6"/>
      <c r="F6447" s="6"/>
      <c r="G6447" s="6"/>
      <c r="H6447" s="6"/>
      <c r="I6447" s="6"/>
      <c r="J6447" s="6"/>
      <c r="K6447" s="6"/>
      <c r="L6447" s="6"/>
      <c r="M6447" s="6"/>
      <c r="N6447" s="6"/>
      <c r="O6447" s="6"/>
      <c r="P6447" s="10"/>
      <c r="Q6447" s="15" t="str">
        <f t="shared" ca="1" si="202"/>
        <v>-</v>
      </c>
      <c r="R6447" s="6"/>
      <c r="S6447" s="6"/>
      <c r="T6447" s="6"/>
      <c r="U6447" s="6"/>
      <c r="V6447" s="6"/>
      <c r="W6447" s="6" t="str">
        <f t="shared" si="201"/>
        <v>-</v>
      </c>
      <c r="X6447" s="6"/>
      <c r="Y6447" s="6"/>
      <c r="Z6447" s="6"/>
      <c r="AA6447" s="6"/>
      <c r="AB6447" s="6"/>
      <c r="AC6447" s="6"/>
    </row>
    <row r="6448" spans="1:29" x14ac:dyDescent="0.25">
      <c r="Q6448" s="12" t="str">
        <f t="shared" ca="1" si="202"/>
        <v>-</v>
      </c>
      <c r="W6448" t="str">
        <f t="shared" si="201"/>
        <v>-</v>
      </c>
    </row>
    <row r="6449" spans="1:29" x14ac:dyDescent="0.25">
      <c r="A6449" s="6"/>
      <c r="B6449" s="10"/>
      <c r="C6449" s="6"/>
      <c r="D6449" s="6"/>
      <c r="E6449" s="6"/>
      <c r="F6449" s="6"/>
      <c r="G6449" s="6"/>
      <c r="H6449" s="6"/>
      <c r="I6449" s="6"/>
      <c r="J6449" s="6"/>
      <c r="K6449" s="6"/>
      <c r="L6449" s="6"/>
      <c r="M6449" s="6"/>
      <c r="N6449" s="6"/>
      <c r="O6449" s="6"/>
      <c r="P6449" s="10"/>
      <c r="Q6449" s="15" t="str">
        <f t="shared" ca="1" si="202"/>
        <v>-</v>
      </c>
      <c r="R6449" s="6"/>
      <c r="S6449" s="6"/>
      <c r="T6449" s="6"/>
      <c r="U6449" s="6"/>
      <c r="V6449" s="6"/>
      <c r="W6449" s="6" t="str">
        <f t="shared" si="201"/>
        <v>-</v>
      </c>
      <c r="X6449" s="6"/>
      <c r="Y6449" s="6"/>
      <c r="Z6449" s="6"/>
      <c r="AA6449" s="6"/>
      <c r="AB6449" s="6"/>
      <c r="AC6449" s="6"/>
    </row>
    <row r="6450" spans="1:29" x14ac:dyDescent="0.25">
      <c r="Q6450" s="12" t="str">
        <f t="shared" ca="1" si="202"/>
        <v>-</v>
      </c>
      <c r="W6450" t="str">
        <f t="shared" si="201"/>
        <v>-</v>
      </c>
    </row>
    <row r="6451" spans="1:29" x14ac:dyDescent="0.25">
      <c r="A6451" s="6"/>
      <c r="B6451" s="10"/>
      <c r="C6451" s="6"/>
      <c r="D6451" s="6"/>
      <c r="E6451" s="6"/>
      <c r="F6451" s="6"/>
      <c r="G6451" s="6"/>
      <c r="H6451" s="6"/>
      <c r="I6451" s="6"/>
      <c r="J6451" s="6"/>
      <c r="K6451" s="6"/>
      <c r="L6451" s="6"/>
      <c r="M6451" s="6"/>
      <c r="N6451" s="6"/>
      <c r="O6451" s="6"/>
      <c r="P6451" s="10"/>
      <c r="Q6451" s="15" t="str">
        <f t="shared" ca="1" si="202"/>
        <v>-</v>
      </c>
      <c r="R6451" s="6"/>
      <c r="S6451" s="6"/>
      <c r="T6451" s="6"/>
      <c r="U6451" s="6"/>
      <c r="V6451" s="6"/>
      <c r="W6451" s="6" t="str">
        <f t="shared" si="201"/>
        <v>-</v>
      </c>
      <c r="X6451" s="6"/>
      <c r="Y6451" s="6"/>
      <c r="Z6451" s="6"/>
      <c r="AA6451" s="6"/>
      <c r="AB6451" s="6"/>
      <c r="AC6451" s="6"/>
    </row>
    <row r="6452" spans="1:29" x14ac:dyDescent="0.25">
      <c r="Q6452" s="12" t="str">
        <f t="shared" ca="1" si="202"/>
        <v>-</v>
      </c>
      <c r="W6452" t="str">
        <f t="shared" si="201"/>
        <v>-</v>
      </c>
    </row>
    <row r="6453" spans="1:29" x14ac:dyDescent="0.25">
      <c r="A6453" s="6"/>
      <c r="B6453" s="10"/>
      <c r="C6453" s="6"/>
      <c r="D6453" s="6"/>
      <c r="E6453" s="6"/>
      <c r="F6453" s="6"/>
      <c r="G6453" s="6"/>
      <c r="H6453" s="6"/>
      <c r="I6453" s="6"/>
      <c r="J6453" s="6"/>
      <c r="K6453" s="6"/>
      <c r="L6453" s="6"/>
      <c r="M6453" s="6"/>
      <c r="N6453" s="6"/>
      <c r="O6453" s="6"/>
      <c r="P6453" s="10"/>
      <c r="Q6453" s="15" t="str">
        <f t="shared" ca="1" si="202"/>
        <v>-</v>
      </c>
      <c r="R6453" s="6"/>
      <c r="S6453" s="6"/>
      <c r="T6453" s="6"/>
      <c r="U6453" s="6"/>
      <c r="V6453" s="6"/>
      <c r="W6453" s="6" t="str">
        <f t="shared" si="201"/>
        <v>-</v>
      </c>
      <c r="X6453" s="6"/>
      <c r="Y6453" s="6"/>
      <c r="Z6453" s="6"/>
      <c r="AA6453" s="6"/>
      <c r="AB6453" s="6"/>
      <c r="AC6453" s="6"/>
    </row>
    <row r="6454" spans="1:29" x14ac:dyDescent="0.25">
      <c r="Q6454" s="12" t="str">
        <f t="shared" ca="1" si="202"/>
        <v>-</v>
      </c>
      <c r="W6454" t="str">
        <f t="shared" si="201"/>
        <v>-</v>
      </c>
    </row>
    <row r="6455" spans="1:29" x14ac:dyDescent="0.25">
      <c r="A6455" s="6"/>
      <c r="B6455" s="10"/>
      <c r="C6455" s="6"/>
      <c r="D6455" s="6"/>
      <c r="E6455" s="6"/>
      <c r="F6455" s="6"/>
      <c r="G6455" s="6"/>
      <c r="H6455" s="6"/>
      <c r="I6455" s="6"/>
      <c r="J6455" s="6"/>
      <c r="K6455" s="6"/>
      <c r="L6455" s="6"/>
      <c r="M6455" s="6"/>
      <c r="N6455" s="6"/>
      <c r="O6455" s="6"/>
      <c r="P6455" s="10"/>
      <c r="Q6455" s="15" t="str">
        <f t="shared" ca="1" si="202"/>
        <v>-</v>
      </c>
      <c r="R6455" s="6"/>
      <c r="S6455" s="6"/>
      <c r="T6455" s="6"/>
      <c r="U6455" s="6"/>
      <c r="V6455" s="6"/>
      <c r="W6455" s="6" t="str">
        <f t="shared" si="201"/>
        <v>-</v>
      </c>
      <c r="X6455" s="6"/>
      <c r="Y6455" s="6"/>
      <c r="Z6455" s="6"/>
      <c r="AA6455" s="6"/>
      <c r="AB6455" s="6"/>
      <c r="AC6455" s="6"/>
    </row>
    <row r="6456" spans="1:29" x14ac:dyDescent="0.25">
      <c r="Q6456" s="12" t="str">
        <f t="shared" ca="1" si="202"/>
        <v>-</v>
      </c>
      <c r="W6456" t="str">
        <f t="shared" si="201"/>
        <v>-</v>
      </c>
    </row>
    <row r="6457" spans="1:29" x14ac:dyDescent="0.25">
      <c r="A6457" s="6"/>
      <c r="B6457" s="10"/>
      <c r="C6457" s="6"/>
      <c r="D6457" s="6"/>
      <c r="E6457" s="6"/>
      <c r="F6457" s="6"/>
      <c r="G6457" s="6"/>
      <c r="H6457" s="6"/>
      <c r="I6457" s="6"/>
      <c r="J6457" s="6"/>
      <c r="K6457" s="6"/>
      <c r="L6457" s="6"/>
      <c r="M6457" s="6"/>
      <c r="N6457" s="6"/>
      <c r="O6457" s="6"/>
      <c r="P6457" s="10"/>
      <c r="Q6457" s="15" t="str">
        <f t="shared" ca="1" si="202"/>
        <v>-</v>
      </c>
      <c r="R6457" s="6"/>
      <c r="S6457" s="6"/>
      <c r="T6457" s="6"/>
      <c r="U6457" s="6"/>
      <c r="V6457" s="6"/>
      <c r="W6457" s="6" t="str">
        <f t="shared" si="201"/>
        <v>-</v>
      </c>
      <c r="X6457" s="6"/>
      <c r="Y6457" s="6"/>
      <c r="Z6457" s="6"/>
      <c r="AA6457" s="6"/>
      <c r="AB6457" s="6"/>
      <c r="AC6457" s="6"/>
    </row>
    <row r="6458" spans="1:29" x14ac:dyDescent="0.25">
      <c r="Q6458" s="12" t="str">
        <f t="shared" ca="1" si="202"/>
        <v>-</v>
      </c>
      <c r="W6458" t="str">
        <f t="shared" si="201"/>
        <v>-</v>
      </c>
    </row>
    <row r="6459" spans="1:29" x14ac:dyDescent="0.25">
      <c r="A6459" s="6"/>
      <c r="B6459" s="10"/>
      <c r="C6459" s="6"/>
      <c r="D6459" s="6"/>
      <c r="E6459" s="6"/>
      <c r="F6459" s="6"/>
      <c r="G6459" s="6"/>
      <c r="H6459" s="6"/>
      <c r="I6459" s="6"/>
      <c r="J6459" s="6"/>
      <c r="K6459" s="6"/>
      <c r="L6459" s="6"/>
      <c r="M6459" s="6"/>
      <c r="N6459" s="6"/>
      <c r="O6459" s="6"/>
      <c r="P6459" s="10"/>
      <c r="Q6459" s="15" t="str">
        <f t="shared" ca="1" si="202"/>
        <v>-</v>
      </c>
      <c r="R6459" s="6"/>
      <c r="S6459" s="6"/>
      <c r="T6459" s="6"/>
      <c r="U6459" s="6"/>
      <c r="V6459" s="6"/>
      <c r="W6459" s="6" t="str">
        <f t="shared" si="201"/>
        <v>-</v>
      </c>
      <c r="X6459" s="6"/>
      <c r="Y6459" s="6"/>
      <c r="Z6459" s="6"/>
      <c r="AA6459" s="6"/>
      <c r="AB6459" s="6"/>
      <c r="AC6459" s="6"/>
    </row>
    <row r="6460" spans="1:29" x14ac:dyDescent="0.25">
      <c r="Q6460" s="12" t="str">
        <f t="shared" ca="1" si="202"/>
        <v>-</v>
      </c>
      <c r="W6460" t="str">
        <f t="shared" si="201"/>
        <v>-</v>
      </c>
    </row>
    <row r="6461" spans="1:29" x14ac:dyDescent="0.25">
      <c r="A6461" s="6"/>
      <c r="B6461" s="10"/>
      <c r="C6461" s="6"/>
      <c r="D6461" s="6"/>
      <c r="E6461" s="6"/>
      <c r="F6461" s="6"/>
      <c r="G6461" s="6"/>
      <c r="H6461" s="6"/>
      <c r="I6461" s="6"/>
      <c r="J6461" s="6"/>
      <c r="K6461" s="6"/>
      <c r="L6461" s="6"/>
      <c r="M6461" s="6"/>
      <c r="N6461" s="6"/>
      <c r="O6461" s="6"/>
      <c r="P6461" s="10"/>
      <c r="Q6461" s="15" t="str">
        <f t="shared" ca="1" si="202"/>
        <v>-</v>
      </c>
      <c r="R6461" s="6"/>
      <c r="S6461" s="6"/>
      <c r="T6461" s="6"/>
      <c r="U6461" s="6"/>
      <c r="V6461" s="6"/>
      <c r="W6461" s="6" t="str">
        <f t="shared" si="201"/>
        <v>-</v>
      </c>
      <c r="X6461" s="6"/>
      <c r="Y6461" s="6"/>
      <c r="Z6461" s="6"/>
      <c r="AA6461" s="6"/>
      <c r="AB6461" s="6"/>
      <c r="AC6461" s="6"/>
    </row>
    <row r="6462" spans="1:29" x14ac:dyDescent="0.25">
      <c r="Q6462" s="12" t="str">
        <f t="shared" ca="1" si="202"/>
        <v>-</v>
      </c>
      <c r="W6462" t="str">
        <f t="shared" si="201"/>
        <v>-</v>
      </c>
    </row>
    <row r="6463" spans="1:29" x14ac:dyDescent="0.25">
      <c r="A6463" s="6"/>
      <c r="B6463" s="10"/>
      <c r="C6463" s="6"/>
      <c r="D6463" s="6"/>
      <c r="E6463" s="6"/>
      <c r="F6463" s="6"/>
      <c r="G6463" s="6"/>
      <c r="H6463" s="6"/>
      <c r="I6463" s="6"/>
      <c r="J6463" s="6"/>
      <c r="K6463" s="6"/>
      <c r="L6463" s="6"/>
      <c r="M6463" s="6"/>
      <c r="N6463" s="6"/>
      <c r="O6463" s="6"/>
      <c r="P6463" s="10"/>
      <c r="Q6463" s="15" t="str">
        <f t="shared" ca="1" si="202"/>
        <v>-</v>
      </c>
      <c r="R6463" s="6"/>
      <c r="S6463" s="6"/>
      <c r="T6463" s="6"/>
      <c r="U6463" s="6"/>
      <c r="V6463" s="6"/>
      <c r="W6463" s="6" t="str">
        <f t="shared" si="201"/>
        <v>-</v>
      </c>
      <c r="X6463" s="6"/>
      <c r="Y6463" s="6"/>
      <c r="Z6463" s="6"/>
      <c r="AA6463" s="6"/>
      <c r="AB6463" s="6"/>
      <c r="AC6463" s="6"/>
    </row>
    <row r="6464" spans="1:29" x14ac:dyDescent="0.25">
      <c r="Q6464" s="12" t="str">
        <f t="shared" ca="1" si="202"/>
        <v>-</v>
      </c>
      <c r="W6464" t="str">
        <f t="shared" si="201"/>
        <v>-</v>
      </c>
    </row>
    <row r="6465" spans="1:29" x14ac:dyDescent="0.25">
      <c r="A6465" s="6"/>
      <c r="B6465" s="10"/>
      <c r="C6465" s="6"/>
      <c r="D6465" s="6"/>
      <c r="E6465" s="6"/>
      <c r="F6465" s="6"/>
      <c r="G6465" s="6"/>
      <c r="H6465" s="6"/>
      <c r="I6465" s="6"/>
      <c r="J6465" s="6"/>
      <c r="K6465" s="6"/>
      <c r="L6465" s="6"/>
      <c r="M6465" s="6"/>
      <c r="N6465" s="6"/>
      <c r="O6465" s="6"/>
      <c r="P6465" s="10"/>
      <c r="Q6465" s="15" t="str">
        <f t="shared" ca="1" si="202"/>
        <v>-</v>
      </c>
      <c r="R6465" s="6"/>
      <c r="S6465" s="6"/>
      <c r="T6465" s="6"/>
      <c r="U6465" s="6"/>
      <c r="V6465" s="6"/>
      <c r="W6465" s="6" t="str">
        <f t="shared" ref="W6465:W6528" si="203">IF(OR(ISBLANK(J6465),ISBLANK(V6465)),"-",(IF(J6465=V6465,"Yes","No")))</f>
        <v>-</v>
      </c>
      <c r="X6465" s="6"/>
      <c r="Y6465" s="6"/>
      <c r="Z6465" s="6"/>
      <c r="AA6465" s="6"/>
      <c r="AB6465" s="6"/>
      <c r="AC6465" s="6"/>
    </row>
    <row r="6466" spans="1:29" x14ac:dyDescent="0.25">
      <c r="Q6466" s="12" t="str">
        <f t="shared" ref="Q6466:Q6529" ca="1" si="204">IF(B6466&gt;1/1/1900, (IF(R6466="Closed",(DATEDIF(B6466,P6466,"d"))-(DATEDIF(M6466,O6466,"d")),IF(OR(R6466="Pending",ISBLANK(P6466)),TODAY()-B6466))),"-")</f>
        <v>-</v>
      </c>
      <c r="W6466" t="str">
        <f t="shared" si="203"/>
        <v>-</v>
      </c>
    </row>
    <row r="6467" spans="1:29" x14ac:dyDescent="0.25">
      <c r="A6467" s="6"/>
      <c r="B6467" s="10"/>
      <c r="C6467" s="6"/>
      <c r="D6467" s="6"/>
      <c r="E6467" s="6"/>
      <c r="F6467" s="6"/>
      <c r="G6467" s="6"/>
      <c r="H6467" s="6"/>
      <c r="I6467" s="6"/>
      <c r="J6467" s="6"/>
      <c r="K6467" s="6"/>
      <c r="L6467" s="6"/>
      <c r="M6467" s="6"/>
      <c r="N6467" s="6"/>
      <c r="O6467" s="6"/>
      <c r="P6467" s="10"/>
      <c r="Q6467" s="15" t="str">
        <f t="shared" ca="1" si="204"/>
        <v>-</v>
      </c>
      <c r="R6467" s="6"/>
      <c r="S6467" s="6"/>
      <c r="T6467" s="6"/>
      <c r="U6467" s="6"/>
      <c r="V6467" s="6"/>
      <c r="W6467" s="6" t="str">
        <f t="shared" si="203"/>
        <v>-</v>
      </c>
      <c r="X6467" s="6"/>
      <c r="Y6467" s="6"/>
      <c r="Z6467" s="6"/>
      <c r="AA6467" s="6"/>
      <c r="AB6467" s="6"/>
      <c r="AC6467" s="6"/>
    </row>
    <row r="6468" spans="1:29" x14ac:dyDescent="0.25">
      <c r="Q6468" s="12" t="str">
        <f t="shared" ca="1" si="204"/>
        <v>-</v>
      </c>
      <c r="W6468" t="str">
        <f t="shared" si="203"/>
        <v>-</v>
      </c>
    </row>
    <row r="6469" spans="1:29" x14ac:dyDescent="0.25">
      <c r="A6469" s="6"/>
      <c r="B6469" s="10"/>
      <c r="C6469" s="6"/>
      <c r="D6469" s="6"/>
      <c r="E6469" s="6"/>
      <c r="F6469" s="6"/>
      <c r="G6469" s="6"/>
      <c r="H6469" s="6"/>
      <c r="I6469" s="6"/>
      <c r="J6469" s="6"/>
      <c r="K6469" s="6"/>
      <c r="L6469" s="6"/>
      <c r="M6469" s="6"/>
      <c r="N6469" s="6"/>
      <c r="O6469" s="6"/>
      <c r="P6469" s="10"/>
      <c r="Q6469" s="15" t="str">
        <f t="shared" ca="1" si="204"/>
        <v>-</v>
      </c>
      <c r="R6469" s="6"/>
      <c r="S6469" s="6"/>
      <c r="T6469" s="6"/>
      <c r="U6469" s="6"/>
      <c r="V6469" s="6"/>
      <c r="W6469" s="6" t="str">
        <f t="shared" si="203"/>
        <v>-</v>
      </c>
      <c r="X6469" s="6"/>
      <c r="Y6469" s="6"/>
      <c r="Z6469" s="6"/>
      <c r="AA6469" s="6"/>
      <c r="AB6469" s="6"/>
      <c r="AC6469" s="6"/>
    </row>
    <row r="6470" spans="1:29" x14ac:dyDescent="0.25">
      <c r="Q6470" s="12" t="str">
        <f t="shared" ca="1" si="204"/>
        <v>-</v>
      </c>
      <c r="W6470" t="str">
        <f t="shared" si="203"/>
        <v>-</v>
      </c>
    </row>
    <row r="6471" spans="1:29" x14ac:dyDescent="0.25">
      <c r="A6471" s="6"/>
      <c r="B6471" s="10"/>
      <c r="C6471" s="6"/>
      <c r="D6471" s="6"/>
      <c r="E6471" s="6"/>
      <c r="F6471" s="6"/>
      <c r="G6471" s="6"/>
      <c r="H6471" s="6"/>
      <c r="I6471" s="6"/>
      <c r="J6471" s="6"/>
      <c r="K6471" s="6"/>
      <c r="L6471" s="6"/>
      <c r="M6471" s="6"/>
      <c r="N6471" s="6"/>
      <c r="O6471" s="6"/>
      <c r="P6471" s="10"/>
      <c r="Q6471" s="15" t="str">
        <f t="shared" ca="1" si="204"/>
        <v>-</v>
      </c>
      <c r="R6471" s="6"/>
      <c r="S6471" s="6"/>
      <c r="T6471" s="6"/>
      <c r="U6471" s="6"/>
      <c r="V6471" s="6"/>
      <c r="W6471" s="6" t="str">
        <f t="shared" si="203"/>
        <v>-</v>
      </c>
      <c r="X6471" s="6"/>
      <c r="Y6471" s="6"/>
      <c r="Z6471" s="6"/>
      <c r="AA6471" s="6"/>
      <c r="AB6471" s="6"/>
      <c r="AC6471" s="6"/>
    </row>
    <row r="6472" spans="1:29" x14ac:dyDescent="0.25">
      <c r="Q6472" s="12" t="str">
        <f t="shared" ca="1" si="204"/>
        <v>-</v>
      </c>
      <c r="W6472" t="str">
        <f t="shared" si="203"/>
        <v>-</v>
      </c>
    </row>
    <row r="6473" spans="1:29" x14ac:dyDescent="0.25">
      <c r="A6473" s="6"/>
      <c r="B6473" s="10"/>
      <c r="C6473" s="6"/>
      <c r="D6473" s="6"/>
      <c r="E6473" s="6"/>
      <c r="F6473" s="6"/>
      <c r="G6473" s="6"/>
      <c r="H6473" s="6"/>
      <c r="I6473" s="6"/>
      <c r="J6473" s="6"/>
      <c r="K6473" s="6"/>
      <c r="L6473" s="6"/>
      <c r="M6473" s="6"/>
      <c r="N6473" s="6"/>
      <c r="O6473" s="6"/>
      <c r="P6473" s="10"/>
      <c r="Q6473" s="15" t="str">
        <f t="shared" ca="1" si="204"/>
        <v>-</v>
      </c>
      <c r="R6473" s="6"/>
      <c r="S6473" s="6"/>
      <c r="T6473" s="6"/>
      <c r="U6473" s="6"/>
      <c r="V6473" s="6"/>
      <c r="W6473" s="6" t="str">
        <f t="shared" si="203"/>
        <v>-</v>
      </c>
      <c r="X6473" s="6"/>
      <c r="Y6473" s="6"/>
      <c r="Z6473" s="6"/>
      <c r="AA6473" s="6"/>
      <c r="AB6473" s="6"/>
      <c r="AC6473" s="6"/>
    </row>
    <row r="6474" spans="1:29" x14ac:dyDescent="0.25">
      <c r="Q6474" s="12" t="str">
        <f t="shared" ca="1" si="204"/>
        <v>-</v>
      </c>
      <c r="W6474" t="str">
        <f t="shared" si="203"/>
        <v>-</v>
      </c>
    </row>
    <row r="6475" spans="1:29" x14ac:dyDescent="0.25">
      <c r="A6475" s="6"/>
      <c r="B6475" s="10"/>
      <c r="C6475" s="6"/>
      <c r="D6475" s="6"/>
      <c r="E6475" s="6"/>
      <c r="F6475" s="6"/>
      <c r="G6475" s="6"/>
      <c r="H6475" s="6"/>
      <c r="I6475" s="6"/>
      <c r="J6475" s="6"/>
      <c r="K6475" s="6"/>
      <c r="L6475" s="6"/>
      <c r="M6475" s="6"/>
      <c r="N6475" s="6"/>
      <c r="O6475" s="6"/>
      <c r="P6475" s="10"/>
      <c r="Q6475" s="15" t="str">
        <f t="shared" ca="1" si="204"/>
        <v>-</v>
      </c>
      <c r="R6475" s="6"/>
      <c r="S6475" s="6"/>
      <c r="T6475" s="6"/>
      <c r="U6475" s="6"/>
      <c r="V6475" s="6"/>
      <c r="W6475" s="6" t="str">
        <f t="shared" si="203"/>
        <v>-</v>
      </c>
      <c r="X6475" s="6"/>
      <c r="Y6475" s="6"/>
      <c r="Z6475" s="6"/>
      <c r="AA6475" s="6"/>
      <c r="AB6475" s="6"/>
      <c r="AC6475" s="6"/>
    </row>
    <row r="6476" spans="1:29" x14ac:dyDescent="0.25">
      <c r="Q6476" s="12" t="str">
        <f t="shared" ca="1" si="204"/>
        <v>-</v>
      </c>
      <c r="W6476" t="str">
        <f t="shared" si="203"/>
        <v>-</v>
      </c>
    </row>
    <row r="6477" spans="1:29" x14ac:dyDescent="0.25">
      <c r="A6477" s="6"/>
      <c r="B6477" s="10"/>
      <c r="C6477" s="6"/>
      <c r="D6477" s="6"/>
      <c r="E6477" s="6"/>
      <c r="F6477" s="6"/>
      <c r="G6477" s="6"/>
      <c r="H6477" s="6"/>
      <c r="I6477" s="6"/>
      <c r="J6477" s="6"/>
      <c r="K6477" s="6"/>
      <c r="L6477" s="6"/>
      <c r="M6477" s="6"/>
      <c r="N6477" s="6"/>
      <c r="O6477" s="6"/>
      <c r="P6477" s="10"/>
      <c r="Q6477" s="15" t="str">
        <f t="shared" ca="1" si="204"/>
        <v>-</v>
      </c>
      <c r="R6477" s="6"/>
      <c r="S6477" s="6"/>
      <c r="T6477" s="6"/>
      <c r="U6477" s="6"/>
      <c r="V6477" s="6"/>
      <c r="W6477" s="6" t="str">
        <f t="shared" si="203"/>
        <v>-</v>
      </c>
      <c r="X6477" s="6"/>
      <c r="Y6477" s="6"/>
      <c r="Z6477" s="6"/>
      <c r="AA6477" s="6"/>
      <c r="AB6477" s="6"/>
      <c r="AC6477" s="6"/>
    </row>
    <row r="6478" spans="1:29" x14ac:dyDescent="0.25">
      <c r="Q6478" s="12" t="str">
        <f t="shared" ca="1" si="204"/>
        <v>-</v>
      </c>
      <c r="W6478" t="str">
        <f t="shared" si="203"/>
        <v>-</v>
      </c>
    </row>
    <row r="6479" spans="1:29" x14ac:dyDescent="0.25">
      <c r="A6479" s="6"/>
      <c r="B6479" s="10"/>
      <c r="C6479" s="6"/>
      <c r="D6479" s="6"/>
      <c r="E6479" s="6"/>
      <c r="F6479" s="6"/>
      <c r="G6479" s="6"/>
      <c r="H6479" s="6"/>
      <c r="I6479" s="6"/>
      <c r="J6479" s="6"/>
      <c r="K6479" s="6"/>
      <c r="L6479" s="6"/>
      <c r="M6479" s="6"/>
      <c r="N6479" s="6"/>
      <c r="O6479" s="6"/>
      <c r="P6479" s="10"/>
      <c r="Q6479" s="15" t="str">
        <f t="shared" ca="1" si="204"/>
        <v>-</v>
      </c>
      <c r="R6479" s="6"/>
      <c r="S6479" s="6"/>
      <c r="T6479" s="6"/>
      <c r="U6479" s="6"/>
      <c r="V6479" s="6"/>
      <c r="W6479" s="6" t="str">
        <f t="shared" si="203"/>
        <v>-</v>
      </c>
      <c r="X6479" s="6"/>
      <c r="Y6479" s="6"/>
      <c r="Z6479" s="6"/>
      <c r="AA6479" s="6"/>
      <c r="AB6479" s="6"/>
      <c r="AC6479" s="6"/>
    </row>
    <row r="6480" spans="1:29" x14ac:dyDescent="0.25">
      <c r="Q6480" s="12" t="str">
        <f t="shared" ca="1" si="204"/>
        <v>-</v>
      </c>
      <c r="W6480" t="str">
        <f t="shared" si="203"/>
        <v>-</v>
      </c>
    </row>
    <row r="6481" spans="1:29" x14ac:dyDescent="0.25">
      <c r="A6481" s="6"/>
      <c r="B6481" s="10"/>
      <c r="C6481" s="6"/>
      <c r="D6481" s="6"/>
      <c r="E6481" s="6"/>
      <c r="F6481" s="6"/>
      <c r="G6481" s="6"/>
      <c r="H6481" s="6"/>
      <c r="I6481" s="6"/>
      <c r="J6481" s="6"/>
      <c r="K6481" s="6"/>
      <c r="L6481" s="6"/>
      <c r="M6481" s="6"/>
      <c r="N6481" s="6"/>
      <c r="O6481" s="6"/>
      <c r="P6481" s="10"/>
      <c r="Q6481" s="15" t="str">
        <f t="shared" ca="1" si="204"/>
        <v>-</v>
      </c>
      <c r="R6481" s="6"/>
      <c r="S6481" s="6"/>
      <c r="T6481" s="6"/>
      <c r="U6481" s="6"/>
      <c r="V6481" s="6"/>
      <c r="W6481" s="6" t="str">
        <f t="shared" si="203"/>
        <v>-</v>
      </c>
      <c r="X6481" s="6"/>
      <c r="Y6481" s="6"/>
      <c r="Z6481" s="6"/>
      <c r="AA6481" s="6"/>
      <c r="AB6481" s="6"/>
      <c r="AC6481" s="6"/>
    </row>
    <row r="6482" spans="1:29" x14ac:dyDescent="0.25">
      <c r="Q6482" s="12" t="str">
        <f t="shared" ca="1" si="204"/>
        <v>-</v>
      </c>
      <c r="W6482" t="str">
        <f t="shared" si="203"/>
        <v>-</v>
      </c>
    </row>
    <row r="6483" spans="1:29" x14ac:dyDescent="0.25">
      <c r="A6483" s="6"/>
      <c r="B6483" s="10"/>
      <c r="C6483" s="6"/>
      <c r="D6483" s="6"/>
      <c r="E6483" s="6"/>
      <c r="F6483" s="6"/>
      <c r="G6483" s="6"/>
      <c r="H6483" s="6"/>
      <c r="I6483" s="6"/>
      <c r="J6483" s="6"/>
      <c r="K6483" s="6"/>
      <c r="L6483" s="6"/>
      <c r="M6483" s="6"/>
      <c r="N6483" s="6"/>
      <c r="O6483" s="6"/>
      <c r="P6483" s="10"/>
      <c r="Q6483" s="15" t="str">
        <f t="shared" ca="1" si="204"/>
        <v>-</v>
      </c>
      <c r="R6483" s="6"/>
      <c r="S6483" s="6"/>
      <c r="T6483" s="6"/>
      <c r="U6483" s="6"/>
      <c r="V6483" s="6"/>
      <c r="W6483" s="6" t="str">
        <f t="shared" si="203"/>
        <v>-</v>
      </c>
      <c r="X6483" s="6"/>
      <c r="Y6483" s="6"/>
      <c r="Z6483" s="6"/>
      <c r="AA6483" s="6"/>
      <c r="AB6483" s="6"/>
      <c r="AC6483" s="6"/>
    </row>
    <row r="6484" spans="1:29" x14ac:dyDescent="0.25">
      <c r="Q6484" s="12" t="str">
        <f t="shared" ca="1" si="204"/>
        <v>-</v>
      </c>
      <c r="W6484" t="str">
        <f t="shared" si="203"/>
        <v>-</v>
      </c>
    </row>
    <row r="6485" spans="1:29" x14ac:dyDescent="0.25">
      <c r="A6485" s="6"/>
      <c r="B6485" s="10"/>
      <c r="C6485" s="6"/>
      <c r="D6485" s="6"/>
      <c r="E6485" s="6"/>
      <c r="F6485" s="6"/>
      <c r="G6485" s="6"/>
      <c r="H6485" s="6"/>
      <c r="I6485" s="6"/>
      <c r="J6485" s="6"/>
      <c r="K6485" s="6"/>
      <c r="L6485" s="6"/>
      <c r="M6485" s="6"/>
      <c r="N6485" s="6"/>
      <c r="O6485" s="6"/>
      <c r="P6485" s="10"/>
      <c r="Q6485" s="15" t="str">
        <f t="shared" ca="1" si="204"/>
        <v>-</v>
      </c>
      <c r="R6485" s="6"/>
      <c r="S6485" s="6"/>
      <c r="T6485" s="6"/>
      <c r="U6485" s="6"/>
      <c r="V6485" s="6"/>
      <c r="W6485" s="6" t="str">
        <f t="shared" si="203"/>
        <v>-</v>
      </c>
      <c r="X6485" s="6"/>
      <c r="Y6485" s="6"/>
      <c r="Z6485" s="6"/>
      <c r="AA6485" s="6"/>
      <c r="AB6485" s="6"/>
      <c r="AC6485" s="6"/>
    </row>
    <row r="6486" spans="1:29" x14ac:dyDescent="0.25">
      <c r="Q6486" s="12" t="str">
        <f t="shared" ca="1" si="204"/>
        <v>-</v>
      </c>
      <c r="W6486" t="str">
        <f t="shared" si="203"/>
        <v>-</v>
      </c>
    </row>
    <row r="6487" spans="1:29" x14ac:dyDescent="0.25">
      <c r="A6487" s="6"/>
      <c r="B6487" s="10"/>
      <c r="C6487" s="6"/>
      <c r="D6487" s="6"/>
      <c r="E6487" s="6"/>
      <c r="F6487" s="6"/>
      <c r="G6487" s="6"/>
      <c r="H6487" s="6"/>
      <c r="I6487" s="6"/>
      <c r="J6487" s="6"/>
      <c r="K6487" s="6"/>
      <c r="L6487" s="6"/>
      <c r="M6487" s="6"/>
      <c r="N6487" s="6"/>
      <c r="O6487" s="6"/>
      <c r="P6487" s="10"/>
      <c r="Q6487" s="15" t="str">
        <f t="shared" ca="1" si="204"/>
        <v>-</v>
      </c>
      <c r="R6487" s="6"/>
      <c r="S6487" s="6"/>
      <c r="T6487" s="6"/>
      <c r="U6487" s="6"/>
      <c r="V6487" s="6"/>
      <c r="W6487" s="6" t="str">
        <f t="shared" si="203"/>
        <v>-</v>
      </c>
      <c r="X6487" s="6"/>
      <c r="Y6487" s="6"/>
      <c r="Z6487" s="6"/>
      <c r="AA6487" s="6"/>
      <c r="AB6487" s="6"/>
      <c r="AC6487" s="6"/>
    </row>
    <row r="6488" spans="1:29" x14ac:dyDescent="0.25">
      <c r="Q6488" s="12" t="str">
        <f t="shared" ca="1" si="204"/>
        <v>-</v>
      </c>
      <c r="W6488" t="str">
        <f t="shared" si="203"/>
        <v>-</v>
      </c>
    </row>
    <row r="6489" spans="1:29" x14ac:dyDescent="0.25">
      <c r="A6489" s="6"/>
      <c r="B6489" s="10"/>
      <c r="C6489" s="6"/>
      <c r="D6489" s="6"/>
      <c r="E6489" s="6"/>
      <c r="F6489" s="6"/>
      <c r="G6489" s="6"/>
      <c r="H6489" s="6"/>
      <c r="I6489" s="6"/>
      <c r="J6489" s="6"/>
      <c r="K6489" s="6"/>
      <c r="L6489" s="6"/>
      <c r="M6489" s="6"/>
      <c r="N6489" s="6"/>
      <c r="O6489" s="6"/>
      <c r="P6489" s="10"/>
      <c r="Q6489" s="15" t="str">
        <f t="shared" ca="1" si="204"/>
        <v>-</v>
      </c>
      <c r="R6489" s="6"/>
      <c r="S6489" s="6"/>
      <c r="T6489" s="6"/>
      <c r="U6489" s="6"/>
      <c r="V6489" s="6"/>
      <c r="W6489" s="6" t="str">
        <f t="shared" si="203"/>
        <v>-</v>
      </c>
      <c r="X6489" s="6"/>
      <c r="Y6489" s="6"/>
      <c r="Z6489" s="6"/>
      <c r="AA6489" s="6"/>
      <c r="AB6489" s="6"/>
      <c r="AC6489" s="6"/>
    </row>
    <row r="6490" spans="1:29" x14ac:dyDescent="0.25">
      <c r="Q6490" s="12" t="str">
        <f t="shared" ca="1" si="204"/>
        <v>-</v>
      </c>
      <c r="W6490" t="str">
        <f t="shared" si="203"/>
        <v>-</v>
      </c>
    </row>
    <row r="6491" spans="1:29" x14ac:dyDescent="0.25">
      <c r="A6491" s="6"/>
      <c r="B6491" s="10"/>
      <c r="C6491" s="6"/>
      <c r="D6491" s="6"/>
      <c r="E6491" s="6"/>
      <c r="F6491" s="6"/>
      <c r="G6491" s="6"/>
      <c r="H6491" s="6"/>
      <c r="I6491" s="6"/>
      <c r="J6491" s="6"/>
      <c r="K6491" s="6"/>
      <c r="L6491" s="6"/>
      <c r="M6491" s="6"/>
      <c r="N6491" s="6"/>
      <c r="O6491" s="6"/>
      <c r="P6491" s="10"/>
      <c r="Q6491" s="15" t="str">
        <f t="shared" ca="1" si="204"/>
        <v>-</v>
      </c>
      <c r="R6491" s="6"/>
      <c r="S6491" s="6"/>
      <c r="T6491" s="6"/>
      <c r="U6491" s="6"/>
      <c r="V6491" s="6"/>
      <c r="W6491" s="6" t="str">
        <f t="shared" si="203"/>
        <v>-</v>
      </c>
      <c r="X6491" s="6"/>
      <c r="Y6491" s="6"/>
      <c r="Z6491" s="6"/>
      <c r="AA6491" s="6"/>
      <c r="AB6491" s="6"/>
      <c r="AC6491" s="6"/>
    </row>
    <row r="6492" spans="1:29" x14ac:dyDescent="0.25">
      <c r="Q6492" s="12" t="str">
        <f t="shared" ca="1" si="204"/>
        <v>-</v>
      </c>
      <c r="W6492" t="str">
        <f t="shared" si="203"/>
        <v>-</v>
      </c>
    </row>
    <row r="6493" spans="1:29" x14ac:dyDescent="0.25">
      <c r="A6493" s="6"/>
      <c r="B6493" s="10"/>
      <c r="C6493" s="6"/>
      <c r="D6493" s="6"/>
      <c r="E6493" s="6"/>
      <c r="F6493" s="6"/>
      <c r="G6493" s="6"/>
      <c r="H6493" s="6"/>
      <c r="I6493" s="6"/>
      <c r="J6493" s="6"/>
      <c r="K6493" s="6"/>
      <c r="L6493" s="6"/>
      <c r="M6493" s="6"/>
      <c r="N6493" s="6"/>
      <c r="O6493" s="6"/>
      <c r="P6493" s="10"/>
      <c r="Q6493" s="15" t="str">
        <f t="shared" ca="1" si="204"/>
        <v>-</v>
      </c>
      <c r="R6493" s="6"/>
      <c r="S6493" s="6"/>
      <c r="T6493" s="6"/>
      <c r="U6493" s="6"/>
      <c r="V6493" s="6"/>
      <c r="W6493" s="6" t="str">
        <f t="shared" si="203"/>
        <v>-</v>
      </c>
      <c r="X6493" s="6"/>
      <c r="Y6493" s="6"/>
      <c r="Z6493" s="6"/>
      <c r="AA6493" s="6"/>
      <c r="AB6493" s="6"/>
      <c r="AC6493" s="6"/>
    </row>
    <row r="6494" spans="1:29" x14ac:dyDescent="0.25">
      <c r="Q6494" s="12" t="str">
        <f t="shared" ca="1" si="204"/>
        <v>-</v>
      </c>
      <c r="W6494" t="str">
        <f t="shared" si="203"/>
        <v>-</v>
      </c>
    </row>
    <row r="6495" spans="1:29" x14ac:dyDescent="0.25">
      <c r="A6495" s="6"/>
      <c r="B6495" s="10"/>
      <c r="C6495" s="6"/>
      <c r="D6495" s="6"/>
      <c r="E6495" s="6"/>
      <c r="F6495" s="6"/>
      <c r="G6495" s="6"/>
      <c r="H6495" s="6"/>
      <c r="I6495" s="6"/>
      <c r="J6495" s="6"/>
      <c r="K6495" s="6"/>
      <c r="L6495" s="6"/>
      <c r="M6495" s="6"/>
      <c r="N6495" s="6"/>
      <c r="O6495" s="6"/>
      <c r="P6495" s="10"/>
      <c r="Q6495" s="15" t="str">
        <f t="shared" ca="1" si="204"/>
        <v>-</v>
      </c>
      <c r="R6495" s="6"/>
      <c r="S6495" s="6"/>
      <c r="T6495" s="6"/>
      <c r="U6495" s="6"/>
      <c r="V6495" s="6"/>
      <c r="W6495" s="6" t="str">
        <f t="shared" si="203"/>
        <v>-</v>
      </c>
      <c r="X6495" s="6"/>
      <c r="Y6495" s="6"/>
      <c r="Z6495" s="6"/>
      <c r="AA6495" s="6"/>
      <c r="AB6495" s="6"/>
      <c r="AC6495" s="6"/>
    </row>
    <row r="6496" spans="1:29" x14ac:dyDescent="0.25">
      <c r="Q6496" s="12" t="str">
        <f t="shared" ca="1" si="204"/>
        <v>-</v>
      </c>
      <c r="W6496" t="str">
        <f t="shared" si="203"/>
        <v>-</v>
      </c>
    </row>
    <row r="6497" spans="1:29" x14ac:dyDescent="0.25">
      <c r="A6497" s="6"/>
      <c r="B6497" s="10"/>
      <c r="C6497" s="6"/>
      <c r="D6497" s="6"/>
      <c r="E6497" s="6"/>
      <c r="F6497" s="6"/>
      <c r="G6497" s="6"/>
      <c r="H6497" s="6"/>
      <c r="I6497" s="6"/>
      <c r="J6497" s="6"/>
      <c r="K6497" s="6"/>
      <c r="L6497" s="6"/>
      <c r="M6497" s="6"/>
      <c r="N6497" s="6"/>
      <c r="O6497" s="6"/>
      <c r="P6497" s="10"/>
      <c r="Q6497" s="15" t="str">
        <f t="shared" ca="1" si="204"/>
        <v>-</v>
      </c>
      <c r="R6497" s="6"/>
      <c r="S6497" s="6"/>
      <c r="T6497" s="6"/>
      <c r="U6497" s="6"/>
      <c r="V6497" s="6"/>
      <c r="W6497" s="6" t="str">
        <f t="shared" si="203"/>
        <v>-</v>
      </c>
      <c r="X6497" s="6"/>
      <c r="Y6497" s="6"/>
      <c r="Z6497" s="6"/>
      <c r="AA6497" s="6"/>
      <c r="AB6497" s="6"/>
      <c r="AC6497" s="6"/>
    </row>
    <row r="6498" spans="1:29" x14ac:dyDescent="0.25">
      <c r="Q6498" s="12" t="str">
        <f t="shared" ca="1" si="204"/>
        <v>-</v>
      </c>
      <c r="W6498" t="str">
        <f t="shared" si="203"/>
        <v>-</v>
      </c>
    </row>
    <row r="6499" spans="1:29" x14ac:dyDescent="0.25">
      <c r="A6499" s="6"/>
      <c r="B6499" s="10"/>
      <c r="C6499" s="6"/>
      <c r="D6499" s="6"/>
      <c r="E6499" s="6"/>
      <c r="F6499" s="6"/>
      <c r="G6499" s="6"/>
      <c r="H6499" s="6"/>
      <c r="I6499" s="6"/>
      <c r="J6499" s="6"/>
      <c r="K6499" s="6"/>
      <c r="L6499" s="6"/>
      <c r="M6499" s="6"/>
      <c r="N6499" s="6"/>
      <c r="O6499" s="6"/>
      <c r="P6499" s="10"/>
      <c r="Q6499" s="15" t="str">
        <f t="shared" ca="1" si="204"/>
        <v>-</v>
      </c>
      <c r="R6499" s="6"/>
      <c r="S6499" s="6"/>
      <c r="T6499" s="6"/>
      <c r="U6499" s="6"/>
      <c r="V6499" s="6"/>
      <c r="W6499" s="6" t="str">
        <f t="shared" si="203"/>
        <v>-</v>
      </c>
      <c r="X6499" s="6"/>
      <c r="Y6499" s="6"/>
      <c r="Z6499" s="6"/>
      <c r="AA6499" s="6"/>
      <c r="AB6499" s="6"/>
      <c r="AC6499" s="6"/>
    </row>
    <row r="6500" spans="1:29" x14ac:dyDescent="0.25">
      <c r="Q6500" s="12" t="str">
        <f t="shared" ca="1" si="204"/>
        <v>-</v>
      </c>
      <c r="W6500" t="str">
        <f t="shared" si="203"/>
        <v>-</v>
      </c>
    </row>
    <row r="6501" spans="1:29" x14ac:dyDescent="0.25">
      <c r="A6501" s="6"/>
      <c r="B6501" s="10"/>
      <c r="C6501" s="6"/>
      <c r="D6501" s="6"/>
      <c r="E6501" s="6"/>
      <c r="F6501" s="6"/>
      <c r="G6501" s="6"/>
      <c r="H6501" s="6"/>
      <c r="I6501" s="6"/>
      <c r="J6501" s="6"/>
      <c r="K6501" s="6"/>
      <c r="L6501" s="6"/>
      <c r="M6501" s="6"/>
      <c r="N6501" s="6"/>
      <c r="O6501" s="6"/>
      <c r="P6501" s="10"/>
      <c r="Q6501" s="15" t="str">
        <f t="shared" ca="1" si="204"/>
        <v>-</v>
      </c>
      <c r="R6501" s="6"/>
      <c r="S6501" s="6"/>
      <c r="T6501" s="6"/>
      <c r="U6501" s="6"/>
      <c r="V6501" s="6"/>
      <c r="W6501" s="6" t="str">
        <f t="shared" si="203"/>
        <v>-</v>
      </c>
      <c r="X6501" s="6"/>
      <c r="Y6501" s="6"/>
      <c r="Z6501" s="6"/>
      <c r="AA6501" s="6"/>
      <c r="AB6501" s="6"/>
      <c r="AC6501" s="6"/>
    </row>
    <row r="6502" spans="1:29" x14ac:dyDescent="0.25">
      <c r="Q6502" s="12" t="str">
        <f t="shared" ca="1" si="204"/>
        <v>-</v>
      </c>
      <c r="W6502" t="str">
        <f t="shared" si="203"/>
        <v>-</v>
      </c>
    </row>
    <row r="6503" spans="1:29" x14ac:dyDescent="0.25">
      <c r="A6503" s="6"/>
      <c r="B6503" s="10"/>
      <c r="C6503" s="6"/>
      <c r="D6503" s="6"/>
      <c r="E6503" s="6"/>
      <c r="F6503" s="6"/>
      <c r="G6503" s="6"/>
      <c r="H6503" s="6"/>
      <c r="I6503" s="6"/>
      <c r="J6503" s="6"/>
      <c r="K6503" s="6"/>
      <c r="L6503" s="6"/>
      <c r="M6503" s="6"/>
      <c r="N6503" s="6"/>
      <c r="O6503" s="6"/>
      <c r="P6503" s="10"/>
      <c r="Q6503" s="15" t="str">
        <f t="shared" ca="1" si="204"/>
        <v>-</v>
      </c>
      <c r="R6503" s="6"/>
      <c r="S6503" s="6"/>
      <c r="T6503" s="6"/>
      <c r="U6503" s="6"/>
      <c r="V6503" s="6"/>
      <c r="W6503" s="6" t="str">
        <f t="shared" si="203"/>
        <v>-</v>
      </c>
      <c r="X6503" s="6"/>
      <c r="Y6503" s="6"/>
      <c r="Z6503" s="6"/>
      <c r="AA6503" s="6"/>
      <c r="AB6503" s="6"/>
      <c r="AC6503" s="6"/>
    </row>
    <row r="6504" spans="1:29" x14ac:dyDescent="0.25">
      <c r="Q6504" s="12" t="str">
        <f t="shared" ca="1" si="204"/>
        <v>-</v>
      </c>
      <c r="W6504" t="str">
        <f t="shared" si="203"/>
        <v>-</v>
      </c>
    </row>
    <row r="6505" spans="1:29" x14ac:dyDescent="0.25">
      <c r="A6505" s="6"/>
      <c r="B6505" s="10"/>
      <c r="C6505" s="6"/>
      <c r="D6505" s="6"/>
      <c r="E6505" s="6"/>
      <c r="F6505" s="6"/>
      <c r="G6505" s="6"/>
      <c r="H6505" s="6"/>
      <c r="I6505" s="6"/>
      <c r="J6505" s="6"/>
      <c r="K6505" s="6"/>
      <c r="L6505" s="6"/>
      <c r="M6505" s="6"/>
      <c r="N6505" s="6"/>
      <c r="O6505" s="6"/>
      <c r="P6505" s="10"/>
      <c r="Q6505" s="15" t="str">
        <f t="shared" ca="1" si="204"/>
        <v>-</v>
      </c>
      <c r="R6505" s="6"/>
      <c r="S6505" s="6"/>
      <c r="T6505" s="6"/>
      <c r="U6505" s="6"/>
      <c r="V6505" s="6"/>
      <c r="W6505" s="6" t="str">
        <f t="shared" si="203"/>
        <v>-</v>
      </c>
      <c r="X6505" s="6"/>
      <c r="Y6505" s="6"/>
      <c r="Z6505" s="6"/>
      <c r="AA6505" s="6"/>
      <c r="AB6505" s="6"/>
      <c r="AC6505" s="6"/>
    </row>
    <row r="6506" spans="1:29" x14ac:dyDescent="0.25">
      <c r="Q6506" s="12" t="str">
        <f t="shared" ca="1" si="204"/>
        <v>-</v>
      </c>
      <c r="W6506" t="str">
        <f t="shared" si="203"/>
        <v>-</v>
      </c>
    </row>
    <row r="6507" spans="1:29" x14ac:dyDescent="0.25">
      <c r="A6507" s="6"/>
      <c r="B6507" s="10"/>
      <c r="C6507" s="6"/>
      <c r="D6507" s="6"/>
      <c r="E6507" s="6"/>
      <c r="F6507" s="6"/>
      <c r="G6507" s="6"/>
      <c r="H6507" s="6"/>
      <c r="I6507" s="6"/>
      <c r="J6507" s="6"/>
      <c r="K6507" s="6"/>
      <c r="L6507" s="6"/>
      <c r="M6507" s="6"/>
      <c r="N6507" s="6"/>
      <c r="O6507" s="6"/>
      <c r="P6507" s="10"/>
      <c r="Q6507" s="15" t="str">
        <f t="shared" ca="1" si="204"/>
        <v>-</v>
      </c>
      <c r="R6507" s="6"/>
      <c r="S6507" s="6"/>
      <c r="T6507" s="6"/>
      <c r="U6507" s="6"/>
      <c r="V6507" s="6"/>
      <c r="W6507" s="6" t="str">
        <f t="shared" si="203"/>
        <v>-</v>
      </c>
      <c r="X6507" s="6"/>
      <c r="Y6507" s="6"/>
      <c r="Z6507" s="6"/>
      <c r="AA6507" s="6"/>
      <c r="AB6507" s="6"/>
      <c r="AC6507" s="6"/>
    </row>
    <row r="6508" spans="1:29" x14ac:dyDescent="0.25">
      <c r="Q6508" s="12" t="str">
        <f t="shared" ca="1" si="204"/>
        <v>-</v>
      </c>
      <c r="W6508" t="str">
        <f t="shared" si="203"/>
        <v>-</v>
      </c>
    </row>
    <row r="6509" spans="1:29" x14ac:dyDescent="0.25">
      <c r="A6509" s="6"/>
      <c r="B6509" s="10"/>
      <c r="C6509" s="6"/>
      <c r="D6509" s="6"/>
      <c r="E6509" s="6"/>
      <c r="F6509" s="6"/>
      <c r="G6509" s="6"/>
      <c r="H6509" s="6"/>
      <c r="I6509" s="6"/>
      <c r="J6509" s="6"/>
      <c r="K6509" s="6"/>
      <c r="L6509" s="6"/>
      <c r="M6509" s="6"/>
      <c r="N6509" s="6"/>
      <c r="O6509" s="6"/>
      <c r="P6509" s="10"/>
      <c r="Q6509" s="15" t="str">
        <f t="shared" ca="1" si="204"/>
        <v>-</v>
      </c>
      <c r="R6509" s="6"/>
      <c r="S6509" s="6"/>
      <c r="T6509" s="6"/>
      <c r="U6509" s="6"/>
      <c r="V6509" s="6"/>
      <c r="W6509" s="6" t="str">
        <f t="shared" si="203"/>
        <v>-</v>
      </c>
      <c r="X6509" s="6"/>
      <c r="Y6509" s="6"/>
      <c r="Z6509" s="6"/>
      <c r="AA6509" s="6"/>
      <c r="AB6509" s="6"/>
      <c r="AC6509" s="6"/>
    </row>
    <row r="6510" spans="1:29" x14ac:dyDescent="0.25">
      <c r="Q6510" s="12" t="str">
        <f t="shared" ca="1" si="204"/>
        <v>-</v>
      </c>
      <c r="W6510" t="str">
        <f t="shared" si="203"/>
        <v>-</v>
      </c>
    </row>
    <row r="6511" spans="1:29" x14ac:dyDescent="0.25">
      <c r="A6511" s="6"/>
      <c r="B6511" s="10"/>
      <c r="C6511" s="6"/>
      <c r="D6511" s="6"/>
      <c r="E6511" s="6"/>
      <c r="F6511" s="6"/>
      <c r="G6511" s="6"/>
      <c r="H6511" s="6"/>
      <c r="I6511" s="6"/>
      <c r="J6511" s="6"/>
      <c r="K6511" s="6"/>
      <c r="L6511" s="6"/>
      <c r="M6511" s="6"/>
      <c r="N6511" s="6"/>
      <c r="O6511" s="6"/>
      <c r="P6511" s="10"/>
      <c r="Q6511" s="15" t="str">
        <f t="shared" ca="1" si="204"/>
        <v>-</v>
      </c>
      <c r="R6511" s="6"/>
      <c r="S6511" s="6"/>
      <c r="T6511" s="6"/>
      <c r="U6511" s="6"/>
      <c r="V6511" s="6"/>
      <c r="W6511" s="6" t="str">
        <f t="shared" si="203"/>
        <v>-</v>
      </c>
      <c r="X6511" s="6"/>
      <c r="Y6511" s="6"/>
      <c r="Z6511" s="6"/>
      <c r="AA6511" s="6"/>
      <c r="AB6511" s="6"/>
      <c r="AC6511" s="6"/>
    </row>
    <row r="6512" spans="1:29" x14ac:dyDescent="0.25">
      <c r="Q6512" s="12" t="str">
        <f t="shared" ca="1" si="204"/>
        <v>-</v>
      </c>
      <c r="W6512" t="str">
        <f t="shared" si="203"/>
        <v>-</v>
      </c>
    </row>
    <row r="6513" spans="1:29" x14ac:dyDescent="0.25">
      <c r="A6513" s="6"/>
      <c r="B6513" s="10"/>
      <c r="C6513" s="6"/>
      <c r="D6513" s="6"/>
      <c r="E6513" s="6"/>
      <c r="F6513" s="6"/>
      <c r="G6513" s="6"/>
      <c r="H6513" s="6"/>
      <c r="I6513" s="6"/>
      <c r="J6513" s="6"/>
      <c r="K6513" s="6"/>
      <c r="L6513" s="6"/>
      <c r="M6513" s="6"/>
      <c r="N6513" s="6"/>
      <c r="O6513" s="6"/>
      <c r="P6513" s="10"/>
      <c r="Q6513" s="15" t="str">
        <f t="shared" ca="1" si="204"/>
        <v>-</v>
      </c>
      <c r="R6513" s="6"/>
      <c r="S6513" s="6"/>
      <c r="T6513" s="6"/>
      <c r="U6513" s="6"/>
      <c r="V6513" s="6"/>
      <c r="W6513" s="6" t="str">
        <f t="shared" si="203"/>
        <v>-</v>
      </c>
      <c r="X6513" s="6"/>
      <c r="Y6513" s="6"/>
      <c r="Z6513" s="6"/>
      <c r="AA6513" s="6"/>
      <c r="AB6513" s="6"/>
      <c r="AC6513" s="6"/>
    </row>
    <row r="6514" spans="1:29" x14ac:dyDescent="0.25">
      <c r="Q6514" s="12" t="str">
        <f t="shared" ca="1" si="204"/>
        <v>-</v>
      </c>
      <c r="W6514" t="str">
        <f t="shared" si="203"/>
        <v>-</v>
      </c>
    </row>
    <row r="6515" spans="1:29" x14ac:dyDescent="0.25">
      <c r="A6515" s="6"/>
      <c r="B6515" s="10"/>
      <c r="C6515" s="6"/>
      <c r="D6515" s="6"/>
      <c r="E6515" s="6"/>
      <c r="F6515" s="6"/>
      <c r="G6515" s="6"/>
      <c r="H6515" s="6"/>
      <c r="I6515" s="6"/>
      <c r="J6515" s="6"/>
      <c r="K6515" s="6"/>
      <c r="L6515" s="6"/>
      <c r="M6515" s="6"/>
      <c r="N6515" s="6"/>
      <c r="O6515" s="6"/>
      <c r="P6515" s="10"/>
      <c r="Q6515" s="15" t="str">
        <f t="shared" ca="1" si="204"/>
        <v>-</v>
      </c>
      <c r="R6515" s="6"/>
      <c r="S6515" s="6"/>
      <c r="T6515" s="6"/>
      <c r="U6515" s="6"/>
      <c r="V6515" s="6"/>
      <c r="W6515" s="6" t="str">
        <f t="shared" si="203"/>
        <v>-</v>
      </c>
      <c r="X6515" s="6"/>
      <c r="Y6515" s="6"/>
      <c r="Z6515" s="6"/>
      <c r="AA6515" s="6"/>
      <c r="AB6515" s="6"/>
      <c r="AC6515" s="6"/>
    </row>
    <row r="6516" spans="1:29" x14ac:dyDescent="0.25">
      <c r="Q6516" s="12" t="str">
        <f t="shared" ca="1" si="204"/>
        <v>-</v>
      </c>
      <c r="W6516" t="str">
        <f t="shared" si="203"/>
        <v>-</v>
      </c>
    </row>
    <row r="6517" spans="1:29" x14ac:dyDescent="0.25">
      <c r="A6517" s="6"/>
      <c r="B6517" s="10"/>
      <c r="C6517" s="6"/>
      <c r="D6517" s="6"/>
      <c r="E6517" s="6"/>
      <c r="F6517" s="6"/>
      <c r="G6517" s="6"/>
      <c r="H6517" s="6"/>
      <c r="I6517" s="6"/>
      <c r="J6517" s="6"/>
      <c r="K6517" s="6"/>
      <c r="L6517" s="6"/>
      <c r="M6517" s="6"/>
      <c r="N6517" s="6"/>
      <c r="O6517" s="6"/>
      <c r="P6517" s="10"/>
      <c r="Q6517" s="15" t="str">
        <f t="shared" ca="1" si="204"/>
        <v>-</v>
      </c>
      <c r="R6517" s="6"/>
      <c r="S6517" s="6"/>
      <c r="T6517" s="6"/>
      <c r="U6517" s="6"/>
      <c r="V6517" s="6"/>
      <c r="W6517" s="6" t="str">
        <f t="shared" si="203"/>
        <v>-</v>
      </c>
      <c r="X6517" s="6"/>
      <c r="Y6517" s="6"/>
      <c r="Z6517" s="6"/>
      <c r="AA6517" s="6"/>
      <c r="AB6517" s="6"/>
      <c r="AC6517" s="6"/>
    </row>
    <row r="6518" spans="1:29" x14ac:dyDescent="0.25">
      <c r="Q6518" s="12" t="str">
        <f t="shared" ca="1" si="204"/>
        <v>-</v>
      </c>
      <c r="W6518" t="str">
        <f t="shared" si="203"/>
        <v>-</v>
      </c>
    </row>
    <row r="6519" spans="1:29" x14ac:dyDescent="0.25">
      <c r="A6519" s="6"/>
      <c r="B6519" s="10"/>
      <c r="C6519" s="6"/>
      <c r="D6519" s="6"/>
      <c r="E6519" s="6"/>
      <c r="F6519" s="6"/>
      <c r="G6519" s="6"/>
      <c r="H6519" s="6"/>
      <c r="I6519" s="6"/>
      <c r="J6519" s="6"/>
      <c r="K6519" s="6"/>
      <c r="L6519" s="6"/>
      <c r="M6519" s="6"/>
      <c r="N6519" s="6"/>
      <c r="O6519" s="6"/>
      <c r="P6519" s="10"/>
      <c r="Q6519" s="15" t="str">
        <f t="shared" ca="1" si="204"/>
        <v>-</v>
      </c>
      <c r="R6519" s="6"/>
      <c r="S6519" s="6"/>
      <c r="T6519" s="6"/>
      <c r="U6519" s="6"/>
      <c r="V6519" s="6"/>
      <c r="W6519" s="6" t="str">
        <f t="shared" si="203"/>
        <v>-</v>
      </c>
      <c r="X6519" s="6"/>
      <c r="Y6519" s="6"/>
      <c r="Z6519" s="6"/>
      <c r="AA6519" s="6"/>
      <c r="AB6519" s="6"/>
      <c r="AC6519" s="6"/>
    </row>
    <row r="6520" spans="1:29" x14ac:dyDescent="0.25">
      <c r="Q6520" s="12" t="str">
        <f t="shared" ca="1" si="204"/>
        <v>-</v>
      </c>
      <c r="W6520" t="str">
        <f t="shared" si="203"/>
        <v>-</v>
      </c>
    </row>
    <row r="6521" spans="1:29" x14ac:dyDescent="0.25">
      <c r="A6521" s="6"/>
      <c r="B6521" s="10"/>
      <c r="C6521" s="6"/>
      <c r="D6521" s="6"/>
      <c r="E6521" s="6"/>
      <c r="F6521" s="6"/>
      <c r="G6521" s="6"/>
      <c r="H6521" s="6"/>
      <c r="I6521" s="6"/>
      <c r="J6521" s="6"/>
      <c r="K6521" s="6"/>
      <c r="L6521" s="6"/>
      <c r="M6521" s="6"/>
      <c r="N6521" s="6"/>
      <c r="O6521" s="6"/>
      <c r="P6521" s="10"/>
      <c r="Q6521" s="15" t="str">
        <f t="shared" ca="1" si="204"/>
        <v>-</v>
      </c>
      <c r="R6521" s="6"/>
      <c r="S6521" s="6"/>
      <c r="T6521" s="6"/>
      <c r="U6521" s="6"/>
      <c r="V6521" s="6"/>
      <c r="W6521" s="6" t="str">
        <f t="shared" si="203"/>
        <v>-</v>
      </c>
      <c r="X6521" s="6"/>
      <c r="Y6521" s="6"/>
      <c r="Z6521" s="6"/>
      <c r="AA6521" s="6"/>
      <c r="AB6521" s="6"/>
      <c r="AC6521" s="6"/>
    </row>
    <row r="6522" spans="1:29" x14ac:dyDescent="0.25">
      <c r="Q6522" s="12" t="str">
        <f t="shared" ca="1" si="204"/>
        <v>-</v>
      </c>
      <c r="W6522" t="str">
        <f t="shared" si="203"/>
        <v>-</v>
      </c>
    </row>
    <row r="6523" spans="1:29" x14ac:dyDescent="0.25">
      <c r="A6523" s="6"/>
      <c r="B6523" s="10"/>
      <c r="C6523" s="6"/>
      <c r="D6523" s="6"/>
      <c r="E6523" s="6"/>
      <c r="F6523" s="6"/>
      <c r="G6523" s="6"/>
      <c r="H6523" s="6"/>
      <c r="I6523" s="6"/>
      <c r="J6523" s="6"/>
      <c r="K6523" s="6"/>
      <c r="L6523" s="6"/>
      <c r="M6523" s="6"/>
      <c r="N6523" s="6"/>
      <c r="O6523" s="6"/>
      <c r="P6523" s="10"/>
      <c r="Q6523" s="15" t="str">
        <f t="shared" ca="1" si="204"/>
        <v>-</v>
      </c>
      <c r="R6523" s="6"/>
      <c r="S6523" s="6"/>
      <c r="T6523" s="6"/>
      <c r="U6523" s="6"/>
      <c r="V6523" s="6"/>
      <c r="W6523" s="6" t="str">
        <f t="shared" si="203"/>
        <v>-</v>
      </c>
      <c r="X6523" s="6"/>
      <c r="Y6523" s="6"/>
      <c r="Z6523" s="6"/>
      <c r="AA6523" s="6"/>
      <c r="AB6523" s="6"/>
      <c r="AC6523" s="6"/>
    </row>
    <row r="6524" spans="1:29" x14ac:dyDescent="0.25">
      <c r="Q6524" s="12" t="str">
        <f t="shared" ca="1" si="204"/>
        <v>-</v>
      </c>
      <c r="W6524" t="str">
        <f t="shared" si="203"/>
        <v>-</v>
      </c>
    </row>
    <row r="6525" spans="1:29" x14ac:dyDescent="0.25">
      <c r="A6525" s="6"/>
      <c r="B6525" s="10"/>
      <c r="C6525" s="6"/>
      <c r="D6525" s="6"/>
      <c r="E6525" s="6"/>
      <c r="F6525" s="6"/>
      <c r="G6525" s="6"/>
      <c r="H6525" s="6"/>
      <c r="I6525" s="6"/>
      <c r="J6525" s="6"/>
      <c r="K6525" s="6"/>
      <c r="L6525" s="6"/>
      <c r="M6525" s="6"/>
      <c r="N6525" s="6"/>
      <c r="O6525" s="6"/>
      <c r="P6525" s="10"/>
      <c r="Q6525" s="15" t="str">
        <f t="shared" ca="1" si="204"/>
        <v>-</v>
      </c>
      <c r="R6525" s="6"/>
      <c r="S6525" s="6"/>
      <c r="T6525" s="6"/>
      <c r="U6525" s="6"/>
      <c r="V6525" s="6"/>
      <c r="W6525" s="6" t="str">
        <f t="shared" si="203"/>
        <v>-</v>
      </c>
      <c r="X6525" s="6"/>
      <c r="Y6525" s="6"/>
      <c r="Z6525" s="6"/>
      <c r="AA6525" s="6"/>
      <c r="AB6525" s="6"/>
      <c r="AC6525" s="6"/>
    </row>
    <row r="6526" spans="1:29" x14ac:dyDescent="0.25">
      <c r="Q6526" s="12" t="str">
        <f t="shared" ca="1" si="204"/>
        <v>-</v>
      </c>
      <c r="W6526" t="str">
        <f t="shared" si="203"/>
        <v>-</v>
      </c>
    </row>
    <row r="6527" spans="1:29" x14ac:dyDescent="0.25">
      <c r="A6527" s="6"/>
      <c r="B6527" s="10"/>
      <c r="C6527" s="6"/>
      <c r="D6527" s="6"/>
      <c r="E6527" s="6"/>
      <c r="F6527" s="6"/>
      <c r="G6527" s="6"/>
      <c r="H6527" s="6"/>
      <c r="I6527" s="6"/>
      <c r="J6527" s="6"/>
      <c r="K6527" s="6"/>
      <c r="L6527" s="6"/>
      <c r="M6527" s="6"/>
      <c r="N6527" s="6"/>
      <c r="O6527" s="6"/>
      <c r="P6527" s="10"/>
      <c r="Q6527" s="15" t="str">
        <f t="shared" ca="1" si="204"/>
        <v>-</v>
      </c>
      <c r="R6527" s="6"/>
      <c r="S6527" s="6"/>
      <c r="T6527" s="6"/>
      <c r="U6527" s="6"/>
      <c r="V6527" s="6"/>
      <c r="W6527" s="6" t="str">
        <f t="shared" si="203"/>
        <v>-</v>
      </c>
      <c r="X6527" s="6"/>
      <c r="Y6527" s="6"/>
      <c r="Z6527" s="6"/>
      <c r="AA6527" s="6"/>
      <c r="AB6527" s="6"/>
      <c r="AC6527" s="6"/>
    </row>
    <row r="6528" spans="1:29" x14ac:dyDescent="0.25">
      <c r="Q6528" s="12" t="str">
        <f t="shared" ca="1" si="204"/>
        <v>-</v>
      </c>
      <c r="W6528" t="str">
        <f t="shared" si="203"/>
        <v>-</v>
      </c>
    </row>
    <row r="6529" spans="1:29" x14ac:dyDescent="0.25">
      <c r="A6529" s="6"/>
      <c r="B6529" s="10"/>
      <c r="C6529" s="6"/>
      <c r="D6529" s="6"/>
      <c r="E6529" s="6"/>
      <c r="F6529" s="6"/>
      <c r="G6529" s="6"/>
      <c r="H6529" s="6"/>
      <c r="I6529" s="6"/>
      <c r="J6529" s="6"/>
      <c r="K6529" s="6"/>
      <c r="L6529" s="6"/>
      <c r="M6529" s="6"/>
      <c r="N6529" s="6"/>
      <c r="O6529" s="6"/>
      <c r="P6529" s="10"/>
      <c r="Q6529" s="15" t="str">
        <f t="shared" ca="1" si="204"/>
        <v>-</v>
      </c>
      <c r="R6529" s="6"/>
      <c r="S6529" s="6"/>
      <c r="T6529" s="6"/>
      <c r="U6529" s="6"/>
      <c r="V6529" s="6"/>
      <c r="W6529" s="6" t="str">
        <f t="shared" ref="W6529:W6592" si="205">IF(OR(ISBLANK(J6529),ISBLANK(V6529)),"-",(IF(J6529=V6529,"Yes","No")))</f>
        <v>-</v>
      </c>
      <c r="X6529" s="6"/>
      <c r="Y6529" s="6"/>
      <c r="Z6529" s="6"/>
      <c r="AA6529" s="6"/>
      <c r="AB6529" s="6"/>
      <c r="AC6529" s="6"/>
    </row>
    <row r="6530" spans="1:29" x14ac:dyDescent="0.25">
      <c r="Q6530" s="12" t="str">
        <f t="shared" ref="Q6530:Q6593" ca="1" si="206">IF(B6530&gt;1/1/1900, (IF(R6530="Closed",(DATEDIF(B6530,P6530,"d"))-(DATEDIF(M6530,O6530,"d")),IF(OR(R6530="Pending",ISBLANK(P6530)),TODAY()-B6530))),"-")</f>
        <v>-</v>
      </c>
      <c r="W6530" t="str">
        <f t="shared" si="205"/>
        <v>-</v>
      </c>
    </row>
    <row r="6531" spans="1:29" x14ac:dyDescent="0.25">
      <c r="A6531" s="6"/>
      <c r="B6531" s="10"/>
      <c r="C6531" s="6"/>
      <c r="D6531" s="6"/>
      <c r="E6531" s="6"/>
      <c r="F6531" s="6"/>
      <c r="G6531" s="6"/>
      <c r="H6531" s="6"/>
      <c r="I6531" s="6"/>
      <c r="J6531" s="6"/>
      <c r="K6531" s="6"/>
      <c r="L6531" s="6"/>
      <c r="M6531" s="6"/>
      <c r="N6531" s="6"/>
      <c r="O6531" s="6"/>
      <c r="P6531" s="10"/>
      <c r="Q6531" s="15" t="str">
        <f t="shared" ca="1" si="206"/>
        <v>-</v>
      </c>
      <c r="R6531" s="6"/>
      <c r="S6531" s="6"/>
      <c r="T6531" s="6"/>
      <c r="U6531" s="6"/>
      <c r="V6531" s="6"/>
      <c r="W6531" s="6" t="str">
        <f t="shared" si="205"/>
        <v>-</v>
      </c>
      <c r="X6531" s="6"/>
      <c r="Y6531" s="6"/>
      <c r="Z6531" s="6"/>
      <c r="AA6531" s="6"/>
      <c r="AB6531" s="6"/>
      <c r="AC6531" s="6"/>
    </row>
    <row r="6532" spans="1:29" x14ac:dyDescent="0.25">
      <c r="Q6532" s="12" t="str">
        <f t="shared" ca="1" si="206"/>
        <v>-</v>
      </c>
      <c r="W6532" t="str">
        <f t="shared" si="205"/>
        <v>-</v>
      </c>
    </row>
    <row r="6533" spans="1:29" x14ac:dyDescent="0.25">
      <c r="A6533" s="6"/>
      <c r="B6533" s="10"/>
      <c r="C6533" s="6"/>
      <c r="D6533" s="6"/>
      <c r="E6533" s="6"/>
      <c r="F6533" s="6"/>
      <c r="G6533" s="6"/>
      <c r="H6533" s="6"/>
      <c r="I6533" s="6"/>
      <c r="J6533" s="6"/>
      <c r="K6533" s="6"/>
      <c r="L6533" s="6"/>
      <c r="M6533" s="6"/>
      <c r="N6533" s="6"/>
      <c r="O6533" s="6"/>
      <c r="P6533" s="10"/>
      <c r="Q6533" s="15" t="str">
        <f t="shared" ca="1" si="206"/>
        <v>-</v>
      </c>
      <c r="R6533" s="6"/>
      <c r="S6533" s="6"/>
      <c r="T6533" s="6"/>
      <c r="U6533" s="6"/>
      <c r="V6533" s="6"/>
      <c r="W6533" s="6" t="str">
        <f t="shared" si="205"/>
        <v>-</v>
      </c>
      <c r="X6533" s="6"/>
      <c r="Y6533" s="6"/>
      <c r="Z6533" s="6"/>
      <c r="AA6533" s="6"/>
      <c r="AB6533" s="6"/>
      <c r="AC6533" s="6"/>
    </row>
    <row r="6534" spans="1:29" x14ac:dyDescent="0.25">
      <c r="Q6534" s="12" t="str">
        <f t="shared" ca="1" si="206"/>
        <v>-</v>
      </c>
      <c r="W6534" t="str">
        <f t="shared" si="205"/>
        <v>-</v>
      </c>
    </row>
    <row r="6535" spans="1:29" x14ac:dyDescent="0.25">
      <c r="A6535" s="6"/>
      <c r="B6535" s="10"/>
      <c r="C6535" s="6"/>
      <c r="D6535" s="6"/>
      <c r="E6535" s="6"/>
      <c r="F6535" s="6"/>
      <c r="G6535" s="6"/>
      <c r="H6535" s="6"/>
      <c r="I6535" s="6"/>
      <c r="J6535" s="6"/>
      <c r="K6535" s="6"/>
      <c r="L6535" s="6"/>
      <c r="M6535" s="6"/>
      <c r="N6535" s="6"/>
      <c r="O6535" s="6"/>
      <c r="P6535" s="10"/>
      <c r="Q6535" s="15" t="str">
        <f t="shared" ca="1" si="206"/>
        <v>-</v>
      </c>
      <c r="R6535" s="6"/>
      <c r="S6535" s="6"/>
      <c r="T6535" s="6"/>
      <c r="U6535" s="6"/>
      <c r="V6535" s="6"/>
      <c r="W6535" s="6" t="str">
        <f t="shared" si="205"/>
        <v>-</v>
      </c>
      <c r="X6535" s="6"/>
      <c r="Y6535" s="6"/>
      <c r="Z6535" s="6"/>
      <c r="AA6535" s="6"/>
      <c r="AB6535" s="6"/>
      <c r="AC6535" s="6"/>
    </row>
    <row r="6536" spans="1:29" x14ac:dyDescent="0.25">
      <c r="Q6536" s="12" t="str">
        <f t="shared" ca="1" si="206"/>
        <v>-</v>
      </c>
      <c r="W6536" t="str">
        <f t="shared" si="205"/>
        <v>-</v>
      </c>
    </row>
    <row r="6537" spans="1:29" x14ac:dyDescent="0.25">
      <c r="A6537" s="6"/>
      <c r="B6537" s="10"/>
      <c r="C6537" s="6"/>
      <c r="D6537" s="6"/>
      <c r="E6537" s="6"/>
      <c r="F6537" s="6"/>
      <c r="G6537" s="6"/>
      <c r="H6537" s="6"/>
      <c r="I6537" s="6"/>
      <c r="J6537" s="6"/>
      <c r="K6537" s="6"/>
      <c r="L6537" s="6"/>
      <c r="M6537" s="6"/>
      <c r="N6537" s="6"/>
      <c r="O6537" s="6"/>
      <c r="P6537" s="10"/>
      <c r="Q6537" s="15" t="str">
        <f t="shared" ca="1" si="206"/>
        <v>-</v>
      </c>
      <c r="R6537" s="6"/>
      <c r="S6537" s="6"/>
      <c r="T6537" s="6"/>
      <c r="U6537" s="6"/>
      <c r="V6537" s="6"/>
      <c r="W6537" s="6" t="str">
        <f t="shared" si="205"/>
        <v>-</v>
      </c>
      <c r="X6537" s="6"/>
      <c r="Y6537" s="6"/>
      <c r="Z6537" s="6"/>
      <c r="AA6537" s="6"/>
      <c r="AB6537" s="6"/>
      <c r="AC6537" s="6"/>
    </row>
    <row r="6538" spans="1:29" x14ac:dyDescent="0.25">
      <c r="Q6538" s="12" t="str">
        <f t="shared" ca="1" si="206"/>
        <v>-</v>
      </c>
      <c r="W6538" t="str">
        <f t="shared" si="205"/>
        <v>-</v>
      </c>
    </row>
    <row r="6539" spans="1:29" x14ac:dyDescent="0.25">
      <c r="A6539" s="6"/>
      <c r="B6539" s="10"/>
      <c r="C6539" s="6"/>
      <c r="D6539" s="6"/>
      <c r="E6539" s="6"/>
      <c r="F6539" s="6"/>
      <c r="G6539" s="6"/>
      <c r="H6539" s="6"/>
      <c r="I6539" s="6"/>
      <c r="J6539" s="6"/>
      <c r="K6539" s="6"/>
      <c r="L6539" s="6"/>
      <c r="M6539" s="6"/>
      <c r="N6539" s="6"/>
      <c r="O6539" s="6"/>
      <c r="P6539" s="10"/>
      <c r="Q6539" s="15" t="str">
        <f t="shared" ca="1" si="206"/>
        <v>-</v>
      </c>
      <c r="R6539" s="6"/>
      <c r="S6539" s="6"/>
      <c r="T6539" s="6"/>
      <c r="U6539" s="6"/>
      <c r="V6539" s="6"/>
      <c r="W6539" s="6" t="str">
        <f t="shared" si="205"/>
        <v>-</v>
      </c>
      <c r="X6539" s="6"/>
      <c r="Y6539" s="6"/>
      <c r="Z6539" s="6"/>
      <c r="AA6539" s="6"/>
      <c r="AB6539" s="6"/>
      <c r="AC6539" s="6"/>
    </row>
    <row r="6540" spans="1:29" x14ac:dyDescent="0.25">
      <c r="Q6540" s="12" t="str">
        <f t="shared" ca="1" si="206"/>
        <v>-</v>
      </c>
      <c r="W6540" t="str">
        <f t="shared" si="205"/>
        <v>-</v>
      </c>
    </row>
    <row r="6541" spans="1:29" x14ac:dyDescent="0.25">
      <c r="A6541" s="6"/>
      <c r="B6541" s="10"/>
      <c r="C6541" s="6"/>
      <c r="D6541" s="6"/>
      <c r="E6541" s="6"/>
      <c r="F6541" s="6"/>
      <c r="G6541" s="6"/>
      <c r="H6541" s="6"/>
      <c r="I6541" s="6"/>
      <c r="J6541" s="6"/>
      <c r="K6541" s="6"/>
      <c r="L6541" s="6"/>
      <c r="M6541" s="6"/>
      <c r="N6541" s="6"/>
      <c r="O6541" s="6"/>
      <c r="P6541" s="10"/>
      <c r="Q6541" s="15" t="str">
        <f t="shared" ca="1" si="206"/>
        <v>-</v>
      </c>
      <c r="R6541" s="6"/>
      <c r="S6541" s="6"/>
      <c r="T6541" s="6"/>
      <c r="U6541" s="6"/>
      <c r="V6541" s="6"/>
      <c r="W6541" s="6" t="str">
        <f t="shared" si="205"/>
        <v>-</v>
      </c>
      <c r="X6541" s="6"/>
      <c r="Y6541" s="6"/>
      <c r="Z6541" s="6"/>
      <c r="AA6541" s="6"/>
      <c r="AB6541" s="6"/>
      <c r="AC6541" s="6"/>
    </row>
    <row r="6542" spans="1:29" x14ac:dyDescent="0.25">
      <c r="Q6542" s="12" t="str">
        <f t="shared" ca="1" si="206"/>
        <v>-</v>
      </c>
      <c r="W6542" t="str">
        <f t="shared" si="205"/>
        <v>-</v>
      </c>
    </row>
    <row r="6543" spans="1:29" x14ac:dyDescent="0.25">
      <c r="A6543" s="6"/>
      <c r="B6543" s="10"/>
      <c r="C6543" s="6"/>
      <c r="D6543" s="6"/>
      <c r="E6543" s="6"/>
      <c r="F6543" s="6"/>
      <c r="G6543" s="6"/>
      <c r="H6543" s="6"/>
      <c r="I6543" s="6"/>
      <c r="J6543" s="6"/>
      <c r="K6543" s="6"/>
      <c r="L6543" s="6"/>
      <c r="M6543" s="6"/>
      <c r="N6543" s="6"/>
      <c r="O6543" s="6"/>
      <c r="P6543" s="10"/>
      <c r="Q6543" s="15" t="str">
        <f t="shared" ca="1" si="206"/>
        <v>-</v>
      </c>
      <c r="R6543" s="6"/>
      <c r="S6543" s="6"/>
      <c r="T6543" s="6"/>
      <c r="U6543" s="6"/>
      <c r="V6543" s="6"/>
      <c r="W6543" s="6" t="str">
        <f t="shared" si="205"/>
        <v>-</v>
      </c>
      <c r="X6543" s="6"/>
      <c r="Y6543" s="6"/>
      <c r="Z6543" s="6"/>
      <c r="AA6543" s="6"/>
      <c r="AB6543" s="6"/>
      <c r="AC6543" s="6"/>
    </row>
    <row r="6544" spans="1:29" x14ac:dyDescent="0.25">
      <c r="Q6544" s="12" t="str">
        <f t="shared" ca="1" si="206"/>
        <v>-</v>
      </c>
      <c r="W6544" t="str">
        <f t="shared" si="205"/>
        <v>-</v>
      </c>
    </row>
    <row r="6545" spans="1:29" x14ac:dyDescent="0.25">
      <c r="A6545" s="6"/>
      <c r="B6545" s="10"/>
      <c r="C6545" s="6"/>
      <c r="D6545" s="6"/>
      <c r="E6545" s="6"/>
      <c r="F6545" s="6"/>
      <c r="G6545" s="6"/>
      <c r="H6545" s="6"/>
      <c r="I6545" s="6"/>
      <c r="J6545" s="6"/>
      <c r="K6545" s="6"/>
      <c r="L6545" s="6"/>
      <c r="M6545" s="6"/>
      <c r="N6545" s="6"/>
      <c r="O6545" s="6"/>
      <c r="P6545" s="10"/>
      <c r="Q6545" s="15" t="str">
        <f t="shared" ca="1" si="206"/>
        <v>-</v>
      </c>
      <c r="R6545" s="6"/>
      <c r="S6545" s="6"/>
      <c r="T6545" s="6"/>
      <c r="U6545" s="6"/>
      <c r="V6545" s="6"/>
      <c r="W6545" s="6" t="str">
        <f t="shared" si="205"/>
        <v>-</v>
      </c>
      <c r="X6545" s="6"/>
      <c r="Y6545" s="6"/>
      <c r="Z6545" s="6"/>
      <c r="AA6545" s="6"/>
      <c r="AB6545" s="6"/>
      <c r="AC6545" s="6"/>
    </row>
    <row r="6546" spans="1:29" x14ac:dyDescent="0.25">
      <c r="Q6546" s="12" t="str">
        <f t="shared" ca="1" si="206"/>
        <v>-</v>
      </c>
      <c r="W6546" t="str">
        <f t="shared" si="205"/>
        <v>-</v>
      </c>
    </row>
    <row r="6547" spans="1:29" x14ac:dyDescent="0.25">
      <c r="A6547" s="6"/>
      <c r="B6547" s="10"/>
      <c r="C6547" s="6"/>
      <c r="D6547" s="6"/>
      <c r="E6547" s="6"/>
      <c r="F6547" s="6"/>
      <c r="G6547" s="6"/>
      <c r="H6547" s="6"/>
      <c r="I6547" s="6"/>
      <c r="J6547" s="6"/>
      <c r="K6547" s="6"/>
      <c r="L6547" s="6"/>
      <c r="M6547" s="6"/>
      <c r="N6547" s="6"/>
      <c r="O6547" s="6"/>
      <c r="P6547" s="10"/>
      <c r="Q6547" s="15" t="str">
        <f t="shared" ca="1" si="206"/>
        <v>-</v>
      </c>
      <c r="R6547" s="6"/>
      <c r="S6547" s="6"/>
      <c r="T6547" s="6"/>
      <c r="U6547" s="6"/>
      <c r="V6547" s="6"/>
      <c r="W6547" s="6" t="str">
        <f t="shared" si="205"/>
        <v>-</v>
      </c>
      <c r="X6547" s="6"/>
      <c r="Y6547" s="6"/>
      <c r="Z6547" s="6"/>
      <c r="AA6547" s="6"/>
      <c r="AB6547" s="6"/>
      <c r="AC6547" s="6"/>
    </row>
    <row r="6548" spans="1:29" x14ac:dyDescent="0.25">
      <c r="Q6548" s="12" t="str">
        <f t="shared" ca="1" si="206"/>
        <v>-</v>
      </c>
      <c r="W6548" t="str">
        <f t="shared" si="205"/>
        <v>-</v>
      </c>
    </row>
    <row r="6549" spans="1:29" x14ac:dyDescent="0.25">
      <c r="A6549" s="6"/>
      <c r="B6549" s="10"/>
      <c r="C6549" s="6"/>
      <c r="D6549" s="6"/>
      <c r="E6549" s="6"/>
      <c r="F6549" s="6"/>
      <c r="G6549" s="6"/>
      <c r="H6549" s="6"/>
      <c r="I6549" s="6"/>
      <c r="J6549" s="6"/>
      <c r="K6549" s="6"/>
      <c r="L6549" s="6"/>
      <c r="M6549" s="6"/>
      <c r="N6549" s="6"/>
      <c r="O6549" s="6"/>
      <c r="P6549" s="10"/>
      <c r="Q6549" s="15" t="str">
        <f t="shared" ca="1" si="206"/>
        <v>-</v>
      </c>
      <c r="R6549" s="6"/>
      <c r="S6549" s="6"/>
      <c r="T6549" s="6"/>
      <c r="U6549" s="6"/>
      <c r="V6549" s="6"/>
      <c r="W6549" s="6" t="str">
        <f t="shared" si="205"/>
        <v>-</v>
      </c>
      <c r="X6549" s="6"/>
      <c r="Y6549" s="6"/>
      <c r="Z6549" s="6"/>
      <c r="AA6549" s="6"/>
      <c r="AB6549" s="6"/>
      <c r="AC6549" s="6"/>
    </row>
    <row r="6550" spans="1:29" x14ac:dyDescent="0.25">
      <c r="Q6550" s="12" t="str">
        <f t="shared" ca="1" si="206"/>
        <v>-</v>
      </c>
      <c r="W6550" t="str">
        <f t="shared" si="205"/>
        <v>-</v>
      </c>
    </row>
    <row r="6551" spans="1:29" x14ac:dyDescent="0.25">
      <c r="A6551" s="6"/>
      <c r="B6551" s="10"/>
      <c r="C6551" s="6"/>
      <c r="D6551" s="6"/>
      <c r="E6551" s="6"/>
      <c r="F6551" s="6"/>
      <c r="G6551" s="6"/>
      <c r="H6551" s="6"/>
      <c r="I6551" s="6"/>
      <c r="J6551" s="6"/>
      <c r="K6551" s="6"/>
      <c r="L6551" s="6"/>
      <c r="M6551" s="6"/>
      <c r="N6551" s="6"/>
      <c r="O6551" s="6"/>
      <c r="P6551" s="10"/>
      <c r="Q6551" s="15" t="str">
        <f t="shared" ca="1" si="206"/>
        <v>-</v>
      </c>
      <c r="R6551" s="6"/>
      <c r="S6551" s="6"/>
      <c r="T6551" s="6"/>
      <c r="U6551" s="6"/>
      <c r="V6551" s="6"/>
      <c r="W6551" s="6" t="str">
        <f t="shared" si="205"/>
        <v>-</v>
      </c>
      <c r="X6551" s="6"/>
      <c r="Y6551" s="6"/>
      <c r="Z6551" s="6"/>
      <c r="AA6551" s="6"/>
      <c r="AB6551" s="6"/>
      <c r="AC6551" s="6"/>
    </row>
    <row r="6552" spans="1:29" x14ac:dyDescent="0.25">
      <c r="Q6552" s="12" t="str">
        <f t="shared" ca="1" si="206"/>
        <v>-</v>
      </c>
      <c r="W6552" t="str">
        <f t="shared" si="205"/>
        <v>-</v>
      </c>
    </row>
    <row r="6553" spans="1:29" x14ac:dyDescent="0.25">
      <c r="A6553" s="6"/>
      <c r="B6553" s="10"/>
      <c r="C6553" s="6"/>
      <c r="D6553" s="6"/>
      <c r="E6553" s="6"/>
      <c r="F6553" s="6"/>
      <c r="G6553" s="6"/>
      <c r="H6553" s="6"/>
      <c r="I6553" s="6"/>
      <c r="J6553" s="6"/>
      <c r="K6553" s="6"/>
      <c r="L6553" s="6"/>
      <c r="M6553" s="6"/>
      <c r="N6553" s="6"/>
      <c r="O6553" s="6"/>
      <c r="P6553" s="10"/>
      <c r="Q6553" s="15" t="str">
        <f t="shared" ca="1" si="206"/>
        <v>-</v>
      </c>
      <c r="R6553" s="6"/>
      <c r="S6553" s="6"/>
      <c r="T6553" s="6"/>
      <c r="U6553" s="6"/>
      <c r="V6553" s="6"/>
      <c r="W6553" s="6" t="str">
        <f t="shared" si="205"/>
        <v>-</v>
      </c>
      <c r="X6553" s="6"/>
      <c r="Y6553" s="6"/>
      <c r="Z6553" s="6"/>
      <c r="AA6553" s="6"/>
      <c r="AB6553" s="6"/>
      <c r="AC6553" s="6"/>
    </row>
    <row r="6554" spans="1:29" x14ac:dyDescent="0.25">
      <c r="Q6554" s="12" t="str">
        <f t="shared" ca="1" si="206"/>
        <v>-</v>
      </c>
      <c r="W6554" t="str">
        <f t="shared" si="205"/>
        <v>-</v>
      </c>
    </row>
    <row r="6555" spans="1:29" x14ac:dyDescent="0.25">
      <c r="A6555" s="6"/>
      <c r="B6555" s="10"/>
      <c r="C6555" s="6"/>
      <c r="D6555" s="6"/>
      <c r="E6555" s="6"/>
      <c r="F6555" s="6"/>
      <c r="G6555" s="6"/>
      <c r="H6555" s="6"/>
      <c r="I6555" s="6"/>
      <c r="J6555" s="6"/>
      <c r="K6555" s="6"/>
      <c r="L6555" s="6"/>
      <c r="M6555" s="6"/>
      <c r="N6555" s="6"/>
      <c r="O6555" s="6"/>
      <c r="P6555" s="10"/>
      <c r="Q6555" s="15" t="str">
        <f t="shared" ca="1" si="206"/>
        <v>-</v>
      </c>
      <c r="R6555" s="6"/>
      <c r="S6555" s="6"/>
      <c r="T6555" s="6"/>
      <c r="U6555" s="6"/>
      <c r="V6555" s="6"/>
      <c r="W6555" s="6" t="str">
        <f t="shared" si="205"/>
        <v>-</v>
      </c>
      <c r="X6555" s="6"/>
      <c r="Y6555" s="6"/>
      <c r="Z6555" s="6"/>
      <c r="AA6555" s="6"/>
      <c r="AB6555" s="6"/>
      <c r="AC6555" s="6"/>
    </row>
    <row r="6556" spans="1:29" x14ac:dyDescent="0.25">
      <c r="Q6556" s="12" t="str">
        <f t="shared" ca="1" si="206"/>
        <v>-</v>
      </c>
      <c r="W6556" t="str">
        <f t="shared" si="205"/>
        <v>-</v>
      </c>
    </row>
    <row r="6557" spans="1:29" x14ac:dyDescent="0.25">
      <c r="A6557" s="6"/>
      <c r="B6557" s="10"/>
      <c r="C6557" s="6"/>
      <c r="D6557" s="6"/>
      <c r="E6557" s="6"/>
      <c r="F6557" s="6"/>
      <c r="G6557" s="6"/>
      <c r="H6557" s="6"/>
      <c r="I6557" s="6"/>
      <c r="J6557" s="6"/>
      <c r="K6557" s="6"/>
      <c r="L6557" s="6"/>
      <c r="M6557" s="6"/>
      <c r="N6557" s="6"/>
      <c r="O6557" s="6"/>
      <c r="P6557" s="10"/>
      <c r="Q6557" s="15" t="str">
        <f t="shared" ca="1" si="206"/>
        <v>-</v>
      </c>
      <c r="R6557" s="6"/>
      <c r="S6557" s="6"/>
      <c r="T6557" s="6"/>
      <c r="U6557" s="6"/>
      <c r="V6557" s="6"/>
      <c r="W6557" s="6" t="str">
        <f t="shared" si="205"/>
        <v>-</v>
      </c>
      <c r="X6557" s="6"/>
      <c r="Y6557" s="6"/>
      <c r="Z6557" s="6"/>
      <c r="AA6557" s="6"/>
      <c r="AB6557" s="6"/>
      <c r="AC6557" s="6"/>
    </row>
    <row r="6558" spans="1:29" x14ac:dyDescent="0.25">
      <c r="Q6558" s="12" t="str">
        <f t="shared" ca="1" si="206"/>
        <v>-</v>
      </c>
      <c r="W6558" t="str">
        <f t="shared" si="205"/>
        <v>-</v>
      </c>
    </row>
    <row r="6559" spans="1:29" x14ac:dyDescent="0.25">
      <c r="A6559" s="6"/>
      <c r="B6559" s="10"/>
      <c r="C6559" s="6"/>
      <c r="D6559" s="6"/>
      <c r="E6559" s="6"/>
      <c r="F6559" s="6"/>
      <c r="G6559" s="6"/>
      <c r="H6559" s="6"/>
      <c r="I6559" s="6"/>
      <c r="J6559" s="6"/>
      <c r="K6559" s="6"/>
      <c r="L6559" s="6"/>
      <c r="M6559" s="6"/>
      <c r="N6559" s="6"/>
      <c r="O6559" s="6"/>
      <c r="P6559" s="10"/>
      <c r="Q6559" s="15" t="str">
        <f t="shared" ca="1" si="206"/>
        <v>-</v>
      </c>
      <c r="R6559" s="6"/>
      <c r="S6559" s="6"/>
      <c r="T6559" s="6"/>
      <c r="U6559" s="6"/>
      <c r="V6559" s="6"/>
      <c r="W6559" s="6" t="str">
        <f t="shared" si="205"/>
        <v>-</v>
      </c>
      <c r="X6559" s="6"/>
      <c r="Y6559" s="6"/>
      <c r="Z6559" s="6"/>
      <c r="AA6559" s="6"/>
      <c r="AB6559" s="6"/>
      <c r="AC6559" s="6"/>
    </row>
    <row r="6560" spans="1:29" x14ac:dyDescent="0.25">
      <c r="Q6560" s="12" t="str">
        <f t="shared" ca="1" si="206"/>
        <v>-</v>
      </c>
      <c r="W6560" t="str">
        <f t="shared" si="205"/>
        <v>-</v>
      </c>
    </row>
    <row r="6561" spans="1:29" x14ac:dyDescent="0.25">
      <c r="A6561" s="6"/>
      <c r="B6561" s="10"/>
      <c r="C6561" s="6"/>
      <c r="D6561" s="6"/>
      <c r="E6561" s="6"/>
      <c r="F6561" s="6"/>
      <c r="G6561" s="6"/>
      <c r="H6561" s="6"/>
      <c r="I6561" s="6"/>
      <c r="J6561" s="6"/>
      <c r="K6561" s="6"/>
      <c r="L6561" s="6"/>
      <c r="M6561" s="6"/>
      <c r="N6561" s="6"/>
      <c r="O6561" s="6"/>
      <c r="P6561" s="10"/>
      <c r="Q6561" s="15" t="str">
        <f t="shared" ca="1" si="206"/>
        <v>-</v>
      </c>
      <c r="R6561" s="6"/>
      <c r="S6561" s="6"/>
      <c r="T6561" s="6"/>
      <c r="U6561" s="6"/>
      <c r="V6561" s="6"/>
      <c r="W6561" s="6" t="str">
        <f t="shared" si="205"/>
        <v>-</v>
      </c>
      <c r="X6561" s="6"/>
      <c r="Y6561" s="6"/>
      <c r="Z6561" s="6"/>
      <c r="AA6561" s="6"/>
      <c r="AB6561" s="6"/>
      <c r="AC6561" s="6"/>
    </row>
    <row r="6562" spans="1:29" x14ac:dyDescent="0.25">
      <c r="Q6562" s="12" t="str">
        <f t="shared" ca="1" si="206"/>
        <v>-</v>
      </c>
      <c r="W6562" t="str">
        <f t="shared" si="205"/>
        <v>-</v>
      </c>
    </row>
    <row r="6563" spans="1:29" x14ac:dyDescent="0.25">
      <c r="A6563" s="6"/>
      <c r="B6563" s="10"/>
      <c r="C6563" s="6"/>
      <c r="D6563" s="6"/>
      <c r="E6563" s="6"/>
      <c r="F6563" s="6"/>
      <c r="G6563" s="6"/>
      <c r="H6563" s="6"/>
      <c r="I6563" s="6"/>
      <c r="J6563" s="6"/>
      <c r="K6563" s="6"/>
      <c r="L6563" s="6"/>
      <c r="M6563" s="6"/>
      <c r="N6563" s="6"/>
      <c r="O6563" s="6"/>
      <c r="P6563" s="10"/>
      <c r="Q6563" s="15" t="str">
        <f t="shared" ca="1" si="206"/>
        <v>-</v>
      </c>
      <c r="R6563" s="6"/>
      <c r="S6563" s="6"/>
      <c r="T6563" s="6"/>
      <c r="U6563" s="6"/>
      <c r="V6563" s="6"/>
      <c r="W6563" s="6" t="str">
        <f t="shared" si="205"/>
        <v>-</v>
      </c>
      <c r="X6563" s="6"/>
      <c r="Y6563" s="6"/>
      <c r="Z6563" s="6"/>
      <c r="AA6563" s="6"/>
      <c r="AB6563" s="6"/>
      <c r="AC6563" s="6"/>
    </row>
    <row r="6564" spans="1:29" x14ac:dyDescent="0.25">
      <c r="Q6564" s="12" t="str">
        <f t="shared" ca="1" si="206"/>
        <v>-</v>
      </c>
      <c r="W6564" t="str">
        <f t="shared" si="205"/>
        <v>-</v>
      </c>
    </row>
    <row r="6565" spans="1:29" x14ac:dyDescent="0.25">
      <c r="A6565" s="6"/>
      <c r="B6565" s="10"/>
      <c r="C6565" s="6"/>
      <c r="D6565" s="6"/>
      <c r="E6565" s="6"/>
      <c r="F6565" s="6"/>
      <c r="G6565" s="6"/>
      <c r="H6565" s="6"/>
      <c r="I6565" s="6"/>
      <c r="J6565" s="6"/>
      <c r="K6565" s="6"/>
      <c r="L6565" s="6"/>
      <c r="M6565" s="6"/>
      <c r="N6565" s="6"/>
      <c r="O6565" s="6"/>
      <c r="P6565" s="10"/>
      <c r="Q6565" s="15" t="str">
        <f t="shared" ca="1" si="206"/>
        <v>-</v>
      </c>
      <c r="R6565" s="6"/>
      <c r="S6565" s="6"/>
      <c r="T6565" s="6"/>
      <c r="U6565" s="6"/>
      <c r="V6565" s="6"/>
      <c r="W6565" s="6" t="str">
        <f t="shared" si="205"/>
        <v>-</v>
      </c>
      <c r="X6565" s="6"/>
      <c r="Y6565" s="6"/>
      <c r="Z6565" s="6"/>
      <c r="AA6565" s="6"/>
      <c r="AB6565" s="6"/>
      <c r="AC6565" s="6"/>
    </row>
    <row r="6566" spans="1:29" x14ac:dyDescent="0.25">
      <c r="Q6566" s="12" t="str">
        <f t="shared" ca="1" si="206"/>
        <v>-</v>
      </c>
      <c r="W6566" t="str">
        <f t="shared" si="205"/>
        <v>-</v>
      </c>
    </row>
    <row r="6567" spans="1:29" x14ac:dyDescent="0.25">
      <c r="A6567" s="6"/>
      <c r="B6567" s="10"/>
      <c r="C6567" s="6"/>
      <c r="D6567" s="6"/>
      <c r="E6567" s="6"/>
      <c r="F6567" s="6"/>
      <c r="G6567" s="6"/>
      <c r="H6567" s="6"/>
      <c r="I6567" s="6"/>
      <c r="J6567" s="6"/>
      <c r="K6567" s="6"/>
      <c r="L6567" s="6"/>
      <c r="M6567" s="6"/>
      <c r="N6567" s="6"/>
      <c r="O6567" s="6"/>
      <c r="P6567" s="10"/>
      <c r="Q6567" s="15" t="str">
        <f t="shared" ca="1" si="206"/>
        <v>-</v>
      </c>
      <c r="R6567" s="6"/>
      <c r="S6567" s="6"/>
      <c r="T6567" s="6"/>
      <c r="U6567" s="6"/>
      <c r="V6567" s="6"/>
      <c r="W6567" s="6" t="str">
        <f t="shared" si="205"/>
        <v>-</v>
      </c>
      <c r="X6567" s="6"/>
      <c r="Y6567" s="6"/>
      <c r="Z6567" s="6"/>
      <c r="AA6567" s="6"/>
      <c r="AB6567" s="6"/>
      <c r="AC6567" s="6"/>
    </row>
    <row r="6568" spans="1:29" x14ac:dyDescent="0.25">
      <c r="Q6568" s="12" t="str">
        <f t="shared" ca="1" si="206"/>
        <v>-</v>
      </c>
      <c r="W6568" t="str">
        <f t="shared" si="205"/>
        <v>-</v>
      </c>
    </row>
    <row r="6569" spans="1:29" x14ac:dyDescent="0.25">
      <c r="A6569" s="6"/>
      <c r="B6569" s="10"/>
      <c r="C6569" s="6"/>
      <c r="D6569" s="6"/>
      <c r="E6569" s="6"/>
      <c r="F6569" s="6"/>
      <c r="G6569" s="6"/>
      <c r="H6569" s="6"/>
      <c r="I6569" s="6"/>
      <c r="J6569" s="6"/>
      <c r="K6569" s="6"/>
      <c r="L6569" s="6"/>
      <c r="M6569" s="6"/>
      <c r="N6569" s="6"/>
      <c r="O6569" s="6"/>
      <c r="P6569" s="10"/>
      <c r="Q6569" s="15" t="str">
        <f t="shared" ca="1" si="206"/>
        <v>-</v>
      </c>
      <c r="R6569" s="6"/>
      <c r="S6569" s="6"/>
      <c r="T6569" s="6"/>
      <c r="U6569" s="6"/>
      <c r="V6569" s="6"/>
      <c r="W6569" s="6" t="str">
        <f t="shared" si="205"/>
        <v>-</v>
      </c>
      <c r="X6569" s="6"/>
      <c r="Y6569" s="6"/>
      <c r="Z6569" s="6"/>
      <c r="AA6569" s="6"/>
      <c r="AB6569" s="6"/>
      <c r="AC6569" s="6"/>
    </row>
    <row r="6570" spans="1:29" x14ac:dyDescent="0.25">
      <c r="Q6570" s="12" t="str">
        <f t="shared" ca="1" si="206"/>
        <v>-</v>
      </c>
      <c r="W6570" t="str">
        <f t="shared" si="205"/>
        <v>-</v>
      </c>
    </row>
    <row r="6571" spans="1:29" x14ac:dyDescent="0.25">
      <c r="A6571" s="6"/>
      <c r="B6571" s="10"/>
      <c r="C6571" s="6"/>
      <c r="D6571" s="6"/>
      <c r="E6571" s="6"/>
      <c r="F6571" s="6"/>
      <c r="G6571" s="6"/>
      <c r="H6571" s="6"/>
      <c r="I6571" s="6"/>
      <c r="J6571" s="6"/>
      <c r="K6571" s="6"/>
      <c r="L6571" s="6"/>
      <c r="M6571" s="6"/>
      <c r="N6571" s="6"/>
      <c r="O6571" s="6"/>
      <c r="P6571" s="10"/>
      <c r="Q6571" s="15" t="str">
        <f t="shared" ca="1" si="206"/>
        <v>-</v>
      </c>
      <c r="R6571" s="6"/>
      <c r="S6571" s="6"/>
      <c r="T6571" s="6"/>
      <c r="U6571" s="6"/>
      <c r="V6571" s="6"/>
      <c r="W6571" s="6" t="str">
        <f t="shared" si="205"/>
        <v>-</v>
      </c>
      <c r="X6571" s="6"/>
      <c r="Y6571" s="6"/>
      <c r="Z6571" s="6"/>
      <c r="AA6571" s="6"/>
      <c r="AB6571" s="6"/>
      <c r="AC6571" s="6"/>
    </row>
    <row r="6572" spans="1:29" x14ac:dyDescent="0.25">
      <c r="Q6572" s="12" t="str">
        <f t="shared" ca="1" si="206"/>
        <v>-</v>
      </c>
      <c r="W6572" t="str">
        <f t="shared" si="205"/>
        <v>-</v>
      </c>
    </row>
    <row r="6573" spans="1:29" x14ac:dyDescent="0.25">
      <c r="A6573" s="6"/>
      <c r="B6573" s="10"/>
      <c r="C6573" s="6"/>
      <c r="D6573" s="6"/>
      <c r="E6573" s="6"/>
      <c r="F6573" s="6"/>
      <c r="G6573" s="6"/>
      <c r="H6573" s="6"/>
      <c r="I6573" s="6"/>
      <c r="J6573" s="6"/>
      <c r="K6573" s="6"/>
      <c r="L6573" s="6"/>
      <c r="M6573" s="6"/>
      <c r="N6573" s="6"/>
      <c r="O6573" s="6"/>
      <c r="P6573" s="10"/>
      <c r="Q6573" s="15" t="str">
        <f t="shared" ca="1" si="206"/>
        <v>-</v>
      </c>
      <c r="R6573" s="6"/>
      <c r="S6573" s="6"/>
      <c r="T6573" s="6"/>
      <c r="U6573" s="6"/>
      <c r="V6573" s="6"/>
      <c r="W6573" s="6" t="str">
        <f t="shared" si="205"/>
        <v>-</v>
      </c>
      <c r="X6573" s="6"/>
      <c r="Y6573" s="6"/>
      <c r="Z6573" s="6"/>
      <c r="AA6573" s="6"/>
      <c r="AB6573" s="6"/>
      <c r="AC6573" s="6"/>
    </row>
    <row r="6574" spans="1:29" x14ac:dyDescent="0.25">
      <c r="Q6574" s="12" t="str">
        <f t="shared" ca="1" si="206"/>
        <v>-</v>
      </c>
      <c r="W6574" t="str">
        <f t="shared" si="205"/>
        <v>-</v>
      </c>
    </row>
    <row r="6575" spans="1:29" x14ac:dyDescent="0.25">
      <c r="A6575" s="6"/>
      <c r="B6575" s="10"/>
      <c r="C6575" s="6"/>
      <c r="D6575" s="6"/>
      <c r="E6575" s="6"/>
      <c r="F6575" s="6"/>
      <c r="G6575" s="6"/>
      <c r="H6575" s="6"/>
      <c r="I6575" s="6"/>
      <c r="J6575" s="6"/>
      <c r="K6575" s="6"/>
      <c r="L6575" s="6"/>
      <c r="M6575" s="6"/>
      <c r="N6575" s="6"/>
      <c r="O6575" s="6"/>
      <c r="P6575" s="10"/>
      <c r="Q6575" s="15" t="str">
        <f t="shared" ca="1" si="206"/>
        <v>-</v>
      </c>
      <c r="R6575" s="6"/>
      <c r="S6575" s="6"/>
      <c r="T6575" s="6"/>
      <c r="U6575" s="6"/>
      <c r="V6575" s="6"/>
      <c r="W6575" s="6" t="str">
        <f t="shared" si="205"/>
        <v>-</v>
      </c>
      <c r="X6575" s="6"/>
      <c r="Y6575" s="6"/>
      <c r="Z6575" s="6"/>
      <c r="AA6575" s="6"/>
      <c r="AB6575" s="6"/>
      <c r="AC6575" s="6"/>
    </row>
    <row r="6576" spans="1:29" x14ac:dyDescent="0.25">
      <c r="Q6576" s="12" t="str">
        <f t="shared" ca="1" si="206"/>
        <v>-</v>
      </c>
      <c r="W6576" t="str">
        <f t="shared" si="205"/>
        <v>-</v>
      </c>
    </row>
    <row r="6577" spans="1:29" x14ac:dyDescent="0.25">
      <c r="A6577" s="6"/>
      <c r="B6577" s="10"/>
      <c r="C6577" s="6"/>
      <c r="D6577" s="6"/>
      <c r="E6577" s="6"/>
      <c r="F6577" s="6"/>
      <c r="G6577" s="6"/>
      <c r="H6577" s="6"/>
      <c r="I6577" s="6"/>
      <c r="J6577" s="6"/>
      <c r="K6577" s="6"/>
      <c r="L6577" s="6"/>
      <c r="M6577" s="6"/>
      <c r="N6577" s="6"/>
      <c r="O6577" s="6"/>
      <c r="P6577" s="10"/>
      <c r="Q6577" s="15" t="str">
        <f t="shared" ca="1" si="206"/>
        <v>-</v>
      </c>
      <c r="R6577" s="6"/>
      <c r="S6577" s="6"/>
      <c r="T6577" s="6"/>
      <c r="U6577" s="6"/>
      <c r="V6577" s="6"/>
      <c r="W6577" s="6" t="str">
        <f t="shared" si="205"/>
        <v>-</v>
      </c>
      <c r="X6577" s="6"/>
      <c r="Y6577" s="6"/>
      <c r="Z6577" s="6"/>
      <c r="AA6577" s="6"/>
      <c r="AB6577" s="6"/>
      <c r="AC6577" s="6"/>
    </row>
    <row r="6578" spans="1:29" x14ac:dyDescent="0.25">
      <c r="Q6578" s="12" t="str">
        <f t="shared" ca="1" si="206"/>
        <v>-</v>
      </c>
      <c r="W6578" t="str">
        <f t="shared" si="205"/>
        <v>-</v>
      </c>
    </row>
    <row r="6579" spans="1:29" x14ac:dyDescent="0.25">
      <c r="A6579" s="6"/>
      <c r="B6579" s="10"/>
      <c r="C6579" s="6"/>
      <c r="D6579" s="6"/>
      <c r="E6579" s="6"/>
      <c r="F6579" s="6"/>
      <c r="G6579" s="6"/>
      <c r="H6579" s="6"/>
      <c r="I6579" s="6"/>
      <c r="J6579" s="6"/>
      <c r="K6579" s="6"/>
      <c r="L6579" s="6"/>
      <c r="M6579" s="6"/>
      <c r="N6579" s="6"/>
      <c r="O6579" s="6"/>
      <c r="P6579" s="10"/>
      <c r="Q6579" s="15" t="str">
        <f t="shared" ca="1" si="206"/>
        <v>-</v>
      </c>
      <c r="R6579" s="6"/>
      <c r="S6579" s="6"/>
      <c r="T6579" s="6"/>
      <c r="U6579" s="6"/>
      <c r="V6579" s="6"/>
      <c r="W6579" s="6" t="str">
        <f t="shared" si="205"/>
        <v>-</v>
      </c>
      <c r="X6579" s="6"/>
      <c r="Y6579" s="6"/>
      <c r="Z6579" s="6"/>
      <c r="AA6579" s="6"/>
      <c r="AB6579" s="6"/>
      <c r="AC6579" s="6"/>
    </row>
    <row r="6580" spans="1:29" x14ac:dyDescent="0.25">
      <c r="Q6580" s="12" t="str">
        <f t="shared" ca="1" si="206"/>
        <v>-</v>
      </c>
      <c r="W6580" t="str">
        <f t="shared" si="205"/>
        <v>-</v>
      </c>
    </row>
    <row r="6581" spans="1:29" x14ac:dyDescent="0.25">
      <c r="A6581" s="6"/>
      <c r="B6581" s="10"/>
      <c r="C6581" s="6"/>
      <c r="D6581" s="6"/>
      <c r="E6581" s="6"/>
      <c r="F6581" s="6"/>
      <c r="G6581" s="6"/>
      <c r="H6581" s="6"/>
      <c r="I6581" s="6"/>
      <c r="J6581" s="6"/>
      <c r="K6581" s="6"/>
      <c r="L6581" s="6"/>
      <c r="M6581" s="6"/>
      <c r="N6581" s="6"/>
      <c r="O6581" s="6"/>
      <c r="P6581" s="10"/>
      <c r="Q6581" s="15" t="str">
        <f t="shared" ca="1" si="206"/>
        <v>-</v>
      </c>
      <c r="R6581" s="6"/>
      <c r="S6581" s="6"/>
      <c r="T6581" s="6"/>
      <c r="U6581" s="6"/>
      <c r="V6581" s="6"/>
      <c r="W6581" s="6" t="str">
        <f t="shared" si="205"/>
        <v>-</v>
      </c>
      <c r="X6581" s="6"/>
      <c r="Y6581" s="6"/>
      <c r="Z6581" s="6"/>
      <c r="AA6581" s="6"/>
      <c r="AB6581" s="6"/>
      <c r="AC6581" s="6"/>
    </row>
    <row r="6582" spans="1:29" x14ac:dyDescent="0.25">
      <c r="Q6582" s="12" t="str">
        <f t="shared" ca="1" si="206"/>
        <v>-</v>
      </c>
      <c r="W6582" t="str">
        <f t="shared" si="205"/>
        <v>-</v>
      </c>
    </row>
    <row r="6583" spans="1:29" x14ac:dyDescent="0.25">
      <c r="A6583" s="6"/>
      <c r="B6583" s="10"/>
      <c r="C6583" s="6"/>
      <c r="D6583" s="6"/>
      <c r="E6583" s="6"/>
      <c r="F6583" s="6"/>
      <c r="G6583" s="6"/>
      <c r="H6583" s="6"/>
      <c r="I6583" s="6"/>
      <c r="J6583" s="6"/>
      <c r="K6583" s="6"/>
      <c r="L6583" s="6"/>
      <c r="M6583" s="6"/>
      <c r="N6583" s="6"/>
      <c r="O6583" s="6"/>
      <c r="P6583" s="10"/>
      <c r="Q6583" s="15" t="str">
        <f t="shared" ca="1" si="206"/>
        <v>-</v>
      </c>
      <c r="R6583" s="6"/>
      <c r="S6583" s="6"/>
      <c r="T6583" s="6"/>
      <c r="U6583" s="6"/>
      <c r="V6583" s="6"/>
      <c r="W6583" s="6" t="str">
        <f t="shared" si="205"/>
        <v>-</v>
      </c>
      <c r="X6583" s="6"/>
      <c r="Y6583" s="6"/>
      <c r="Z6583" s="6"/>
      <c r="AA6583" s="6"/>
      <c r="AB6583" s="6"/>
      <c r="AC6583" s="6"/>
    </row>
    <row r="6584" spans="1:29" x14ac:dyDescent="0.25">
      <c r="Q6584" s="12" t="str">
        <f t="shared" ca="1" si="206"/>
        <v>-</v>
      </c>
      <c r="W6584" t="str">
        <f t="shared" si="205"/>
        <v>-</v>
      </c>
    </row>
    <row r="6585" spans="1:29" x14ac:dyDescent="0.25">
      <c r="A6585" s="6"/>
      <c r="B6585" s="10"/>
      <c r="C6585" s="6"/>
      <c r="D6585" s="6"/>
      <c r="E6585" s="6"/>
      <c r="F6585" s="6"/>
      <c r="G6585" s="6"/>
      <c r="H6585" s="6"/>
      <c r="I6585" s="6"/>
      <c r="J6585" s="6"/>
      <c r="K6585" s="6"/>
      <c r="L6585" s="6"/>
      <c r="M6585" s="6"/>
      <c r="N6585" s="6"/>
      <c r="O6585" s="6"/>
      <c r="P6585" s="10"/>
      <c r="Q6585" s="15" t="str">
        <f t="shared" ca="1" si="206"/>
        <v>-</v>
      </c>
      <c r="R6585" s="6"/>
      <c r="S6585" s="6"/>
      <c r="T6585" s="6"/>
      <c r="U6585" s="6"/>
      <c r="V6585" s="6"/>
      <c r="W6585" s="6" t="str">
        <f t="shared" si="205"/>
        <v>-</v>
      </c>
      <c r="X6585" s="6"/>
      <c r="Y6585" s="6"/>
      <c r="Z6585" s="6"/>
      <c r="AA6585" s="6"/>
      <c r="AB6585" s="6"/>
      <c r="AC6585" s="6"/>
    </row>
    <row r="6586" spans="1:29" x14ac:dyDescent="0.25">
      <c r="Q6586" s="12" t="str">
        <f t="shared" ca="1" si="206"/>
        <v>-</v>
      </c>
      <c r="W6586" t="str">
        <f t="shared" si="205"/>
        <v>-</v>
      </c>
    </row>
    <row r="6587" spans="1:29" x14ac:dyDescent="0.25">
      <c r="A6587" s="6"/>
      <c r="B6587" s="10"/>
      <c r="C6587" s="6"/>
      <c r="D6587" s="6"/>
      <c r="E6587" s="6"/>
      <c r="F6587" s="6"/>
      <c r="G6587" s="6"/>
      <c r="H6587" s="6"/>
      <c r="I6587" s="6"/>
      <c r="J6587" s="6"/>
      <c r="K6587" s="6"/>
      <c r="L6587" s="6"/>
      <c r="M6587" s="6"/>
      <c r="N6587" s="6"/>
      <c r="O6587" s="6"/>
      <c r="P6587" s="10"/>
      <c r="Q6587" s="15" t="str">
        <f t="shared" ca="1" si="206"/>
        <v>-</v>
      </c>
      <c r="R6587" s="6"/>
      <c r="S6587" s="6"/>
      <c r="T6587" s="6"/>
      <c r="U6587" s="6"/>
      <c r="V6587" s="6"/>
      <c r="W6587" s="6" t="str">
        <f t="shared" si="205"/>
        <v>-</v>
      </c>
      <c r="X6587" s="6"/>
      <c r="Y6587" s="6"/>
      <c r="Z6587" s="6"/>
      <c r="AA6587" s="6"/>
      <c r="AB6587" s="6"/>
      <c r="AC6587" s="6"/>
    </row>
    <row r="6588" spans="1:29" x14ac:dyDescent="0.25">
      <c r="Q6588" s="12" t="str">
        <f t="shared" ca="1" si="206"/>
        <v>-</v>
      </c>
      <c r="W6588" t="str">
        <f t="shared" si="205"/>
        <v>-</v>
      </c>
    </row>
    <row r="6589" spans="1:29" x14ac:dyDescent="0.25">
      <c r="A6589" s="6"/>
      <c r="B6589" s="10"/>
      <c r="C6589" s="6"/>
      <c r="D6589" s="6"/>
      <c r="E6589" s="6"/>
      <c r="F6589" s="6"/>
      <c r="G6589" s="6"/>
      <c r="H6589" s="6"/>
      <c r="I6589" s="6"/>
      <c r="J6589" s="6"/>
      <c r="K6589" s="6"/>
      <c r="L6589" s="6"/>
      <c r="M6589" s="6"/>
      <c r="N6589" s="6"/>
      <c r="O6589" s="6"/>
      <c r="P6589" s="10"/>
      <c r="Q6589" s="15" t="str">
        <f t="shared" ca="1" si="206"/>
        <v>-</v>
      </c>
      <c r="R6589" s="6"/>
      <c r="S6589" s="6"/>
      <c r="T6589" s="6"/>
      <c r="U6589" s="6"/>
      <c r="V6589" s="6"/>
      <c r="W6589" s="6" t="str">
        <f t="shared" si="205"/>
        <v>-</v>
      </c>
      <c r="X6589" s="6"/>
      <c r="Y6589" s="6"/>
      <c r="Z6589" s="6"/>
      <c r="AA6589" s="6"/>
      <c r="AB6589" s="6"/>
      <c r="AC6589" s="6"/>
    </row>
    <row r="6590" spans="1:29" x14ac:dyDescent="0.25">
      <c r="Q6590" s="12" t="str">
        <f t="shared" ca="1" si="206"/>
        <v>-</v>
      </c>
      <c r="W6590" t="str">
        <f t="shared" si="205"/>
        <v>-</v>
      </c>
    </row>
    <row r="6591" spans="1:29" x14ac:dyDescent="0.25">
      <c r="A6591" s="6"/>
      <c r="B6591" s="10"/>
      <c r="C6591" s="6"/>
      <c r="D6591" s="6"/>
      <c r="E6591" s="6"/>
      <c r="F6591" s="6"/>
      <c r="G6591" s="6"/>
      <c r="H6591" s="6"/>
      <c r="I6591" s="6"/>
      <c r="J6591" s="6"/>
      <c r="K6591" s="6"/>
      <c r="L6591" s="6"/>
      <c r="M6591" s="6"/>
      <c r="N6591" s="6"/>
      <c r="O6591" s="6"/>
      <c r="P6591" s="10"/>
      <c r="Q6591" s="15" t="str">
        <f t="shared" ca="1" si="206"/>
        <v>-</v>
      </c>
      <c r="R6591" s="6"/>
      <c r="S6591" s="6"/>
      <c r="T6591" s="6"/>
      <c r="U6591" s="6"/>
      <c r="V6591" s="6"/>
      <c r="W6591" s="6" t="str">
        <f t="shared" si="205"/>
        <v>-</v>
      </c>
      <c r="X6591" s="6"/>
      <c r="Y6591" s="6"/>
      <c r="Z6591" s="6"/>
      <c r="AA6591" s="6"/>
      <c r="AB6591" s="6"/>
      <c r="AC6591" s="6"/>
    </row>
    <row r="6592" spans="1:29" x14ac:dyDescent="0.25">
      <c r="Q6592" s="12" t="str">
        <f t="shared" ca="1" si="206"/>
        <v>-</v>
      </c>
      <c r="W6592" t="str">
        <f t="shared" si="205"/>
        <v>-</v>
      </c>
    </row>
    <row r="6593" spans="1:29" x14ac:dyDescent="0.25">
      <c r="A6593" s="6"/>
      <c r="B6593" s="10"/>
      <c r="C6593" s="6"/>
      <c r="D6593" s="6"/>
      <c r="E6593" s="6"/>
      <c r="F6593" s="6"/>
      <c r="G6593" s="6"/>
      <c r="H6593" s="6"/>
      <c r="I6593" s="6"/>
      <c r="J6593" s="6"/>
      <c r="K6593" s="6"/>
      <c r="L6593" s="6"/>
      <c r="M6593" s="6"/>
      <c r="N6593" s="6"/>
      <c r="O6593" s="6"/>
      <c r="P6593" s="10"/>
      <c r="Q6593" s="15" t="str">
        <f t="shared" ca="1" si="206"/>
        <v>-</v>
      </c>
      <c r="R6593" s="6"/>
      <c r="S6593" s="6"/>
      <c r="T6593" s="6"/>
      <c r="U6593" s="6"/>
      <c r="V6593" s="6"/>
      <c r="W6593" s="6" t="str">
        <f t="shared" ref="W6593:W6656" si="207">IF(OR(ISBLANK(J6593),ISBLANK(V6593)),"-",(IF(J6593=V6593,"Yes","No")))</f>
        <v>-</v>
      </c>
      <c r="X6593" s="6"/>
      <c r="Y6593" s="6"/>
      <c r="Z6593" s="6"/>
      <c r="AA6593" s="6"/>
      <c r="AB6593" s="6"/>
      <c r="AC6593" s="6"/>
    </row>
    <row r="6594" spans="1:29" x14ac:dyDescent="0.25">
      <c r="Q6594" s="12" t="str">
        <f t="shared" ref="Q6594:Q6657" ca="1" si="208">IF(B6594&gt;1/1/1900, (IF(R6594="Closed",(DATEDIF(B6594,P6594,"d"))-(DATEDIF(M6594,O6594,"d")),IF(OR(R6594="Pending",ISBLANK(P6594)),TODAY()-B6594))),"-")</f>
        <v>-</v>
      </c>
      <c r="W6594" t="str">
        <f t="shared" si="207"/>
        <v>-</v>
      </c>
    </row>
    <row r="6595" spans="1:29" x14ac:dyDescent="0.25">
      <c r="A6595" s="6"/>
      <c r="B6595" s="10"/>
      <c r="C6595" s="6"/>
      <c r="D6595" s="6"/>
      <c r="E6595" s="6"/>
      <c r="F6595" s="6"/>
      <c r="G6595" s="6"/>
      <c r="H6595" s="6"/>
      <c r="I6595" s="6"/>
      <c r="J6595" s="6"/>
      <c r="K6595" s="6"/>
      <c r="L6595" s="6"/>
      <c r="M6595" s="6"/>
      <c r="N6595" s="6"/>
      <c r="O6595" s="6"/>
      <c r="P6595" s="10"/>
      <c r="Q6595" s="15" t="str">
        <f t="shared" ca="1" si="208"/>
        <v>-</v>
      </c>
      <c r="R6595" s="6"/>
      <c r="S6595" s="6"/>
      <c r="T6595" s="6"/>
      <c r="U6595" s="6"/>
      <c r="V6595" s="6"/>
      <c r="W6595" s="6" t="str">
        <f t="shared" si="207"/>
        <v>-</v>
      </c>
      <c r="X6595" s="6"/>
      <c r="Y6595" s="6"/>
      <c r="Z6595" s="6"/>
      <c r="AA6595" s="6"/>
      <c r="AB6595" s="6"/>
      <c r="AC6595" s="6"/>
    </row>
    <row r="6596" spans="1:29" x14ac:dyDescent="0.25">
      <c r="Q6596" s="12" t="str">
        <f t="shared" ca="1" si="208"/>
        <v>-</v>
      </c>
      <c r="W6596" t="str">
        <f t="shared" si="207"/>
        <v>-</v>
      </c>
    </row>
    <row r="6597" spans="1:29" x14ac:dyDescent="0.25">
      <c r="A6597" s="6"/>
      <c r="B6597" s="10"/>
      <c r="C6597" s="6"/>
      <c r="D6597" s="6"/>
      <c r="E6597" s="6"/>
      <c r="F6597" s="6"/>
      <c r="G6597" s="6"/>
      <c r="H6597" s="6"/>
      <c r="I6597" s="6"/>
      <c r="J6597" s="6"/>
      <c r="K6597" s="6"/>
      <c r="L6597" s="6"/>
      <c r="M6597" s="6"/>
      <c r="N6597" s="6"/>
      <c r="O6597" s="6"/>
      <c r="P6597" s="10"/>
      <c r="Q6597" s="15" t="str">
        <f t="shared" ca="1" si="208"/>
        <v>-</v>
      </c>
      <c r="R6597" s="6"/>
      <c r="S6597" s="6"/>
      <c r="T6597" s="6"/>
      <c r="U6597" s="6"/>
      <c r="V6597" s="6"/>
      <c r="W6597" s="6" t="str">
        <f t="shared" si="207"/>
        <v>-</v>
      </c>
      <c r="X6597" s="6"/>
      <c r="Y6597" s="6"/>
      <c r="Z6597" s="6"/>
      <c r="AA6597" s="6"/>
      <c r="AB6597" s="6"/>
      <c r="AC6597" s="6"/>
    </row>
    <row r="6598" spans="1:29" x14ac:dyDescent="0.25">
      <c r="Q6598" s="12" t="str">
        <f t="shared" ca="1" si="208"/>
        <v>-</v>
      </c>
      <c r="W6598" t="str">
        <f t="shared" si="207"/>
        <v>-</v>
      </c>
    </row>
    <row r="6599" spans="1:29" x14ac:dyDescent="0.25">
      <c r="A6599" s="6"/>
      <c r="B6599" s="10"/>
      <c r="C6599" s="6"/>
      <c r="D6599" s="6"/>
      <c r="E6599" s="6"/>
      <c r="F6599" s="6"/>
      <c r="G6599" s="6"/>
      <c r="H6599" s="6"/>
      <c r="I6599" s="6"/>
      <c r="J6599" s="6"/>
      <c r="K6599" s="6"/>
      <c r="L6599" s="6"/>
      <c r="M6599" s="6"/>
      <c r="N6599" s="6"/>
      <c r="O6599" s="6"/>
      <c r="P6599" s="10"/>
      <c r="Q6599" s="15" t="str">
        <f t="shared" ca="1" si="208"/>
        <v>-</v>
      </c>
      <c r="R6599" s="6"/>
      <c r="S6599" s="6"/>
      <c r="T6599" s="6"/>
      <c r="U6599" s="6"/>
      <c r="V6599" s="6"/>
      <c r="W6599" s="6" t="str">
        <f t="shared" si="207"/>
        <v>-</v>
      </c>
      <c r="X6599" s="6"/>
      <c r="Y6599" s="6"/>
      <c r="Z6599" s="6"/>
      <c r="AA6599" s="6"/>
      <c r="AB6599" s="6"/>
      <c r="AC6599" s="6"/>
    </row>
    <row r="6600" spans="1:29" x14ac:dyDescent="0.25">
      <c r="Q6600" s="12" t="str">
        <f t="shared" ca="1" si="208"/>
        <v>-</v>
      </c>
      <c r="W6600" t="str">
        <f t="shared" si="207"/>
        <v>-</v>
      </c>
    </row>
    <row r="6601" spans="1:29" x14ac:dyDescent="0.25">
      <c r="A6601" s="6"/>
      <c r="B6601" s="10"/>
      <c r="C6601" s="6"/>
      <c r="D6601" s="6"/>
      <c r="E6601" s="6"/>
      <c r="F6601" s="6"/>
      <c r="G6601" s="6"/>
      <c r="H6601" s="6"/>
      <c r="I6601" s="6"/>
      <c r="J6601" s="6"/>
      <c r="K6601" s="6"/>
      <c r="L6601" s="6"/>
      <c r="M6601" s="6"/>
      <c r="N6601" s="6"/>
      <c r="O6601" s="6"/>
      <c r="P6601" s="10"/>
      <c r="Q6601" s="15" t="str">
        <f t="shared" ca="1" si="208"/>
        <v>-</v>
      </c>
      <c r="R6601" s="6"/>
      <c r="S6601" s="6"/>
      <c r="T6601" s="6"/>
      <c r="U6601" s="6"/>
      <c r="V6601" s="6"/>
      <c r="W6601" s="6" t="str">
        <f t="shared" si="207"/>
        <v>-</v>
      </c>
      <c r="X6601" s="6"/>
      <c r="Y6601" s="6"/>
      <c r="Z6601" s="6"/>
      <c r="AA6601" s="6"/>
      <c r="AB6601" s="6"/>
      <c r="AC6601" s="6"/>
    </row>
    <row r="6602" spans="1:29" x14ac:dyDescent="0.25">
      <c r="Q6602" s="12" t="str">
        <f t="shared" ca="1" si="208"/>
        <v>-</v>
      </c>
      <c r="W6602" t="str">
        <f t="shared" si="207"/>
        <v>-</v>
      </c>
    </row>
    <row r="6603" spans="1:29" x14ac:dyDescent="0.25">
      <c r="A6603" s="6"/>
      <c r="B6603" s="10"/>
      <c r="C6603" s="6"/>
      <c r="D6603" s="6"/>
      <c r="E6603" s="6"/>
      <c r="F6603" s="6"/>
      <c r="G6603" s="6"/>
      <c r="H6603" s="6"/>
      <c r="I6603" s="6"/>
      <c r="J6603" s="6"/>
      <c r="K6603" s="6"/>
      <c r="L6603" s="6"/>
      <c r="M6603" s="6"/>
      <c r="N6603" s="6"/>
      <c r="O6603" s="6"/>
      <c r="P6603" s="10"/>
      <c r="Q6603" s="15" t="str">
        <f t="shared" ca="1" si="208"/>
        <v>-</v>
      </c>
      <c r="R6603" s="6"/>
      <c r="S6603" s="6"/>
      <c r="T6603" s="6"/>
      <c r="U6603" s="6"/>
      <c r="V6603" s="6"/>
      <c r="W6603" s="6" t="str">
        <f t="shared" si="207"/>
        <v>-</v>
      </c>
      <c r="X6603" s="6"/>
      <c r="Y6603" s="6"/>
      <c r="Z6603" s="6"/>
      <c r="AA6603" s="6"/>
      <c r="AB6603" s="6"/>
      <c r="AC6603" s="6"/>
    </row>
    <row r="6604" spans="1:29" x14ac:dyDescent="0.25">
      <c r="Q6604" s="12" t="str">
        <f t="shared" ca="1" si="208"/>
        <v>-</v>
      </c>
      <c r="W6604" t="str">
        <f t="shared" si="207"/>
        <v>-</v>
      </c>
    </row>
    <row r="6605" spans="1:29" x14ac:dyDescent="0.25">
      <c r="A6605" s="6"/>
      <c r="B6605" s="10"/>
      <c r="C6605" s="6"/>
      <c r="D6605" s="6"/>
      <c r="E6605" s="6"/>
      <c r="F6605" s="6"/>
      <c r="G6605" s="6"/>
      <c r="H6605" s="6"/>
      <c r="I6605" s="6"/>
      <c r="J6605" s="6"/>
      <c r="K6605" s="6"/>
      <c r="L6605" s="6"/>
      <c r="M6605" s="6"/>
      <c r="N6605" s="6"/>
      <c r="O6605" s="6"/>
      <c r="P6605" s="10"/>
      <c r="Q6605" s="15" t="str">
        <f t="shared" ca="1" si="208"/>
        <v>-</v>
      </c>
      <c r="R6605" s="6"/>
      <c r="S6605" s="6"/>
      <c r="T6605" s="6"/>
      <c r="U6605" s="6"/>
      <c r="V6605" s="6"/>
      <c r="W6605" s="6" t="str">
        <f t="shared" si="207"/>
        <v>-</v>
      </c>
      <c r="X6605" s="6"/>
      <c r="Y6605" s="6"/>
      <c r="Z6605" s="6"/>
      <c r="AA6605" s="6"/>
      <c r="AB6605" s="6"/>
      <c r="AC6605" s="6"/>
    </row>
    <row r="6606" spans="1:29" x14ac:dyDescent="0.25">
      <c r="Q6606" s="12" t="str">
        <f t="shared" ca="1" si="208"/>
        <v>-</v>
      </c>
      <c r="W6606" t="str">
        <f t="shared" si="207"/>
        <v>-</v>
      </c>
    </row>
    <row r="6607" spans="1:29" x14ac:dyDescent="0.25">
      <c r="A6607" s="6"/>
      <c r="B6607" s="10"/>
      <c r="C6607" s="6"/>
      <c r="D6607" s="6"/>
      <c r="E6607" s="6"/>
      <c r="F6607" s="6"/>
      <c r="G6607" s="6"/>
      <c r="H6607" s="6"/>
      <c r="I6607" s="6"/>
      <c r="J6607" s="6"/>
      <c r="K6607" s="6"/>
      <c r="L6607" s="6"/>
      <c r="M6607" s="6"/>
      <c r="N6607" s="6"/>
      <c r="O6607" s="6"/>
      <c r="P6607" s="10"/>
      <c r="Q6607" s="15" t="str">
        <f t="shared" ca="1" si="208"/>
        <v>-</v>
      </c>
      <c r="R6607" s="6"/>
      <c r="S6607" s="6"/>
      <c r="T6607" s="6"/>
      <c r="U6607" s="6"/>
      <c r="V6607" s="6"/>
      <c r="W6607" s="6" t="str">
        <f t="shared" si="207"/>
        <v>-</v>
      </c>
      <c r="X6607" s="6"/>
      <c r="Y6607" s="6"/>
      <c r="Z6607" s="6"/>
      <c r="AA6607" s="6"/>
      <c r="AB6607" s="6"/>
      <c r="AC6607" s="6"/>
    </row>
    <row r="6608" spans="1:29" x14ac:dyDescent="0.25">
      <c r="Q6608" s="12" t="str">
        <f t="shared" ca="1" si="208"/>
        <v>-</v>
      </c>
      <c r="W6608" t="str">
        <f t="shared" si="207"/>
        <v>-</v>
      </c>
    </row>
    <row r="6609" spans="1:29" x14ac:dyDescent="0.25">
      <c r="A6609" s="6"/>
      <c r="B6609" s="10"/>
      <c r="C6609" s="6"/>
      <c r="D6609" s="6"/>
      <c r="E6609" s="6"/>
      <c r="F6609" s="6"/>
      <c r="G6609" s="6"/>
      <c r="H6609" s="6"/>
      <c r="I6609" s="6"/>
      <c r="J6609" s="6"/>
      <c r="K6609" s="6"/>
      <c r="L6609" s="6"/>
      <c r="M6609" s="6"/>
      <c r="N6609" s="6"/>
      <c r="O6609" s="6"/>
      <c r="P6609" s="10"/>
      <c r="Q6609" s="15" t="str">
        <f t="shared" ca="1" si="208"/>
        <v>-</v>
      </c>
      <c r="R6609" s="6"/>
      <c r="S6609" s="6"/>
      <c r="T6609" s="6"/>
      <c r="U6609" s="6"/>
      <c r="V6609" s="6"/>
      <c r="W6609" s="6" t="str">
        <f t="shared" si="207"/>
        <v>-</v>
      </c>
      <c r="X6609" s="6"/>
      <c r="Y6609" s="6"/>
      <c r="Z6609" s="6"/>
      <c r="AA6609" s="6"/>
      <c r="AB6609" s="6"/>
      <c r="AC6609" s="6"/>
    </row>
    <row r="6610" spans="1:29" x14ac:dyDescent="0.25">
      <c r="Q6610" s="12" t="str">
        <f t="shared" ca="1" si="208"/>
        <v>-</v>
      </c>
      <c r="W6610" t="str">
        <f t="shared" si="207"/>
        <v>-</v>
      </c>
    </row>
    <row r="6611" spans="1:29" x14ac:dyDescent="0.25">
      <c r="A6611" s="6"/>
      <c r="B6611" s="10"/>
      <c r="C6611" s="6"/>
      <c r="D6611" s="6"/>
      <c r="E6611" s="6"/>
      <c r="F6611" s="6"/>
      <c r="G6611" s="6"/>
      <c r="H6611" s="6"/>
      <c r="I6611" s="6"/>
      <c r="J6611" s="6"/>
      <c r="K6611" s="6"/>
      <c r="L6611" s="6"/>
      <c r="M6611" s="6"/>
      <c r="N6611" s="6"/>
      <c r="O6611" s="6"/>
      <c r="P6611" s="10"/>
      <c r="Q6611" s="15" t="str">
        <f t="shared" ca="1" si="208"/>
        <v>-</v>
      </c>
      <c r="R6611" s="6"/>
      <c r="S6611" s="6"/>
      <c r="T6611" s="6"/>
      <c r="U6611" s="6"/>
      <c r="V6611" s="6"/>
      <c r="W6611" s="6" t="str">
        <f t="shared" si="207"/>
        <v>-</v>
      </c>
      <c r="X6611" s="6"/>
      <c r="Y6611" s="6"/>
      <c r="Z6611" s="6"/>
      <c r="AA6611" s="6"/>
      <c r="AB6611" s="6"/>
      <c r="AC6611" s="6"/>
    </row>
    <row r="6612" spans="1:29" x14ac:dyDescent="0.25">
      <c r="Q6612" s="12" t="str">
        <f t="shared" ca="1" si="208"/>
        <v>-</v>
      </c>
      <c r="W6612" t="str">
        <f t="shared" si="207"/>
        <v>-</v>
      </c>
    </row>
    <row r="6613" spans="1:29" x14ac:dyDescent="0.25">
      <c r="A6613" s="6"/>
      <c r="B6613" s="10"/>
      <c r="C6613" s="6"/>
      <c r="D6613" s="6"/>
      <c r="E6613" s="6"/>
      <c r="F6613" s="6"/>
      <c r="G6613" s="6"/>
      <c r="H6613" s="6"/>
      <c r="I6613" s="6"/>
      <c r="J6613" s="6"/>
      <c r="K6613" s="6"/>
      <c r="L6613" s="6"/>
      <c r="M6613" s="6"/>
      <c r="N6613" s="6"/>
      <c r="O6613" s="6"/>
      <c r="P6613" s="10"/>
      <c r="Q6613" s="15" t="str">
        <f t="shared" ca="1" si="208"/>
        <v>-</v>
      </c>
      <c r="R6613" s="6"/>
      <c r="S6613" s="6"/>
      <c r="T6613" s="6"/>
      <c r="U6613" s="6"/>
      <c r="V6613" s="6"/>
      <c r="W6613" s="6" t="str">
        <f t="shared" si="207"/>
        <v>-</v>
      </c>
      <c r="X6613" s="6"/>
      <c r="Y6613" s="6"/>
      <c r="Z6613" s="6"/>
      <c r="AA6613" s="6"/>
      <c r="AB6613" s="6"/>
      <c r="AC6613" s="6"/>
    </row>
    <row r="6614" spans="1:29" x14ac:dyDescent="0.25">
      <c r="Q6614" s="12" t="str">
        <f t="shared" ca="1" si="208"/>
        <v>-</v>
      </c>
      <c r="W6614" t="str">
        <f t="shared" si="207"/>
        <v>-</v>
      </c>
    </row>
    <row r="6615" spans="1:29" x14ac:dyDescent="0.25">
      <c r="A6615" s="6"/>
      <c r="B6615" s="10"/>
      <c r="C6615" s="6"/>
      <c r="D6615" s="6"/>
      <c r="E6615" s="6"/>
      <c r="F6615" s="6"/>
      <c r="G6615" s="6"/>
      <c r="H6615" s="6"/>
      <c r="I6615" s="6"/>
      <c r="J6615" s="6"/>
      <c r="K6615" s="6"/>
      <c r="L6615" s="6"/>
      <c r="M6615" s="6"/>
      <c r="N6615" s="6"/>
      <c r="O6615" s="6"/>
      <c r="P6615" s="10"/>
      <c r="Q6615" s="15" t="str">
        <f t="shared" ca="1" si="208"/>
        <v>-</v>
      </c>
      <c r="R6615" s="6"/>
      <c r="S6615" s="6"/>
      <c r="T6615" s="6"/>
      <c r="U6615" s="6"/>
      <c r="V6615" s="6"/>
      <c r="W6615" s="6" t="str">
        <f t="shared" si="207"/>
        <v>-</v>
      </c>
      <c r="X6615" s="6"/>
      <c r="Y6615" s="6"/>
      <c r="Z6615" s="6"/>
      <c r="AA6615" s="6"/>
      <c r="AB6615" s="6"/>
      <c r="AC6615" s="6"/>
    </row>
    <row r="6616" spans="1:29" x14ac:dyDescent="0.25">
      <c r="Q6616" s="12" t="str">
        <f t="shared" ca="1" si="208"/>
        <v>-</v>
      </c>
      <c r="W6616" t="str">
        <f t="shared" si="207"/>
        <v>-</v>
      </c>
    </row>
    <row r="6617" spans="1:29" x14ac:dyDescent="0.25">
      <c r="A6617" s="6"/>
      <c r="B6617" s="10"/>
      <c r="C6617" s="6"/>
      <c r="D6617" s="6"/>
      <c r="E6617" s="6"/>
      <c r="F6617" s="6"/>
      <c r="G6617" s="6"/>
      <c r="H6617" s="6"/>
      <c r="I6617" s="6"/>
      <c r="J6617" s="6"/>
      <c r="K6617" s="6"/>
      <c r="L6617" s="6"/>
      <c r="M6617" s="6"/>
      <c r="N6617" s="6"/>
      <c r="O6617" s="6"/>
      <c r="P6617" s="10"/>
      <c r="Q6617" s="15" t="str">
        <f t="shared" ca="1" si="208"/>
        <v>-</v>
      </c>
      <c r="R6617" s="6"/>
      <c r="S6617" s="6"/>
      <c r="T6617" s="6"/>
      <c r="U6617" s="6"/>
      <c r="V6617" s="6"/>
      <c r="W6617" s="6" t="str">
        <f t="shared" si="207"/>
        <v>-</v>
      </c>
      <c r="X6617" s="6"/>
      <c r="Y6617" s="6"/>
      <c r="Z6617" s="6"/>
      <c r="AA6617" s="6"/>
      <c r="AB6617" s="6"/>
      <c r="AC6617" s="6"/>
    </row>
    <row r="6618" spans="1:29" x14ac:dyDescent="0.25">
      <c r="Q6618" s="12" t="str">
        <f t="shared" ca="1" si="208"/>
        <v>-</v>
      </c>
      <c r="W6618" t="str">
        <f t="shared" si="207"/>
        <v>-</v>
      </c>
    </row>
    <row r="6619" spans="1:29" x14ac:dyDescent="0.25">
      <c r="A6619" s="6"/>
      <c r="B6619" s="10"/>
      <c r="C6619" s="6"/>
      <c r="D6619" s="6"/>
      <c r="E6619" s="6"/>
      <c r="F6619" s="6"/>
      <c r="G6619" s="6"/>
      <c r="H6619" s="6"/>
      <c r="I6619" s="6"/>
      <c r="J6619" s="6"/>
      <c r="K6619" s="6"/>
      <c r="L6619" s="6"/>
      <c r="M6619" s="6"/>
      <c r="N6619" s="6"/>
      <c r="O6619" s="6"/>
      <c r="P6619" s="10"/>
      <c r="Q6619" s="15" t="str">
        <f t="shared" ca="1" si="208"/>
        <v>-</v>
      </c>
      <c r="R6619" s="6"/>
      <c r="S6619" s="6"/>
      <c r="T6619" s="6"/>
      <c r="U6619" s="6"/>
      <c r="V6619" s="6"/>
      <c r="W6619" s="6" t="str">
        <f t="shared" si="207"/>
        <v>-</v>
      </c>
      <c r="X6619" s="6"/>
      <c r="Y6619" s="6"/>
      <c r="Z6619" s="6"/>
      <c r="AA6619" s="6"/>
      <c r="AB6619" s="6"/>
      <c r="AC6619" s="6"/>
    </row>
    <row r="6620" spans="1:29" x14ac:dyDescent="0.25">
      <c r="Q6620" s="12" t="str">
        <f t="shared" ca="1" si="208"/>
        <v>-</v>
      </c>
      <c r="W6620" t="str">
        <f t="shared" si="207"/>
        <v>-</v>
      </c>
    </row>
    <row r="6621" spans="1:29" x14ac:dyDescent="0.25">
      <c r="A6621" s="6"/>
      <c r="B6621" s="10"/>
      <c r="C6621" s="6"/>
      <c r="D6621" s="6"/>
      <c r="E6621" s="6"/>
      <c r="F6621" s="6"/>
      <c r="G6621" s="6"/>
      <c r="H6621" s="6"/>
      <c r="I6621" s="6"/>
      <c r="J6621" s="6"/>
      <c r="K6621" s="6"/>
      <c r="L6621" s="6"/>
      <c r="M6621" s="6"/>
      <c r="N6621" s="6"/>
      <c r="O6621" s="6"/>
      <c r="P6621" s="10"/>
      <c r="Q6621" s="15" t="str">
        <f t="shared" ca="1" si="208"/>
        <v>-</v>
      </c>
      <c r="R6621" s="6"/>
      <c r="S6621" s="6"/>
      <c r="T6621" s="6"/>
      <c r="U6621" s="6"/>
      <c r="V6621" s="6"/>
      <c r="W6621" s="6" t="str">
        <f t="shared" si="207"/>
        <v>-</v>
      </c>
      <c r="X6621" s="6"/>
      <c r="Y6621" s="6"/>
      <c r="Z6621" s="6"/>
      <c r="AA6621" s="6"/>
      <c r="AB6621" s="6"/>
      <c r="AC6621" s="6"/>
    </row>
    <row r="6622" spans="1:29" x14ac:dyDescent="0.25">
      <c r="Q6622" s="12" t="str">
        <f t="shared" ca="1" si="208"/>
        <v>-</v>
      </c>
      <c r="W6622" t="str">
        <f t="shared" si="207"/>
        <v>-</v>
      </c>
    </row>
    <row r="6623" spans="1:29" x14ac:dyDescent="0.25">
      <c r="A6623" s="6"/>
      <c r="B6623" s="10"/>
      <c r="C6623" s="6"/>
      <c r="D6623" s="6"/>
      <c r="E6623" s="6"/>
      <c r="F6623" s="6"/>
      <c r="G6623" s="6"/>
      <c r="H6623" s="6"/>
      <c r="I6623" s="6"/>
      <c r="J6623" s="6"/>
      <c r="K6623" s="6"/>
      <c r="L6623" s="6"/>
      <c r="M6623" s="6"/>
      <c r="N6623" s="6"/>
      <c r="O6623" s="6"/>
      <c r="P6623" s="10"/>
      <c r="Q6623" s="15" t="str">
        <f t="shared" ca="1" si="208"/>
        <v>-</v>
      </c>
      <c r="R6623" s="6"/>
      <c r="S6623" s="6"/>
      <c r="T6623" s="6"/>
      <c r="U6623" s="6"/>
      <c r="V6623" s="6"/>
      <c r="W6623" s="6" t="str">
        <f t="shared" si="207"/>
        <v>-</v>
      </c>
      <c r="X6623" s="6"/>
      <c r="Y6623" s="6"/>
      <c r="Z6623" s="6"/>
      <c r="AA6623" s="6"/>
      <c r="AB6623" s="6"/>
      <c r="AC6623" s="6"/>
    </row>
    <row r="6624" spans="1:29" x14ac:dyDescent="0.25">
      <c r="Q6624" s="12" t="str">
        <f t="shared" ca="1" si="208"/>
        <v>-</v>
      </c>
      <c r="W6624" t="str">
        <f t="shared" si="207"/>
        <v>-</v>
      </c>
    </row>
    <row r="6625" spans="1:29" x14ac:dyDescent="0.25">
      <c r="A6625" s="6"/>
      <c r="B6625" s="10"/>
      <c r="C6625" s="6"/>
      <c r="D6625" s="6"/>
      <c r="E6625" s="6"/>
      <c r="F6625" s="6"/>
      <c r="G6625" s="6"/>
      <c r="H6625" s="6"/>
      <c r="I6625" s="6"/>
      <c r="J6625" s="6"/>
      <c r="K6625" s="6"/>
      <c r="L6625" s="6"/>
      <c r="M6625" s="6"/>
      <c r="N6625" s="6"/>
      <c r="O6625" s="6"/>
      <c r="P6625" s="10"/>
      <c r="Q6625" s="15" t="str">
        <f t="shared" ca="1" si="208"/>
        <v>-</v>
      </c>
      <c r="R6625" s="6"/>
      <c r="S6625" s="6"/>
      <c r="T6625" s="6"/>
      <c r="U6625" s="6"/>
      <c r="V6625" s="6"/>
      <c r="W6625" s="6" t="str">
        <f t="shared" si="207"/>
        <v>-</v>
      </c>
      <c r="X6625" s="6"/>
      <c r="Y6625" s="6"/>
      <c r="Z6625" s="6"/>
      <c r="AA6625" s="6"/>
      <c r="AB6625" s="6"/>
      <c r="AC6625" s="6"/>
    </row>
    <row r="6626" spans="1:29" x14ac:dyDescent="0.25">
      <c r="Q6626" s="12" t="str">
        <f t="shared" ca="1" si="208"/>
        <v>-</v>
      </c>
      <c r="W6626" t="str">
        <f t="shared" si="207"/>
        <v>-</v>
      </c>
    </row>
    <row r="6627" spans="1:29" x14ac:dyDescent="0.25">
      <c r="A6627" s="6"/>
      <c r="B6627" s="10"/>
      <c r="C6627" s="6"/>
      <c r="D6627" s="6"/>
      <c r="E6627" s="6"/>
      <c r="F6627" s="6"/>
      <c r="G6627" s="6"/>
      <c r="H6627" s="6"/>
      <c r="I6627" s="6"/>
      <c r="J6627" s="6"/>
      <c r="K6627" s="6"/>
      <c r="L6627" s="6"/>
      <c r="M6627" s="6"/>
      <c r="N6627" s="6"/>
      <c r="O6627" s="6"/>
      <c r="P6627" s="10"/>
      <c r="Q6627" s="15" t="str">
        <f t="shared" ca="1" si="208"/>
        <v>-</v>
      </c>
      <c r="R6627" s="6"/>
      <c r="S6627" s="6"/>
      <c r="T6627" s="6"/>
      <c r="U6627" s="6"/>
      <c r="V6627" s="6"/>
      <c r="W6627" s="6" t="str">
        <f t="shared" si="207"/>
        <v>-</v>
      </c>
      <c r="X6627" s="6"/>
      <c r="Y6627" s="6"/>
      <c r="Z6627" s="6"/>
      <c r="AA6627" s="6"/>
      <c r="AB6627" s="6"/>
      <c r="AC6627" s="6"/>
    </row>
    <row r="6628" spans="1:29" x14ac:dyDescent="0.25">
      <c r="Q6628" s="12" t="str">
        <f t="shared" ca="1" si="208"/>
        <v>-</v>
      </c>
      <c r="W6628" t="str">
        <f t="shared" si="207"/>
        <v>-</v>
      </c>
    </row>
    <row r="6629" spans="1:29" x14ac:dyDescent="0.25">
      <c r="A6629" s="6"/>
      <c r="B6629" s="10"/>
      <c r="C6629" s="6"/>
      <c r="D6629" s="6"/>
      <c r="E6629" s="6"/>
      <c r="F6629" s="6"/>
      <c r="G6629" s="6"/>
      <c r="H6629" s="6"/>
      <c r="I6629" s="6"/>
      <c r="J6629" s="6"/>
      <c r="K6629" s="6"/>
      <c r="L6629" s="6"/>
      <c r="M6629" s="6"/>
      <c r="N6629" s="6"/>
      <c r="O6629" s="6"/>
      <c r="P6629" s="10"/>
      <c r="Q6629" s="15" t="str">
        <f t="shared" ca="1" si="208"/>
        <v>-</v>
      </c>
      <c r="R6629" s="6"/>
      <c r="S6629" s="6"/>
      <c r="T6629" s="6"/>
      <c r="U6629" s="6"/>
      <c r="V6629" s="6"/>
      <c r="W6629" s="6" t="str">
        <f t="shared" si="207"/>
        <v>-</v>
      </c>
      <c r="X6629" s="6"/>
      <c r="Y6629" s="6"/>
      <c r="Z6629" s="6"/>
      <c r="AA6629" s="6"/>
      <c r="AB6629" s="6"/>
      <c r="AC6629" s="6"/>
    </row>
    <row r="6630" spans="1:29" x14ac:dyDescent="0.25">
      <c r="Q6630" s="12" t="str">
        <f t="shared" ca="1" si="208"/>
        <v>-</v>
      </c>
      <c r="W6630" t="str">
        <f t="shared" si="207"/>
        <v>-</v>
      </c>
    </row>
    <row r="6631" spans="1:29" x14ac:dyDescent="0.25">
      <c r="A6631" s="6"/>
      <c r="B6631" s="10"/>
      <c r="C6631" s="6"/>
      <c r="D6631" s="6"/>
      <c r="E6631" s="6"/>
      <c r="F6631" s="6"/>
      <c r="G6631" s="6"/>
      <c r="H6631" s="6"/>
      <c r="I6631" s="6"/>
      <c r="J6631" s="6"/>
      <c r="K6631" s="6"/>
      <c r="L6631" s="6"/>
      <c r="M6631" s="6"/>
      <c r="N6631" s="6"/>
      <c r="O6631" s="6"/>
      <c r="P6631" s="10"/>
      <c r="Q6631" s="15" t="str">
        <f t="shared" ca="1" si="208"/>
        <v>-</v>
      </c>
      <c r="R6631" s="6"/>
      <c r="S6631" s="6"/>
      <c r="T6631" s="6"/>
      <c r="U6631" s="6"/>
      <c r="V6631" s="6"/>
      <c r="W6631" s="6" t="str">
        <f t="shared" si="207"/>
        <v>-</v>
      </c>
      <c r="X6631" s="6"/>
      <c r="Y6631" s="6"/>
      <c r="Z6631" s="6"/>
      <c r="AA6631" s="6"/>
      <c r="AB6631" s="6"/>
      <c r="AC6631" s="6"/>
    </row>
    <row r="6632" spans="1:29" x14ac:dyDescent="0.25">
      <c r="Q6632" s="12" t="str">
        <f t="shared" ca="1" si="208"/>
        <v>-</v>
      </c>
      <c r="W6632" t="str">
        <f t="shared" si="207"/>
        <v>-</v>
      </c>
    </row>
    <row r="6633" spans="1:29" x14ac:dyDescent="0.25">
      <c r="A6633" s="6"/>
      <c r="B6633" s="10"/>
      <c r="C6633" s="6"/>
      <c r="D6633" s="6"/>
      <c r="E6633" s="6"/>
      <c r="F6633" s="6"/>
      <c r="G6633" s="6"/>
      <c r="H6633" s="6"/>
      <c r="I6633" s="6"/>
      <c r="J6633" s="6"/>
      <c r="K6633" s="6"/>
      <c r="L6633" s="6"/>
      <c r="M6633" s="6"/>
      <c r="N6633" s="6"/>
      <c r="O6633" s="6"/>
      <c r="P6633" s="10"/>
      <c r="Q6633" s="15" t="str">
        <f t="shared" ca="1" si="208"/>
        <v>-</v>
      </c>
      <c r="R6633" s="6"/>
      <c r="S6633" s="6"/>
      <c r="T6633" s="6"/>
      <c r="U6633" s="6"/>
      <c r="V6633" s="6"/>
      <c r="W6633" s="6" t="str">
        <f t="shared" si="207"/>
        <v>-</v>
      </c>
      <c r="X6633" s="6"/>
      <c r="Y6633" s="6"/>
      <c r="Z6633" s="6"/>
      <c r="AA6633" s="6"/>
      <c r="AB6633" s="6"/>
      <c r="AC6633" s="6"/>
    </row>
    <row r="6634" spans="1:29" x14ac:dyDescent="0.25">
      <c r="Q6634" s="12" t="str">
        <f t="shared" ca="1" si="208"/>
        <v>-</v>
      </c>
      <c r="W6634" t="str">
        <f t="shared" si="207"/>
        <v>-</v>
      </c>
    </row>
    <row r="6635" spans="1:29" x14ac:dyDescent="0.25">
      <c r="A6635" s="6"/>
      <c r="B6635" s="10"/>
      <c r="C6635" s="6"/>
      <c r="D6635" s="6"/>
      <c r="E6635" s="6"/>
      <c r="F6635" s="6"/>
      <c r="G6635" s="6"/>
      <c r="H6635" s="6"/>
      <c r="I6635" s="6"/>
      <c r="J6635" s="6"/>
      <c r="K6635" s="6"/>
      <c r="L6635" s="6"/>
      <c r="M6635" s="6"/>
      <c r="N6635" s="6"/>
      <c r="O6635" s="6"/>
      <c r="P6635" s="10"/>
      <c r="Q6635" s="15" t="str">
        <f t="shared" ca="1" si="208"/>
        <v>-</v>
      </c>
      <c r="R6635" s="6"/>
      <c r="S6635" s="6"/>
      <c r="T6635" s="6"/>
      <c r="U6635" s="6"/>
      <c r="V6635" s="6"/>
      <c r="W6635" s="6" t="str">
        <f t="shared" si="207"/>
        <v>-</v>
      </c>
      <c r="X6635" s="6"/>
      <c r="Y6635" s="6"/>
      <c r="Z6635" s="6"/>
      <c r="AA6635" s="6"/>
      <c r="AB6635" s="6"/>
      <c r="AC6635" s="6"/>
    </row>
    <row r="6636" spans="1:29" x14ac:dyDescent="0.25">
      <c r="Q6636" s="12" t="str">
        <f t="shared" ca="1" si="208"/>
        <v>-</v>
      </c>
      <c r="W6636" t="str">
        <f t="shared" si="207"/>
        <v>-</v>
      </c>
    </row>
    <row r="6637" spans="1:29" x14ac:dyDescent="0.25">
      <c r="A6637" s="6"/>
      <c r="B6637" s="10"/>
      <c r="C6637" s="6"/>
      <c r="D6637" s="6"/>
      <c r="E6637" s="6"/>
      <c r="F6637" s="6"/>
      <c r="G6637" s="6"/>
      <c r="H6637" s="6"/>
      <c r="I6637" s="6"/>
      <c r="J6637" s="6"/>
      <c r="K6637" s="6"/>
      <c r="L6637" s="6"/>
      <c r="M6637" s="6"/>
      <c r="N6637" s="6"/>
      <c r="O6637" s="6"/>
      <c r="P6637" s="10"/>
      <c r="Q6637" s="15" t="str">
        <f t="shared" ca="1" si="208"/>
        <v>-</v>
      </c>
      <c r="R6637" s="6"/>
      <c r="S6637" s="6"/>
      <c r="T6637" s="6"/>
      <c r="U6637" s="6"/>
      <c r="V6637" s="6"/>
      <c r="W6637" s="6" t="str">
        <f t="shared" si="207"/>
        <v>-</v>
      </c>
      <c r="X6637" s="6"/>
      <c r="Y6637" s="6"/>
      <c r="Z6637" s="6"/>
      <c r="AA6637" s="6"/>
      <c r="AB6637" s="6"/>
      <c r="AC6637" s="6"/>
    </row>
    <row r="6638" spans="1:29" x14ac:dyDescent="0.25">
      <c r="Q6638" s="12" t="str">
        <f t="shared" ca="1" si="208"/>
        <v>-</v>
      </c>
      <c r="W6638" t="str">
        <f t="shared" si="207"/>
        <v>-</v>
      </c>
    </row>
    <row r="6639" spans="1:29" x14ac:dyDescent="0.25">
      <c r="A6639" s="6"/>
      <c r="B6639" s="10"/>
      <c r="C6639" s="6"/>
      <c r="D6639" s="6"/>
      <c r="E6639" s="6"/>
      <c r="F6639" s="6"/>
      <c r="G6639" s="6"/>
      <c r="H6639" s="6"/>
      <c r="I6639" s="6"/>
      <c r="J6639" s="6"/>
      <c r="K6639" s="6"/>
      <c r="L6639" s="6"/>
      <c r="M6639" s="6"/>
      <c r="N6639" s="6"/>
      <c r="O6639" s="6"/>
      <c r="P6639" s="10"/>
      <c r="Q6639" s="15" t="str">
        <f t="shared" ca="1" si="208"/>
        <v>-</v>
      </c>
      <c r="R6639" s="6"/>
      <c r="S6639" s="6"/>
      <c r="T6639" s="6"/>
      <c r="U6639" s="6"/>
      <c r="V6639" s="6"/>
      <c r="W6639" s="6" t="str">
        <f t="shared" si="207"/>
        <v>-</v>
      </c>
      <c r="X6639" s="6"/>
      <c r="Y6639" s="6"/>
      <c r="Z6639" s="6"/>
      <c r="AA6639" s="6"/>
      <c r="AB6639" s="6"/>
      <c r="AC6639" s="6"/>
    </row>
    <row r="6640" spans="1:29" x14ac:dyDescent="0.25">
      <c r="Q6640" s="12" t="str">
        <f t="shared" ca="1" si="208"/>
        <v>-</v>
      </c>
      <c r="W6640" t="str">
        <f t="shared" si="207"/>
        <v>-</v>
      </c>
    </row>
    <row r="6641" spans="1:29" x14ac:dyDescent="0.25">
      <c r="A6641" s="6"/>
      <c r="B6641" s="10"/>
      <c r="C6641" s="6"/>
      <c r="D6641" s="6"/>
      <c r="E6641" s="6"/>
      <c r="F6641" s="6"/>
      <c r="G6641" s="6"/>
      <c r="H6641" s="6"/>
      <c r="I6641" s="6"/>
      <c r="J6641" s="6"/>
      <c r="K6641" s="6"/>
      <c r="L6641" s="6"/>
      <c r="M6641" s="6"/>
      <c r="N6641" s="6"/>
      <c r="O6641" s="6"/>
      <c r="P6641" s="10"/>
      <c r="Q6641" s="15" t="str">
        <f t="shared" ca="1" si="208"/>
        <v>-</v>
      </c>
      <c r="R6641" s="6"/>
      <c r="S6641" s="6"/>
      <c r="T6641" s="6"/>
      <c r="U6641" s="6"/>
      <c r="V6641" s="6"/>
      <c r="W6641" s="6" t="str">
        <f t="shared" si="207"/>
        <v>-</v>
      </c>
      <c r="X6641" s="6"/>
      <c r="Y6641" s="6"/>
      <c r="Z6641" s="6"/>
      <c r="AA6641" s="6"/>
      <c r="AB6641" s="6"/>
      <c r="AC6641" s="6"/>
    </row>
    <row r="6642" spans="1:29" x14ac:dyDescent="0.25">
      <c r="Q6642" s="12" t="str">
        <f t="shared" ca="1" si="208"/>
        <v>-</v>
      </c>
      <c r="W6642" t="str">
        <f t="shared" si="207"/>
        <v>-</v>
      </c>
    </row>
    <row r="6643" spans="1:29" x14ac:dyDescent="0.25">
      <c r="A6643" s="6"/>
      <c r="B6643" s="10"/>
      <c r="C6643" s="6"/>
      <c r="D6643" s="6"/>
      <c r="E6643" s="6"/>
      <c r="F6643" s="6"/>
      <c r="G6643" s="6"/>
      <c r="H6643" s="6"/>
      <c r="I6643" s="6"/>
      <c r="J6643" s="6"/>
      <c r="K6643" s="6"/>
      <c r="L6643" s="6"/>
      <c r="M6643" s="6"/>
      <c r="N6643" s="6"/>
      <c r="O6643" s="6"/>
      <c r="P6643" s="10"/>
      <c r="Q6643" s="15" t="str">
        <f t="shared" ca="1" si="208"/>
        <v>-</v>
      </c>
      <c r="R6643" s="6"/>
      <c r="S6643" s="6"/>
      <c r="T6643" s="6"/>
      <c r="U6643" s="6"/>
      <c r="V6643" s="6"/>
      <c r="W6643" s="6" t="str">
        <f t="shared" si="207"/>
        <v>-</v>
      </c>
      <c r="X6643" s="6"/>
      <c r="Y6643" s="6"/>
      <c r="Z6643" s="6"/>
      <c r="AA6643" s="6"/>
      <c r="AB6643" s="6"/>
      <c r="AC6643" s="6"/>
    </row>
    <row r="6644" spans="1:29" x14ac:dyDescent="0.25">
      <c r="Q6644" s="12" t="str">
        <f t="shared" ca="1" si="208"/>
        <v>-</v>
      </c>
      <c r="W6644" t="str">
        <f t="shared" si="207"/>
        <v>-</v>
      </c>
    </row>
    <row r="6645" spans="1:29" x14ac:dyDescent="0.25">
      <c r="A6645" s="6"/>
      <c r="B6645" s="10"/>
      <c r="C6645" s="6"/>
      <c r="D6645" s="6"/>
      <c r="E6645" s="6"/>
      <c r="F6645" s="6"/>
      <c r="G6645" s="6"/>
      <c r="H6645" s="6"/>
      <c r="I6645" s="6"/>
      <c r="J6645" s="6"/>
      <c r="K6645" s="6"/>
      <c r="L6645" s="6"/>
      <c r="M6645" s="6"/>
      <c r="N6645" s="6"/>
      <c r="O6645" s="6"/>
      <c r="P6645" s="10"/>
      <c r="Q6645" s="15" t="str">
        <f t="shared" ca="1" si="208"/>
        <v>-</v>
      </c>
      <c r="R6645" s="6"/>
      <c r="S6645" s="6"/>
      <c r="T6645" s="6"/>
      <c r="U6645" s="6"/>
      <c r="V6645" s="6"/>
      <c r="W6645" s="6" t="str">
        <f t="shared" si="207"/>
        <v>-</v>
      </c>
      <c r="X6645" s="6"/>
      <c r="Y6645" s="6"/>
      <c r="Z6645" s="6"/>
      <c r="AA6645" s="6"/>
      <c r="AB6645" s="6"/>
      <c r="AC6645" s="6"/>
    </row>
    <row r="6646" spans="1:29" x14ac:dyDescent="0.25">
      <c r="Q6646" s="12" t="str">
        <f t="shared" ca="1" si="208"/>
        <v>-</v>
      </c>
      <c r="W6646" t="str">
        <f t="shared" si="207"/>
        <v>-</v>
      </c>
    </row>
    <row r="6647" spans="1:29" x14ac:dyDescent="0.25">
      <c r="A6647" s="6"/>
      <c r="B6647" s="10"/>
      <c r="C6647" s="6"/>
      <c r="D6647" s="6"/>
      <c r="E6647" s="6"/>
      <c r="F6647" s="6"/>
      <c r="G6647" s="6"/>
      <c r="H6647" s="6"/>
      <c r="I6647" s="6"/>
      <c r="J6647" s="6"/>
      <c r="K6647" s="6"/>
      <c r="L6647" s="6"/>
      <c r="M6647" s="6"/>
      <c r="N6647" s="6"/>
      <c r="O6647" s="6"/>
      <c r="P6647" s="10"/>
      <c r="Q6647" s="15" t="str">
        <f t="shared" ca="1" si="208"/>
        <v>-</v>
      </c>
      <c r="R6647" s="6"/>
      <c r="S6647" s="6"/>
      <c r="T6647" s="6"/>
      <c r="U6647" s="6"/>
      <c r="V6647" s="6"/>
      <c r="W6647" s="6" t="str">
        <f t="shared" si="207"/>
        <v>-</v>
      </c>
      <c r="X6647" s="6"/>
      <c r="Y6647" s="6"/>
      <c r="Z6647" s="6"/>
      <c r="AA6647" s="6"/>
      <c r="AB6647" s="6"/>
      <c r="AC6647" s="6"/>
    </row>
    <row r="6648" spans="1:29" x14ac:dyDescent="0.25">
      <c r="Q6648" s="12" t="str">
        <f t="shared" ca="1" si="208"/>
        <v>-</v>
      </c>
      <c r="W6648" t="str">
        <f t="shared" si="207"/>
        <v>-</v>
      </c>
    </row>
    <row r="6649" spans="1:29" x14ac:dyDescent="0.25">
      <c r="A6649" s="6"/>
      <c r="B6649" s="10"/>
      <c r="C6649" s="6"/>
      <c r="D6649" s="6"/>
      <c r="E6649" s="6"/>
      <c r="F6649" s="6"/>
      <c r="G6649" s="6"/>
      <c r="H6649" s="6"/>
      <c r="I6649" s="6"/>
      <c r="J6649" s="6"/>
      <c r="K6649" s="6"/>
      <c r="L6649" s="6"/>
      <c r="M6649" s="6"/>
      <c r="N6649" s="6"/>
      <c r="O6649" s="6"/>
      <c r="P6649" s="10"/>
      <c r="Q6649" s="15" t="str">
        <f t="shared" ca="1" si="208"/>
        <v>-</v>
      </c>
      <c r="R6649" s="6"/>
      <c r="S6649" s="6"/>
      <c r="T6649" s="6"/>
      <c r="U6649" s="6"/>
      <c r="V6649" s="6"/>
      <c r="W6649" s="6" t="str">
        <f t="shared" si="207"/>
        <v>-</v>
      </c>
      <c r="X6649" s="6"/>
      <c r="Y6649" s="6"/>
      <c r="Z6649" s="6"/>
      <c r="AA6649" s="6"/>
      <c r="AB6649" s="6"/>
      <c r="AC6649" s="6"/>
    </row>
    <row r="6650" spans="1:29" x14ac:dyDescent="0.25">
      <c r="Q6650" s="12" t="str">
        <f t="shared" ca="1" si="208"/>
        <v>-</v>
      </c>
      <c r="W6650" t="str">
        <f t="shared" si="207"/>
        <v>-</v>
      </c>
    </row>
    <row r="6651" spans="1:29" x14ac:dyDescent="0.25">
      <c r="A6651" s="6"/>
      <c r="B6651" s="10"/>
      <c r="C6651" s="6"/>
      <c r="D6651" s="6"/>
      <c r="E6651" s="6"/>
      <c r="F6651" s="6"/>
      <c r="G6651" s="6"/>
      <c r="H6651" s="6"/>
      <c r="I6651" s="6"/>
      <c r="J6651" s="6"/>
      <c r="K6651" s="6"/>
      <c r="L6651" s="6"/>
      <c r="M6651" s="6"/>
      <c r="N6651" s="6"/>
      <c r="O6651" s="6"/>
      <c r="P6651" s="10"/>
      <c r="Q6651" s="15" t="str">
        <f t="shared" ca="1" si="208"/>
        <v>-</v>
      </c>
      <c r="R6651" s="6"/>
      <c r="S6651" s="6"/>
      <c r="T6651" s="6"/>
      <c r="U6651" s="6"/>
      <c r="V6651" s="6"/>
      <c r="W6651" s="6" t="str">
        <f t="shared" si="207"/>
        <v>-</v>
      </c>
      <c r="X6651" s="6"/>
      <c r="Y6651" s="6"/>
      <c r="Z6651" s="6"/>
      <c r="AA6651" s="6"/>
      <c r="AB6651" s="6"/>
      <c r="AC6651" s="6"/>
    </row>
    <row r="6652" spans="1:29" x14ac:dyDescent="0.25">
      <c r="Q6652" s="12" t="str">
        <f t="shared" ca="1" si="208"/>
        <v>-</v>
      </c>
      <c r="W6652" t="str">
        <f t="shared" si="207"/>
        <v>-</v>
      </c>
    </row>
    <row r="6653" spans="1:29" x14ac:dyDescent="0.25">
      <c r="A6653" s="6"/>
      <c r="B6653" s="10"/>
      <c r="C6653" s="6"/>
      <c r="D6653" s="6"/>
      <c r="E6653" s="6"/>
      <c r="F6653" s="6"/>
      <c r="G6653" s="6"/>
      <c r="H6653" s="6"/>
      <c r="I6653" s="6"/>
      <c r="J6653" s="6"/>
      <c r="K6653" s="6"/>
      <c r="L6653" s="6"/>
      <c r="M6653" s="6"/>
      <c r="N6653" s="6"/>
      <c r="O6653" s="6"/>
      <c r="P6653" s="10"/>
      <c r="Q6653" s="15" t="str">
        <f t="shared" ca="1" si="208"/>
        <v>-</v>
      </c>
      <c r="R6653" s="6"/>
      <c r="S6653" s="6"/>
      <c r="T6653" s="6"/>
      <c r="U6653" s="6"/>
      <c r="V6653" s="6"/>
      <c r="W6653" s="6" t="str">
        <f t="shared" si="207"/>
        <v>-</v>
      </c>
      <c r="X6653" s="6"/>
      <c r="Y6653" s="6"/>
      <c r="Z6653" s="6"/>
      <c r="AA6653" s="6"/>
      <c r="AB6653" s="6"/>
      <c r="AC6653" s="6"/>
    </row>
    <row r="6654" spans="1:29" x14ac:dyDescent="0.25">
      <c r="Q6654" s="12" t="str">
        <f t="shared" ca="1" si="208"/>
        <v>-</v>
      </c>
      <c r="W6654" t="str">
        <f t="shared" si="207"/>
        <v>-</v>
      </c>
    </row>
    <row r="6655" spans="1:29" x14ac:dyDescent="0.25">
      <c r="A6655" s="6"/>
      <c r="B6655" s="10"/>
      <c r="C6655" s="6"/>
      <c r="D6655" s="6"/>
      <c r="E6655" s="6"/>
      <c r="F6655" s="6"/>
      <c r="G6655" s="6"/>
      <c r="H6655" s="6"/>
      <c r="I6655" s="6"/>
      <c r="J6655" s="6"/>
      <c r="K6655" s="6"/>
      <c r="L6655" s="6"/>
      <c r="M6655" s="6"/>
      <c r="N6655" s="6"/>
      <c r="O6655" s="6"/>
      <c r="P6655" s="10"/>
      <c r="Q6655" s="15" t="str">
        <f t="shared" ca="1" si="208"/>
        <v>-</v>
      </c>
      <c r="R6655" s="6"/>
      <c r="S6655" s="6"/>
      <c r="T6655" s="6"/>
      <c r="U6655" s="6"/>
      <c r="V6655" s="6"/>
      <c r="W6655" s="6" t="str">
        <f t="shared" si="207"/>
        <v>-</v>
      </c>
      <c r="X6655" s="6"/>
      <c r="Y6655" s="6"/>
      <c r="Z6655" s="6"/>
      <c r="AA6655" s="6"/>
      <c r="AB6655" s="6"/>
      <c r="AC6655" s="6"/>
    </row>
    <row r="6656" spans="1:29" x14ac:dyDescent="0.25">
      <c r="Q6656" s="12" t="str">
        <f t="shared" ca="1" si="208"/>
        <v>-</v>
      </c>
      <c r="W6656" t="str">
        <f t="shared" si="207"/>
        <v>-</v>
      </c>
    </row>
    <row r="6657" spans="1:29" x14ac:dyDescent="0.25">
      <c r="A6657" s="6"/>
      <c r="B6657" s="10"/>
      <c r="C6657" s="6"/>
      <c r="D6657" s="6"/>
      <c r="E6657" s="6"/>
      <c r="F6657" s="6"/>
      <c r="G6657" s="6"/>
      <c r="H6657" s="6"/>
      <c r="I6657" s="6"/>
      <c r="J6657" s="6"/>
      <c r="K6657" s="6"/>
      <c r="L6657" s="6"/>
      <c r="M6657" s="6"/>
      <c r="N6657" s="6"/>
      <c r="O6657" s="6"/>
      <c r="P6657" s="10"/>
      <c r="Q6657" s="15" t="str">
        <f t="shared" ca="1" si="208"/>
        <v>-</v>
      </c>
      <c r="R6657" s="6"/>
      <c r="S6657" s="6"/>
      <c r="T6657" s="6"/>
      <c r="U6657" s="6"/>
      <c r="V6657" s="6"/>
      <c r="W6657" s="6" t="str">
        <f t="shared" ref="W6657:W6720" si="209">IF(OR(ISBLANK(J6657),ISBLANK(V6657)),"-",(IF(J6657=V6657,"Yes","No")))</f>
        <v>-</v>
      </c>
      <c r="X6657" s="6"/>
      <c r="Y6657" s="6"/>
      <c r="Z6657" s="6"/>
      <c r="AA6657" s="6"/>
      <c r="AB6657" s="6"/>
      <c r="AC6657" s="6"/>
    </row>
    <row r="6658" spans="1:29" x14ac:dyDescent="0.25">
      <c r="Q6658" s="12" t="str">
        <f t="shared" ref="Q6658:Q6721" ca="1" si="210">IF(B6658&gt;1/1/1900, (IF(R6658="Closed",(DATEDIF(B6658,P6658,"d"))-(DATEDIF(M6658,O6658,"d")),IF(OR(R6658="Pending",ISBLANK(P6658)),TODAY()-B6658))),"-")</f>
        <v>-</v>
      </c>
      <c r="W6658" t="str">
        <f t="shared" si="209"/>
        <v>-</v>
      </c>
    </row>
    <row r="6659" spans="1:29" x14ac:dyDescent="0.25">
      <c r="A6659" s="6"/>
      <c r="B6659" s="10"/>
      <c r="C6659" s="6"/>
      <c r="D6659" s="6"/>
      <c r="E6659" s="6"/>
      <c r="F6659" s="6"/>
      <c r="G6659" s="6"/>
      <c r="H6659" s="6"/>
      <c r="I6659" s="6"/>
      <c r="J6659" s="6"/>
      <c r="K6659" s="6"/>
      <c r="L6659" s="6"/>
      <c r="M6659" s="6"/>
      <c r="N6659" s="6"/>
      <c r="O6659" s="6"/>
      <c r="P6659" s="10"/>
      <c r="Q6659" s="15" t="str">
        <f t="shared" ca="1" si="210"/>
        <v>-</v>
      </c>
      <c r="R6659" s="6"/>
      <c r="S6659" s="6"/>
      <c r="T6659" s="6"/>
      <c r="U6659" s="6"/>
      <c r="V6659" s="6"/>
      <c r="W6659" s="6" t="str">
        <f t="shared" si="209"/>
        <v>-</v>
      </c>
      <c r="X6659" s="6"/>
      <c r="Y6659" s="6"/>
      <c r="Z6659" s="6"/>
      <c r="AA6659" s="6"/>
      <c r="AB6659" s="6"/>
      <c r="AC6659" s="6"/>
    </row>
    <row r="6660" spans="1:29" x14ac:dyDescent="0.25">
      <c r="Q6660" s="12" t="str">
        <f t="shared" ca="1" si="210"/>
        <v>-</v>
      </c>
      <c r="W6660" t="str">
        <f t="shared" si="209"/>
        <v>-</v>
      </c>
    </row>
    <row r="6661" spans="1:29" x14ac:dyDescent="0.25">
      <c r="A6661" s="6"/>
      <c r="B6661" s="10"/>
      <c r="C6661" s="6"/>
      <c r="D6661" s="6"/>
      <c r="E6661" s="6"/>
      <c r="F6661" s="6"/>
      <c r="G6661" s="6"/>
      <c r="H6661" s="6"/>
      <c r="I6661" s="6"/>
      <c r="J6661" s="6"/>
      <c r="K6661" s="6"/>
      <c r="L6661" s="6"/>
      <c r="M6661" s="6"/>
      <c r="N6661" s="6"/>
      <c r="O6661" s="6"/>
      <c r="P6661" s="10"/>
      <c r="Q6661" s="15" t="str">
        <f t="shared" ca="1" si="210"/>
        <v>-</v>
      </c>
      <c r="R6661" s="6"/>
      <c r="S6661" s="6"/>
      <c r="T6661" s="6"/>
      <c r="U6661" s="6"/>
      <c r="V6661" s="6"/>
      <c r="W6661" s="6" t="str">
        <f t="shared" si="209"/>
        <v>-</v>
      </c>
      <c r="X6661" s="6"/>
      <c r="Y6661" s="6"/>
      <c r="Z6661" s="6"/>
      <c r="AA6661" s="6"/>
      <c r="AB6661" s="6"/>
      <c r="AC6661" s="6"/>
    </row>
    <row r="6662" spans="1:29" x14ac:dyDescent="0.25">
      <c r="Q6662" s="12" t="str">
        <f t="shared" ca="1" si="210"/>
        <v>-</v>
      </c>
      <c r="W6662" t="str">
        <f t="shared" si="209"/>
        <v>-</v>
      </c>
    </row>
    <row r="6663" spans="1:29" x14ac:dyDescent="0.25">
      <c r="A6663" s="6"/>
      <c r="B6663" s="10"/>
      <c r="C6663" s="6"/>
      <c r="D6663" s="6"/>
      <c r="E6663" s="6"/>
      <c r="F6663" s="6"/>
      <c r="G6663" s="6"/>
      <c r="H6663" s="6"/>
      <c r="I6663" s="6"/>
      <c r="J6663" s="6"/>
      <c r="K6663" s="6"/>
      <c r="L6663" s="6"/>
      <c r="M6663" s="6"/>
      <c r="N6663" s="6"/>
      <c r="O6663" s="6"/>
      <c r="P6663" s="10"/>
      <c r="Q6663" s="15" t="str">
        <f t="shared" ca="1" si="210"/>
        <v>-</v>
      </c>
      <c r="R6663" s="6"/>
      <c r="S6663" s="6"/>
      <c r="T6663" s="6"/>
      <c r="U6663" s="6"/>
      <c r="V6663" s="6"/>
      <c r="W6663" s="6" t="str">
        <f t="shared" si="209"/>
        <v>-</v>
      </c>
      <c r="X6663" s="6"/>
      <c r="Y6663" s="6"/>
      <c r="Z6663" s="6"/>
      <c r="AA6663" s="6"/>
      <c r="AB6663" s="6"/>
      <c r="AC6663" s="6"/>
    </row>
    <row r="6664" spans="1:29" x14ac:dyDescent="0.25">
      <c r="Q6664" s="12" t="str">
        <f t="shared" ca="1" si="210"/>
        <v>-</v>
      </c>
      <c r="W6664" t="str">
        <f t="shared" si="209"/>
        <v>-</v>
      </c>
    </row>
    <row r="6665" spans="1:29" x14ac:dyDescent="0.25">
      <c r="A6665" s="6"/>
      <c r="B6665" s="10"/>
      <c r="C6665" s="6"/>
      <c r="D6665" s="6"/>
      <c r="E6665" s="6"/>
      <c r="F6665" s="6"/>
      <c r="G6665" s="6"/>
      <c r="H6665" s="6"/>
      <c r="I6665" s="6"/>
      <c r="J6665" s="6"/>
      <c r="K6665" s="6"/>
      <c r="L6665" s="6"/>
      <c r="M6665" s="6"/>
      <c r="N6665" s="6"/>
      <c r="O6665" s="6"/>
      <c r="P6665" s="10"/>
      <c r="Q6665" s="15" t="str">
        <f t="shared" ca="1" si="210"/>
        <v>-</v>
      </c>
      <c r="R6665" s="6"/>
      <c r="S6665" s="6"/>
      <c r="T6665" s="6"/>
      <c r="U6665" s="6"/>
      <c r="V6665" s="6"/>
      <c r="W6665" s="6" t="str">
        <f t="shared" si="209"/>
        <v>-</v>
      </c>
      <c r="X6665" s="6"/>
      <c r="Y6665" s="6"/>
      <c r="Z6665" s="6"/>
      <c r="AA6665" s="6"/>
      <c r="AB6665" s="6"/>
      <c r="AC6665" s="6"/>
    </row>
    <row r="6666" spans="1:29" x14ac:dyDescent="0.25">
      <c r="Q6666" s="12" t="str">
        <f t="shared" ca="1" si="210"/>
        <v>-</v>
      </c>
      <c r="W6666" t="str">
        <f t="shared" si="209"/>
        <v>-</v>
      </c>
    </row>
    <row r="6667" spans="1:29" x14ac:dyDescent="0.25">
      <c r="A6667" s="6"/>
      <c r="B6667" s="10"/>
      <c r="C6667" s="6"/>
      <c r="D6667" s="6"/>
      <c r="E6667" s="6"/>
      <c r="F6667" s="6"/>
      <c r="G6667" s="6"/>
      <c r="H6667" s="6"/>
      <c r="I6667" s="6"/>
      <c r="J6667" s="6"/>
      <c r="K6667" s="6"/>
      <c r="L6667" s="6"/>
      <c r="M6667" s="6"/>
      <c r="N6667" s="6"/>
      <c r="O6667" s="6"/>
      <c r="P6667" s="10"/>
      <c r="Q6667" s="15" t="str">
        <f t="shared" ca="1" si="210"/>
        <v>-</v>
      </c>
      <c r="R6667" s="6"/>
      <c r="S6667" s="6"/>
      <c r="T6667" s="6"/>
      <c r="U6667" s="6"/>
      <c r="V6667" s="6"/>
      <c r="W6667" s="6" t="str">
        <f t="shared" si="209"/>
        <v>-</v>
      </c>
      <c r="X6667" s="6"/>
      <c r="Y6667" s="6"/>
      <c r="Z6667" s="6"/>
      <c r="AA6667" s="6"/>
      <c r="AB6667" s="6"/>
      <c r="AC6667" s="6"/>
    </row>
    <row r="6668" spans="1:29" x14ac:dyDescent="0.25">
      <c r="Q6668" s="12" t="str">
        <f t="shared" ca="1" si="210"/>
        <v>-</v>
      </c>
      <c r="W6668" t="str">
        <f t="shared" si="209"/>
        <v>-</v>
      </c>
    </row>
    <row r="6669" spans="1:29" x14ac:dyDescent="0.25">
      <c r="A6669" s="6"/>
      <c r="B6669" s="10"/>
      <c r="C6669" s="6"/>
      <c r="D6669" s="6"/>
      <c r="E6669" s="6"/>
      <c r="F6669" s="6"/>
      <c r="G6669" s="6"/>
      <c r="H6669" s="6"/>
      <c r="I6669" s="6"/>
      <c r="J6669" s="6"/>
      <c r="K6669" s="6"/>
      <c r="L6669" s="6"/>
      <c r="M6669" s="6"/>
      <c r="N6669" s="6"/>
      <c r="O6669" s="6"/>
      <c r="P6669" s="10"/>
      <c r="Q6669" s="15" t="str">
        <f t="shared" ca="1" si="210"/>
        <v>-</v>
      </c>
      <c r="R6669" s="6"/>
      <c r="S6669" s="6"/>
      <c r="T6669" s="6"/>
      <c r="U6669" s="6"/>
      <c r="V6669" s="6"/>
      <c r="W6669" s="6" t="str">
        <f t="shared" si="209"/>
        <v>-</v>
      </c>
      <c r="X6669" s="6"/>
      <c r="Y6669" s="6"/>
      <c r="Z6669" s="6"/>
      <c r="AA6669" s="6"/>
      <c r="AB6669" s="6"/>
      <c r="AC6669" s="6"/>
    </row>
    <row r="6670" spans="1:29" x14ac:dyDescent="0.25">
      <c r="Q6670" s="12" t="str">
        <f t="shared" ca="1" si="210"/>
        <v>-</v>
      </c>
      <c r="W6670" t="str">
        <f t="shared" si="209"/>
        <v>-</v>
      </c>
    </row>
    <row r="6671" spans="1:29" x14ac:dyDescent="0.25">
      <c r="A6671" s="6"/>
      <c r="B6671" s="10"/>
      <c r="C6671" s="6"/>
      <c r="D6671" s="6"/>
      <c r="E6671" s="6"/>
      <c r="F6671" s="6"/>
      <c r="G6671" s="6"/>
      <c r="H6671" s="6"/>
      <c r="I6671" s="6"/>
      <c r="J6671" s="6"/>
      <c r="K6671" s="6"/>
      <c r="L6671" s="6"/>
      <c r="M6671" s="6"/>
      <c r="N6671" s="6"/>
      <c r="O6671" s="6"/>
      <c r="P6671" s="10"/>
      <c r="Q6671" s="15" t="str">
        <f t="shared" ca="1" si="210"/>
        <v>-</v>
      </c>
      <c r="R6671" s="6"/>
      <c r="S6671" s="6"/>
      <c r="T6671" s="6"/>
      <c r="U6671" s="6"/>
      <c r="V6671" s="6"/>
      <c r="W6671" s="6" t="str">
        <f t="shared" si="209"/>
        <v>-</v>
      </c>
      <c r="X6671" s="6"/>
      <c r="Y6671" s="6"/>
      <c r="Z6671" s="6"/>
      <c r="AA6671" s="6"/>
      <c r="AB6671" s="6"/>
      <c r="AC6671" s="6"/>
    </row>
    <row r="6672" spans="1:29" x14ac:dyDescent="0.25">
      <c r="Q6672" s="12" t="str">
        <f t="shared" ca="1" si="210"/>
        <v>-</v>
      </c>
      <c r="W6672" t="str">
        <f t="shared" si="209"/>
        <v>-</v>
      </c>
    </row>
    <row r="6673" spans="1:29" x14ac:dyDescent="0.25">
      <c r="A6673" s="6"/>
      <c r="B6673" s="10"/>
      <c r="C6673" s="6"/>
      <c r="D6673" s="6"/>
      <c r="E6673" s="6"/>
      <c r="F6673" s="6"/>
      <c r="G6673" s="6"/>
      <c r="H6673" s="6"/>
      <c r="I6673" s="6"/>
      <c r="J6673" s="6"/>
      <c r="K6673" s="6"/>
      <c r="L6673" s="6"/>
      <c r="M6673" s="6"/>
      <c r="N6673" s="6"/>
      <c r="O6673" s="6"/>
      <c r="P6673" s="10"/>
      <c r="Q6673" s="15" t="str">
        <f t="shared" ca="1" si="210"/>
        <v>-</v>
      </c>
      <c r="R6673" s="6"/>
      <c r="S6673" s="6"/>
      <c r="T6673" s="6"/>
      <c r="U6673" s="6"/>
      <c r="V6673" s="6"/>
      <c r="W6673" s="6" t="str">
        <f t="shared" si="209"/>
        <v>-</v>
      </c>
      <c r="X6673" s="6"/>
      <c r="Y6673" s="6"/>
      <c r="Z6673" s="6"/>
      <c r="AA6673" s="6"/>
      <c r="AB6673" s="6"/>
      <c r="AC6673" s="6"/>
    </row>
    <row r="6674" spans="1:29" x14ac:dyDescent="0.25">
      <c r="Q6674" s="12" t="str">
        <f t="shared" ca="1" si="210"/>
        <v>-</v>
      </c>
      <c r="W6674" t="str">
        <f t="shared" si="209"/>
        <v>-</v>
      </c>
    </row>
    <row r="6675" spans="1:29" x14ac:dyDescent="0.25">
      <c r="A6675" s="6"/>
      <c r="B6675" s="10"/>
      <c r="C6675" s="6"/>
      <c r="D6675" s="6"/>
      <c r="E6675" s="6"/>
      <c r="F6675" s="6"/>
      <c r="G6675" s="6"/>
      <c r="H6675" s="6"/>
      <c r="I6675" s="6"/>
      <c r="J6675" s="6"/>
      <c r="K6675" s="6"/>
      <c r="L6675" s="6"/>
      <c r="M6675" s="6"/>
      <c r="N6675" s="6"/>
      <c r="O6675" s="6"/>
      <c r="P6675" s="10"/>
      <c r="Q6675" s="15" t="str">
        <f t="shared" ca="1" si="210"/>
        <v>-</v>
      </c>
      <c r="R6675" s="6"/>
      <c r="S6675" s="6"/>
      <c r="T6675" s="6"/>
      <c r="U6675" s="6"/>
      <c r="V6675" s="6"/>
      <c r="W6675" s="6" t="str">
        <f t="shared" si="209"/>
        <v>-</v>
      </c>
      <c r="X6675" s="6"/>
      <c r="Y6675" s="6"/>
      <c r="Z6675" s="6"/>
      <c r="AA6675" s="6"/>
      <c r="AB6675" s="6"/>
      <c r="AC6675" s="6"/>
    </row>
    <row r="6676" spans="1:29" x14ac:dyDescent="0.25">
      <c r="Q6676" s="12" t="str">
        <f t="shared" ca="1" si="210"/>
        <v>-</v>
      </c>
      <c r="W6676" t="str">
        <f t="shared" si="209"/>
        <v>-</v>
      </c>
    </row>
    <row r="6677" spans="1:29" x14ac:dyDescent="0.25">
      <c r="A6677" s="6"/>
      <c r="B6677" s="10"/>
      <c r="C6677" s="6"/>
      <c r="D6677" s="6"/>
      <c r="E6677" s="6"/>
      <c r="F6677" s="6"/>
      <c r="G6677" s="6"/>
      <c r="H6677" s="6"/>
      <c r="I6677" s="6"/>
      <c r="J6677" s="6"/>
      <c r="K6677" s="6"/>
      <c r="L6677" s="6"/>
      <c r="M6677" s="6"/>
      <c r="N6677" s="6"/>
      <c r="O6677" s="6"/>
      <c r="P6677" s="10"/>
      <c r="Q6677" s="15" t="str">
        <f t="shared" ca="1" si="210"/>
        <v>-</v>
      </c>
      <c r="R6677" s="6"/>
      <c r="S6677" s="6"/>
      <c r="T6677" s="6"/>
      <c r="U6677" s="6"/>
      <c r="V6677" s="6"/>
      <c r="W6677" s="6" t="str">
        <f t="shared" si="209"/>
        <v>-</v>
      </c>
      <c r="X6677" s="6"/>
      <c r="Y6677" s="6"/>
      <c r="Z6677" s="6"/>
      <c r="AA6677" s="6"/>
      <c r="AB6677" s="6"/>
      <c r="AC6677" s="6"/>
    </row>
    <row r="6678" spans="1:29" x14ac:dyDescent="0.25">
      <c r="Q6678" s="12" t="str">
        <f t="shared" ca="1" si="210"/>
        <v>-</v>
      </c>
      <c r="W6678" t="str">
        <f t="shared" si="209"/>
        <v>-</v>
      </c>
    </row>
    <row r="6679" spans="1:29" x14ac:dyDescent="0.25">
      <c r="A6679" s="6"/>
      <c r="B6679" s="10"/>
      <c r="C6679" s="6"/>
      <c r="D6679" s="6"/>
      <c r="E6679" s="6"/>
      <c r="F6679" s="6"/>
      <c r="G6679" s="6"/>
      <c r="H6679" s="6"/>
      <c r="I6679" s="6"/>
      <c r="J6679" s="6"/>
      <c r="K6679" s="6"/>
      <c r="L6679" s="6"/>
      <c r="M6679" s="6"/>
      <c r="N6679" s="6"/>
      <c r="O6679" s="6"/>
      <c r="P6679" s="10"/>
      <c r="Q6679" s="15" t="str">
        <f t="shared" ca="1" si="210"/>
        <v>-</v>
      </c>
      <c r="R6679" s="6"/>
      <c r="S6679" s="6"/>
      <c r="T6679" s="6"/>
      <c r="U6679" s="6"/>
      <c r="V6679" s="6"/>
      <c r="W6679" s="6" t="str">
        <f t="shared" si="209"/>
        <v>-</v>
      </c>
      <c r="X6679" s="6"/>
      <c r="Y6679" s="6"/>
      <c r="Z6679" s="6"/>
      <c r="AA6679" s="6"/>
      <c r="AB6679" s="6"/>
      <c r="AC6679" s="6"/>
    </row>
    <row r="6680" spans="1:29" x14ac:dyDescent="0.25">
      <c r="Q6680" s="12" t="str">
        <f t="shared" ca="1" si="210"/>
        <v>-</v>
      </c>
      <c r="W6680" t="str">
        <f t="shared" si="209"/>
        <v>-</v>
      </c>
    </row>
    <row r="6681" spans="1:29" x14ac:dyDescent="0.25">
      <c r="A6681" s="6"/>
      <c r="B6681" s="10"/>
      <c r="C6681" s="6"/>
      <c r="D6681" s="6"/>
      <c r="E6681" s="6"/>
      <c r="F6681" s="6"/>
      <c r="G6681" s="6"/>
      <c r="H6681" s="6"/>
      <c r="I6681" s="6"/>
      <c r="J6681" s="6"/>
      <c r="K6681" s="6"/>
      <c r="L6681" s="6"/>
      <c r="M6681" s="6"/>
      <c r="N6681" s="6"/>
      <c r="O6681" s="6"/>
      <c r="P6681" s="10"/>
      <c r="Q6681" s="15" t="str">
        <f t="shared" ca="1" si="210"/>
        <v>-</v>
      </c>
      <c r="R6681" s="6"/>
      <c r="S6681" s="6"/>
      <c r="T6681" s="6"/>
      <c r="U6681" s="6"/>
      <c r="V6681" s="6"/>
      <c r="W6681" s="6" t="str">
        <f t="shared" si="209"/>
        <v>-</v>
      </c>
      <c r="X6681" s="6"/>
      <c r="Y6681" s="6"/>
      <c r="Z6681" s="6"/>
      <c r="AA6681" s="6"/>
      <c r="AB6681" s="6"/>
      <c r="AC6681" s="6"/>
    </row>
    <row r="6682" spans="1:29" x14ac:dyDescent="0.25">
      <c r="Q6682" s="12" t="str">
        <f t="shared" ca="1" si="210"/>
        <v>-</v>
      </c>
      <c r="W6682" t="str">
        <f t="shared" si="209"/>
        <v>-</v>
      </c>
    </row>
    <row r="6683" spans="1:29" x14ac:dyDescent="0.25">
      <c r="A6683" s="6"/>
      <c r="B6683" s="10"/>
      <c r="C6683" s="6"/>
      <c r="D6683" s="6"/>
      <c r="E6683" s="6"/>
      <c r="F6683" s="6"/>
      <c r="G6683" s="6"/>
      <c r="H6683" s="6"/>
      <c r="I6683" s="6"/>
      <c r="J6683" s="6"/>
      <c r="K6683" s="6"/>
      <c r="L6683" s="6"/>
      <c r="M6683" s="6"/>
      <c r="N6683" s="6"/>
      <c r="O6683" s="6"/>
      <c r="P6683" s="10"/>
      <c r="Q6683" s="15" t="str">
        <f t="shared" ca="1" si="210"/>
        <v>-</v>
      </c>
      <c r="R6683" s="6"/>
      <c r="S6683" s="6"/>
      <c r="T6683" s="6"/>
      <c r="U6683" s="6"/>
      <c r="V6683" s="6"/>
      <c r="W6683" s="6" t="str">
        <f t="shared" si="209"/>
        <v>-</v>
      </c>
      <c r="X6683" s="6"/>
      <c r="Y6683" s="6"/>
      <c r="Z6683" s="6"/>
      <c r="AA6683" s="6"/>
      <c r="AB6683" s="6"/>
      <c r="AC6683" s="6"/>
    </row>
    <row r="6684" spans="1:29" x14ac:dyDescent="0.25">
      <c r="Q6684" s="12" t="str">
        <f t="shared" ca="1" si="210"/>
        <v>-</v>
      </c>
      <c r="W6684" t="str">
        <f t="shared" si="209"/>
        <v>-</v>
      </c>
    </row>
    <row r="6685" spans="1:29" x14ac:dyDescent="0.25">
      <c r="A6685" s="6"/>
      <c r="B6685" s="10"/>
      <c r="C6685" s="6"/>
      <c r="D6685" s="6"/>
      <c r="E6685" s="6"/>
      <c r="F6685" s="6"/>
      <c r="G6685" s="6"/>
      <c r="H6685" s="6"/>
      <c r="I6685" s="6"/>
      <c r="J6685" s="6"/>
      <c r="K6685" s="6"/>
      <c r="L6685" s="6"/>
      <c r="M6685" s="6"/>
      <c r="N6685" s="6"/>
      <c r="O6685" s="6"/>
      <c r="P6685" s="10"/>
      <c r="Q6685" s="15" t="str">
        <f t="shared" ca="1" si="210"/>
        <v>-</v>
      </c>
      <c r="R6685" s="6"/>
      <c r="S6685" s="6"/>
      <c r="T6685" s="6"/>
      <c r="U6685" s="6"/>
      <c r="V6685" s="6"/>
      <c r="W6685" s="6" t="str">
        <f t="shared" si="209"/>
        <v>-</v>
      </c>
      <c r="X6685" s="6"/>
      <c r="Y6685" s="6"/>
      <c r="Z6685" s="6"/>
      <c r="AA6685" s="6"/>
      <c r="AB6685" s="6"/>
      <c r="AC6685" s="6"/>
    </row>
    <row r="6686" spans="1:29" x14ac:dyDescent="0.25">
      <c r="Q6686" s="12" t="str">
        <f t="shared" ca="1" si="210"/>
        <v>-</v>
      </c>
      <c r="W6686" t="str">
        <f t="shared" si="209"/>
        <v>-</v>
      </c>
    </row>
    <row r="6687" spans="1:29" x14ac:dyDescent="0.25">
      <c r="A6687" s="6"/>
      <c r="B6687" s="10"/>
      <c r="C6687" s="6"/>
      <c r="D6687" s="6"/>
      <c r="E6687" s="6"/>
      <c r="F6687" s="6"/>
      <c r="G6687" s="6"/>
      <c r="H6687" s="6"/>
      <c r="I6687" s="6"/>
      <c r="J6687" s="6"/>
      <c r="K6687" s="6"/>
      <c r="L6687" s="6"/>
      <c r="M6687" s="6"/>
      <c r="N6687" s="6"/>
      <c r="O6687" s="6"/>
      <c r="P6687" s="10"/>
      <c r="Q6687" s="15" t="str">
        <f t="shared" ca="1" si="210"/>
        <v>-</v>
      </c>
      <c r="R6687" s="6"/>
      <c r="S6687" s="6"/>
      <c r="T6687" s="6"/>
      <c r="U6687" s="6"/>
      <c r="V6687" s="6"/>
      <c r="W6687" s="6" t="str">
        <f t="shared" si="209"/>
        <v>-</v>
      </c>
      <c r="X6687" s="6"/>
      <c r="Y6687" s="6"/>
      <c r="Z6687" s="6"/>
      <c r="AA6687" s="6"/>
      <c r="AB6687" s="6"/>
      <c r="AC6687" s="6"/>
    </row>
    <row r="6688" spans="1:29" x14ac:dyDescent="0.25">
      <c r="Q6688" s="12" t="str">
        <f t="shared" ca="1" si="210"/>
        <v>-</v>
      </c>
      <c r="W6688" t="str">
        <f t="shared" si="209"/>
        <v>-</v>
      </c>
    </row>
    <row r="6689" spans="1:29" x14ac:dyDescent="0.25">
      <c r="A6689" s="6"/>
      <c r="B6689" s="10"/>
      <c r="C6689" s="6"/>
      <c r="D6689" s="6"/>
      <c r="E6689" s="6"/>
      <c r="F6689" s="6"/>
      <c r="G6689" s="6"/>
      <c r="H6689" s="6"/>
      <c r="I6689" s="6"/>
      <c r="J6689" s="6"/>
      <c r="K6689" s="6"/>
      <c r="L6689" s="6"/>
      <c r="M6689" s="6"/>
      <c r="N6689" s="6"/>
      <c r="O6689" s="6"/>
      <c r="P6689" s="10"/>
      <c r="Q6689" s="15" t="str">
        <f t="shared" ca="1" si="210"/>
        <v>-</v>
      </c>
      <c r="R6689" s="6"/>
      <c r="S6689" s="6"/>
      <c r="T6689" s="6"/>
      <c r="U6689" s="6"/>
      <c r="V6689" s="6"/>
      <c r="W6689" s="6" t="str">
        <f t="shared" si="209"/>
        <v>-</v>
      </c>
      <c r="X6689" s="6"/>
      <c r="Y6689" s="6"/>
      <c r="Z6689" s="6"/>
      <c r="AA6689" s="6"/>
      <c r="AB6689" s="6"/>
      <c r="AC6689" s="6"/>
    </row>
    <row r="6690" spans="1:29" x14ac:dyDescent="0.25">
      <c r="Q6690" s="12" t="str">
        <f t="shared" ca="1" si="210"/>
        <v>-</v>
      </c>
      <c r="W6690" t="str">
        <f t="shared" si="209"/>
        <v>-</v>
      </c>
    </row>
    <row r="6691" spans="1:29" x14ac:dyDescent="0.25">
      <c r="A6691" s="6"/>
      <c r="B6691" s="10"/>
      <c r="C6691" s="6"/>
      <c r="D6691" s="6"/>
      <c r="E6691" s="6"/>
      <c r="F6691" s="6"/>
      <c r="G6691" s="6"/>
      <c r="H6691" s="6"/>
      <c r="I6691" s="6"/>
      <c r="J6691" s="6"/>
      <c r="K6691" s="6"/>
      <c r="L6691" s="6"/>
      <c r="M6691" s="6"/>
      <c r="N6691" s="6"/>
      <c r="O6691" s="6"/>
      <c r="P6691" s="10"/>
      <c r="Q6691" s="15" t="str">
        <f t="shared" ca="1" si="210"/>
        <v>-</v>
      </c>
      <c r="R6691" s="6"/>
      <c r="S6691" s="6"/>
      <c r="T6691" s="6"/>
      <c r="U6691" s="6"/>
      <c r="V6691" s="6"/>
      <c r="W6691" s="6" t="str">
        <f t="shared" si="209"/>
        <v>-</v>
      </c>
      <c r="X6691" s="6"/>
      <c r="Y6691" s="6"/>
      <c r="Z6691" s="6"/>
      <c r="AA6691" s="6"/>
      <c r="AB6691" s="6"/>
      <c r="AC6691" s="6"/>
    </row>
    <row r="6692" spans="1:29" x14ac:dyDescent="0.25">
      <c r="Q6692" s="12" t="str">
        <f t="shared" ca="1" si="210"/>
        <v>-</v>
      </c>
      <c r="W6692" t="str">
        <f t="shared" si="209"/>
        <v>-</v>
      </c>
    </row>
    <row r="6693" spans="1:29" x14ac:dyDescent="0.25">
      <c r="A6693" s="6"/>
      <c r="B6693" s="10"/>
      <c r="C6693" s="6"/>
      <c r="D6693" s="6"/>
      <c r="E6693" s="6"/>
      <c r="F6693" s="6"/>
      <c r="G6693" s="6"/>
      <c r="H6693" s="6"/>
      <c r="I6693" s="6"/>
      <c r="J6693" s="6"/>
      <c r="K6693" s="6"/>
      <c r="L6693" s="6"/>
      <c r="M6693" s="6"/>
      <c r="N6693" s="6"/>
      <c r="O6693" s="6"/>
      <c r="P6693" s="10"/>
      <c r="Q6693" s="15" t="str">
        <f t="shared" ca="1" si="210"/>
        <v>-</v>
      </c>
      <c r="R6693" s="6"/>
      <c r="S6693" s="6"/>
      <c r="T6693" s="6"/>
      <c r="U6693" s="6"/>
      <c r="V6693" s="6"/>
      <c r="W6693" s="6" t="str">
        <f t="shared" si="209"/>
        <v>-</v>
      </c>
      <c r="X6693" s="6"/>
      <c r="Y6693" s="6"/>
      <c r="Z6693" s="6"/>
      <c r="AA6693" s="6"/>
      <c r="AB6693" s="6"/>
      <c r="AC6693" s="6"/>
    </row>
    <row r="6694" spans="1:29" x14ac:dyDescent="0.25">
      <c r="Q6694" s="12" t="str">
        <f t="shared" ca="1" si="210"/>
        <v>-</v>
      </c>
      <c r="W6694" t="str">
        <f t="shared" si="209"/>
        <v>-</v>
      </c>
    </row>
    <row r="6695" spans="1:29" x14ac:dyDescent="0.25">
      <c r="A6695" s="6"/>
      <c r="B6695" s="10"/>
      <c r="C6695" s="6"/>
      <c r="D6695" s="6"/>
      <c r="E6695" s="6"/>
      <c r="F6695" s="6"/>
      <c r="G6695" s="6"/>
      <c r="H6695" s="6"/>
      <c r="I6695" s="6"/>
      <c r="J6695" s="6"/>
      <c r="K6695" s="6"/>
      <c r="L6695" s="6"/>
      <c r="M6695" s="6"/>
      <c r="N6695" s="6"/>
      <c r="O6695" s="6"/>
      <c r="P6695" s="10"/>
      <c r="Q6695" s="15" t="str">
        <f t="shared" ca="1" si="210"/>
        <v>-</v>
      </c>
      <c r="R6695" s="6"/>
      <c r="S6695" s="6"/>
      <c r="T6695" s="6"/>
      <c r="U6695" s="6"/>
      <c r="V6695" s="6"/>
      <c r="W6695" s="6" t="str">
        <f t="shared" si="209"/>
        <v>-</v>
      </c>
      <c r="X6695" s="6"/>
      <c r="Y6695" s="6"/>
      <c r="Z6695" s="6"/>
      <c r="AA6695" s="6"/>
      <c r="AB6695" s="6"/>
      <c r="AC6695" s="6"/>
    </row>
    <row r="6696" spans="1:29" x14ac:dyDescent="0.25">
      <c r="Q6696" s="12" t="str">
        <f t="shared" ca="1" si="210"/>
        <v>-</v>
      </c>
      <c r="W6696" t="str">
        <f t="shared" si="209"/>
        <v>-</v>
      </c>
    </row>
    <row r="6697" spans="1:29" x14ac:dyDescent="0.25">
      <c r="A6697" s="6"/>
      <c r="B6697" s="10"/>
      <c r="C6697" s="6"/>
      <c r="D6697" s="6"/>
      <c r="E6697" s="6"/>
      <c r="F6697" s="6"/>
      <c r="G6697" s="6"/>
      <c r="H6697" s="6"/>
      <c r="I6697" s="6"/>
      <c r="J6697" s="6"/>
      <c r="K6697" s="6"/>
      <c r="L6697" s="6"/>
      <c r="M6697" s="6"/>
      <c r="N6697" s="6"/>
      <c r="O6697" s="6"/>
      <c r="P6697" s="10"/>
      <c r="Q6697" s="15" t="str">
        <f t="shared" ca="1" si="210"/>
        <v>-</v>
      </c>
      <c r="R6697" s="6"/>
      <c r="S6697" s="6"/>
      <c r="T6697" s="6"/>
      <c r="U6697" s="6"/>
      <c r="V6697" s="6"/>
      <c r="W6697" s="6" t="str">
        <f t="shared" si="209"/>
        <v>-</v>
      </c>
      <c r="X6697" s="6"/>
      <c r="Y6697" s="6"/>
      <c r="Z6697" s="6"/>
      <c r="AA6697" s="6"/>
      <c r="AB6697" s="6"/>
      <c r="AC6697" s="6"/>
    </row>
    <row r="6698" spans="1:29" x14ac:dyDescent="0.25">
      <c r="Q6698" s="12" t="str">
        <f t="shared" ca="1" si="210"/>
        <v>-</v>
      </c>
      <c r="W6698" t="str">
        <f t="shared" si="209"/>
        <v>-</v>
      </c>
    </row>
    <row r="6699" spans="1:29" x14ac:dyDescent="0.25">
      <c r="A6699" s="6"/>
      <c r="B6699" s="10"/>
      <c r="C6699" s="6"/>
      <c r="D6699" s="6"/>
      <c r="E6699" s="6"/>
      <c r="F6699" s="6"/>
      <c r="G6699" s="6"/>
      <c r="H6699" s="6"/>
      <c r="I6699" s="6"/>
      <c r="J6699" s="6"/>
      <c r="K6699" s="6"/>
      <c r="L6699" s="6"/>
      <c r="M6699" s="6"/>
      <c r="N6699" s="6"/>
      <c r="O6699" s="6"/>
      <c r="P6699" s="10"/>
      <c r="Q6699" s="15" t="str">
        <f t="shared" ca="1" si="210"/>
        <v>-</v>
      </c>
      <c r="R6699" s="6"/>
      <c r="S6699" s="6"/>
      <c r="T6699" s="6"/>
      <c r="U6699" s="6"/>
      <c r="V6699" s="6"/>
      <c r="W6699" s="6" t="str">
        <f t="shared" si="209"/>
        <v>-</v>
      </c>
      <c r="X6699" s="6"/>
      <c r="Y6699" s="6"/>
      <c r="Z6699" s="6"/>
      <c r="AA6699" s="6"/>
      <c r="AB6699" s="6"/>
      <c r="AC6699" s="6"/>
    </row>
    <row r="6700" spans="1:29" x14ac:dyDescent="0.25">
      <c r="Q6700" s="12" t="str">
        <f t="shared" ca="1" si="210"/>
        <v>-</v>
      </c>
      <c r="W6700" t="str">
        <f t="shared" si="209"/>
        <v>-</v>
      </c>
    </row>
    <row r="6701" spans="1:29" x14ac:dyDescent="0.25">
      <c r="A6701" s="6"/>
      <c r="B6701" s="10"/>
      <c r="C6701" s="6"/>
      <c r="D6701" s="6"/>
      <c r="E6701" s="6"/>
      <c r="F6701" s="6"/>
      <c r="G6701" s="6"/>
      <c r="H6701" s="6"/>
      <c r="I6701" s="6"/>
      <c r="J6701" s="6"/>
      <c r="K6701" s="6"/>
      <c r="L6701" s="6"/>
      <c r="M6701" s="6"/>
      <c r="N6701" s="6"/>
      <c r="O6701" s="6"/>
      <c r="P6701" s="10"/>
      <c r="Q6701" s="15" t="str">
        <f t="shared" ca="1" si="210"/>
        <v>-</v>
      </c>
      <c r="R6701" s="6"/>
      <c r="S6701" s="6"/>
      <c r="T6701" s="6"/>
      <c r="U6701" s="6"/>
      <c r="V6701" s="6"/>
      <c r="W6701" s="6" t="str">
        <f t="shared" si="209"/>
        <v>-</v>
      </c>
      <c r="X6701" s="6"/>
      <c r="Y6701" s="6"/>
      <c r="Z6701" s="6"/>
      <c r="AA6701" s="6"/>
      <c r="AB6701" s="6"/>
      <c r="AC6701" s="6"/>
    </row>
    <row r="6702" spans="1:29" x14ac:dyDescent="0.25">
      <c r="Q6702" s="12" t="str">
        <f t="shared" ca="1" si="210"/>
        <v>-</v>
      </c>
      <c r="W6702" t="str">
        <f t="shared" si="209"/>
        <v>-</v>
      </c>
    </row>
    <row r="6703" spans="1:29" x14ac:dyDescent="0.25">
      <c r="A6703" s="6"/>
      <c r="B6703" s="10"/>
      <c r="C6703" s="6"/>
      <c r="D6703" s="6"/>
      <c r="E6703" s="6"/>
      <c r="F6703" s="6"/>
      <c r="G6703" s="6"/>
      <c r="H6703" s="6"/>
      <c r="I6703" s="6"/>
      <c r="J6703" s="6"/>
      <c r="K6703" s="6"/>
      <c r="L6703" s="6"/>
      <c r="M6703" s="6"/>
      <c r="N6703" s="6"/>
      <c r="O6703" s="6"/>
      <c r="P6703" s="10"/>
      <c r="Q6703" s="15" t="str">
        <f t="shared" ca="1" si="210"/>
        <v>-</v>
      </c>
      <c r="R6703" s="6"/>
      <c r="S6703" s="6"/>
      <c r="T6703" s="6"/>
      <c r="U6703" s="6"/>
      <c r="V6703" s="6"/>
      <c r="W6703" s="6" t="str">
        <f t="shared" si="209"/>
        <v>-</v>
      </c>
      <c r="X6703" s="6"/>
      <c r="Y6703" s="6"/>
      <c r="Z6703" s="6"/>
      <c r="AA6703" s="6"/>
      <c r="AB6703" s="6"/>
      <c r="AC6703" s="6"/>
    </row>
    <row r="6704" spans="1:29" x14ac:dyDescent="0.25">
      <c r="Q6704" s="12" t="str">
        <f t="shared" ca="1" si="210"/>
        <v>-</v>
      </c>
      <c r="W6704" t="str">
        <f t="shared" si="209"/>
        <v>-</v>
      </c>
    </row>
    <row r="6705" spans="1:29" x14ac:dyDescent="0.25">
      <c r="A6705" s="6"/>
      <c r="B6705" s="10"/>
      <c r="C6705" s="6"/>
      <c r="D6705" s="6"/>
      <c r="E6705" s="6"/>
      <c r="F6705" s="6"/>
      <c r="G6705" s="6"/>
      <c r="H6705" s="6"/>
      <c r="I6705" s="6"/>
      <c r="J6705" s="6"/>
      <c r="K6705" s="6"/>
      <c r="L6705" s="6"/>
      <c r="M6705" s="6"/>
      <c r="N6705" s="6"/>
      <c r="O6705" s="6"/>
      <c r="P6705" s="10"/>
      <c r="Q6705" s="15" t="str">
        <f t="shared" ca="1" si="210"/>
        <v>-</v>
      </c>
      <c r="R6705" s="6"/>
      <c r="S6705" s="6"/>
      <c r="T6705" s="6"/>
      <c r="U6705" s="6"/>
      <c r="V6705" s="6"/>
      <c r="W6705" s="6" t="str">
        <f t="shared" si="209"/>
        <v>-</v>
      </c>
      <c r="X6705" s="6"/>
      <c r="Y6705" s="6"/>
      <c r="Z6705" s="6"/>
      <c r="AA6705" s="6"/>
      <c r="AB6705" s="6"/>
      <c r="AC6705" s="6"/>
    </row>
    <row r="6706" spans="1:29" x14ac:dyDescent="0.25">
      <c r="Q6706" s="12" t="str">
        <f t="shared" ca="1" si="210"/>
        <v>-</v>
      </c>
      <c r="W6706" t="str">
        <f t="shared" si="209"/>
        <v>-</v>
      </c>
    </row>
    <row r="6707" spans="1:29" x14ac:dyDescent="0.25">
      <c r="A6707" s="6"/>
      <c r="B6707" s="10"/>
      <c r="C6707" s="6"/>
      <c r="D6707" s="6"/>
      <c r="E6707" s="6"/>
      <c r="F6707" s="6"/>
      <c r="G6707" s="6"/>
      <c r="H6707" s="6"/>
      <c r="I6707" s="6"/>
      <c r="J6707" s="6"/>
      <c r="K6707" s="6"/>
      <c r="L6707" s="6"/>
      <c r="M6707" s="6"/>
      <c r="N6707" s="6"/>
      <c r="O6707" s="6"/>
      <c r="P6707" s="10"/>
      <c r="Q6707" s="15" t="str">
        <f t="shared" ca="1" si="210"/>
        <v>-</v>
      </c>
      <c r="R6707" s="6"/>
      <c r="S6707" s="6"/>
      <c r="T6707" s="6"/>
      <c r="U6707" s="6"/>
      <c r="V6707" s="6"/>
      <c r="W6707" s="6" t="str">
        <f t="shared" si="209"/>
        <v>-</v>
      </c>
      <c r="X6707" s="6"/>
      <c r="Y6707" s="6"/>
      <c r="Z6707" s="6"/>
      <c r="AA6707" s="6"/>
      <c r="AB6707" s="6"/>
      <c r="AC6707" s="6"/>
    </row>
    <row r="6708" spans="1:29" x14ac:dyDescent="0.25">
      <c r="Q6708" s="12" t="str">
        <f t="shared" ca="1" si="210"/>
        <v>-</v>
      </c>
      <c r="W6708" t="str">
        <f t="shared" si="209"/>
        <v>-</v>
      </c>
    </row>
    <row r="6709" spans="1:29" x14ac:dyDescent="0.25">
      <c r="A6709" s="6"/>
      <c r="B6709" s="10"/>
      <c r="C6709" s="6"/>
      <c r="D6709" s="6"/>
      <c r="E6709" s="6"/>
      <c r="F6709" s="6"/>
      <c r="G6709" s="6"/>
      <c r="H6709" s="6"/>
      <c r="I6709" s="6"/>
      <c r="J6709" s="6"/>
      <c r="K6709" s="6"/>
      <c r="L6709" s="6"/>
      <c r="M6709" s="6"/>
      <c r="N6709" s="6"/>
      <c r="O6709" s="6"/>
      <c r="P6709" s="10"/>
      <c r="Q6709" s="15" t="str">
        <f t="shared" ca="1" si="210"/>
        <v>-</v>
      </c>
      <c r="R6709" s="6"/>
      <c r="S6709" s="6"/>
      <c r="T6709" s="6"/>
      <c r="U6709" s="6"/>
      <c r="V6709" s="6"/>
      <c r="W6709" s="6" t="str">
        <f t="shared" si="209"/>
        <v>-</v>
      </c>
      <c r="X6709" s="6"/>
      <c r="Y6709" s="6"/>
      <c r="Z6709" s="6"/>
      <c r="AA6709" s="6"/>
      <c r="AB6709" s="6"/>
      <c r="AC6709" s="6"/>
    </row>
    <row r="6710" spans="1:29" x14ac:dyDescent="0.25">
      <c r="Q6710" s="12" t="str">
        <f t="shared" ca="1" si="210"/>
        <v>-</v>
      </c>
      <c r="W6710" t="str">
        <f t="shared" si="209"/>
        <v>-</v>
      </c>
    </row>
    <row r="6711" spans="1:29" x14ac:dyDescent="0.25">
      <c r="A6711" s="6"/>
      <c r="B6711" s="10"/>
      <c r="C6711" s="6"/>
      <c r="D6711" s="6"/>
      <c r="E6711" s="6"/>
      <c r="F6711" s="6"/>
      <c r="G6711" s="6"/>
      <c r="H6711" s="6"/>
      <c r="I6711" s="6"/>
      <c r="J6711" s="6"/>
      <c r="K6711" s="6"/>
      <c r="L6711" s="6"/>
      <c r="M6711" s="6"/>
      <c r="N6711" s="6"/>
      <c r="O6711" s="6"/>
      <c r="P6711" s="10"/>
      <c r="Q6711" s="15" t="str">
        <f t="shared" ca="1" si="210"/>
        <v>-</v>
      </c>
      <c r="R6711" s="6"/>
      <c r="S6711" s="6"/>
      <c r="T6711" s="6"/>
      <c r="U6711" s="6"/>
      <c r="V6711" s="6"/>
      <c r="W6711" s="6" t="str">
        <f t="shared" si="209"/>
        <v>-</v>
      </c>
      <c r="X6711" s="6"/>
      <c r="Y6711" s="6"/>
      <c r="Z6711" s="6"/>
      <c r="AA6711" s="6"/>
      <c r="AB6711" s="6"/>
      <c r="AC6711" s="6"/>
    </row>
    <row r="6712" spans="1:29" x14ac:dyDescent="0.25">
      <c r="Q6712" s="12" t="str">
        <f t="shared" ca="1" si="210"/>
        <v>-</v>
      </c>
      <c r="W6712" t="str">
        <f t="shared" si="209"/>
        <v>-</v>
      </c>
    </row>
    <row r="6713" spans="1:29" x14ac:dyDescent="0.25">
      <c r="A6713" s="6"/>
      <c r="B6713" s="10"/>
      <c r="C6713" s="6"/>
      <c r="D6713" s="6"/>
      <c r="E6713" s="6"/>
      <c r="F6713" s="6"/>
      <c r="G6713" s="6"/>
      <c r="H6713" s="6"/>
      <c r="I6713" s="6"/>
      <c r="J6713" s="6"/>
      <c r="K6713" s="6"/>
      <c r="L6713" s="6"/>
      <c r="M6713" s="6"/>
      <c r="N6713" s="6"/>
      <c r="O6713" s="6"/>
      <c r="P6713" s="10"/>
      <c r="Q6713" s="15" t="str">
        <f t="shared" ca="1" si="210"/>
        <v>-</v>
      </c>
      <c r="R6713" s="6"/>
      <c r="S6713" s="6"/>
      <c r="T6713" s="6"/>
      <c r="U6713" s="6"/>
      <c r="V6713" s="6"/>
      <c r="W6713" s="6" t="str">
        <f t="shared" si="209"/>
        <v>-</v>
      </c>
      <c r="X6713" s="6"/>
      <c r="Y6713" s="6"/>
      <c r="Z6713" s="6"/>
      <c r="AA6713" s="6"/>
      <c r="AB6713" s="6"/>
      <c r="AC6713" s="6"/>
    </row>
    <row r="6714" spans="1:29" x14ac:dyDescent="0.25">
      <c r="Q6714" s="12" t="str">
        <f t="shared" ca="1" si="210"/>
        <v>-</v>
      </c>
      <c r="W6714" t="str">
        <f t="shared" si="209"/>
        <v>-</v>
      </c>
    </row>
    <row r="6715" spans="1:29" x14ac:dyDescent="0.25">
      <c r="A6715" s="6"/>
      <c r="B6715" s="10"/>
      <c r="C6715" s="6"/>
      <c r="D6715" s="6"/>
      <c r="E6715" s="6"/>
      <c r="F6715" s="6"/>
      <c r="G6715" s="6"/>
      <c r="H6715" s="6"/>
      <c r="I6715" s="6"/>
      <c r="J6715" s="6"/>
      <c r="K6715" s="6"/>
      <c r="L6715" s="6"/>
      <c r="M6715" s="6"/>
      <c r="N6715" s="6"/>
      <c r="O6715" s="6"/>
      <c r="P6715" s="10"/>
      <c r="Q6715" s="15" t="str">
        <f t="shared" ca="1" si="210"/>
        <v>-</v>
      </c>
      <c r="R6715" s="6"/>
      <c r="S6715" s="6"/>
      <c r="T6715" s="6"/>
      <c r="U6715" s="6"/>
      <c r="V6715" s="6"/>
      <c r="W6715" s="6" t="str">
        <f t="shared" si="209"/>
        <v>-</v>
      </c>
      <c r="X6715" s="6"/>
      <c r="Y6715" s="6"/>
      <c r="Z6715" s="6"/>
      <c r="AA6715" s="6"/>
      <c r="AB6715" s="6"/>
      <c r="AC6715" s="6"/>
    </row>
    <row r="6716" spans="1:29" x14ac:dyDescent="0.25">
      <c r="Q6716" s="12" t="str">
        <f t="shared" ca="1" si="210"/>
        <v>-</v>
      </c>
      <c r="W6716" t="str">
        <f t="shared" si="209"/>
        <v>-</v>
      </c>
    </row>
    <row r="6717" spans="1:29" x14ac:dyDescent="0.25">
      <c r="A6717" s="6"/>
      <c r="B6717" s="10"/>
      <c r="C6717" s="6"/>
      <c r="D6717" s="6"/>
      <c r="E6717" s="6"/>
      <c r="F6717" s="6"/>
      <c r="G6717" s="6"/>
      <c r="H6717" s="6"/>
      <c r="I6717" s="6"/>
      <c r="J6717" s="6"/>
      <c r="K6717" s="6"/>
      <c r="L6717" s="6"/>
      <c r="M6717" s="6"/>
      <c r="N6717" s="6"/>
      <c r="O6717" s="6"/>
      <c r="P6717" s="10"/>
      <c r="Q6717" s="15" t="str">
        <f t="shared" ca="1" si="210"/>
        <v>-</v>
      </c>
      <c r="R6717" s="6"/>
      <c r="S6717" s="6"/>
      <c r="T6717" s="6"/>
      <c r="U6717" s="6"/>
      <c r="V6717" s="6"/>
      <c r="W6717" s="6" t="str">
        <f t="shared" si="209"/>
        <v>-</v>
      </c>
      <c r="X6717" s="6"/>
      <c r="Y6717" s="6"/>
      <c r="Z6717" s="6"/>
      <c r="AA6717" s="6"/>
      <c r="AB6717" s="6"/>
      <c r="AC6717" s="6"/>
    </row>
    <row r="6718" spans="1:29" x14ac:dyDescent="0.25">
      <c r="Q6718" s="12" t="str">
        <f t="shared" ca="1" si="210"/>
        <v>-</v>
      </c>
      <c r="W6718" t="str">
        <f t="shared" si="209"/>
        <v>-</v>
      </c>
    </row>
    <row r="6719" spans="1:29" x14ac:dyDescent="0.25">
      <c r="A6719" s="6"/>
      <c r="B6719" s="10"/>
      <c r="C6719" s="6"/>
      <c r="D6719" s="6"/>
      <c r="E6719" s="6"/>
      <c r="F6719" s="6"/>
      <c r="G6719" s="6"/>
      <c r="H6719" s="6"/>
      <c r="I6719" s="6"/>
      <c r="J6719" s="6"/>
      <c r="K6719" s="6"/>
      <c r="L6719" s="6"/>
      <c r="M6719" s="6"/>
      <c r="N6719" s="6"/>
      <c r="O6719" s="6"/>
      <c r="P6719" s="10"/>
      <c r="Q6719" s="15" t="str">
        <f t="shared" ca="1" si="210"/>
        <v>-</v>
      </c>
      <c r="R6719" s="6"/>
      <c r="S6719" s="6"/>
      <c r="T6719" s="6"/>
      <c r="U6719" s="6"/>
      <c r="V6719" s="6"/>
      <c r="W6719" s="6" t="str">
        <f t="shared" si="209"/>
        <v>-</v>
      </c>
      <c r="X6719" s="6"/>
      <c r="Y6719" s="6"/>
      <c r="Z6719" s="6"/>
      <c r="AA6719" s="6"/>
      <c r="AB6719" s="6"/>
      <c r="AC6719" s="6"/>
    </row>
    <row r="6720" spans="1:29" x14ac:dyDescent="0.25">
      <c r="Q6720" s="12" t="str">
        <f t="shared" ca="1" si="210"/>
        <v>-</v>
      </c>
      <c r="W6720" t="str">
        <f t="shared" si="209"/>
        <v>-</v>
      </c>
    </row>
    <row r="6721" spans="1:29" x14ac:dyDescent="0.25">
      <c r="A6721" s="6"/>
      <c r="B6721" s="10"/>
      <c r="C6721" s="6"/>
      <c r="D6721" s="6"/>
      <c r="E6721" s="6"/>
      <c r="F6721" s="6"/>
      <c r="G6721" s="6"/>
      <c r="H6721" s="6"/>
      <c r="I6721" s="6"/>
      <c r="J6721" s="6"/>
      <c r="K6721" s="6"/>
      <c r="L6721" s="6"/>
      <c r="M6721" s="6"/>
      <c r="N6721" s="6"/>
      <c r="O6721" s="6"/>
      <c r="P6721" s="10"/>
      <c r="Q6721" s="15" t="str">
        <f t="shared" ca="1" si="210"/>
        <v>-</v>
      </c>
      <c r="R6721" s="6"/>
      <c r="S6721" s="6"/>
      <c r="T6721" s="6"/>
      <c r="U6721" s="6"/>
      <c r="V6721" s="6"/>
      <c r="W6721" s="6" t="str">
        <f t="shared" ref="W6721:W6784" si="211">IF(OR(ISBLANK(J6721),ISBLANK(V6721)),"-",(IF(J6721=V6721,"Yes","No")))</f>
        <v>-</v>
      </c>
      <c r="X6721" s="6"/>
      <c r="Y6721" s="6"/>
      <c r="Z6721" s="6"/>
      <c r="AA6721" s="6"/>
      <c r="AB6721" s="6"/>
      <c r="AC6721" s="6"/>
    </row>
    <row r="6722" spans="1:29" x14ac:dyDescent="0.25">
      <c r="Q6722" s="12" t="str">
        <f t="shared" ref="Q6722:Q6785" ca="1" si="212">IF(B6722&gt;1/1/1900, (IF(R6722="Closed",(DATEDIF(B6722,P6722,"d"))-(DATEDIF(M6722,O6722,"d")),IF(OR(R6722="Pending",ISBLANK(P6722)),TODAY()-B6722))),"-")</f>
        <v>-</v>
      </c>
      <c r="W6722" t="str">
        <f t="shared" si="211"/>
        <v>-</v>
      </c>
    </row>
    <row r="6723" spans="1:29" x14ac:dyDescent="0.25">
      <c r="A6723" s="6"/>
      <c r="B6723" s="10"/>
      <c r="C6723" s="6"/>
      <c r="D6723" s="6"/>
      <c r="E6723" s="6"/>
      <c r="F6723" s="6"/>
      <c r="G6723" s="6"/>
      <c r="H6723" s="6"/>
      <c r="I6723" s="6"/>
      <c r="J6723" s="6"/>
      <c r="K6723" s="6"/>
      <c r="L6723" s="6"/>
      <c r="M6723" s="6"/>
      <c r="N6723" s="6"/>
      <c r="O6723" s="6"/>
      <c r="P6723" s="10"/>
      <c r="Q6723" s="15" t="str">
        <f t="shared" ca="1" si="212"/>
        <v>-</v>
      </c>
      <c r="R6723" s="6"/>
      <c r="S6723" s="6"/>
      <c r="T6723" s="6"/>
      <c r="U6723" s="6"/>
      <c r="V6723" s="6"/>
      <c r="W6723" s="6" t="str">
        <f t="shared" si="211"/>
        <v>-</v>
      </c>
      <c r="X6723" s="6"/>
      <c r="Y6723" s="6"/>
      <c r="Z6723" s="6"/>
      <c r="AA6723" s="6"/>
      <c r="AB6723" s="6"/>
      <c r="AC6723" s="6"/>
    </row>
    <row r="6724" spans="1:29" x14ac:dyDescent="0.25">
      <c r="Q6724" s="12" t="str">
        <f t="shared" ca="1" si="212"/>
        <v>-</v>
      </c>
      <c r="W6724" t="str">
        <f t="shared" si="211"/>
        <v>-</v>
      </c>
    </row>
    <row r="6725" spans="1:29" x14ac:dyDescent="0.25">
      <c r="A6725" s="6"/>
      <c r="B6725" s="10"/>
      <c r="C6725" s="6"/>
      <c r="D6725" s="6"/>
      <c r="E6725" s="6"/>
      <c r="F6725" s="6"/>
      <c r="G6725" s="6"/>
      <c r="H6725" s="6"/>
      <c r="I6725" s="6"/>
      <c r="J6725" s="6"/>
      <c r="K6725" s="6"/>
      <c r="L6725" s="6"/>
      <c r="M6725" s="6"/>
      <c r="N6725" s="6"/>
      <c r="O6725" s="6"/>
      <c r="P6725" s="10"/>
      <c r="Q6725" s="15" t="str">
        <f t="shared" ca="1" si="212"/>
        <v>-</v>
      </c>
      <c r="R6725" s="6"/>
      <c r="S6725" s="6"/>
      <c r="T6725" s="6"/>
      <c r="U6725" s="6"/>
      <c r="V6725" s="6"/>
      <c r="W6725" s="6" t="str">
        <f t="shared" si="211"/>
        <v>-</v>
      </c>
      <c r="X6725" s="6"/>
      <c r="Y6725" s="6"/>
      <c r="Z6725" s="6"/>
      <c r="AA6725" s="6"/>
      <c r="AB6725" s="6"/>
      <c r="AC6725" s="6"/>
    </row>
    <row r="6726" spans="1:29" x14ac:dyDescent="0.25">
      <c r="Q6726" s="12" t="str">
        <f t="shared" ca="1" si="212"/>
        <v>-</v>
      </c>
      <c r="W6726" t="str">
        <f t="shared" si="211"/>
        <v>-</v>
      </c>
    </row>
    <row r="6727" spans="1:29" x14ac:dyDescent="0.25">
      <c r="A6727" s="6"/>
      <c r="B6727" s="10"/>
      <c r="C6727" s="6"/>
      <c r="D6727" s="6"/>
      <c r="E6727" s="6"/>
      <c r="F6727" s="6"/>
      <c r="G6727" s="6"/>
      <c r="H6727" s="6"/>
      <c r="I6727" s="6"/>
      <c r="J6727" s="6"/>
      <c r="K6727" s="6"/>
      <c r="L6727" s="6"/>
      <c r="M6727" s="6"/>
      <c r="N6727" s="6"/>
      <c r="O6727" s="6"/>
      <c r="P6727" s="10"/>
      <c r="Q6727" s="15" t="str">
        <f t="shared" ca="1" si="212"/>
        <v>-</v>
      </c>
      <c r="R6727" s="6"/>
      <c r="S6727" s="6"/>
      <c r="T6727" s="6"/>
      <c r="U6727" s="6"/>
      <c r="V6727" s="6"/>
      <c r="W6727" s="6" t="str">
        <f t="shared" si="211"/>
        <v>-</v>
      </c>
      <c r="X6727" s="6"/>
      <c r="Y6727" s="6"/>
      <c r="Z6727" s="6"/>
      <c r="AA6727" s="6"/>
      <c r="AB6727" s="6"/>
      <c r="AC6727" s="6"/>
    </row>
    <row r="6728" spans="1:29" x14ac:dyDescent="0.25">
      <c r="Q6728" s="12" t="str">
        <f t="shared" ca="1" si="212"/>
        <v>-</v>
      </c>
      <c r="W6728" t="str">
        <f t="shared" si="211"/>
        <v>-</v>
      </c>
    </row>
    <row r="6729" spans="1:29" x14ac:dyDescent="0.25">
      <c r="A6729" s="6"/>
      <c r="B6729" s="10"/>
      <c r="C6729" s="6"/>
      <c r="D6729" s="6"/>
      <c r="E6729" s="6"/>
      <c r="F6729" s="6"/>
      <c r="G6729" s="6"/>
      <c r="H6729" s="6"/>
      <c r="I6729" s="6"/>
      <c r="J6729" s="6"/>
      <c r="K6729" s="6"/>
      <c r="L6729" s="6"/>
      <c r="M6729" s="6"/>
      <c r="N6729" s="6"/>
      <c r="O6729" s="6"/>
      <c r="P6729" s="10"/>
      <c r="Q6729" s="15" t="str">
        <f t="shared" ca="1" si="212"/>
        <v>-</v>
      </c>
      <c r="R6729" s="6"/>
      <c r="S6729" s="6"/>
      <c r="T6729" s="6"/>
      <c r="U6729" s="6"/>
      <c r="V6729" s="6"/>
      <c r="W6729" s="6" t="str">
        <f t="shared" si="211"/>
        <v>-</v>
      </c>
      <c r="X6729" s="6"/>
      <c r="Y6729" s="6"/>
      <c r="Z6729" s="6"/>
      <c r="AA6729" s="6"/>
      <c r="AB6729" s="6"/>
      <c r="AC6729" s="6"/>
    </row>
    <row r="6730" spans="1:29" x14ac:dyDescent="0.25">
      <c r="Q6730" s="12" t="str">
        <f t="shared" ca="1" si="212"/>
        <v>-</v>
      </c>
      <c r="W6730" t="str">
        <f t="shared" si="211"/>
        <v>-</v>
      </c>
    </row>
    <row r="6731" spans="1:29" x14ac:dyDescent="0.25">
      <c r="A6731" s="6"/>
      <c r="B6731" s="10"/>
      <c r="C6731" s="6"/>
      <c r="D6731" s="6"/>
      <c r="E6731" s="6"/>
      <c r="F6731" s="6"/>
      <c r="G6731" s="6"/>
      <c r="H6731" s="6"/>
      <c r="I6731" s="6"/>
      <c r="J6731" s="6"/>
      <c r="K6731" s="6"/>
      <c r="L6731" s="6"/>
      <c r="M6731" s="6"/>
      <c r="N6731" s="6"/>
      <c r="O6731" s="6"/>
      <c r="P6731" s="10"/>
      <c r="Q6731" s="15" t="str">
        <f t="shared" ca="1" si="212"/>
        <v>-</v>
      </c>
      <c r="R6731" s="6"/>
      <c r="S6731" s="6"/>
      <c r="T6731" s="6"/>
      <c r="U6731" s="6"/>
      <c r="V6731" s="6"/>
      <c r="W6731" s="6" t="str">
        <f t="shared" si="211"/>
        <v>-</v>
      </c>
      <c r="X6731" s="6"/>
      <c r="Y6731" s="6"/>
      <c r="Z6731" s="6"/>
      <c r="AA6731" s="6"/>
      <c r="AB6731" s="6"/>
      <c r="AC6731" s="6"/>
    </row>
    <row r="6732" spans="1:29" x14ac:dyDescent="0.25">
      <c r="Q6732" s="12" t="str">
        <f t="shared" ca="1" si="212"/>
        <v>-</v>
      </c>
      <c r="W6732" t="str">
        <f t="shared" si="211"/>
        <v>-</v>
      </c>
    </row>
    <row r="6733" spans="1:29" x14ac:dyDescent="0.25">
      <c r="A6733" s="6"/>
      <c r="B6733" s="10"/>
      <c r="C6733" s="6"/>
      <c r="D6733" s="6"/>
      <c r="E6733" s="6"/>
      <c r="F6733" s="6"/>
      <c r="G6733" s="6"/>
      <c r="H6733" s="6"/>
      <c r="I6733" s="6"/>
      <c r="J6733" s="6"/>
      <c r="K6733" s="6"/>
      <c r="L6733" s="6"/>
      <c r="M6733" s="6"/>
      <c r="N6733" s="6"/>
      <c r="O6733" s="6"/>
      <c r="P6733" s="10"/>
      <c r="Q6733" s="15" t="str">
        <f t="shared" ca="1" si="212"/>
        <v>-</v>
      </c>
      <c r="R6733" s="6"/>
      <c r="S6733" s="6"/>
      <c r="T6733" s="6"/>
      <c r="U6733" s="6"/>
      <c r="V6733" s="6"/>
      <c r="W6733" s="6" t="str">
        <f t="shared" si="211"/>
        <v>-</v>
      </c>
      <c r="X6733" s="6"/>
      <c r="Y6733" s="6"/>
      <c r="Z6733" s="6"/>
      <c r="AA6733" s="6"/>
      <c r="AB6733" s="6"/>
      <c r="AC6733" s="6"/>
    </row>
    <row r="6734" spans="1:29" x14ac:dyDescent="0.25">
      <c r="Q6734" s="12" t="str">
        <f t="shared" ca="1" si="212"/>
        <v>-</v>
      </c>
      <c r="W6734" t="str">
        <f t="shared" si="211"/>
        <v>-</v>
      </c>
    </row>
    <row r="6735" spans="1:29" x14ac:dyDescent="0.25">
      <c r="A6735" s="6"/>
      <c r="B6735" s="10"/>
      <c r="C6735" s="6"/>
      <c r="D6735" s="6"/>
      <c r="E6735" s="6"/>
      <c r="F6735" s="6"/>
      <c r="G6735" s="6"/>
      <c r="H6735" s="6"/>
      <c r="I6735" s="6"/>
      <c r="J6735" s="6"/>
      <c r="K6735" s="6"/>
      <c r="L6735" s="6"/>
      <c r="M6735" s="6"/>
      <c r="N6735" s="6"/>
      <c r="O6735" s="6"/>
      <c r="P6735" s="10"/>
      <c r="Q6735" s="15" t="str">
        <f t="shared" ca="1" si="212"/>
        <v>-</v>
      </c>
      <c r="R6735" s="6"/>
      <c r="S6735" s="6"/>
      <c r="T6735" s="6"/>
      <c r="U6735" s="6"/>
      <c r="V6735" s="6"/>
      <c r="W6735" s="6" t="str">
        <f t="shared" si="211"/>
        <v>-</v>
      </c>
      <c r="X6735" s="6"/>
      <c r="Y6735" s="6"/>
      <c r="Z6735" s="6"/>
      <c r="AA6735" s="6"/>
      <c r="AB6735" s="6"/>
      <c r="AC6735" s="6"/>
    </row>
    <row r="6736" spans="1:29" x14ac:dyDescent="0.25">
      <c r="Q6736" s="12" t="str">
        <f t="shared" ca="1" si="212"/>
        <v>-</v>
      </c>
      <c r="W6736" t="str">
        <f t="shared" si="211"/>
        <v>-</v>
      </c>
    </row>
    <row r="6737" spans="1:29" x14ac:dyDescent="0.25">
      <c r="A6737" s="6"/>
      <c r="B6737" s="10"/>
      <c r="C6737" s="6"/>
      <c r="D6737" s="6"/>
      <c r="E6737" s="6"/>
      <c r="F6737" s="6"/>
      <c r="G6737" s="6"/>
      <c r="H6737" s="6"/>
      <c r="I6737" s="6"/>
      <c r="J6737" s="6"/>
      <c r="K6737" s="6"/>
      <c r="L6737" s="6"/>
      <c r="M6737" s="6"/>
      <c r="N6737" s="6"/>
      <c r="O6737" s="6"/>
      <c r="P6737" s="10"/>
      <c r="Q6737" s="15" t="str">
        <f t="shared" ca="1" si="212"/>
        <v>-</v>
      </c>
      <c r="R6737" s="6"/>
      <c r="S6737" s="6"/>
      <c r="T6737" s="6"/>
      <c r="U6737" s="6"/>
      <c r="V6737" s="6"/>
      <c r="W6737" s="6" t="str">
        <f t="shared" si="211"/>
        <v>-</v>
      </c>
      <c r="X6737" s="6"/>
      <c r="Y6737" s="6"/>
      <c r="Z6737" s="6"/>
      <c r="AA6737" s="6"/>
      <c r="AB6737" s="6"/>
      <c r="AC6737" s="6"/>
    </row>
    <row r="6738" spans="1:29" x14ac:dyDescent="0.25">
      <c r="Q6738" s="12" t="str">
        <f t="shared" ca="1" si="212"/>
        <v>-</v>
      </c>
      <c r="W6738" t="str">
        <f t="shared" si="211"/>
        <v>-</v>
      </c>
    </row>
    <row r="6739" spans="1:29" x14ac:dyDescent="0.25">
      <c r="A6739" s="6"/>
      <c r="B6739" s="10"/>
      <c r="C6739" s="6"/>
      <c r="D6739" s="6"/>
      <c r="E6739" s="6"/>
      <c r="F6739" s="6"/>
      <c r="G6739" s="6"/>
      <c r="H6739" s="6"/>
      <c r="I6739" s="6"/>
      <c r="J6739" s="6"/>
      <c r="K6739" s="6"/>
      <c r="L6739" s="6"/>
      <c r="M6739" s="6"/>
      <c r="N6739" s="6"/>
      <c r="O6739" s="6"/>
      <c r="P6739" s="10"/>
      <c r="Q6739" s="15" t="str">
        <f t="shared" ca="1" si="212"/>
        <v>-</v>
      </c>
      <c r="R6739" s="6"/>
      <c r="S6739" s="6"/>
      <c r="T6739" s="6"/>
      <c r="U6739" s="6"/>
      <c r="V6739" s="6"/>
      <c r="W6739" s="6" t="str">
        <f t="shared" si="211"/>
        <v>-</v>
      </c>
      <c r="X6739" s="6"/>
      <c r="Y6739" s="6"/>
      <c r="Z6739" s="6"/>
      <c r="AA6739" s="6"/>
      <c r="AB6739" s="6"/>
      <c r="AC6739" s="6"/>
    </row>
    <row r="6740" spans="1:29" x14ac:dyDescent="0.25">
      <c r="Q6740" s="12" t="str">
        <f t="shared" ca="1" si="212"/>
        <v>-</v>
      </c>
      <c r="W6740" t="str">
        <f t="shared" si="211"/>
        <v>-</v>
      </c>
    </row>
    <row r="6741" spans="1:29" x14ac:dyDescent="0.25">
      <c r="A6741" s="6"/>
      <c r="B6741" s="10"/>
      <c r="C6741" s="6"/>
      <c r="D6741" s="6"/>
      <c r="E6741" s="6"/>
      <c r="F6741" s="6"/>
      <c r="G6741" s="6"/>
      <c r="H6741" s="6"/>
      <c r="I6741" s="6"/>
      <c r="J6741" s="6"/>
      <c r="K6741" s="6"/>
      <c r="L6741" s="6"/>
      <c r="M6741" s="6"/>
      <c r="N6741" s="6"/>
      <c r="O6741" s="6"/>
      <c r="P6741" s="10"/>
      <c r="Q6741" s="15" t="str">
        <f t="shared" ca="1" si="212"/>
        <v>-</v>
      </c>
      <c r="R6741" s="6"/>
      <c r="S6741" s="6"/>
      <c r="T6741" s="6"/>
      <c r="U6741" s="6"/>
      <c r="V6741" s="6"/>
      <c r="W6741" s="6" t="str">
        <f t="shared" si="211"/>
        <v>-</v>
      </c>
      <c r="X6741" s="6"/>
      <c r="Y6741" s="6"/>
      <c r="Z6741" s="6"/>
      <c r="AA6741" s="6"/>
      <c r="AB6741" s="6"/>
      <c r="AC6741" s="6"/>
    </row>
    <row r="6742" spans="1:29" x14ac:dyDescent="0.25">
      <c r="Q6742" s="12" t="str">
        <f t="shared" ca="1" si="212"/>
        <v>-</v>
      </c>
      <c r="W6742" t="str">
        <f t="shared" si="211"/>
        <v>-</v>
      </c>
    </row>
    <row r="6743" spans="1:29" x14ac:dyDescent="0.25">
      <c r="A6743" s="6"/>
      <c r="B6743" s="10"/>
      <c r="C6743" s="6"/>
      <c r="D6743" s="6"/>
      <c r="E6743" s="6"/>
      <c r="F6743" s="6"/>
      <c r="G6743" s="6"/>
      <c r="H6743" s="6"/>
      <c r="I6743" s="6"/>
      <c r="J6743" s="6"/>
      <c r="K6743" s="6"/>
      <c r="L6743" s="6"/>
      <c r="M6743" s="6"/>
      <c r="N6743" s="6"/>
      <c r="O6743" s="6"/>
      <c r="P6743" s="10"/>
      <c r="Q6743" s="15" t="str">
        <f t="shared" ca="1" si="212"/>
        <v>-</v>
      </c>
      <c r="R6743" s="6"/>
      <c r="S6743" s="6"/>
      <c r="T6743" s="6"/>
      <c r="U6743" s="6"/>
      <c r="V6743" s="6"/>
      <c r="W6743" s="6" t="str">
        <f t="shared" si="211"/>
        <v>-</v>
      </c>
      <c r="X6743" s="6"/>
      <c r="Y6743" s="6"/>
      <c r="Z6743" s="6"/>
      <c r="AA6743" s="6"/>
      <c r="AB6743" s="6"/>
      <c r="AC6743" s="6"/>
    </row>
    <row r="6744" spans="1:29" x14ac:dyDescent="0.25">
      <c r="Q6744" s="12" t="str">
        <f t="shared" ca="1" si="212"/>
        <v>-</v>
      </c>
      <c r="W6744" t="str">
        <f t="shared" si="211"/>
        <v>-</v>
      </c>
    </row>
    <row r="6745" spans="1:29" x14ac:dyDescent="0.25">
      <c r="A6745" s="6"/>
      <c r="B6745" s="10"/>
      <c r="C6745" s="6"/>
      <c r="D6745" s="6"/>
      <c r="E6745" s="6"/>
      <c r="F6745" s="6"/>
      <c r="G6745" s="6"/>
      <c r="H6745" s="6"/>
      <c r="I6745" s="6"/>
      <c r="J6745" s="6"/>
      <c r="K6745" s="6"/>
      <c r="L6745" s="6"/>
      <c r="M6745" s="6"/>
      <c r="N6745" s="6"/>
      <c r="O6745" s="6"/>
      <c r="P6745" s="10"/>
      <c r="Q6745" s="15" t="str">
        <f t="shared" ca="1" si="212"/>
        <v>-</v>
      </c>
      <c r="R6745" s="6"/>
      <c r="S6745" s="6"/>
      <c r="T6745" s="6"/>
      <c r="U6745" s="6"/>
      <c r="V6745" s="6"/>
      <c r="W6745" s="6" t="str">
        <f t="shared" si="211"/>
        <v>-</v>
      </c>
      <c r="X6745" s="6"/>
      <c r="Y6745" s="6"/>
      <c r="Z6745" s="6"/>
      <c r="AA6745" s="6"/>
      <c r="AB6745" s="6"/>
      <c r="AC6745" s="6"/>
    </row>
    <row r="6746" spans="1:29" x14ac:dyDescent="0.25">
      <c r="Q6746" s="12" t="str">
        <f t="shared" ca="1" si="212"/>
        <v>-</v>
      </c>
      <c r="W6746" t="str">
        <f t="shared" si="211"/>
        <v>-</v>
      </c>
    </row>
    <row r="6747" spans="1:29" x14ac:dyDescent="0.25">
      <c r="A6747" s="6"/>
      <c r="B6747" s="10"/>
      <c r="C6747" s="6"/>
      <c r="D6747" s="6"/>
      <c r="E6747" s="6"/>
      <c r="F6747" s="6"/>
      <c r="G6747" s="6"/>
      <c r="H6747" s="6"/>
      <c r="I6747" s="6"/>
      <c r="J6747" s="6"/>
      <c r="K6747" s="6"/>
      <c r="L6747" s="6"/>
      <c r="M6747" s="6"/>
      <c r="N6747" s="6"/>
      <c r="O6747" s="6"/>
      <c r="P6747" s="10"/>
      <c r="Q6747" s="15" t="str">
        <f t="shared" ca="1" si="212"/>
        <v>-</v>
      </c>
      <c r="R6747" s="6"/>
      <c r="S6747" s="6"/>
      <c r="T6747" s="6"/>
      <c r="U6747" s="6"/>
      <c r="V6747" s="6"/>
      <c r="W6747" s="6" t="str">
        <f t="shared" si="211"/>
        <v>-</v>
      </c>
      <c r="X6747" s="6"/>
      <c r="Y6747" s="6"/>
      <c r="Z6747" s="6"/>
      <c r="AA6747" s="6"/>
      <c r="AB6747" s="6"/>
      <c r="AC6747" s="6"/>
    </row>
    <row r="6748" spans="1:29" x14ac:dyDescent="0.25">
      <c r="Q6748" s="12" t="str">
        <f t="shared" ca="1" si="212"/>
        <v>-</v>
      </c>
      <c r="W6748" t="str">
        <f t="shared" si="211"/>
        <v>-</v>
      </c>
    </row>
    <row r="6749" spans="1:29" x14ac:dyDescent="0.25">
      <c r="A6749" s="6"/>
      <c r="B6749" s="10"/>
      <c r="C6749" s="6"/>
      <c r="D6749" s="6"/>
      <c r="E6749" s="6"/>
      <c r="F6749" s="6"/>
      <c r="G6749" s="6"/>
      <c r="H6749" s="6"/>
      <c r="I6749" s="6"/>
      <c r="J6749" s="6"/>
      <c r="K6749" s="6"/>
      <c r="L6749" s="6"/>
      <c r="M6749" s="6"/>
      <c r="N6749" s="6"/>
      <c r="O6749" s="6"/>
      <c r="P6749" s="10"/>
      <c r="Q6749" s="15" t="str">
        <f t="shared" ca="1" si="212"/>
        <v>-</v>
      </c>
      <c r="R6749" s="6"/>
      <c r="S6749" s="6"/>
      <c r="T6749" s="6"/>
      <c r="U6749" s="6"/>
      <c r="V6749" s="6"/>
      <c r="W6749" s="6" t="str">
        <f t="shared" si="211"/>
        <v>-</v>
      </c>
      <c r="X6749" s="6"/>
      <c r="Y6749" s="6"/>
      <c r="Z6749" s="6"/>
      <c r="AA6749" s="6"/>
      <c r="AB6749" s="6"/>
      <c r="AC6749" s="6"/>
    </row>
    <row r="6750" spans="1:29" x14ac:dyDescent="0.25">
      <c r="Q6750" s="12" t="str">
        <f t="shared" ca="1" si="212"/>
        <v>-</v>
      </c>
      <c r="W6750" t="str">
        <f t="shared" si="211"/>
        <v>-</v>
      </c>
    </row>
    <row r="6751" spans="1:29" x14ac:dyDescent="0.25">
      <c r="A6751" s="6"/>
      <c r="B6751" s="10"/>
      <c r="C6751" s="6"/>
      <c r="D6751" s="6"/>
      <c r="E6751" s="6"/>
      <c r="F6751" s="6"/>
      <c r="G6751" s="6"/>
      <c r="H6751" s="6"/>
      <c r="I6751" s="6"/>
      <c r="J6751" s="6"/>
      <c r="K6751" s="6"/>
      <c r="L6751" s="6"/>
      <c r="M6751" s="6"/>
      <c r="N6751" s="6"/>
      <c r="O6751" s="6"/>
      <c r="P6751" s="10"/>
      <c r="Q6751" s="15" t="str">
        <f t="shared" ca="1" si="212"/>
        <v>-</v>
      </c>
      <c r="R6751" s="6"/>
      <c r="S6751" s="6"/>
      <c r="T6751" s="6"/>
      <c r="U6751" s="6"/>
      <c r="V6751" s="6"/>
      <c r="W6751" s="6" t="str">
        <f t="shared" si="211"/>
        <v>-</v>
      </c>
      <c r="X6751" s="6"/>
      <c r="Y6751" s="6"/>
      <c r="Z6751" s="6"/>
      <c r="AA6751" s="6"/>
      <c r="AB6751" s="6"/>
      <c r="AC6751" s="6"/>
    </row>
    <row r="6752" spans="1:29" x14ac:dyDescent="0.25">
      <c r="Q6752" s="12" t="str">
        <f t="shared" ca="1" si="212"/>
        <v>-</v>
      </c>
      <c r="W6752" t="str">
        <f t="shared" si="211"/>
        <v>-</v>
      </c>
    </row>
    <row r="6753" spans="1:29" x14ac:dyDescent="0.25">
      <c r="A6753" s="6"/>
      <c r="B6753" s="10"/>
      <c r="C6753" s="6"/>
      <c r="D6753" s="6"/>
      <c r="E6753" s="6"/>
      <c r="F6753" s="6"/>
      <c r="G6753" s="6"/>
      <c r="H6753" s="6"/>
      <c r="I6753" s="6"/>
      <c r="J6753" s="6"/>
      <c r="K6753" s="6"/>
      <c r="L6753" s="6"/>
      <c r="M6753" s="6"/>
      <c r="N6753" s="6"/>
      <c r="O6753" s="6"/>
      <c r="P6753" s="10"/>
      <c r="Q6753" s="15" t="str">
        <f t="shared" ca="1" si="212"/>
        <v>-</v>
      </c>
      <c r="R6753" s="6"/>
      <c r="S6753" s="6"/>
      <c r="T6753" s="6"/>
      <c r="U6753" s="6"/>
      <c r="V6753" s="6"/>
      <c r="W6753" s="6" t="str">
        <f t="shared" si="211"/>
        <v>-</v>
      </c>
      <c r="X6753" s="6"/>
      <c r="Y6753" s="6"/>
      <c r="Z6753" s="6"/>
      <c r="AA6753" s="6"/>
      <c r="AB6753" s="6"/>
      <c r="AC6753" s="6"/>
    </row>
    <row r="6754" spans="1:29" x14ac:dyDescent="0.25">
      <c r="Q6754" s="12" t="str">
        <f t="shared" ca="1" si="212"/>
        <v>-</v>
      </c>
      <c r="W6754" t="str">
        <f t="shared" si="211"/>
        <v>-</v>
      </c>
    </row>
    <row r="6755" spans="1:29" x14ac:dyDescent="0.25">
      <c r="A6755" s="6"/>
      <c r="B6755" s="10"/>
      <c r="C6755" s="6"/>
      <c r="D6755" s="6"/>
      <c r="E6755" s="6"/>
      <c r="F6755" s="6"/>
      <c r="G6755" s="6"/>
      <c r="H6755" s="6"/>
      <c r="I6755" s="6"/>
      <c r="J6755" s="6"/>
      <c r="K6755" s="6"/>
      <c r="L6755" s="6"/>
      <c r="M6755" s="6"/>
      <c r="N6755" s="6"/>
      <c r="O6755" s="6"/>
      <c r="P6755" s="10"/>
      <c r="Q6755" s="15" t="str">
        <f t="shared" ca="1" si="212"/>
        <v>-</v>
      </c>
      <c r="R6755" s="6"/>
      <c r="S6755" s="6"/>
      <c r="T6755" s="6"/>
      <c r="U6755" s="6"/>
      <c r="V6755" s="6"/>
      <c r="W6755" s="6" t="str">
        <f t="shared" si="211"/>
        <v>-</v>
      </c>
      <c r="X6755" s="6"/>
      <c r="Y6755" s="6"/>
      <c r="Z6755" s="6"/>
      <c r="AA6755" s="6"/>
      <c r="AB6755" s="6"/>
      <c r="AC6755" s="6"/>
    </row>
    <row r="6756" spans="1:29" x14ac:dyDescent="0.25">
      <c r="Q6756" s="12" t="str">
        <f t="shared" ca="1" si="212"/>
        <v>-</v>
      </c>
      <c r="W6756" t="str">
        <f t="shared" si="211"/>
        <v>-</v>
      </c>
    </row>
    <row r="6757" spans="1:29" x14ac:dyDescent="0.25">
      <c r="A6757" s="6"/>
      <c r="B6757" s="10"/>
      <c r="C6757" s="6"/>
      <c r="D6757" s="6"/>
      <c r="E6757" s="6"/>
      <c r="F6757" s="6"/>
      <c r="G6757" s="6"/>
      <c r="H6757" s="6"/>
      <c r="I6757" s="6"/>
      <c r="J6757" s="6"/>
      <c r="K6757" s="6"/>
      <c r="L6757" s="6"/>
      <c r="M6757" s="6"/>
      <c r="N6757" s="6"/>
      <c r="O6757" s="6"/>
      <c r="P6757" s="10"/>
      <c r="Q6757" s="15" t="str">
        <f t="shared" ca="1" si="212"/>
        <v>-</v>
      </c>
      <c r="R6757" s="6"/>
      <c r="S6757" s="6"/>
      <c r="T6757" s="6"/>
      <c r="U6757" s="6"/>
      <c r="V6757" s="6"/>
      <c r="W6757" s="6" t="str">
        <f t="shared" si="211"/>
        <v>-</v>
      </c>
      <c r="X6757" s="6"/>
      <c r="Y6757" s="6"/>
      <c r="Z6757" s="6"/>
      <c r="AA6757" s="6"/>
      <c r="AB6757" s="6"/>
      <c r="AC6757" s="6"/>
    </row>
    <row r="6758" spans="1:29" x14ac:dyDescent="0.25">
      <c r="Q6758" s="12" t="str">
        <f t="shared" ca="1" si="212"/>
        <v>-</v>
      </c>
      <c r="W6758" t="str">
        <f t="shared" si="211"/>
        <v>-</v>
      </c>
    </row>
    <row r="6759" spans="1:29" x14ac:dyDescent="0.25">
      <c r="A6759" s="6"/>
      <c r="B6759" s="10"/>
      <c r="C6759" s="6"/>
      <c r="D6759" s="6"/>
      <c r="E6759" s="6"/>
      <c r="F6759" s="6"/>
      <c r="G6759" s="6"/>
      <c r="H6759" s="6"/>
      <c r="I6759" s="6"/>
      <c r="J6759" s="6"/>
      <c r="K6759" s="6"/>
      <c r="L6759" s="6"/>
      <c r="M6759" s="6"/>
      <c r="N6759" s="6"/>
      <c r="O6759" s="6"/>
      <c r="P6759" s="10"/>
      <c r="Q6759" s="15" t="str">
        <f t="shared" ca="1" si="212"/>
        <v>-</v>
      </c>
      <c r="R6759" s="6"/>
      <c r="S6759" s="6"/>
      <c r="T6759" s="6"/>
      <c r="U6759" s="6"/>
      <c r="V6759" s="6"/>
      <c r="W6759" s="6" t="str">
        <f t="shared" si="211"/>
        <v>-</v>
      </c>
      <c r="X6759" s="6"/>
      <c r="Y6759" s="6"/>
      <c r="Z6759" s="6"/>
      <c r="AA6759" s="6"/>
      <c r="AB6759" s="6"/>
      <c r="AC6759" s="6"/>
    </row>
    <row r="6760" spans="1:29" x14ac:dyDescent="0.25">
      <c r="Q6760" s="12" t="str">
        <f t="shared" ca="1" si="212"/>
        <v>-</v>
      </c>
      <c r="W6760" t="str">
        <f t="shared" si="211"/>
        <v>-</v>
      </c>
    </row>
    <row r="6761" spans="1:29" x14ac:dyDescent="0.25">
      <c r="A6761" s="6"/>
      <c r="B6761" s="10"/>
      <c r="C6761" s="6"/>
      <c r="D6761" s="6"/>
      <c r="E6761" s="6"/>
      <c r="F6761" s="6"/>
      <c r="G6761" s="6"/>
      <c r="H6761" s="6"/>
      <c r="I6761" s="6"/>
      <c r="J6761" s="6"/>
      <c r="K6761" s="6"/>
      <c r="L6761" s="6"/>
      <c r="M6761" s="6"/>
      <c r="N6761" s="6"/>
      <c r="O6761" s="6"/>
      <c r="P6761" s="10"/>
      <c r="Q6761" s="15" t="str">
        <f t="shared" ca="1" si="212"/>
        <v>-</v>
      </c>
      <c r="R6761" s="6"/>
      <c r="S6761" s="6"/>
      <c r="T6761" s="6"/>
      <c r="U6761" s="6"/>
      <c r="V6761" s="6"/>
      <c r="W6761" s="6" t="str">
        <f t="shared" si="211"/>
        <v>-</v>
      </c>
      <c r="X6761" s="6"/>
      <c r="Y6761" s="6"/>
      <c r="Z6761" s="6"/>
      <c r="AA6761" s="6"/>
      <c r="AB6761" s="6"/>
      <c r="AC6761" s="6"/>
    </row>
    <row r="6762" spans="1:29" x14ac:dyDescent="0.25">
      <c r="Q6762" s="12" t="str">
        <f t="shared" ca="1" si="212"/>
        <v>-</v>
      </c>
      <c r="W6762" t="str">
        <f t="shared" si="211"/>
        <v>-</v>
      </c>
    </row>
    <row r="6763" spans="1:29" x14ac:dyDescent="0.25">
      <c r="A6763" s="6"/>
      <c r="B6763" s="10"/>
      <c r="C6763" s="6"/>
      <c r="D6763" s="6"/>
      <c r="E6763" s="6"/>
      <c r="F6763" s="6"/>
      <c r="G6763" s="6"/>
      <c r="H6763" s="6"/>
      <c r="I6763" s="6"/>
      <c r="J6763" s="6"/>
      <c r="K6763" s="6"/>
      <c r="L6763" s="6"/>
      <c r="M6763" s="6"/>
      <c r="N6763" s="6"/>
      <c r="O6763" s="6"/>
      <c r="P6763" s="10"/>
      <c r="Q6763" s="15" t="str">
        <f t="shared" ca="1" si="212"/>
        <v>-</v>
      </c>
      <c r="R6763" s="6"/>
      <c r="S6763" s="6"/>
      <c r="T6763" s="6"/>
      <c r="U6763" s="6"/>
      <c r="V6763" s="6"/>
      <c r="W6763" s="6" t="str">
        <f t="shared" si="211"/>
        <v>-</v>
      </c>
      <c r="X6763" s="6"/>
      <c r="Y6763" s="6"/>
      <c r="Z6763" s="6"/>
      <c r="AA6763" s="6"/>
      <c r="AB6763" s="6"/>
      <c r="AC6763" s="6"/>
    </row>
    <row r="6764" spans="1:29" x14ac:dyDescent="0.25">
      <c r="Q6764" s="12" t="str">
        <f t="shared" ca="1" si="212"/>
        <v>-</v>
      </c>
      <c r="W6764" t="str">
        <f t="shared" si="211"/>
        <v>-</v>
      </c>
    </row>
    <row r="6765" spans="1:29" x14ac:dyDescent="0.25">
      <c r="A6765" s="6"/>
      <c r="B6765" s="10"/>
      <c r="C6765" s="6"/>
      <c r="D6765" s="6"/>
      <c r="E6765" s="6"/>
      <c r="F6765" s="6"/>
      <c r="G6765" s="6"/>
      <c r="H6765" s="6"/>
      <c r="I6765" s="6"/>
      <c r="J6765" s="6"/>
      <c r="K6765" s="6"/>
      <c r="L6765" s="6"/>
      <c r="M6765" s="6"/>
      <c r="N6765" s="6"/>
      <c r="O6765" s="6"/>
      <c r="P6765" s="10"/>
      <c r="Q6765" s="15" t="str">
        <f t="shared" ca="1" si="212"/>
        <v>-</v>
      </c>
      <c r="R6765" s="6"/>
      <c r="S6765" s="6"/>
      <c r="T6765" s="6"/>
      <c r="U6765" s="6"/>
      <c r="V6765" s="6"/>
      <c r="W6765" s="6" t="str">
        <f t="shared" si="211"/>
        <v>-</v>
      </c>
      <c r="X6765" s="6"/>
      <c r="Y6765" s="6"/>
      <c r="Z6765" s="6"/>
      <c r="AA6765" s="6"/>
      <c r="AB6765" s="6"/>
      <c r="AC6765" s="6"/>
    </row>
    <row r="6766" spans="1:29" x14ac:dyDescent="0.25">
      <c r="Q6766" s="12" t="str">
        <f t="shared" ca="1" si="212"/>
        <v>-</v>
      </c>
      <c r="W6766" t="str">
        <f t="shared" si="211"/>
        <v>-</v>
      </c>
    </row>
    <row r="6767" spans="1:29" x14ac:dyDescent="0.25">
      <c r="A6767" s="6"/>
      <c r="B6767" s="10"/>
      <c r="C6767" s="6"/>
      <c r="D6767" s="6"/>
      <c r="E6767" s="6"/>
      <c r="F6767" s="6"/>
      <c r="G6767" s="6"/>
      <c r="H6767" s="6"/>
      <c r="I6767" s="6"/>
      <c r="J6767" s="6"/>
      <c r="K6767" s="6"/>
      <c r="L6767" s="6"/>
      <c r="M6767" s="6"/>
      <c r="N6767" s="6"/>
      <c r="O6767" s="6"/>
      <c r="P6767" s="10"/>
      <c r="Q6767" s="15" t="str">
        <f t="shared" ca="1" si="212"/>
        <v>-</v>
      </c>
      <c r="R6767" s="6"/>
      <c r="S6767" s="6"/>
      <c r="T6767" s="6"/>
      <c r="U6767" s="6"/>
      <c r="V6767" s="6"/>
      <c r="W6767" s="6" t="str">
        <f t="shared" si="211"/>
        <v>-</v>
      </c>
      <c r="X6767" s="6"/>
      <c r="Y6767" s="6"/>
      <c r="Z6767" s="6"/>
      <c r="AA6767" s="6"/>
      <c r="AB6767" s="6"/>
      <c r="AC6767" s="6"/>
    </row>
    <row r="6768" spans="1:29" x14ac:dyDescent="0.25">
      <c r="Q6768" s="12" t="str">
        <f t="shared" ca="1" si="212"/>
        <v>-</v>
      </c>
      <c r="W6768" t="str">
        <f t="shared" si="211"/>
        <v>-</v>
      </c>
    </row>
    <row r="6769" spans="1:29" x14ac:dyDescent="0.25">
      <c r="A6769" s="6"/>
      <c r="B6769" s="10"/>
      <c r="C6769" s="6"/>
      <c r="D6769" s="6"/>
      <c r="E6769" s="6"/>
      <c r="F6769" s="6"/>
      <c r="G6769" s="6"/>
      <c r="H6769" s="6"/>
      <c r="I6769" s="6"/>
      <c r="J6769" s="6"/>
      <c r="K6769" s="6"/>
      <c r="L6769" s="6"/>
      <c r="M6769" s="6"/>
      <c r="N6769" s="6"/>
      <c r="O6769" s="6"/>
      <c r="P6769" s="10"/>
      <c r="Q6769" s="15" t="str">
        <f t="shared" ca="1" si="212"/>
        <v>-</v>
      </c>
      <c r="R6769" s="6"/>
      <c r="S6769" s="6"/>
      <c r="T6769" s="6"/>
      <c r="U6769" s="6"/>
      <c r="V6769" s="6"/>
      <c r="W6769" s="6" t="str">
        <f t="shared" si="211"/>
        <v>-</v>
      </c>
      <c r="X6769" s="6"/>
      <c r="Y6769" s="6"/>
      <c r="Z6769" s="6"/>
      <c r="AA6769" s="6"/>
      <c r="AB6769" s="6"/>
      <c r="AC6769" s="6"/>
    </row>
    <row r="6770" spans="1:29" x14ac:dyDescent="0.25">
      <c r="Q6770" s="12" t="str">
        <f t="shared" ca="1" si="212"/>
        <v>-</v>
      </c>
      <c r="W6770" t="str">
        <f t="shared" si="211"/>
        <v>-</v>
      </c>
    </row>
    <row r="6771" spans="1:29" x14ac:dyDescent="0.25">
      <c r="A6771" s="6"/>
      <c r="B6771" s="10"/>
      <c r="C6771" s="6"/>
      <c r="D6771" s="6"/>
      <c r="E6771" s="6"/>
      <c r="F6771" s="6"/>
      <c r="G6771" s="6"/>
      <c r="H6771" s="6"/>
      <c r="I6771" s="6"/>
      <c r="J6771" s="6"/>
      <c r="K6771" s="6"/>
      <c r="L6771" s="6"/>
      <c r="M6771" s="6"/>
      <c r="N6771" s="6"/>
      <c r="O6771" s="6"/>
      <c r="P6771" s="10"/>
      <c r="Q6771" s="15" t="str">
        <f t="shared" ca="1" si="212"/>
        <v>-</v>
      </c>
      <c r="R6771" s="6"/>
      <c r="S6771" s="6"/>
      <c r="T6771" s="6"/>
      <c r="U6771" s="6"/>
      <c r="V6771" s="6"/>
      <c r="W6771" s="6" t="str">
        <f t="shared" si="211"/>
        <v>-</v>
      </c>
      <c r="X6771" s="6"/>
      <c r="Y6771" s="6"/>
      <c r="Z6771" s="6"/>
      <c r="AA6771" s="6"/>
      <c r="AB6771" s="6"/>
      <c r="AC6771" s="6"/>
    </row>
    <row r="6772" spans="1:29" x14ac:dyDescent="0.25">
      <c r="Q6772" s="12" t="str">
        <f t="shared" ca="1" si="212"/>
        <v>-</v>
      </c>
      <c r="W6772" t="str">
        <f t="shared" si="211"/>
        <v>-</v>
      </c>
    </row>
    <row r="6773" spans="1:29" x14ac:dyDescent="0.25">
      <c r="A6773" s="6"/>
      <c r="B6773" s="10"/>
      <c r="C6773" s="6"/>
      <c r="D6773" s="6"/>
      <c r="E6773" s="6"/>
      <c r="F6773" s="6"/>
      <c r="G6773" s="6"/>
      <c r="H6773" s="6"/>
      <c r="I6773" s="6"/>
      <c r="J6773" s="6"/>
      <c r="K6773" s="6"/>
      <c r="L6773" s="6"/>
      <c r="M6773" s="6"/>
      <c r="N6773" s="6"/>
      <c r="O6773" s="6"/>
      <c r="P6773" s="10"/>
      <c r="Q6773" s="15" t="str">
        <f t="shared" ca="1" si="212"/>
        <v>-</v>
      </c>
      <c r="R6773" s="6"/>
      <c r="S6773" s="6"/>
      <c r="T6773" s="6"/>
      <c r="U6773" s="6"/>
      <c r="V6773" s="6"/>
      <c r="W6773" s="6" t="str">
        <f t="shared" si="211"/>
        <v>-</v>
      </c>
      <c r="X6773" s="6"/>
      <c r="Y6773" s="6"/>
      <c r="Z6773" s="6"/>
      <c r="AA6773" s="6"/>
      <c r="AB6773" s="6"/>
      <c r="AC6773" s="6"/>
    </row>
    <row r="6774" spans="1:29" x14ac:dyDescent="0.25">
      <c r="Q6774" s="12" t="str">
        <f t="shared" ca="1" si="212"/>
        <v>-</v>
      </c>
      <c r="W6774" t="str">
        <f t="shared" si="211"/>
        <v>-</v>
      </c>
    </row>
    <row r="6775" spans="1:29" x14ac:dyDescent="0.25">
      <c r="A6775" s="6"/>
      <c r="B6775" s="10"/>
      <c r="C6775" s="6"/>
      <c r="D6775" s="6"/>
      <c r="E6775" s="6"/>
      <c r="F6775" s="6"/>
      <c r="G6775" s="6"/>
      <c r="H6775" s="6"/>
      <c r="I6775" s="6"/>
      <c r="J6775" s="6"/>
      <c r="K6775" s="6"/>
      <c r="L6775" s="6"/>
      <c r="M6775" s="6"/>
      <c r="N6775" s="6"/>
      <c r="O6775" s="6"/>
      <c r="P6775" s="10"/>
      <c r="Q6775" s="15" t="str">
        <f t="shared" ca="1" si="212"/>
        <v>-</v>
      </c>
      <c r="R6775" s="6"/>
      <c r="S6775" s="6"/>
      <c r="T6775" s="6"/>
      <c r="U6775" s="6"/>
      <c r="V6775" s="6"/>
      <c r="W6775" s="6" t="str">
        <f t="shared" si="211"/>
        <v>-</v>
      </c>
      <c r="X6775" s="6"/>
      <c r="Y6775" s="6"/>
      <c r="Z6775" s="6"/>
      <c r="AA6775" s="6"/>
      <c r="AB6775" s="6"/>
      <c r="AC6775" s="6"/>
    </row>
    <row r="6776" spans="1:29" x14ac:dyDescent="0.25">
      <c r="Q6776" s="12" t="str">
        <f t="shared" ca="1" si="212"/>
        <v>-</v>
      </c>
      <c r="W6776" t="str">
        <f t="shared" si="211"/>
        <v>-</v>
      </c>
    </row>
    <row r="6777" spans="1:29" x14ac:dyDescent="0.25">
      <c r="A6777" s="6"/>
      <c r="B6777" s="10"/>
      <c r="C6777" s="6"/>
      <c r="D6777" s="6"/>
      <c r="E6777" s="6"/>
      <c r="F6777" s="6"/>
      <c r="G6777" s="6"/>
      <c r="H6777" s="6"/>
      <c r="I6777" s="6"/>
      <c r="J6777" s="6"/>
      <c r="K6777" s="6"/>
      <c r="L6777" s="6"/>
      <c r="M6777" s="6"/>
      <c r="N6777" s="6"/>
      <c r="O6777" s="6"/>
      <c r="P6777" s="10"/>
      <c r="Q6777" s="15" t="str">
        <f t="shared" ca="1" si="212"/>
        <v>-</v>
      </c>
      <c r="R6777" s="6"/>
      <c r="S6777" s="6"/>
      <c r="T6777" s="6"/>
      <c r="U6777" s="6"/>
      <c r="V6777" s="6"/>
      <c r="W6777" s="6" t="str">
        <f t="shared" si="211"/>
        <v>-</v>
      </c>
      <c r="X6777" s="6"/>
      <c r="Y6777" s="6"/>
      <c r="Z6777" s="6"/>
      <c r="AA6777" s="6"/>
      <c r="AB6777" s="6"/>
      <c r="AC6777" s="6"/>
    </row>
    <row r="6778" spans="1:29" x14ac:dyDescent="0.25">
      <c r="Q6778" s="12" t="str">
        <f t="shared" ca="1" si="212"/>
        <v>-</v>
      </c>
      <c r="W6778" t="str">
        <f t="shared" si="211"/>
        <v>-</v>
      </c>
    </row>
    <row r="6779" spans="1:29" x14ac:dyDescent="0.25">
      <c r="A6779" s="6"/>
      <c r="B6779" s="10"/>
      <c r="C6779" s="6"/>
      <c r="D6779" s="6"/>
      <c r="E6779" s="6"/>
      <c r="F6779" s="6"/>
      <c r="G6779" s="6"/>
      <c r="H6779" s="6"/>
      <c r="I6779" s="6"/>
      <c r="J6779" s="6"/>
      <c r="K6779" s="6"/>
      <c r="L6779" s="6"/>
      <c r="M6779" s="6"/>
      <c r="N6779" s="6"/>
      <c r="O6779" s="6"/>
      <c r="P6779" s="10"/>
      <c r="Q6779" s="15" t="str">
        <f t="shared" ca="1" si="212"/>
        <v>-</v>
      </c>
      <c r="R6779" s="6"/>
      <c r="S6779" s="6"/>
      <c r="T6779" s="6"/>
      <c r="U6779" s="6"/>
      <c r="V6779" s="6"/>
      <c r="W6779" s="6" t="str">
        <f t="shared" si="211"/>
        <v>-</v>
      </c>
      <c r="X6779" s="6"/>
      <c r="Y6779" s="6"/>
      <c r="Z6779" s="6"/>
      <c r="AA6779" s="6"/>
      <c r="AB6779" s="6"/>
      <c r="AC6779" s="6"/>
    </row>
    <row r="6780" spans="1:29" x14ac:dyDescent="0.25">
      <c r="Q6780" s="12" t="str">
        <f t="shared" ca="1" si="212"/>
        <v>-</v>
      </c>
      <c r="W6780" t="str">
        <f t="shared" si="211"/>
        <v>-</v>
      </c>
    </row>
    <row r="6781" spans="1:29" x14ac:dyDescent="0.25">
      <c r="A6781" s="6"/>
      <c r="B6781" s="10"/>
      <c r="C6781" s="6"/>
      <c r="D6781" s="6"/>
      <c r="E6781" s="6"/>
      <c r="F6781" s="6"/>
      <c r="G6781" s="6"/>
      <c r="H6781" s="6"/>
      <c r="I6781" s="6"/>
      <c r="J6781" s="6"/>
      <c r="K6781" s="6"/>
      <c r="L6781" s="6"/>
      <c r="M6781" s="6"/>
      <c r="N6781" s="6"/>
      <c r="O6781" s="6"/>
      <c r="P6781" s="10"/>
      <c r="Q6781" s="15" t="str">
        <f t="shared" ca="1" si="212"/>
        <v>-</v>
      </c>
      <c r="R6781" s="6"/>
      <c r="S6781" s="6"/>
      <c r="T6781" s="6"/>
      <c r="U6781" s="6"/>
      <c r="V6781" s="6"/>
      <c r="W6781" s="6" t="str">
        <f t="shared" si="211"/>
        <v>-</v>
      </c>
      <c r="X6781" s="6"/>
      <c r="Y6781" s="6"/>
      <c r="Z6781" s="6"/>
      <c r="AA6781" s="6"/>
      <c r="AB6781" s="6"/>
      <c r="AC6781" s="6"/>
    </row>
    <row r="6782" spans="1:29" x14ac:dyDescent="0.25">
      <c r="Q6782" s="12" t="str">
        <f t="shared" ca="1" si="212"/>
        <v>-</v>
      </c>
      <c r="W6782" t="str">
        <f t="shared" si="211"/>
        <v>-</v>
      </c>
    </row>
    <row r="6783" spans="1:29" x14ac:dyDescent="0.25">
      <c r="A6783" s="6"/>
      <c r="B6783" s="10"/>
      <c r="C6783" s="6"/>
      <c r="D6783" s="6"/>
      <c r="E6783" s="6"/>
      <c r="F6783" s="6"/>
      <c r="G6783" s="6"/>
      <c r="H6783" s="6"/>
      <c r="I6783" s="6"/>
      <c r="J6783" s="6"/>
      <c r="K6783" s="6"/>
      <c r="L6783" s="6"/>
      <c r="M6783" s="6"/>
      <c r="N6783" s="6"/>
      <c r="O6783" s="6"/>
      <c r="P6783" s="10"/>
      <c r="Q6783" s="15" t="str">
        <f t="shared" ca="1" si="212"/>
        <v>-</v>
      </c>
      <c r="R6783" s="6"/>
      <c r="S6783" s="6"/>
      <c r="T6783" s="6"/>
      <c r="U6783" s="6"/>
      <c r="V6783" s="6"/>
      <c r="W6783" s="6" t="str">
        <f t="shared" si="211"/>
        <v>-</v>
      </c>
      <c r="X6783" s="6"/>
      <c r="Y6783" s="6"/>
      <c r="Z6783" s="6"/>
      <c r="AA6783" s="6"/>
      <c r="AB6783" s="6"/>
      <c r="AC6783" s="6"/>
    </row>
    <row r="6784" spans="1:29" x14ac:dyDescent="0.25">
      <c r="Q6784" s="12" t="str">
        <f t="shared" ca="1" si="212"/>
        <v>-</v>
      </c>
      <c r="W6784" t="str">
        <f t="shared" si="211"/>
        <v>-</v>
      </c>
    </row>
    <row r="6785" spans="1:29" x14ac:dyDescent="0.25">
      <c r="A6785" s="6"/>
      <c r="B6785" s="10"/>
      <c r="C6785" s="6"/>
      <c r="D6785" s="6"/>
      <c r="E6785" s="6"/>
      <c r="F6785" s="6"/>
      <c r="G6785" s="6"/>
      <c r="H6785" s="6"/>
      <c r="I6785" s="6"/>
      <c r="J6785" s="6"/>
      <c r="K6785" s="6"/>
      <c r="L6785" s="6"/>
      <c r="M6785" s="6"/>
      <c r="N6785" s="6"/>
      <c r="O6785" s="6"/>
      <c r="P6785" s="10"/>
      <c r="Q6785" s="15" t="str">
        <f t="shared" ca="1" si="212"/>
        <v>-</v>
      </c>
      <c r="R6785" s="6"/>
      <c r="S6785" s="6"/>
      <c r="T6785" s="6"/>
      <c r="U6785" s="6"/>
      <c r="V6785" s="6"/>
      <c r="W6785" s="6" t="str">
        <f t="shared" ref="W6785:W6848" si="213">IF(OR(ISBLANK(J6785),ISBLANK(V6785)),"-",(IF(J6785=V6785,"Yes","No")))</f>
        <v>-</v>
      </c>
      <c r="X6785" s="6"/>
      <c r="Y6785" s="6"/>
      <c r="Z6785" s="6"/>
      <c r="AA6785" s="6"/>
      <c r="AB6785" s="6"/>
      <c r="AC6785" s="6"/>
    </row>
    <row r="6786" spans="1:29" x14ac:dyDescent="0.25">
      <c r="Q6786" s="12" t="str">
        <f t="shared" ref="Q6786:Q6849" ca="1" si="214">IF(B6786&gt;1/1/1900, (IF(R6786="Closed",(DATEDIF(B6786,P6786,"d"))-(DATEDIF(M6786,O6786,"d")),IF(OR(R6786="Pending",ISBLANK(P6786)),TODAY()-B6786))),"-")</f>
        <v>-</v>
      </c>
      <c r="W6786" t="str">
        <f t="shared" si="213"/>
        <v>-</v>
      </c>
    </row>
    <row r="6787" spans="1:29" x14ac:dyDescent="0.25">
      <c r="A6787" s="6"/>
      <c r="B6787" s="10"/>
      <c r="C6787" s="6"/>
      <c r="D6787" s="6"/>
      <c r="E6787" s="6"/>
      <c r="F6787" s="6"/>
      <c r="G6787" s="6"/>
      <c r="H6787" s="6"/>
      <c r="I6787" s="6"/>
      <c r="J6787" s="6"/>
      <c r="K6787" s="6"/>
      <c r="L6787" s="6"/>
      <c r="M6787" s="6"/>
      <c r="N6787" s="6"/>
      <c r="O6787" s="6"/>
      <c r="P6787" s="10"/>
      <c r="Q6787" s="15" t="str">
        <f t="shared" ca="1" si="214"/>
        <v>-</v>
      </c>
      <c r="R6787" s="6"/>
      <c r="S6787" s="6"/>
      <c r="T6787" s="6"/>
      <c r="U6787" s="6"/>
      <c r="V6787" s="6"/>
      <c r="W6787" s="6" t="str">
        <f t="shared" si="213"/>
        <v>-</v>
      </c>
      <c r="X6787" s="6"/>
      <c r="Y6787" s="6"/>
      <c r="Z6787" s="6"/>
      <c r="AA6787" s="6"/>
      <c r="AB6787" s="6"/>
      <c r="AC6787" s="6"/>
    </row>
    <row r="6788" spans="1:29" x14ac:dyDescent="0.25">
      <c r="Q6788" s="12" t="str">
        <f t="shared" ca="1" si="214"/>
        <v>-</v>
      </c>
      <c r="W6788" t="str">
        <f t="shared" si="213"/>
        <v>-</v>
      </c>
    </row>
    <row r="6789" spans="1:29" x14ac:dyDescent="0.25">
      <c r="A6789" s="6"/>
      <c r="B6789" s="10"/>
      <c r="C6789" s="6"/>
      <c r="D6789" s="6"/>
      <c r="E6789" s="6"/>
      <c r="F6789" s="6"/>
      <c r="G6789" s="6"/>
      <c r="H6789" s="6"/>
      <c r="I6789" s="6"/>
      <c r="J6789" s="6"/>
      <c r="K6789" s="6"/>
      <c r="L6789" s="6"/>
      <c r="M6789" s="6"/>
      <c r="N6789" s="6"/>
      <c r="O6789" s="6"/>
      <c r="P6789" s="10"/>
      <c r="Q6789" s="15" t="str">
        <f t="shared" ca="1" si="214"/>
        <v>-</v>
      </c>
      <c r="R6789" s="6"/>
      <c r="S6789" s="6"/>
      <c r="T6789" s="6"/>
      <c r="U6789" s="6"/>
      <c r="V6789" s="6"/>
      <c r="W6789" s="6" t="str">
        <f t="shared" si="213"/>
        <v>-</v>
      </c>
      <c r="X6789" s="6"/>
      <c r="Y6789" s="6"/>
      <c r="Z6789" s="6"/>
      <c r="AA6789" s="6"/>
      <c r="AB6789" s="6"/>
      <c r="AC6789" s="6"/>
    </row>
    <row r="6790" spans="1:29" x14ac:dyDescent="0.25">
      <c r="Q6790" s="12" t="str">
        <f t="shared" ca="1" si="214"/>
        <v>-</v>
      </c>
      <c r="W6790" t="str">
        <f t="shared" si="213"/>
        <v>-</v>
      </c>
    </row>
    <row r="6791" spans="1:29" x14ac:dyDescent="0.25">
      <c r="A6791" s="6"/>
      <c r="B6791" s="10"/>
      <c r="C6791" s="6"/>
      <c r="D6791" s="6"/>
      <c r="E6791" s="6"/>
      <c r="F6791" s="6"/>
      <c r="G6791" s="6"/>
      <c r="H6791" s="6"/>
      <c r="I6791" s="6"/>
      <c r="J6791" s="6"/>
      <c r="K6791" s="6"/>
      <c r="L6791" s="6"/>
      <c r="M6791" s="6"/>
      <c r="N6791" s="6"/>
      <c r="O6791" s="6"/>
      <c r="P6791" s="10"/>
      <c r="Q6791" s="15" t="str">
        <f t="shared" ca="1" si="214"/>
        <v>-</v>
      </c>
      <c r="R6791" s="6"/>
      <c r="S6791" s="6"/>
      <c r="T6791" s="6"/>
      <c r="U6791" s="6"/>
      <c r="V6791" s="6"/>
      <c r="W6791" s="6" t="str">
        <f t="shared" si="213"/>
        <v>-</v>
      </c>
      <c r="X6791" s="6"/>
      <c r="Y6791" s="6"/>
      <c r="Z6791" s="6"/>
      <c r="AA6791" s="6"/>
      <c r="AB6791" s="6"/>
      <c r="AC6791" s="6"/>
    </row>
    <row r="6792" spans="1:29" x14ac:dyDescent="0.25">
      <c r="Q6792" s="12" t="str">
        <f t="shared" ca="1" si="214"/>
        <v>-</v>
      </c>
      <c r="W6792" t="str">
        <f t="shared" si="213"/>
        <v>-</v>
      </c>
    </row>
    <row r="6793" spans="1:29" x14ac:dyDescent="0.25">
      <c r="A6793" s="6"/>
      <c r="B6793" s="10"/>
      <c r="C6793" s="6"/>
      <c r="D6793" s="6"/>
      <c r="E6793" s="6"/>
      <c r="F6793" s="6"/>
      <c r="G6793" s="6"/>
      <c r="H6793" s="6"/>
      <c r="I6793" s="6"/>
      <c r="J6793" s="6"/>
      <c r="K6793" s="6"/>
      <c r="L6793" s="6"/>
      <c r="M6793" s="6"/>
      <c r="N6793" s="6"/>
      <c r="O6793" s="6"/>
      <c r="P6793" s="10"/>
      <c r="Q6793" s="15" t="str">
        <f t="shared" ca="1" si="214"/>
        <v>-</v>
      </c>
      <c r="R6793" s="6"/>
      <c r="S6793" s="6"/>
      <c r="T6793" s="6"/>
      <c r="U6793" s="6"/>
      <c r="V6793" s="6"/>
      <c r="W6793" s="6" t="str">
        <f t="shared" si="213"/>
        <v>-</v>
      </c>
      <c r="X6793" s="6"/>
      <c r="Y6793" s="6"/>
      <c r="Z6793" s="6"/>
      <c r="AA6793" s="6"/>
      <c r="AB6793" s="6"/>
      <c r="AC6793" s="6"/>
    </row>
    <row r="6794" spans="1:29" x14ac:dyDescent="0.25">
      <c r="Q6794" s="12" t="str">
        <f t="shared" ca="1" si="214"/>
        <v>-</v>
      </c>
      <c r="W6794" t="str">
        <f t="shared" si="213"/>
        <v>-</v>
      </c>
    </row>
    <row r="6795" spans="1:29" x14ac:dyDescent="0.25">
      <c r="A6795" s="6"/>
      <c r="B6795" s="10"/>
      <c r="C6795" s="6"/>
      <c r="D6795" s="6"/>
      <c r="E6795" s="6"/>
      <c r="F6795" s="6"/>
      <c r="G6795" s="6"/>
      <c r="H6795" s="6"/>
      <c r="I6795" s="6"/>
      <c r="J6795" s="6"/>
      <c r="K6795" s="6"/>
      <c r="L6795" s="6"/>
      <c r="M6795" s="6"/>
      <c r="N6795" s="6"/>
      <c r="O6795" s="6"/>
      <c r="P6795" s="10"/>
      <c r="Q6795" s="15" t="str">
        <f t="shared" ca="1" si="214"/>
        <v>-</v>
      </c>
      <c r="R6795" s="6"/>
      <c r="S6795" s="6"/>
      <c r="T6795" s="6"/>
      <c r="U6795" s="6"/>
      <c r="V6795" s="6"/>
      <c r="W6795" s="6" t="str">
        <f t="shared" si="213"/>
        <v>-</v>
      </c>
      <c r="X6795" s="6"/>
      <c r="Y6795" s="6"/>
      <c r="Z6795" s="6"/>
      <c r="AA6795" s="6"/>
      <c r="AB6795" s="6"/>
      <c r="AC6795" s="6"/>
    </row>
    <row r="6796" spans="1:29" x14ac:dyDescent="0.25">
      <c r="Q6796" s="12" t="str">
        <f t="shared" ca="1" si="214"/>
        <v>-</v>
      </c>
      <c r="W6796" t="str">
        <f t="shared" si="213"/>
        <v>-</v>
      </c>
    </row>
    <row r="6797" spans="1:29" x14ac:dyDescent="0.25">
      <c r="A6797" s="6"/>
      <c r="B6797" s="10"/>
      <c r="C6797" s="6"/>
      <c r="D6797" s="6"/>
      <c r="E6797" s="6"/>
      <c r="F6797" s="6"/>
      <c r="G6797" s="6"/>
      <c r="H6797" s="6"/>
      <c r="I6797" s="6"/>
      <c r="J6797" s="6"/>
      <c r="K6797" s="6"/>
      <c r="L6797" s="6"/>
      <c r="M6797" s="6"/>
      <c r="N6797" s="6"/>
      <c r="O6797" s="6"/>
      <c r="P6797" s="10"/>
      <c r="Q6797" s="15" t="str">
        <f t="shared" ca="1" si="214"/>
        <v>-</v>
      </c>
      <c r="R6797" s="6"/>
      <c r="S6797" s="6"/>
      <c r="T6797" s="6"/>
      <c r="U6797" s="6"/>
      <c r="V6797" s="6"/>
      <c r="W6797" s="6" t="str">
        <f t="shared" si="213"/>
        <v>-</v>
      </c>
      <c r="X6797" s="6"/>
      <c r="Y6797" s="6"/>
      <c r="Z6797" s="6"/>
      <c r="AA6797" s="6"/>
      <c r="AB6797" s="6"/>
      <c r="AC6797" s="6"/>
    </row>
    <row r="6798" spans="1:29" x14ac:dyDescent="0.25">
      <c r="Q6798" s="12" t="str">
        <f t="shared" ca="1" si="214"/>
        <v>-</v>
      </c>
      <c r="W6798" t="str">
        <f t="shared" si="213"/>
        <v>-</v>
      </c>
    </row>
    <row r="6799" spans="1:29" x14ac:dyDescent="0.25">
      <c r="A6799" s="6"/>
      <c r="B6799" s="10"/>
      <c r="C6799" s="6"/>
      <c r="D6799" s="6"/>
      <c r="E6799" s="6"/>
      <c r="F6799" s="6"/>
      <c r="G6799" s="6"/>
      <c r="H6799" s="6"/>
      <c r="I6799" s="6"/>
      <c r="J6799" s="6"/>
      <c r="K6799" s="6"/>
      <c r="L6799" s="6"/>
      <c r="M6799" s="6"/>
      <c r="N6799" s="6"/>
      <c r="O6799" s="6"/>
      <c r="P6799" s="10"/>
      <c r="Q6799" s="15" t="str">
        <f t="shared" ca="1" si="214"/>
        <v>-</v>
      </c>
      <c r="R6799" s="6"/>
      <c r="S6799" s="6"/>
      <c r="T6799" s="6"/>
      <c r="U6799" s="6"/>
      <c r="V6799" s="6"/>
      <c r="W6799" s="6" t="str">
        <f t="shared" si="213"/>
        <v>-</v>
      </c>
      <c r="X6799" s="6"/>
      <c r="Y6799" s="6"/>
      <c r="Z6799" s="6"/>
      <c r="AA6799" s="6"/>
      <c r="AB6799" s="6"/>
      <c r="AC6799" s="6"/>
    </row>
    <row r="6800" spans="1:29" x14ac:dyDescent="0.25">
      <c r="Q6800" s="12" t="str">
        <f t="shared" ca="1" si="214"/>
        <v>-</v>
      </c>
      <c r="W6800" t="str">
        <f t="shared" si="213"/>
        <v>-</v>
      </c>
    </row>
    <row r="6801" spans="1:29" x14ac:dyDescent="0.25">
      <c r="A6801" s="6"/>
      <c r="B6801" s="10"/>
      <c r="C6801" s="6"/>
      <c r="D6801" s="6"/>
      <c r="E6801" s="6"/>
      <c r="F6801" s="6"/>
      <c r="G6801" s="6"/>
      <c r="H6801" s="6"/>
      <c r="I6801" s="6"/>
      <c r="J6801" s="6"/>
      <c r="K6801" s="6"/>
      <c r="L6801" s="6"/>
      <c r="M6801" s="6"/>
      <c r="N6801" s="6"/>
      <c r="O6801" s="6"/>
      <c r="P6801" s="10"/>
      <c r="Q6801" s="15" t="str">
        <f t="shared" ca="1" si="214"/>
        <v>-</v>
      </c>
      <c r="R6801" s="6"/>
      <c r="S6801" s="6"/>
      <c r="T6801" s="6"/>
      <c r="U6801" s="6"/>
      <c r="V6801" s="6"/>
      <c r="W6801" s="6" t="str">
        <f t="shared" si="213"/>
        <v>-</v>
      </c>
      <c r="X6801" s="6"/>
      <c r="Y6801" s="6"/>
      <c r="Z6801" s="6"/>
      <c r="AA6801" s="6"/>
      <c r="AB6801" s="6"/>
      <c r="AC6801" s="6"/>
    </row>
    <row r="6802" spans="1:29" x14ac:dyDescent="0.25">
      <c r="Q6802" s="12" t="str">
        <f t="shared" ca="1" si="214"/>
        <v>-</v>
      </c>
      <c r="W6802" t="str">
        <f t="shared" si="213"/>
        <v>-</v>
      </c>
    </row>
    <row r="6803" spans="1:29" x14ac:dyDescent="0.25">
      <c r="A6803" s="6"/>
      <c r="B6803" s="10"/>
      <c r="C6803" s="6"/>
      <c r="D6803" s="6"/>
      <c r="E6803" s="6"/>
      <c r="F6803" s="6"/>
      <c r="G6803" s="6"/>
      <c r="H6803" s="6"/>
      <c r="I6803" s="6"/>
      <c r="J6803" s="6"/>
      <c r="K6803" s="6"/>
      <c r="L6803" s="6"/>
      <c r="M6803" s="6"/>
      <c r="N6803" s="6"/>
      <c r="O6803" s="6"/>
      <c r="P6803" s="10"/>
      <c r="Q6803" s="15" t="str">
        <f t="shared" ca="1" si="214"/>
        <v>-</v>
      </c>
      <c r="R6803" s="6"/>
      <c r="S6803" s="6"/>
      <c r="T6803" s="6"/>
      <c r="U6803" s="6"/>
      <c r="V6803" s="6"/>
      <c r="W6803" s="6" t="str">
        <f t="shared" si="213"/>
        <v>-</v>
      </c>
      <c r="X6803" s="6"/>
      <c r="Y6803" s="6"/>
      <c r="Z6803" s="6"/>
      <c r="AA6803" s="6"/>
      <c r="AB6803" s="6"/>
      <c r="AC6803" s="6"/>
    </row>
    <row r="6804" spans="1:29" x14ac:dyDescent="0.25">
      <c r="Q6804" s="12" t="str">
        <f t="shared" ca="1" si="214"/>
        <v>-</v>
      </c>
      <c r="W6804" t="str">
        <f t="shared" si="213"/>
        <v>-</v>
      </c>
    </row>
    <row r="6805" spans="1:29" x14ac:dyDescent="0.25">
      <c r="A6805" s="6"/>
      <c r="B6805" s="10"/>
      <c r="C6805" s="6"/>
      <c r="D6805" s="6"/>
      <c r="E6805" s="6"/>
      <c r="F6805" s="6"/>
      <c r="G6805" s="6"/>
      <c r="H6805" s="6"/>
      <c r="I6805" s="6"/>
      <c r="J6805" s="6"/>
      <c r="K6805" s="6"/>
      <c r="L6805" s="6"/>
      <c r="M6805" s="6"/>
      <c r="N6805" s="6"/>
      <c r="O6805" s="6"/>
      <c r="P6805" s="10"/>
      <c r="Q6805" s="15" t="str">
        <f t="shared" ca="1" si="214"/>
        <v>-</v>
      </c>
      <c r="R6805" s="6"/>
      <c r="S6805" s="6"/>
      <c r="T6805" s="6"/>
      <c r="U6805" s="6"/>
      <c r="V6805" s="6"/>
      <c r="W6805" s="6" t="str">
        <f t="shared" si="213"/>
        <v>-</v>
      </c>
      <c r="X6805" s="6"/>
      <c r="Y6805" s="6"/>
      <c r="Z6805" s="6"/>
      <c r="AA6805" s="6"/>
      <c r="AB6805" s="6"/>
      <c r="AC6805" s="6"/>
    </row>
    <row r="6806" spans="1:29" x14ac:dyDescent="0.25">
      <c r="Q6806" s="12" t="str">
        <f t="shared" ca="1" si="214"/>
        <v>-</v>
      </c>
      <c r="W6806" t="str">
        <f t="shared" si="213"/>
        <v>-</v>
      </c>
    </row>
    <row r="6807" spans="1:29" x14ac:dyDescent="0.25">
      <c r="A6807" s="6"/>
      <c r="B6807" s="10"/>
      <c r="C6807" s="6"/>
      <c r="D6807" s="6"/>
      <c r="E6807" s="6"/>
      <c r="F6807" s="6"/>
      <c r="G6807" s="6"/>
      <c r="H6807" s="6"/>
      <c r="I6807" s="6"/>
      <c r="J6807" s="6"/>
      <c r="K6807" s="6"/>
      <c r="L6807" s="6"/>
      <c r="M6807" s="6"/>
      <c r="N6807" s="6"/>
      <c r="O6807" s="6"/>
      <c r="P6807" s="10"/>
      <c r="Q6807" s="15" t="str">
        <f t="shared" ca="1" si="214"/>
        <v>-</v>
      </c>
      <c r="R6807" s="6"/>
      <c r="S6807" s="6"/>
      <c r="T6807" s="6"/>
      <c r="U6807" s="6"/>
      <c r="V6807" s="6"/>
      <c r="W6807" s="6" t="str">
        <f t="shared" si="213"/>
        <v>-</v>
      </c>
      <c r="X6807" s="6"/>
      <c r="Y6807" s="6"/>
      <c r="Z6807" s="6"/>
      <c r="AA6807" s="6"/>
      <c r="AB6807" s="6"/>
      <c r="AC6807" s="6"/>
    </row>
    <row r="6808" spans="1:29" x14ac:dyDescent="0.25">
      <c r="Q6808" s="12" t="str">
        <f t="shared" ca="1" si="214"/>
        <v>-</v>
      </c>
      <c r="W6808" t="str">
        <f t="shared" si="213"/>
        <v>-</v>
      </c>
    </row>
    <row r="6809" spans="1:29" x14ac:dyDescent="0.25">
      <c r="A6809" s="6"/>
      <c r="B6809" s="10"/>
      <c r="C6809" s="6"/>
      <c r="D6809" s="6"/>
      <c r="E6809" s="6"/>
      <c r="F6809" s="6"/>
      <c r="G6809" s="6"/>
      <c r="H6809" s="6"/>
      <c r="I6809" s="6"/>
      <c r="J6809" s="6"/>
      <c r="K6809" s="6"/>
      <c r="L6809" s="6"/>
      <c r="M6809" s="6"/>
      <c r="N6809" s="6"/>
      <c r="O6809" s="6"/>
      <c r="P6809" s="10"/>
      <c r="Q6809" s="15" t="str">
        <f t="shared" ca="1" si="214"/>
        <v>-</v>
      </c>
      <c r="R6809" s="6"/>
      <c r="S6809" s="6"/>
      <c r="T6809" s="6"/>
      <c r="U6809" s="6"/>
      <c r="V6809" s="6"/>
      <c r="W6809" s="6" t="str">
        <f t="shared" si="213"/>
        <v>-</v>
      </c>
      <c r="X6809" s="6"/>
      <c r="Y6809" s="6"/>
      <c r="Z6809" s="6"/>
      <c r="AA6809" s="6"/>
      <c r="AB6809" s="6"/>
      <c r="AC6809" s="6"/>
    </row>
    <row r="6810" spans="1:29" x14ac:dyDescent="0.25">
      <c r="Q6810" s="12" t="str">
        <f t="shared" ca="1" si="214"/>
        <v>-</v>
      </c>
      <c r="W6810" t="str">
        <f t="shared" si="213"/>
        <v>-</v>
      </c>
    </row>
    <row r="6811" spans="1:29" x14ac:dyDescent="0.25">
      <c r="A6811" s="6"/>
      <c r="B6811" s="10"/>
      <c r="C6811" s="6"/>
      <c r="D6811" s="6"/>
      <c r="E6811" s="6"/>
      <c r="F6811" s="6"/>
      <c r="G6811" s="6"/>
      <c r="H6811" s="6"/>
      <c r="I6811" s="6"/>
      <c r="J6811" s="6"/>
      <c r="K6811" s="6"/>
      <c r="L6811" s="6"/>
      <c r="M6811" s="6"/>
      <c r="N6811" s="6"/>
      <c r="O6811" s="6"/>
      <c r="P6811" s="10"/>
      <c r="Q6811" s="15" t="str">
        <f t="shared" ca="1" si="214"/>
        <v>-</v>
      </c>
      <c r="R6811" s="6"/>
      <c r="S6811" s="6"/>
      <c r="T6811" s="6"/>
      <c r="U6811" s="6"/>
      <c r="V6811" s="6"/>
      <c r="W6811" s="6" t="str">
        <f t="shared" si="213"/>
        <v>-</v>
      </c>
      <c r="X6811" s="6"/>
      <c r="Y6811" s="6"/>
      <c r="Z6811" s="6"/>
      <c r="AA6811" s="6"/>
      <c r="AB6811" s="6"/>
      <c r="AC6811" s="6"/>
    </row>
    <row r="6812" spans="1:29" x14ac:dyDescent="0.25">
      <c r="Q6812" s="12" t="str">
        <f t="shared" ca="1" si="214"/>
        <v>-</v>
      </c>
      <c r="W6812" t="str">
        <f t="shared" si="213"/>
        <v>-</v>
      </c>
    </row>
    <row r="6813" spans="1:29" x14ac:dyDescent="0.25">
      <c r="A6813" s="6"/>
      <c r="B6813" s="10"/>
      <c r="C6813" s="6"/>
      <c r="D6813" s="6"/>
      <c r="E6813" s="6"/>
      <c r="F6813" s="6"/>
      <c r="G6813" s="6"/>
      <c r="H6813" s="6"/>
      <c r="I6813" s="6"/>
      <c r="J6813" s="6"/>
      <c r="K6813" s="6"/>
      <c r="L6813" s="6"/>
      <c r="M6813" s="6"/>
      <c r="N6813" s="6"/>
      <c r="O6813" s="6"/>
      <c r="P6813" s="10"/>
      <c r="Q6813" s="15" t="str">
        <f t="shared" ca="1" si="214"/>
        <v>-</v>
      </c>
      <c r="R6813" s="6"/>
      <c r="S6813" s="6"/>
      <c r="T6813" s="6"/>
      <c r="U6813" s="6"/>
      <c r="V6813" s="6"/>
      <c r="W6813" s="6" t="str">
        <f t="shared" si="213"/>
        <v>-</v>
      </c>
      <c r="X6813" s="6"/>
      <c r="Y6813" s="6"/>
      <c r="Z6813" s="6"/>
      <c r="AA6813" s="6"/>
      <c r="AB6813" s="6"/>
      <c r="AC6813" s="6"/>
    </row>
    <row r="6814" spans="1:29" x14ac:dyDescent="0.25">
      <c r="Q6814" s="12" t="str">
        <f t="shared" ca="1" si="214"/>
        <v>-</v>
      </c>
      <c r="W6814" t="str">
        <f t="shared" si="213"/>
        <v>-</v>
      </c>
    </row>
    <row r="6815" spans="1:29" x14ac:dyDescent="0.25">
      <c r="A6815" s="6"/>
      <c r="B6815" s="10"/>
      <c r="C6815" s="6"/>
      <c r="D6815" s="6"/>
      <c r="E6815" s="6"/>
      <c r="F6815" s="6"/>
      <c r="G6815" s="6"/>
      <c r="H6815" s="6"/>
      <c r="I6815" s="6"/>
      <c r="J6815" s="6"/>
      <c r="K6815" s="6"/>
      <c r="L6815" s="6"/>
      <c r="M6815" s="6"/>
      <c r="N6815" s="6"/>
      <c r="O6815" s="6"/>
      <c r="P6815" s="10"/>
      <c r="Q6815" s="15" t="str">
        <f t="shared" ca="1" si="214"/>
        <v>-</v>
      </c>
      <c r="R6815" s="6"/>
      <c r="S6815" s="6"/>
      <c r="T6815" s="6"/>
      <c r="U6815" s="6"/>
      <c r="V6815" s="6"/>
      <c r="W6815" s="6" t="str">
        <f t="shared" si="213"/>
        <v>-</v>
      </c>
      <c r="X6815" s="6"/>
      <c r="Y6815" s="6"/>
      <c r="Z6815" s="6"/>
      <c r="AA6815" s="6"/>
      <c r="AB6815" s="6"/>
      <c r="AC6815" s="6"/>
    </row>
    <row r="6816" spans="1:29" x14ac:dyDescent="0.25">
      <c r="Q6816" s="12" t="str">
        <f t="shared" ca="1" si="214"/>
        <v>-</v>
      </c>
      <c r="W6816" t="str">
        <f t="shared" si="213"/>
        <v>-</v>
      </c>
    </row>
    <row r="6817" spans="1:29" x14ac:dyDescent="0.25">
      <c r="A6817" s="6"/>
      <c r="B6817" s="10"/>
      <c r="C6817" s="6"/>
      <c r="D6817" s="6"/>
      <c r="E6817" s="6"/>
      <c r="F6817" s="6"/>
      <c r="G6817" s="6"/>
      <c r="H6817" s="6"/>
      <c r="I6817" s="6"/>
      <c r="J6817" s="6"/>
      <c r="K6817" s="6"/>
      <c r="L6817" s="6"/>
      <c r="M6817" s="6"/>
      <c r="N6817" s="6"/>
      <c r="O6817" s="6"/>
      <c r="P6817" s="10"/>
      <c r="Q6817" s="15" t="str">
        <f t="shared" ca="1" si="214"/>
        <v>-</v>
      </c>
      <c r="R6817" s="6"/>
      <c r="S6817" s="6"/>
      <c r="T6817" s="6"/>
      <c r="U6817" s="6"/>
      <c r="V6817" s="6"/>
      <c r="W6817" s="6" t="str">
        <f t="shared" si="213"/>
        <v>-</v>
      </c>
      <c r="X6817" s="6"/>
      <c r="Y6817" s="6"/>
      <c r="Z6817" s="6"/>
      <c r="AA6817" s="6"/>
      <c r="AB6817" s="6"/>
      <c r="AC6817" s="6"/>
    </row>
    <row r="6818" spans="1:29" x14ac:dyDescent="0.25">
      <c r="Q6818" s="12" t="str">
        <f t="shared" ca="1" si="214"/>
        <v>-</v>
      </c>
      <c r="W6818" t="str">
        <f t="shared" si="213"/>
        <v>-</v>
      </c>
    </row>
    <row r="6819" spans="1:29" x14ac:dyDescent="0.25">
      <c r="A6819" s="6"/>
      <c r="B6819" s="10"/>
      <c r="C6819" s="6"/>
      <c r="D6819" s="6"/>
      <c r="E6819" s="6"/>
      <c r="F6819" s="6"/>
      <c r="G6819" s="6"/>
      <c r="H6819" s="6"/>
      <c r="I6819" s="6"/>
      <c r="J6819" s="6"/>
      <c r="K6819" s="6"/>
      <c r="L6819" s="6"/>
      <c r="M6819" s="6"/>
      <c r="N6819" s="6"/>
      <c r="O6819" s="6"/>
      <c r="P6819" s="10"/>
      <c r="Q6819" s="15" t="str">
        <f t="shared" ca="1" si="214"/>
        <v>-</v>
      </c>
      <c r="R6819" s="6"/>
      <c r="S6819" s="6"/>
      <c r="T6819" s="6"/>
      <c r="U6819" s="6"/>
      <c r="V6819" s="6"/>
      <c r="W6819" s="6" t="str">
        <f t="shared" si="213"/>
        <v>-</v>
      </c>
      <c r="X6819" s="6"/>
      <c r="Y6819" s="6"/>
      <c r="Z6819" s="6"/>
      <c r="AA6819" s="6"/>
      <c r="AB6819" s="6"/>
      <c r="AC6819" s="6"/>
    </row>
    <row r="6820" spans="1:29" x14ac:dyDescent="0.25">
      <c r="Q6820" s="12" t="str">
        <f t="shared" ca="1" si="214"/>
        <v>-</v>
      </c>
      <c r="W6820" t="str">
        <f t="shared" si="213"/>
        <v>-</v>
      </c>
    </row>
    <row r="6821" spans="1:29" x14ac:dyDescent="0.25">
      <c r="A6821" s="6"/>
      <c r="B6821" s="10"/>
      <c r="C6821" s="6"/>
      <c r="D6821" s="6"/>
      <c r="E6821" s="6"/>
      <c r="F6821" s="6"/>
      <c r="G6821" s="6"/>
      <c r="H6821" s="6"/>
      <c r="I6821" s="6"/>
      <c r="J6821" s="6"/>
      <c r="K6821" s="6"/>
      <c r="L6821" s="6"/>
      <c r="M6821" s="6"/>
      <c r="N6821" s="6"/>
      <c r="O6821" s="6"/>
      <c r="P6821" s="10"/>
      <c r="Q6821" s="15" t="str">
        <f t="shared" ca="1" si="214"/>
        <v>-</v>
      </c>
      <c r="R6821" s="6"/>
      <c r="S6821" s="6"/>
      <c r="T6821" s="6"/>
      <c r="U6821" s="6"/>
      <c r="V6821" s="6"/>
      <c r="W6821" s="6" t="str">
        <f t="shared" si="213"/>
        <v>-</v>
      </c>
      <c r="X6821" s="6"/>
      <c r="Y6821" s="6"/>
      <c r="Z6821" s="6"/>
      <c r="AA6821" s="6"/>
      <c r="AB6821" s="6"/>
      <c r="AC6821" s="6"/>
    </row>
    <row r="6822" spans="1:29" x14ac:dyDescent="0.25">
      <c r="Q6822" s="12" t="str">
        <f t="shared" ca="1" si="214"/>
        <v>-</v>
      </c>
      <c r="W6822" t="str">
        <f t="shared" si="213"/>
        <v>-</v>
      </c>
    </row>
    <row r="6823" spans="1:29" x14ac:dyDescent="0.25">
      <c r="A6823" s="6"/>
      <c r="B6823" s="10"/>
      <c r="C6823" s="6"/>
      <c r="D6823" s="6"/>
      <c r="E6823" s="6"/>
      <c r="F6823" s="6"/>
      <c r="G6823" s="6"/>
      <c r="H6823" s="6"/>
      <c r="I6823" s="6"/>
      <c r="J6823" s="6"/>
      <c r="K6823" s="6"/>
      <c r="L6823" s="6"/>
      <c r="M6823" s="6"/>
      <c r="N6823" s="6"/>
      <c r="O6823" s="6"/>
      <c r="P6823" s="10"/>
      <c r="Q6823" s="15" t="str">
        <f t="shared" ca="1" si="214"/>
        <v>-</v>
      </c>
      <c r="R6823" s="6"/>
      <c r="S6823" s="6"/>
      <c r="T6823" s="6"/>
      <c r="U6823" s="6"/>
      <c r="V6823" s="6"/>
      <c r="W6823" s="6" t="str">
        <f t="shared" si="213"/>
        <v>-</v>
      </c>
      <c r="X6823" s="6"/>
      <c r="Y6823" s="6"/>
      <c r="Z6823" s="6"/>
      <c r="AA6823" s="6"/>
      <c r="AB6823" s="6"/>
      <c r="AC6823" s="6"/>
    </row>
    <row r="6824" spans="1:29" x14ac:dyDescent="0.25">
      <c r="Q6824" s="12" t="str">
        <f t="shared" ca="1" si="214"/>
        <v>-</v>
      </c>
      <c r="W6824" t="str">
        <f t="shared" si="213"/>
        <v>-</v>
      </c>
    </row>
    <row r="6825" spans="1:29" x14ac:dyDescent="0.25">
      <c r="A6825" s="6"/>
      <c r="B6825" s="10"/>
      <c r="C6825" s="6"/>
      <c r="D6825" s="6"/>
      <c r="E6825" s="6"/>
      <c r="F6825" s="6"/>
      <c r="G6825" s="6"/>
      <c r="H6825" s="6"/>
      <c r="I6825" s="6"/>
      <c r="J6825" s="6"/>
      <c r="K6825" s="6"/>
      <c r="L6825" s="6"/>
      <c r="M6825" s="6"/>
      <c r="N6825" s="6"/>
      <c r="O6825" s="6"/>
      <c r="P6825" s="10"/>
      <c r="Q6825" s="15" t="str">
        <f t="shared" ca="1" si="214"/>
        <v>-</v>
      </c>
      <c r="R6825" s="6"/>
      <c r="S6825" s="6"/>
      <c r="T6825" s="6"/>
      <c r="U6825" s="6"/>
      <c r="V6825" s="6"/>
      <c r="W6825" s="6" t="str">
        <f t="shared" si="213"/>
        <v>-</v>
      </c>
      <c r="X6825" s="6"/>
      <c r="Y6825" s="6"/>
      <c r="Z6825" s="6"/>
      <c r="AA6825" s="6"/>
      <c r="AB6825" s="6"/>
      <c r="AC6825" s="6"/>
    </row>
    <row r="6826" spans="1:29" x14ac:dyDescent="0.25">
      <c r="Q6826" s="12" t="str">
        <f t="shared" ca="1" si="214"/>
        <v>-</v>
      </c>
      <c r="W6826" t="str">
        <f t="shared" si="213"/>
        <v>-</v>
      </c>
    </row>
    <row r="6827" spans="1:29" x14ac:dyDescent="0.25">
      <c r="A6827" s="6"/>
      <c r="B6827" s="10"/>
      <c r="C6827" s="6"/>
      <c r="D6827" s="6"/>
      <c r="E6827" s="6"/>
      <c r="F6827" s="6"/>
      <c r="G6827" s="6"/>
      <c r="H6827" s="6"/>
      <c r="I6827" s="6"/>
      <c r="J6827" s="6"/>
      <c r="K6827" s="6"/>
      <c r="L6827" s="6"/>
      <c r="M6827" s="6"/>
      <c r="N6827" s="6"/>
      <c r="O6827" s="6"/>
      <c r="P6827" s="10"/>
      <c r="Q6827" s="15" t="str">
        <f t="shared" ca="1" si="214"/>
        <v>-</v>
      </c>
      <c r="R6827" s="6"/>
      <c r="S6827" s="6"/>
      <c r="T6827" s="6"/>
      <c r="U6827" s="6"/>
      <c r="V6827" s="6"/>
      <c r="W6827" s="6" t="str">
        <f t="shared" si="213"/>
        <v>-</v>
      </c>
      <c r="X6827" s="6"/>
      <c r="Y6827" s="6"/>
      <c r="Z6827" s="6"/>
      <c r="AA6827" s="6"/>
      <c r="AB6827" s="6"/>
      <c r="AC6827" s="6"/>
    </row>
    <row r="6828" spans="1:29" x14ac:dyDescent="0.25">
      <c r="Q6828" s="12" t="str">
        <f t="shared" ca="1" si="214"/>
        <v>-</v>
      </c>
      <c r="W6828" t="str">
        <f t="shared" si="213"/>
        <v>-</v>
      </c>
    </row>
    <row r="6829" spans="1:29" x14ac:dyDescent="0.25">
      <c r="A6829" s="6"/>
      <c r="B6829" s="10"/>
      <c r="C6829" s="6"/>
      <c r="D6829" s="6"/>
      <c r="E6829" s="6"/>
      <c r="F6829" s="6"/>
      <c r="G6829" s="6"/>
      <c r="H6829" s="6"/>
      <c r="I6829" s="6"/>
      <c r="J6829" s="6"/>
      <c r="K6829" s="6"/>
      <c r="L6829" s="6"/>
      <c r="M6829" s="6"/>
      <c r="N6829" s="6"/>
      <c r="O6829" s="6"/>
      <c r="P6829" s="10"/>
      <c r="Q6829" s="15" t="str">
        <f t="shared" ca="1" si="214"/>
        <v>-</v>
      </c>
      <c r="R6829" s="6"/>
      <c r="S6829" s="6"/>
      <c r="T6829" s="6"/>
      <c r="U6829" s="6"/>
      <c r="V6829" s="6"/>
      <c r="W6829" s="6" t="str">
        <f t="shared" si="213"/>
        <v>-</v>
      </c>
      <c r="X6829" s="6"/>
      <c r="Y6829" s="6"/>
      <c r="Z6829" s="6"/>
      <c r="AA6829" s="6"/>
      <c r="AB6829" s="6"/>
      <c r="AC6829" s="6"/>
    </row>
    <row r="6830" spans="1:29" x14ac:dyDescent="0.25">
      <c r="Q6830" s="12" t="str">
        <f t="shared" ca="1" si="214"/>
        <v>-</v>
      </c>
      <c r="W6830" t="str">
        <f t="shared" si="213"/>
        <v>-</v>
      </c>
    </row>
    <row r="6831" spans="1:29" x14ac:dyDescent="0.25">
      <c r="A6831" s="6"/>
      <c r="B6831" s="10"/>
      <c r="C6831" s="6"/>
      <c r="D6831" s="6"/>
      <c r="E6831" s="6"/>
      <c r="F6831" s="6"/>
      <c r="G6831" s="6"/>
      <c r="H6831" s="6"/>
      <c r="I6831" s="6"/>
      <c r="J6831" s="6"/>
      <c r="K6831" s="6"/>
      <c r="L6831" s="6"/>
      <c r="M6831" s="6"/>
      <c r="N6831" s="6"/>
      <c r="O6831" s="6"/>
      <c r="P6831" s="10"/>
      <c r="Q6831" s="15" t="str">
        <f t="shared" ca="1" si="214"/>
        <v>-</v>
      </c>
      <c r="R6831" s="6"/>
      <c r="S6831" s="6"/>
      <c r="T6831" s="6"/>
      <c r="U6831" s="6"/>
      <c r="V6831" s="6"/>
      <c r="W6831" s="6" t="str">
        <f t="shared" si="213"/>
        <v>-</v>
      </c>
      <c r="X6831" s="6"/>
      <c r="Y6831" s="6"/>
      <c r="Z6831" s="6"/>
      <c r="AA6831" s="6"/>
      <c r="AB6831" s="6"/>
      <c r="AC6831" s="6"/>
    </row>
    <row r="6832" spans="1:29" x14ac:dyDescent="0.25">
      <c r="Q6832" s="12" t="str">
        <f t="shared" ca="1" si="214"/>
        <v>-</v>
      </c>
      <c r="W6832" t="str">
        <f t="shared" si="213"/>
        <v>-</v>
      </c>
    </row>
    <row r="6833" spans="1:29" x14ac:dyDescent="0.25">
      <c r="A6833" s="6"/>
      <c r="B6833" s="10"/>
      <c r="C6833" s="6"/>
      <c r="D6833" s="6"/>
      <c r="E6833" s="6"/>
      <c r="F6833" s="6"/>
      <c r="G6833" s="6"/>
      <c r="H6833" s="6"/>
      <c r="I6833" s="6"/>
      <c r="J6833" s="6"/>
      <c r="K6833" s="6"/>
      <c r="L6833" s="6"/>
      <c r="M6833" s="6"/>
      <c r="N6833" s="6"/>
      <c r="O6833" s="6"/>
      <c r="P6833" s="10"/>
      <c r="Q6833" s="15" t="str">
        <f t="shared" ca="1" si="214"/>
        <v>-</v>
      </c>
      <c r="R6833" s="6"/>
      <c r="S6833" s="6"/>
      <c r="T6833" s="6"/>
      <c r="U6833" s="6"/>
      <c r="V6833" s="6"/>
      <c r="W6833" s="6" t="str">
        <f t="shared" si="213"/>
        <v>-</v>
      </c>
      <c r="X6833" s="6"/>
      <c r="Y6833" s="6"/>
      <c r="Z6833" s="6"/>
      <c r="AA6833" s="6"/>
      <c r="AB6833" s="6"/>
      <c r="AC6833" s="6"/>
    </row>
    <row r="6834" spans="1:29" x14ac:dyDescent="0.25">
      <c r="Q6834" s="12" t="str">
        <f t="shared" ca="1" si="214"/>
        <v>-</v>
      </c>
      <c r="W6834" t="str">
        <f t="shared" si="213"/>
        <v>-</v>
      </c>
    </row>
    <row r="6835" spans="1:29" x14ac:dyDescent="0.25">
      <c r="A6835" s="6"/>
      <c r="B6835" s="10"/>
      <c r="C6835" s="6"/>
      <c r="D6835" s="6"/>
      <c r="E6835" s="6"/>
      <c r="F6835" s="6"/>
      <c r="G6835" s="6"/>
      <c r="H6835" s="6"/>
      <c r="I6835" s="6"/>
      <c r="J6835" s="6"/>
      <c r="K6835" s="6"/>
      <c r="L6835" s="6"/>
      <c r="M6835" s="6"/>
      <c r="N6835" s="6"/>
      <c r="O6835" s="6"/>
      <c r="P6835" s="10"/>
      <c r="Q6835" s="15" t="str">
        <f t="shared" ca="1" si="214"/>
        <v>-</v>
      </c>
      <c r="R6835" s="6"/>
      <c r="S6835" s="6"/>
      <c r="T6835" s="6"/>
      <c r="U6835" s="6"/>
      <c r="V6835" s="6"/>
      <c r="W6835" s="6" t="str">
        <f t="shared" si="213"/>
        <v>-</v>
      </c>
      <c r="X6835" s="6"/>
      <c r="Y6835" s="6"/>
      <c r="Z6835" s="6"/>
      <c r="AA6835" s="6"/>
      <c r="AB6835" s="6"/>
      <c r="AC6835" s="6"/>
    </row>
    <row r="6836" spans="1:29" x14ac:dyDescent="0.25">
      <c r="Q6836" s="12" t="str">
        <f t="shared" ca="1" si="214"/>
        <v>-</v>
      </c>
      <c r="W6836" t="str">
        <f t="shared" si="213"/>
        <v>-</v>
      </c>
    </row>
    <row r="6837" spans="1:29" x14ac:dyDescent="0.25">
      <c r="A6837" s="6"/>
      <c r="B6837" s="10"/>
      <c r="C6837" s="6"/>
      <c r="D6837" s="6"/>
      <c r="E6837" s="6"/>
      <c r="F6837" s="6"/>
      <c r="G6837" s="6"/>
      <c r="H6837" s="6"/>
      <c r="I6837" s="6"/>
      <c r="J6837" s="6"/>
      <c r="K6837" s="6"/>
      <c r="L6837" s="6"/>
      <c r="M6837" s="6"/>
      <c r="N6837" s="6"/>
      <c r="O6837" s="6"/>
      <c r="P6837" s="10"/>
      <c r="Q6837" s="15" t="str">
        <f t="shared" ca="1" si="214"/>
        <v>-</v>
      </c>
      <c r="R6837" s="6"/>
      <c r="S6837" s="6"/>
      <c r="T6837" s="6"/>
      <c r="U6837" s="6"/>
      <c r="V6837" s="6"/>
      <c r="W6837" s="6" t="str">
        <f t="shared" si="213"/>
        <v>-</v>
      </c>
      <c r="X6837" s="6"/>
      <c r="Y6837" s="6"/>
      <c r="Z6837" s="6"/>
      <c r="AA6837" s="6"/>
      <c r="AB6837" s="6"/>
      <c r="AC6837" s="6"/>
    </row>
    <row r="6838" spans="1:29" x14ac:dyDescent="0.25">
      <c r="Q6838" s="12" t="str">
        <f t="shared" ca="1" si="214"/>
        <v>-</v>
      </c>
      <c r="W6838" t="str">
        <f t="shared" si="213"/>
        <v>-</v>
      </c>
    </row>
    <row r="6839" spans="1:29" x14ac:dyDescent="0.25">
      <c r="A6839" s="6"/>
      <c r="B6839" s="10"/>
      <c r="C6839" s="6"/>
      <c r="D6839" s="6"/>
      <c r="E6839" s="6"/>
      <c r="F6839" s="6"/>
      <c r="G6839" s="6"/>
      <c r="H6839" s="6"/>
      <c r="I6839" s="6"/>
      <c r="J6839" s="6"/>
      <c r="K6839" s="6"/>
      <c r="L6839" s="6"/>
      <c r="M6839" s="6"/>
      <c r="N6839" s="6"/>
      <c r="O6839" s="6"/>
      <c r="P6839" s="10"/>
      <c r="Q6839" s="15" t="str">
        <f t="shared" ca="1" si="214"/>
        <v>-</v>
      </c>
      <c r="R6839" s="6"/>
      <c r="S6839" s="6"/>
      <c r="T6839" s="6"/>
      <c r="U6839" s="6"/>
      <c r="V6839" s="6"/>
      <c r="W6839" s="6" t="str">
        <f t="shared" si="213"/>
        <v>-</v>
      </c>
      <c r="X6839" s="6"/>
      <c r="Y6839" s="6"/>
      <c r="Z6839" s="6"/>
      <c r="AA6839" s="6"/>
      <c r="AB6839" s="6"/>
      <c r="AC6839" s="6"/>
    </row>
    <row r="6840" spans="1:29" x14ac:dyDescent="0.25">
      <c r="Q6840" s="12" t="str">
        <f t="shared" ca="1" si="214"/>
        <v>-</v>
      </c>
      <c r="W6840" t="str">
        <f t="shared" si="213"/>
        <v>-</v>
      </c>
    </row>
    <row r="6841" spans="1:29" x14ac:dyDescent="0.25">
      <c r="A6841" s="6"/>
      <c r="B6841" s="10"/>
      <c r="C6841" s="6"/>
      <c r="D6841" s="6"/>
      <c r="E6841" s="6"/>
      <c r="F6841" s="6"/>
      <c r="G6841" s="6"/>
      <c r="H6841" s="6"/>
      <c r="I6841" s="6"/>
      <c r="J6841" s="6"/>
      <c r="K6841" s="6"/>
      <c r="L6841" s="6"/>
      <c r="M6841" s="6"/>
      <c r="N6841" s="6"/>
      <c r="O6841" s="6"/>
      <c r="P6841" s="10"/>
      <c r="Q6841" s="15" t="str">
        <f t="shared" ca="1" si="214"/>
        <v>-</v>
      </c>
      <c r="R6841" s="6"/>
      <c r="S6841" s="6"/>
      <c r="T6841" s="6"/>
      <c r="U6841" s="6"/>
      <c r="V6841" s="6"/>
      <c r="W6841" s="6" t="str">
        <f t="shared" si="213"/>
        <v>-</v>
      </c>
      <c r="X6841" s="6"/>
      <c r="Y6841" s="6"/>
      <c r="Z6841" s="6"/>
      <c r="AA6841" s="6"/>
      <c r="AB6841" s="6"/>
      <c r="AC6841" s="6"/>
    </row>
    <row r="6842" spans="1:29" x14ac:dyDescent="0.25">
      <c r="Q6842" s="12" t="str">
        <f t="shared" ca="1" si="214"/>
        <v>-</v>
      </c>
      <c r="W6842" t="str">
        <f t="shared" si="213"/>
        <v>-</v>
      </c>
    </row>
    <row r="6843" spans="1:29" x14ac:dyDescent="0.25">
      <c r="A6843" s="6"/>
      <c r="B6843" s="10"/>
      <c r="C6843" s="6"/>
      <c r="D6843" s="6"/>
      <c r="E6843" s="6"/>
      <c r="F6843" s="6"/>
      <c r="G6843" s="6"/>
      <c r="H6843" s="6"/>
      <c r="I6843" s="6"/>
      <c r="J6843" s="6"/>
      <c r="K6843" s="6"/>
      <c r="L6843" s="6"/>
      <c r="M6843" s="6"/>
      <c r="N6843" s="6"/>
      <c r="O6843" s="6"/>
      <c r="P6843" s="10"/>
      <c r="Q6843" s="15" t="str">
        <f t="shared" ca="1" si="214"/>
        <v>-</v>
      </c>
      <c r="R6843" s="6"/>
      <c r="S6843" s="6"/>
      <c r="T6843" s="6"/>
      <c r="U6843" s="6"/>
      <c r="V6843" s="6"/>
      <c r="W6843" s="6" t="str">
        <f t="shared" si="213"/>
        <v>-</v>
      </c>
      <c r="X6843" s="6"/>
      <c r="Y6843" s="6"/>
      <c r="Z6843" s="6"/>
      <c r="AA6843" s="6"/>
      <c r="AB6843" s="6"/>
      <c r="AC6843" s="6"/>
    </row>
    <row r="6844" spans="1:29" x14ac:dyDescent="0.25">
      <c r="Q6844" s="12" t="str">
        <f t="shared" ca="1" si="214"/>
        <v>-</v>
      </c>
      <c r="W6844" t="str">
        <f t="shared" si="213"/>
        <v>-</v>
      </c>
    </row>
    <row r="6845" spans="1:29" x14ac:dyDescent="0.25">
      <c r="A6845" s="6"/>
      <c r="B6845" s="10"/>
      <c r="C6845" s="6"/>
      <c r="D6845" s="6"/>
      <c r="E6845" s="6"/>
      <c r="F6845" s="6"/>
      <c r="G6845" s="6"/>
      <c r="H6845" s="6"/>
      <c r="I6845" s="6"/>
      <c r="J6845" s="6"/>
      <c r="K6845" s="6"/>
      <c r="L6845" s="6"/>
      <c r="M6845" s="6"/>
      <c r="N6845" s="6"/>
      <c r="O6845" s="6"/>
      <c r="P6845" s="10"/>
      <c r="Q6845" s="15" t="str">
        <f t="shared" ca="1" si="214"/>
        <v>-</v>
      </c>
      <c r="R6845" s="6"/>
      <c r="S6845" s="6"/>
      <c r="T6845" s="6"/>
      <c r="U6845" s="6"/>
      <c r="V6845" s="6"/>
      <c r="W6845" s="6" t="str">
        <f t="shared" si="213"/>
        <v>-</v>
      </c>
      <c r="X6845" s="6"/>
      <c r="Y6845" s="6"/>
      <c r="Z6845" s="6"/>
      <c r="AA6845" s="6"/>
      <c r="AB6845" s="6"/>
      <c r="AC6845" s="6"/>
    </row>
    <row r="6846" spans="1:29" x14ac:dyDescent="0.25">
      <c r="Q6846" s="12" t="str">
        <f t="shared" ca="1" si="214"/>
        <v>-</v>
      </c>
      <c r="W6846" t="str">
        <f t="shared" si="213"/>
        <v>-</v>
      </c>
    </row>
    <row r="6847" spans="1:29" x14ac:dyDescent="0.25">
      <c r="A6847" s="6"/>
      <c r="B6847" s="10"/>
      <c r="C6847" s="6"/>
      <c r="D6847" s="6"/>
      <c r="E6847" s="6"/>
      <c r="F6847" s="6"/>
      <c r="G6847" s="6"/>
      <c r="H6847" s="6"/>
      <c r="I6847" s="6"/>
      <c r="J6847" s="6"/>
      <c r="K6847" s="6"/>
      <c r="L6847" s="6"/>
      <c r="M6847" s="6"/>
      <c r="N6847" s="6"/>
      <c r="O6847" s="6"/>
      <c r="P6847" s="10"/>
      <c r="Q6847" s="15" t="str">
        <f t="shared" ca="1" si="214"/>
        <v>-</v>
      </c>
      <c r="R6847" s="6"/>
      <c r="S6847" s="6"/>
      <c r="T6847" s="6"/>
      <c r="U6847" s="6"/>
      <c r="V6847" s="6"/>
      <c r="W6847" s="6" t="str">
        <f t="shared" si="213"/>
        <v>-</v>
      </c>
      <c r="X6847" s="6"/>
      <c r="Y6847" s="6"/>
      <c r="Z6847" s="6"/>
      <c r="AA6847" s="6"/>
      <c r="AB6847" s="6"/>
      <c r="AC6847" s="6"/>
    </row>
    <row r="6848" spans="1:29" x14ac:dyDescent="0.25">
      <c r="Q6848" s="12" t="str">
        <f t="shared" ca="1" si="214"/>
        <v>-</v>
      </c>
      <c r="W6848" t="str">
        <f t="shared" si="213"/>
        <v>-</v>
      </c>
    </row>
    <row r="6849" spans="1:29" x14ac:dyDescent="0.25">
      <c r="A6849" s="6"/>
      <c r="B6849" s="10"/>
      <c r="C6849" s="6"/>
      <c r="D6849" s="6"/>
      <c r="E6849" s="6"/>
      <c r="F6849" s="6"/>
      <c r="G6849" s="6"/>
      <c r="H6849" s="6"/>
      <c r="I6849" s="6"/>
      <c r="J6849" s="6"/>
      <c r="K6849" s="6"/>
      <c r="L6849" s="6"/>
      <c r="M6849" s="6"/>
      <c r="N6849" s="6"/>
      <c r="O6849" s="6"/>
      <c r="P6849" s="10"/>
      <c r="Q6849" s="15" t="str">
        <f t="shared" ca="1" si="214"/>
        <v>-</v>
      </c>
      <c r="R6849" s="6"/>
      <c r="S6849" s="6"/>
      <c r="T6849" s="6"/>
      <c r="U6849" s="6"/>
      <c r="V6849" s="6"/>
      <c r="W6849" s="6" t="str">
        <f t="shared" ref="W6849:W6912" si="215">IF(OR(ISBLANK(J6849),ISBLANK(V6849)),"-",(IF(J6849=V6849,"Yes","No")))</f>
        <v>-</v>
      </c>
      <c r="X6849" s="6"/>
      <c r="Y6849" s="6"/>
      <c r="Z6849" s="6"/>
      <c r="AA6849" s="6"/>
      <c r="AB6849" s="6"/>
      <c r="AC6849" s="6"/>
    </row>
    <row r="6850" spans="1:29" x14ac:dyDescent="0.25">
      <c r="Q6850" s="12" t="str">
        <f t="shared" ref="Q6850:Q6913" ca="1" si="216">IF(B6850&gt;1/1/1900, (IF(R6850="Closed",(DATEDIF(B6850,P6850,"d"))-(DATEDIF(M6850,O6850,"d")),IF(OR(R6850="Pending",ISBLANK(P6850)),TODAY()-B6850))),"-")</f>
        <v>-</v>
      </c>
      <c r="W6850" t="str">
        <f t="shared" si="215"/>
        <v>-</v>
      </c>
    </row>
    <row r="6851" spans="1:29" x14ac:dyDescent="0.25">
      <c r="A6851" s="6"/>
      <c r="B6851" s="10"/>
      <c r="C6851" s="6"/>
      <c r="D6851" s="6"/>
      <c r="E6851" s="6"/>
      <c r="F6851" s="6"/>
      <c r="G6851" s="6"/>
      <c r="H6851" s="6"/>
      <c r="I6851" s="6"/>
      <c r="J6851" s="6"/>
      <c r="K6851" s="6"/>
      <c r="L6851" s="6"/>
      <c r="M6851" s="6"/>
      <c r="N6851" s="6"/>
      <c r="O6851" s="6"/>
      <c r="P6851" s="10"/>
      <c r="Q6851" s="15" t="str">
        <f t="shared" ca="1" si="216"/>
        <v>-</v>
      </c>
      <c r="R6851" s="6"/>
      <c r="S6851" s="6"/>
      <c r="T6851" s="6"/>
      <c r="U6851" s="6"/>
      <c r="V6851" s="6"/>
      <c r="W6851" s="6" t="str">
        <f t="shared" si="215"/>
        <v>-</v>
      </c>
      <c r="X6851" s="6"/>
      <c r="Y6851" s="6"/>
      <c r="Z6851" s="6"/>
      <c r="AA6851" s="6"/>
      <c r="AB6851" s="6"/>
      <c r="AC6851" s="6"/>
    </row>
    <row r="6852" spans="1:29" x14ac:dyDescent="0.25">
      <c r="Q6852" s="12" t="str">
        <f t="shared" ca="1" si="216"/>
        <v>-</v>
      </c>
      <c r="W6852" t="str">
        <f t="shared" si="215"/>
        <v>-</v>
      </c>
    </row>
    <row r="6853" spans="1:29" x14ac:dyDescent="0.25">
      <c r="A6853" s="6"/>
      <c r="B6853" s="10"/>
      <c r="C6853" s="6"/>
      <c r="D6853" s="6"/>
      <c r="E6853" s="6"/>
      <c r="F6853" s="6"/>
      <c r="G6853" s="6"/>
      <c r="H6853" s="6"/>
      <c r="I6853" s="6"/>
      <c r="J6853" s="6"/>
      <c r="K6853" s="6"/>
      <c r="L6853" s="6"/>
      <c r="M6853" s="6"/>
      <c r="N6853" s="6"/>
      <c r="O6853" s="6"/>
      <c r="P6853" s="10"/>
      <c r="Q6853" s="15" t="str">
        <f t="shared" ca="1" si="216"/>
        <v>-</v>
      </c>
      <c r="R6853" s="6"/>
      <c r="S6853" s="6"/>
      <c r="T6853" s="6"/>
      <c r="U6853" s="6"/>
      <c r="V6853" s="6"/>
      <c r="W6853" s="6" t="str">
        <f t="shared" si="215"/>
        <v>-</v>
      </c>
      <c r="X6853" s="6"/>
      <c r="Y6853" s="6"/>
      <c r="Z6853" s="6"/>
      <c r="AA6853" s="6"/>
      <c r="AB6853" s="6"/>
      <c r="AC6853" s="6"/>
    </row>
    <row r="6854" spans="1:29" x14ac:dyDescent="0.25">
      <c r="Q6854" s="12" t="str">
        <f t="shared" ca="1" si="216"/>
        <v>-</v>
      </c>
      <c r="W6854" t="str">
        <f t="shared" si="215"/>
        <v>-</v>
      </c>
    </row>
    <row r="6855" spans="1:29" x14ac:dyDescent="0.25">
      <c r="A6855" s="6"/>
      <c r="B6855" s="10"/>
      <c r="C6855" s="6"/>
      <c r="D6855" s="6"/>
      <c r="E6855" s="6"/>
      <c r="F6855" s="6"/>
      <c r="G6855" s="6"/>
      <c r="H6855" s="6"/>
      <c r="I6855" s="6"/>
      <c r="J6855" s="6"/>
      <c r="K6855" s="6"/>
      <c r="L6855" s="6"/>
      <c r="M6855" s="6"/>
      <c r="N6855" s="6"/>
      <c r="O6855" s="6"/>
      <c r="P6855" s="10"/>
      <c r="Q6855" s="15" t="str">
        <f t="shared" ca="1" si="216"/>
        <v>-</v>
      </c>
      <c r="R6855" s="6"/>
      <c r="S6855" s="6"/>
      <c r="T6855" s="6"/>
      <c r="U6855" s="6"/>
      <c r="V6855" s="6"/>
      <c r="W6855" s="6" t="str">
        <f t="shared" si="215"/>
        <v>-</v>
      </c>
      <c r="X6855" s="6"/>
      <c r="Y6855" s="6"/>
      <c r="Z6855" s="6"/>
      <c r="AA6855" s="6"/>
      <c r="AB6855" s="6"/>
      <c r="AC6855" s="6"/>
    </row>
    <row r="6856" spans="1:29" x14ac:dyDescent="0.25">
      <c r="Q6856" s="12" t="str">
        <f t="shared" ca="1" si="216"/>
        <v>-</v>
      </c>
      <c r="W6856" t="str">
        <f t="shared" si="215"/>
        <v>-</v>
      </c>
    </row>
    <row r="6857" spans="1:29" x14ac:dyDescent="0.25">
      <c r="A6857" s="6"/>
      <c r="B6857" s="10"/>
      <c r="C6857" s="6"/>
      <c r="D6857" s="6"/>
      <c r="E6857" s="6"/>
      <c r="F6857" s="6"/>
      <c r="G6857" s="6"/>
      <c r="H6857" s="6"/>
      <c r="I6857" s="6"/>
      <c r="J6857" s="6"/>
      <c r="K6857" s="6"/>
      <c r="L6857" s="6"/>
      <c r="M6857" s="6"/>
      <c r="N6857" s="6"/>
      <c r="O6857" s="6"/>
      <c r="P6857" s="10"/>
      <c r="Q6857" s="15" t="str">
        <f t="shared" ca="1" si="216"/>
        <v>-</v>
      </c>
      <c r="R6857" s="6"/>
      <c r="S6857" s="6"/>
      <c r="T6857" s="6"/>
      <c r="U6857" s="6"/>
      <c r="V6857" s="6"/>
      <c r="W6857" s="6" t="str">
        <f t="shared" si="215"/>
        <v>-</v>
      </c>
      <c r="X6857" s="6"/>
      <c r="Y6857" s="6"/>
      <c r="Z6857" s="6"/>
      <c r="AA6857" s="6"/>
      <c r="AB6857" s="6"/>
      <c r="AC6857" s="6"/>
    </row>
    <row r="6858" spans="1:29" x14ac:dyDescent="0.25">
      <c r="Q6858" s="12" t="str">
        <f t="shared" ca="1" si="216"/>
        <v>-</v>
      </c>
      <c r="W6858" t="str">
        <f t="shared" si="215"/>
        <v>-</v>
      </c>
    </row>
    <row r="6859" spans="1:29" x14ac:dyDescent="0.25">
      <c r="A6859" s="6"/>
      <c r="B6859" s="10"/>
      <c r="C6859" s="6"/>
      <c r="D6859" s="6"/>
      <c r="E6859" s="6"/>
      <c r="F6859" s="6"/>
      <c r="G6859" s="6"/>
      <c r="H6859" s="6"/>
      <c r="I6859" s="6"/>
      <c r="J6859" s="6"/>
      <c r="K6859" s="6"/>
      <c r="L6859" s="6"/>
      <c r="M6859" s="6"/>
      <c r="N6859" s="6"/>
      <c r="O6859" s="6"/>
      <c r="P6859" s="10"/>
      <c r="Q6859" s="15" t="str">
        <f t="shared" ca="1" si="216"/>
        <v>-</v>
      </c>
      <c r="R6859" s="6"/>
      <c r="S6859" s="6"/>
      <c r="T6859" s="6"/>
      <c r="U6859" s="6"/>
      <c r="V6859" s="6"/>
      <c r="W6859" s="6" t="str">
        <f t="shared" si="215"/>
        <v>-</v>
      </c>
      <c r="X6859" s="6"/>
      <c r="Y6859" s="6"/>
      <c r="Z6859" s="6"/>
      <c r="AA6859" s="6"/>
      <c r="AB6859" s="6"/>
      <c r="AC6859" s="6"/>
    </row>
    <row r="6860" spans="1:29" x14ac:dyDescent="0.25">
      <c r="Q6860" s="12" t="str">
        <f t="shared" ca="1" si="216"/>
        <v>-</v>
      </c>
      <c r="W6860" t="str">
        <f t="shared" si="215"/>
        <v>-</v>
      </c>
    </row>
    <row r="6861" spans="1:29" x14ac:dyDescent="0.25">
      <c r="A6861" s="6"/>
      <c r="B6861" s="10"/>
      <c r="C6861" s="6"/>
      <c r="D6861" s="6"/>
      <c r="E6861" s="6"/>
      <c r="F6861" s="6"/>
      <c r="G6861" s="6"/>
      <c r="H6861" s="6"/>
      <c r="I6861" s="6"/>
      <c r="J6861" s="6"/>
      <c r="K6861" s="6"/>
      <c r="L6861" s="6"/>
      <c r="M6861" s="6"/>
      <c r="N6861" s="6"/>
      <c r="O6861" s="6"/>
      <c r="P6861" s="10"/>
      <c r="Q6861" s="15" t="str">
        <f t="shared" ca="1" si="216"/>
        <v>-</v>
      </c>
      <c r="R6861" s="6"/>
      <c r="S6861" s="6"/>
      <c r="T6861" s="6"/>
      <c r="U6861" s="6"/>
      <c r="V6861" s="6"/>
      <c r="W6861" s="6" t="str">
        <f t="shared" si="215"/>
        <v>-</v>
      </c>
      <c r="X6861" s="6"/>
      <c r="Y6861" s="6"/>
      <c r="Z6861" s="6"/>
      <c r="AA6861" s="6"/>
      <c r="AB6861" s="6"/>
      <c r="AC6861" s="6"/>
    </row>
    <row r="6862" spans="1:29" x14ac:dyDescent="0.25">
      <c r="Q6862" s="12" t="str">
        <f t="shared" ca="1" si="216"/>
        <v>-</v>
      </c>
      <c r="W6862" t="str">
        <f t="shared" si="215"/>
        <v>-</v>
      </c>
    </row>
    <row r="6863" spans="1:29" x14ac:dyDescent="0.25">
      <c r="A6863" s="6"/>
      <c r="B6863" s="10"/>
      <c r="C6863" s="6"/>
      <c r="D6863" s="6"/>
      <c r="E6863" s="6"/>
      <c r="F6863" s="6"/>
      <c r="G6863" s="6"/>
      <c r="H6863" s="6"/>
      <c r="I6863" s="6"/>
      <c r="J6863" s="6"/>
      <c r="K6863" s="6"/>
      <c r="L6863" s="6"/>
      <c r="M6863" s="6"/>
      <c r="N6863" s="6"/>
      <c r="O6863" s="6"/>
      <c r="P6863" s="10"/>
      <c r="Q6863" s="15" t="str">
        <f t="shared" ca="1" si="216"/>
        <v>-</v>
      </c>
      <c r="R6863" s="6"/>
      <c r="S6863" s="6"/>
      <c r="T6863" s="6"/>
      <c r="U6863" s="6"/>
      <c r="V6863" s="6"/>
      <c r="W6863" s="6" t="str">
        <f t="shared" si="215"/>
        <v>-</v>
      </c>
      <c r="X6863" s="6"/>
      <c r="Y6863" s="6"/>
      <c r="Z6863" s="6"/>
      <c r="AA6863" s="6"/>
      <c r="AB6863" s="6"/>
      <c r="AC6863" s="6"/>
    </row>
    <row r="6864" spans="1:29" x14ac:dyDescent="0.25">
      <c r="Q6864" s="12" t="str">
        <f t="shared" ca="1" si="216"/>
        <v>-</v>
      </c>
      <c r="W6864" t="str">
        <f t="shared" si="215"/>
        <v>-</v>
      </c>
    </row>
    <row r="6865" spans="1:29" x14ac:dyDescent="0.25">
      <c r="A6865" s="6"/>
      <c r="B6865" s="10"/>
      <c r="C6865" s="6"/>
      <c r="D6865" s="6"/>
      <c r="E6865" s="6"/>
      <c r="F6865" s="6"/>
      <c r="G6865" s="6"/>
      <c r="H6865" s="6"/>
      <c r="I6865" s="6"/>
      <c r="J6865" s="6"/>
      <c r="K6865" s="6"/>
      <c r="L6865" s="6"/>
      <c r="M6865" s="6"/>
      <c r="N6865" s="6"/>
      <c r="O6865" s="6"/>
      <c r="P6865" s="10"/>
      <c r="Q6865" s="15" t="str">
        <f t="shared" ca="1" si="216"/>
        <v>-</v>
      </c>
      <c r="R6865" s="6"/>
      <c r="S6865" s="6"/>
      <c r="T6865" s="6"/>
      <c r="U6865" s="6"/>
      <c r="V6865" s="6"/>
      <c r="W6865" s="6" t="str">
        <f t="shared" si="215"/>
        <v>-</v>
      </c>
      <c r="X6865" s="6"/>
      <c r="Y6865" s="6"/>
      <c r="Z6865" s="6"/>
      <c r="AA6865" s="6"/>
      <c r="AB6865" s="6"/>
      <c r="AC6865" s="6"/>
    </row>
    <row r="6866" spans="1:29" x14ac:dyDescent="0.25">
      <c r="Q6866" s="12" t="str">
        <f t="shared" ca="1" si="216"/>
        <v>-</v>
      </c>
      <c r="W6866" t="str">
        <f t="shared" si="215"/>
        <v>-</v>
      </c>
    </row>
    <row r="6867" spans="1:29" x14ac:dyDescent="0.25">
      <c r="A6867" s="6"/>
      <c r="B6867" s="10"/>
      <c r="C6867" s="6"/>
      <c r="D6867" s="6"/>
      <c r="E6867" s="6"/>
      <c r="F6867" s="6"/>
      <c r="G6867" s="6"/>
      <c r="H6867" s="6"/>
      <c r="I6867" s="6"/>
      <c r="J6867" s="6"/>
      <c r="K6867" s="6"/>
      <c r="L6867" s="6"/>
      <c r="M6867" s="6"/>
      <c r="N6867" s="6"/>
      <c r="O6867" s="6"/>
      <c r="P6867" s="10"/>
      <c r="Q6867" s="15" t="str">
        <f t="shared" ca="1" si="216"/>
        <v>-</v>
      </c>
      <c r="R6867" s="6"/>
      <c r="S6867" s="6"/>
      <c r="T6867" s="6"/>
      <c r="U6867" s="6"/>
      <c r="V6867" s="6"/>
      <c r="W6867" s="6" t="str">
        <f t="shared" si="215"/>
        <v>-</v>
      </c>
      <c r="X6867" s="6"/>
      <c r="Y6867" s="6"/>
      <c r="Z6867" s="6"/>
      <c r="AA6867" s="6"/>
      <c r="AB6867" s="6"/>
      <c r="AC6867" s="6"/>
    </row>
    <row r="6868" spans="1:29" x14ac:dyDescent="0.25">
      <c r="Q6868" s="12" t="str">
        <f t="shared" ca="1" si="216"/>
        <v>-</v>
      </c>
      <c r="W6868" t="str">
        <f t="shared" si="215"/>
        <v>-</v>
      </c>
    </row>
    <row r="6869" spans="1:29" x14ac:dyDescent="0.25">
      <c r="A6869" s="6"/>
      <c r="B6869" s="10"/>
      <c r="C6869" s="6"/>
      <c r="D6869" s="6"/>
      <c r="E6869" s="6"/>
      <c r="F6869" s="6"/>
      <c r="G6869" s="6"/>
      <c r="H6869" s="6"/>
      <c r="I6869" s="6"/>
      <c r="J6869" s="6"/>
      <c r="K6869" s="6"/>
      <c r="L6869" s="6"/>
      <c r="M6869" s="6"/>
      <c r="N6869" s="6"/>
      <c r="O6869" s="6"/>
      <c r="P6869" s="10"/>
      <c r="Q6869" s="15" t="str">
        <f t="shared" ca="1" si="216"/>
        <v>-</v>
      </c>
      <c r="R6869" s="6"/>
      <c r="S6869" s="6"/>
      <c r="T6869" s="6"/>
      <c r="U6869" s="6"/>
      <c r="V6869" s="6"/>
      <c r="W6869" s="6" t="str">
        <f t="shared" si="215"/>
        <v>-</v>
      </c>
      <c r="X6869" s="6"/>
      <c r="Y6869" s="6"/>
      <c r="Z6869" s="6"/>
      <c r="AA6869" s="6"/>
      <c r="AB6869" s="6"/>
      <c r="AC6869" s="6"/>
    </row>
    <row r="6870" spans="1:29" x14ac:dyDescent="0.25">
      <c r="Q6870" s="12" t="str">
        <f t="shared" ca="1" si="216"/>
        <v>-</v>
      </c>
      <c r="W6870" t="str">
        <f t="shared" si="215"/>
        <v>-</v>
      </c>
    </row>
    <row r="6871" spans="1:29" x14ac:dyDescent="0.25">
      <c r="A6871" s="6"/>
      <c r="B6871" s="10"/>
      <c r="C6871" s="6"/>
      <c r="D6871" s="6"/>
      <c r="E6871" s="6"/>
      <c r="F6871" s="6"/>
      <c r="G6871" s="6"/>
      <c r="H6871" s="6"/>
      <c r="I6871" s="6"/>
      <c r="J6871" s="6"/>
      <c r="K6871" s="6"/>
      <c r="L6871" s="6"/>
      <c r="M6871" s="6"/>
      <c r="N6871" s="6"/>
      <c r="O6871" s="6"/>
      <c r="P6871" s="10"/>
      <c r="Q6871" s="15" t="str">
        <f t="shared" ca="1" si="216"/>
        <v>-</v>
      </c>
      <c r="R6871" s="6"/>
      <c r="S6871" s="6"/>
      <c r="T6871" s="6"/>
      <c r="U6871" s="6"/>
      <c r="V6871" s="6"/>
      <c r="W6871" s="6" t="str">
        <f t="shared" si="215"/>
        <v>-</v>
      </c>
      <c r="X6871" s="6"/>
      <c r="Y6871" s="6"/>
      <c r="Z6871" s="6"/>
      <c r="AA6871" s="6"/>
      <c r="AB6871" s="6"/>
      <c r="AC6871" s="6"/>
    </row>
    <row r="6872" spans="1:29" x14ac:dyDescent="0.25">
      <c r="Q6872" s="12" t="str">
        <f t="shared" ca="1" si="216"/>
        <v>-</v>
      </c>
      <c r="W6872" t="str">
        <f t="shared" si="215"/>
        <v>-</v>
      </c>
    </row>
    <row r="6873" spans="1:29" x14ac:dyDescent="0.25">
      <c r="A6873" s="6"/>
      <c r="B6873" s="10"/>
      <c r="C6873" s="6"/>
      <c r="D6873" s="6"/>
      <c r="E6873" s="6"/>
      <c r="F6873" s="6"/>
      <c r="G6873" s="6"/>
      <c r="H6873" s="6"/>
      <c r="I6873" s="6"/>
      <c r="J6873" s="6"/>
      <c r="K6873" s="6"/>
      <c r="L6873" s="6"/>
      <c r="M6873" s="6"/>
      <c r="N6873" s="6"/>
      <c r="O6873" s="6"/>
      <c r="P6873" s="10"/>
      <c r="Q6873" s="15" t="str">
        <f t="shared" ca="1" si="216"/>
        <v>-</v>
      </c>
      <c r="R6873" s="6"/>
      <c r="S6873" s="6"/>
      <c r="T6873" s="6"/>
      <c r="U6873" s="6"/>
      <c r="V6873" s="6"/>
      <c r="W6873" s="6" t="str">
        <f t="shared" si="215"/>
        <v>-</v>
      </c>
      <c r="X6873" s="6"/>
      <c r="Y6873" s="6"/>
      <c r="Z6873" s="6"/>
      <c r="AA6873" s="6"/>
      <c r="AB6873" s="6"/>
      <c r="AC6873" s="6"/>
    </row>
    <row r="6874" spans="1:29" x14ac:dyDescent="0.25">
      <c r="Q6874" s="12" t="str">
        <f t="shared" ca="1" si="216"/>
        <v>-</v>
      </c>
      <c r="W6874" t="str">
        <f t="shared" si="215"/>
        <v>-</v>
      </c>
    </row>
    <row r="6875" spans="1:29" x14ac:dyDescent="0.25">
      <c r="A6875" s="6"/>
      <c r="B6875" s="10"/>
      <c r="C6875" s="6"/>
      <c r="D6875" s="6"/>
      <c r="E6875" s="6"/>
      <c r="F6875" s="6"/>
      <c r="G6875" s="6"/>
      <c r="H6875" s="6"/>
      <c r="I6875" s="6"/>
      <c r="J6875" s="6"/>
      <c r="K6875" s="6"/>
      <c r="L6875" s="6"/>
      <c r="M6875" s="6"/>
      <c r="N6875" s="6"/>
      <c r="O6875" s="6"/>
      <c r="P6875" s="10"/>
      <c r="Q6875" s="15" t="str">
        <f t="shared" ca="1" si="216"/>
        <v>-</v>
      </c>
      <c r="R6875" s="6"/>
      <c r="S6875" s="6"/>
      <c r="T6875" s="6"/>
      <c r="U6875" s="6"/>
      <c r="V6875" s="6"/>
      <c r="W6875" s="6" t="str">
        <f t="shared" si="215"/>
        <v>-</v>
      </c>
      <c r="X6875" s="6"/>
      <c r="Y6875" s="6"/>
      <c r="Z6875" s="6"/>
      <c r="AA6875" s="6"/>
      <c r="AB6875" s="6"/>
      <c r="AC6875" s="6"/>
    </row>
    <row r="6876" spans="1:29" x14ac:dyDescent="0.25">
      <c r="Q6876" s="12" t="str">
        <f t="shared" ca="1" si="216"/>
        <v>-</v>
      </c>
      <c r="W6876" t="str">
        <f t="shared" si="215"/>
        <v>-</v>
      </c>
    </row>
    <row r="6877" spans="1:29" x14ac:dyDescent="0.25">
      <c r="A6877" s="6"/>
      <c r="B6877" s="10"/>
      <c r="C6877" s="6"/>
      <c r="D6877" s="6"/>
      <c r="E6877" s="6"/>
      <c r="F6877" s="6"/>
      <c r="G6877" s="6"/>
      <c r="H6877" s="6"/>
      <c r="I6877" s="6"/>
      <c r="J6877" s="6"/>
      <c r="K6877" s="6"/>
      <c r="L6877" s="6"/>
      <c r="M6877" s="6"/>
      <c r="N6877" s="6"/>
      <c r="O6877" s="6"/>
      <c r="P6877" s="10"/>
      <c r="Q6877" s="15" t="str">
        <f t="shared" ca="1" si="216"/>
        <v>-</v>
      </c>
      <c r="R6877" s="6"/>
      <c r="S6877" s="6"/>
      <c r="T6877" s="6"/>
      <c r="U6877" s="6"/>
      <c r="V6877" s="6"/>
      <c r="W6877" s="6" t="str">
        <f t="shared" si="215"/>
        <v>-</v>
      </c>
      <c r="X6877" s="6"/>
      <c r="Y6877" s="6"/>
      <c r="Z6877" s="6"/>
      <c r="AA6877" s="6"/>
      <c r="AB6877" s="6"/>
      <c r="AC6877" s="6"/>
    </row>
    <row r="6878" spans="1:29" x14ac:dyDescent="0.25">
      <c r="Q6878" s="12" t="str">
        <f t="shared" ca="1" si="216"/>
        <v>-</v>
      </c>
      <c r="W6878" t="str">
        <f t="shared" si="215"/>
        <v>-</v>
      </c>
    </row>
    <row r="6879" spans="1:29" x14ac:dyDescent="0.25">
      <c r="A6879" s="6"/>
      <c r="B6879" s="10"/>
      <c r="C6879" s="6"/>
      <c r="D6879" s="6"/>
      <c r="E6879" s="6"/>
      <c r="F6879" s="6"/>
      <c r="G6879" s="6"/>
      <c r="H6879" s="6"/>
      <c r="I6879" s="6"/>
      <c r="J6879" s="6"/>
      <c r="K6879" s="6"/>
      <c r="L6879" s="6"/>
      <c r="M6879" s="6"/>
      <c r="N6879" s="6"/>
      <c r="O6879" s="6"/>
      <c r="P6879" s="10"/>
      <c r="Q6879" s="15" t="str">
        <f t="shared" ca="1" si="216"/>
        <v>-</v>
      </c>
      <c r="R6879" s="6"/>
      <c r="S6879" s="6"/>
      <c r="T6879" s="6"/>
      <c r="U6879" s="6"/>
      <c r="V6879" s="6"/>
      <c r="W6879" s="6" t="str">
        <f t="shared" si="215"/>
        <v>-</v>
      </c>
      <c r="X6879" s="6"/>
      <c r="Y6879" s="6"/>
      <c r="Z6879" s="6"/>
      <c r="AA6879" s="6"/>
      <c r="AB6879" s="6"/>
      <c r="AC6879" s="6"/>
    </row>
    <row r="6880" spans="1:29" x14ac:dyDescent="0.25">
      <c r="Q6880" s="12" t="str">
        <f t="shared" ca="1" si="216"/>
        <v>-</v>
      </c>
      <c r="W6880" t="str">
        <f t="shared" si="215"/>
        <v>-</v>
      </c>
    </row>
    <row r="6881" spans="1:29" x14ac:dyDescent="0.25">
      <c r="A6881" s="6"/>
      <c r="B6881" s="10"/>
      <c r="C6881" s="6"/>
      <c r="D6881" s="6"/>
      <c r="E6881" s="6"/>
      <c r="F6881" s="6"/>
      <c r="G6881" s="6"/>
      <c r="H6881" s="6"/>
      <c r="I6881" s="6"/>
      <c r="J6881" s="6"/>
      <c r="K6881" s="6"/>
      <c r="L6881" s="6"/>
      <c r="M6881" s="6"/>
      <c r="N6881" s="6"/>
      <c r="O6881" s="6"/>
      <c r="P6881" s="10"/>
      <c r="Q6881" s="15" t="str">
        <f t="shared" ca="1" si="216"/>
        <v>-</v>
      </c>
      <c r="R6881" s="6"/>
      <c r="S6881" s="6"/>
      <c r="T6881" s="6"/>
      <c r="U6881" s="6"/>
      <c r="V6881" s="6"/>
      <c r="W6881" s="6" t="str">
        <f t="shared" si="215"/>
        <v>-</v>
      </c>
      <c r="X6881" s="6"/>
      <c r="Y6881" s="6"/>
      <c r="Z6881" s="6"/>
      <c r="AA6881" s="6"/>
      <c r="AB6881" s="6"/>
      <c r="AC6881" s="6"/>
    </row>
    <row r="6882" spans="1:29" x14ac:dyDescent="0.25">
      <c r="Q6882" s="12" t="str">
        <f t="shared" ca="1" si="216"/>
        <v>-</v>
      </c>
      <c r="W6882" t="str">
        <f t="shared" si="215"/>
        <v>-</v>
      </c>
    </row>
    <row r="6883" spans="1:29" x14ac:dyDescent="0.25">
      <c r="A6883" s="6"/>
      <c r="B6883" s="10"/>
      <c r="C6883" s="6"/>
      <c r="D6883" s="6"/>
      <c r="E6883" s="6"/>
      <c r="F6883" s="6"/>
      <c r="G6883" s="6"/>
      <c r="H6883" s="6"/>
      <c r="I6883" s="6"/>
      <c r="J6883" s="6"/>
      <c r="K6883" s="6"/>
      <c r="L6883" s="6"/>
      <c r="M6883" s="6"/>
      <c r="N6883" s="6"/>
      <c r="O6883" s="6"/>
      <c r="P6883" s="10"/>
      <c r="Q6883" s="15" t="str">
        <f t="shared" ca="1" si="216"/>
        <v>-</v>
      </c>
      <c r="R6883" s="6"/>
      <c r="S6883" s="6"/>
      <c r="T6883" s="6"/>
      <c r="U6883" s="6"/>
      <c r="V6883" s="6"/>
      <c r="W6883" s="6" t="str">
        <f t="shared" si="215"/>
        <v>-</v>
      </c>
      <c r="X6883" s="6"/>
      <c r="Y6883" s="6"/>
      <c r="Z6883" s="6"/>
      <c r="AA6883" s="6"/>
      <c r="AB6883" s="6"/>
      <c r="AC6883" s="6"/>
    </row>
    <row r="6884" spans="1:29" x14ac:dyDescent="0.25">
      <c r="Q6884" s="12" t="str">
        <f t="shared" ca="1" si="216"/>
        <v>-</v>
      </c>
      <c r="W6884" t="str">
        <f t="shared" si="215"/>
        <v>-</v>
      </c>
    </row>
    <row r="6885" spans="1:29" x14ac:dyDescent="0.25">
      <c r="A6885" s="6"/>
      <c r="B6885" s="10"/>
      <c r="C6885" s="6"/>
      <c r="D6885" s="6"/>
      <c r="E6885" s="6"/>
      <c r="F6885" s="6"/>
      <c r="G6885" s="6"/>
      <c r="H6885" s="6"/>
      <c r="I6885" s="6"/>
      <c r="J6885" s="6"/>
      <c r="K6885" s="6"/>
      <c r="L6885" s="6"/>
      <c r="M6885" s="6"/>
      <c r="N6885" s="6"/>
      <c r="O6885" s="6"/>
      <c r="P6885" s="10"/>
      <c r="Q6885" s="15" t="str">
        <f t="shared" ca="1" si="216"/>
        <v>-</v>
      </c>
      <c r="R6885" s="6"/>
      <c r="S6885" s="6"/>
      <c r="T6885" s="6"/>
      <c r="U6885" s="6"/>
      <c r="V6885" s="6"/>
      <c r="W6885" s="6" t="str">
        <f t="shared" si="215"/>
        <v>-</v>
      </c>
      <c r="X6885" s="6"/>
      <c r="Y6885" s="6"/>
      <c r="Z6885" s="6"/>
      <c r="AA6885" s="6"/>
      <c r="AB6885" s="6"/>
      <c r="AC6885" s="6"/>
    </row>
    <row r="6886" spans="1:29" x14ac:dyDescent="0.25">
      <c r="Q6886" s="12" t="str">
        <f t="shared" ca="1" si="216"/>
        <v>-</v>
      </c>
      <c r="W6886" t="str">
        <f t="shared" si="215"/>
        <v>-</v>
      </c>
    </row>
    <row r="6887" spans="1:29" x14ac:dyDescent="0.25">
      <c r="A6887" s="6"/>
      <c r="B6887" s="10"/>
      <c r="C6887" s="6"/>
      <c r="D6887" s="6"/>
      <c r="E6887" s="6"/>
      <c r="F6887" s="6"/>
      <c r="G6887" s="6"/>
      <c r="H6887" s="6"/>
      <c r="I6887" s="6"/>
      <c r="J6887" s="6"/>
      <c r="K6887" s="6"/>
      <c r="L6887" s="6"/>
      <c r="M6887" s="6"/>
      <c r="N6887" s="6"/>
      <c r="O6887" s="6"/>
      <c r="P6887" s="10"/>
      <c r="Q6887" s="15" t="str">
        <f t="shared" ca="1" si="216"/>
        <v>-</v>
      </c>
      <c r="R6887" s="6"/>
      <c r="S6887" s="6"/>
      <c r="T6887" s="6"/>
      <c r="U6887" s="6"/>
      <c r="V6887" s="6"/>
      <c r="W6887" s="6" t="str">
        <f t="shared" si="215"/>
        <v>-</v>
      </c>
      <c r="X6887" s="6"/>
      <c r="Y6887" s="6"/>
      <c r="Z6887" s="6"/>
      <c r="AA6887" s="6"/>
      <c r="AB6887" s="6"/>
      <c r="AC6887" s="6"/>
    </row>
    <row r="6888" spans="1:29" x14ac:dyDescent="0.25">
      <c r="Q6888" s="12" t="str">
        <f t="shared" ca="1" si="216"/>
        <v>-</v>
      </c>
      <c r="W6888" t="str">
        <f t="shared" si="215"/>
        <v>-</v>
      </c>
    </row>
    <row r="6889" spans="1:29" x14ac:dyDescent="0.25">
      <c r="A6889" s="6"/>
      <c r="B6889" s="10"/>
      <c r="C6889" s="6"/>
      <c r="D6889" s="6"/>
      <c r="E6889" s="6"/>
      <c r="F6889" s="6"/>
      <c r="G6889" s="6"/>
      <c r="H6889" s="6"/>
      <c r="I6889" s="6"/>
      <c r="J6889" s="6"/>
      <c r="K6889" s="6"/>
      <c r="L6889" s="6"/>
      <c r="M6889" s="6"/>
      <c r="N6889" s="6"/>
      <c r="O6889" s="6"/>
      <c r="P6889" s="10"/>
      <c r="Q6889" s="15" t="str">
        <f t="shared" ca="1" si="216"/>
        <v>-</v>
      </c>
      <c r="R6889" s="6"/>
      <c r="S6889" s="6"/>
      <c r="T6889" s="6"/>
      <c r="U6889" s="6"/>
      <c r="V6889" s="6"/>
      <c r="W6889" s="6" t="str">
        <f t="shared" si="215"/>
        <v>-</v>
      </c>
      <c r="X6889" s="6"/>
      <c r="Y6889" s="6"/>
      <c r="Z6889" s="6"/>
      <c r="AA6889" s="6"/>
      <c r="AB6889" s="6"/>
      <c r="AC6889" s="6"/>
    </row>
    <row r="6890" spans="1:29" x14ac:dyDescent="0.25">
      <c r="Q6890" s="12" t="str">
        <f t="shared" ca="1" si="216"/>
        <v>-</v>
      </c>
      <c r="W6890" t="str">
        <f t="shared" si="215"/>
        <v>-</v>
      </c>
    </row>
    <row r="6891" spans="1:29" x14ac:dyDescent="0.25">
      <c r="A6891" s="6"/>
      <c r="B6891" s="10"/>
      <c r="C6891" s="6"/>
      <c r="D6891" s="6"/>
      <c r="E6891" s="6"/>
      <c r="F6891" s="6"/>
      <c r="G6891" s="6"/>
      <c r="H6891" s="6"/>
      <c r="I6891" s="6"/>
      <c r="J6891" s="6"/>
      <c r="K6891" s="6"/>
      <c r="L6891" s="6"/>
      <c r="M6891" s="6"/>
      <c r="N6891" s="6"/>
      <c r="O6891" s="6"/>
      <c r="P6891" s="10"/>
      <c r="Q6891" s="15" t="str">
        <f t="shared" ca="1" si="216"/>
        <v>-</v>
      </c>
      <c r="R6891" s="6"/>
      <c r="S6891" s="6"/>
      <c r="T6891" s="6"/>
      <c r="U6891" s="6"/>
      <c r="V6891" s="6"/>
      <c r="W6891" s="6" t="str">
        <f t="shared" si="215"/>
        <v>-</v>
      </c>
      <c r="X6891" s="6"/>
      <c r="Y6891" s="6"/>
      <c r="Z6891" s="6"/>
      <c r="AA6891" s="6"/>
      <c r="AB6891" s="6"/>
      <c r="AC6891" s="6"/>
    </row>
    <row r="6892" spans="1:29" x14ac:dyDescent="0.25">
      <c r="Q6892" s="12" t="str">
        <f t="shared" ca="1" si="216"/>
        <v>-</v>
      </c>
      <c r="W6892" t="str">
        <f t="shared" si="215"/>
        <v>-</v>
      </c>
    </row>
    <row r="6893" spans="1:29" x14ac:dyDescent="0.25">
      <c r="A6893" s="6"/>
      <c r="B6893" s="10"/>
      <c r="C6893" s="6"/>
      <c r="D6893" s="6"/>
      <c r="E6893" s="6"/>
      <c r="F6893" s="6"/>
      <c r="G6893" s="6"/>
      <c r="H6893" s="6"/>
      <c r="I6893" s="6"/>
      <c r="J6893" s="6"/>
      <c r="K6893" s="6"/>
      <c r="L6893" s="6"/>
      <c r="M6893" s="6"/>
      <c r="N6893" s="6"/>
      <c r="O6893" s="6"/>
      <c r="P6893" s="10"/>
      <c r="Q6893" s="15" t="str">
        <f t="shared" ca="1" si="216"/>
        <v>-</v>
      </c>
      <c r="R6893" s="6"/>
      <c r="S6893" s="6"/>
      <c r="T6893" s="6"/>
      <c r="U6893" s="6"/>
      <c r="V6893" s="6"/>
      <c r="W6893" s="6" t="str">
        <f t="shared" si="215"/>
        <v>-</v>
      </c>
      <c r="X6893" s="6"/>
      <c r="Y6893" s="6"/>
      <c r="Z6893" s="6"/>
      <c r="AA6893" s="6"/>
      <c r="AB6893" s="6"/>
      <c r="AC6893" s="6"/>
    </row>
    <row r="6894" spans="1:29" x14ac:dyDescent="0.25">
      <c r="Q6894" s="12" t="str">
        <f t="shared" ca="1" si="216"/>
        <v>-</v>
      </c>
      <c r="W6894" t="str">
        <f t="shared" si="215"/>
        <v>-</v>
      </c>
    </row>
    <row r="6895" spans="1:29" x14ac:dyDescent="0.25">
      <c r="A6895" s="6"/>
      <c r="B6895" s="10"/>
      <c r="C6895" s="6"/>
      <c r="D6895" s="6"/>
      <c r="E6895" s="6"/>
      <c r="F6895" s="6"/>
      <c r="G6895" s="6"/>
      <c r="H6895" s="6"/>
      <c r="I6895" s="6"/>
      <c r="J6895" s="6"/>
      <c r="K6895" s="6"/>
      <c r="L6895" s="6"/>
      <c r="M6895" s="6"/>
      <c r="N6895" s="6"/>
      <c r="O6895" s="6"/>
      <c r="P6895" s="10"/>
      <c r="Q6895" s="15" t="str">
        <f t="shared" ca="1" si="216"/>
        <v>-</v>
      </c>
      <c r="R6895" s="6"/>
      <c r="S6895" s="6"/>
      <c r="T6895" s="6"/>
      <c r="U6895" s="6"/>
      <c r="V6895" s="6"/>
      <c r="W6895" s="6" t="str">
        <f t="shared" si="215"/>
        <v>-</v>
      </c>
      <c r="X6895" s="6"/>
      <c r="Y6895" s="6"/>
      <c r="Z6895" s="6"/>
      <c r="AA6895" s="6"/>
      <c r="AB6895" s="6"/>
      <c r="AC6895" s="6"/>
    </row>
    <row r="6896" spans="1:29" x14ac:dyDescent="0.25">
      <c r="Q6896" s="12" t="str">
        <f t="shared" ca="1" si="216"/>
        <v>-</v>
      </c>
      <c r="W6896" t="str">
        <f t="shared" si="215"/>
        <v>-</v>
      </c>
    </row>
    <row r="6897" spans="1:29" x14ac:dyDescent="0.25">
      <c r="A6897" s="6"/>
      <c r="B6897" s="10"/>
      <c r="C6897" s="6"/>
      <c r="D6897" s="6"/>
      <c r="E6897" s="6"/>
      <c r="F6897" s="6"/>
      <c r="G6897" s="6"/>
      <c r="H6897" s="6"/>
      <c r="I6897" s="6"/>
      <c r="J6897" s="6"/>
      <c r="K6897" s="6"/>
      <c r="L6897" s="6"/>
      <c r="M6897" s="6"/>
      <c r="N6897" s="6"/>
      <c r="O6897" s="6"/>
      <c r="P6897" s="10"/>
      <c r="Q6897" s="15" t="str">
        <f t="shared" ca="1" si="216"/>
        <v>-</v>
      </c>
      <c r="R6897" s="6"/>
      <c r="S6897" s="6"/>
      <c r="T6897" s="6"/>
      <c r="U6897" s="6"/>
      <c r="V6897" s="6"/>
      <c r="W6897" s="6" t="str">
        <f t="shared" si="215"/>
        <v>-</v>
      </c>
      <c r="X6897" s="6"/>
      <c r="Y6897" s="6"/>
      <c r="Z6897" s="6"/>
      <c r="AA6897" s="6"/>
      <c r="AB6897" s="6"/>
      <c r="AC6897" s="6"/>
    </row>
    <row r="6898" spans="1:29" x14ac:dyDescent="0.25">
      <c r="Q6898" s="12" t="str">
        <f t="shared" ca="1" si="216"/>
        <v>-</v>
      </c>
      <c r="W6898" t="str">
        <f t="shared" si="215"/>
        <v>-</v>
      </c>
    </row>
    <row r="6899" spans="1:29" x14ac:dyDescent="0.25">
      <c r="A6899" s="6"/>
      <c r="B6899" s="10"/>
      <c r="C6899" s="6"/>
      <c r="D6899" s="6"/>
      <c r="E6899" s="6"/>
      <c r="F6899" s="6"/>
      <c r="G6899" s="6"/>
      <c r="H6899" s="6"/>
      <c r="I6899" s="6"/>
      <c r="J6899" s="6"/>
      <c r="K6899" s="6"/>
      <c r="L6899" s="6"/>
      <c r="M6899" s="6"/>
      <c r="N6899" s="6"/>
      <c r="O6899" s="6"/>
      <c r="P6899" s="10"/>
      <c r="Q6899" s="15" t="str">
        <f t="shared" ca="1" si="216"/>
        <v>-</v>
      </c>
      <c r="R6899" s="6"/>
      <c r="S6899" s="6"/>
      <c r="T6899" s="6"/>
      <c r="U6899" s="6"/>
      <c r="V6899" s="6"/>
      <c r="W6899" s="6" t="str">
        <f t="shared" si="215"/>
        <v>-</v>
      </c>
      <c r="X6899" s="6"/>
      <c r="Y6899" s="6"/>
      <c r="Z6899" s="6"/>
      <c r="AA6899" s="6"/>
      <c r="AB6899" s="6"/>
      <c r="AC6899" s="6"/>
    </row>
    <row r="6900" spans="1:29" x14ac:dyDescent="0.25">
      <c r="Q6900" s="12" t="str">
        <f t="shared" ca="1" si="216"/>
        <v>-</v>
      </c>
      <c r="W6900" t="str">
        <f t="shared" si="215"/>
        <v>-</v>
      </c>
    </row>
    <row r="6901" spans="1:29" x14ac:dyDescent="0.25">
      <c r="A6901" s="6"/>
      <c r="B6901" s="10"/>
      <c r="C6901" s="6"/>
      <c r="D6901" s="6"/>
      <c r="E6901" s="6"/>
      <c r="F6901" s="6"/>
      <c r="G6901" s="6"/>
      <c r="H6901" s="6"/>
      <c r="I6901" s="6"/>
      <c r="J6901" s="6"/>
      <c r="K6901" s="6"/>
      <c r="L6901" s="6"/>
      <c r="M6901" s="6"/>
      <c r="N6901" s="6"/>
      <c r="O6901" s="6"/>
      <c r="P6901" s="10"/>
      <c r="Q6901" s="15" t="str">
        <f t="shared" ca="1" si="216"/>
        <v>-</v>
      </c>
      <c r="R6901" s="6"/>
      <c r="S6901" s="6"/>
      <c r="T6901" s="6"/>
      <c r="U6901" s="6"/>
      <c r="V6901" s="6"/>
      <c r="W6901" s="6" t="str">
        <f t="shared" si="215"/>
        <v>-</v>
      </c>
      <c r="X6901" s="6"/>
      <c r="Y6901" s="6"/>
      <c r="Z6901" s="6"/>
      <c r="AA6901" s="6"/>
      <c r="AB6901" s="6"/>
      <c r="AC6901" s="6"/>
    </row>
    <row r="6902" spans="1:29" x14ac:dyDescent="0.25">
      <c r="Q6902" s="12" t="str">
        <f t="shared" ca="1" si="216"/>
        <v>-</v>
      </c>
      <c r="W6902" t="str">
        <f t="shared" si="215"/>
        <v>-</v>
      </c>
    </row>
    <row r="6903" spans="1:29" x14ac:dyDescent="0.25">
      <c r="A6903" s="6"/>
      <c r="B6903" s="10"/>
      <c r="C6903" s="6"/>
      <c r="D6903" s="6"/>
      <c r="E6903" s="6"/>
      <c r="F6903" s="6"/>
      <c r="G6903" s="6"/>
      <c r="H6903" s="6"/>
      <c r="I6903" s="6"/>
      <c r="J6903" s="6"/>
      <c r="K6903" s="6"/>
      <c r="L6903" s="6"/>
      <c r="M6903" s="6"/>
      <c r="N6903" s="6"/>
      <c r="O6903" s="6"/>
      <c r="P6903" s="10"/>
      <c r="Q6903" s="15" t="str">
        <f t="shared" ca="1" si="216"/>
        <v>-</v>
      </c>
      <c r="R6903" s="6"/>
      <c r="S6903" s="6"/>
      <c r="T6903" s="6"/>
      <c r="U6903" s="6"/>
      <c r="V6903" s="6"/>
      <c r="W6903" s="6" t="str">
        <f t="shared" si="215"/>
        <v>-</v>
      </c>
      <c r="X6903" s="6"/>
      <c r="Y6903" s="6"/>
      <c r="Z6903" s="6"/>
      <c r="AA6903" s="6"/>
      <c r="AB6903" s="6"/>
      <c r="AC6903" s="6"/>
    </row>
    <row r="6904" spans="1:29" x14ac:dyDescent="0.25">
      <c r="Q6904" s="12" t="str">
        <f t="shared" ca="1" si="216"/>
        <v>-</v>
      </c>
      <c r="W6904" t="str">
        <f t="shared" si="215"/>
        <v>-</v>
      </c>
    </row>
    <row r="6905" spans="1:29" x14ac:dyDescent="0.25">
      <c r="A6905" s="6"/>
      <c r="B6905" s="10"/>
      <c r="C6905" s="6"/>
      <c r="D6905" s="6"/>
      <c r="E6905" s="6"/>
      <c r="F6905" s="6"/>
      <c r="G6905" s="6"/>
      <c r="H6905" s="6"/>
      <c r="I6905" s="6"/>
      <c r="J6905" s="6"/>
      <c r="K6905" s="6"/>
      <c r="L6905" s="6"/>
      <c r="M6905" s="6"/>
      <c r="N6905" s="6"/>
      <c r="O6905" s="6"/>
      <c r="P6905" s="10"/>
      <c r="Q6905" s="15" t="str">
        <f t="shared" ca="1" si="216"/>
        <v>-</v>
      </c>
      <c r="R6905" s="6"/>
      <c r="S6905" s="6"/>
      <c r="T6905" s="6"/>
      <c r="U6905" s="6"/>
      <c r="V6905" s="6"/>
      <c r="W6905" s="6" t="str">
        <f t="shared" si="215"/>
        <v>-</v>
      </c>
      <c r="X6905" s="6"/>
      <c r="Y6905" s="6"/>
      <c r="Z6905" s="6"/>
      <c r="AA6905" s="6"/>
      <c r="AB6905" s="6"/>
      <c r="AC6905" s="6"/>
    </row>
    <row r="6906" spans="1:29" x14ac:dyDescent="0.25">
      <c r="Q6906" s="12" t="str">
        <f t="shared" ca="1" si="216"/>
        <v>-</v>
      </c>
      <c r="W6906" t="str">
        <f t="shared" si="215"/>
        <v>-</v>
      </c>
    </row>
    <row r="6907" spans="1:29" x14ac:dyDescent="0.25">
      <c r="A6907" s="6"/>
      <c r="B6907" s="10"/>
      <c r="C6907" s="6"/>
      <c r="D6907" s="6"/>
      <c r="E6907" s="6"/>
      <c r="F6907" s="6"/>
      <c r="G6907" s="6"/>
      <c r="H6907" s="6"/>
      <c r="I6907" s="6"/>
      <c r="J6907" s="6"/>
      <c r="K6907" s="6"/>
      <c r="L6907" s="6"/>
      <c r="M6907" s="6"/>
      <c r="N6907" s="6"/>
      <c r="O6907" s="6"/>
      <c r="P6907" s="10"/>
      <c r="Q6907" s="15" t="str">
        <f t="shared" ca="1" si="216"/>
        <v>-</v>
      </c>
      <c r="R6907" s="6"/>
      <c r="S6907" s="6"/>
      <c r="T6907" s="6"/>
      <c r="U6907" s="6"/>
      <c r="V6907" s="6"/>
      <c r="W6907" s="6" t="str">
        <f t="shared" si="215"/>
        <v>-</v>
      </c>
      <c r="X6907" s="6"/>
      <c r="Y6907" s="6"/>
      <c r="Z6907" s="6"/>
      <c r="AA6907" s="6"/>
      <c r="AB6907" s="6"/>
      <c r="AC6907" s="6"/>
    </row>
    <row r="6908" spans="1:29" x14ac:dyDescent="0.25">
      <c r="Q6908" s="12" t="str">
        <f t="shared" ca="1" si="216"/>
        <v>-</v>
      </c>
      <c r="W6908" t="str">
        <f t="shared" si="215"/>
        <v>-</v>
      </c>
    </row>
    <row r="6909" spans="1:29" x14ac:dyDescent="0.25">
      <c r="A6909" s="6"/>
      <c r="B6909" s="10"/>
      <c r="C6909" s="6"/>
      <c r="D6909" s="6"/>
      <c r="E6909" s="6"/>
      <c r="F6909" s="6"/>
      <c r="G6909" s="6"/>
      <c r="H6909" s="6"/>
      <c r="I6909" s="6"/>
      <c r="J6909" s="6"/>
      <c r="K6909" s="6"/>
      <c r="L6909" s="6"/>
      <c r="M6909" s="6"/>
      <c r="N6909" s="6"/>
      <c r="O6909" s="6"/>
      <c r="P6909" s="10"/>
      <c r="Q6909" s="15" t="str">
        <f t="shared" ca="1" si="216"/>
        <v>-</v>
      </c>
      <c r="R6909" s="6"/>
      <c r="S6909" s="6"/>
      <c r="T6909" s="6"/>
      <c r="U6909" s="6"/>
      <c r="V6909" s="6"/>
      <c r="W6909" s="6" t="str">
        <f t="shared" si="215"/>
        <v>-</v>
      </c>
      <c r="X6909" s="6"/>
      <c r="Y6909" s="6"/>
      <c r="Z6909" s="6"/>
      <c r="AA6909" s="6"/>
      <c r="AB6909" s="6"/>
      <c r="AC6909" s="6"/>
    </row>
    <row r="6910" spans="1:29" x14ac:dyDescent="0.25">
      <c r="Q6910" s="12" t="str">
        <f t="shared" ca="1" si="216"/>
        <v>-</v>
      </c>
      <c r="W6910" t="str">
        <f t="shared" si="215"/>
        <v>-</v>
      </c>
    </row>
    <row r="6911" spans="1:29" x14ac:dyDescent="0.25">
      <c r="A6911" s="6"/>
      <c r="B6911" s="10"/>
      <c r="C6911" s="6"/>
      <c r="D6911" s="6"/>
      <c r="E6911" s="6"/>
      <c r="F6911" s="6"/>
      <c r="G6911" s="6"/>
      <c r="H6911" s="6"/>
      <c r="I6911" s="6"/>
      <c r="J6911" s="6"/>
      <c r="K6911" s="6"/>
      <c r="L6911" s="6"/>
      <c r="M6911" s="6"/>
      <c r="N6911" s="6"/>
      <c r="O6911" s="6"/>
      <c r="P6911" s="10"/>
      <c r="Q6911" s="15" t="str">
        <f t="shared" ca="1" si="216"/>
        <v>-</v>
      </c>
      <c r="R6911" s="6"/>
      <c r="S6911" s="6"/>
      <c r="T6911" s="6"/>
      <c r="U6911" s="6"/>
      <c r="V6911" s="6"/>
      <c r="W6911" s="6" t="str">
        <f t="shared" si="215"/>
        <v>-</v>
      </c>
      <c r="X6911" s="6"/>
      <c r="Y6911" s="6"/>
      <c r="Z6911" s="6"/>
      <c r="AA6911" s="6"/>
      <c r="AB6911" s="6"/>
      <c r="AC6911" s="6"/>
    </row>
    <row r="6912" spans="1:29" x14ac:dyDescent="0.25">
      <c r="Q6912" s="12" t="str">
        <f t="shared" ca="1" si="216"/>
        <v>-</v>
      </c>
      <c r="W6912" t="str">
        <f t="shared" si="215"/>
        <v>-</v>
      </c>
    </row>
    <row r="6913" spans="1:29" x14ac:dyDescent="0.25">
      <c r="A6913" s="6"/>
      <c r="B6913" s="10"/>
      <c r="C6913" s="6"/>
      <c r="D6913" s="6"/>
      <c r="E6913" s="6"/>
      <c r="F6913" s="6"/>
      <c r="G6913" s="6"/>
      <c r="H6913" s="6"/>
      <c r="I6913" s="6"/>
      <c r="J6913" s="6"/>
      <c r="K6913" s="6"/>
      <c r="L6913" s="6"/>
      <c r="M6913" s="6"/>
      <c r="N6913" s="6"/>
      <c r="O6913" s="6"/>
      <c r="P6913" s="10"/>
      <c r="Q6913" s="15" t="str">
        <f t="shared" ca="1" si="216"/>
        <v>-</v>
      </c>
      <c r="R6913" s="6"/>
      <c r="S6913" s="6"/>
      <c r="T6913" s="6"/>
      <c r="U6913" s="6"/>
      <c r="V6913" s="6"/>
      <c r="W6913" s="6" t="str">
        <f t="shared" ref="W6913:W6976" si="217">IF(OR(ISBLANK(J6913),ISBLANK(V6913)),"-",(IF(J6913=V6913,"Yes","No")))</f>
        <v>-</v>
      </c>
      <c r="X6913" s="6"/>
      <c r="Y6913" s="6"/>
      <c r="Z6913" s="6"/>
      <c r="AA6913" s="6"/>
      <c r="AB6913" s="6"/>
      <c r="AC6913" s="6"/>
    </row>
    <row r="6914" spans="1:29" x14ac:dyDescent="0.25">
      <c r="Q6914" s="12" t="str">
        <f t="shared" ref="Q6914:Q6977" ca="1" si="218">IF(B6914&gt;1/1/1900, (IF(R6914="Closed",(DATEDIF(B6914,P6914,"d"))-(DATEDIF(M6914,O6914,"d")),IF(OR(R6914="Pending",ISBLANK(P6914)),TODAY()-B6914))),"-")</f>
        <v>-</v>
      </c>
      <c r="W6914" t="str">
        <f t="shared" si="217"/>
        <v>-</v>
      </c>
    </row>
    <row r="6915" spans="1:29" x14ac:dyDescent="0.25">
      <c r="A6915" s="6"/>
      <c r="B6915" s="10"/>
      <c r="C6915" s="6"/>
      <c r="D6915" s="6"/>
      <c r="E6915" s="6"/>
      <c r="F6915" s="6"/>
      <c r="G6915" s="6"/>
      <c r="H6915" s="6"/>
      <c r="I6915" s="6"/>
      <c r="J6915" s="6"/>
      <c r="K6915" s="6"/>
      <c r="L6915" s="6"/>
      <c r="M6915" s="6"/>
      <c r="N6915" s="6"/>
      <c r="O6915" s="6"/>
      <c r="P6915" s="10"/>
      <c r="Q6915" s="15" t="str">
        <f t="shared" ca="1" si="218"/>
        <v>-</v>
      </c>
      <c r="R6915" s="6"/>
      <c r="S6915" s="6"/>
      <c r="T6915" s="6"/>
      <c r="U6915" s="6"/>
      <c r="V6915" s="6"/>
      <c r="W6915" s="6" t="str">
        <f t="shared" si="217"/>
        <v>-</v>
      </c>
      <c r="X6915" s="6"/>
      <c r="Y6915" s="6"/>
      <c r="Z6915" s="6"/>
      <c r="AA6915" s="6"/>
      <c r="AB6915" s="6"/>
      <c r="AC6915" s="6"/>
    </row>
    <row r="6916" spans="1:29" x14ac:dyDescent="0.25">
      <c r="Q6916" s="12" t="str">
        <f t="shared" ca="1" si="218"/>
        <v>-</v>
      </c>
      <c r="W6916" t="str">
        <f t="shared" si="217"/>
        <v>-</v>
      </c>
    </row>
    <row r="6917" spans="1:29" x14ac:dyDescent="0.25">
      <c r="A6917" s="6"/>
      <c r="B6917" s="10"/>
      <c r="C6917" s="6"/>
      <c r="D6917" s="6"/>
      <c r="E6917" s="6"/>
      <c r="F6917" s="6"/>
      <c r="G6917" s="6"/>
      <c r="H6917" s="6"/>
      <c r="I6917" s="6"/>
      <c r="J6917" s="6"/>
      <c r="K6917" s="6"/>
      <c r="L6917" s="6"/>
      <c r="M6917" s="6"/>
      <c r="N6917" s="6"/>
      <c r="O6917" s="6"/>
      <c r="P6917" s="10"/>
      <c r="Q6917" s="15" t="str">
        <f t="shared" ca="1" si="218"/>
        <v>-</v>
      </c>
      <c r="R6917" s="6"/>
      <c r="S6917" s="6"/>
      <c r="T6917" s="6"/>
      <c r="U6917" s="6"/>
      <c r="V6917" s="6"/>
      <c r="W6917" s="6" t="str">
        <f t="shared" si="217"/>
        <v>-</v>
      </c>
      <c r="X6917" s="6"/>
      <c r="Y6917" s="6"/>
      <c r="Z6917" s="6"/>
      <c r="AA6917" s="6"/>
      <c r="AB6917" s="6"/>
      <c r="AC6917" s="6"/>
    </row>
    <row r="6918" spans="1:29" x14ac:dyDescent="0.25">
      <c r="Q6918" s="12" t="str">
        <f t="shared" ca="1" si="218"/>
        <v>-</v>
      </c>
      <c r="W6918" t="str">
        <f t="shared" si="217"/>
        <v>-</v>
      </c>
    </row>
    <row r="6919" spans="1:29" x14ac:dyDescent="0.25">
      <c r="A6919" s="6"/>
      <c r="B6919" s="10"/>
      <c r="C6919" s="6"/>
      <c r="D6919" s="6"/>
      <c r="E6919" s="6"/>
      <c r="F6919" s="6"/>
      <c r="G6919" s="6"/>
      <c r="H6919" s="6"/>
      <c r="I6919" s="6"/>
      <c r="J6919" s="6"/>
      <c r="K6919" s="6"/>
      <c r="L6919" s="6"/>
      <c r="M6919" s="6"/>
      <c r="N6919" s="6"/>
      <c r="O6919" s="6"/>
      <c r="P6919" s="10"/>
      <c r="Q6919" s="15" t="str">
        <f t="shared" ca="1" si="218"/>
        <v>-</v>
      </c>
      <c r="R6919" s="6"/>
      <c r="S6919" s="6"/>
      <c r="T6919" s="6"/>
      <c r="U6919" s="6"/>
      <c r="V6919" s="6"/>
      <c r="W6919" s="6" t="str">
        <f t="shared" si="217"/>
        <v>-</v>
      </c>
      <c r="X6919" s="6"/>
      <c r="Y6919" s="6"/>
      <c r="Z6919" s="6"/>
      <c r="AA6919" s="6"/>
      <c r="AB6919" s="6"/>
      <c r="AC6919" s="6"/>
    </row>
    <row r="6920" spans="1:29" x14ac:dyDescent="0.25">
      <c r="Q6920" s="12" t="str">
        <f t="shared" ca="1" si="218"/>
        <v>-</v>
      </c>
      <c r="W6920" t="str">
        <f t="shared" si="217"/>
        <v>-</v>
      </c>
    </row>
    <row r="6921" spans="1:29" x14ac:dyDescent="0.25">
      <c r="A6921" s="6"/>
      <c r="B6921" s="10"/>
      <c r="C6921" s="6"/>
      <c r="D6921" s="6"/>
      <c r="E6921" s="6"/>
      <c r="F6921" s="6"/>
      <c r="G6921" s="6"/>
      <c r="H6921" s="6"/>
      <c r="I6921" s="6"/>
      <c r="J6921" s="6"/>
      <c r="K6921" s="6"/>
      <c r="L6921" s="6"/>
      <c r="M6921" s="6"/>
      <c r="N6921" s="6"/>
      <c r="O6921" s="6"/>
      <c r="P6921" s="10"/>
      <c r="Q6921" s="15" t="str">
        <f t="shared" ca="1" si="218"/>
        <v>-</v>
      </c>
      <c r="R6921" s="6"/>
      <c r="S6921" s="6"/>
      <c r="T6921" s="6"/>
      <c r="U6921" s="6"/>
      <c r="V6921" s="6"/>
      <c r="W6921" s="6" t="str">
        <f t="shared" si="217"/>
        <v>-</v>
      </c>
      <c r="X6921" s="6"/>
      <c r="Y6921" s="6"/>
      <c r="Z6921" s="6"/>
      <c r="AA6921" s="6"/>
      <c r="AB6921" s="6"/>
      <c r="AC6921" s="6"/>
    </row>
    <row r="6922" spans="1:29" x14ac:dyDescent="0.25">
      <c r="Q6922" s="12" t="str">
        <f t="shared" ca="1" si="218"/>
        <v>-</v>
      </c>
      <c r="W6922" t="str">
        <f t="shared" si="217"/>
        <v>-</v>
      </c>
    </row>
    <row r="6923" spans="1:29" x14ac:dyDescent="0.25">
      <c r="A6923" s="6"/>
      <c r="B6923" s="10"/>
      <c r="C6923" s="6"/>
      <c r="D6923" s="6"/>
      <c r="E6923" s="6"/>
      <c r="F6923" s="6"/>
      <c r="G6923" s="6"/>
      <c r="H6923" s="6"/>
      <c r="I6923" s="6"/>
      <c r="J6923" s="6"/>
      <c r="K6923" s="6"/>
      <c r="L6923" s="6"/>
      <c r="M6923" s="6"/>
      <c r="N6923" s="6"/>
      <c r="O6923" s="6"/>
      <c r="P6923" s="10"/>
      <c r="Q6923" s="15" t="str">
        <f t="shared" ca="1" si="218"/>
        <v>-</v>
      </c>
      <c r="R6923" s="6"/>
      <c r="S6923" s="6"/>
      <c r="T6923" s="6"/>
      <c r="U6923" s="6"/>
      <c r="V6923" s="6"/>
      <c r="W6923" s="6" t="str">
        <f t="shared" si="217"/>
        <v>-</v>
      </c>
      <c r="X6923" s="6"/>
      <c r="Y6923" s="6"/>
      <c r="Z6923" s="6"/>
      <c r="AA6923" s="6"/>
      <c r="AB6923" s="6"/>
      <c r="AC6923" s="6"/>
    </row>
    <row r="6924" spans="1:29" x14ac:dyDescent="0.25">
      <c r="Q6924" s="12" t="str">
        <f t="shared" ca="1" si="218"/>
        <v>-</v>
      </c>
      <c r="W6924" t="str">
        <f t="shared" si="217"/>
        <v>-</v>
      </c>
    </row>
    <row r="6925" spans="1:29" x14ac:dyDescent="0.25">
      <c r="A6925" s="6"/>
      <c r="B6925" s="10"/>
      <c r="C6925" s="6"/>
      <c r="D6925" s="6"/>
      <c r="E6925" s="6"/>
      <c r="F6925" s="6"/>
      <c r="G6925" s="6"/>
      <c r="H6925" s="6"/>
      <c r="I6925" s="6"/>
      <c r="J6925" s="6"/>
      <c r="K6925" s="6"/>
      <c r="L6925" s="6"/>
      <c r="M6925" s="6"/>
      <c r="N6925" s="6"/>
      <c r="O6925" s="6"/>
      <c r="P6925" s="10"/>
      <c r="Q6925" s="15" t="str">
        <f t="shared" ca="1" si="218"/>
        <v>-</v>
      </c>
      <c r="R6925" s="6"/>
      <c r="S6925" s="6"/>
      <c r="T6925" s="6"/>
      <c r="U6925" s="6"/>
      <c r="V6925" s="6"/>
      <c r="W6925" s="6" t="str">
        <f t="shared" si="217"/>
        <v>-</v>
      </c>
      <c r="X6925" s="6"/>
      <c r="Y6925" s="6"/>
      <c r="Z6925" s="6"/>
      <c r="AA6925" s="6"/>
      <c r="AB6925" s="6"/>
      <c r="AC6925" s="6"/>
    </row>
    <row r="6926" spans="1:29" x14ac:dyDescent="0.25">
      <c r="Q6926" s="12" t="str">
        <f t="shared" ca="1" si="218"/>
        <v>-</v>
      </c>
      <c r="W6926" t="str">
        <f t="shared" si="217"/>
        <v>-</v>
      </c>
    </row>
    <row r="6927" spans="1:29" x14ac:dyDescent="0.25">
      <c r="A6927" s="6"/>
      <c r="B6927" s="10"/>
      <c r="C6927" s="6"/>
      <c r="D6927" s="6"/>
      <c r="E6927" s="6"/>
      <c r="F6927" s="6"/>
      <c r="G6927" s="6"/>
      <c r="H6927" s="6"/>
      <c r="I6927" s="6"/>
      <c r="J6927" s="6"/>
      <c r="K6927" s="6"/>
      <c r="L6927" s="6"/>
      <c r="M6927" s="6"/>
      <c r="N6927" s="6"/>
      <c r="O6927" s="6"/>
      <c r="P6927" s="10"/>
      <c r="Q6927" s="15" t="str">
        <f t="shared" ca="1" si="218"/>
        <v>-</v>
      </c>
      <c r="R6927" s="6"/>
      <c r="S6927" s="6"/>
      <c r="T6927" s="6"/>
      <c r="U6927" s="6"/>
      <c r="V6927" s="6"/>
      <c r="W6927" s="6" t="str">
        <f t="shared" si="217"/>
        <v>-</v>
      </c>
      <c r="X6927" s="6"/>
      <c r="Y6927" s="6"/>
      <c r="Z6927" s="6"/>
      <c r="AA6927" s="6"/>
      <c r="AB6927" s="6"/>
      <c r="AC6927" s="6"/>
    </row>
    <row r="6928" spans="1:29" x14ac:dyDescent="0.25">
      <c r="Q6928" s="12" t="str">
        <f t="shared" ca="1" si="218"/>
        <v>-</v>
      </c>
      <c r="W6928" t="str">
        <f t="shared" si="217"/>
        <v>-</v>
      </c>
    </row>
    <row r="6929" spans="1:29" x14ac:dyDescent="0.25">
      <c r="A6929" s="6"/>
      <c r="B6929" s="10"/>
      <c r="C6929" s="6"/>
      <c r="D6929" s="6"/>
      <c r="E6929" s="6"/>
      <c r="F6929" s="6"/>
      <c r="G6929" s="6"/>
      <c r="H6929" s="6"/>
      <c r="I6929" s="6"/>
      <c r="J6929" s="6"/>
      <c r="K6929" s="6"/>
      <c r="L6929" s="6"/>
      <c r="M6929" s="6"/>
      <c r="N6929" s="6"/>
      <c r="O6929" s="6"/>
      <c r="P6929" s="10"/>
      <c r="Q6929" s="15" t="str">
        <f t="shared" ca="1" si="218"/>
        <v>-</v>
      </c>
      <c r="R6929" s="6"/>
      <c r="S6929" s="6"/>
      <c r="T6929" s="6"/>
      <c r="U6929" s="6"/>
      <c r="V6929" s="6"/>
      <c r="W6929" s="6" t="str">
        <f t="shared" si="217"/>
        <v>-</v>
      </c>
      <c r="X6929" s="6"/>
      <c r="Y6929" s="6"/>
      <c r="Z6929" s="6"/>
      <c r="AA6929" s="6"/>
      <c r="AB6929" s="6"/>
      <c r="AC6929" s="6"/>
    </row>
    <row r="6930" spans="1:29" x14ac:dyDescent="0.25">
      <c r="Q6930" s="12" t="str">
        <f t="shared" ca="1" si="218"/>
        <v>-</v>
      </c>
      <c r="W6930" t="str">
        <f t="shared" si="217"/>
        <v>-</v>
      </c>
    </row>
    <row r="6931" spans="1:29" x14ac:dyDescent="0.25">
      <c r="A6931" s="6"/>
      <c r="B6931" s="10"/>
      <c r="C6931" s="6"/>
      <c r="D6931" s="6"/>
      <c r="E6931" s="6"/>
      <c r="F6931" s="6"/>
      <c r="G6931" s="6"/>
      <c r="H6931" s="6"/>
      <c r="I6931" s="6"/>
      <c r="J6931" s="6"/>
      <c r="K6931" s="6"/>
      <c r="L6931" s="6"/>
      <c r="M6931" s="6"/>
      <c r="N6931" s="6"/>
      <c r="O6931" s="6"/>
      <c r="P6931" s="10"/>
      <c r="Q6931" s="15" t="str">
        <f t="shared" ca="1" si="218"/>
        <v>-</v>
      </c>
      <c r="R6931" s="6"/>
      <c r="S6931" s="6"/>
      <c r="T6931" s="6"/>
      <c r="U6931" s="6"/>
      <c r="V6931" s="6"/>
      <c r="W6931" s="6" t="str">
        <f t="shared" si="217"/>
        <v>-</v>
      </c>
      <c r="X6931" s="6"/>
      <c r="Y6931" s="6"/>
      <c r="Z6931" s="6"/>
      <c r="AA6931" s="6"/>
      <c r="AB6931" s="6"/>
      <c r="AC6931" s="6"/>
    </row>
    <row r="6932" spans="1:29" x14ac:dyDescent="0.25">
      <c r="Q6932" s="12" t="str">
        <f t="shared" ca="1" si="218"/>
        <v>-</v>
      </c>
      <c r="W6932" t="str">
        <f t="shared" si="217"/>
        <v>-</v>
      </c>
    </row>
    <row r="6933" spans="1:29" x14ac:dyDescent="0.25">
      <c r="A6933" s="6"/>
      <c r="B6933" s="10"/>
      <c r="C6933" s="6"/>
      <c r="D6933" s="6"/>
      <c r="E6933" s="6"/>
      <c r="F6933" s="6"/>
      <c r="G6933" s="6"/>
      <c r="H6933" s="6"/>
      <c r="I6933" s="6"/>
      <c r="J6933" s="6"/>
      <c r="K6933" s="6"/>
      <c r="L6933" s="6"/>
      <c r="M6933" s="6"/>
      <c r="N6933" s="6"/>
      <c r="O6933" s="6"/>
      <c r="P6933" s="10"/>
      <c r="Q6933" s="15" t="str">
        <f t="shared" ca="1" si="218"/>
        <v>-</v>
      </c>
      <c r="R6933" s="6"/>
      <c r="S6933" s="6"/>
      <c r="T6933" s="6"/>
      <c r="U6933" s="6"/>
      <c r="V6933" s="6"/>
      <c r="W6933" s="6" t="str">
        <f t="shared" si="217"/>
        <v>-</v>
      </c>
      <c r="X6933" s="6"/>
      <c r="Y6933" s="6"/>
      <c r="Z6933" s="6"/>
      <c r="AA6933" s="6"/>
      <c r="AB6933" s="6"/>
      <c r="AC6933" s="6"/>
    </row>
    <row r="6934" spans="1:29" x14ac:dyDescent="0.25">
      <c r="Q6934" s="12" t="str">
        <f t="shared" ca="1" si="218"/>
        <v>-</v>
      </c>
      <c r="W6934" t="str">
        <f t="shared" si="217"/>
        <v>-</v>
      </c>
    </row>
    <row r="6935" spans="1:29" x14ac:dyDescent="0.25">
      <c r="A6935" s="6"/>
      <c r="B6935" s="10"/>
      <c r="C6935" s="6"/>
      <c r="D6935" s="6"/>
      <c r="E6935" s="6"/>
      <c r="F6935" s="6"/>
      <c r="G6935" s="6"/>
      <c r="H6935" s="6"/>
      <c r="I6935" s="6"/>
      <c r="J6935" s="6"/>
      <c r="K6935" s="6"/>
      <c r="L6935" s="6"/>
      <c r="M6935" s="6"/>
      <c r="N6935" s="6"/>
      <c r="O6935" s="6"/>
      <c r="P6935" s="10"/>
      <c r="Q6935" s="15" t="str">
        <f t="shared" ca="1" si="218"/>
        <v>-</v>
      </c>
      <c r="R6935" s="6"/>
      <c r="S6935" s="6"/>
      <c r="T6935" s="6"/>
      <c r="U6935" s="6"/>
      <c r="V6935" s="6"/>
      <c r="W6935" s="6" t="str">
        <f t="shared" si="217"/>
        <v>-</v>
      </c>
      <c r="X6935" s="6"/>
      <c r="Y6935" s="6"/>
      <c r="Z6935" s="6"/>
      <c r="AA6935" s="6"/>
      <c r="AB6935" s="6"/>
      <c r="AC6935" s="6"/>
    </row>
    <row r="6936" spans="1:29" x14ac:dyDescent="0.25">
      <c r="Q6936" s="12" t="str">
        <f t="shared" ca="1" si="218"/>
        <v>-</v>
      </c>
      <c r="W6936" t="str">
        <f t="shared" si="217"/>
        <v>-</v>
      </c>
    </row>
    <row r="6937" spans="1:29" x14ac:dyDescent="0.25">
      <c r="A6937" s="6"/>
      <c r="B6937" s="10"/>
      <c r="C6937" s="6"/>
      <c r="D6937" s="6"/>
      <c r="E6937" s="6"/>
      <c r="F6937" s="6"/>
      <c r="G6937" s="6"/>
      <c r="H6937" s="6"/>
      <c r="I6937" s="6"/>
      <c r="J6937" s="6"/>
      <c r="K6937" s="6"/>
      <c r="L6937" s="6"/>
      <c r="M6937" s="6"/>
      <c r="N6937" s="6"/>
      <c r="O6937" s="6"/>
      <c r="P6937" s="10"/>
      <c r="Q6937" s="15" t="str">
        <f t="shared" ca="1" si="218"/>
        <v>-</v>
      </c>
      <c r="R6937" s="6"/>
      <c r="S6937" s="6"/>
      <c r="T6937" s="6"/>
      <c r="U6937" s="6"/>
      <c r="V6937" s="6"/>
      <c r="W6937" s="6" t="str">
        <f t="shared" si="217"/>
        <v>-</v>
      </c>
      <c r="X6937" s="6"/>
      <c r="Y6937" s="6"/>
      <c r="Z6937" s="6"/>
      <c r="AA6937" s="6"/>
      <c r="AB6937" s="6"/>
      <c r="AC6937" s="6"/>
    </row>
    <row r="6938" spans="1:29" x14ac:dyDescent="0.25">
      <c r="Q6938" s="12" t="str">
        <f t="shared" ca="1" si="218"/>
        <v>-</v>
      </c>
      <c r="W6938" t="str">
        <f t="shared" si="217"/>
        <v>-</v>
      </c>
    </row>
    <row r="6939" spans="1:29" x14ac:dyDescent="0.25">
      <c r="A6939" s="6"/>
      <c r="B6939" s="10"/>
      <c r="C6939" s="6"/>
      <c r="D6939" s="6"/>
      <c r="E6939" s="6"/>
      <c r="F6939" s="6"/>
      <c r="G6939" s="6"/>
      <c r="H6939" s="6"/>
      <c r="I6939" s="6"/>
      <c r="J6939" s="6"/>
      <c r="K6939" s="6"/>
      <c r="L6939" s="6"/>
      <c r="M6939" s="6"/>
      <c r="N6939" s="6"/>
      <c r="O6939" s="6"/>
      <c r="P6939" s="10"/>
      <c r="Q6939" s="15" t="str">
        <f t="shared" ca="1" si="218"/>
        <v>-</v>
      </c>
      <c r="R6939" s="6"/>
      <c r="S6939" s="6"/>
      <c r="T6939" s="6"/>
      <c r="U6939" s="6"/>
      <c r="V6939" s="6"/>
      <c r="W6939" s="6" t="str">
        <f t="shared" si="217"/>
        <v>-</v>
      </c>
      <c r="X6939" s="6"/>
      <c r="Y6939" s="6"/>
      <c r="Z6939" s="6"/>
      <c r="AA6939" s="6"/>
      <c r="AB6939" s="6"/>
      <c r="AC6939" s="6"/>
    </row>
    <row r="6940" spans="1:29" x14ac:dyDescent="0.25">
      <c r="Q6940" s="12" t="str">
        <f t="shared" ca="1" si="218"/>
        <v>-</v>
      </c>
      <c r="W6940" t="str">
        <f t="shared" si="217"/>
        <v>-</v>
      </c>
    </row>
    <row r="6941" spans="1:29" x14ac:dyDescent="0.25">
      <c r="A6941" s="6"/>
      <c r="B6941" s="10"/>
      <c r="C6941" s="6"/>
      <c r="D6941" s="6"/>
      <c r="E6941" s="6"/>
      <c r="F6941" s="6"/>
      <c r="G6941" s="6"/>
      <c r="H6941" s="6"/>
      <c r="I6941" s="6"/>
      <c r="J6941" s="6"/>
      <c r="K6941" s="6"/>
      <c r="L6941" s="6"/>
      <c r="M6941" s="6"/>
      <c r="N6941" s="6"/>
      <c r="O6941" s="6"/>
      <c r="P6941" s="10"/>
      <c r="Q6941" s="15" t="str">
        <f t="shared" ca="1" si="218"/>
        <v>-</v>
      </c>
      <c r="R6941" s="6"/>
      <c r="S6941" s="6"/>
      <c r="T6941" s="6"/>
      <c r="U6941" s="6"/>
      <c r="V6941" s="6"/>
      <c r="W6941" s="6" t="str">
        <f t="shared" si="217"/>
        <v>-</v>
      </c>
      <c r="X6941" s="6"/>
      <c r="Y6941" s="6"/>
      <c r="Z6941" s="6"/>
      <c r="AA6941" s="6"/>
      <c r="AB6941" s="6"/>
      <c r="AC6941" s="6"/>
    </row>
    <row r="6942" spans="1:29" x14ac:dyDescent="0.25">
      <c r="Q6942" s="12" t="str">
        <f t="shared" ca="1" si="218"/>
        <v>-</v>
      </c>
      <c r="W6942" t="str">
        <f t="shared" si="217"/>
        <v>-</v>
      </c>
    </row>
    <row r="6943" spans="1:29" x14ac:dyDescent="0.25">
      <c r="A6943" s="6"/>
      <c r="B6943" s="10"/>
      <c r="C6943" s="6"/>
      <c r="D6943" s="6"/>
      <c r="E6943" s="6"/>
      <c r="F6943" s="6"/>
      <c r="G6943" s="6"/>
      <c r="H6943" s="6"/>
      <c r="I6943" s="6"/>
      <c r="J6943" s="6"/>
      <c r="K6943" s="6"/>
      <c r="L6943" s="6"/>
      <c r="M6943" s="6"/>
      <c r="N6943" s="6"/>
      <c r="O6943" s="6"/>
      <c r="P6943" s="10"/>
      <c r="Q6943" s="15" t="str">
        <f t="shared" ca="1" si="218"/>
        <v>-</v>
      </c>
      <c r="R6943" s="6"/>
      <c r="S6943" s="6"/>
      <c r="T6943" s="6"/>
      <c r="U6943" s="6"/>
      <c r="V6943" s="6"/>
      <c r="W6943" s="6" t="str">
        <f t="shared" si="217"/>
        <v>-</v>
      </c>
      <c r="X6943" s="6"/>
      <c r="Y6943" s="6"/>
      <c r="Z6943" s="6"/>
      <c r="AA6943" s="6"/>
      <c r="AB6943" s="6"/>
      <c r="AC6943" s="6"/>
    </row>
    <row r="6944" spans="1:29" x14ac:dyDescent="0.25">
      <c r="Q6944" s="12" t="str">
        <f t="shared" ca="1" si="218"/>
        <v>-</v>
      </c>
      <c r="W6944" t="str">
        <f t="shared" si="217"/>
        <v>-</v>
      </c>
    </row>
    <row r="6945" spans="1:29" x14ac:dyDescent="0.25">
      <c r="A6945" s="6"/>
      <c r="B6945" s="10"/>
      <c r="C6945" s="6"/>
      <c r="D6945" s="6"/>
      <c r="E6945" s="6"/>
      <c r="F6945" s="6"/>
      <c r="G6945" s="6"/>
      <c r="H6945" s="6"/>
      <c r="I6945" s="6"/>
      <c r="J6945" s="6"/>
      <c r="K6945" s="6"/>
      <c r="L6945" s="6"/>
      <c r="M6945" s="6"/>
      <c r="N6945" s="6"/>
      <c r="O6945" s="6"/>
      <c r="P6945" s="10"/>
      <c r="Q6945" s="15" t="str">
        <f t="shared" ca="1" si="218"/>
        <v>-</v>
      </c>
      <c r="R6945" s="6"/>
      <c r="S6945" s="6"/>
      <c r="T6945" s="6"/>
      <c r="U6945" s="6"/>
      <c r="V6945" s="6"/>
      <c r="W6945" s="6" t="str">
        <f t="shared" si="217"/>
        <v>-</v>
      </c>
      <c r="X6945" s="6"/>
      <c r="Y6945" s="6"/>
      <c r="Z6945" s="6"/>
      <c r="AA6945" s="6"/>
      <c r="AB6945" s="6"/>
      <c r="AC6945" s="6"/>
    </row>
    <row r="6946" spans="1:29" x14ac:dyDescent="0.25">
      <c r="Q6946" s="12" t="str">
        <f t="shared" ca="1" si="218"/>
        <v>-</v>
      </c>
      <c r="W6946" t="str">
        <f t="shared" si="217"/>
        <v>-</v>
      </c>
    </row>
    <row r="6947" spans="1:29" x14ac:dyDescent="0.25">
      <c r="A6947" s="6"/>
      <c r="B6947" s="10"/>
      <c r="C6947" s="6"/>
      <c r="D6947" s="6"/>
      <c r="E6947" s="6"/>
      <c r="F6947" s="6"/>
      <c r="G6947" s="6"/>
      <c r="H6947" s="6"/>
      <c r="I6947" s="6"/>
      <c r="J6947" s="6"/>
      <c r="K6947" s="6"/>
      <c r="L6947" s="6"/>
      <c r="M6947" s="6"/>
      <c r="N6947" s="6"/>
      <c r="O6947" s="6"/>
      <c r="P6947" s="10"/>
      <c r="Q6947" s="15" t="str">
        <f t="shared" ca="1" si="218"/>
        <v>-</v>
      </c>
      <c r="R6947" s="6"/>
      <c r="S6947" s="6"/>
      <c r="T6947" s="6"/>
      <c r="U6947" s="6"/>
      <c r="V6947" s="6"/>
      <c r="W6947" s="6" t="str">
        <f t="shared" si="217"/>
        <v>-</v>
      </c>
      <c r="X6947" s="6"/>
      <c r="Y6947" s="6"/>
      <c r="Z6947" s="6"/>
      <c r="AA6947" s="6"/>
      <c r="AB6947" s="6"/>
      <c r="AC6947" s="6"/>
    </row>
    <row r="6948" spans="1:29" x14ac:dyDescent="0.25">
      <c r="Q6948" s="12" t="str">
        <f t="shared" ca="1" si="218"/>
        <v>-</v>
      </c>
      <c r="W6948" t="str">
        <f t="shared" si="217"/>
        <v>-</v>
      </c>
    </row>
    <row r="6949" spans="1:29" x14ac:dyDescent="0.25">
      <c r="A6949" s="6"/>
      <c r="B6949" s="10"/>
      <c r="C6949" s="6"/>
      <c r="D6949" s="6"/>
      <c r="E6949" s="6"/>
      <c r="F6949" s="6"/>
      <c r="G6949" s="6"/>
      <c r="H6949" s="6"/>
      <c r="I6949" s="6"/>
      <c r="J6949" s="6"/>
      <c r="K6949" s="6"/>
      <c r="L6949" s="6"/>
      <c r="M6949" s="6"/>
      <c r="N6949" s="6"/>
      <c r="O6949" s="6"/>
      <c r="P6949" s="10"/>
      <c r="Q6949" s="15" t="str">
        <f t="shared" ca="1" si="218"/>
        <v>-</v>
      </c>
      <c r="R6949" s="6"/>
      <c r="S6949" s="6"/>
      <c r="T6949" s="6"/>
      <c r="U6949" s="6"/>
      <c r="V6949" s="6"/>
      <c r="W6949" s="6" t="str">
        <f t="shared" si="217"/>
        <v>-</v>
      </c>
      <c r="X6949" s="6"/>
      <c r="Y6949" s="6"/>
      <c r="Z6949" s="6"/>
      <c r="AA6949" s="6"/>
      <c r="AB6949" s="6"/>
      <c r="AC6949" s="6"/>
    </row>
    <row r="6950" spans="1:29" x14ac:dyDescent="0.25">
      <c r="Q6950" s="12" t="str">
        <f t="shared" ca="1" si="218"/>
        <v>-</v>
      </c>
      <c r="W6950" t="str">
        <f t="shared" si="217"/>
        <v>-</v>
      </c>
    </row>
    <row r="6951" spans="1:29" x14ac:dyDescent="0.25">
      <c r="A6951" s="6"/>
      <c r="B6951" s="10"/>
      <c r="C6951" s="6"/>
      <c r="D6951" s="6"/>
      <c r="E6951" s="6"/>
      <c r="F6951" s="6"/>
      <c r="G6951" s="6"/>
      <c r="H6951" s="6"/>
      <c r="I6951" s="6"/>
      <c r="J6951" s="6"/>
      <c r="K6951" s="6"/>
      <c r="L6951" s="6"/>
      <c r="M6951" s="6"/>
      <c r="N6951" s="6"/>
      <c r="O6951" s="6"/>
      <c r="P6951" s="10"/>
      <c r="Q6951" s="15" t="str">
        <f t="shared" ca="1" si="218"/>
        <v>-</v>
      </c>
      <c r="R6951" s="6"/>
      <c r="S6951" s="6"/>
      <c r="T6951" s="6"/>
      <c r="U6951" s="6"/>
      <c r="V6951" s="6"/>
      <c r="W6951" s="6" t="str">
        <f t="shared" si="217"/>
        <v>-</v>
      </c>
      <c r="X6951" s="6"/>
      <c r="Y6951" s="6"/>
      <c r="Z6951" s="6"/>
      <c r="AA6951" s="6"/>
      <c r="AB6951" s="6"/>
      <c r="AC6951" s="6"/>
    </row>
    <row r="6952" spans="1:29" x14ac:dyDescent="0.25">
      <c r="Q6952" s="12" t="str">
        <f t="shared" ca="1" si="218"/>
        <v>-</v>
      </c>
      <c r="W6952" t="str">
        <f t="shared" si="217"/>
        <v>-</v>
      </c>
    </row>
    <row r="6953" spans="1:29" x14ac:dyDescent="0.25">
      <c r="A6953" s="6"/>
      <c r="B6953" s="10"/>
      <c r="C6953" s="6"/>
      <c r="D6953" s="6"/>
      <c r="E6953" s="6"/>
      <c r="F6953" s="6"/>
      <c r="G6953" s="6"/>
      <c r="H6953" s="6"/>
      <c r="I6953" s="6"/>
      <c r="J6953" s="6"/>
      <c r="K6953" s="6"/>
      <c r="L6953" s="6"/>
      <c r="M6953" s="6"/>
      <c r="N6953" s="6"/>
      <c r="O6953" s="6"/>
      <c r="P6953" s="10"/>
      <c r="Q6953" s="15" t="str">
        <f t="shared" ca="1" si="218"/>
        <v>-</v>
      </c>
      <c r="R6953" s="6"/>
      <c r="S6953" s="6"/>
      <c r="T6953" s="6"/>
      <c r="U6953" s="6"/>
      <c r="V6953" s="6"/>
      <c r="W6953" s="6" t="str">
        <f t="shared" si="217"/>
        <v>-</v>
      </c>
      <c r="X6953" s="6"/>
      <c r="Y6953" s="6"/>
      <c r="Z6953" s="6"/>
      <c r="AA6953" s="6"/>
      <c r="AB6953" s="6"/>
      <c r="AC6953" s="6"/>
    </row>
    <row r="6954" spans="1:29" x14ac:dyDescent="0.25">
      <c r="Q6954" s="12" t="str">
        <f t="shared" ca="1" si="218"/>
        <v>-</v>
      </c>
      <c r="W6954" t="str">
        <f t="shared" si="217"/>
        <v>-</v>
      </c>
    </row>
    <row r="6955" spans="1:29" x14ac:dyDescent="0.25">
      <c r="A6955" s="6"/>
      <c r="B6955" s="10"/>
      <c r="C6955" s="6"/>
      <c r="D6955" s="6"/>
      <c r="E6955" s="6"/>
      <c r="F6955" s="6"/>
      <c r="G6955" s="6"/>
      <c r="H6955" s="6"/>
      <c r="I6955" s="6"/>
      <c r="J6955" s="6"/>
      <c r="K6955" s="6"/>
      <c r="L6955" s="6"/>
      <c r="M6955" s="6"/>
      <c r="N6955" s="6"/>
      <c r="O6955" s="6"/>
      <c r="P6955" s="10"/>
      <c r="Q6955" s="15" t="str">
        <f t="shared" ca="1" si="218"/>
        <v>-</v>
      </c>
      <c r="R6955" s="6"/>
      <c r="S6955" s="6"/>
      <c r="T6955" s="6"/>
      <c r="U6955" s="6"/>
      <c r="V6955" s="6"/>
      <c r="W6955" s="6" t="str">
        <f t="shared" si="217"/>
        <v>-</v>
      </c>
      <c r="X6955" s="6"/>
      <c r="Y6955" s="6"/>
      <c r="Z6955" s="6"/>
      <c r="AA6955" s="6"/>
      <c r="AB6955" s="6"/>
      <c r="AC6955" s="6"/>
    </row>
    <row r="6956" spans="1:29" x14ac:dyDescent="0.25">
      <c r="Q6956" s="12" t="str">
        <f t="shared" ca="1" si="218"/>
        <v>-</v>
      </c>
      <c r="W6956" t="str">
        <f t="shared" si="217"/>
        <v>-</v>
      </c>
    </row>
    <row r="6957" spans="1:29" x14ac:dyDescent="0.25">
      <c r="A6957" s="6"/>
      <c r="B6957" s="10"/>
      <c r="C6957" s="6"/>
      <c r="D6957" s="6"/>
      <c r="E6957" s="6"/>
      <c r="F6957" s="6"/>
      <c r="G6957" s="6"/>
      <c r="H6957" s="6"/>
      <c r="I6957" s="6"/>
      <c r="J6957" s="6"/>
      <c r="K6957" s="6"/>
      <c r="L6957" s="6"/>
      <c r="M6957" s="6"/>
      <c r="N6957" s="6"/>
      <c r="O6957" s="6"/>
      <c r="P6957" s="10"/>
      <c r="Q6957" s="15" t="str">
        <f t="shared" ca="1" si="218"/>
        <v>-</v>
      </c>
      <c r="R6957" s="6"/>
      <c r="S6957" s="6"/>
      <c r="T6957" s="6"/>
      <c r="U6957" s="6"/>
      <c r="V6957" s="6"/>
      <c r="W6957" s="6" t="str">
        <f t="shared" si="217"/>
        <v>-</v>
      </c>
      <c r="X6957" s="6"/>
      <c r="Y6957" s="6"/>
      <c r="Z6957" s="6"/>
      <c r="AA6957" s="6"/>
      <c r="AB6957" s="6"/>
      <c r="AC6957" s="6"/>
    </row>
    <row r="6958" spans="1:29" x14ac:dyDescent="0.25">
      <c r="Q6958" s="12" t="str">
        <f t="shared" ca="1" si="218"/>
        <v>-</v>
      </c>
      <c r="W6958" t="str">
        <f t="shared" si="217"/>
        <v>-</v>
      </c>
    </row>
    <row r="6959" spans="1:29" x14ac:dyDescent="0.25">
      <c r="A6959" s="6"/>
      <c r="B6959" s="10"/>
      <c r="C6959" s="6"/>
      <c r="D6959" s="6"/>
      <c r="E6959" s="6"/>
      <c r="F6959" s="6"/>
      <c r="G6959" s="6"/>
      <c r="H6959" s="6"/>
      <c r="I6959" s="6"/>
      <c r="J6959" s="6"/>
      <c r="K6959" s="6"/>
      <c r="L6959" s="6"/>
      <c r="M6959" s="6"/>
      <c r="N6959" s="6"/>
      <c r="O6959" s="6"/>
      <c r="P6959" s="10"/>
      <c r="Q6959" s="15" t="str">
        <f t="shared" ca="1" si="218"/>
        <v>-</v>
      </c>
      <c r="R6959" s="6"/>
      <c r="S6959" s="6"/>
      <c r="T6959" s="6"/>
      <c r="U6959" s="6"/>
      <c r="V6959" s="6"/>
      <c r="W6959" s="6" t="str">
        <f t="shared" si="217"/>
        <v>-</v>
      </c>
      <c r="X6959" s="6"/>
      <c r="Y6959" s="6"/>
      <c r="Z6959" s="6"/>
      <c r="AA6959" s="6"/>
      <c r="AB6959" s="6"/>
      <c r="AC6959" s="6"/>
    </row>
    <row r="6960" spans="1:29" x14ac:dyDescent="0.25">
      <c r="Q6960" s="12" t="str">
        <f t="shared" ca="1" si="218"/>
        <v>-</v>
      </c>
      <c r="W6960" t="str">
        <f t="shared" si="217"/>
        <v>-</v>
      </c>
    </row>
    <row r="6961" spans="1:29" x14ac:dyDescent="0.25">
      <c r="A6961" s="6"/>
      <c r="B6961" s="10"/>
      <c r="C6961" s="6"/>
      <c r="D6961" s="6"/>
      <c r="E6961" s="6"/>
      <c r="F6961" s="6"/>
      <c r="G6961" s="6"/>
      <c r="H6961" s="6"/>
      <c r="I6961" s="6"/>
      <c r="J6961" s="6"/>
      <c r="K6961" s="6"/>
      <c r="L6961" s="6"/>
      <c r="M6961" s="6"/>
      <c r="N6961" s="6"/>
      <c r="O6961" s="6"/>
      <c r="P6961" s="10"/>
      <c r="Q6961" s="15" t="str">
        <f t="shared" ca="1" si="218"/>
        <v>-</v>
      </c>
      <c r="R6961" s="6"/>
      <c r="S6961" s="6"/>
      <c r="T6961" s="6"/>
      <c r="U6961" s="6"/>
      <c r="V6961" s="6"/>
      <c r="W6961" s="6" t="str">
        <f t="shared" si="217"/>
        <v>-</v>
      </c>
      <c r="X6961" s="6"/>
      <c r="Y6961" s="6"/>
      <c r="Z6961" s="6"/>
      <c r="AA6961" s="6"/>
      <c r="AB6961" s="6"/>
      <c r="AC6961" s="6"/>
    </row>
    <row r="6962" spans="1:29" x14ac:dyDescent="0.25">
      <c r="Q6962" s="12" t="str">
        <f t="shared" ca="1" si="218"/>
        <v>-</v>
      </c>
      <c r="W6962" t="str">
        <f t="shared" si="217"/>
        <v>-</v>
      </c>
    </row>
    <row r="6963" spans="1:29" x14ac:dyDescent="0.25">
      <c r="A6963" s="6"/>
      <c r="B6963" s="10"/>
      <c r="C6963" s="6"/>
      <c r="D6963" s="6"/>
      <c r="E6963" s="6"/>
      <c r="F6963" s="6"/>
      <c r="G6963" s="6"/>
      <c r="H6963" s="6"/>
      <c r="I6963" s="6"/>
      <c r="J6963" s="6"/>
      <c r="K6963" s="6"/>
      <c r="L6963" s="6"/>
      <c r="M6963" s="6"/>
      <c r="N6963" s="6"/>
      <c r="O6963" s="6"/>
      <c r="P6963" s="10"/>
      <c r="Q6963" s="15" t="str">
        <f t="shared" ca="1" si="218"/>
        <v>-</v>
      </c>
      <c r="R6963" s="6"/>
      <c r="S6963" s="6"/>
      <c r="T6963" s="6"/>
      <c r="U6963" s="6"/>
      <c r="V6963" s="6"/>
      <c r="W6963" s="6" t="str">
        <f t="shared" si="217"/>
        <v>-</v>
      </c>
      <c r="X6963" s="6"/>
      <c r="Y6963" s="6"/>
      <c r="Z6963" s="6"/>
      <c r="AA6963" s="6"/>
      <c r="AB6963" s="6"/>
      <c r="AC6963" s="6"/>
    </row>
    <row r="6964" spans="1:29" x14ac:dyDescent="0.25">
      <c r="Q6964" s="12" t="str">
        <f t="shared" ca="1" si="218"/>
        <v>-</v>
      </c>
      <c r="W6964" t="str">
        <f t="shared" si="217"/>
        <v>-</v>
      </c>
    </row>
    <row r="6965" spans="1:29" x14ac:dyDescent="0.25">
      <c r="A6965" s="6"/>
      <c r="B6965" s="10"/>
      <c r="C6965" s="6"/>
      <c r="D6965" s="6"/>
      <c r="E6965" s="6"/>
      <c r="F6965" s="6"/>
      <c r="G6965" s="6"/>
      <c r="H6965" s="6"/>
      <c r="I6965" s="6"/>
      <c r="J6965" s="6"/>
      <c r="K6965" s="6"/>
      <c r="L6965" s="6"/>
      <c r="M6965" s="6"/>
      <c r="N6965" s="6"/>
      <c r="O6965" s="6"/>
      <c r="P6965" s="10"/>
      <c r="Q6965" s="15" t="str">
        <f t="shared" ca="1" si="218"/>
        <v>-</v>
      </c>
      <c r="R6965" s="6"/>
      <c r="S6965" s="6"/>
      <c r="T6965" s="6"/>
      <c r="U6965" s="6"/>
      <c r="V6965" s="6"/>
      <c r="W6965" s="6" t="str">
        <f t="shared" si="217"/>
        <v>-</v>
      </c>
      <c r="X6965" s="6"/>
      <c r="Y6965" s="6"/>
      <c r="Z6965" s="6"/>
      <c r="AA6965" s="6"/>
      <c r="AB6965" s="6"/>
      <c r="AC6965" s="6"/>
    </row>
    <row r="6966" spans="1:29" x14ac:dyDescent="0.25">
      <c r="Q6966" s="12" t="str">
        <f t="shared" ca="1" si="218"/>
        <v>-</v>
      </c>
      <c r="W6966" t="str">
        <f t="shared" si="217"/>
        <v>-</v>
      </c>
    </row>
    <row r="6967" spans="1:29" x14ac:dyDescent="0.25">
      <c r="A6967" s="6"/>
      <c r="B6967" s="10"/>
      <c r="C6967" s="6"/>
      <c r="D6967" s="6"/>
      <c r="E6967" s="6"/>
      <c r="F6967" s="6"/>
      <c r="G6967" s="6"/>
      <c r="H6967" s="6"/>
      <c r="I6967" s="6"/>
      <c r="J6967" s="6"/>
      <c r="K6967" s="6"/>
      <c r="L6967" s="6"/>
      <c r="M6967" s="6"/>
      <c r="N6967" s="6"/>
      <c r="O6967" s="6"/>
      <c r="P6967" s="10"/>
      <c r="Q6967" s="15" t="str">
        <f t="shared" ca="1" si="218"/>
        <v>-</v>
      </c>
      <c r="R6967" s="6"/>
      <c r="S6967" s="6"/>
      <c r="T6967" s="6"/>
      <c r="U6967" s="6"/>
      <c r="V6967" s="6"/>
      <c r="W6967" s="6" t="str">
        <f t="shared" si="217"/>
        <v>-</v>
      </c>
      <c r="X6967" s="6"/>
      <c r="Y6967" s="6"/>
      <c r="Z6967" s="6"/>
      <c r="AA6967" s="6"/>
      <c r="AB6967" s="6"/>
      <c r="AC6967" s="6"/>
    </row>
    <row r="6968" spans="1:29" x14ac:dyDescent="0.25">
      <c r="Q6968" s="12" t="str">
        <f t="shared" ca="1" si="218"/>
        <v>-</v>
      </c>
      <c r="W6968" t="str">
        <f t="shared" si="217"/>
        <v>-</v>
      </c>
    </row>
    <row r="6969" spans="1:29" x14ac:dyDescent="0.25">
      <c r="A6969" s="6"/>
      <c r="B6969" s="10"/>
      <c r="C6969" s="6"/>
      <c r="D6969" s="6"/>
      <c r="E6969" s="6"/>
      <c r="F6969" s="6"/>
      <c r="G6969" s="6"/>
      <c r="H6969" s="6"/>
      <c r="I6969" s="6"/>
      <c r="J6969" s="6"/>
      <c r="K6969" s="6"/>
      <c r="L6969" s="6"/>
      <c r="M6969" s="6"/>
      <c r="N6969" s="6"/>
      <c r="O6969" s="6"/>
      <c r="P6969" s="10"/>
      <c r="Q6969" s="15" t="str">
        <f t="shared" ca="1" si="218"/>
        <v>-</v>
      </c>
      <c r="R6969" s="6"/>
      <c r="S6969" s="6"/>
      <c r="T6969" s="6"/>
      <c r="U6969" s="6"/>
      <c r="V6969" s="6"/>
      <c r="W6969" s="6" t="str">
        <f t="shared" si="217"/>
        <v>-</v>
      </c>
      <c r="X6969" s="6"/>
      <c r="Y6969" s="6"/>
      <c r="Z6969" s="6"/>
      <c r="AA6969" s="6"/>
      <c r="AB6969" s="6"/>
      <c r="AC6969" s="6"/>
    </row>
    <row r="6970" spans="1:29" x14ac:dyDescent="0.25">
      <c r="Q6970" s="12" t="str">
        <f t="shared" ca="1" si="218"/>
        <v>-</v>
      </c>
      <c r="W6970" t="str">
        <f t="shared" si="217"/>
        <v>-</v>
      </c>
    </row>
    <row r="6971" spans="1:29" x14ac:dyDescent="0.25">
      <c r="A6971" s="6"/>
      <c r="B6971" s="10"/>
      <c r="C6971" s="6"/>
      <c r="D6971" s="6"/>
      <c r="E6971" s="6"/>
      <c r="F6971" s="6"/>
      <c r="G6971" s="6"/>
      <c r="H6971" s="6"/>
      <c r="I6971" s="6"/>
      <c r="J6971" s="6"/>
      <c r="K6971" s="6"/>
      <c r="L6971" s="6"/>
      <c r="M6971" s="6"/>
      <c r="N6971" s="6"/>
      <c r="O6971" s="6"/>
      <c r="P6971" s="10"/>
      <c r="Q6971" s="15" t="str">
        <f t="shared" ca="1" si="218"/>
        <v>-</v>
      </c>
      <c r="R6971" s="6"/>
      <c r="S6971" s="6"/>
      <c r="T6971" s="6"/>
      <c r="U6971" s="6"/>
      <c r="V6971" s="6"/>
      <c r="W6971" s="6" t="str">
        <f t="shared" si="217"/>
        <v>-</v>
      </c>
      <c r="X6971" s="6"/>
      <c r="Y6971" s="6"/>
      <c r="Z6971" s="6"/>
      <c r="AA6971" s="6"/>
      <c r="AB6971" s="6"/>
      <c r="AC6971" s="6"/>
    </row>
    <row r="6972" spans="1:29" x14ac:dyDescent="0.25">
      <c r="Q6972" s="12" t="str">
        <f t="shared" ca="1" si="218"/>
        <v>-</v>
      </c>
      <c r="W6972" t="str">
        <f t="shared" si="217"/>
        <v>-</v>
      </c>
    </row>
    <row r="6973" spans="1:29" x14ac:dyDescent="0.25">
      <c r="A6973" s="6"/>
      <c r="B6973" s="10"/>
      <c r="C6973" s="6"/>
      <c r="D6973" s="6"/>
      <c r="E6973" s="6"/>
      <c r="F6973" s="6"/>
      <c r="G6973" s="6"/>
      <c r="H6973" s="6"/>
      <c r="I6973" s="6"/>
      <c r="J6973" s="6"/>
      <c r="K6973" s="6"/>
      <c r="L6973" s="6"/>
      <c r="M6973" s="6"/>
      <c r="N6973" s="6"/>
      <c r="O6973" s="6"/>
      <c r="P6973" s="10"/>
      <c r="Q6973" s="15" t="str">
        <f t="shared" ca="1" si="218"/>
        <v>-</v>
      </c>
      <c r="R6973" s="6"/>
      <c r="S6973" s="6"/>
      <c r="T6973" s="6"/>
      <c r="U6973" s="6"/>
      <c r="V6973" s="6"/>
      <c r="W6973" s="6" t="str">
        <f t="shared" si="217"/>
        <v>-</v>
      </c>
      <c r="X6973" s="6"/>
      <c r="Y6973" s="6"/>
      <c r="Z6973" s="6"/>
      <c r="AA6973" s="6"/>
      <c r="AB6973" s="6"/>
      <c r="AC6973" s="6"/>
    </row>
    <row r="6974" spans="1:29" x14ac:dyDescent="0.25">
      <c r="Q6974" s="12" t="str">
        <f t="shared" ca="1" si="218"/>
        <v>-</v>
      </c>
      <c r="W6974" t="str">
        <f t="shared" si="217"/>
        <v>-</v>
      </c>
    </row>
    <row r="6975" spans="1:29" x14ac:dyDescent="0.25">
      <c r="A6975" s="6"/>
      <c r="B6975" s="10"/>
      <c r="C6975" s="6"/>
      <c r="D6975" s="6"/>
      <c r="E6975" s="6"/>
      <c r="F6975" s="6"/>
      <c r="G6975" s="6"/>
      <c r="H6975" s="6"/>
      <c r="I6975" s="6"/>
      <c r="J6975" s="6"/>
      <c r="K6975" s="6"/>
      <c r="L6975" s="6"/>
      <c r="M6975" s="6"/>
      <c r="N6975" s="6"/>
      <c r="O6975" s="6"/>
      <c r="P6975" s="10"/>
      <c r="Q6975" s="15" t="str">
        <f t="shared" ca="1" si="218"/>
        <v>-</v>
      </c>
      <c r="R6975" s="6"/>
      <c r="S6975" s="6"/>
      <c r="T6975" s="6"/>
      <c r="U6975" s="6"/>
      <c r="V6975" s="6"/>
      <c r="W6975" s="6" t="str">
        <f t="shared" si="217"/>
        <v>-</v>
      </c>
      <c r="X6975" s="6"/>
      <c r="Y6975" s="6"/>
      <c r="Z6975" s="6"/>
      <c r="AA6975" s="6"/>
      <c r="AB6975" s="6"/>
      <c r="AC6975" s="6"/>
    </row>
    <row r="6976" spans="1:29" x14ac:dyDescent="0.25">
      <c r="Q6976" s="12" t="str">
        <f t="shared" ca="1" si="218"/>
        <v>-</v>
      </c>
      <c r="W6976" t="str">
        <f t="shared" si="217"/>
        <v>-</v>
      </c>
    </row>
    <row r="6977" spans="1:29" x14ac:dyDescent="0.25">
      <c r="A6977" s="6"/>
      <c r="B6977" s="10"/>
      <c r="C6977" s="6"/>
      <c r="D6977" s="6"/>
      <c r="E6977" s="6"/>
      <c r="F6977" s="6"/>
      <c r="G6977" s="6"/>
      <c r="H6977" s="6"/>
      <c r="I6977" s="6"/>
      <c r="J6977" s="6"/>
      <c r="K6977" s="6"/>
      <c r="L6977" s="6"/>
      <c r="M6977" s="6"/>
      <c r="N6977" s="6"/>
      <c r="O6977" s="6"/>
      <c r="P6977" s="10"/>
      <c r="Q6977" s="15" t="str">
        <f t="shared" ca="1" si="218"/>
        <v>-</v>
      </c>
      <c r="R6977" s="6"/>
      <c r="S6977" s="6"/>
      <c r="T6977" s="6"/>
      <c r="U6977" s="6"/>
      <c r="V6977" s="6"/>
      <c r="W6977" s="6" t="str">
        <f t="shared" ref="W6977:W7040" si="219">IF(OR(ISBLANK(J6977),ISBLANK(V6977)),"-",(IF(J6977=V6977,"Yes","No")))</f>
        <v>-</v>
      </c>
      <c r="X6977" s="6"/>
      <c r="Y6977" s="6"/>
      <c r="Z6977" s="6"/>
      <c r="AA6977" s="6"/>
      <c r="AB6977" s="6"/>
      <c r="AC6977" s="6"/>
    </row>
    <row r="6978" spans="1:29" x14ac:dyDescent="0.25">
      <c r="Q6978" s="12" t="str">
        <f t="shared" ref="Q6978:Q7041" ca="1" si="220">IF(B6978&gt;1/1/1900, (IF(R6978="Closed",(DATEDIF(B6978,P6978,"d"))-(DATEDIF(M6978,O6978,"d")),IF(OR(R6978="Pending",ISBLANK(P6978)),TODAY()-B6978))),"-")</f>
        <v>-</v>
      </c>
      <c r="W6978" t="str">
        <f t="shared" si="219"/>
        <v>-</v>
      </c>
    </row>
    <row r="6979" spans="1:29" x14ac:dyDescent="0.25">
      <c r="A6979" s="6"/>
      <c r="B6979" s="10"/>
      <c r="C6979" s="6"/>
      <c r="D6979" s="6"/>
      <c r="E6979" s="6"/>
      <c r="F6979" s="6"/>
      <c r="G6979" s="6"/>
      <c r="H6979" s="6"/>
      <c r="I6979" s="6"/>
      <c r="J6979" s="6"/>
      <c r="K6979" s="6"/>
      <c r="L6979" s="6"/>
      <c r="M6979" s="6"/>
      <c r="N6979" s="6"/>
      <c r="O6979" s="6"/>
      <c r="P6979" s="10"/>
      <c r="Q6979" s="15" t="str">
        <f t="shared" ca="1" si="220"/>
        <v>-</v>
      </c>
      <c r="R6979" s="6"/>
      <c r="S6979" s="6"/>
      <c r="T6979" s="6"/>
      <c r="U6979" s="6"/>
      <c r="V6979" s="6"/>
      <c r="W6979" s="6" t="str">
        <f t="shared" si="219"/>
        <v>-</v>
      </c>
      <c r="X6979" s="6"/>
      <c r="Y6979" s="6"/>
      <c r="Z6979" s="6"/>
      <c r="AA6979" s="6"/>
      <c r="AB6979" s="6"/>
      <c r="AC6979" s="6"/>
    </row>
    <row r="6980" spans="1:29" x14ac:dyDescent="0.25">
      <c r="Q6980" s="12" t="str">
        <f t="shared" ca="1" si="220"/>
        <v>-</v>
      </c>
      <c r="W6980" t="str">
        <f t="shared" si="219"/>
        <v>-</v>
      </c>
    </row>
    <row r="6981" spans="1:29" x14ac:dyDescent="0.25">
      <c r="A6981" s="6"/>
      <c r="B6981" s="10"/>
      <c r="C6981" s="6"/>
      <c r="D6981" s="6"/>
      <c r="E6981" s="6"/>
      <c r="F6981" s="6"/>
      <c r="G6981" s="6"/>
      <c r="H6981" s="6"/>
      <c r="I6981" s="6"/>
      <c r="J6981" s="6"/>
      <c r="K6981" s="6"/>
      <c r="L6981" s="6"/>
      <c r="M6981" s="6"/>
      <c r="N6981" s="6"/>
      <c r="O6981" s="6"/>
      <c r="P6981" s="10"/>
      <c r="Q6981" s="15" t="str">
        <f t="shared" ca="1" si="220"/>
        <v>-</v>
      </c>
      <c r="R6981" s="6"/>
      <c r="S6981" s="6"/>
      <c r="T6981" s="6"/>
      <c r="U6981" s="6"/>
      <c r="V6981" s="6"/>
      <c r="W6981" s="6" t="str">
        <f t="shared" si="219"/>
        <v>-</v>
      </c>
      <c r="X6981" s="6"/>
      <c r="Y6981" s="6"/>
      <c r="Z6981" s="6"/>
      <c r="AA6981" s="6"/>
      <c r="AB6981" s="6"/>
      <c r="AC6981" s="6"/>
    </row>
    <row r="6982" spans="1:29" x14ac:dyDescent="0.25">
      <c r="Q6982" s="12" t="str">
        <f t="shared" ca="1" si="220"/>
        <v>-</v>
      </c>
      <c r="W6982" t="str">
        <f t="shared" si="219"/>
        <v>-</v>
      </c>
    </row>
    <row r="6983" spans="1:29" x14ac:dyDescent="0.25">
      <c r="A6983" s="6"/>
      <c r="B6983" s="10"/>
      <c r="C6983" s="6"/>
      <c r="D6983" s="6"/>
      <c r="E6983" s="6"/>
      <c r="F6983" s="6"/>
      <c r="G6983" s="6"/>
      <c r="H6983" s="6"/>
      <c r="I6983" s="6"/>
      <c r="J6983" s="6"/>
      <c r="K6983" s="6"/>
      <c r="L6983" s="6"/>
      <c r="M6983" s="6"/>
      <c r="N6983" s="6"/>
      <c r="O6983" s="6"/>
      <c r="P6983" s="10"/>
      <c r="Q6983" s="15" t="str">
        <f t="shared" ca="1" si="220"/>
        <v>-</v>
      </c>
      <c r="R6983" s="6"/>
      <c r="S6983" s="6"/>
      <c r="T6983" s="6"/>
      <c r="U6983" s="6"/>
      <c r="V6983" s="6"/>
      <c r="W6983" s="6" t="str">
        <f t="shared" si="219"/>
        <v>-</v>
      </c>
      <c r="X6983" s="6"/>
      <c r="Y6983" s="6"/>
      <c r="Z6983" s="6"/>
      <c r="AA6983" s="6"/>
      <c r="AB6983" s="6"/>
      <c r="AC6983" s="6"/>
    </row>
    <row r="6984" spans="1:29" x14ac:dyDescent="0.25">
      <c r="Q6984" s="12" t="str">
        <f t="shared" ca="1" si="220"/>
        <v>-</v>
      </c>
      <c r="W6984" t="str">
        <f t="shared" si="219"/>
        <v>-</v>
      </c>
    </row>
    <row r="6985" spans="1:29" x14ac:dyDescent="0.25">
      <c r="A6985" s="6"/>
      <c r="B6985" s="10"/>
      <c r="C6985" s="6"/>
      <c r="D6985" s="6"/>
      <c r="E6985" s="6"/>
      <c r="F6985" s="6"/>
      <c r="G6985" s="6"/>
      <c r="H6985" s="6"/>
      <c r="I6985" s="6"/>
      <c r="J6985" s="6"/>
      <c r="K6985" s="6"/>
      <c r="L6985" s="6"/>
      <c r="M6985" s="6"/>
      <c r="N6985" s="6"/>
      <c r="O6985" s="6"/>
      <c r="P6985" s="10"/>
      <c r="Q6985" s="15" t="str">
        <f t="shared" ca="1" si="220"/>
        <v>-</v>
      </c>
      <c r="R6985" s="6"/>
      <c r="S6985" s="6"/>
      <c r="T6985" s="6"/>
      <c r="U6985" s="6"/>
      <c r="V6985" s="6"/>
      <c r="W6985" s="6" t="str">
        <f t="shared" si="219"/>
        <v>-</v>
      </c>
      <c r="X6985" s="6"/>
      <c r="Y6985" s="6"/>
      <c r="Z6985" s="6"/>
      <c r="AA6985" s="6"/>
      <c r="AB6985" s="6"/>
      <c r="AC6985" s="6"/>
    </row>
    <row r="6986" spans="1:29" x14ac:dyDescent="0.25">
      <c r="Q6986" s="12" t="str">
        <f t="shared" ca="1" si="220"/>
        <v>-</v>
      </c>
      <c r="W6986" t="str">
        <f t="shared" si="219"/>
        <v>-</v>
      </c>
    </row>
    <row r="6987" spans="1:29" x14ac:dyDescent="0.25">
      <c r="A6987" s="6"/>
      <c r="B6987" s="10"/>
      <c r="C6987" s="6"/>
      <c r="D6987" s="6"/>
      <c r="E6987" s="6"/>
      <c r="F6987" s="6"/>
      <c r="G6987" s="6"/>
      <c r="H6987" s="6"/>
      <c r="I6987" s="6"/>
      <c r="J6987" s="6"/>
      <c r="K6987" s="6"/>
      <c r="L6987" s="6"/>
      <c r="M6987" s="6"/>
      <c r="N6987" s="6"/>
      <c r="O6987" s="6"/>
      <c r="P6987" s="10"/>
      <c r="Q6987" s="15" t="str">
        <f t="shared" ca="1" si="220"/>
        <v>-</v>
      </c>
      <c r="R6987" s="6"/>
      <c r="S6987" s="6"/>
      <c r="T6987" s="6"/>
      <c r="U6987" s="6"/>
      <c r="V6987" s="6"/>
      <c r="W6987" s="6" t="str">
        <f t="shared" si="219"/>
        <v>-</v>
      </c>
      <c r="X6987" s="6"/>
      <c r="Y6987" s="6"/>
      <c r="Z6987" s="6"/>
      <c r="AA6987" s="6"/>
      <c r="AB6987" s="6"/>
      <c r="AC6987" s="6"/>
    </row>
    <row r="6988" spans="1:29" x14ac:dyDescent="0.25">
      <c r="Q6988" s="12" t="str">
        <f t="shared" ca="1" si="220"/>
        <v>-</v>
      </c>
      <c r="W6988" t="str">
        <f t="shared" si="219"/>
        <v>-</v>
      </c>
    </row>
    <row r="6989" spans="1:29" x14ac:dyDescent="0.25">
      <c r="A6989" s="6"/>
      <c r="B6989" s="10"/>
      <c r="C6989" s="6"/>
      <c r="D6989" s="6"/>
      <c r="E6989" s="6"/>
      <c r="F6989" s="6"/>
      <c r="G6989" s="6"/>
      <c r="H6989" s="6"/>
      <c r="I6989" s="6"/>
      <c r="J6989" s="6"/>
      <c r="K6989" s="6"/>
      <c r="L6989" s="6"/>
      <c r="M6989" s="6"/>
      <c r="N6989" s="6"/>
      <c r="O6989" s="6"/>
      <c r="P6989" s="10"/>
      <c r="Q6989" s="15" t="str">
        <f t="shared" ca="1" si="220"/>
        <v>-</v>
      </c>
      <c r="R6989" s="6"/>
      <c r="S6989" s="6"/>
      <c r="T6989" s="6"/>
      <c r="U6989" s="6"/>
      <c r="V6989" s="6"/>
      <c r="W6989" s="6" t="str">
        <f t="shared" si="219"/>
        <v>-</v>
      </c>
      <c r="X6989" s="6"/>
      <c r="Y6989" s="6"/>
      <c r="Z6989" s="6"/>
      <c r="AA6989" s="6"/>
      <c r="AB6989" s="6"/>
      <c r="AC6989" s="6"/>
    </row>
    <row r="6990" spans="1:29" x14ac:dyDescent="0.25">
      <c r="Q6990" s="12" t="str">
        <f t="shared" ca="1" si="220"/>
        <v>-</v>
      </c>
      <c r="W6990" t="str">
        <f t="shared" si="219"/>
        <v>-</v>
      </c>
    </row>
    <row r="6991" spans="1:29" x14ac:dyDescent="0.25">
      <c r="A6991" s="6"/>
      <c r="B6991" s="10"/>
      <c r="C6991" s="6"/>
      <c r="D6991" s="6"/>
      <c r="E6991" s="6"/>
      <c r="F6991" s="6"/>
      <c r="G6991" s="6"/>
      <c r="H6991" s="6"/>
      <c r="I6991" s="6"/>
      <c r="J6991" s="6"/>
      <c r="K6991" s="6"/>
      <c r="L6991" s="6"/>
      <c r="M6991" s="6"/>
      <c r="N6991" s="6"/>
      <c r="O6991" s="6"/>
      <c r="P6991" s="10"/>
      <c r="Q6991" s="15" t="str">
        <f t="shared" ca="1" si="220"/>
        <v>-</v>
      </c>
      <c r="R6991" s="6"/>
      <c r="S6991" s="6"/>
      <c r="T6991" s="6"/>
      <c r="U6991" s="6"/>
      <c r="V6991" s="6"/>
      <c r="W6991" s="6" t="str">
        <f t="shared" si="219"/>
        <v>-</v>
      </c>
      <c r="X6991" s="6"/>
      <c r="Y6991" s="6"/>
      <c r="Z6991" s="6"/>
      <c r="AA6991" s="6"/>
      <c r="AB6991" s="6"/>
      <c r="AC6991" s="6"/>
    </row>
    <row r="6992" spans="1:29" x14ac:dyDescent="0.25">
      <c r="Q6992" s="12" t="str">
        <f t="shared" ca="1" si="220"/>
        <v>-</v>
      </c>
      <c r="W6992" t="str">
        <f t="shared" si="219"/>
        <v>-</v>
      </c>
    </row>
    <row r="6993" spans="1:29" x14ac:dyDescent="0.25">
      <c r="A6993" s="6"/>
      <c r="B6993" s="10"/>
      <c r="C6993" s="6"/>
      <c r="D6993" s="6"/>
      <c r="E6993" s="6"/>
      <c r="F6993" s="6"/>
      <c r="G6993" s="6"/>
      <c r="H6993" s="6"/>
      <c r="I6993" s="6"/>
      <c r="J6993" s="6"/>
      <c r="K6993" s="6"/>
      <c r="L6993" s="6"/>
      <c r="M6993" s="6"/>
      <c r="N6993" s="6"/>
      <c r="O6993" s="6"/>
      <c r="P6993" s="10"/>
      <c r="Q6993" s="15" t="str">
        <f t="shared" ca="1" si="220"/>
        <v>-</v>
      </c>
      <c r="R6993" s="6"/>
      <c r="S6993" s="6"/>
      <c r="T6993" s="6"/>
      <c r="U6993" s="6"/>
      <c r="V6993" s="6"/>
      <c r="W6993" s="6" t="str">
        <f t="shared" si="219"/>
        <v>-</v>
      </c>
      <c r="X6993" s="6"/>
      <c r="Y6993" s="6"/>
      <c r="Z6993" s="6"/>
      <c r="AA6993" s="6"/>
      <c r="AB6993" s="6"/>
      <c r="AC6993" s="6"/>
    </row>
    <row r="6994" spans="1:29" x14ac:dyDescent="0.25">
      <c r="Q6994" s="12" t="str">
        <f t="shared" ca="1" si="220"/>
        <v>-</v>
      </c>
      <c r="W6994" t="str">
        <f t="shared" si="219"/>
        <v>-</v>
      </c>
    </row>
    <row r="6995" spans="1:29" x14ac:dyDescent="0.25">
      <c r="A6995" s="6"/>
      <c r="B6995" s="10"/>
      <c r="C6995" s="6"/>
      <c r="D6995" s="6"/>
      <c r="E6995" s="6"/>
      <c r="F6995" s="6"/>
      <c r="G6995" s="6"/>
      <c r="H6995" s="6"/>
      <c r="I6995" s="6"/>
      <c r="J6995" s="6"/>
      <c r="K6995" s="6"/>
      <c r="L6995" s="6"/>
      <c r="M6995" s="6"/>
      <c r="N6995" s="6"/>
      <c r="O6995" s="6"/>
      <c r="P6995" s="10"/>
      <c r="Q6995" s="15" t="str">
        <f t="shared" ca="1" si="220"/>
        <v>-</v>
      </c>
      <c r="R6995" s="6"/>
      <c r="S6995" s="6"/>
      <c r="T6995" s="6"/>
      <c r="U6995" s="6"/>
      <c r="V6995" s="6"/>
      <c r="W6995" s="6" t="str">
        <f t="shared" si="219"/>
        <v>-</v>
      </c>
      <c r="X6995" s="6"/>
      <c r="Y6995" s="6"/>
      <c r="Z6995" s="6"/>
      <c r="AA6995" s="6"/>
      <c r="AB6995" s="6"/>
      <c r="AC6995" s="6"/>
    </row>
    <row r="6996" spans="1:29" x14ac:dyDescent="0.25">
      <c r="Q6996" s="12" t="str">
        <f t="shared" ca="1" si="220"/>
        <v>-</v>
      </c>
      <c r="W6996" t="str">
        <f t="shared" si="219"/>
        <v>-</v>
      </c>
    </row>
    <row r="6997" spans="1:29" x14ac:dyDescent="0.25">
      <c r="A6997" s="6"/>
      <c r="B6997" s="10"/>
      <c r="C6997" s="6"/>
      <c r="D6997" s="6"/>
      <c r="E6997" s="6"/>
      <c r="F6997" s="6"/>
      <c r="G6997" s="6"/>
      <c r="H6997" s="6"/>
      <c r="I6997" s="6"/>
      <c r="J6997" s="6"/>
      <c r="K6997" s="6"/>
      <c r="L6997" s="6"/>
      <c r="M6997" s="6"/>
      <c r="N6997" s="6"/>
      <c r="O6997" s="6"/>
      <c r="P6997" s="10"/>
      <c r="Q6997" s="15" t="str">
        <f t="shared" ca="1" si="220"/>
        <v>-</v>
      </c>
      <c r="R6997" s="6"/>
      <c r="S6997" s="6"/>
      <c r="T6997" s="6"/>
      <c r="U6997" s="6"/>
      <c r="V6997" s="6"/>
      <c r="W6997" s="6" t="str">
        <f t="shared" si="219"/>
        <v>-</v>
      </c>
      <c r="X6997" s="6"/>
      <c r="Y6997" s="6"/>
      <c r="Z6997" s="6"/>
      <c r="AA6997" s="6"/>
      <c r="AB6997" s="6"/>
      <c r="AC6997" s="6"/>
    </row>
    <row r="6998" spans="1:29" x14ac:dyDescent="0.25">
      <c r="Q6998" s="12" t="str">
        <f t="shared" ca="1" si="220"/>
        <v>-</v>
      </c>
      <c r="W6998" t="str">
        <f t="shared" si="219"/>
        <v>-</v>
      </c>
    </row>
    <row r="6999" spans="1:29" x14ac:dyDescent="0.25">
      <c r="A6999" s="6"/>
      <c r="B6999" s="10"/>
      <c r="C6999" s="6"/>
      <c r="D6999" s="6"/>
      <c r="E6999" s="6"/>
      <c r="F6999" s="6"/>
      <c r="G6999" s="6"/>
      <c r="H6999" s="6"/>
      <c r="I6999" s="6"/>
      <c r="J6999" s="6"/>
      <c r="K6999" s="6"/>
      <c r="L6999" s="6"/>
      <c r="M6999" s="6"/>
      <c r="N6999" s="6"/>
      <c r="O6999" s="6"/>
      <c r="P6999" s="10"/>
      <c r="Q6999" s="15" t="str">
        <f t="shared" ca="1" si="220"/>
        <v>-</v>
      </c>
      <c r="R6999" s="6"/>
      <c r="S6999" s="6"/>
      <c r="T6999" s="6"/>
      <c r="U6999" s="6"/>
      <c r="V6999" s="6"/>
      <c r="W6999" s="6" t="str">
        <f t="shared" si="219"/>
        <v>-</v>
      </c>
      <c r="X6999" s="6"/>
      <c r="Y6999" s="6"/>
      <c r="Z6999" s="6"/>
      <c r="AA6999" s="6"/>
      <c r="AB6999" s="6"/>
      <c r="AC6999" s="6"/>
    </row>
    <row r="7000" spans="1:29" x14ac:dyDescent="0.25">
      <c r="Q7000" s="12" t="str">
        <f t="shared" ca="1" si="220"/>
        <v>-</v>
      </c>
      <c r="W7000" t="str">
        <f t="shared" si="219"/>
        <v>-</v>
      </c>
    </row>
    <row r="7001" spans="1:29" x14ac:dyDescent="0.25">
      <c r="A7001" s="6"/>
      <c r="B7001" s="10"/>
      <c r="C7001" s="6"/>
      <c r="D7001" s="6"/>
      <c r="E7001" s="6"/>
      <c r="F7001" s="6"/>
      <c r="G7001" s="6"/>
      <c r="H7001" s="6"/>
      <c r="I7001" s="6"/>
      <c r="J7001" s="6"/>
      <c r="K7001" s="6"/>
      <c r="L7001" s="6"/>
      <c r="M7001" s="6"/>
      <c r="N7001" s="6"/>
      <c r="O7001" s="6"/>
      <c r="P7001" s="10"/>
      <c r="Q7001" s="15" t="str">
        <f t="shared" ca="1" si="220"/>
        <v>-</v>
      </c>
      <c r="R7001" s="6"/>
      <c r="S7001" s="6"/>
      <c r="T7001" s="6"/>
      <c r="U7001" s="6"/>
      <c r="V7001" s="6"/>
      <c r="W7001" s="6" t="str">
        <f t="shared" si="219"/>
        <v>-</v>
      </c>
      <c r="X7001" s="6"/>
      <c r="Y7001" s="6"/>
      <c r="Z7001" s="6"/>
      <c r="AA7001" s="6"/>
      <c r="AB7001" s="6"/>
      <c r="AC7001" s="6"/>
    </row>
    <row r="7002" spans="1:29" x14ac:dyDescent="0.25">
      <c r="Q7002" s="12" t="str">
        <f t="shared" ca="1" si="220"/>
        <v>-</v>
      </c>
      <c r="W7002" t="str">
        <f t="shared" si="219"/>
        <v>-</v>
      </c>
    </row>
    <row r="7003" spans="1:29" x14ac:dyDescent="0.25">
      <c r="A7003" s="6"/>
      <c r="B7003" s="10"/>
      <c r="C7003" s="6"/>
      <c r="D7003" s="6"/>
      <c r="E7003" s="6"/>
      <c r="F7003" s="6"/>
      <c r="G7003" s="6"/>
      <c r="H7003" s="6"/>
      <c r="I7003" s="6"/>
      <c r="J7003" s="6"/>
      <c r="K7003" s="6"/>
      <c r="L7003" s="6"/>
      <c r="M7003" s="6"/>
      <c r="N7003" s="6"/>
      <c r="O7003" s="6"/>
      <c r="P7003" s="10"/>
      <c r="Q7003" s="15" t="str">
        <f t="shared" ca="1" si="220"/>
        <v>-</v>
      </c>
      <c r="R7003" s="6"/>
      <c r="S7003" s="6"/>
      <c r="T7003" s="6"/>
      <c r="U7003" s="6"/>
      <c r="V7003" s="6"/>
      <c r="W7003" s="6" t="str">
        <f t="shared" si="219"/>
        <v>-</v>
      </c>
      <c r="X7003" s="6"/>
      <c r="Y7003" s="6"/>
      <c r="Z7003" s="6"/>
      <c r="AA7003" s="6"/>
      <c r="AB7003" s="6"/>
      <c r="AC7003" s="6"/>
    </row>
    <row r="7004" spans="1:29" x14ac:dyDescent="0.25">
      <c r="Q7004" s="12" t="str">
        <f t="shared" ca="1" si="220"/>
        <v>-</v>
      </c>
      <c r="W7004" t="str">
        <f t="shared" si="219"/>
        <v>-</v>
      </c>
    </row>
    <row r="7005" spans="1:29" x14ac:dyDescent="0.25">
      <c r="A7005" s="6"/>
      <c r="B7005" s="10"/>
      <c r="C7005" s="6"/>
      <c r="D7005" s="6"/>
      <c r="E7005" s="6"/>
      <c r="F7005" s="6"/>
      <c r="G7005" s="6"/>
      <c r="H7005" s="6"/>
      <c r="I7005" s="6"/>
      <c r="J7005" s="6"/>
      <c r="K7005" s="6"/>
      <c r="L7005" s="6"/>
      <c r="M7005" s="6"/>
      <c r="N7005" s="6"/>
      <c r="O7005" s="6"/>
      <c r="P7005" s="10"/>
      <c r="Q7005" s="15" t="str">
        <f t="shared" ca="1" si="220"/>
        <v>-</v>
      </c>
      <c r="R7005" s="6"/>
      <c r="S7005" s="6"/>
      <c r="T7005" s="6"/>
      <c r="U7005" s="6"/>
      <c r="V7005" s="6"/>
      <c r="W7005" s="6" t="str">
        <f t="shared" si="219"/>
        <v>-</v>
      </c>
      <c r="X7005" s="6"/>
      <c r="Y7005" s="6"/>
      <c r="Z7005" s="6"/>
      <c r="AA7005" s="6"/>
      <c r="AB7005" s="6"/>
      <c r="AC7005" s="6"/>
    </row>
    <row r="7006" spans="1:29" x14ac:dyDescent="0.25">
      <c r="Q7006" s="12" t="str">
        <f t="shared" ca="1" si="220"/>
        <v>-</v>
      </c>
      <c r="W7006" t="str">
        <f t="shared" si="219"/>
        <v>-</v>
      </c>
    </row>
    <row r="7007" spans="1:29" x14ac:dyDescent="0.25">
      <c r="A7007" s="6"/>
      <c r="B7007" s="10"/>
      <c r="C7007" s="6"/>
      <c r="D7007" s="6"/>
      <c r="E7007" s="6"/>
      <c r="F7007" s="6"/>
      <c r="G7007" s="6"/>
      <c r="H7007" s="6"/>
      <c r="I7007" s="6"/>
      <c r="J7007" s="6"/>
      <c r="K7007" s="6"/>
      <c r="L7007" s="6"/>
      <c r="M7007" s="6"/>
      <c r="N7007" s="6"/>
      <c r="O7007" s="6"/>
      <c r="P7007" s="10"/>
      <c r="Q7007" s="15" t="str">
        <f t="shared" ca="1" si="220"/>
        <v>-</v>
      </c>
      <c r="R7007" s="6"/>
      <c r="S7007" s="6"/>
      <c r="T7007" s="6"/>
      <c r="U7007" s="6"/>
      <c r="V7007" s="6"/>
      <c r="W7007" s="6" t="str">
        <f t="shared" si="219"/>
        <v>-</v>
      </c>
      <c r="X7007" s="6"/>
      <c r="Y7007" s="6"/>
      <c r="Z7007" s="6"/>
      <c r="AA7007" s="6"/>
      <c r="AB7007" s="6"/>
      <c r="AC7007" s="6"/>
    </row>
    <row r="7008" spans="1:29" x14ac:dyDescent="0.25">
      <c r="Q7008" s="12" t="str">
        <f t="shared" ca="1" si="220"/>
        <v>-</v>
      </c>
      <c r="W7008" t="str">
        <f t="shared" si="219"/>
        <v>-</v>
      </c>
    </row>
    <row r="7009" spans="1:29" x14ac:dyDescent="0.25">
      <c r="A7009" s="6"/>
      <c r="B7009" s="10"/>
      <c r="C7009" s="6"/>
      <c r="D7009" s="6"/>
      <c r="E7009" s="6"/>
      <c r="F7009" s="6"/>
      <c r="G7009" s="6"/>
      <c r="H7009" s="6"/>
      <c r="I7009" s="6"/>
      <c r="J7009" s="6"/>
      <c r="K7009" s="6"/>
      <c r="L7009" s="6"/>
      <c r="M7009" s="6"/>
      <c r="N7009" s="6"/>
      <c r="O7009" s="6"/>
      <c r="P7009" s="10"/>
      <c r="Q7009" s="15" t="str">
        <f t="shared" ca="1" si="220"/>
        <v>-</v>
      </c>
      <c r="R7009" s="6"/>
      <c r="S7009" s="6"/>
      <c r="T7009" s="6"/>
      <c r="U7009" s="6"/>
      <c r="V7009" s="6"/>
      <c r="W7009" s="6" t="str">
        <f t="shared" si="219"/>
        <v>-</v>
      </c>
      <c r="X7009" s="6"/>
      <c r="Y7009" s="6"/>
      <c r="Z7009" s="6"/>
      <c r="AA7009" s="6"/>
      <c r="AB7009" s="6"/>
      <c r="AC7009" s="6"/>
    </row>
    <row r="7010" spans="1:29" x14ac:dyDescent="0.25">
      <c r="Q7010" s="12" t="str">
        <f t="shared" ca="1" si="220"/>
        <v>-</v>
      </c>
      <c r="W7010" t="str">
        <f t="shared" si="219"/>
        <v>-</v>
      </c>
    </row>
    <row r="7011" spans="1:29" x14ac:dyDescent="0.25">
      <c r="A7011" s="6"/>
      <c r="B7011" s="10"/>
      <c r="C7011" s="6"/>
      <c r="D7011" s="6"/>
      <c r="E7011" s="6"/>
      <c r="F7011" s="6"/>
      <c r="G7011" s="6"/>
      <c r="H7011" s="6"/>
      <c r="I7011" s="6"/>
      <c r="J7011" s="6"/>
      <c r="K7011" s="6"/>
      <c r="L7011" s="6"/>
      <c r="M7011" s="6"/>
      <c r="N7011" s="6"/>
      <c r="O7011" s="6"/>
      <c r="P7011" s="10"/>
      <c r="Q7011" s="15" t="str">
        <f t="shared" ca="1" si="220"/>
        <v>-</v>
      </c>
      <c r="R7011" s="6"/>
      <c r="S7011" s="6"/>
      <c r="T7011" s="6"/>
      <c r="U7011" s="6"/>
      <c r="V7011" s="6"/>
      <c r="W7011" s="6" t="str">
        <f t="shared" si="219"/>
        <v>-</v>
      </c>
      <c r="X7011" s="6"/>
      <c r="Y7011" s="6"/>
      <c r="Z7011" s="6"/>
      <c r="AA7011" s="6"/>
      <c r="AB7011" s="6"/>
      <c r="AC7011" s="6"/>
    </row>
    <row r="7012" spans="1:29" x14ac:dyDescent="0.25">
      <c r="Q7012" s="12" t="str">
        <f t="shared" ca="1" si="220"/>
        <v>-</v>
      </c>
      <c r="W7012" t="str">
        <f t="shared" si="219"/>
        <v>-</v>
      </c>
    </row>
    <row r="7013" spans="1:29" x14ac:dyDescent="0.25">
      <c r="A7013" s="6"/>
      <c r="B7013" s="10"/>
      <c r="C7013" s="6"/>
      <c r="D7013" s="6"/>
      <c r="E7013" s="6"/>
      <c r="F7013" s="6"/>
      <c r="G7013" s="6"/>
      <c r="H7013" s="6"/>
      <c r="I7013" s="6"/>
      <c r="J7013" s="6"/>
      <c r="K7013" s="6"/>
      <c r="L7013" s="6"/>
      <c r="M7013" s="6"/>
      <c r="N7013" s="6"/>
      <c r="O7013" s="6"/>
      <c r="P7013" s="10"/>
      <c r="Q7013" s="15" t="str">
        <f t="shared" ca="1" si="220"/>
        <v>-</v>
      </c>
      <c r="R7013" s="6"/>
      <c r="S7013" s="6"/>
      <c r="T7013" s="6"/>
      <c r="U7013" s="6"/>
      <c r="V7013" s="6"/>
      <c r="W7013" s="6" t="str">
        <f t="shared" si="219"/>
        <v>-</v>
      </c>
      <c r="X7013" s="6"/>
      <c r="Y7013" s="6"/>
      <c r="Z7013" s="6"/>
      <c r="AA7013" s="6"/>
      <c r="AB7013" s="6"/>
      <c r="AC7013" s="6"/>
    </row>
    <row r="7014" spans="1:29" x14ac:dyDescent="0.25">
      <c r="Q7014" s="12" t="str">
        <f t="shared" ca="1" si="220"/>
        <v>-</v>
      </c>
      <c r="W7014" t="str">
        <f t="shared" si="219"/>
        <v>-</v>
      </c>
    </row>
    <row r="7015" spans="1:29" x14ac:dyDescent="0.25">
      <c r="A7015" s="6"/>
      <c r="B7015" s="10"/>
      <c r="C7015" s="6"/>
      <c r="D7015" s="6"/>
      <c r="E7015" s="6"/>
      <c r="F7015" s="6"/>
      <c r="G7015" s="6"/>
      <c r="H7015" s="6"/>
      <c r="I7015" s="6"/>
      <c r="J7015" s="6"/>
      <c r="K7015" s="6"/>
      <c r="L7015" s="6"/>
      <c r="M7015" s="6"/>
      <c r="N7015" s="6"/>
      <c r="O7015" s="6"/>
      <c r="P7015" s="10"/>
      <c r="Q7015" s="15" t="str">
        <f t="shared" ca="1" si="220"/>
        <v>-</v>
      </c>
      <c r="R7015" s="6"/>
      <c r="S7015" s="6"/>
      <c r="T7015" s="6"/>
      <c r="U7015" s="6"/>
      <c r="V7015" s="6"/>
      <c r="W7015" s="6" t="str">
        <f t="shared" si="219"/>
        <v>-</v>
      </c>
      <c r="X7015" s="6"/>
      <c r="Y7015" s="6"/>
      <c r="Z7015" s="6"/>
      <c r="AA7015" s="6"/>
      <c r="AB7015" s="6"/>
      <c r="AC7015" s="6"/>
    </row>
    <row r="7016" spans="1:29" x14ac:dyDescent="0.25">
      <c r="Q7016" s="12" t="str">
        <f t="shared" ca="1" si="220"/>
        <v>-</v>
      </c>
      <c r="W7016" t="str">
        <f t="shared" si="219"/>
        <v>-</v>
      </c>
    </row>
    <row r="7017" spans="1:29" x14ac:dyDescent="0.25">
      <c r="A7017" s="6"/>
      <c r="B7017" s="10"/>
      <c r="C7017" s="6"/>
      <c r="D7017" s="6"/>
      <c r="E7017" s="6"/>
      <c r="F7017" s="6"/>
      <c r="G7017" s="6"/>
      <c r="H7017" s="6"/>
      <c r="I7017" s="6"/>
      <c r="J7017" s="6"/>
      <c r="K7017" s="6"/>
      <c r="L7017" s="6"/>
      <c r="M7017" s="6"/>
      <c r="N7017" s="6"/>
      <c r="O7017" s="6"/>
      <c r="P7017" s="10"/>
      <c r="Q7017" s="15" t="str">
        <f t="shared" ca="1" si="220"/>
        <v>-</v>
      </c>
      <c r="R7017" s="6"/>
      <c r="S7017" s="6"/>
      <c r="T7017" s="6"/>
      <c r="U7017" s="6"/>
      <c r="V7017" s="6"/>
      <c r="W7017" s="6" t="str">
        <f t="shared" si="219"/>
        <v>-</v>
      </c>
      <c r="X7017" s="6"/>
      <c r="Y7017" s="6"/>
      <c r="Z7017" s="6"/>
      <c r="AA7017" s="6"/>
      <c r="AB7017" s="6"/>
      <c r="AC7017" s="6"/>
    </row>
    <row r="7018" spans="1:29" x14ac:dyDescent="0.25">
      <c r="Q7018" s="12" t="str">
        <f t="shared" ca="1" si="220"/>
        <v>-</v>
      </c>
      <c r="W7018" t="str">
        <f t="shared" si="219"/>
        <v>-</v>
      </c>
    </row>
    <row r="7019" spans="1:29" x14ac:dyDescent="0.25">
      <c r="A7019" s="6"/>
      <c r="B7019" s="10"/>
      <c r="C7019" s="6"/>
      <c r="D7019" s="6"/>
      <c r="E7019" s="6"/>
      <c r="F7019" s="6"/>
      <c r="G7019" s="6"/>
      <c r="H7019" s="6"/>
      <c r="I7019" s="6"/>
      <c r="J7019" s="6"/>
      <c r="K7019" s="6"/>
      <c r="L7019" s="6"/>
      <c r="M7019" s="6"/>
      <c r="N7019" s="6"/>
      <c r="O7019" s="6"/>
      <c r="P7019" s="10"/>
      <c r="Q7019" s="15" t="str">
        <f t="shared" ca="1" si="220"/>
        <v>-</v>
      </c>
      <c r="R7019" s="6"/>
      <c r="S7019" s="6"/>
      <c r="T7019" s="6"/>
      <c r="U7019" s="6"/>
      <c r="V7019" s="6"/>
      <c r="W7019" s="6" t="str">
        <f t="shared" si="219"/>
        <v>-</v>
      </c>
      <c r="X7019" s="6"/>
      <c r="Y7019" s="6"/>
      <c r="Z7019" s="6"/>
      <c r="AA7019" s="6"/>
      <c r="AB7019" s="6"/>
      <c r="AC7019" s="6"/>
    </row>
    <row r="7020" spans="1:29" x14ac:dyDescent="0.25">
      <c r="Q7020" s="12" t="str">
        <f t="shared" ca="1" si="220"/>
        <v>-</v>
      </c>
      <c r="W7020" t="str">
        <f t="shared" si="219"/>
        <v>-</v>
      </c>
    </row>
    <row r="7021" spans="1:29" x14ac:dyDescent="0.25">
      <c r="A7021" s="6"/>
      <c r="B7021" s="10"/>
      <c r="C7021" s="6"/>
      <c r="D7021" s="6"/>
      <c r="E7021" s="6"/>
      <c r="F7021" s="6"/>
      <c r="G7021" s="6"/>
      <c r="H7021" s="6"/>
      <c r="I7021" s="6"/>
      <c r="J7021" s="6"/>
      <c r="K7021" s="6"/>
      <c r="L7021" s="6"/>
      <c r="M7021" s="6"/>
      <c r="N7021" s="6"/>
      <c r="O7021" s="6"/>
      <c r="P7021" s="10"/>
      <c r="Q7021" s="15" t="str">
        <f t="shared" ca="1" si="220"/>
        <v>-</v>
      </c>
      <c r="R7021" s="6"/>
      <c r="S7021" s="6"/>
      <c r="T7021" s="6"/>
      <c r="U7021" s="6"/>
      <c r="V7021" s="6"/>
      <c r="W7021" s="6" t="str">
        <f t="shared" si="219"/>
        <v>-</v>
      </c>
      <c r="X7021" s="6"/>
      <c r="Y7021" s="6"/>
      <c r="Z7021" s="6"/>
      <c r="AA7021" s="6"/>
      <c r="AB7021" s="6"/>
      <c r="AC7021" s="6"/>
    </row>
    <row r="7022" spans="1:29" x14ac:dyDescent="0.25">
      <c r="Q7022" s="12" t="str">
        <f t="shared" ca="1" si="220"/>
        <v>-</v>
      </c>
      <c r="W7022" t="str">
        <f t="shared" si="219"/>
        <v>-</v>
      </c>
    </row>
    <row r="7023" spans="1:29" x14ac:dyDescent="0.25">
      <c r="A7023" s="6"/>
      <c r="B7023" s="10"/>
      <c r="C7023" s="6"/>
      <c r="D7023" s="6"/>
      <c r="E7023" s="6"/>
      <c r="F7023" s="6"/>
      <c r="G7023" s="6"/>
      <c r="H7023" s="6"/>
      <c r="I7023" s="6"/>
      <c r="J7023" s="6"/>
      <c r="K7023" s="6"/>
      <c r="L7023" s="6"/>
      <c r="M7023" s="6"/>
      <c r="N7023" s="6"/>
      <c r="O7023" s="6"/>
      <c r="P7023" s="10"/>
      <c r="Q7023" s="15" t="str">
        <f t="shared" ca="1" si="220"/>
        <v>-</v>
      </c>
      <c r="R7023" s="6"/>
      <c r="S7023" s="6"/>
      <c r="T7023" s="6"/>
      <c r="U7023" s="6"/>
      <c r="V7023" s="6"/>
      <c r="W7023" s="6" t="str">
        <f t="shared" si="219"/>
        <v>-</v>
      </c>
      <c r="X7023" s="6"/>
      <c r="Y7023" s="6"/>
      <c r="Z7023" s="6"/>
      <c r="AA7023" s="6"/>
      <c r="AB7023" s="6"/>
      <c r="AC7023" s="6"/>
    </row>
    <row r="7024" spans="1:29" x14ac:dyDescent="0.25">
      <c r="Q7024" s="12" t="str">
        <f t="shared" ca="1" si="220"/>
        <v>-</v>
      </c>
      <c r="W7024" t="str">
        <f t="shared" si="219"/>
        <v>-</v>
      </c>
    </row>
    <row r="7025" spans="1:29" x14ac:dyDescent="0.25">
      <c r="A7025" s="6"/>
      <c r="B7025" s="10"/>
      <c r="C7025" s="6"/>
      <c r="D7025" s="6"/>
      <c r="E7025" s="6"/>
      <c r="F7025" s="6"/>
      <c r="G7025" s="6"/>
      <c r="H7025" s="6"/>
      <c r="I7025" s="6"/>
      <c r="J7025" s="6"/>
      <c r="K7025" s="6"/>
      <c r="L7025" s="6"/>
      <c r="M7025" s="6"/>
      <c r="N7025" s="6"/>
      <c r="O7025" s="6"/>
      <c r="P7025" s="10"/>
      <c r="Q7025" s="15" t="str">
        <f t="shared" ca="1" si="220"/>
        <v>-</v>
      </c>
      <c r="R7025" s="6"/>
      <c r="S7025" s="6"/>
      <c r="T7025" s="6"/>
      <c r="U7025" s="6"/>
      <c r="V7025" s="6"/>
      <c r="W7025" s="6" t="str">
        <f t="shared" si="219"/>
        <v>-</v>
      </c>
      <c r="X7025" s="6"/>
      <c r="Y7025" s="6"/>
      <c r="Z7025" s="6"/>
      <c r="AA7025" s="6"/>
      <c r="AB7025" s="6"/>
      <c r="AC7025" s="6"/>
    </row>
    <row r="7026" spans="1:29" x14ac:dyDescent="0.25">
      <c r="Q7026" s="12" t="str">
        <f t="shared" ca="1" si="220"/>
        <v>-</v>
      </c>
      <c r="W7026" t="str">
        <f t="shared" si="219"/>
        <v>-</v>
      </c>
    </row>
    <row r="7027" spans="1:29" x14ac:dyDescent="0.25">
      <c r="A7027" s="6"/>
      <c r="B7027" s="10"/>
      <c r="C7027" s="6"/>
      <c r="D7027" s="6"/>
      <c r="E7027" s="6"/>
      <c r="F7027" s="6"/>
      <c r="G7027" s="6"/>
      <c r="H7027" s="6"/>
      <c r="I7027" s="6"/>
      <c r="J7027" s="6"/>
      <c r="K7027" s="6"/>
      <c r="L7027" s="6"/>
      <c r="M7027" s="6"/>
      <c r="N7027" s="6"/>
      <c r="O7027" s="6"/>
      <c r="P7027" s="10"/>
      <c r="Q7027" s="15" t="str">
        <f t="shared" ca="1" si="220"/>
        <v>-</v>
      </c>
      <c r="R7027" s="6"/>
      <c r="S7027" s="6"/>
      <c r="T7027" s="6"/>
      <c r="U7027" s="6"/>
      <c r="V7027" s="6"/>
      <c r="W7027" s="6" t="str">
        <f t="shared" si="219"/>
        <v>-</v>
      </c>
      <c r="X7027" s="6"/>
      <c r="Y7027" s="6"/>
      <c r="Z7027" s="6"/>
      <c r="AA7027" s="6"/>
      <c r="AB7027" s="6"/>
      <c r="AC7027" s="6"/>
    </row>
    <row r="7028" spans="1:29" x14ac:dyDescent="0.25">
      <c r="Q7028" s="12" t="str">
        <f t="shared" ca="1" si="220"/>
        <v>-</v>
      </c>
      <c r="W7028" t="str">
        <f t="shared" si="219"/>
        <v>-</v>
      </c>
    </row>
    <row r="7029" spans="1:29" x14ac:dyDescent="0.25">
      <c r="A7029" s="6"/>
      <c r="B7029" s="10"/>
      <c r="C7029" s="6"/>
      <c r="D7029" s="6"/>
      <c r="E7029" s="6"/>
      <c r="F7029" s="6"/>
      <c r="G7029" s="6"/>
      <c r="H7029" s="6"/>
      <c r="I7029" s="6"/>
      <c r="J7029" s="6"/>
      <c r="K7029" s="6"/>
      <c r="L7029" s="6"/>
      <c r="M7029" s="6"/>
      <c r="N7029" s="6"/>
      <c r="O7029" s="6"/>
      <c r="P7029" s="10"/>
      <c r="Q7029" s="15" t="str">
        <f t="shared" ca="1" si="220"/>
        <v>-</v>
      </c>
      <c r="R7029" s="6"/>
      <c r="S7029" s="6"/>
      <c r="T7029" s="6"/>
      <c r="U7029" s="6"/>
      <c r="V7029" s="6"/>
      <c r="W7029" s="6" t="str">
        <f t="shared" si="219"/>
        <v>-</v>
      </c>
      <c r="X7029" s="6"/>
      <c r="Y7029" s="6"/>
      <c r="Z7029" s="6"/>
      <c r="AA7029" s="6"/>
      <c r="AB7029" s="6"/>
      <c r="AC7029" s="6"/>
    </row>
    <row r="7030" spans="1:29" x14ac:dyDescent="0.25">
      <c r="Q7030" s="12" t="str">
        <f t="shared" ca="1" si="220"/>
        <v>-</v>
      </c>
      <c r="W7030" t="str">
        <f t="shared" si="219"/>
        <v>-</v>
      </c>
    </row>
    <row r="7031" spans="1:29" x14ac:dyDescent="0.25">
      <c r="A7031" s="6"/>
      <c r="B7031" s="10"/>
      <c r="C7031" s="6"/>
      <c r="D7031" s="6"/>
      <c r="E7031" s="6"/>
      <c r="F7031" s="6"/>
      <c r="G7031" s="6"/>
      <c r="H7031" s="6"/>
      <c r="I7031" s="6"/>
      <c r="J7031" s="6"/>
      <c r="K7031" s="6"/>
      <c r="L7031" s="6"/>
      <c r="M7031" s="6"/>
      <c r="N7031" s="6"/>
      <c r="O7031" s="6"/>
      <c r="P7031" s="10"/>
      <c r="Q7031" s="15" t="str">
        <f t="shared" ca="1" si="220"/>
        <v>-</v>
      </c>
      <c r="R7031" s="6"/>
      <c r="S7031" s="6"/>
      <c r="T7031" s="6"/>
      <c r="U7031" s="6"/>
      <c r="V7031" s="6"/>
      <c r="W7031" s="6" t="str">
        <f t="shared" si="219"/>
        <v>-</v>
      </c>
      <c r="X7031" s="6"/>
      <c r="Y7031" s="6"/>
      <c r="Z7031" s="6"/>
      <c r="AA7031" s="6"/>
      <c r="AB7031" s="6"/>
      <c r="AC7031" s="6"/>
    </row>
    <row r="7032" spans="1:29" x14ac:dyDescent="0.25">
      <c r="Q7032" s="12" t="str">
        <f t="shared" ca="1" si="220"/>
        <v>-</v>
      </c>
      <c r="W7032" t="str">
        <f t="shared" si="219"/>
        <v>-</v>
      </c>
    </row>
    <row r="7033" spans="1:29" x14ac:dyDescent="0.25">
      <c r="A7033" s="6"/>
      <c r="B7033" s="10"/>
      <c r="C7033" s="6"/>
      <c r="D7033" s="6"/>
      <c r="E7033" s="6"/>
      <c r="F7033" s="6"/>
      <c r="G7033" s="6"/>
      <c r="H7033" s="6"/>
      <c r="I7033" s="6"/>
      <c r="J7033" s="6"/>
      <c r="K7033" s="6"/>
      <c r="L7033" s="6"/>
      <c r="M7033" s="6"/>
      <c r="N7033" s="6"/>
      <c r="O7033" s="6"/>
      <c r="P7033" s="10"/>
      <c r="Q7033" s="15" t="str">
        <f t="shared" ca="1" si="220"/>
        <v>-</v>
      </c>
      <c r="R7033" s="6"/>
      <c r="S7033" s="6"/>
      <c r="T7033" s="6"/>
      <c r="U7033" s="6"/>
      <c r="V7033" s="6"/>
      <c r="W7033" s="6" t="str">
        <f t="shared" si="219"/>
        <v>-</v>
      </c>
      <c r="X7033" s="6"/>
      <c r="Y7033" s="6"/>
      <c r="Z7033" s="6"/>
      <c r="AA7033" s="6"/>
      <c r="AB7033" s="6"/>
      <c r="AC7033" s="6"/>
    </row>
    <row r="7034" spans="1:29" x14ac:dyDescent="0.25">
      <c r="Q7034" s="12" t="str">
        <f t="shared" ca="1" si="220"/>
        <v>-</v>
      </c>
      <c r="W7034" t="str">
        <f t="shared" si="219"/>
        <v>-</v>
      </c>
    </row>
    <row r="7035" spans="1:29" x14ac:dyDescent="0.25">
      <c r="A7035" s="6"/>
      <c r="B7035" s="10"/>
      <c r="C7035" s="6"/>
      <c r="D7035" s="6"/>
      <c r="E7035" s="6"/>
      <c r="F7035" s="6"/>
      <c r="G7035" s="6"/>
      <c r="H7035" s="6"/>
      <c r="I7035" s="6"/>
      <c r="J7035" s="6"/>
      <c r="K7035" s="6"/>
      <c r="L7035" s="6"/>
      <c r="M7035" s="6"/>
      <c r="N7035" s="6"/>
      <c r="O7035" s="6"/>
      <c r="P7035" s="10"/>
      <c r="Q7035" s="15" t="str">
        <f t="shared" ca="1" si="220"/>
        <v>-</v>
      </c>
      <c r="R7035" s="6"/>
      <c r="S7035" s="6"/>
      <c r="T7035" s="6"/>
      <c r="U7035" s="6"/>
      <c r="V7035" s="6"/>
      <c r="W7035" s="6" t="str">
        <f t="shared" si="219"/>
        <v>-</v>
      </c>
      <c r="X7035" s="6"/>
      <c r="Y7035" s="6"/>
      <c r="Z7035" s="6"/>
      <c r="AA7035" s="6"/>
      <c r="AB7035" s="6"/>
      <c r="AC7035" s="6"/>
    </row>
    <row r="7036" spans="1:29" x14ac:dyDescent="0.25">
      <c r="Q7036" s="12" t="str">
        <f t="shared" ca="1" si="220"/>
        <v>-</v>
      </c>
      <c r="W7036" t="str">
        <f t="shared" si="219"/>
        <v>-</v>
      </c>
    </row>
    <row r="7037" spans="1:29" x14ac:dyDescent="0.25">
      <c r="A7037" s="6"/>
      <c r="B7037" s="10"/>
      <c r="C7037" s="6"/>
      <c r="D7037" s="6"/>
      <c r="E7037" s="6"/>
      <c r="F7037" s="6"/>
      <c r="G7037" s="6"/>
      <c r="H7037" s="6"/>
      <c r="I7037" s="6"/>
      <c r="J7037" s="6"/>
      <c r="K7037" s="6"/>
      <c r="L7037" s="6"/>
      <c r="M7037" s="6"/>
      <c r="N7037" s="6"/>
      <c r="O7037" s="6"/>
      <c r="P7037" s="10"/>
      <c r="Q7037" s="15" t="str">
        <f t="shared" ca="1" si="220"/>
        <v>-</v>
      </c>
      <c r="R7037" s="6"/>
      <c r="S7037" s="6"/>
      <c r="T7037" s="6"/>
      <c r="U7037" s="6"/>
      <c r="V7037" s="6"/>
      <c r="W7037" s="6" t="str">
        <f t="shared" si="219"/>
        <v>-</v>
      </c>
      <c r="X7037" s="6"/>
      <c r="Y7037" s="6"/>
      <c r="Z7037" s="6"/>
      <c r="AA7037" s="6"/>
      <c r="AB7037" s="6"/>
      <c r="AC7037" s="6"/>
    </row>
    <row r="7038" spans="1:29" x14ac:dyDescent="0.25">
      <c r="Q7038" s="12" t="str">
        <f t="shared" ca="1" si="220"/>
        <v>-</v>
      </c>
      <c r="W7038" t="str">
        <f t="shared" si="219"/>
        <v>-</v>
      </c>
    </row>
    <row r="7039" spans="1:29" x14ac:dyDescent="0.25">
      <c r="A7039" s="6"/>
      <c r="B7039" s="10"/>
      <c r="C7039" s="6"/>
      <c r="D7039" s="6"/>
      <c r="E7039" s="6"/>
      <c r="F7039" s="6"/>
      <c r="G7039" s="6"/>
      <c r="H7039" s="6"/>
      <c r="I7039" s="6"/>
      <c r="J7039" s="6"/>
      <c r="K7039" s="6"/>
      <c r="L7039" s="6"/>
      <c r="M7039" s="6"/>
      <c r="N7039" s="6"/>
      <c r="O7039" s="6"/>
      <c r="P7039" s="10"/>
      <c r="Q7039" s="15" t="str">
        <f t="shared" ca="1" si="220"/>
        <v>-</v>
      </c>
      <c r="R7039" s="6"/>
      <c r="S7039" s="6"/>
      <c r="T7039" s="6"/>
      <c r="U7039" s="6"/>
      <c r="V7039" s="6"/>
      <c r="W7039" s="6" t="str">
        <f t="shared" si="219"/>
        <v>-</v>
      </c>
      <c r="X7039" s="6"/>
      <c r="Y7039" s="6"/>
      <c r="Z7039" s="6"/>
      <c r="AA7039" s="6"/>
      <c r="AB7039" s="6"/>
      <c r="AC7039" s="6"/>
    </row>
    <row r="7040" spans="1:29" x14ac:dyDescent="0.25">
      <c r="Q7040" s="12" t="str">
        <f t="shared" ca="1" si="220"/>
        <v>-</v>
      </c>
      <c r="W7040" t="str">
        <f t="shared" si="219"/>
        <v>-</v>
      </c>
    </row>
    <row r="7041" spans="1:29" x14ac:dyDescent="0.25">
      <c r="A7041" s="6"/>
      <c r="B7041" s="10"/>
      <c r="C7041" s="6"/>
      <c r="D7041" s="6"/>
      <c r="E7041" s="6"/>
      <c r="F7041" s="6"/>
      <c r="G7041" s="6"/>
      <c r="H7041" s="6"/>
      <c r="I7041" s="6"/>
      <c r="J7041" s="6"/>
      <c r="K7041" s="6"/>
      <c r="L7041" s="6"/>
      <c r="M7041" s="6"/>
      <c r="N7041" s="6"/>
      <c r="O7041" s="6"/>
      <c r="P7041" s="10"/>
      <c r="Q7041" s="15" t="str">
        <f t="shared" ca="1" si="220"/>
        <v>-</v>
      </c>
      <c r="R7041" s="6"/>
      <c r="S7041" s="6"/>
      <c r="T7041" s="6"/>
      <c r="U7041" s="6"/>
      <c r="V7041" s="6"/>
      <c r="W7041" s="6" t="str">
        <f t="shared" ref="W7041:W7104" si="221">IF(OR(ISBLANK(J7041),ISBLANK(V7041)),"-",(IF(J7041=V7041,"Yes","No")))</f>
        <v>-</v>
      </c>
      <c r="X7041" s="6"/>
      <c r="Y7041" s="6"/>
      <c r="Z7041" s="6"/>
      <c r="AA7041" s="6"/>
      <c r="AB7041" s="6"/>
      <c r="AC7041" s="6"/>
    </row>
    <row r="7042" spans="1:29" x14ac:dyDescent="0.25">
      <c r="Q7042" s="12" t="str">
        <f t="shared" ref="Q7042:Q7105" ca="1" si="222">IF(B7042&gt;1/1/1900, (IF(R7042="Closed",(DATEDIF(B7042,P7042,"d"))-(DATEDIF(M7042,O7042,"d")),IF(OR(R7042="Pending",ISBLANK(P7042)),TODAY()-B7042))),"-")</f>
        <v>-</v>
      </c>
      <c r="W7042" t="str">
        <f t="shared" si="221"/>
        <v>-</v>
      </c>
    </row>
    <row r="7043" spans="1:29" x14ac:dyDescent="0.25">
      <c r="A7043" s="6"/>
      <c r="B7043" s="10"/>
      <c r="C7043" s="6"/>
      <c r="D7043" s="6"/>
      <c r="E7043" s="6"/>
      <c r="F7043" s="6"/>
      <c r="G7043" s="6"/>
      <c r="H7043" s="6"/>
      <c r="I7043" s="6"/>
      <c r="J7043" s="6"/>
      <c r="K7043" s="6"/>
      <c r="L7043" s="6"/>
      <c r="M7043" s="6"/>
      <c r="N7043" s="6"/>
      <c r="O7043" s="6"/>
      <c r="P7043" s="10"/>
      <c r="Q7043" s="15" t="str">
        <f t="shared" ca="1" si="222"/>
        <v>-</v>
      </c>
      <c r="R7043" s="6"/>
      <c r="S7043" s="6"/>
      <c r="T7043" s="6"/>
      <c r="U7043" s="6"/>
      <c r="V7043" s="6"/>
      <c r="W7043" s="6" t="str">
        <f t="shared" si="221"/>
        <v>-</v>
      </c>
      <c r="X7043" s="6"/>
      <c r="Y7043" s="6"/>
      <c r="Z7043" s="6"/>
      <c r="AA7043" s="6"/>
      <c r="AB7043" s="6"/>
      <c r="AC7043" s="6"/>
    </row>
    <row r="7044" spans="1:29" x14ac:dyDescent="0.25">
      <c r="Q7044" s="12" t="str">
        <f t="shared" ca="1" si="222"/>
        <v>-</v>
      </c>
      <c r="W7044" t="str">
        <f t="shared" si="221"/>
        <v>-</v>
      </c>
    </row>
    <row r="7045" spans="1:29" x14ac:dyDescent="0.25">
      <c r="A7045" s="6"/>
      <c r="B7045" s="10"/>
      <c r="C7045" s="6"/>
      <c r="D7045" s="6"/>
      <c r="E7045" s="6"/>
      <c r="F7045" s="6"/>
      <c r="G7045" s="6"/>
      <c r="H7045" s="6"/>
      <c r="I7045" s="6"/>
      <c r="J7045" s="6"/>
      <c r="K7045" s="6"/>
      <c r="L7045" s="6"/>
      <c r="M7045" s="6"/>
      <c r="N7045" s="6"/>
      <c r="O7045" s="6"/>
      <c r="P7045" s="10"/>
      <c r="Q7045" s="15" t="str">
        <f t="shared" ca="1" si="222"/>
        <v>-</v>
      </c>
      <c r="R7045" s="6"/>
      <c r="S7045" s="6"/>
      <c r="T7045" s="6"/>
      <c r="U7045" s="6"/>
      <c r="V7045" s="6"/>
      <c r="W7045" s="6" t="str">
        <f t="shared" si="221"/>
        <v>-</v>
      </c>
      <c r="X7045" s="6"/>
      <c r="Y7045" s="6"/>
      <c r="Z7045" s="6"/>
      <c r="AA7045" s="6"/>
      <c r="AB7045" s="6"/>
      <c r="AC7045" s="6"/>
    </row>
    <row r="7046" spans="1:29" x14ac:dyDescent="0.25">
      <c r="Q7046" s="12" t="str">
        <f t="shared" ca="1" si="222"/>
        <v>-</v>
      </c>
      <c r="W7046" t="str">
        <f t="shared" si="221"/>
        <v>-</v>
      </c>
    </row>
    <row r="7047" spans="1:29" x14ac:dyDescent="0.25">
      <c r="A7047" s="6"/>
      <c r="B7047" s="10"/>
      <c r="C7047" s="6"/>
      <c r="D7047" s="6"/>
      <c r="E7047" s="6"/>
      <c r="F7047" s="6"/>
      <c r="G7047" s="6"/>
      <c r="H7047" s="6"/>
      <c r="I7047" s="6"/>
      <c r="J7047" s="6"/>
      <c r="K7047" s="6"/>
      <c r="L7047" s="6"/>
      <c r="M7047" s="6"/>
      <c r="N7047" s="6"/>
      <c r="O7047" s="6"/>
      <c r="P7047" s="10"/>
      <c r="Q7047" s="15" t="str">
        <f t="shared" ca="1" si="222"/>
        <v>-</v>
      </c>
      <c r="R7047" s="6"/>
      <c r="S7047" s="6"/>
      <c r="T7047" s="6"/>
      <c r="U7047" s="6"/>
      <c r="V7047" s="6"/>
      <c r="W7047" s="6" t="str">
        <f t="shared" si="221"/>
        <v>-</v>
      </c>
      <c r="X7047" s="6"/>
      <c r="Y7047" s="6"/>
      <c r="Z7047" s="6"/>
      <c r="AA7047" s="6"/>
      <c r="AB7047" s="6"/>
      <c r="AC7047" s="6"/>
    </row>
    <row r="7048" spans="1:29" x14ac:dyDescent="0.25">
      <c r="Q7048" s="12" t="str">
        <f t="shared" ca="1" si="222"/>
        <v>-</v>
      </c>
      <c r="W7048" t="str">
        <f t="shared" si="221"/>
        <v>-</v>
      </c>
    </row>
    <row r="7049" spans="1:29" x14ac:dyDescent="0.25">
      <c r="A7049" s="6"/>
      <c r="B7049" s="10"/>
      <c r="C7049" s="6"/>
      <c r="D7049" s="6"/>
      <c r="E7049" s="6"/>
      <c r="F7049" s="6"/>
      <c r="G7049" s="6"/>
      <c r="H7049" s="6"/>
      <c r="I7049" s="6"/>
      <c r="J7049" s="6"/>
      <c r="K7049" s="6"/>
      <c r="L7049" s="6"/>
      <c r="M7049" s="6"/>
      <c r="N7049" s="6"/>
      <c r="O7049" s="6"/>
      <c r="P7049" s="10"/>
      <c r="Q7049" s="15" t="str">
        <f t="shared" ca="1" si="222"/>
        <v>-</v>
      </c>
      <c r="R7049" s="6"/>
      <c r="S7049" s="6"/>
      <c r="T7049" s="6"/>
      <c r="U7049" s="6"/>
      <c r="V7049" s="6"/>
      <c r="W7049" s="6" t="str">
        <f t="shared" si="221"/>
        <v>-</v>
      </c>
      <c r="X7049" s="6"/>
      <c r="Y7049" s="6"/>
      <c r="Z7049" s="6"/>
      <c r="AA7049" s="6"/>
      <c r="AB7049" s="6"/>
      <c r="AC7049" s="6"/>
    </row>
    <row r="7050" spans="1:29" x14ac:dyDescent="0.25">
      <c r="Q7050" s="12" t="str">
        <f t="shared" ca="1" si="222"/>
        <v>-</v>
      </c>
      <c r="W7050" t="str">
        <f t="shared" si="221"/>
        <v>-</v>
      </c>
    </row>
    <row r="7051" spans="1:29" x14ac:dyDescent="0.25">
      <c r="A7051" s="6"/>
      <c r="B7051" s="10"/>
      <c r="C7051" s="6"/>
      <c r="D7051" s="6"/>
      <c r="E7051" s="6"/>
      <c r="F7051" s="6"/>
      <c r="G7051" s="6"/>
      <c r="H7051" s="6"/>
      <c r="I7051" s="6"/>
      <c r="J7051" s="6"/>
      <c r="K7051" s="6"/>
      <c r="L7051" s="6"/>
      <c r="M7051" s="6"/>
      <c r="N7051" s="6"/>
      <c r="O7051" s="6"/>
      <c r="P7051" s="10"/>
      <c r="Q7051" s="15" t="str">
        <f t="shared" ca="1" si="222"/>
        <v>-</v>
      </c>
      <c r="R7051" s="6"/>
      <c r="S7051" s="6"/>
      <c r="T7051" s="6"/>
      <c r="U7051" s="6"/>
      <c r="V7051" s="6"/>
      <c r="W7051" s="6" t="str">
        <f t="shared" si="221"/>
        <v>-</v>
      </c>
      <c r="X7051" s="6"/>
      <c r="Y7051" s="6"/>
      <c r="Z7051" s="6"/>
      <c r="AA7051" s="6"/>
      <c r="AB7051" s="6"/>
      <c r="AC7051" s="6"/>
    </row>
    <row r="7052" spans="1:29" x14ac:dyDescent="0.25">
      <c r="Q7052" s="12" t="str">
        <f t="shared" ca="1" si="222"/>
        <v>-</v>
      </c>
      <c r="W7052" t="str">
        <f t="shared" si="221"/>
        <v>-</v>
      </c>
    </row>
    <row r="7053" spans="1:29" x14ac:dyDescent="0.25">
      <c r="A7053" s="6"/>
      <c r="B7053" s="10"/>
      <c r="C7053" s="6"/>
      <c r="D7053" s="6"/>
      <c r="E7053" s="6"/>
      <c r="F7053" s="6"/>
      <c r="G7053" s="6"/>
      <c r="H7053" s="6"/>
      <c r="I7053" s="6"/>
      <c r="J7053" s="6"/>
      <c r="K7053" s="6"/>
      <c r="L7053" s="6"/>
      <c r="M7053" s="6"/>
      <c r="N7053" s="6"/>
      <c r="O7053" s="6"/>
      <c r="P7053" s="10"/>
      <c r="Q7053" s="15" t="str">
        <f t="shared" ca="1" si="222"/>
        <v>-</v>
      </c>
      <c r="R7053" s="6"/>
      <c r="S7053" s="6"/>
      <c r="T7053" s="6"/>
      <c r="U7053" s="6"/>
      <c r="V7053" s="6"/>
      <c r="W7053" s="6" t="str">
        <f t="shared" si="221"/>
        <v>-</v>
      </c>
      <c r="X7053" s="6"/>
      <c r="Y7053" s="6"/>
      <c r="Z7053" s="6"/>
      <c r="AA7053" s="6"/>
      <c r="AB7053" s="6"/>
      <c r="AC7053" s="6"/>
    </row>
    <row r="7054" spans="1:29" x14ac:dyDescent="0.25">
      <c r="Q7054" s="12" t="str">
        <f t="shared" ca="1" si="222"/>
        <v>-</v>
      </c>
      <c r="W7054" t="str">
        <f t="shared" si="221"/>
        <v>-</v>
      </c>
    </row>
    <row r="7055" spans="1:29" x14ac:dyDescent="0.25">
      <c r="A7055" s="6"/>
      <c r="B7055" s="10"/>
      <c r="C7055" s="6"/>
      <c r="D7055" s="6"/>
      <c r="E7055" s="6"/>
      <c r="F7055" s="6"/>
      <c r="G7055" s="6"/>
      <c r="H7055" s="6"/>
      <c r="I7055" s="6"/>
      <c r="J7055" s="6"/>
      <c r="K7055" s="6"/>
      <c r="L7055" s="6"/>
      <c r="M7055" s="6"/>
      <c r="N7055" s="6"/>
      <c r="O7055" s="6"/>
      <c r="P7055" s="10"/>
      <c r="Q7055" s="15" t="str">
        <f t="shared" ca="1" si="222"/>
        <v>-</v>
      </c>
      <c r="R7055" s="6"/>
      <c r="S7055" s="6"/>
      <c r="T7055" s="6"/>
      <c r="U7055" s="6"/>
      <c r="V7055" s="6"/>
      <c r="W7055" s="6" t="str">
        <f t="shared" si="221"/>
        <v>-</v>
      </c>
      <c r="X7055" s="6"/>
      <c r="Y7055" s="6"/>
      <c r="Z7055" s="6"/>
      <c r="AA7055" s="6"/>
      <c r="AB7055" s="6"/>
      <c r="AC7055" s="6"/>
    </row>
    <row r="7056" spans="1:29" x14ac:dyDescent="0.25">
      <c r="Q7056" s="12" t="str">
        <f t="shared" ca="1" si="222"/>
        <v>-</v>
      </c>
      <c r="W7056" t="str">
        <f t="shared" si="221"/>
        <v>-</v>
      </c>
    </row>
    <row r="7057" spans="1:29" x14ac:dyDescent="0.25">
      <c r="A7057" s="6"/>
      <c r="B7057" s="10"/>
      <c r="C7057" s="6"/>
      <c r="D7057" s="6"/>
      <c r="E7057" s="6"/>
      <c r="F7057" s="6"/>
      <c r="G7057" s="6"/>
      <c r="H7057" s="6"/>
      <c r="I7057" s="6"/>
      <c r="J7057" s="6"/>
      <c r="K7057" s="6"/>
      <c r="L7057" s="6"/>
      <c r="M7057" s="6"/>
      <c r="N7057" s="6"/>
      <c r="O7057" s="6"/>
      <c r="P7057" s="10"/>
      <c r="Q7057" s="15" t="str">
        <f t="shared" ca="1" si="222"/>
        <v>-</v>
      </c>
      <c r="R7057" s="6"/>
      <c r="S7057" s="6"/>
      <c r="T7057" s="6"/>
      <c r="U7057" s="6"/>
      <c r="V7057" s="6"/>
      <c r="W7057" s="6" t="str">
        <f t="shared" si="221"/>
        <v>-</v>
      </c>
      <c r="X7057" s="6"/>
      <c r="Y7057" s="6"/>
      <c r="Z7057" s="6"/>
      <c r="AA7057" s="6"/>
      <c r="AB7057" s="6"/>
      <c r="AC7057" s="6"/>
    </row>
    <row r="7058" spans="1:29" x14ac:dyDescent="0.25">
      <c r="Q7058" s="12" t="str">
        <f t="shared" ca="1" si="222"/>
        <v>-</v>
      </c>
      <c r="W7058" t="str">
        <f t="shared" si="221"/>
        <v>-</v>
      </c>
    </row>
    <row r="7059" spans="1:29" x14ac:dyDescent="0.25">
      <c r="A7059" s="6"/>
      <c r="B7059" s="10"/>
      <c r="C7059" s="6"/>
      <c r="D7059" s="6"/>
      <c r="E7059" s="6"/>
      <c r="F7059" s="6"/>
      <c r="G7059" s="6"/>
      <c r="H7059" s="6"/>
      <c r="I7059" s="6"/>
      <c r="J7059" s="6"/>
      <c r="K7059" s="6"/>
      <c r="L7059" s="6"/>
      <c r="M7059" s="6"/>
      <c r="N7059" s="6"/>
      <c r="O7059" s="6"/>
      <c r="P7059" s="10"/>
      <c r="Q7059" s="15" t="str">
        <f t="shared" ca="1" si="222"/>
        <v>-</v>
      </c>
      <c r="R7059" s="6"/>
      <c r="S7059" s="6"/>
      <c r="T7059" s="6"/>
      <c r="U7059" s="6"/>
      <c r="V7059" s="6"/>
      <c r="W7059" s="6" t="str">
        <f t="shared" si="221"/>
        <v>-</v>
      </c>
      <c r="X7059" s="6"/>
      <c r="Y7059" s="6"/>
      <c r="Z7059" s="6"/>
      <c r="AA7059" s="6"/>
      <c r="AB7059" s="6"/>
      <c r="AC7059" s="6"/>
    </row>
    <row r="7060" spans="1:29" x14ac:dyDescent="0.25">
      <c r="Q7060" s="12" t="str">
        <f t="shared" ca="1" si="222"/>
        <v>-</v>
      </c>
      <c r="W7060" t="str">
        <f t="shared" si="221"/>
        <v>-</v>
      </c>
    </row>
    <row r="7061" spans="1:29" x14ac:dyDescent="0.25">
      <c r="A7061" s="6"/>
      <c r="B7061" s="10"/>
      <c r="C7061" s="6"/>
      <c r="D7061" s="6"/>
      <c r="E7061" s="6"/>
      <c r="F7061" s="6"/>
      <c r="G7061" s="6"/>
      <c r="H7061" s="6"/>
      <c r="I7061" s="6"/>
      <c r="J7061" s="6"/>
      <c r="K7061" s="6"/>
      <c r="L7061" s="6"/>
      <c r="M7061" s="6"/>
      <c r="N7061" s="6"/>
      <c r="O7061" s="6"/>
      <c r="P7061" s="10"/>
      <c r="Q7061" s="15" t="str">
        <f t="shared" ca="1" si="222"/>
        <v>-</v>
      </c>
      <c r="R7061" s="6"/>
      <c r="S7061" s="6"/>
      <c r="T7061" s="6"/>
      <c r="U7061" s="6"/>
      <c r="V7061" s="6"/>
      <c r="W7061" s="6" t="str">
        <f t="shared" si="221"/>
        <v>-</v>
      </c>
      <c r="X7061" s="6"/>
      <c r="Y7061" s="6"/>
      <c r="Z7061" s="6"/>
      <c r="AA7061" s="6"/>
      <c r="AB7061" s="6"/>
      <c r="AC7061" s="6"/>
    </row>
    <row r="7062" spans="1:29" x14ac:dyDescent="0.25">
      <c r="Q7062" s="12" t="str">
        <f t="shared" ca="1" si="222"/>
        <v>-</v>
      </c>
      <c r="W7062" t="str">
        <f t="shared" si="221"/>
        <v>-</v>
      </c>
    </row>
    <row r="7063" spans="1:29" x14ac:dyDescent="0.25">
      <c r="A7063" s="6"/>
      <c r="B7063" s="10"/>
      <c r="C7063" s="6"/>
      <c r="D7063" s="6"/>
      <c r="E7063" s="6"/>
      <c r="F7063" s="6"/>
      <c r="G7063" s="6"/>
      <c r="H7063" s="6"/>
      <c r="I7063" s="6"/>
      <c r="J7063" s="6"/>
      <c r="K7063" s="6"/>
      <c r="L7063" s="6"/>
      <c r="M7063" s="6"/>
      <c r="N7063" s="6"/>
      <c r="O7063" s="6"/>
      <c r="P7063" s="10"/>
      <c r="Q7063" s="15" t="str">
        <f t="shared" ca="1" si="222"/>
        <v>-</v>
      </c>
      <c r="R7063" s="6"/>
      <c r="S7063" s="6"/>
      <c r="T7063" s="6"/>
      <c r="U7063" s="6"/>
      <c r="V7063" s="6"/>
      <c r="W7063" s="6" t="str">
        <f t="shared" si="221"/>
        <v>-</v>
      </c>
      <c r="X7063" s="6"/>
      <c r="Y7063" s="6"/>
      <c r="Z7063" s="6"/>
      <c r="AA7063" s="6"/>
      <c r="AB7063" s="6"/>
      <c r="AC7063" s="6"/>
    </row>
    <row r="7064" spans="1:29" x14ac:dyDescent="0.25">
      <c r="Q7064" s="12" t="str">
        <f t="shared" ca="1" si="222"/>
        <v>-</v>
      </c>
      <c r="W7064" t="str">
        <f t="shared" si="221"/>
        <v>-</v>
      </c>
    </row>
    <row r="7065" spans="1:29" x14ac:dyDescent="0.25">
      <c r="A7065" s="6"/>
      <c r="B7065" s="10"/>
      <c r="C7065" s="6"/>
      <c r="D7065" s="6"/>
      <c r="E7065" s="6"/>
      <c r="F7065" s="6"/>
      <c r="G7065" s="6"/>
      <c r="H7065" s="6"/>
      <c r="I7065" s="6"/>
      <c r="J7065" s="6"/>
      <c r="K7065" s="6"/>
      <c r="L7065" s="6"/>
      <c r="M7065" s="6"/>
      <c r="N7065" s="6"/>
      <c r="O7065" s="6"/>
      <c r="P7065" s="10"/>
      <c r="Q7065" s="15" t="str">
        <f t="shared" ca="1" si="222"/>
        <v>-</v>
      </c>
      <c r="R7065" s="6"/>
      <c r="S7065" s="6"/>
      <c r="T7065" s="6"/>
      <c r="U7065" s="6"/>
      <c r="V7065" s="6"/>
      <c r="W7065" s="6" t="str">
        <f t="shared" si="221"/>
        <v>-</v>
      </c>
      <c r="X7065" s="6"/>
      <c r="Y7065" s="6"/>
      <c r="Z7065" s="6"/>
      <c r="AA7065" s="6"/>
      <c r="AB7065" s="6"/>
      <c r="AC7065" s="6"/>
    </row>
    <row r="7066" spans="1:29" x14ac:dyDescent="0.25">
      <c r="Q7066" s="12" t="str">
        <f t="shared" ca="1" si="222"/>
        <v>-</v>
      </c>
      <c r="W7066" t="str">
        <f t="shared" si="221"/>
        <v>-</v>
      </c>
    </row>
    <row r="7067" spans="1:29" x14ac:dyDescent="0.25">
      <c r="A7067" s="6"/>
      <c r="B7067" s="10"/>
      <c r="C7067" s="6"/>
      <c r="D7067" s="6"/>
      <c r="E7067" s="6"/>
      <c r="F7067" s="6"/>
      <c r="G7067" s="6"/>
      <c r="H7067" s="6"/>
      <c r="I7067" s="6"/>
      <c r="J7067" s="6"/>
      <c r="K7067" s="6"/>
      <c r="L7067" s="6"/>
      <c r="M7067" s="6"/>
      <c r="N7067" s="6"/>
      <c r="O7067" s="6"/>
      <c r="P7067" s="10"/>
      <c r="Q7067" s="15" t="str">
        <f t="shared" ca="1" si="222"/>
        <v>-</v>
      </c>
      <c r="R7067" s="6"/>
      <c r="S7067" s="6"/>
      <c r="T7067" s="6"/>
      <c r="U7067" s="6"/>
      <c r="V7067" s="6"/>
      <c r="W7067" s="6" t="str">
        <f t="shared" si="221"/>
        <v>-</v>
      </c>
      <c r="X7067" s="6"/>
      <c r="Y7067" s="6"/>
      <c r="Z7067" s="6"/>
      <c r="AA7067" s="6"/>
      <c r="AB7067" s="6"/>
      <c r="AC7067" s="6"/>
    </row>
    <row r="7068" spans="1:29" x14ac:dyDescent="0.25">
      <c r="Q7068" s="12" t="str">
        <f t="shared" ca="1" si="222"/>
        <v>-</v>
      </c>
      <c r="W7068" t="str">
        <f t="shared" si="221"/>
        <v>-</v>
      </c>
    </row>
    <row r="7069" spans="1:29" x14ac:dyDescent="0.25">
      <c r="A7069" s="6"/>
      <c r="B7069" s="10"/>
      <c r="C7069" s="6"/>
      <c r="D7069" s="6"/>
      <c r="E7069" s="6"/>
      <c r="F7069" s="6"/>
      <c r="G7069" s="6"/>
      <c r="H7069" s="6"/>
      <c r="I7069" s="6"/>
      <c r="J7069" s="6"/>
      <c r="K7069" s="6"/>
      <c r="L7069" s="6"/>
      <c r="M7069" s="6"/>
      <c r="N7069" s="6"/>
      <c r="O7069" s="6"/>
      <c r="P7069" s="10"/>
      <c r="Q7069" s="15" t="str">
        <f t="shared" ca="1" si="222"/>
        <v>-</v>
      </c>
      <c r="R7069" s="6"/>
      <c r="S7069" s="6"/>
      <c r="T7069" s="6"/>
      <c r="U7069" s="6"/>
      <c r="V7069" s="6"/>
      <c r="W7069" s="6" t="str">
        <f t="shared" si="221"/>
        <v>-</v>
      </c>
      <c r="X7069" s="6"/>
      <c r="Y7069" s="6"/>
      <c r="Z7069" s="6"/>
      <c r="AA7069" s="6"/>
      <c r="AB7069" s="6"/>
      <c r="AC7069" s="6"/>
    </row>
    <row r="7070" spans="1:29" x14ac:dyDescent="0.25">
      <c r="Q7070" s="12" t="str">
        <f t="shared" ca="1" si="222"/>
        <v>-</v>
      </c>
      <c r="W7070" t="str">
        <f t="shared" si="221"/>
        <v>-</v>
      </c>
    </row>
    <row r="7071" spans="1:29" x14ac:dyDescent="0.25">
      <c r="A7071" s="6"/>
      <c r="B7071" s="10"/>
      <c r="C7071" s="6"/>
      <c r="D7071" s="6"/>
      <c r="E7071" s="6"/>
      <c r="F7071" s="6"/>
      <c r="G7071" s="6"/>
      <c r="H7071" s="6"/>
      <c r="I7071" s="6"/>
      <c r="J7071" s="6"/>
      <c r="K7071" s="6"/>
      <c r="L7071" s="6"/>
      <c r="M7071" s="6"/>
      <c r="N7071" s="6"/>
      <c r="O7071" s="6"/>
      <c r="P7071" s="10"/>
      <c r="Q7071" s="15" t="str">
        <f t="shared" ca="1" si="222"/>
        <v>-</v>
      </c>
      <c r="R7071" s="6"/>
      <c r="S7071" s="6"/>
      <c r="T7071" s="6"/>
      <c r="U7071" s="6"/>
      <c r="V7071" s="6"/>
      <c r="W7071" s="6" t="str">
        <f t="shared" si="221"/>
        <v>-</v>
      </c>
      <c r="X7071" s="6"/>
      <c r="Y7071" s="6"/>
      <c r="Z7071" s="6"/>
      <c r="AA7071" s="6"/>
      <c r="AB7071" s="6"/>
      <c r="AC7071" s="6"/>
    </row>
    <row r="7072" spans="1:29" x14ac:dyDescent="0.25">
      <c r="Q7072" s="12" t="str">
        <f t="shared" ca="1" si="222"/>
        <v>-</v>
      </c>
      <c r="W7072" t="str">
        <f t="shared" si="221"/>
        <v>-</v>
      </c>
    </row>
    <row r="7073" spans="1:29" x14ac:dyDescent="0.25">
      <c r="A7073" s="6"/>
      <c r="B7073" s="10"/>
      <c r="C7073" s="6"/>
      <c r="D7073" s="6"/>
      <c r="E7073" s="6"/>
      <c r="F7073" s="6"/>
      <c r="G7073" s="6"/>
      <c r="H7073" s="6"/>
      <c r="I7073" s="6"/>
      <c r="J7073" s="6"/>
      <c r="K7073" s="6"/>
      <c r="L7073" s="6"/>
      <c r="M7073" s="6"/>
      <c r="N7073" s="6"/>
      <c r="O7073" s="6"/>
      <c r="P7073" s="10"/>
      <c r="Q7073" s="15" t="str">
        <f t="shared" ca="1" si="222"/>
        <v>-</v>
      </c>
      <c r="R7073" s="6"/>
      <c r="S7073" s="6"/>
      <c r="T7073" s="6"/>
      <c r="U7073" s="6"/>
      <c r="V7073" s="6"/>
      <c r="W7073" s="6" t="str">
        <f t="shared" si="221"/>
        <v>-</v>
      </c>
      <c r="X7073" s="6"/>
      <c r="Y7073" s="6"/>
      <c r="Z7073" s="6"/>
      <c r="AA7073" s="6"/>
      <c r="AB7073" s="6"/>
      <c r="AC7073" s="6"/>
    </row>
    <row r="7074" spans="1:29" x14ac:dyDescent="0.25">
      <c r="Q7074" s="12" t="str">
        <f t="shared" ca="1" si="222"/>
        <v>-</v>
      </c>
      <c r="W7074" t="str">
        <f t="shared" si="221"/>
        <v>-</v>
      </c>
    </row>
    <row r="7075" spans="1:29" x14ac:dyDescent="0.25">
      <c r="A7075" s="6"/>
      <c r="B7075" s="10"/>
      <c r="C7075" s="6"/>
      <c r="D7075" s="6"/>
      <c r="E7075" s="6"/>
      <c r="F7075" s="6"/>
      <c r="G7075" s="6"/>
      <c r="H7075" s="6"/>
      <c r="I7075" s="6"/>
      <c r="J7075" s="6"/>
      <c r="K7075" s="6"/>
      <c r="L7075" s="6"/>
      <c r="M7075" s="6"/>
      <c r="N7075" s="6"/>
      <c r="O7075" s="6"/>
      <c r="P7075" s="10"/>
      <c r="Q7075" s="15" t="str">
        <f t="shared" ca="1" si="222"/>
        <v>-</v>
      </c>
      <c r="R7075" s="6"/>
      <c r="S7075" s="6"/>
      <c r="T7075" s="6"/>
      <c r="U7075" s="6"/>
      <c r="V7075" s="6"/>
      <c r="W7075" s="6" t="str">
        <f t="shared" si="221"/>
        <v>-</v>
      </c>
      <c r="X7075" s="6"/>
      <c r="Y7075" s="6"/>
      <c r="Z7075" s="6"/>
      <c r="AA7075" s="6"/>
      <c r="AB7075" s="6"/>
      <c r="AC7075" s="6"/>
    </row>
    <row r="7076" spans="1:29" x14ac:dyDescent="0.25">
      <c r="Q7076" s="12" t="str">
        <f t="shared" ca="1" si="222"/>
        <v>-</v>
      </c>
      <c r="W7076" t="str">
        <f t="shared" si="221"/>
        <v>-</v>
      </c>
    </row>
    <row r="7077" spans="1:29" x14ac:dyDescent="0.25">
      <c r="A7077" s="6"/>
      <c r="B7077" s="10"/>
      <c r="C7077" s="6"/>
      <c r="D7077" s="6"/>
      <c r="E7077" s="6"/>
      <c r="F7077" s="6"/>
      <c r="G7077" s="6"/>
      <c r="H7077" s="6"/>
      <c r="I7077" s="6"/>
      <c r="J7077" s="6"/>
      <c r="K7077" s="6"/>
      <c r="L7077" s="6"/>
      <c r="M7077" s="6"/>
      <c r="N7077" s="6"/>
      <c r="O7077" s="6"/>
      <c r="P7077" s="10"/>
      <c r="Q7077" s="15" t="str">
        <f t="shared" ca="1" si="222"/>
        <v>-</v>
      </c>
      <c r="R7077" s="6"/>
      <c r="S7077" s="6"/>
      <c r="T7077" s="6"/>
      <c r="U7077" s="6"/>
      <c r="V7077" s="6"/>
      <c r="W7077" s="6" t="str">
        <f t="shared" si="221"/>
        <v>-</v>
      </c>
      <c r="X7077" s="6"/>
      <c r="Y7077" s="6"/>
      <c r="Z7077" s="6"/>
      <c r="AA7077" s="6"/>
      <c r="AB7077" s="6"/>
      <c r="AC7077" s="6"/>
    </row>
    <row r="7078" spans="1:29" x14ac:dyDescent="0.25">
      <c r="Q7078" s="12" t="str">
        <f t="shared" ca="1" si="222"/>
        <v>-</v>
      </c>
      <c r="W7078" t="str">
        <f t="shared" si="221"/>
        <v>-</v>
      </c>
    </row>
    <row r="7079" spans="1:29" x14ac:dyDescent="0.25">
      <c r="A7079" s="6"/>
      <c r="B7079" s="10"/>
      <c r="C7079" s="6"/>
      <c r="D7079" s="6"/>
      <c r="E7079" s="6"/>
      <c r="F7079" s="6"/>
      <c r="G7079" s="6"/>
      <c r="H7079" s="6"/>
      <c r="I7079" s="6"/>
      <c r="J7079" s="6"/>
      <c r="K7079" s="6"/>
      <c r="L7079" s="6"/>
      <c r="M7079" s="6"/>
      <c r="N7079" s="6"/>
      <c r="O7079" s="6"/>
      <c r="P7079" s="10"/>
      <c r="Q7079" s="15" t="str">
        <f t="shared" ca="1" si="222"/>
        <v>-</v>
      </c>
      <c r="R7079" s="6"/>
      <c r="S7079" s="6"/>
      <c r="T7079" s="6"/>
      <c r="U7079" s="6"/>
      <c r="V7079" s="6"/>
      <c r="W7079" s="6" t="str">
        <f t="shared" si="221"/>
        <v>-</v>
      </c>
      <c r="X7079" s="6"/>
      <c r="Y7079" s="6"/>
      <c r="Z7079" s="6"/>
      <c r="AA7079" s="6"/>
      <c r="AB7079" s="6"/>
      <c r="AC7079" s="6"/>
    </row>
    <row r="7080" spans="1:29" x14ac:dyDescent="0.25">
      <c r="Q7080" s="12" t="str">
        <f t="shared" ca="1" si="222"/>
        <v>-</v>
      </c>
      <c r="W7080" t="str">
        <f t="shared" si="221"/>
        <v>-</v>
      </c>
    </row>
    <row r="7081" spans="1:29" x14ac:dyDescent="0.25">
      <c r="A7081" s="6"/>
      <c r="B7081" s="10"/>
      <c r="C7081" s="6"/>
      <c r="D7081" s="6"/>
      <c r="E7081" s="6"/>
      <c r="F7081" s="6"/>
      <c r="G7081" s="6"/>
      <c r="H7081" s="6"/>
      <c r="I7081" s="6"/>
      <c r="J7081" s="6"/>
      <c r="K7081" s="6"/>
      <c r="L7081" s="6"/>
      <c r="M7081" s="6"/>
      <c r="N7081" s="6"/>
      <c r="O7081" s="6"/>
      <c r="P7081" s="10"/>
      <c r="Q7081" s="15" t="str">
        <f t="shared" ca="1" si="222"/>
        <v>-</v>
      </c>
      <c r="R7081" s="6"/>
      <c r="S7081" s="6"/>
      <c r="T7081" s="6"/>
      <c r="U7081" s="6"/>
      <c r="V7081" s="6"/>
      <c r="W7081" s="6" t="str">
        <f t="shared" si="221"/>
        <v>-</v>
      </c>
      <c r="X7081" s="6"/>
      <c r="Y7081" s="6"/>
      <c r="Z7081" s="6"/>
      <c r="AA7081" s="6"/>
      <c r="AB7081" s="6"/>
      <c r="AC7081" s="6"/>
    </row>
    <row r="7082" spans="1:29" x14ac:dyDescent="0.25">
      <c r="Q7082" s="12" t="str">
        <f t="shared" ca="1" si="222"/>
        <v>-</v>
      </c>
      <c r="W7082" t="str">
        <f t="shared" si="221"/>
        <v>-</v>
      </c>
    </row>
    <row r="7083" spans="1:29" x14ac:dyDescent="0.25">
      <c r="A7083" s="6"/>
      <c r="B7083" s="10"/>
      <c r="C7083" s="6"/>
      <c r="D7083" s="6"/>
      <c r="E7083" s="6"/>
      <c r="F7083" s="6"/>
      <c r="G7083" s="6"/>
      <c r="H7083" s="6"/>
      <c r="I7083" s="6"/>
      <c r="J7083" s="6"/>
      <c r="K7083" s="6"/>
      <c r="L7083" s="6"/>
      <c r="M7083" s="6"/>
      <c r="N7083" s="6"/>
      <c r="O7083" s="6"/>
      <c r="P7083" s="10"/>
      <c r="Q7083" s="15" t="str">
        <f t="shared" ca="1" si="222"/>
        <v>-</v>
      </c>
      <c r="R7083" s="6"/>
      <c r="S7083" s="6"/>
      <c r="T7083" s="6"/>
      <c r="U7083" s="6"/>
      <c r="V7083" s="6"/>
      <c r="W7083" s="6" t="str">
        <f t="shared" si="221"/>
        <v>-</v>
      </c>
      <c r="X7083" s="6"/>
      <c r="Y7083" s="6"/>
      <c r="Z7083" s="6"/>
      <c r="AA7083" s="6"/>
      <c r="AB7083" s="6"/>
      <c r="AC7083" s="6"/>
    </row>
    <row r="7084" spans="1:29" x14ac:dyDescent="0.25">
      <c r="Q7084" s="12" t="str">
        <f t="shared" ca="1" si="222"/>
        <v>-</v>
      </c>
      <c r="W7084" t="str">
        <f t="shared" si="221"/>
        <v>-</v>
      </c>
    </row>
    <row r="7085" spans="1:29" x14ac:dyDescent="0.25">
      <c r="A7085" s="6"/>
      <c r="B7085" s="10"/>
      <c r="C7085" s="6"/>
      <c r="D7085" s="6"/>
      <c r="E7085" s="6"/>
      <c r="F7085" s="6"/>
      <c r="G7085" s="6"/>
      <c r="H7085" s="6"/>
      <c r="I7085" s="6"/>
      <c r="J7085" s="6"/>
      <c r="K7085" s="6"/>
      <c r="L7085" s="6"/>
      <c r="M7085" s="6"/>
      <c r="N7085" s="6"/>
      <c r="O7085" s="6"/>
      <c r="P7085" s="10"/>
      <c r="Q7085" s="15" t="str">
        <f t="shared" ca="1" si="222"/>
        <v>-</v>
      </c>
      <c r="R7085" s="6"/>
      <c r="S7085" s="6"/>
      <c r="T7085" s="6"/>
      <c r="U7085" s="6"/>
      <c r="V7085" s="6"/>
      <c r="W7085" s="6" t="str">
        <f t="shared" si="221"/>
        <v>-</v>
      </c>
      <c r="X7085" s="6"/>
      <c r="Y7085" s="6"/>
      <c r="Z7085" s="6"/>
      <c r="AA7085" s="6"/>
      <c r="AB7085" s="6"/>
      <c r="AC7085" s="6"/>
    </row>
    <row r="7086" spans="1:29" x14ac:dyDescent="0.25">
      <c r="Q7086" s="12" t="str">
        <f t="shared" ca="1" si="222"/>
        <v>-</v>
      </c>
      <c r="W7086" t="str">
        <f t="shared" si="221"/>
        <v>-</v>
      </c>
    </row>
    <row r="7087" spans="1:29" x14ac:dyDescent="0.25">
      <c r="A7087" s="6"/>
      <c r="B7087" s="10"/>
      <c r="C7087" s="6"/>
      <c r="D7087" s="6"/>
      <c r="E7087" s="6"/>
      <c r="F7087" s="6"/>
      <c r="G7087" s="6"/>
      <c r="H7087" s="6"/>
      <c r="I7087" s="6"/>
      <c r="J7087" s="6"/>
      <c r="K7087" s="6"/>
      <c r="L7087" s="6"/>
      <c r="M7087" s="6"/>
      <c r="N7087" s="6"/>
      <c r="O7087" s="6"/>
      <c r="P7087" s="10"/>
      <c r="Q7087" s="15" t="str">
        <f t="shared" ca="1" si="222"/>
        <v>-</v>
      </c>
      <c r="R7087" s="6"/>
      <c r="S7087" s="6"/>
      <c r="T7087" s="6"/>
      <c r="U7087" s="6"/>
      <c r="V7087" s="6"/>
      <c r="W7087" s="6" t="str">
        <f t="shared" si="221"/>
        <v>-</v>
      </c>
      <c r="X7087" s="6"/>
      <c r="Y7087" s="6"/>
      <c r="Z7087" s="6"/>
      <c r="AA7087" s="6"/>
      <c r="AB7087" s="6"/>
      <c r="AC7087" s="6"/>
    </row>
    <row r="7088" spans="1:29" x14ac:dyDescent="0.25">
      <c r="Q7088" s="12" t="str">
        <f t="shared" ca="1" si="222"/>
        <v>-</v>
      </c>
      <c r="W7088" t="str">
        <f t="shared" si="221"/>
        <v>-</v>
      </c>
    </row>
    <row r="7089" spans="1:29" x14ac:dyDescent="0.25">
      <c r="A7089" s="6"/>
      <c r="B7089" s="10"/>
      <c r="C7089" s="6"/>
      <c r="D7089" s="6"/>
      <c r="E7089" s="6"/>
      <c r="F7089" s="6"/>
      <c r="G7089" s="6"/>
      <c r="H7089" s="6"/>
      <c r="I7089" s="6"/>
      <c r="J7089" s="6"/>
      <c r="K7089" s="6"/>
      <c r="L7089" s="6"/>
      <c r="M7089" s="6"/>
      <c r="N7089" s="6"/>
      <c r="O7089" s="6"/>
      <c r="P7089" s="10"/>
      <c r="Q7089" s="15" t="str">
        <f t="shared" ca="1" si="222"/>
        <v>-</v>
      </c>
      <c r="R7089" s="6"/>
      <c r="S7089" s="6"/>
      <c r="T7089" s="6"/>
      <c r="U7089" s="6"/>
      <c r="V7089" s="6"/>
      <c r="W7089" s="6" t="str">
        <f t="shared" si="221"/>
        <v>-</v>
      </c>
      <c r="X7089" s="6"/>
      <c r="Y7089" s="6"/>
      <c r="Z7089" s="6"/>
      <c r="AA7089" s="6"/>
      <c r="AB7089" s="6"/>
      <c r="AC7089" s="6"/>
    </row>
    <row r="7090" spans="1:29" x14ac:dyDescent="0.25">
      <c r="Q7090" s="12" t="str">
        <f t="shared" ca="1" si="222"/>
        <v>-</v>
      </c>
      <c r="W7090" t="str">
        <f t="shared" si="221"/>
        <v>-</v>
      </c>
    </row>
    <row r="7091" spans="1:29" x14ac:dyDescent="0.25">
      <c r="A7091" s="6"/>
      <c r="B7091" s="10"/>
      <c r="C7091" s="6"/>
      <c r="D7091" s="6"/>
      <c r="E7091" s="6"/>
      <c r="F7091" s="6"/>
      <c r="G7091" s="6"/>
      <c r="H7091" s="6"/>
      <c r="I7091" s="6"/>
      <c r="J7091" s="6"/>
      <c r="K7091" s="6"/>
      <c r="L7091" s="6"/>
      <c r="M7091" s="6"/>
      <c r="N7091" s="6"/>
      <c r="O7091" s="6"/>
      <c r="P7091" s="10"/>
      <c r="Q7091" s="15" t="str">
        <f t="shared" ca="1" si="222"/>
        <v>-</v>
      </c>
      <c r="R7091" s="6"/>
      <c r="S7091" s="6"/>
      <c r="T7091" s="6"/>
      <c r="U7091" s="6"/>
      <c r="V7091" s="6"/>
      <c r="W7091" s="6" t="str">
        <f t="shared" si="221"/>
        <v>-</v>
      </c>
      <c r="X7091" s="6"/>
      <c r="Y7091" s="6"/>
      <c r="Z7091" s="6"/>
      <c r="AA7091" s="6"/>
      <c r="AB7091" s="6"/>
      <c r="AC7091" s="6"/>
    </row>
    <row r="7092" spans="1:29" x14ac:dyDescent="0.25">
      <c r="Q7092" s="12" t="str">
        <f t="shared" ca="1" si="222"/>
        <v>-</v>
      </c>
      <c r="W7092" t="str">
        <f t="shared" si="221"/>
        <v>-</v>
      </c>
    </row>
    <row r="7093" spans="1:29" x14ac:dyDescent="0.25">
      <c r="A7093" s="6"/>
      <c r="B7093" s="10"/>
      <c r="C7093" s="6"/>
      <c r="D7093" s="6"/>
      <c r="E7093" s="6"/>
      <c r="F7093" s="6"/>
      <c r="G7093" s="6"/>
      <c r="H7093" s="6"/>
      <c r="I7093" s="6"/>
      <c r="J7093" s="6"/>
      <c r="K7093" s="6"/>
      <c r="L7093" s="6"/>
      <c r="M7093" s="6"/>
      <c r="N7093" s="6"/>
      <c r="O7093" s="6"/>
      <c r="P7093" s="10"/>
      <c r="Q7093" s="15" t="str">
        <f t="shared" ca="1" si="222"/>
        <v>-</v>
      </c>
      <c r="R7093" s="6"/>
      <c r="S7093" s="6"/>
      <c r="T7093" s="6"/>
      <c r="U7093" s="6"/>
      <c r="V7093" s="6"/>
      <c r="W7093" s="6" t="str">
        <f t="shared" si="221"/>
        <v>-</v>
      </c>
      <c r="X7093" s="6"/>
      <c r="Y7093" s="6"/>
      <c r="Z7093" s="6"/>
      <c r="AA7093" s="6"/>
      <c r="AB7093" s="6"/>
      <c r="AC7093" s="6"/>
    </row>
    <row r="7094" spans="1:29" x14ac:dyDescent="0.25">
      <c r="Q7094" s="12" t="str">
        <f t="shared" ca="1" si="222"/>
        <v>-</v>
      </c>
      <c r="W7094" t="str">
        <f t="shared" si="221"/>
        <v>-</v>
      </c>
    </row>
    <row r="7095" spans="1:29" x14ac:dyDescent="0.25">
      <c r="A7095" s="6"/>
      <c r="B7095" s="10"/>
      <c r="C7095" s="6"/>
      <c r="D7095" s="6"/>
      <c r="E7095" s="6"/>
      <c r="F7095" s="6"/>
      <c r="G7095" s="6"/>
      <c r="H7095" s="6"/>
      <c r="I7095" s="6"/>
      <c r="J7095" s="6"/>
      <c r="K7095" s="6"/>
      <c r="L7095" s="6"/>
      <c r="M7095" s="6"/>
      <c r="N7095" s="6"/>
      <c r="O7095" s="6"/>
      <c r="P7095" s="10"/>
      <c r="Q7095" s="15" t="str">
        <f t="shared" ca="1" si="222"/>
        <v>-</v>
      </c>
      <c r="R7095" s="6"/>
      <c r="S7095" s="6"/>
      <c r="T7095" s="6"/>
      <c r="U7095" s="6"/>
      <c r="V7095" s="6"/>
      <c r="W7095" s="6" t="str">
        <f t="shared" si="221"/>
        <v>-</v>
      </c>
      <c r="X7095" s="6"/>
      <c r="Y7095" s="6"/>
      <c r="Z7095" s="6"/>
      <c r="AA7095" s="6"/>
      <c r="AB7095" s="6"/>
      <c r="AC7095" s="6"/>
    </row>
    <row r="7096" spans="1:29" x14ac:dyDescent="0.25">
      <c r="Q7096" s="12" t="str">
        <f t="shared" ca="1" si="222"/>
        <v>-</v>
      </c>
      <c r="W7096" t="str">
        <f t="shared" si="221"/>
        <v>-</v>
      </c>
    </row>
    <row r="7097" spans="1:29" x14ac:dyDescent="0.25">
      <c r="A7097" s="6"/>
      <c r="B7097" s="10"/>
      <c r="C7097" s="6"/>
      <c r="D7097" s="6"/>
      <c r="E7097" s="6"/>
      <c r="F7097" s="6"/>
      <c r="G7097" s="6"/>
      <c r="H7097" s="6"/>
      <c r="I7097" s="6"/>
      <c r="J7097" s="6"/>
      <c r="K7097" s="6"/>
      <c r="L7097" s="6"/>
      <c r="M7097" s="6"/>
      <c r="N7097" s="6"/>
      <c r="O7097" s="6"/>
      <c r="P7097" s="10"/>
      <c r="Q7097" s="15" t="str">
        <f t="shared" ca="1" si="222"/>
        <v>-</v>
      </c>
      <c r="R7097" s="6"/>
      <c r="S7097" s="6"/>
      <c r="T7097" s="6"/>
      <c r="U7097" s="6"/>
      <c r="V7097" s="6"/>
      <c r="W7097" s="6" t="str">
        <f t="shared" si="221"/>
        <v>-</v>
      </c>
      <c r="X7097" s="6"/>
      <c r="Y7097" s="6"/>
      <c r="Z7097" s="6"/>
      <c r="AA7097" s="6"/>
      <c r="AB7097" s="6"/>
      <c r="AC7097" s="6"/>
    </row>
    <row r="7098" spans="1:29" x14ac:dyDescent="0.25">
      <c r="Q7098" s="12" t="str">
        <f t="shared" ca="1" si="222"/>
        <v>-</v>
      </c>
      <c r="W7098" t="str">
        <f t="shared" si="221"/>
        <v>-</v>
      </c>
    </row>
    <row r="7099" spans="1:29" x14ac:dyDescent="0.25">
      <c r="A7099" s="6"/>
      <c r="B7099" s="10"/>
      <c r="C7099" s="6"/>
      <c r="D7099" s="6"/>
      <c r="E7099" s="6"/>
      <c r="F7099" s="6"/>
      <c r="G7099" s="6"/>
      <c r="H7099" s="6"/>
      <c r="I7099" s="6"/>
      <c r="J7099" s="6"/>
      <c r="K7099" s="6"/>
      <c r="L7099" s="6"/>
      <c r="M7099" s="6"/>
      <c r="N7099" s="6"/>
      <c r="O7099" s="6"/>
      <c r="P7099" s="10"/>
      <c r="Q7099" s="15" t="str">
        <f t="shared" ca="1" si="222"/>
        <v>-</v>
      </c>
      <c r="R7099" s="6"/>
      <c r="S7099" s="6"/>
      <c r="T7099" s="6"/>
      <c r="U7099" s="6"/>
      <c r="V7099" s="6"/>
      <c r="W7099" s="6" t="str">
        <f t="shared" si="221"/>
        <v>-</v>
      </c>
      <c r="X7099" s="6"/>
      <c r="Y7099" s="6"/>
      <c r="Z7099" s="6"/>
      <c r="AA7099" s="6"/>
      <c r="AB7099" s="6"/>
      <c r="AC7099" s="6"/>
    </row>
    <row r="7100" spans="1:29" x14ac:dyDescent="0.25">
      <c r="Q7100" s="12" t="str">
        <f t="shared" ca="1" si="222"/>
        <v>-</v>
      </c>
      <c r="W7100" t="str">
        <f t="shared" si="221"/>
        <v>-</v>
      </c>
    </row>
    <row r="7101" spans="1:29" x14ac:dyDescent="0.25">
      <c r="A7101" s="6"/>
      <c r="B7101" s="10"/>
      <c r="C7101" s="6"/>
      <c r="D7101" s="6"/>
      <c r="E7101" s="6"/>
      <c r="F7101" s="6"/>
      <c r="G7101" s="6"/>
      <c r="H7101" s="6"/>
      <c r="I7101" s="6"/>
      <c r="J7101" s="6"/>
      <c r="K7101" s="6"/>
      <c r="L7101" s="6"/>
      <c r="M7101" s="6"/>
      <c r="N7101" s="6"/>
      <c r="O7101" s="6"/>
      <c r="P7101" s="10"/>
      <c r="Q7101" s="15" t="str">
        <f t="shared" ca="1" si="222"/>
        <v>-</v>
      </c>
      <c r="R7101" s="6"/>
      <c r="S7101" s="6"/>
      <c r="T7101" s="6"/>
      <c r="U7101" s="6"/>
      <c r="V7101" s="6"/>
      <c r="W7101" s="6" t="str">
        <f t="shared" si="221"/>
        <v>-</v>
      </c>
      <c r="X7101" s="6"/>
      <c r="Y7101" s="6"/>
      <c r="Z7101" s="6"/>
      <c r="AA7101" s="6"/>
      <c r="AB7101" s="6"/>
      <c r="AC7101" s="6"/>
    </row>
    <row r="7102" spans="1:29" x14ac:dyDescent="0.25">
      <c r="Q7102" s="12" t="str">
        <f t="shared" ca="1" si="222"/>
        <v>-</v>
      </c>
      <c r="W7102" t="str">
        <f t="shared" si="221"/>
        <v>-</v>
      </c>
    </row>
    <row r="7103" spans="1:29" x14ac:dyDescent="0.25">
      <c r="A7103" s="6"/>
      <c r="B7103" s="10"/>
      <c r="C7103" s="6"/>
      <c r="D7103" s="6"/>
      <c r="E7103" s="6"/>
      <c r="F7103" s="6"/>
      <c r="G7103" s="6"/>
      <c r="H7103" s="6"/>
      <c r="I7103" s="6"/>
      <c r="J7103" s="6"/>
      <c r="K7103" s="6"/>
      <c r="L7103" s="6"/>
      <c r="M7103" s="6"/>
      <c r="N7103" s="6"/>
      <c r="O7103" s="6"/>
      <c r="P7103" s="10"/>
      <c r="Q7103" s="15" t="str">
        <f t="shared" ca="1" si="222"/>
        <v>-</v>
      </c>
      <c r="R7103" s="6"/>
      <c r="S7103" s="6"/>
      <c r="T7103" s="6"/>
      <c r="U7103" s="6"/>
      <c r="V7103" s="6"/>
      <c r="W7103" s="6" t="str">
        <f t="shared" si="221"/>
        <v>-</v>
      </c>
      <c r="X7103" s="6"/>
      <c r="Y7103" s="6"/>
      <c r="Z7103" s="6"/>
      <c r="AA7103" s="6"/>
      <c r="AB7103" s="6"/>
      <c r="AC7103" s="6"/>
    </row>
    <row r="7104" spans="1:29" x14ac:dyDescent="0.25">
      <c r="Q7104" s="12" t="str">
        <f t="shared" ca="1" si="222"/>
        <v>-</v>
      </c>
      <c r="W7104" t="str">
        <f t="shared" si="221"/>
        <v>-</v>
      </c>
    </row>
    <row r="7105" spans="1:29" x14ac:dyDescent="0.25">
      <c r="A7105" s="6"/>
      <c r="B7105" s="10"/>
      <c r="C7105" s="6"/>
      <c r="D7105" s="6"/>
      <c r="E7105" s="6"/>
      <c r="F7105" s="6"/>
      <c r="G7105" s="6"/>
      <c r="H7105" s="6"/>
      <c r="I7105" s="6"/>
      <c r="J7105" s="6"/>
      <c r="K7105" s="6"/>
      <c r="L7105" s="6"/>
      <c r="M7105" s="6"/>
      <c r="N7105" s="6"/>
      <c r="O7105" s="6"/>
      <c r="P7105" s="10"/>
      <c r="Q7105" s="15" t="str">
        <f t="shared" ca="1" si="222"/>
        <v>-</v>
      </c>
      <c r="R7105" s="6"/>
      <c r="S7105" s="6"/>
      <c r="T7105" s="6"/>
      <c r="U7105" s="6"/>
      <c r="V7105" s="6"/>
      <c r="W7105" s="6" t="str">
        <f t="shared" ref="W7105:W7168" si="223">IF(OR(ISBLANK(J7105),ISBLANK(V7105)),"-",(IF(J7105=V7105,"Yes","No")))</f>
        <v>-</v>
      </c>
      <c r="X7105" s="6"/>
      <c r="Y7105" s="6"/>
      <c r="Z7105" s="6"/>
      <c r="AA7105" s="6"/>
      <c r="AB7105" s="6"/>
      <c r="AC7105" s="6"/>
    </row>
    <row r="7106" spans="1:29" x14ac:dyDescent="0.25">
      <c r="Q7106" s="12" t="str">
        <f t="shared" ref="Q7106:Q7169" ca="1" si="224">IF(B7106&gt;1/1/1900, (IF(R7106="Closed",(DATEDIF(B7106,P7106,"d"))-(DATEDIF(M7106,O7106,"d")),IF(OR(R7106="Pending",ISBLANK(P7106)),TODAY()-B7106))),"-")</f>
        <v>-</v>
      </c>
      <c r="W7106" t="str">
        <f t="shared" si="223"/>
        <v>-</v>
      </c>
    </row>
    <row r="7107" spans="1:29" x14ac:dyDescent="0.25">
      <c r="A7107" s="6"/>
      <c r="B7107" s="10"/>
      <c r="C7107" s="6"/>
      <c r="D7107" s="6"/>
      <c r="E7107" s="6"/>
      <c r="F7107" s="6"/>
      <c r="G7107" s="6"/>
      <c r="H7107" s="6"/>
      <c r="I7107" s="6"/>
      <c r="J7107" s="6"/>
      <c r="K7107" s="6"/>
      <c r="L7107" s="6"/>
      <c r="M7107" s="6"/>
      <c r="N7107" s="6"/>
      <c r="O7107" s="6"/>
      <c r="P7107" s="10"/>
      <c r="Q7107" s="15" t="str">
        <f t="shared" ca="1" si="224"/>
        <v>-</v>
      </c>
      <c r="R7107" s="6"/>
      <c r="S7107" s="6"/>
      <c r="T7107" s="6"/>
      <c r="U7107" s="6"/>
      <c r="V7107" s="6"/>
      <c r="W7107" s="6" t="str">
        <f t="shared" si="223"/>
        <v>-</v>
      </c>
      <c r="X7107" s="6"/>
      <c r="Y7107" s="6"/>
      <c r="Z7107" s="6"/>
      <c r="AA7107" s="6"/>
      <c r="AB7107" s="6"/>
      <c r="AC7107" s="6"/>
    </row>
    <row r="7108" spans="1:29" x14ac:dyDescent="0.25">
      <c r="Q7108" s="12" t="str">
        <f t="shared" ca="1" si="224"/>
        <v>-</v>
      </c>
      <c r="W7108" t="str">
        <f t="shared" si="223"/>
        <v>-</v>
      </c>
    </row>
    <row r="7109" spans="1:29" x14ac:dyDescent="0.25">
      <c r="A7109" s="6"/>
      <c r="B7109" s="10"/>
      <c r="C7109" s="6"/>
      <c r="D7109" s="6"/>
      <c r="E7109" s="6"/>
      <c r="F7109" s="6"/>
      <c r="G7109" s="6"/>
      <c r="H7109" s="6"/>
      <c r="I7109" s="6"/>
      <c r="J7109" s="6"/>
      <c r="K7109" s="6"/>
      <c r="L7109" s="6"/>
      <c r="M7109" s="6"/>
      <c r="N7109" s="6"/>
      <c r="O7109" s="6"/>
      <c r="P7109" s="10"/>
      <c r="Q7109" s="15" t="str">
        <f t="shared" ca="1" si="224"/>
        <v>-</v>
      </c>
      <c r="R7109" s="6"/>
      <c r="S7109" s="6"/>
      <c r="T7109" s="6"/>
      <c r="U7109" s="6"/>
      <c r="V7109" s="6"/>
      <c r="W7109" s="6" t="str">
        <f t="shared" si="223"/>
        <v>-</v>
      </c>
      <c r="X7109" s="6"/>
      <c r="Y7109" s="6"/>
      <c r="Z7109" s="6"/>
      <c r="AA7109" s="6"/>
      <c r="AB7109" s="6"/>
      <c r="AC7109" s="6"/>
    </row>
    <row r="7110" spans="1:29" x14ac:dyDescent="0.25">
      <c r="Q7110" s="12" t="str">
        <f t="shared" ca="1" si="224"/>
        <v>-</v>
      </c>
      <c r="W7110" t="str">
        <f t="shared" si="223"/>
        <v>-</v>
      </c>
    </row>
    <row r="7111" spans="1:29" x14ac:dyDescent="0.25">
      <c r="A7111" s="6"/>
      <c r="B7111" s="10"/>
      <c r="C7111" s="6"/>
      <c r="D7111" s="6"/>
      <c r="E7111" s="6"/>
      <c r="F7111" s="6"/>
      <c r="G7111" s="6"/>
      <c r="H7111" s="6"/>
      <c r="I7111" s="6"/>
      <c r="J7111" s="6"/>
      <c r="K7111" s="6"/>
      <c r="L7111" s="6"/>
      <c r="M7111" s="6"/>
      <c r="N7111" s="6"/>
      <c r="O7111" s="6"/>
      <c r="P7111" s="10"/>
      <c r="Q7111" s="15" t="str">
        <f t="shared" ca="1" si="224"/>
        <v>-</v>
      </c>
      <c r="R7111" s="6"/>
      <c r="S7111" s="6"/>
      <c r="T7111" s="6"/>
      <c r="U7111" s="6"/>
      <c r="V7111" s="6"/>
      <c r="W7111" s="6" t="str">
        <f t="shared" si="223"/>
        <v>-</v>
      </c>
      <c r="X7111" s="6"/>
      <c r="Y7111" s="6"/>
      <c r="Z7111" s="6"/>
      <c r="AA7111" s="6"/>
      <c r="AB7111" s="6"/>
      <c r="AC7111" s="6"/>
    </row>
    <row r="7112" spans="1:29" x14ac:dyDescent="0.25">
      <c r="Q7112" s="12" t="str">
        <f t="shared" ca="1" si="224"/>
        <v>-</v>
      </c>
      <c r="W7112" t="str">
        <f t="shared" si="223"/>
        <v>-</v>
      </c>
    </row>
    <row r="7113" spans="1:29" x14ac:dyDescent="0.25">
      <c r="A7113" s="6"/>
      <c r="B7113" s="10"/>
      <c r="C7113" s="6"/>
      <c r="D7113" s="6"/>
      <c r="E7113" s="6"/>
      <c r="F7113" s="6"/>
      <c r="G7113" s="6"/>
      <c r="H7113" s="6"/>
      <c r="I7113" s="6"/>
      <c r="J7113" s="6"/>
      <c r="K7113" s="6"/>
      <c r="L7113" s="6"/>
      <c r="M7113" s="6"/>
      <c r="N7113" s="6"/>
      <c r="O7113" s="6"/>
      <c r="P7113" s="10"/>
      <c r="Q7113" s="15" t="str">
        <f t="shared" ca="1" si="224"/>
        <v>-</v>
      </c>
      <c r="R7113" s="6"/>
      <c r="S7113" s="6"/>
      <c r="T7113" s="6"/>
      <c r="U7113" s="6"/>
      <c r="V7113" s="6"/>
      <c r="W7113" s="6" t="str">
        <f t="shared" si="223"/>
        <v>-</v>
      </c>
      <c r="X7113" s="6"/>
      <c r="Y7113" s="6"/>
      <c r="Z7113" s="6"/>
      <c r="AA7113" s="6"/>
      <c r="AB7113" s="6"/>
      <c r="AC7113" s="6"/>
    </row>
    <row r="7114" spans="1:29" x14ac:dyDescent="0.25">
      <c r="Q7114" s="12" t="str">
        <f t="shared" ca="1" si="224"/>
        <v>-</v>
      </c>
      <c r="W7114" t="str">
        <f t="shared" si="223"/>
        <v>-</v>
      </c>
    </row>
    <row r="7115" spans="1:29" x14ac:dyDescent="0.25">
      <c r="A7115" s="6"/>
      <c r="B7115" s="10"/>
      <c r="C7115" s="6"/>
      <c r="D7115" s="6"/>
      <c r="E7115" s="6"/>
      <c r="F7115" s="6"/>
      <c r="G7115" s="6"/>
      <c r="H7115" s="6"/>
      <c r="I7115" s="6"/>
      <c r="J7115" s="6"/>
      <c r="K7115" s="6"/>
      <c r="L7115" s="6"/>
      <c r="M7115" s="6"/>
      <c r="N7115" s="6"/>
      <c r="O7115" s="6"/>
      <c r="P7115" s="10"/>
      <c r="Q7115" s="15" t="str">
        <f t="shared" ca="1" si="224"/>
        <v>-</v>
      </c>
      <c r="R7115" s="6"/>
      <c r="S7115" s="6"/>
      <c r="T7115" s="6"/>
      <c r="U7115" s="6"/>
      <c r="V7115" s="6"/>
      <c r="W7115" s="6" t="str">
        <f t="shared" si="223"/>
        <v>-</v>
      </c>
      <c r="X7115" s="6"/>
      <c r="Y7115" s="6"/>
      <c r="Z7115" s="6"/>
      <c r="AA7115" s="6"/>
      <c r="AB7115" s="6"/>
      <c r="AC7115" s="6"/>
    </row>
    <row r="7116" spans="1:29" x14ac:dyDescent="0.25">
      <c r="Q7116" s="12" t="str">
        <f t="shared" ca="1" si="224"/>
        <v>-</v>
      </c>
      <c r="W7116" t="str">
        <f t="shared" si="223"/>
        <v>-</v>
      </c>
    </row>
    <row r="7117" spans="1:29" x14ac:dyDescent="0.25">
      <c r="A7117" s="6"/>
      <c r="B7117" s="10"/>
      <c r="C7117" s="6"/>
      <c r="D7117" s="6"/>
      <c r="E7117" s="6"/>
      <c r="F7117" s="6"/>
      <c r="G7117" s="6"/>
      <c r="H7117" s="6"/>
      <c r="I7117" s="6"/>
      <c r="J7117" s="6"/>
      <c r="K7117" s="6"/>
      <c r="L7117" s="6"/>
      <c r="M7117" s="6"/>
      <c r="N7117" s="6"/>
      <c r="O7117" s="6"/>
      <c r="P7117" s="10"/>
      <c r="Q7117" s="15" t="str">
        <f t="shared" ca="1" si="224"/>
        <v>-</v>
      </c>
      <c r="R7117" s="6"/>
      <c r="S7117" s="6"/>
      <c r="T7117" s="6"/>
      <c r="U7117" s="6"/>
      <c r="V7117" s="6"/>
      <c r="W7117" s="6" t="str">
        <f t="shared" si="223"/>
        <v>-</v>
      </c>
      <c r="X7117" s="6"/>
      <c r="Y7117" s="6"/>
      <c r="Z7117" s="6"/>
      <c r="AA7117" s="6"/>
      <c r="AB7117" s="6"/>
      <c r="AC7117" s="6"/>
    </row>
    <row r="7118" spans="1:29" x14ac:dyDescent="0.25">
      <c r="Q7118" s="12" t="str">
        <f t="shared" ca="1" si="224"/>
        <v>-</v>
      </c>
      <c r="W7118" t="str">
        <f t="shared" si="223"/>
        <v>-</v>
      </c>
    </row>
    <row r="7119" spans="1:29" x14ac:dyDescent="0.25">
      <c r="A7119" s="6"/>
      <c r="B7119" s="10"/>
      <c r="C7119" s="6"/>
      <c r="D7119" s="6"/>
      <c r="E7119" s="6"/>
      <c r="F7119" s="6"/>
      <c r="G7119" s="6"/>
      <c r="H7119" s="6"/>
      <c r="I7119" s="6"/>
      <c r="J7119" s="6"/>
      <c r="K7119" s="6"/>
      <c r="L7119" s="6"/>
      <c r="M7119" s="6"/>
      <c r="N7119" s="6"/>
      <c r="O7119" s="6"/>
      <c r="P7119" s="10"/>
      <c r="Q7119" s="15" t="str">
        <f t="shared" ca="1" si="224"/>
        <v>-</v>
      </c>
      <c r="R7119" s="6"/>
      <c r="S7119" s="6"/>
      <c r="T7119" s="6"/>
      <c r="U7119" s="6"/>
      <c r="V7119" s="6"/>
      <c r="W7119" s="6" t="str">
        <f t="shared" si="223"/>
        <v>-</v>
      </c>
      <c r="X7119" s="6"/>
      <c r="Y7119" s="6"/>
      <c r="Z7119" s="6"/>
      <c r="AA7119" s="6"/>
      <c r="AB7119" s="6"/>
      <c r="AC7119" s="6"/>
    </row>
    <row r="7120" spans="1:29" x14ac:dyDescent="0.25">
      <c r="Q7120" s="12" t="str">
        <f t="shared" ca="1" si="224"/>
        <v>-</v>
      </c>
      <c r="W7120" t="str">
        <f t="shared" si="223"/>
        <v>-</v>
      </c>
    </row>
    <row r="7121" spans="1:29" x14ac:dyDescent="0.25">
      <c r="A7121" s="6"/>
      <c r="B7121" s="10"/>
      <c r="C7121" s="6"/>
      <c r="D7121" s="6"/>
      <c r="E7121" s="6"/>
      <c r="F7121" s="6"/>
      <c r="G7121" s="6"/>
      <c r="H7121" s="6"/>
      <c r="I7121" s="6"/>
      <c r="J7121" s="6"/>
      <c r="K7121" s="6"/>
      <c r="L7121" s="6"/>
      <c r="M7121" s="6"/>
      <c r="N7121" s="6"/>
      <c r="O7121" s="6"/>
      <c r="P7121" s="10"/>
      <c r="Q7121" s="15" t="str">
        <f t="shared" ca="1" si="224"/>
        <v>-</v>
      </c>
      <c r="R7121" s="6"/>
      <c r="S7121" s="6"/>
      <c r="T7121" s="6"/>
      <c r="U7121" s="6"/>
      <c r="V7121" s="6"/>
      <c r="W7121" s="6" t="str">
        <f t="shared" si="223"/>
        <v>-</v>
      </c>
      <c r="X7121" s="6"/>
      <c r="Y7121" s="6"/>
      <c r="Z7121" s="6"/>
      <c r="AA7121" s="6"/>
      <c r="AB7121" s="6"/>
      <c r="AC7121" s="6"/>
    </row>
    <row r="7122" spans="1:29" x14ac:dyDescent="0.25">
      <c r="Q7122" s="12" t="str">
        <f t="shared" ca="1" si="224"/>
        <v>-</v>
      </c>
      <c r="W7122" t="str">
        <f t="shared" si="223"/>
        <v>-</v>
      </c>
    </row>
    <row r="7123" spans="1:29" x14ac:dyDescent="0.25">
      <c r="A7123" s="6"/>
      <c r="B7123" s="10"/>
      <c r="C7123" s="6"/>
      <c r="D7123" s="6"/>
      <c r="E7123" s="6"/>
      <c r="F7123" s="6"/>
      <c r="G7123" s="6"/>
      <c r="H7123" s="6"/>
      <c r="I7123" s="6"/>
      <c r="J7123" s="6"/>
      <c r="K7123" s="6"/>
      <c r="L7123" s="6"/>
      <c r="M7123" s="6"/>
      <c r="N7123" s="6"/>
      <c r="O7123" s="6"/>
      <c r="P7123" s="10"/>
      <c r="Q7123" s="15" t="str">
        <f t="shared" ca="1" si="224"/>
        <v>-</v>
      </c>
      <c r="R7123" s="6"/>
      <c r="S7123" s="6"/>
      <c r="T7123" s="6"/>
      <c r="U7123" s="6"/>
      <c r="V7123" s="6"/>
      <c r="W7123" s="6" t="str">
        <f t="shared" si="223"/>
        <v>-</v>
      </c>
      <c r="X7123" s="6"/>
      <c r="Y7123" s="6"/>
      <c r="Z7123" s="6"/>
      <c r="AA7123" s="6"/>
      <c r="AB7123" s="6"/>
      <c r="AC7123" s="6"/>
    </row>
    <row r="7124" spans="1:29" x14ac:dyDescent="0.25">
      <c r="Q7124" s="12" t="str">
        <f t="shared" ca="1" si="224"/>
        <v>-</v>
      </c>
      <c r="W7124" t="str">
        <f t="shared" si="223"/>
        <v>-</v>
      </c>
    </row>
    <row r="7125" spans="1:29" x14ac:dyDescent="0.25">
      <c r="A7125" s="6"/>
      <c r="B7125" s="10"/>
      <c r="C7125" s="6"/>
      <c r="D7125" s="6"/>
      <c r="E7125" s="6"/>
      <c r="F7125" s="6"/>
      <c r="G7125" s="6"/>
      <c r="H7125" s="6"/>
      <c r="I7125" s="6"/>
      <c r="J7125" s="6"/>
      <c r="K7125" s="6"/>
      <c r="L7125" s="6"/>
      <c r="M7125" s="6"/>
      <c r="N7125" s="6"/>
      <c r="O7125" s="6"/>
      <c r="P7125" s="10"/>
      <c r="Q7125" s="15" t="str">
        <f t="shared" ca="1" si="224"/>
        <v>-</v>
      </c>
      <c r="R7125" s="6"/>
      <c r="S7125" s="6"/>
      <c r="T7125" s="6"/>
      <c r="U7125" s="6"/>
      <c r="V7125" s="6"/>
      <c r="W7125" s="6" t="str">
        <f t="shared" si="223"/>
        <v>-</v>
      </c>
      <c r="X7125" s="6"/>
      <c r="Y7125" s="6"/>
      <c r="Z7125" s="6"/>
      <c r="AA7125" s="6"/>
      <c r="AB7125" s="6"/>
      <c r="AC7125" s="6"/>
    </row>
    <row r="7126" spans="1:29" x14ac:dyDescent="0.25">
      <c r="Q7126" s="12" t="str">
        <f t="shared" ca="1" si="224"/>
        <v>-</v>
      </c>
      <c r="W7126" t="str">
        <f t="shared" si="223"/>
        <v>-</v>
      </c>
    </row>
    <row r="7127" spans="1:29" x14ac:dyDescent="0.25">
      <c r="A7127" s="6"/>
      <c r="B7127" s="10"/>
      <c r="C7127" s="6"/>
      <c r="D7127" s="6"/>
      <c r="E7127" s="6"/>
      <c r="F7127" s="6"/>
      <c r="G7127" s="6"/>
      <c r="H7127" s="6"/>
      <c r="I7127" s="6"/>
      <c r="J7127" s="6"/>
      <c r="K7127" s="6"/>
      <c r="L7127" s="6"/>
      <c r="M7127" s="6"/>
      <c r="N7127" s="6"/>
      <c r="O7127" s="6"/>
      <c r="P7127" s="10"/>
      <c r="Q7127" s="15" t="str">
        <f t="shared" ca="1" si="224"/>
        <v>-</v>
      </c>
      <c r="R7127" s="6"/>
      <c r="S7127" s="6"/>
      <c r="T7127" s="6"/>
      <c r="U7127" s="6"/>
      <c r="V7127" s="6"/>
      <c r="W7127" s="6" t="str">
        <f t="shared" si="223"/>
        <v>-</v>
      </c>
      <c r="X7127" s="6"/>
      <c r="Y7127" s="6"/>
      <c r="Z7127" s="6"/>
      <c r="AA7127" s="6"/>
      <c r="AB7127" s="6"/>
      <c r="AC7127" s="6"/>
    </row>
    <row r="7128" spans="1:29" x14ac:dyDescent="0.25">
      <c r="Q7128" s="12" t="str">
        <f t="shared" ca="1" si="224"/>
        <v>-</v>
      </c>
      <c r="W7128" t="str">
        <f t="shared" si="223"/>
        <v>-</v>
      </c>
    </row>
    <row r="7129" spans="1:29" x14ac:dyDescent="0.25">
      <c r="A7129" s="6"/>
      <c r="B7129" s="10"/>
      <c r="C7129" s="6"/>
      <c r="D7129" s="6"/>
      <c r="E7129" s="6"/>
      <c r="F7129" s="6"/>
      <c r="G7129" s="6"/>
      <c r="H7129" s="6"/>
      <c r="I7129" s="6"/>
      <c r="J7129" s="6"/>
      <c r="K7129" s="6"/>
      <c r="L7129" s="6"/>
      <c r="M7129" s="6"/>
      <c r="N7129" s="6"/>
      <c r="O7129" s="6"/>
      <c r="P7129" s="10"/>
      <c r="Q7129" s="15" t="str">
        <f t="shared" ca="1" si="224"/>
        <v>-</v>
      </c>
      <c r="R7129" s="6"/>
      <c r="S7129" s="6"/>
      <c r="T7129" s="6"/>
      <c r="U7129" s="6"/>
      <c r="V7129" s="6"/>
      <c r="W7129" s="6" t="str">
        <f t="shared" si="223"/>
        <v>-</v>
      </c>
      <c r="X7129" s="6"/>
      <c r="Y7129" s="6"/>
      <c r="Z7129" s="6"/>
      <c r="AA7129" s="6"/>
      <c r="AB7129" s="6"/>
      <c r="AC7129" s="6"/>
    </row>
    <row r="7130" spans="1:29" x14ac:dyDescent="0.25">
      <c r="Q7130" s="12" t="str">
        <f t="shared" ca="1" si="224"/>
        <v>-</v>
      </c>
      <c r="W7130" t="str">
        <f t="shared" si="223"/>
        <v>-</v>
      </c>
    </row>
    <row r="7131" spans="1:29" x14ac:dyDescent="0.25">
      <c r="A7131" s="6"/>
      <c r="B7131" s="10"/>
      <c r="C7131" s="6"/>
      <c r="D7131" s="6"/>
      <c r="E7131" s="6"/>
      <c r="F7131" s="6"/>
      <c r="G7131" s="6"/>
      <c r="H7131" s="6"/>
      <c r="I7131" s="6"/>
      <c r="J7131" s="6"/>
      <c r="K7131" s="6"/>
      <c r="L7131" s="6"/>
      <c r="M7131" s="6"/>
      <c r="N7131" s="6"/>
      <c r="O7131" s="6"/>
      <c r="P7131" s="10"/>
      <c r="Q7131" s="15" t="str">
        <f t="shared" ca="1" si="224"/>
        <v>-</v>
      </c>
      <c r="R7131" s="6"/>
      <c r="S7131" s="6"/>
      <c r="T7131" s="6"/>
      <c r="U7131" s="6"/>
      <c r="V7131" s="6"/>
      <c r="W7131" s="6" t="str">
        <f t="shared" si="223"/>
        <v>-</v>
      </c>
      <c r="X7131" s="6"/>
      <c r="Y7131" s="6"/>
      <c r="Z7131" s="6"/>
      <c r="AA7131" s="6"/>
      <c r="AB7131" s="6"/>
      <c r="AC7131" s="6"/>
    </row>
    <row r="7132" spans="1:29" x14ac:dyDescent="0.25">
      <c r="Q7132" s="12" t="str">
        <f t="shared" ca="1" si="224"/>
        <v>-</v>
      </c>
      <c r="W7132" t="str">
        <f t="shared" si="223"/>
        <v>-</v>
      </c>
    </row>
    <row r="7133" spans="1:29" x14ac:dyDescent="0.25">
      <c r="A7133" s="6"/>
      <c r="B7133" s="10"/>
      <c r="C7133" s="6"/>
      <c r="D7133" s="6"/>
      <c r="E7133" s="6"/>
      <c r="F7133" s="6"/>
      <c r="G7133" s="6"/>
      <c r="H7133" s="6"/>
      <c r="I7133" s="6"/>
      <c r="J7133" s="6"/>
      <c r="K7133" s="6"/>
      <c r="L7133" s="6"/>
      <c r="M7133" s="6"/>
      <c r="N7133" s="6"/>
      <c r="O7133" s="6"/>
      <c r="P7133" s="10"/>
      <c r="Q7133" s="15" t="str">
        <f t="shared" ca="1" si="224"/>
        <v>-</v>
      </c>
      <c r="R7133" s="6"/>
      <c r="S7133" s="6"/>
      <c r="T7133" s="6"/>
      <c r="U7133" s="6"/>
      <c r="V7133" s="6"/>
      <c r="W7133" s="6" t="str">
        <f t="shared" si="223"/>
        <v>-</v>
      </c>
      <c r="X7133" s="6"/>
      <c r="Y7133" s="6"/>
      <c r="Z7133" s="6"/>
      <c r="AA7133" s="6"/>
      <c r="AB7133" s="6"/>
      <c r="AC7133" s="6"/>
    </row>
    <row r="7134" spans="1:29" x14ac:dyDescent="0.25">
      <c r="Q7134" s="12" t="str">
        <f t="shared" ca="1" si="224"/>
        <v>-</v>
      </c>
      <c r="W7134" t="str">
        <f t="shared" si="223"/>
        <v>-</v>
      </c>
    </row>
    <row r="7135" spans="1:29" x14ac:dyDescent="0.25">
      <c r="A7135" s="6"/>
      <c r="B7135" s="10"/>
      <c r="C7135" s="6"/>
      <c r="D7135" s="6"/>
      <c r="E7135" s="6"/>
      <c r="F7135" s="6"/>
      <c r="G7135" s="6"/>
      <c r="H7135" s="6"/>
      <c r="I7135" s="6"/>
      <c r="J7135" s="6"/>
      <c r="K7135" s="6"/>
      <c r="L7135" s="6"/>
      <c r="M7135" s="6"/>
      <c r="N7135" s="6"/>
      <c r="O7135" s="6"/>
      <c r="P7135" s="10"/>
      <c r="Q7135" s="15" t="str">
        <f t="shared" ca="1" si="224"/>
        <v>-</v>
      </c>
      <c r="R7135" s="6"/>
      <c r="S7135" s="6"/>
      <c r="T7135" s="6"/>
      <c r="U7135" s="6"/>
      <c r="V7135" s="6"/>
      <c r="W7135" s="6" t="str">
        <f t="shared" si="223"/>
        <v>-</v>
      </c>
      <c r="X7135" s="6"/>
      <c r="Y7135" s="6"/>
      <c r="Z7135" s="6"/>
      <c r="AA7135" s="6"/>
      <c r="AB7135" s="6"/>
      <c r="AC7135" s="6"/>
    </row>
    <row r="7136" spans="1:29" x14ac:dyDescent="0.25">
      <c r="Q7136" s="12" t="str">
        <f t="shared" ca="1" si="224"/>
        <v>-</v>
      </c>
      <c r="W7136" t="str">
        <f t="shared" si="223"/>
        <v>-</v>
      </c>
    </row>
    <row r="7137" spans="1:29" x14ac:dyDescent="0.25">
      <c r="A7137" s="6"/>
      <c r="B7137" s="10"/>
      <c r="C7137" s="6"/>
      <c r="D7137" s="6"/>
      <c r="E7137" s="6"/>
      <c r="F7137" s="6"/>
      <c r="G7137" s="6"/>
      <c r="H7137" s="6"/>
      <c r="I7137" s="6"/>
      <c r="J7137" s="6"/>
      <c r="K7137" s="6"/>
      <c r="L7137" s="6"/>
      <c r="M7137" s="6"/>
      <c r="N7137" s="6"/>
      <c r="O7137" s="6"/>
      <c r="P7137" s="10"/>
      <c r="Q7137" s="15" t="str">
        <f t="shared" ca="1" si="224"/>
        <v>-</v>
      </c>
      <c r="R7137" s="6"/>
      <c r="S7137" s="6"/>
      <c r="T7137" s="6"/>
      <c r="U7137" s="6"/>
      <c r="V7137" s="6"/>
      <c r="W7137" s="6" t="str">
        <f t="shared" si="223"/>
        <v>-</v>
      </c>
      <c r="X7137" s="6"/>
      <c r="Y7137" s="6"/>
      <c r="Z7137" s="6"/>
      <c r="AA7137" s="6"/>
      <c r="AB7137" s="6"/>
      <c r="AC7137" s="6"/>
    </row>
    <row r="7138" spans="1:29" x14ac:dyDescent="0.25">
      <c r="Q7138" s="12" t="str">
        <f t="shared" ca="1" si="224"/>
        <v>-</v>
      </c>
      <c r="W7138" t="str">
        <f t="shared" si="223"/>
        <v>-</v>
      </c>
    </row>
    <row r="7139" spans="1:29" x14ac:dyDescent="0.25">
      <c r="A7139" s="6"/>
      <c r="B7139" s="10"/>
      <c r="C7139" s="6"/>
      <c r="D7139" s="6"/>
      <c r="E7139" s="6"/>
      <c r="F7139" s="6"/>
      <c r="G7139" s="6"/>
      <c r="H7139" s="6"/>
      <c r="I7139" s="6"/>
      <c r="J7139" s="6"/>
      <c r="K7139" s="6"/>
      <c r="L7139" s="6"/>
      <c r="M7139" s="6"/>
      <c r="N7139" s="6"/>
      <c r="O7139" s="6"/>
      <c r="P7139" s="10"/>
      <c r="Q7139" s="15" t="str">
        <f t="shared" ca="1" si="224"/>
        <v>-</v>
      </c>
      <c r="R7139" s="6"/>
      <c r="S7139" s="6"/>
      <c r="T7139" s="6"/>
      <c r="U7139" s="6"/>
      <c r="V7139" s="6"/>
      <c r="W7139" s="6" t="str">
        <f t="shared" si="223"/>
        <v>-</v>
      </c>
      <c r="X7139" s="6"/>
      <c r="Y7139" s="6"/>
      <c r="Z7139" s="6"/>
      <c r="AA7139" s="6"/>
      <c r="AB7139" s="6"/>
      <c r="AC7139" s="6"/>
    </row>
    <row r="7140" spans="1:29" x14ac:dyDescent="0.25">
      <c r="Q7140" s="12" t="str">
        <f t="shared" ca="1" si="224"/>
        <v>-</v>
      </c>
      <c r="W7140" t="str">
        <f t="shared" si="223"/>
        <v>-</v>
      </c>
    </row>
    <row r="7141" spans="1:29" x14ac:dyDescent="0.25">
      <c r="A7141" s="6"/>
      <c r="B7141" s="10"/>
      <c r="C7141" s="6"/>
      <c r="D7141" s="6"/>
      <c r="E7141" s="6"/>
      <c r="F7141" s="6"/>
      <c r="G7141" s="6"/>
      <c r="H7141" s="6"/>
      <c r="I7141" s="6"/>
      <c r="J7141" s="6"/>
      <c r="K7141" s="6"/>
      <c r="L7141" s="6"/>
      <c r="M7141" s="6"/>
      <c r="N7141" s="6"/>
      <c r="O7141" s="6"/>
      <c r="P7141" s="10"/>
      <c r="Q7141" s="15" t="str">
        <f t="shared" ca="1" si="224"/>
        <v>-</v>
      </c>
      <c r="R7141" s="6"/>
      <c r="S7141" s="6"/>
      <c r="T7141" s="6"/>
      <c r="U7141" s="6"/>
      <c r="V7141" s="6"/>
      <c r="W7141" s="6" t="str">
        <f t="shared" si="223"/>
        <v>-</v>
      </c>
      <c r="X7141" s="6"/>
      <c r="Y7141" s="6"/>
      <c r="Z7141" s="6"/>
      <c r="AA7141" s="6"/>
      <c r="AB7141" s="6"/>
      <c r="AC7141" s="6"/>
    </row>
    <row r="7142" spans="1:29" x14ac:dyDescent="0.25">
      <c r="Q7142" s="12" t="str">
        <f t="shared" ca="1" si="224"/>
        <v>-</v>
      </c>
      <c r="W7142" t="str">
        <f t="shared" si="223"/>
        <v>-</v>
      </c>
    </row>
    <row r="7143" spans="1:29" x14ac:dyDescent="0.25">
      <c r="A7143" s="6"/>
      <c r="B7143" s="10"/>
      <c r="C7143" s="6"/>
      <c r="D7143" s="6"/>
      <c r="E7143" s="6"/>
      <c r="F7143" s="6"/>
      <c r="G7143" s="6"/>
      <c r="H7143" s="6"/>
      <c r="I7143" s="6"/>
      <c r="J7143" s="6"/>
      <c r="K7143" s="6"/>
      <c r="L7143" s="6"/>
      <c r="M7143" s="6"/>
      <c r="N7143" s="6"/>
      <c r="O7143" s="6"/>
      <c r="P7143" s="10"/>
      <c r="Q7143" s="15" t="str">
        <f t="shared" ca="1" si="224"/>
        <v>-</v>
      </c>
      <c r="R7143" s="6"/>
      <c r="S7143" s="6"/>
      <c r="T7143" s="6"/>
      <c r="U7143" s="6"/>
      <c r="V7143" s="6"/>
      <c r="W7143" s="6" t="str">
        <f t="shared" si="223"/>
        <v>-</v>
      </c>
      <c r="X7143" s="6"/>
      <c r="Y7143" s="6"/>
      <c r="Z7143" s="6"/>
      <c r="AA7143" s="6"/>
      <c r="AB7143" s="6"/>
      <c r="AC7143" s="6"/>
    </row>
    <row r="7144" spans="1:29" x14ac:dyDescent="0.25">
      <c r="Q7144" s="12" t="str">
        <f t="shared" ca="1" si="224"/>
        <v>-</v>
      </c>
      <c r="W7144" t="str">
        <f t="shared" si="223"/>
        <v>-</v>
      </c>
    </row>
    <row r="7145" spans="1:29" x14ac:dyDescent="0.25">
      <c r="A7145" s="6"/>
      <c r="B7145" s="10"/>
      <c r="C7145" s="6"/>
      <c r="D7145" s="6"/>
      <c r="E7145" s="6"/>
      <c r="F7145" s="6"/>
      <c r="G7145" s="6"/>
      <c r="H7145" s="6"/>
      <c r="I7145" s="6"/>
      <c r="J7145" s="6"/>
      <c r="K7145" s="6"/>
      <c r="L7145" s="6"/>
      <c r="M7145" s="6"/>
      <c r="N7145" s="6"/>
      <c r="O7145" s="6"/>
      <c r="P7145" s="10"/>
      <c r="Q7145" s="15" t="str">
        <f t="shared" ca="1" si="224"/>
        <v>-</v>
      </c>
      <c r="R7145" s="6"/>
      <c r="S7145" s="6"/>
      <c r="T7145" s="6"/>
      <c r="U7145" s="6"/>
      <c r="V7145" s="6"/>
      <c r="W7145" s="6" t="str">
        <f t="shared" si="223"/>
        <v>-</v>
      </c>
      <c r="X7145" s="6"/>
      <c r="Y7145" s="6"/>
      <c r="Z7145" s="6"/>
      <c r="AA7145" s="6"/>
      <c r="AB7145" s="6"/>
      <c r="AC7145" s="6"/>
    </row>
    <row r="7146" spans="1:29" x14ac:dyDescent="0.25">
      <c r="Q7146" s="12" t="str">
        <f t="shared" ca="1" si="224"/>
        <v>-</v>
      </c>
      <c r="W7146" t="str">
        <f t="shared" si="223"/>
        <v>-</v>
      </c>
    </row>
    <row r="7147" spans="1:29" x14ac:dyDescent="0.25">
      <c r="A7147" s="6"/>
      <c r="B7147" s="10"/>
      <c r="C7147" s="6"/>
      <c r="D7147" s="6"/>
      <c r="E7147" s="6"/>
      <c r="F7147" s="6"/>
      <c r="G7147" s="6"/>
      <c r="H7147" s="6"/>
      <c r="I7147" s="6"/>
      <c r="J7147" s="6"/>
      <c r="K7147" s="6"/>
      <c r="L7147" s="6"/>
      <c r="M7147" s="6"/>
      <c r="N7147" s="6"/>
      <c r="O7147" s="6"/>
      <c r="P7147" s="10"/>
      <c r="Q7147" s="15" t="str">
        <f t="shared" ca="1" si="224"/>
        <v>-</v>
      </c>
      <c r="R7147" s="6"/>
      <c r="S7147" s="6"/>
      <c r="T7147" s="6"/>
      <c r="U7147" s="6"/>
      <c r="V7147" s="6"/>
      <c r="W7147" s="6" t="str">
        <f t="shared" si="223"/>
        <v>-</v>
      </c>
      <c r="X7147" s="6"/>
      <c r="Y7147" s="6"/>
      <c r="Z7147" s="6"/>
      <c r="AA7147" s="6"/>
      <c r="AB7147" s="6"/>
      <c r="AC7147" s="6"/>
    </row>
    <row r="7148" spans="1:29" x14ac:dyDescent="0.25">
      <c r="Q7148" s="12" t="str">
        <f t="shared" ca="1" si="224"/>
        <v>-</v>
      </c>
      <c r="W7148" t="str">
        <f t="shared" si="223"/>
        <v>-</v>
      </c>
    </row>
    <row r="7149" spans="1:29" x14ac:dyDescent="0.25">
      <c r="A7149" s="6"/>
      <c r="B7149" s="10"/>
      <c r="C7149" s="6"/>
      <c r="D7149" s="6"/>
      <c r="E7149" s="6"/>
      <c r="F7149" s="6"/>
      <c r="G7149" s="6"/>
      <c r="H7149" s="6"/>
      <c r="I7149" s="6"/>
      <c r="J7149" s="6"/>
      <c r="K7149" s="6"/>
      <c r="L7149" s="6"/>
      <c r="M7149" s="6"/>
      <c r="N7149" s="6"/>
      <c r="O7149" s="6"/>
      <c r="P7149" s="10"/>
      <c r="Q7149" s="15" t="str">
        <f t="shared" ca="1" si="224"/>
        <v>-</v>
      </c>
      <c r="R7149" s="6"/>
      <c r="S7149" s="6"/>
      <c r="T7149" s="6"/>
      <c r="U7149" s="6"/>
      <c r="V7149" s="6"/>
      <c r="W7149" s="6" t="str">
        <f t="shared" si="223"/>
        <v>-</v>
      </c>
      <c r="X7149" s="6"/>
      <c r="Y7149" s="6"/>
      <c r="Z7149" s="6"/>
      <c r="AA7149" s="6"/>
      <c r="AB7149" s="6"/>
      <c r="AC7149" s="6"/>
    </row>
    <row r="7150" spans="1:29" x14ac:dyDescent="0.25">
      <c r="Q7150" s="12" t="str">
        <f t="shared" ca="1" si="224"/>
        <v>-</v>
      </c>
      <c r="W7150" t="str">
        <f t="shared" si="223"/>
        <v>-</v>
      </c>
    </row>
    <row r="7151" spans="1:29" x14ac:dyDescent="0.25">
      <c r="A7151" s="6"/>
      <c r="B7151" s="10"/>
      <c r="C7151" s="6"/>
      <c r="D7151" s="6"/>
      <c r="E7151" s="6"/>
      <c r="F7151" s="6"/>
      <c r="G7151" s="6"/>
      <c r="H7151" s="6"/>
      <c r="I7151" s="6"/>
      <c r="J7151" s="6"/>
      <c r="K7151" s="6"/>
      <c r="L7151" s="6"/>
      <c r="M7151" s="6"/>
      <c r="N7151" s="6"/>
      <c r="O7151" s="6"/>
      <c r="P7151" s="10"/>
      <c r="Q7151" s="15" t="str">
        <f t="shared" ca="1" si="224"/>
        <v>-</v>
      </c>
      <c r="R7151" s="6"/>
      <c r="S7151" s="6"/>
      <c r="T7151" s="6"/>
      <c r="U7151" s="6"/>
      <c r="V7151" s="6"/>
      <c r="W7151" s="6" t="str">
        <f t="shared" si="223"/>
        <v>-</v>
      </c>
      <c r="X7151" s="6"/>
      <c r="Y7151" s="6"/>
      <c r="Z7151" s="6"/>
      <c r="AA7151" s="6"/>
      <c r="AB7151" s="6"/>
      <c r="AC7151" s="6"/>
    </row>
    <row r="7152" spans="1:29" x14ac:dyDescent="0.25">
      <c r="Q7152" s="12" t="str">
        <f t="shared" ca="1" si="224"/>
        <v>-</v>
      </c>
      <c r="W7152" t="str">
        <f t="shared" si="223"/>
        <v>-</v>
      </c>
    </row>
    <row r="7153" spans="1:29" x14ac:dyDescent="0.25">
      <c r="A7153" s="6"/>
      <c r="B7153" s="10"/>
      <c r="C7153" s="6"/>
      <c r="D7153" s="6"/>
      <c r="E7153" s="6"/>
      <c r="F7153" s="6"/>
      <c r="G7153" s="6"/>
      <c r="H7153" s="6"/>
      <c r="I7153" s="6"/>
      <c r="J7153" s="6"/>
      <c r="K7153" s="6"/>
      <c r="L7153" s="6"/>
      <c r="M7153" s="6"/>
      <c r="N7153" s="6"/>
      <c r="O7153" s="6"/>
      <c r="P7153" s="10"/>
      <c r="Q7153" s="15" t="str">
        <f t="shared" ca="1" si="224"/>
        <v>-</v>
      </c>
      <c r="R7153" s="6"/>
      <c r="S7153" s="6"/>
      <c r="T7153" s="6"/>
      <c r="U7153" s="6"/>
      <c r="V7153" s="6"/>
      <c r="W7153" s="6" t="str">
        <f t="shared" si="223"/>
        <v>-</v>
      </c>
      <c r="X7153" s="6"/>
      <c r="Y7153" s="6"/>
      <c r="Z7153" s="6"/>
      <c r="AA7153" s="6"/>
      <c r="AB7153" s="6"/>
      <c r="AC7153" s="6"/>
    </row>
    <row r="7154" spans="1:29" x14ac:dyDescent="0.25">
      <c r="Q7154" s="12" t="str">
        <f t="shared" ca="1" si="224"/>
        <v>-</v>
      </c>
      <c r="W7154" t="str">
        <f t="shared" si="223"/>
        <v>-</v>
      </c>
    </row>
    <row r="7155" spans="1:29" x14ac:dyDescent="0.25">
      <c r="A7155" s="6"/>
      <c r="B7155" s="10"/>
      <c r="C7155" s="6"/>
      <c r="D7155" s="6"/>
      <c r="E7155" s="6"/>
      <c r="F7155" s="6"/>
      <c r="G7155" s="6"/>
      <c r="H7155" s="6"/>
      <c r="I7155" s="6"/>
      <c r="J7155" s="6"/>
      <c r="K7155" s="6"/>
      <c r="L7155" s="6"/>
      <c r="M7155" s="6"/>
      <c r="N7155" s="6"/>
      <c r="O7155" s="6"/>
      <c r="P7155" s="10"/>
      <c r="Q7155" s="15" t="str">
        <f t="shared" ca="1" si="224"/>
        <v>-</v>
      </c>
      <c r="R7155" s="6"/>
      <c r="S7155" s="6"/>
      <c r="T7155" s="6"/>
      <c r="U7155" s="6"/>
      <c r="V7155" s="6"/>
      <c r="W7155" s="6" t="str">
        <f t="shared" si="223"/>
        <v>-</v>
      </c>
      <c r="X7155" s="6"/>
      <c r="Y7155" s="6"/>
      <c r="Z7155" s="6"/>
      <c r="AA7155" s="6"/>
      <c r="AB7155" s="6"/>
      <c r="AC7155" s="6"/>
    </row>
    <row r="7156" spans="1:29" x14ac:dyDescent="0.25">
      <c r="Q7156" s="12" t="str">
        <f t="shared" ca="1" si="224"/>
        <v>-</v>
      </c>
      <c r="W7156" t="str">
        <f t="shared" si="223"/>
        <v>-</v>
      </c>
    </row>
    <row r="7157" spans="1:29" x14ac:dyDescent="0.25">
      <c r="A7157" s="6"/>
      <c r="B7157" s="10"/>
      <c r="C7157" s="6"/>
      <c r="D7157" s="6"/>
      <c r="E7157" s="6"/>
      <c r="F7157" s="6"/>
      <c r="G7157" s="6"/>
      <c r="H7157" s="6"/>
      <c r="I7157" s="6"/>
      <c r="J7157" s="6"/>
      <c r="K7157" s="6"/>
      <c r="L7157" s="6"/>
      <c r="M7157" s="6"/>
      <c r="N7157" s="6"/>
      <c r="O7157" s="6"/>
      <c r="P7157" s="10"/>
      <c r="Q7157" s="15" t="str">
        <f t="shared" ca="1" si="224"/>
        <v>-</v>
      </c>
      <c r="R7157" s="6"/>
      <c r="S7157" s="6"/>
      <c r="T7157" s="6"/>
      <c r="U7157" s="6"/>
      <c r="V7157" s="6"/>
      <c r="W7157" s="6" t="str">
        <f t="shared" si="223"/>
        <v>-</v>
      </c>
      <c r="X7157" s="6"/>
      <c r="Y7157" s="6"/>
      <c r="Z7157" s="6"/>
      <c r="AA7157" s="6"/>
      <c r="AB7157" s="6"/>
      <c r="AC7157" s="6"/>
    </row>
    <row r="7158" spans="1:29" x14ac:dyDescent="0.25">
      <c r="Q7158" s="12" t="str">
        <f t="shared" ca="1" si="224"/>
        <v>-</v>
      </c>
      <c r="W7158" t="str">
        <f t="shared" si="223"/>
        <v>-</v>
      </c>
    </row>
    <row r="7159" spans="1:29" x14ac:dyDescent="0.25">
      <c r="A7159" s="6"/>
      <c r="B7159" s="10"/>
      <c r="C7159" s="6"/>
      <c r="D7159" s="6"/>
      <c r="E7159" s="6"/>
      <c r="F7159" s="6"/>
      <c r="G7159" s="6"/>
      <c r="H7159" s="6"/>
      <c r="I7159" s="6"/>
      <c r="J7159" s="6"/>
      <c r="K7159" s="6"/>
      <c r="L7159" s="6"/>
      <c r="M7159" s="6"/>
      <c r="N7159" s="6"/>
      <c r="O7159" s="6"/>
      <c r="P7159" s="10"/>
      <c r="Q7159" s="15" t="str">
        <f t="shared" ca="1" si="224"/>
        <v>-</v>
      </c>
      <c r="R7159" s="6"/>
      <c r="S7159" s="6"/>
      <c r="T7159" s="6"/>
      <c r="U7159" s="6"/>
      <c r="V7159" s="6"/>
      <c r="W7159" s="6" t="str">
        <f t="shared" si="223"/>
        <v>-</v>
      </c>
      <c r="X7159" s="6"/>
      <c r="Y7159" s="6"/>
      <c r="Z7159" s="6"/>
      <c r="AA7159" s="6"/>
      <c r="AB7159" s="6"/>
      <c r="AC7159" s="6"/>
    </row>
    <row r="7160" spans="1:29" x14ac:dyDescent="0.25">
      <c r="Q7160" s="12" t="str">
        <f t="shared" ca="1" si="224"/>
        <v>-</v>
      </c>
      <c r="W7160" t="str">
        <f t="shared" si="223"/>
        <v>-</v>
      </c>
    </row>
    <row r="7161" spans="1:29" x14ac:dyDescent="0.25">
      <c r="A7161" s="6"/>
      <c r="B7161" s="10"/>
      <c r="C7161" s="6"/>
      <c r="D7161" s="6"/>
      <c r="E7161" s="6"/>
      <c r="F7161" s="6"/>
      <c r="G7161" s="6"/>
      <c r="H7161" s="6"/>
      <c r="I7161" s="6"/>
      <c r="J7161" s="6"/>
      <c r="K7161" s="6"/>
      <c r="L7161" s="6"/>
      <c r="M7161" s="6"/>
      <c r="N7161" s="6"/>
      <c r="O7161" s="6"/>
      <c r="P7161" s="10"/>
      <c r="Q7161" s="15" t="str">
        <f t="shared" ca="1" si="224"/>
        <v>-</v>
      </c>
      <c r="R7161" s="6"/>
      <c r="S7161" s="6"/>
      <c r="T7161" s="6"/>
      <c r="U7161" s="6"/>
      <c r="V7161" s="6"/>
      <c r="W7161" s="6" t="str">
        <f t="shared" si="223"/>
        <v>-</v>
      </c>
      <c r="X7161" s="6"/>
      <c r="Y7161" s="6"/>
      <c r="Z7161" s="6"/>
      <c r="AA7161" s="6"/>
      <c r="AB7161" s="6"/>
      <c r="AC7161" s="6"/>
    </row>
    <row r="7162" spans="1:29" x14ac:dyDescent="0.25">
      <c r="Q7162" s="12" t="str">
        <f t="shared" ca="1" si="224"/>
        <v>-</v>
      </c>
      <c r="W7162" t="str">
        <f t="shared" si="223"/>
        <v>-</v>
      </c>
    </row>
    <row r="7163" spans="1:29" x14ac:dyDescent="0.25">
      <c r="A7163" s="6"/>
      <c r="B7163" s="10"/>
      <c r="C7163" s="6"/>
      <c r="D7163" s="6"/>
      <c r="E7163" s="6"/>
      <c r="F7163" s="6"/>
      <c r="G7163" s="6"/>
      <c r="H7163" s="6"/>
      <c r="I7163" s="6"/>
      <c r="J7163" s="6"/>
      <c r="K7163" s="6"/>
      <c r="L7163" s="6"/>
      <c r="M7163" s="6"/>
      <c r="N7163" s="6"/>
      <c r="O7163" s="6"/>
      <c r="P7163" s="10"/>
      <c r="Q7163" s="15" t="str">
        <f t="shared" ca="1" si="224"/>
        <v>-</v>
      </c>
      <c r="R7163" s="6"/>
      <c r="S7163" s="6"/>
      <c r="T7163" s="6"/>
      <c r="U7163" s="6"/>
      <c r="V7163" s="6"/>
      <c r="W7163" s="6" t="str">
        <f t="shared" si="223"/>
        <v>-</v>
      </c>
      <c r="X7163" s="6"/>
      <c r="Y7163" s="6"/>
      <c r="Z7163" s="6"/>
      <c r="AA7163" s="6"/>
      <c r="AB7163" s="6"/>
      <c r="AC7163" s="6"/>
    </row>
    <row r="7164" spans="1:29" x14ac:dyDescent="0.25">
      <c r="Q7164" s="12" t="str">
        <f t="shared" ca="1" si="224"/>
        <v>-</v>
      </c>
      <c r="W7164" t="str">
        <f t="shared" si="223"/>
        <v>-</v>
      </c>
    </row>
    <row r="7165" spans="1:29" x14ac:dyDescent="0.25">
      <c r="A7165" s="6"/>
      <c r="B7165" s="10"/>
      <c r="C7165" s="6"/>
      <c r="D7165" s="6"/>
      <c r="E7165" s="6"/>
      <c r="F7165" s="6"/>
      <c r="G7165" s="6"/>
      <c r="H7165" s="6"/>
      <c r="I7165" s="6"/>
      <c r="J7165" s="6"/>
      <c r="K7165" s="6"/>
      <c r="L7165" s="6"/>
      <c r="M7165" s="6"/>
      <c r="N7165" s="6"/>
      <c r="O7165" s="6"/>
      <c r="P7165" s="10"/>
      <c r="Q7165" s="15" t="str">
        <f t="shared" ca="1" si="224"/>
        <v>-</v>
      </c>
      <c r="R7165" s="6"/>
      <c r="S7165" s="6"/>
      <c r="T7165" s="6"/>
      <c r="U7165" s="6"/>
      <c r="V7165" s="6"/>
      <c r="W7165" s="6" t="str">
        <f t="shared" si="223"/>
        <v>-</v>
      </c>
      <c r="X7165" s="6"/>
      <c r="Y7165" s="6"/>
      <c r="Z7165" s="6"/>
      <c r="AA7165" s="6"/>
      <c r="AB7165" s="6"/>
      <c r="AC7165" s="6"/>
    </row>
    <row r="7166" spans="1:29" x14ac:dyDescent="0.25">
      <c r="Q7166" s="12" t="str">
        <f t="shared" ca="1" si="224"/>
        <v>-</v>
      </c>
      <c r="W7166" t="str">
        <f t="shared" si="223"/>
        <v>-</v>
      </c>
    </row>
    <row r="7167" spans="1:29" x14ac:dyDescent="0.25">
      <c r="A7167" s="6"/>
      <c r="B7167" s="10"/>
      <c r="C7167" s="6"/>
      <c r="D7167" s="6"/>
      <c r="E7167" s="6"/>
      <c r="F7167" s="6"/>
      <c r="G7167" s="6"/>
      <c r="H7167" s="6"/>
      <c r="I7167" s="6"/>
      <c r="J7167" s="6"/>
      <c r="K7167" s="6"/>
      <c r="L7167" s="6"/>
      <c r="M7167" s="6"/>
      <c r="N7167" s="6"/>
      <c r="O7167" s="6"/>
      <c r="P7167" s="10"/>
      <c r="Q7167" s="15" t="str">
        <f t="shared" ca="1" si="224"/>
        <v>-</v>
      </c>
      <c r="R7167" s="6"/>
      <c r="S7167" s="6"/>
      <c r="T7167" s="6"/>
      <c r="U7167" s="6"/>
      <c r="V7167" s="6"/>
      <c r="W7167" s="6" t="str">
        <f t="shared" si="223"/>
        <v>-</v>
      </c>
      <c r="X7167" s="6"/>
      <c r="Y7167" s="6"/>
      <c r="Z7167" s="6"/>
      <c r="AA7167" s="6"/>
      <c r="AB7167" s="6"/>
      <c r="AC7167" s="6"/>
    </row>
    <row r="7168" spans="1:29" x14ac:dyDescent="0.25">
      <c r="Q7168" s="12" t="str">
        <f t="shared" ca="1" si="224"/>
        <v>-</v>
      </c>
      <c r="W7168" t="str">
        <f t="shared" si="223"/>
        <v>-</v>
      </c>
    </row>
    <row r="7169" spans="1:29" x14ac:dyDescent="0.25">
      <c r="A7169" s="6"/>
      <c r="B7169" s="10"/>
      <c r="C7169" s="6"/>
      <c r="D7169" s="6"/>
      <c r="E7169" s="6"/>
      <c r="F7169" s="6"/>
      <c r="G7169" s="6"/>
      <c r="H7169" s="6"/>
      <c r="I7169" s="6"/>
      <c r="J7169" s="6"/>
      <c r="K7169" s="6"/>
      <c r="L7169" s="6"/>
      <c r="M7169" s="6"/>
      <c r="N7169" s="6"/>
      <c r="O7169" s="6"/>
      <c r="P7169" s="10"/>
      <c r="Q7169" s="15" t="str">
        <f t="shared" ca="1" si="224"/>
        <v>-</v>
      </c>
      <c r="R7169" s="6"/>
      <c r="S7169" s="6"/>
      <c r="T7169" s="6"/>
      <c r="U7169" s="6"/>
      <c r="V7169" s="6"/>
      <c r="W7169" s="6" t="str">
        <f t="shared" ref="W7169:W7232" si="225">IF(OR(ISBLANK(J7169),ISBLANK(V7169)),"-",(IF(J7169=V7169,"Yes","No")))</f>
        <v>-</v>
      </c>
      <c r="X7169" s="6"/>
      <c r="Y7169" s="6"/>
      <c r="Z7169" s="6"/>
      <c r="AA7169" s="6"/>
      <c r="AB7169" s="6"/>
      <c r="AC7169" s="6"/>
    </row>
    <row r="7170" spans="1:29" x14ac:dyDescent="0.25">
      <c r="Q7170" s="12" t="str">
        <f t="shared" ref="Q7170:Q7233" ca="1" si="226">IF(B7170&gt;1/1/1900, (IF(R7170="Closed",(DATEDIF(B7170,P7170,"d"))-(DATEDIF(M7170,O7170,"d")),IF(OR(R7170="Pending",ISBLANK(P7170)),TODAY()-B7170))),"-")</f>
        <v>-</v>
      </c>
      <c r="W7170" t="str">
        <f t="shared" si="225"/>
        <v>-</v>
      </c>
    </row>
    <row r="7171" spans="1:29" x14ac:dyDescent="0.25">
      <c r="A7171" s="6"/>
      <c r="B7171" s="10"/>
      <c r="C7171" s="6"/>
      <c r="D7171" s="6"/>
      <c r="E7171" s="6"/>
      <c r="F7171" s="6"/>
      <c r="G7171" s="6"/>
      <c r="H7171" s="6"/>
      <c r="I7171" s="6"/>
      <c r="J7171" s="6"/>
      <c r="K7171" s="6"/>
      <c r="L7171" s="6"/>
      <c r="M7171" s="6"/>
      <c r="N7171" s="6"/>
      <c r="O7171" s="6"/>
      <c r="P7171" s="10"/>
      <c r="Q7171" s="15" t="str">
        <f t="shared" ca="1" si="226"/>
        <v>-</v>
      </c>
      <c r="R7171" s="6"/>
      <c r="S7171" s="6"/>
      <c r="T7171" s="6"/>
      <c r="U7171" s="6"/>
      <c r="V7171" s="6"/>
      <c r="W7171" s="6" t="str">
        <f t="shared" si="225"/>
        <v>-</v>
      </c>
      <c r="X7171" s="6"/>
      <c r="Y7171" s="6"/>
      <c r="Z7171" s="6"/>
      <c r="AA7171" s="6"/>
      <c r="AB7171" s="6"/>
      <c r="AC7171" s="6"/>
    </row>
    <row r="7172" spans="1:29" x14ac:dyDescent="0.25">
      <c r="Q7172" s="12" t="str">
        <f t="shared" ca="1" si="226"/>
        <v>-</v>
      </c>
      <c r="W7172" t="str">
        <f t="shared" si="225"/>
        <v>-</v>
      </c>
    </row>
    <row r="7173" spans="1:29" x14ac:dyDescent="0.25">
      <c r="A7173" s="6"/>
      <c r="B7173" s="10"/>
      <c r="C7173" s="6"/>
      <c r="D7173" s="6"/>
      <c r="E7173" s="6"/>
      <c r="F7173" s="6"/>
      <c r="G7173" s="6"/>
      <c r="H7173" s="6"/>
      <c r="I7173" s="6"/>
      <c r="J7173" s="6"/>
      <c r="K7173" s="6"/>
      <c r="L7173" s="6"/>
      <c r="M7173" s="6"/>
      <c r="N7173" s="6"/>
      <c r="O7173" s="6"/>
      <c r="P7173" s="10"/>
      <c r="Q7173" s="15" t="str">
        <f t="shared" ca="1" si="226"/>
        <v>-</v>
      </c>
      <c r="R7173" s="6"/>
      <c r="S7173" s="6"/>
      <c r="T7173" s="6"/>
      <c r="U7173" s="6"/>
      <c r="V7173" s="6"/>
      <c r="W7173" s="6" t="str">
        <f t="shared" si="225"/>
        <v>-</v>
      </c>
      <c r="X7173" s="6"/>
      <c r="Y7173" s="6"/>
      <c r="Z7173" s="6"/>
      <c r="AA7173" s="6"/>
      <c r="AB7173" s="6"/>
      <c r="AC7173" s="6"/>
    </row>
    <row r="7174" spans="1:29" x14ac:dyDescent="0.25">
      <c r="Q7174" s="12" t="str">
        <f t="shared" ca="1" si="226"/>
        <v>-</v>
      </c>
      <c r="W7174" t="str">
        <f t="shared" si="225"/>
        <v>-</v>
      </c>
    </row>
    <row r="7175" spans="1:29" x14ac:dyDescent="0.25">
      <c r="A7175" s="6"/>
      <c r="B7175" s="10"/>
      <c r="C7175" s="6"/>
      <c r="D7175" s="6"/>
      <c r="E7175" s="6"/>
      <c r="F7175" s="6"/>
      <c r="G7175" s="6"/>
      <c r="H7175" s="6"/>
      <c r="I7175" s="6"/>
      <c r="J7175" s="6"/>
      <c r="K7175" s="6"/>
      <c r="L7175" s="6"/>
      <c r="M7175" s="6"/>
      <c r="N7175" s="6"/>
      <c r="O7175" s="6"/>
      <c r="P7175" s="10"/>
      <c r="Q7175" s="15" t="str">
        <f t="shared" ca="1" si="226"/>
        <v>-</v>
      </c>
      <c r="R7175" s="6"/>
      <c r="S7175" s="6"/>
      <c r="T7175" s="6"/>
      <c r="U7175" s="6"/>
      <c r="V7175" s="6"/>
      <c r="W7175" s="6" t="str">
        <f t="shared" si="225"/>
        <v>-</v>
      </c>
      <c r="X7175" s="6"/>
      <c r="Y7175" s="6"/>
      <c r="Z7175" s="6"/>
      <c r="AA7175" s="6"/>
      <c r="AB7175" s="6"/>
      <c r="AC7175" s="6"/>
    </row>
    <row r="7176" spans="1:29" x14ac:dyDescent="0.25">
      <c r="Q7176" s="12" t="str">
        <f t="shared" ca="1" si="226"/>
        <v>-</v>
      </c>
      <c r="W7176" t="str">
        <f t="shared" si="225"/>
        <v>-</v>
      </c>
    </row>
    <row r="7177" spans="1:29" x14ac:dyDescent="0.25">
      <c r="A7177" s="6"/>
      <c r="B7177" s="10"/>
      <c r="C7177" s="6"/>
      <c r="D7177" s="6"/>
      <c r="E7177" s="6"/>
      <c r="F7177" s="6"/>
      <c r="G7177" s="6"/>
      <c r="H7177" s="6"/>
      <c r="I7177" s="6"/>
      <c r="J7177" s="6"/>
      <c r="K7177" s="6"/>
      <c r="L7177" s="6"/>
      <c r="M7177" s="6"/>
      <c r="N7177" s="6"/>
      <c r="O7177" s="6"/>
      <c r="P7177" s="10"/>
      <c r="Q7177" s="15" t="str">
        <f t="shared" ca="1" si="226"/>
        <v>-</v>
      </c>
      <c r="R7177" s="6"/>
      <c r="S7177" s="6"/>
      <c r="T7177" s="6"/>
      <c r="U7177" s="6"/>
      <c r="V7177" s="6"/>
      <c r="W7177" s="6" t="str">
        <f t="shared" si="225"/>
        <v>-</v>
      </c>
      <c r="X7177" s="6"/>
      <c r="Y7177" s="6"/>
      <c r="Z7177" s="6"/>
      <c r="AA7177" s="6"/>
      <c r="AB7177" s="6"/>
      <c r="AC7177" s="6"/>
    </row>
    <row r="7178" spans="1:29" x14ac:dyDescent="0.25">
      <c r="Q7178" s="12" t="str">
        <f t="shared" ca="1" si="226"/>
        <v>-</v>
      </c>
      <c r="W7178" t="str">
        <f t="shared" si="225"/>
        <v>-</v>
      </c>
    </row>
    <row r="7179" spans="1:29" x14ac:dyDescent="0.25">
      <c r="A7179" s="6"/>
      <c r="B7179" s="10"/>
      <c r="C7179" s="6"/>
      <c r="D7179" s="6"/>
      <c r="E7179" s="6"/>
      <c r="F7179" s="6"/>
      <c r="G7179" s="6"/>
      <c r="H7179" s="6"/>
      <c r="I7179" s="6"/>
      <c r="J7179" s="6"/>
      <c r="K7179" s="6"/>
      <c r="L7179" s="6"/>
      <c r="M7179" s="6"/>
      <c r="N7179" s="6"/>
      <c r="O7179" s="6"/>
      <c r="P7179" s="10"/>
      <c r="Q7179" s="15" t="str">
        <f t="shared" ca="1" si="226"/>
        <v>-</v>
      </c>
      <c r="R7179" s="6"/>
      <c r="S7179" s="6"/>
      <c r="T7179" s="6"/>
      <c r="U7179" s="6"/>
      <c r="V7179" s="6"/>
      <c r="W7179" s="6" t="str">
        <f t="shared" si="225"/>
        <v>-</v>
      </c>
      <c r="X7179" s="6"/>
      <c r="Y7179" s="6"/>
      <c r="Z7179" s="6"/>
      <c r="AA7179" s="6"/>
      <c r="AB7179" s="6"/>
      <c r="AC7179" s="6"/>
    </row>
    <row r="7180" spans="1:29" x14ac:dyDescent="0.25">
      <c r="Q7180" s="12" t="str">
        <f t="shared" ca="1" si="226"/>
        <v>-</v>
      </c>
      <c r="W7180" t="str">
        <f t="shared" si="225"/>
        <v>-</v>
      </c>
    </row>
    <row r="7181" spans="1:29" x14ac:dyDescent="0.25">
      <c r="A7181" s="6"/>
      <c r="B7181" s="10"/>
      <c r="C7181" s="6"/>
      <c r="D7181" s="6"/>
      <c r="E7181" s="6"/>
      <c r="F7181" s="6"/>
      <c r="G7181" s="6"/>
      <c r="H7181" s="6"/>
      <c r="I7181" s="6"/>
      <c r="J7181" s="6"/>
      <c r="K7181" s="6"/>
      <c r="L7181" s="6"/>
      <c r="M7181" s="6"/>
      <c r="N7181" s="6"/>
      <c r="O7181" s="6"/>
      <c r="P7181" s="10"/>
      <c r="Q7181" s="15" t="str">
        <f t="shared" ca="1" si="226"/>
        <v>-</v>
      </c>
      <c r="R7181" s="6"/>
      <c r="S7181" s="6"/>
      <c r="T7181" s="6"/>
      <c r="U7181" s="6"/>
      <c r="V7181" s="6"/>
      <c r="W7181" s="6" t="str">
        <f t="shared" si="225"/>
        <v>-</v>
      </c>
      <c r="X7181" s="6"/>
      <c r="Y7181" s="6"/>
      <c r="Z7181" s="6"/>
      <c r="AA7181" s="6"/>
      <c r="AB7181" s="6"/>
      <c r="AC7181" s="6"/>
    </row>
    <row r="7182" spans="1:29" x14ac:dyDescent="0.25">
      <c r="Q7182" s="12" t="str">
        <f t="shared" ca="1" si="226"/>
        <v>-</v>
      </c>
      <c r="W7182" t="str">
        <f t="shared" si="225"/>
        <v>-</v>
      </c>
    </row>
    <row r="7183" spans="1:29" x14ac:dyDescent="0.25">
      <c r="A7183" s="6"/>
      <c r="B7183" s="10"/>
      <c r="C7183" s="6"/>
      <c r="D7183" s="6"/>
      <c r="E7183" s="6"/>
      <c r="F7183" s="6"/>
      <c r="G7183" s="6"/>
      <c r="H7183" s="6"/>
      <c r="I7183" s="6"/>
      <c r="J7183" s="6"/>
      <c r="K7183" s="6"/>
      <c r="L7183" s="6"/>
      <c r="M7183" s="6"/>
      <c r="N7183" s="6"/>
      <c r="O7183" s="6"/>
      <c r="P7183" s="10"/>
      <c r="Q7183" s="15" t="str">
        <f t="shared" ca="1" si="226"/>
        <v>-</v>
      </c>
      <c r="R7183" s="6"/>
      <c r="S7183" s="6"/>
      <c r="T7183" s="6"/>
      <c r="U7183" s="6"/>
      <c r="V7183" s="6"/>
      <c r="W7183" s="6" t="str">
        <f t="shared" si="225"/>
        <v>-</v>
      </c>
      <c r="X7183" s="6"/>
      <c r="Y7183" s="6"/>
      <c r="Z7183" s="6"/>
      <c r="AA7183" s="6"/>
      <c r="AB7183" s="6"/>
      <c r="AC7183" s="6"/>
    </row>
    <row r="7184" spans="1:29" x14ac:dyDescent="0.25">
      <c r="Q7184" s="12" t="str">
        <f t="shared" ca="1" si="226"/>
        <v>-</v>
      </c>
      <c r="W7184" t="str">
        <f t="shared" si="225"/>
        <v>-</v>
      </c>
    </row>
    <row r="7185" spans="1:29" x14ac:dyDescent="0.25">
      <c r="A7185" s="6"/>
      <c r="B7185" s="10"/>
      <c r="C7185" s="6"/>
      <c r="D7185" s="6"/>
      <c r="E7185" s="6"/>
      <c r="F7185" s="6"/>
      <c r="G7185" s="6"/>
      <c r="H7185" s="6"/>
      <c r="I7185" s="6"/>
      <c r="J7185" s="6"/>
      <c r="K7185" s="6"/>
      <c r="L7185" s="6"/>
      <c r="M7185" s="6"/>
      <c r="N7185" s="6"/>
      <c r="O7185" s="6"/>
      <c r="P7185" s="10"/>
      <c r="Q7185" s="15" t="str">
        <f t="shared" ca="1" si="226"/>
        <v>-</v>
      </c>
      <c r="R7185" s="6"/>
      <c r="S7185" s="6"/>
      <c r="T7185" s="6"/>
      <c r="U7185" s="6"/>
      <c r="V7185" s="6"/>
      <c r="W7185" s="6" t="str">
        <f t="shared" si="225"/>
        <v>-</v>
      </c>
      <c r="X7185" s="6"/>
      <c r="Y7185" s="6"/>
      <c r="Z7185" s="6"/>
      <c r="AA7185" s="6"/>
      <c r="AB7185" s="6"/>
      <c r="AC7185" s="6"/>
    </row>
    <row r="7186" spans="1:29" x14ac:dyDescent="0.25">
      <c r="Q7186" s="12" t="str">
        <f t="shared" ca="1" si="226"/>
        <v>-</v>
      </c>
      <c r="W7186" t="str">
        <f t="shared" si="225"/>
        <v>-</v>
      </c>
    </row>
    <row r="7187" spans="1:29" x14ac:dyDescent="0.25">
      <c r="A7187" s="6"/>
      <c r="B7187" s="10"/>
      <c r="C7187" s="6"/>
      <c r="D7187" s="6"/>
      <c r="E7187" s="6"/>
      <c r="F7187" s="6"/>
      <c r="G7187" s="6"/>
      <c r="H7187" s="6"/>
      <c r="I7187" s="6"/>
      <c r="J7187" s="6"/>
      <c r="K7187" s="6"/>
      <c r="L7187" s="6"/>
      <c r="M7187" s="6"/>
      <c r="N7187" s="6"/>
      <c r="O7187" s="6"/>
      <c r="P7187" s="10"/>
      <c r="Q7187" s="15" t="str">
        <f t="shared" ca="1" si="226"/>
        <v>-</v>
      </c>
      <c r="R7187" s="6"/>
      <c r="S7187" s="6"/>
      <c r="T7187" s="6"/>
      <c r="U7187" s="6"/>
      <c r="V7187" s="6"/>
      <c r="W7187" s="6" t="str">
        <f t="shared" si="225"/>
        <v>-</v>
      </c>
      <c r="X7187" s="6"/>
      <c r="Y7187" s="6"/>
      <c r="Z7187" s="6"/>
      <c r="AA7187" s="6"/>
      <c r="AB7187" s="6"/>
      <c r="AC7187" s="6"/>
    </row>
    <row r="7188" spans="1:29" x14ac:dyDescent="0.25">
      <c r="Q7188" s="12" t="str">
        <f t="shared" ca="1" si="226"/>
        <v>-</v>
      </c>
      <c r="W7188" t="str">
        <f t="shared" si="225"/>
        <v>-</v>
      </c>
    </row>
    <row r="7189" spans="1:29" x14ac:dyDescent="0.25">
      <c r="A7189" s="6"/>
      <c r="B7189" s="10"/>
      <c r="C7189" s="6"/>
      <c r="D7189" s="6"/>
      <c r="E7189" s="6"/>
      <c r="F7189" s="6"/>
      <c r="G7189" s="6"/>
      <c r="H7189" s="6"/>
      <c r="I7189" s="6"/>
      <c r="J7189" s="6"/>
      <c r="K7189" s="6"/>
      <c r="L7189" s="6"/>
      <c r="M7189" s="6"/>
      <c r="N7189" s="6"/>
      <c r="O7189" s="6"/>
      <c r="P7189" s="10"/>
      <c r="Q7189" s="15" t="str">
        <f t="shared" ca="1" si="226"/>
        <v>-</v>
      </c>
      <c r="R7189" s="6"/>
      <c r="S7189" s="6"/>
      <c r="T7189" s="6"/>
      <c r="U7189" s="6"/>
      <c r="V7189" s="6"/>
      <c r="W7189" s="6" t="str">
        <f t="shared" si="225"/>
        <v>-</v>
      </c>
      <c r="X7189" s="6"/>
      <c r="Y7189" s="6"/>
      <c r="Z7189" s="6"/>
      <c r="AA7189" s="6"/>
      <c r="AB7189" s="6"/>
      <c r="AC7189" s="6"/>
    </row>
    <row r="7190" spans="1:29" x14ac:dyDescent="0.25">
      <c r="Q7190" s="12" t="str">
        <f t="shared" ca="1" si="226"/>
        <v>-</v>
      </c>
      <c r="W7190" t="str">
        <f t="shared" si="225"/>
        <v>-</v>
      </c>
    </row>
    <row r="7191" spans="1:29" x14ac:dyDescent="0.25">
      <c r="A7191" s="6"/>
      <c r="B7191" s="10"/>
      <c r="C7191" s="6"/>
      <c r="D7191" s="6"/>
      <c r="E7191" s="6"/>
      <c r="F7191" s="6"/>
      <c r="G7191" s="6"/>
      <c r="H7191" s="6"/>
      <c r="I7191" s="6"/>
      <c r="J7191" s="6"/>
      <c r="K7191" s="6"/>
      <c r="L7191" s="6"/>
      <c r="M7191" s="6"/>
      <c r="N7191" s="6"/>
      <c r="O7191" s="6"/>
      <c r="P7191" s="10"/>
      <c r="Q7191" s="15" t="str">
        <f t="shared" ca="1" si="226"/>
        <v>-</v>
      </c>
      <c r="R7191" s="6"/>
      <c r="S7191" s="6"/>
      <c r="T7191" s="6"/>
      <c r="U7191" s="6"/>
      <c r="V7191" s="6"/>
      <c r="W7191" s="6" t="str">
        <f t="shared" si="225"/>
        <v>-</v>
      </c>
      <c r="X7191" s="6"/>
      <c r="Y7191" s="6"/>
      <c r="Z7191" s="6"/>
      <c r="AA7191" s="6"/>
      <c r="AB7191" s="6"/>
      <c r="AC7191" s="6"/>
    </row>
    <row r="7192" spans="1:29" x14ac:dyDescent="0.25">
      <c r="Q7192" s="12" t="str">
        <f t="shared" ca="1" si="226"/>
        <v>-</v>
      </c>
      <c r="W7192" t="str">
        <f t="shared" si="225"/>
        <v>-</v>
      </c>
    </row>
    <row r="7193" spans="1:29" x14ac:dyDescent="0.25">
      <c r="A7193" s="6"/>
      <c r="B7193" s="10"/>
      <c r="C7193" s="6"/>
      <c r="D7193" s="6"/>
      <c r="E7193" s="6"/>
      <c r="F7193" s="6"/>
      <c r="G7193" s="6"/>
      <c r="H7193" s="6"/>
      <c r="I7193" s="6"/>
      <c r="J7193" s="6"/>
      <c r="K7193" s="6"/>
      <c r="L7193" s="6"/>
      <c r="M7193" s="6"/>
      <c r="N7193" s="6"/>
      <c r="O7193" s="6"/>
      <c r="P7193" s="10"/>
      <c r="Q7193" s="15" t="str">
        <f t="shared" ca="1" si="226"/>
        <v>-</v>
      </c>
      <c r="R7193" s="6"/>
      <c r="S7193" s="6"/>
      <c r="T7193" s="6"/>
      <c r="U7193" s="6"/>
      <c r="V7193" s="6"/>
      <c r="W7193" s="6" t="str">
        <f t="shared" si="225"/>
        <v>-</v>
      </c>
      <c r="X7193" s="6"/>
      <c r="Y7193" s="6"/>
      <c r="Z7193" s="6"/>
      <c r="AA7193" s="6"/>
      <c r="AB7193" s="6"/>
      <c r="AC7193" s="6"/>
    </row>
    <row r="7194" spans="1:29" x14ac:dyDescent="0.25">
      <c r="Q7194" s="12" t="str">
        <f t="shared" ca="1" si="226"/>
        <v>-</v>
      </c>
      <c r="W7194" t="str">
        <f t="shared" si="225"/>
        <v>-</v>
      </c>
    </row>
    <row r="7195" spans="1:29" x14ac:dyDescent="0.25">
      <c r="A7195" s="6"/>
      <c r="B7195" s="10"/>
      <c r="C7195" s="6"/>
      <c r="D7195" s="6"/>
      <c r="E7195" s="6"/>
      <c r="F7195" s="6"/>
      <c r="G7195" s="6"/>
      <c r="H7195" s="6"/>
      <c r="I7195" s="6"/>
      <c r="J7195" s="6"/>
      <c r="K7195" s="6"/>
      <c r="L7195" s="6"/>
      <c r="M7195" s="6"/>
      <c r="N7195" s="6"/>
      <c r="O7195" s="6"/>
      <c r="P7195" s="10"/>
      <c r="Q7195" s="15" t="str">
        <f t="shared" ca="1" si="226"/>
        <v>-</v>
      </c>
      <c r="R7195" s="6"/>
      <c r="S7195" s="6"/>
      <c r="T7195" s="6"/>
      <c r="U7195" s="6"/>
      <c r="V7195" s="6"/>
      <c r="W7195" s="6" t="str">
        <f t="shared" si="225"/>
        <v>-</v>
      </c>
      <c r="X7195" s="6"/>
      <c r="Y7195" s="6"/>
      <c r="Z7195" s="6"/>
      <c r="AA7195" s="6"/>
      <c r="AB7195" s="6"/>
      <c r="AC7195" s="6"/>
    </row>
    <row r="7196" spans="1:29" x14ac:dyDescent="0.25">
      <c r="Q7196" s="12" t="str">
        <f t="shared" ca="1" si="226"/>
        <v>-</v>
      </c>
      <c r="W7196" t="str">
        <f t="shared" si="225"/>
        <v>-</v>
      </c>
    </row>
    <row r="7197" spans="1:29" x14ac:dyDescent="0.25">
      <c r="A7197" s="6"/>
      <c r="B7197" s="10"/>
      <c r="C7197" s="6"/>
      <c r="D7197" s="6"/>
      <c r="E7197" s="6"/>
      <c r="F7197" s="6"/>
      <c r="G7197" s="6"/>
      <c r="H7197" s="6"/>
      <c r="I7197" s="6"/>
      <c r="J7197" s="6"/>
      <c r="K7197" s="6"/>
      <c r="L7197" s="6"/>
      <c r="M7197" s="6"/>
      <c r="N7197" s="6"/>
      <c r="O7197" s="6"/>
      <c r="P7197" s="10"/>
      <c r="Q7197" s="15" t="str">
        <f t="shared" ca="1" si="226"/>
        <v>-</v>
      </c>
      <c r="R7197" s="6"/>
      <c r="S7197" s="6"/>
      <c r="T7197" s="6"/>
      <c r="U7197" s="6"/>
      <c r="V7197" s="6"/>
      <c r="W7197" s="6" t="str">
        <f t="shared" si="225"/>
        <v>-</v>
      </c>
      <c r="X7197" s="6"/>
      <c r="Y7197" s="6"/>
      <c r="Z7197" s="6"/>
      <c r="AA7197" s="6"/>
      <c r="AB7197" s="6"/>
      <c r="AC7197" s="6"/>
    </row>
    <row r="7198" spans="1:29" x14ac:dyDescent="0.25">
      <c r="Q7198" s="12" t="str">
        <f t="shared" ca="1" si="226"/>
        <v>-</v>
      </c>
      <c r="W7198" t="str">
        <f t="shared" si="225"/>
        <v>-</v>
      </c>
    </row>
    <row r="7199" spans="1:29" x14ac:dyDescent="0.25">
      <c r="A7199" s="6"/>
      <c r="B7199" s="10"/>
      <c r="C7199" s="6"/>
      <c r="D7199" s="6"/>
      <c r="E7199" s="6"/>
      <c r="F7199" s="6"/>
      <c r="G7199" s="6"/>
      <c r="H7199" s="6"/>
      <c r="I7199" s="6"/>
      <c r="J7199" s="6"/>
      <c r="K7199" s="6"/>
      <c r="L7199" s="6"/>
      <c r="M7199" s="6"/>
      <c r="N7199" s="6"/>
      <c r="O7199" s="6"/>
      <c r="P7199" s="10"/>
      <c r="Q7199" s="15" t="str">
        <f t="shared" ca="1" si="226"/>
        <v>-</v>
      </c>
      <c r="R7199" s="6"/>
      <c r="S7199" s="6"/>
      <c r="T7199" s="6"/>
      <c r="U7199" s="6"/>
      <c r="V7199" s="6"/>
      <c r="W7199" s="6" t="str">
        <f t="shared" si="225"/>
        <v>-</v>
      </c>
      <c r="X7199" s="6"/>
      <c r="Y7199" s="6"/>
      <c r="Z7199" s="6"/>
      <c r="AA7199" s="6"/>
      <c r="AB7199" s="6"/>
      <c r="AC7199" s="6"/>
    </row>
    <row r="7200" spans="1:29" x14ac:dyDescent="0.25">
      <c r="Q7200" s="12" t="str">
        <f t="shared" ca="1" si="226"/>
        <v>-</v>
      </c>
      <c r="W7200" t="str">
        <f t="shared" si="225"/>
        <v>-</v>
      </c>
    </row>
    <row r="7201" spans="1:29" x14ac:dyDescent="0.25">
      <c r="A7201" s="6"/>
      <c r="B7201" s="10"/>
      <c r="C7201" s="6"/>
      <c r="D7201" s="6"/>
      <c r="E7201" s="6"/>
      <c r="F7201" s="6"/>
      <c r="G7201" s="6"/>
      <c r="H7201" s="6"/>
      <c r="I7201" s="6"/>
      <c r="J7201" s="6"/>
      <c r="K7201" s="6"/>
      <c r="L7201" s="6"/>
      <c r="M7201" s="6"/>
      <c r="N7201" s="6"/>
      <c r="O7201" s="6"/>
      <c r="P7201" s="10"/>
      <c r="Q7201" s="15" t="str">
        <f t="shared" ca="1" si="226"/>
        <v>-</v>
      </c>
      <c r="R7201" s="6"/>
      <c r="S7201" s="6"/>
      <c r="T7201" s="6"/>
      <c r="U7201" s="6"/>
      <c r="V7201" s="6"/>
      <c r="W7201" s="6" t="str">
        <f t="shared" si="225"/>
        <v>-</v>
      </c>
      <c r="X7201" s="6"/>
      <c r="Y7201" s="6"/>
      <c r="Z7201" s="6"/>
      <c r="AA7201" s="6"/>
      <c r="AB7201" s="6"/>
      <c r="AC7201" s="6"/>
    </row>
    <row r="7202" spans="1:29" x14ac:dyDescent="0.25">
      <c r="Q7202" s="12" t="str">
        <f t="shared" ca="1" si="226"/>
        <v>-</v>
      </c>
      <c r="W7202" t="str">
        <f t="shared" si="225"/>
        <v>-</v>
      </c>
    </row>
    <row r="7203" spans="1:29" x14ac:dyDescent="0.25">
      <c r="A7203" s="6"/>
      <c r="B7203" s="10"/>
      <c r="C7203" s="6"/>
      <c r="D7203" s="6"/>
      <c r="E7203" s="6"/>
      <c r="F7203" s="6"/>
      <c r="G7203" s="6"/>
      <c r="H7203" s="6"/>
      <c r="I7203" s="6"/>
      <c r="J7203" s="6"/>
      <c r="K7203" s="6"/>
      <c r="L7203" s="6"/>
      <c r="M7203" s="6"/>
      <c r="N7203" s="6"/>
      <c r="O7203" s="6"/>
      <c r="P7203" s="10"/>
      <c r="Q7203" s="15" t="str">
        <f t="shared" ca="1" si="226"/>
        <v>-</v>
      </c>
      <c r="R7203" s="6"/>
      <c r="S7203" s="6"/>
      <c r="T7203" s="6"/>
      <c r="U7203" s="6"/>
      <c r="V7203" s="6"/>
      <c r="W7203" s="6" t="str">
        <f t="shared" si="225"/>
        <v>-</v>
      </c>
      <c r="X7203" s="6"/>
      <c r="Y7203" s="6"/>
      <c r="Z7203" s="6"/>
      <c r="AA7203" s="6"/>
      <c r="AB7203" s="6"/>
      <c r="AC7203" s="6"/>
    </row>
    <row r="7204" spans="1:29" x14ac:dyDescent="0.25">
      <c r="Q7204" s="12" t="str">
        <f t="shared" ca="1" si="226"/>
        <v>-</v>
      </c>
      <c r="W7204" t="str">
        <f t="shared" si="225"/>
        <v>-</v>
      </c>
    </row>
    <row r="7205" spans="1:29" x14ac:dyDescent="0.25">
      <c r="A7205" s="6"/>
      <c r="B7205" s="10"/>
      <c r="C7205" s="6"/>
      <c r="D7205" s="6"/>
      <c r="E7205" s="6"/>
      <c r="F7205" s="6"/>
      <c r="G7205" s="6"/>
      <c r="H7205" s="6"/>
      <c r="I7205" s="6"/>
      <c r="J7205" s="6"/>
      <c r="K7205" s="6"/>
      <c r="L7205" s="6"/>
      <c r="M7205" s="6"/>
      <c r="N7205" s="6"/>
      <c r="O7205" s="6"/>
      <c r="P7205" s="10"/>
      <c r="Q7205" s="15" t="str">
        <f t="shared" ca="1" si="226"/>
        <v>-</v>
      </c>
      <c r="R7205" s="6"/>
      <c r="S7205" s="6"/>
      <c r="T7205" s="6"/>
      <c r="U7205" s="6"/>
      <c r="V7205" s="6"/>
      <c r="W7205" s="6" t="str">
        <f t="shared" si="225"/>
        <v>-</v>
      </c>
      <c r="X7205" s="6"/>
      <c r="Y7205" s="6"/>
      <c r="Z7205" s="6"/>
      <c r="AA7205" s="6"/>
      <c r="AB7205" s="6"/>
      <c r="AC7205" s="6"/>
    </row>
    <row r="7206" spans="1:29" x14ac:dyDescent="0.25">
      <c r="Q7206" s="12" t="str">
        <f t="shared" ca="1" si="226"/>
        <v>-</v>
      </c>
      <c r="W7206" t="str">
        <f t="shared" si="225"/>
        <v>-</v>
      </c>
    </row>
    <row r="7207" spans="1:29" x14ac:dyDescent="0.25">
      <c r="A7207" s="6"/>
      <c r="B7207" s="10"/>
      <c r="C7207" s="6"/>
      <c r="D7207" s="6"/>
      <c r="E7207" s="6"/>
      <c r="F7207" s="6"/>
      <c r="G7207" s="6"/>
      <c r="H7207" s="6"/>
      <c r="I7207" s="6"/>
      <c r="J7207" s="6"/>
      <c r="K7207" s="6"/>
      <c r="L7207" s="6"/>
      <c r="M7207" s="6"/>
      <c r="N7207" s="6"/>
      <c r="O7207" s="6"/>
      <c r="P7207" s="10"/>
      <c r="Q7207" s="15" t="str">
        <f t="shared" ca="1" si="226"/>
        <v>-</v>
      </c>
      <c r="R7207" s="6"/>
      <c r="S7207" s="6"/>
      <c r="T7207" s="6"/>
      <c r="U7207" s="6"/>
      <c r="V7207" s="6"/>
      <c r="W7207" s="6" t="str">
        <f t="shared" si="225"/>
        <v>-</v>
      </c>
      <c r="X7207" s="6"/>
      <c r="Y7207" s="6"/>
      <c r="Z7207" s="6"/>
      <c r="AA7207" s="6"/>
      <c r="AB7207" s="6"/>
      <c r="AC7207" s="6"/>
    </row>
    <row r="7208" spans="1:29" x14ac:dyDescent="0.25">
      <c r="Q7208" s="12" t="str">
        <f t="shared" ca="1" si="226"/>
        <v>-</v>
      </c>
      <c r="W7208" t="str">
        <f t="shared" si="225"/>
        <v>-</v>
      </c>
    </row>
    <row r="7209" spans="1:29" x14ac:dyDescent="0.25">
      <c r="A7209" s="6"/>
      <c r="B7209" s="10"/>
      <c r="C7209" s="6"/>
      <c r="D7209" s="6"/>
      <c r="E7209" s="6"/>
      <c r="F7209" s="6"/>
      <c r="G7209" s="6"/>
      <c r="H7209" s="6"/>
      <c r="I7209" s="6"/>
      <c r="J7209" s="6"/>
      <c r="K7209" s="6"/>
      <c r="L7209" s="6"/>
      <c r="M7209" s="6"/>
      <c r="N7209" s="6"/>
      <c r="O7209" s="6"/>
      <c r="P7209" s="10"/>
      <c r="Q7209" s="15" t="str">
        <f t="shared" ca="1" si="226"/>
        <v>-</v>
      </c>
      <c r="R7209" s="6"/>
      <c r="S7209" s="6"/>
      <c r="T7209" s="6"/>
      <c r="U7209" s="6"/>
      <c r="V7209" s="6"/>
      <c r="W7209" s="6" t="str">
        <f t="shared" si="225"/>
        <v>-</v>
      </c>
      <c r="X7209" s="6"/>
      <c r="Y7209" s="6"/>
      <c r="Z7209" s="6"/>
      <c r="AA7209" s="6"/>
      <c r="AB7209" s="6"/>
      <c r="AC7209" s="6"/>
    </row>
    <row r="7210" spans="1:29" x14ac:dyDescent="0.25">
      <c r="Q7210" s="12" t="str">
        <f t="shared" ca="1" si="226"/>
        <v>-</v>
      </c>
      <c r="W7210" t="str">
        <f t="shared" si="225"/>
        <v>-</v>
      </c>
    </row>
    <row r="7211" spans="1:29" x14ac:dyDescent="0.25">
      <c r="A7211" s="6"/>
      <c r="B7211" s="10"/>
      <c r="C7211" s="6"/>
      <c r="D7211" s="6"/>
      <c r="E7211" s="6"/>
      <c r="F7211" s="6"/>
      <c r="G7211" s="6"/>
      <c r="H7211" s="6"/>
      <c r="I7211" s="6"/>
      <c r="J7211" s="6"/>
      <c r="K7211" s="6"/>
      <c r="L7211" s="6"/>
      <c r="M7211" s="6"/>
      <c r="N7211" s="6"/>
      <c r="O7211" s="6"/>
      <c r="P7211" s="10"/>
      <c r="Q7211" s="15" t="str">
        <f t="shared" ca="1" si="226"/>
        <v>-</v>
      </c>
      <c r="R7211" s="6"/>
      <c r="S7211" s="6"/>
      <c r="T7211" s="6"/>
      <c r="U7211" s="6"/>
      <c r="V7211" s="6"/>
      <c r="W7211" s="6" t="str">
        <f t="shared" si="225"/>
        <v>-</v>
      </c>
      <c r="X7211" s="6"/>
      <c r="Y7211" s="6"/>
      <c r="Z7211" s="6"/>
      <c r="AA7211" s="6"/>
      <c r="AB7211" s="6"/>
      <c r="AC7211" s="6"/>
    </row>
    <row r="7212" spans="1:29" x14ac:dyDescent="0.25">
      <c r="Q7212" s="12" t="str">
        <f t="shared" ca="1" si="226"/>
        <v>-</v>
      </c>
      <c r="W7212" t="str">
        <f t="shared" si="225"/>
        <v>-</v>
      </c>
    </row>
    <row r="7213" spans="1:29" x14ac:dyDescent="0.25">
      <c r="A7213" s="6"/>
      <c r="B7213" s="10"/>
      <c r="C7213" s="6"/>
      <c r="D7213" s="6"/>
      <c r="E7213" s="6"/>
      <c r="F7213" s="6"/>
      <c r="G7213" s="6"/>
      <c r="H7213" s="6"/>
      <c r="I7213" s="6"/>
      <c r="J7213" s="6"/>
      <c r="K7213" s="6"/>
      <c r="L7213" s="6"/>
      <c r="M7213" s="6"/>
      <c r="N7213" s="6"/>
      <c r="O7213" s="6"/>
      <c r="P7213" s="10"/>
      <c r="Q7213" s="15" t="str">
        <f t="shared" ca="1" si="226"/>
        <v>-</v>
      </c>
      <c r="R7213" s="6"/>
      <c r="S7213" s="6"/>
      <c r="T7213" s="6"/>
      <c r="U7213" s="6"/>
      <c r="V7213" s="6"/>
      <c r="W7213" s="6" t="str">
        <f t="shared" si="225"/>
        <v>-</v>
      </c>
      <c r="X7213" s="6"/>
      <c r="Y7213" s="6"/>
      <c r="Z7213" s="6"/>
      <c r="AA7213" s="6"/>
      <c r="AB7213" s="6"/>
      <c r="AC7213" s="6"/>
    </row>
    <row r="7214" spans="1:29" x14ac:dyDescent="0.25">
      <c r="Q7214" s="12" t="str">
        <f t="shared" ca="1" si="226"/>
        <v>-</v>
      </c>
      <c r="W7214" t="str">
        <f t="shared" si="225"/>
        <v>-</v>
      </c>
    </row>
    <row r="7215" spans="1:29" x14ac:dyDescent="0.25">
      <c r="A7215" s="6"/>
      <c r="B7215" s="10"/>
      <c r="C7215" s="6"/>
      <c r="D7215" s="6"/>
      <c r="E7215" s="6"/>
      <c r="F7215" s="6"/>
      <c r="G7215" s="6"/>
      <c r="H7215" s="6"/>
      <c r="I7215" s="6"/>
      <c r="J7215" s="6"/>
      <c r="K7215" s="6"/>
      <c r="L7215" s="6"/>
      <c r="M7215" s="6"/>
      <c r="N7215" s="6"/>
      <c r="O7215" s="6"/>
      <c r="P7215" s="10"/>
      <c r="Q7215" s="15" t="str">
        <f t="shared" ca="1" si="226"/>
        <v>-</v>
      </c>
      <c r="R7215" s="6"/>
      <c r="S7215" s="6"/>
      <c r="T7215" s="6"/>
      <c r="U7215" s="6"/>
      <c r="V7215" s="6"/>
      <c r="W7215" s="6" t="str">
        <f t="shared" si="225"/>
        <v>-</v>
      </c>
      <c r="X7215" s="6"/>
      <c r="Y7215" s="6"/>
      <c r="Z7215" s="6"/>
      <c r="AA7215" s="6"/>
      <c r="AB7215" s="6"/>
      <c r="AC7215" s="6"/>
    </row>
    <row r="7216" spans="1:29" x14ac:dyDescent="0.25">
      <c r="Q7216" s="12" t="str">
        <f t="shared" ca="1" si="226"/>
        <v>-</v>
      </c>
      <c r="W7216" t="str">
        <f t="shared" si="225"/>
        <v>-</v>
      </c>
    </row>
    <row r="7217" spans="1:29" x14ac:dyDescent="0.25">
      <c r="A7217" s="6"/>
      <c r="B7217" s="10"/>
      <c r="C7217" s="6"/>
      <c r="D7217" s="6"/>
      <c r="E7217" s="6"/>
      <c r="F7217" s="6"/>
      <c r="G7217" s="6"/>
      <c r="H7217" s="6"/>
      <c r="I7217" s="6"/>
      <c r="J7217" s="6"/>
      <c r="K7217" s="6"/>
      <c r="L7217" s="6"/>
      <c r="M7217" s="6"/>
      <c r="N7217" s="6"/>
      <c r="O7217" s="6"/>
      <c r="P7217" s="10"/>
      <c r="Q7217" s="15" t="str">
        <f t="shared" ca="1" si="226"/>
        <v>-</v>
      </c>
      <c r="R7217" s="6"/>
      <c r="S7217" s="6"/>
      <c r="T7217" s="6"/>
      <c r="U7217" s="6"/>
      <c r="V7217" s="6"/>
      <c r="W7217" s="6" t="str">
        <f t="shared" si="225"/>
        <v>-</v>
      </c>
      <c r="X7217" s="6"/>
      <c r="Y7217" s="6"/>
      <c r="Z7217" s="6"/>
      <c r="AA7217" s="6"/>
      <c r="AB7217" s="6"/>
      <c r="AC7217" s="6"/>
    </row>
    <row r="7218" spans="1:29" x14ac:dyDescent="0.25">
      <c r="Q7218" s="12" t="str">
        <f t="shared" ca="1" si="226"/>
        <v>-</v>
      </c>
      <c r="W7218" t="str">
        <f t="shared" si="225"/>
        <v>-</v>
      </c>
    </row>
    <row r="7219" spans="1:29" x14ac:dyDescent="0.25">
      <c r="A7219" s="6"/>
      <c r="B7219" s="10"/>
      <c r="C7219" s="6"/>
      <c r="D7219" s="6"/>
      <c r="E7219" s="6"/>
      <c r="F7219" s="6"/>
      <c r="G7219" s="6"/>
      <c r="H7219" s="6"/>
      <c r="I7219" s="6"/>
      <c r="J7219" s="6"/>
      <c r="K7219" s="6"/>
      <c r="L7219" s="6"/>
      <c r="M7219" s="6"/>
      <c r="N7219" s="6"/>
      <c r="O7219" s="6"/>
      <c r="P7219" s="10"/>
      <c r="Q7219" s="15" t="str">
        <f t="shared" ca="1" si="226"/>
        <v>-</v>
      </c>
      <c r="R7219" s="6"/>
      <c r="S7219" s="6"/>
      <c r="T7219" s="6"/>
      <c r="U7219" s="6"/>
      <c r="V7219" s="6"/>
      <c r="W7219" s="6" t="str">
        <f t="shared" si="225"/>
        <v>-</v>
      </c>
      <c r="X7219" s="6"/>
      <c r="Y7219" s="6"/>
      <c r="Z7219" s="6"/>
      <c r="AA7219" s="6"/>
      <c r="AB7219" s="6"/>
      <c r="AC7219" s="6"/>
    </row>
    <row r="7220" spans="1:29" x14ac:dyDescent="0.25">
      <c r="Q7220" s="12" t="str">
        <f t="shared" ca="1" si="226"/>
        <v>-</v>
      </c>
      <c r="W7220" t="str">
        <f t="shared" si="225"/>
        <v>-</v>
      </c>
    </row>
    <row r="7221" spans="1:29" x14ac:dyDescent="0.25">
      <c r="A7221" s="6"/>
      <c r="B7221" s="10"/>
      <c r="C7221" s="6"/>
      <c r="D7221" s="6"/>
      <c r="E7221" s="6"/>
      <c r="F7221" s="6"/>
      <c r="G7221" s="6"/>
      <c r="H7221" s="6"/>
      <c r="I7221" s="6"/>
      <c r="J7221" s="6"/>
      <c r="K7221" s="6"/>
      <c r="L7221" s="6"/>
      <c r="M7221" s="6"/>
      <c r="N7221" s="6"/>
      <c r="O7221" s="6"/>
      <c r="P7221" s="10"/>
      <c r="Q7221" s="15" t="str">
        <f t="shared" ca="1" si="226"/>
        <v>-</v>
      </c>
      <c r="R7221" s="6"/>
      <c r="S7221" s="6"/>
      <c r="T7221" s="6"/>
      <c r="U7221" s="6"/>
      <c r="V7221" s="6"/>
      <c r="W7221" s="6" t="str">
        <f t="shared" si="225"/>
        <v>-</v>
      </c>
      <c r="X7221" s="6"/>
      <c r="Y7221" s="6"/>
      <c r="Z7221" s="6"/>
      <c r="AA7221" s="6"/>
      <c r="AB7221" s="6"/>
      <c r="AC7221" s="6"/>
    </row>
    <row r="7222" spans="1:29" x14ac:dyDescent="0.25">
      <c r="Q7222" s="12" t="str">
        <f t="shared" ca="1" si="226"/>
        <v>-</v>
      </c>
      <c r="W7222" t="str">
        <f t="shared" si="225"/>
        <v>-</v>
      </c>
    </row>
    <row r="7223" spans="1:29" x14ac:dyDescent="0.25">
      <c r="A7223" s="6"/>
      <c r="B7223" s="10"/>
      <c r="C7223" s="6"/>
      <c r="D7223" s="6"/>
      <c r="E7223" s="6"/>
      <c r="F7223" s="6"/>
      <c r="G7223" s="6"/>
      <c r="H7223" s="6"/>
      <c r="I7223" s="6"/>
      <c r="J7223" s="6"/>
      <c r="K7223" s="6"/>
      <c r="L7223" s="6"/>
      <c r="M7223" s="6"/>
      <c r="N7223" s="6"/>
      <c r="O7223" s="6"/>
      <c r="P7223" s="10"/>
      <c r="Q7223" s="15" t="str">
        <f t="shared" ca="1" si="226"/>
        <v>-</v>
      </c>
      <c r="R7223" s="6"/>
      <c r="S7223" s="6"/>
      <c r="T7223" s="6"/>
      <c r="U7223" s="6"/>
      <c r="V7223" s="6"/>
      <c r="W7223" s="6" t="str">
        <f t="shared" si="225"/>
        <v>-</v>
      </c>
      <c r="X7223" s="6"/>
      <c r="Y7223" s="6"/>
      <c r="Z7223" s="6"/>
      <c r="AA7223" s="6"/>
      <c r="AB7223" s="6"/>
      <c r="AC7223" s="6"/>
    </row>
    <row r="7224" spans="1:29" x14ac:dyDescent="0.25">
      <c r="Q7224" s="12" t="str">
        <f t="shared" ca="1" si="226"/>
        <v>-</v>
      </c>
      <c r="W7224" t="str">
        <f t="shared" si="225"/>
        <v>-</v>
      </c>
    </row>
    <row r="7225" spans="1:29" x14ac:dyDescent="0.25">
      <c r="A7225" s="6"/>
      <c r="B7225" s="10"/>
      <c r="C7225" s="6"/>
      <c r="D7225" s="6"/>
      <c r="E7225" s="6"/>
      <c r="F7225" s="6"/>
      <c r="G7225" s="6"/>
      <c r="H7225" s="6"/>
      <c r="I7225" s="6"/>
      <c r="J7225" s="6"/>
      <c r="K7225" s="6"/>
      <c r="L7225" s="6"/>
      <c r="M7225" s="6"/>
      <c r="N7225" s="6"/>
      <c r="O7225" s="6"/>
      <c r="P7225" s="10"/>
      <c r="Q7225" s="15" t="str">
        <f t="shared" ca="1" si="226"/>
        <v>-</v>
      </c>
      <c r="R7225" s="6"/>
      <c r="S7225" s="6"/>
      <c r="T7225" s="6"/>
      <c r="U7225" s="6"/>
      <c r="V7225" s="6"/>
      <c r="W7225" s="6" t="str">
        <f t="shared" si="225"/>
        <v>-</v>
      </c>
      <c r="X7225" s="6"/>
      <c r="Y7225" s="6"/>
      <c r="Z7225" s="6"/>
      <c r="AA7225" s="6"/>
      <c r="AB7225" s="6"/>
      <c r="AC7225" s="6"/>
    </row>
    <row r="7226" spans="1:29" x14ac:dyDescent="0.25">
      <c r="Q7226" s="12" t="str">
        <f t="shared" ca="1" si="226"/>
        <v>-</v>
      </c>
      <c r="W7226" t="str">
        <f t="shared" si="225"/>
        <v>-</v>
      </c>
    </row>
    <row r="7227" spans="1:29" x14ac:dyDescent="0.25">
      <c r="A7227" s="6"/>
      <c r="B7227" s="10"/>
      <c r="C7227" s="6"/>
      <c r="D7227" s="6"/>
      <c r="E7227" s="6"/>
      <c r="F7227" s="6"/>
      <c r="G7227" s="6"/>
      <c r="H7227" s="6"/>
      <c r="I7227" s="6"/>
      <c r="J7227" s="6"/>
      <c r="K7227" s="6"/>
      <c r="L7227" s="6"/>
      <c r="M7227" s="6"/>
      <c r="N7227" s="6"/>
      <c r="O7227" s="6"/>
      <c r="P7227" s="10"/>
      <c r="Q7227" s="15" t="str">
        <f t="shared" ca="1" si="226"/>
        <v>-</v>
      </c>
      <c r="R7227" s="6"/>
      <c r="S7227" s="6"/>
      <c r="T7227" s="6"/>
      <c r="U7227" s="6"/>
      <c r="V7227" s="6"/>
      <c r="W7227" s="6" t="str">
        <f t="shared" si="225"/>
        <v>-</v>
      </c>
      <c r="X7227" s="6"/>
      <c r="Y7227" s="6"/>
      <c r="Z7227" s="6"/>
      <c r="AA7227" s="6"/>
      <c r="AB7227" s="6"/>
      <c r="AC7227" s="6"/>
    </row>
    <row r="7228" spans="1:29" x14ac:dyDescent="0.25">
      <c r="Q7228" s="12" t="str">
        <f t="shared" ca="1" si="226"/>
        <v>-</v>
      </c>
      <c r="W7228" t="str">
        <f t="shared" si="225"/>
        <v>-</v>
      </c>
    </row>
    <row r="7229" spans="1:29" x14ac:dyDescent="0.25">
      <c r="A7229" s="6"/>
      <c r="B7229" s="10"/>
      <c r="C7229" s="6"/>
      <c r="D7229" s="6"/>
      <c r="E7229" s="6"/>
      <c r="F7229" s="6"/>
      <c r="G7229" s="6"/>
      <c r="H7229" s="6"/>
      <c r="I7229" s="6"/>
      <c r="J7229" s="6"/>
      <c r="K7229" s="6"/>
      <c r="L7229" s="6"/>
      <c r="M7229" s="6"/>
      <c r="N7229" s="6"/>
      <c r="O7229" s="6"/>
      <c r="P7229" s="10"/>
      <c r="Q7229" s="15" t="str">
        <f t="shared" ca="1" si="226"/>
        <v>-</v>
      </c>
      <c r="R7229" s="6"/>
      <c r="S7229" s="6"/>
      <c r="T7229" s="6"/>
      <c r="U7229" s="6"/>
      <c r="V7229" s="6"/>
      <c r="W7229" s="6" t="str">
        <f t="shared" si="225"/>
        <v>-</v>
      </c>
      <c r="X7229" s="6"/>
      <c r="Y7229" s="6"/>
      <c r="Z7229" s="6"/>
      <c r="AA7229" s="6"/>
      <c r="AB7229" s="6"/>
      <c r="AC7229" s="6"/>
    </row>
    <row r="7230" spans="1:29" x14ac:dyDescent="0.25">
      <c r="Q7230" s="12" t="str">
        <f t="shared" ca="1" si="226"/>
        <v>-</v>
      </c>
      <c r="W7230" t="str">
        <f t="shared" si="225"/>
        <v>-</v>
      </c>
    </row>
    <row r="7231" spans="1:29" x14ac:dyDescent="0.25">
      <c r="A7231" s="6"/>
      <c r="B7231" s="10"/>
      <c r="C7231" s="6"/>
      <c r="D7231" s="6"/>
      <c r="E7231" s="6"/>
      <c r="F7231" s="6"/>
      <c r="G7231" s="6"/>
      <c r="H7231" s="6"/>
      <c r="I7231" s="6"/>
      <c r="J7231" s="6"/>
      <c r="K7231" s="6"/>
      <c r="L7231" s="6"/>
      <c r="M7231" s="6"/>
      <c r="N7231" s="6"/>
      <c r="O7231" s="6"/>
      <c r="P7231" s="10"/>
      <c r="Q7231" s="15" t="str">
        <f t="shared" ca="1" si="226"/>
        <v>-</v>
      </c>
      <c r="R7231" s="6"/>
      <c r="S7231" s="6"/>
      <c r="T7231" s="6"/>
      <c r="U7231" s="6"/>
      <c r="V7231" s="6"/>
      <c r="W7231" s="6" t="str">
        <f t="shared" si="225"/>
        <v>-</v>
      </c>
      <c r="X7231" s="6"/>
      <c r="Y7231" s="6"/>
      <c r="Z7231" s="6"/>
      <c r="AA7231" s="6"/>
      <c r="AB7231" s="6"/>
      <c r="AC7231" s="6"/>
    </row>
    <row r="7232" spans="1:29" x14ac:dyDescent="0.25">
      <c r="Q7232" s="12" t="str">
        <f t="shared" ca="1" si="226"/>
        <v>-</v>
      </c>
      <c r="W7232" t="str">
        <f t="shared" si="225"/>
        <v>-</v>
      </c>
    </row>
    <row r="7233" spans="1:29" x14ac:dyDescent="0.25">
      <c r="A7233" s="6"/>
      <c r="B7233" s="10"/>
      <c r="C7233" s="6"/>
      <c r="D7233" s="6"/>
      <c r="E7233" s="6"/>
      <c r="F7233" s="6"/>
      <c r="G7233" s="6"/>
      <c r="H7233" s="6"/>
      <c r="I7233" s="6"/>
      <c r="J7233" s="6"/>
      <c r="K7233" s="6"/>
      <c r="L7233" s="6"/>
      <c r="M7233" s="6"/>
      <c r="N7233" s="6"/>
      <c r="O7233" s="6"/>
      <c r="P7233" s="10"/>
      <c r="Q7233" s="15" t="str">
        <f t="shared" ca="1" si="226"/>
        <v>-</v>
      </c>
      <c r="R7233" s="6"/>
      <c r="S7233" s="6"/>
      <c r="T7233" s="6"/>
      <c r="U7233" s="6"/>
      <c r="V7233" s="6"/>
      <c r="W7233" s="6" t="str">
        <f t="shared" ref="W7233:W7296" si="227">IF(OR(ISBLANK(J7233),ISBLANK(V7233)),"-",(IF(J7233=V7233,"Yes","No")))</f>
        <v>-</v>
      </c>
      <c r="X7233" s="6"/>
      <c r="Y7233" s="6"/>
      <c r="Z7233" s="6"/>
      <c r="AA7233" s="6"/>
      <c r="AB7233" s="6"/>
      <c r="AC7233" s="6"/>
    </row>
    <row r="7234" spans="1:29" x14ac:dyDescent="0.25">
      <c r="Q7234" s="12" t="str">
        <f t="shared" ref="Q7234:Q7297" ca="1" si="228">IF(B7234&gt;1/1/1900, (IF(R7234="Closed",(DATEDIF(B7234,P7234,"d"))-(DATEDIF(M7234,O7234,"d")),IF(OR(R7234="Pending",ISBLANK(P7234)),TODAY()-B7234))),"-")</f>
        <v>-</v>
      </c>
      <c r="W7234" t="str">
        <f t="shared" si="227"/>
        <v>-</v>
      </c>
    </row>
    <row r="7235" spans="1:29" x14ac:dyDescent="0.25">
      <c r="A7235" s="6"/>
      <c r="B7235" s="10"/>
      <c r="C7235" s="6"/>
      <c r="D7235" s="6"/>
      <c r="E7235" s="6"/>
      <c r="F7235" s="6"/>
      <c r="G7235" s="6"/>
      <c r="H7235" s="6"/>
      <c r="I7235" s="6"/>
      <c r="J7235" s="6"/>
      <c r="K7235" s="6"/>
      <c r="L7235" s="6"/>
      <c r="M7235" s="6"/>
      <c r="N7235" s="6"/>
      <c r="O7235" s="6"/>
      <c r="P7235" s="10"/>
      <c r="Q7235" s="15" t="str">
        <f t="shared" ca="1" si="228"/>
        <v>-</v>
      </c>
      <c r="R7235" s="6"/>
      <c r="S7235" s="6"/>
      <c r="T7235" s="6"/>
      <c r="U7235" s="6"/>
      <c r="V7235" s="6"/>
      <c r="W7235" s="6" t="str">
        <f t="shared" si="227"/>
        <v>-</v>
      </c>
      <c r="X7235" s="6"/>
      <c r="Y7235" s="6"/>
      <c r="Z7235" s="6"/>
      <c r="AA7235" s="6"/>
      <c r="AB7235" s="6"/>
      <c r="AC7235" s="6"/>
    </row>
    <row r="7236" spans="1:29" x14ac:dyDescent="0.25">
      <c r="Q7236" s="12" t="str">
        <f t="shared" ca="1" si="228"/>
        <v>-</v>
      </c>
      <c r="W7236" t="str">
        <f t="shared" si="227"/>
        <v>-</v>
      </c>
    </row>
    <row r="7237" spans="1:29" x14ac:dyDescent="0.25">
      <c r="A7237" s="6"/>
      <c r="B7237" s="10"/>
      <c r="C7237" s="6"/>
      <c r="D7237" s="6"/>
      <c r="E7237" s="6"/>
      <c r="F7237" s="6"/>
      <c r="G7237" s="6"/>
      <c r="H7237" s="6"/>
      <c r="I7237" s="6"/>
      <c r="J7237" s="6"/>
      <c r="K7237" s="6"/>
      <c r="L7237" s="6"/>
      <c r="M7237" s="6"/>
      <c r="N7237" s="6"/>
      <c r="O7237" s="6"/>
      <c r="P7237" s="10"/>
      <c r="Q7237" s="15" t="str">
        <f t="shared" ca="1" si="228"/>
        <v>-</v>
      </c>
      <c r="R7237" s="6"/>
      <c r="S7237" s="6"/>
      <c r="T7237" s="6"/>
      <c r="U7237" s="6"/>
      <c r="V7237" s="6"/>
      <c r="W7237" s="6" t="str">
        <f t="shared" si="227"/>
        <v>-</v>
      </c>
      <c r="X7237" s="6"/>
      <c r="Y7237" s="6"/>
      <c r="Z7237" s="6"/>
      <c r="AA7237" s="6"/>
      <c r="AB7237" s="6"/>
      <c r="AC7237" s="6"/>
    </row>
    <row r="7238" spans="1:29" x14ac:dyDescent="0.25">
      <c r="Q7238" s="12" t="str">
        <f t="shared" ca="1" si="228"/>
        <v>-</v>
      </c>
      <c r="W7238" t="str">
        <f t="shared" si="227"/>
        <v>-</v>
      </c>
    </row>
    <row r="7239" spans="1:29" x14ac:dyDescent="0.25">
      <c r="A7239" s="6"/>
      <c r="B7239" s="10"/>
      <c r="C7239" s="6"/>
      <c r="D7239" s="6"/>
      <c r="E7239" s="6"/>
      <c r="F7239" s="6"/>
      <c r="G7239" s="6"/>
      <c r="H7239" s="6"/>
      <c r="I7239" s="6"/>
      <c r="J7239" s="6"/>
      <c r="K7239" s="6"/>
      <c r="L7239" s="6"/>
      <c r="M7239" s="6"/>
      <c r="N7239" s="6"/>
      <c r="O7239" s="6"/>
      <c r="P7239" s="10"/>
      <c r="Q7239" s="15" t="str">
        <f t="shared" ca="1" si="228"/>
        <v>-</v>
      </c>
      <c r="R7239" s="6"/>
      <c r="S7239" s="6"/>
      <c r="T7239" s="6"/>
      <c r="U7239" s="6"/>
      <c r="V7239" s="6"/>
      <c r="W7239" s="6" t="str">
        <f t="shared" si="227"/>
        <v>-</v>
      </c>
      <c r="X7239" s="6"/>
      <c r="Y7239" s="6"/>
      <c r="Z7239" s="6"/>
      <c r="AA7239" s="6"/>
      <c r="AB7239" s="6"/>
      <c r="AC7239" s="6"/>
    </row>
    <row r="7240" spans="1:29" x14ac:dyDescent="0.25">
      <c r="Q7240" s="12" t="str">
        <f t="shared" ca="1" si="228"/>
        <v>-</v>
      </c>
      <c r="W7240" t="str">
        <f t="shared" si="227"/>
        <v>-</v>
      </c>
    </row>
    <row r="7241" spans="1:29" x14ac:dyDescent="0.25">
      <c r="A7241" s="6"/>
      <c r="B7241" s="10"/>
      <c r="C7241" s="6"/>
      <c r="D7241" s="6"/>
      <c r="E7241" s="6"/>
      <c r="F7241" s="6"/>
      <c r="G7241" s="6"/>
      <c r="H7241" s="6"/>
      <c r="I7241" s="6"/>
      <c r="J7241" s="6"/>
      <c r="K7241" s="6"/>
      <c r="L7241" s="6"/>
      <c r="M7241" s="6"/>
      <c r="N7241" s="6"/>
      <c r="O7241" s="6"/>
      <c r="P7241" s="10"/>
      <c r="Q7241" s="15" t="str">
        <f t="shared" ca="1" si="228"/>
        <v>-</v>
      </c>
      <c r="R7241" s="6"/>
      <c r="S7241" s="6"/>
      <c r="T7241" s="6"/>
      <c r="U7241" s="6"/>
      <c r="V7241" s="6"/>
      <c r="W7241" s="6" t="str">
        <f t="shared" si="227"/>
        <v>-</v>
      </c>
      <c r="X7241" s="6"/>
      <c r="Y7241" s="6"/>
      <c r="Z7241" s="6"/>
      <c r="AA7241" s="6"/>
      <c r="AB7241" s="6"/>
      <c r="AC7241" s="6"/>
    </row>
    <row r="7242" spans="1:29" x14ac:dyDescent="0.25">
      <c r="Q7242" s="12" t="str">
        <f t="shared" ca="1" si="228"/>
        <v>-</v>
      </c>
      <c r="W7242" t="str">
        <f t="shared" si="227"/>
        <v>-</v>
      </c>
    </row>
    <row r="7243" spans="1:29" x14ac:dyDescent="0.25">
      <c r="A7243" s="6"/>
      <c r="B7243" s="10"/>
      <c r="C7243" s="6"/>
      <c r="D7243" s="6"/>
      <c r="E7243" s="6"/>
      <c r="F7243" s="6"/>
      <c r="G7243" s="6"/>
      <c r="H7243" s="6"/>
      <c r="I7243" s="6"/>
      <c r="J7243" s="6"/>
      <c r="K7243" s="6"/>
      <c r="L7243" s="6"/>
      <c r="M7243" s="6"/>
      <c r="N7243" s="6"/>
      <c r="O7243" s="6"/>
      <c r="P7243" s="10"/>
      <c r="Q7243" s="15" t="str">
        <f t="shared" ca="1" si="228"/>
        <v>-</v>
      </c>
      <c r="R7243" s="6"/>
      <c r="S7243" s="6"/>
      <c r="T7243" s="6"/>
      <c r="U7243" s="6"/>
      <c r="V7243" s="6"/>
      <c r="W7243" s="6" t="str">
        <f t="shared" si="227"/>
        <v>-</v>
      </c>
      <c r="X7243" s="6"/>
      <c r="Y7243" s="6"/>
      <c r="Z7243" s="6"/>
      <c r="AA7243" s="6"/>
      <c r="AB7243" s="6"/>
      <c r="AC7243" s="6"/>
    </row>
    <row r="7244" spans="1:29" x14ac:dyDescent="0.25">
      <c r="Q7244" s="12" t="str">
        <f t="shared" ca="1" si="228"/>
        <v>-</v>
      </c>
      <c r="W7244" t="str">
        <f t="shared" si="227"/>
        <v>-</v>
      </c>
    </row>
    <row r="7245" spans="1:29" x14ac:dyDescent="0.25">
      <c r="A7245" s="6"/>
      <c r="B7245" s="10"/>
      <c r="C7245" s="6"/>
      <c r="D7245" s="6"/>
      <c r="E7245" s="6"/>
      <c r="F7245" s="6"/>
      <c r="G7245" s="6"/>
      <c r="H7245" s="6"/>
      <c r="I7245" s="6"/>
      <c r="J7245" s="6"/>
      <c r="K7245" s="6"/>
      <c r="L7245" s="6"/>
      <c r="M7245" s="6"/>
      <c r="N7245" s="6"/>
      <c r="O7245" s="6"/>
      <c r="P7245" s="10"/>
      <c r="Q7245" s="15" t="str">
        <f t="shared" ca="1" si="228"/>
        <v>-</v>
      </c>
      <c r="R7245" s="6"/>
      <c r="S7245" s="6"/>
      <c r="T7245" s="6"/>
      <c r="U7245" s="6"/>
      <c r="V7245" s="6"/>
      <c r="W7245" s="6" t="str">
        <f t="shared" si="227"/>
        <v>-</v>
      </c>
      <c r="X7245" s="6"/>
      <c r="Y7245" s="6"/>
      <c r="Z7245" s="6"/>
      <c r="AA7245" s="6"/>
      <c r="AB7245" s="6"/>
      <c r="AC7245" s="6"/>
    </row>
    <row r="7246" spans="1:29" x14ac:dyDescent="0.25">
      <c r="Q7246" s="12" t="str">
        <f t="shared" ca="1" si="228"/>
        <v>-</v>
      </c>
      <c r="W7246" t="str">
        <f t="shared" si="227"/>
        <v>-</v>
      </c>
    </row>
    <row r="7247" spans="1:29" x14ac:dyDescent="0.25">
      <c r="A7247" s="6"/>
      <c r="B7247" s="10"/>
      <c r="C7247" s="6"/>
      <c r="D7247" s="6"/>
      <c r="E7247" s="6"/>
      <c r="F7247" s="6"/>
      <c r="G7247" s="6"/>
      <c r="H7247" s="6"/>
      <c r="I7247" s="6"/>
      <c r="J7247" s="6"/>
      <c r="K7247" s="6"/>
      <c r="L7247" s="6"/>
      <c r="M7247" s="6"/>
      <c r="N7247" s="6"/>
      <c r="O7247" s="6"/>
      <c r="P7247" s="10"/>
      <c r="Q7247" s="15" t="str">
        <f t="shared" ca="1" si="228"/>
        <v>-</v>
      </c>
      <c r="R7247" s="6"/>
      <c r="S7247" s="6"/>
      <c r="T7247" s="6"/>
      <c r="U7247" s="6"/>
      <c r="V7247" s="6"/>
      <c r="W7247" s="6" t="str">
        <f t="shared" si="227"/>
        <v>-</v>
      </c>
      <c r="X7247" s="6"/>
      <c r="Y7247" s="6"/>
      <c r="Z7247" s="6"/>
      <c r="AA7247" s="6"/>
      <c r="AB7247" s="6"/>
      <c r="AC7247" s="6"/>
    </row>
    <row r="7248" spans="1:29" x14ac:dyDescent="0.25">
      <c r="Q7248" s="12" t="str">
        <f t="shared" ca="1" si="228"/>
        <v>-</v>
      </c>
      <c r="W7248" t="str">
        <f t="shared" si="227"/>
        <v>-</v>
      </c>
    </row>
    <row r="7249" spans="1:29" x14ac:dyDescent="0.25">
      <c r="A7249" s="6"/>
      <c r="B7249" s="10"/>
      <c r="C7249" s="6"/>
      <c r="D7249" s="6"/>
      <c r="E7249" s="6"/>
      <c r="F7249" s="6"/>
      <c r="G7249" s="6"/>
      <c r="H7249" s="6"/>
      <c r="I7249" s="6"/>
      <c r="J7249" s="6"/>
      <c r="K7249" s="6"/>
      <c r="L7249" s="6"/>
      <c r="M7249" s="6"/>
      <c r="N7249" s="6"/>
      <c r="O7249" s="6"/>
      <c r="P7249" s="10"/>
      <c r="Q7249" s="15" t="str">
        <f t="shared" ca="1" si="228"/>
        <v>-</v>
      </c>
      <c r="R7249" s="6"/>
      <c r="S7249" s="6"/>
      <c r="T7249" s="6"/>
      <c r="U7249" s="6"/>
      <c r="V7249" s="6"/>
      <c r="W7249" s="6" t="str">
        <f t="shared" si="227"/>
        <v>-</v>
      </c>
      <c r="X7249" s="6"/>
      <c r="Y7249" s="6"/>
      <c r="Z7249" s="6"/>
      <c r="AA7249" s="6"/>
      <c r="AB7249" s="6"/>
      <c r="AC7249" s="6"/>
    </row>
    <row r="7250" spans="1:29" x14ac:dyDescent="0.25">
      <c r="Q7250" s="12" t="str">
        <f t="shared" ca="1" si="228"/>
        <v>-</v>
      </c>
      <c r="W7250" t="str">
        <f t="shared" si="227"/>
        <v>-</v>
      </c>
    </row>
    <row r="7251" spans="1:29" x14ac:dyDescent="0.25">
      <c r="A7251" s="6"/>
      <c r="B7251" s="10"/>
      <c r="C7251" s="6"/>
      <c r="D7251" s="6"/>
      <c r="E7251" s="6"/>
      <c r="F7251" s="6"/>
      <c r="G7251" s="6"/>
      <c r="H7251" s="6"/>
      <c r="I7251" s="6"/>
      <c r="J7251" s="6"/>
      <c r="K7251" s="6"/>
      <c r="L7251" s="6"/>
      <c r="M7251" s="6"/>
      <c r="N7251" s="6"/>
      <c r="O7251" s="6"/>
      <c r="P7251" s="10"/>
      <c r="Q7251" s="15" t="str">
        <f t="shared" ca="1" si="228"/>
        <v>-</v>
      </c>
      <c r="R7251" s="6"/>
      <c r="S7251" s="6"/>
      <c r="T7251" s="6"/>
      <c r="U7251" s="6"/>
      <c r="V7251" s="6"/>
      <c r="W7251" s="6" t="str">
        <f t="shared" si="227"/>
        <v>-</v>
      </c>
      <c r="X7251" s="6"/>
      <c r="Y7251" s="6"/>
      <c r="Z7251" s="6"/>
      <c r="AA7251" s="6"/>
      <c r="AB7251" s="6"/>
      <c r="AC7251" s="6"/>
    </row>
    <row r="7252" spans="1:29" x14ac:dyDescent="0.25">
      <c r="Q7252" s="12" t="str">
        <f t="shared" ca="1" si="228"/>
        <v>-</v>
      </c>
      <c r="W7252" t="str">
        <f t="shared" si="227"/>
        <v>-</v>
      </c>
    </row>
    <row r="7253" spans="1:29" x14ac:dyDescent="0.25">
      <c r="A7253" s="6"/>
      <c r="B7253" s="10"/>
      <c r="C7253" s="6"/>
      <c r="D7253" s="6"/>
      <c r="E7253" s="6"/>
      <c r="F7253" s="6"/>
      <c r="G7253" s="6"/>
      <c r="H7253" s="6"/>
      <c r="I7253" s="6"/>
      <c r="J7253" s="6"/>
      <c r="K7253" s="6"/>
      <c r="L7253" s="6"/>
      <c r="M7253" s="6"/>
      <c r="N7253" s="6"/>
      <c r="O7253" s="6"/>
      <c r="P7253" s="10"/>
      <c r="Q7253" s="15" t="str">
        <f t="shared" ca="1" si="228"/>
        <v>-</v>
      </c>
      <c r="R7253" s="6"/>
      <c r="S7253" s="6"/>
      <c r="T7253" s="6"/>
      <c r="U7253" s="6"/>
      <c r="V7253" s="6"/>
      <c r="W7253" s="6" t="str">
        <f t="shared" si="227"/>
        <v>-</v>
      </c>
      <c r="X7253" s="6"/>
      <c r="Y7253" s="6"/>
      <c r="Z7253" s="6"/>
      <c r="AA7253" s="6"/>
      <c r="AB7253" s="6"/>
      <c r="AC7253" s="6"/>
    </row>
    <row r="7254" spans="1:29" x14ac:dyDescent="0.25">
      <c r="Q7254" s="12" t="str">
        <f t="shared" ca="1" si="228"/>
        <v>-</v>
      </c>
      <c r="W7254" t="str">
        <f t="shared" si="227"/>
        <v>-</v>
      </c>
    </row>
    <row r="7255" spans="1:29" x14ac:dyDescent="0.25">
      <c r="A7255" s="6"/>
      <c r="B7255" s="10"/>
      <c r="C7255" s="6"/>
      <c r="D7255" s="6"/>
      <c r="E7255" s="6"/>
      <c r="F7255" s="6"/>
      <c r="G7255" s="6"/>
      <c r="H7255" s="6"/>
      <c r="I7255" s="6"/>
      <c r="J7255" s="6"/>
      <c r="K7255" s="6"/>
      <c r="L7255" s="6"/>
      <c r="M7255" s="6"/>
      <c r="N7255" s="6"/>
      <c r="O7255" s="6"/>
      <c r="P7255" s="10"/>
      <c r="Q7255" s="15" t="str">
        <f t="shared" ca="1" si="228"/>
        <v>-</v>
      </c>
      <c r="R7255" s="6"/>
      <c r="S7255" s="6"/>
      <c r="T7255" s="6"/>
      <c r="U7255" s="6"/>
      <c r="V7255" s="6"/>
      <c r="W7255" s="6" t="str">
        <f t="shared" si="227"/>
        <v>-</v>
      </c>
      <c r="X7255" s="6"/>
      <c r="Y7255" s="6"/>
      <c r="Z7255" s="6"/>
      <c r="AA7255" s="6"/>
      <c r="AB7255" s="6"/>
      <c r="AC7255" s="6"/>
    </row>
    <row r="7256" spans="1:29" x14ac:dyDescent="0.25">
      <c r="Q7256" s="12" t="str">
        <f t="shared" ca="1" si="228"/>
        <v>-</v>
      </c>
      <c r="W7256" t="str">
        <f t="shared" si="227"/>
        <v>-</v>
      </c>
    </row>
    <row r="7257" spans="1:29" x14ac:dyDescent="0.25">
      <c r="A7257" s="6"/>
      <c r="B7257" s="10"/>
      <c r="C7257" s="6"/>
      <c r="D7257" s="6"/>
      <c r="E7257" s="6"/>
      <c r="F7257" s="6"/>
      <c r="G7257" s="6"/>
      <c r="H7257" s="6"/>
      <c r="I7257" s="6"/>
      <c r="J7257" s="6"/>
      <c r="K7257" s="6"/>
      <c r="L7257" s="6"/>
      <c r="M7257" s="6"/>
      <c r="N7257" s="6"/>
      <c r="O7257" s="6"/>
      <c r="P7257" s="10"/>
      <c r="Q7257" s="15" t="str">
        <f t="shared" ca="1" si="228"/>
        <v>-</v>
      </c>
      <c r="R7257" s="6"/>
      <c r="S7257" s="6"/>
      <c r="T7257" s="6"/>
      <c r="U7257" s="6"/>
      <c r="V7257" s="6"/>
      <c r="W7257" s="6" t="str">
        <f t="shared" si="227"/>
        <v>-</v>
      </c>
      <c r="X7257" s="6"/>
      <c r="Y7257" s="6"/>
      <c r="Z7257" s="6"/>
      <c r="AA7257" s="6"/>
      <c r="AB7257" s="6"/>
      <c r="AC7257" s="6"/>
    </row>
    <row r="7258" spans="1:29" x14ac:dyDescent="0.25">
      <c r="Q7258" s="12" t="str">
        <f t="shared" ca="1" si="228"/>
        <v>-</v>
      </c>
      <c r="W7258" t="str">
        <f t="shared" si="227"/>
        <v>-</v>
      </c>
    </row>
    <row r="7259" spans="1:29" x14ac:dyDescent="0.25">
      <c r="A7259" s="6"/>
      <c r="B7259" s="10"/>
      <c r="C7259" s="6"/>
      <c r="D7259" s="6"/>
      <c r="E7259" s="6"/>
      <c r="F7259" s="6"/>
      <c r="G7259" s="6"/>
      <c r="H7259" s="6"/>
      <c r="I7259" s="6"/>
      <c r="J7259" s="6"/>
      <c r="K7259" s="6"/>
      <c r="L7259" s="6"/>
      <c r="M7259" s="6"/>
      <c r="N7259" s="6"/>
      <c r="O7259" s="6"/>
      <c r="P7259" s="10"/>
      <c r="Q7259" s="15" t="str">
        <f t="shared" ca="1" si="228"/>
        <v>-</v>
      </c>
      <c r="R7259" s="6"/>
      <c r="S7259" s="6"/>
      <c r="T7259" s="6"/>
      <c r="U7259" s="6"/>
      <c r="V7259" s="6"/>
      <c r="W7259" s="6" t="str">
        <f t="shared" si="227"/>
        <v>-</v>
      </c>
      <c r="X7259" s="6"/>
      <c r="Y7259" s="6"/>
      <c r="Z7259" s="6"/>
      <c r="AA7259" s="6"/>
      <c r="AB7259" s="6"/>
      <c r="AC7259" s="6"/>
    </row>
    <row r="7260" spans="1:29" x14ac:dyDescent="0.25">
      <c r="Q7260" s="12" t="str">
        <f t="shared" ca="1" si="228"/>
        <v>-</v>
      </c>
      <c r="W7260" t="str">
        <f t="shared" si="227"/>
        <v>-</v>
      </c>
    </row>
    <row r="7261" spans="1:29" x14ac:dyDescent="0.25">
      <c r="A7261" s="6"/>
      <c r="B7261" s="10"/>
      <c r="C7261" s="6"/>
      <c r="D7261" s="6"/>
      <c r="E7261" s="6"/>
      <c r="F7261" s="6"/>
      <c r="G7261" s="6"/>
      <c r="H7261" s="6"/>
      <c r="I7261" s="6"/>
      <c r="J7261" s="6"/>
      <c r="K7261" s="6"/>
      <c r="L7261" s="6"/>
      <c r="M7261" s="6"/>
      <c r="N7261" s="6"/>
      <c r="O7261" s="6"/>
      <c r="P7261" s="10"/>
      <c r="Q7261" s="15" t="str">
        <f t="shared" ca="1" si="228"/>
        <v>-</v>
      </c>
      <c r="R7261" s="6"/>
      <c r="S7261" s="6"/>
      <c r="T7261" s="6"/>
      <c r="U7261" s="6"/>
      <c r="V7261" s="6"/>
      <c r="W7261" s="6" t="str">
        <f t="shared" si="227"/>
        <v>-</v>
      </c>
      <c r="X7261" s="6"/>
      <c r="Y7261" s="6"/>
      <c r="Z7261" s="6"/>
      <c r="AA7261" s="6"/>
      <c r="AB7261" s="6"/>
      <c r="AC7261" s="6"/>
    </row>
    <row r="7262" spans="1:29" x14ac:dyDescent="0.25">
      <c r="Q7262" s="12" t="str">
        <f t="shared" ca="1" si="228"/>
        <v>-</v>
      </c>
      <c r="W7262" t="str">
        <f t="shared" si="227"/>
        <v>-</v>
      </c>
    </row>
    <row r="7263" spans="1:29" x14ac:dyDescent="0.25">
      <c r="A7263" s="6"/>
      <c r="B7263" s="10"/>
      <c r="C7263" s="6"/>
      <c r="D7263" s="6"/>
      <c r="E7263" s="6"/>
      <c r="F7263" s="6"/>
      <c r="G7263" s="6"/>
      <c r="H7263" s="6"/>
      <c r="I7263" s="6"/>
      <c r="J7263" s="6"/>
      <c r="K7263" s="6"/>
      <c r="L7263" s="6"/>
      <c r="M7263" s="6"/>
      <c r="N7263" s="6"/>
      <c r="O7263" s="6"/>
      <c r="P7263" s="10"/>
      <c r="Q7263" s="15" t="str">
        <f t="shared" ca="1" si="228"/>
        <v>-</v>
      </c>
      <c r="R7263" s="6"/>
      <c r="S7263" s="6"/>
      <c r="T7263" s="6"/>
      <c r="U7263" s="6"/>
      <c r="V7263" s="6"/>
      <c r="W7263" s="6" t="str">
        <f t="shared" si="227"/>
        <v>-</v>
      </c>
      <c r="X7263" s="6"/>
      <c r="Y7263" s="6"/>
      <c r="Z7263" s="6"/>
      <c r="AA7263" s="6"/>
      <c r="AB7263" s="6"/>
      <c r="AC7263" s="6"/>
    </row>
    <row r="7264" spans="1:29" x14ac:dyDescent="0.25">
      <c r="Q7264" s="12" t="str">
        <f t="shared" ca="1" si="228"/>
        <v>-</v>
      </c>
      <c r="W7264" t="str">
        <f t="shared" si="227"/>
        <v>-</v>
      </c>
    </row>
    <row r="7265" spans="1:29" x14ac:dyDescent="0.25">
      <c r="A7265" s="6"/>
      <c r="B7265" s="10"/>
      <c r="C7265" s="6"/>
      <c r="D7265" s="6"/>
      <c r="E7265" s="6"/>
      <c r="F7265" s="6"/>
      <c r="G7265" s="6"/>
      <c r="H7265" s="6"/>
      <c r="I7265" s="6"/>
      <c r="J7265" s="6"/>
      <c r="K7265" s="6"/>
      <c r="L7265" s="6"/>
      <c r="M7265" s="6"/>
      <c r="N7265" s="6"/>
      <c r="O7265" s="6"/>
      <c r="P7265" s="10"/>
      <c r="Q7265" s="15" t="str">
        <f t="shared" ca="1" si="228"/>
        <v>-</v>
      </c>
      <c r="R7265" s="6"/>
      <c r="S7265" s="6"/>
      <c r="T7265" s="6"/>
      <c r="U7265" s="6"/>
      <c r="V7265" s="6"/>
      <c r="W7265" s="6" t="str">
        <f t="shared" si="227"/>
        <v>-</v>
      </c>
      <c r="X7265" s="6"/>
      <c r="Y7265" s="6"/>
      <c r="Z7265" s="6"/>
      <c r="AA7265" s="6"/>
      <c r="AB7265" s="6"/>
      <c r="AC7265" s="6"/>
    </row>
    <row r="7266" spans="1:29" x14ac:dyDescent="0.25">
      <c r="Q7266" s="12" t="str">
        <f t="shared" ca="1" si="228"/>
        <v>-</v>
      </c>
      <c r="W7266" t="str">
        <f t="shared" si="227"/>
        <v>-</v>
      </c>
    </row>
    <row r="7267" spans="1:29" x14ac:dyDescent="0.25">
      <c r="A7267" s="6"/>
      <c r="B7267" s="10"/>
      <c r="C7267" s="6"/>
      <c r="D7267" s="6"/>
      <c r="E7267" s="6"/>
      <c r="F7267" s="6"/>
      <c r="G7267" s="6"/>
      <c r="H7267" s="6"/>
      <c r="I7267" s="6"/>
      <c r="J7267" s="6"/>
      <c r="K7267" s="6"/>
      <c r="L7267" s="6"/>
      <c r="M7267" s="6"/>
      <c r="N7267" s="6"/>
      <c r="O7267" s="6"/>
      <c r="P7267" s="10"/>
      <c r="Q7267" s="15" t="str">
        <f t="shared" ca="1" si="228"/>
        <v>-</v>
      </c>
      <c r="R7267" s="6"/>
      <c r="S7267" s="6"/>
      <c r="T7267" s="6"/>
      <c r="U7267" s="6"/>
      <c r="V7267" s="6"/>
      <c r="W7267" s="6" t="str">
        <f t="shared" si="227"/>
        <v>-</v>
      </c>
      <c r="X7267" s="6"/>
      <c r="Y7267" s="6"/>
      <c r="Z7267" s="6"/>
      <c r="AA7267" s="6"/>
      <c r="AB7267" s="6"/>
      <c r="AC7267" s="6"/>
    </row>
    <row r="7268" spans="1:29" x14ac:dyDescent="0.25">
      <c r="Q7268" s="12" t="str">
        <f t="shared" ca="1" si="228"/>
        <v>-</v>
      </c>
      <c r="W7268" t="str">
        <f t="shared" si="227"/>
        <v>-</v>
      </c>
    </row>
    <row r="7269" spans="1:29" x14ac:dyDescent="0.25">
      <c r="A7269" s="6"/>
      <c r="B7269" s="10"/>
      <c r="C7269" s="6"/>
      <c r="D7269" s="6"/>
      <c r="E7269" s="6"/>
      <c r="F7269" s="6"/>
      <c r="G7269" s="6"/>
      <c r="H7269" s="6"/>
      <c r="I7269" s="6"/>
      <c r="J7269" s="6"/>
      <c r="K7269" s="6"/>
      <c r="L7269" s="6"/>
      <c r="M7269" s="6"/>
      <c r="N7269" s="6"/>
      <c r="O7269" s="6"/>
      <c r="P7269" s="10"/>
      <c r="Q7269" s="15" t="str">
        <f t="shared" ca="1" si="228"/>
        <v>-</v>
      </c>
      <c r="R7269" s="6"/>
      <c r="S7269" s="6"/>
      <c r="T7269" s="6"/>
      <c r="U7269" s="6"/>
      <c r="V7269" s="6"/>
      <c r="W7269" s="6" t="str">
        <f t="shared" si="227"/>
        <v>-</v>
      </c>
      <c r="X7269" s="6"/>
      <c r="Y7269" s="6"/>
      <c r="Z7269" s="6"/>
      <c r="AA7269" s="6"/>
      <c r="AB7269" s="6"/>
      <c r="AC7269" s="6"/>
    </row>
    <row r="7270" spans="1:29" x14ac:dyDescent="0.25">
      <c r="Q7270" s="12" t="str">
        <f t="shared" ca="1" si="228"/>
        <v>-</v>
      </c>
      <c r="W7270" t="str">
        <f t="shared" si="227"/>
        <v>-</v>
      </c>
    </row>
    <row r="7271" spans="1:29" x14ac:dyDescent="0.25">
      <c r="A7271" s="6"/>
      <c r="B7271" s="10"/>
      <c r="C7271" s="6"/>
      <c r="D7271" s="6"/>
      <c r="E7271" s="6"/>
      <c r="F7271" s="6"/>
      <c r="G7271" s="6"/>
      <c r="H7271" s="6"/>
      <c r="I7271" s="6"/>
      <c r="J7271" s="6"/>
      <c r="K7271" s="6"/>
      <c r="L7271" s="6"/>
      <c r="M7271" s="6"/>
      <c r="N7271" s="6"/>
      <c r="O7271" s="6"/>
      <c r="P7271" s="10"/>
      <c r="Q7271" s="15" t="str">
        <f t="shared" ca="1" si="228"/>
        <v>-</v>
      </c>
      <c r="R7271" s="6"/>
      <c r="S7271" s="6"/>
      <c r="T7271" s="6"/>
      <c r="U7271" s="6"/>
      <c r="V7271" s="6"/>
      <c r="W7271" s="6" t="str">
        <f t="shared" si="227"/>
        <v>-</v>
      </c>
      <c r="X7271" s="6"/>
      <c r="Y7271" s="6"/>
      <c r="Z7271" s="6"/>
      <c r="AA7271" s="6"/>
      <c r="AB7271" s="6"/>
      <c r="AC7271" s="6"/>
    </row>
    <row r="7272" spans="1:29" x14ac:dyDescent="0.25">
      <c r="Q7272" s="12" t="str">
        <f t="shared" ca="1" si="228"/>
        <v>-</v>
      </c>
      <c r="W7272" t="str">
        <f t="shared" si="227"/>
        <v>-</v>
      </c>
    </row>
    <row r="7273" spans="1:29" x14ac:dyDescent="0.25">
      <c r="A7273" s="6"/>
      <c r="B7273" s="10"/>
      <c r="C7273" s="6"/>
      <c r="D7273" s="6"/>
      <c r="E7273" s="6"/>
      <c r="F7273" s="6"/>
      <c r="G7273" s="6"/>
      <c r="H7273" s="6"/>
      <c r="I7273" s="6"/>
      <c r="J7273" s="6"/>
      <c r="K7273" s="6"/>
      <c r="L7273" s="6"/>
      <c r="M7273" s="6"/>
      <c r="N7273" s="6"/>
      <c r="O7273" s="6"/>
      <c r="P7273" s="10"/>
      <c r="Q7273" s="15" t="str">
        <f t="shared" ca="1" si="228"/>
        <v>-</v>
      </c>
      <c r="R7273" s="6"/>
      <c r="S7273" s="6"/>
      <c r="T7273" s="6"/>
      <c r="U7273" s="6"/>
      <c r="V7273" s="6"/>
      <c r="W7273" s="6" t="str">
        <f t="shared" si="227"/>
        <v>-</v>
      </c>
      <c r="X7273" s="6"/>
      <c r="Y7273" s="6"/>
      <c r="Z7273" s="6"/>
      <c r="AA7273" s="6"/>
      <c r="AB7273" s="6"/>
      <c r="AC7273" s="6"/>
    </row>
    <row r="7274" spans="1:29" x14ac:dyDescent="0.25">
      <c r="Q7274" s="12" t="str">
        <f t="shared" ca="1" si="228"/>
        <v>-</v>
      </c>
      <c r="W7274" t="str">
        <f t="shared" si="227"/>
        <v>-</v>
      </c>
    </row>
    <row r="7275" spans="1:29" x14ac:dyDescent="0.25">
      <c r="A7275" s="6"/>
      <c r="B7275" s="10"/>
      <c r="C7275" s="6"/>
      <c r="D7275" s="6"/>
      <c r="E7275" s="6"/>
      <c r="F7275" s="6"/>
      <c r="G7275" s="6"/>
      <c r="H7275" s="6"/>
      <c r="I7275" s="6"/>
      <c r="J7275" s="6"/>
      <c r="K7275" s="6"/>
      <c r="L7275" s="6"/>
      <c r="M7275" s="6"/>
      <c r="N7275" s="6"/>
      <c r="O7275" s="6"/>
      <c r="P7275" s="10"/>
      <c r="Q7275" s="15" t="str">
        <f t="shared" ca="1" si="228"/>
        <v>-</v>
      </c>
      <c r="R7275" s="6"/>
      <c r="S7275" s="6"/>
      <c r="T7275" s="6"/>
      <c r="U7275" s="6"/>
      <c r="V7275" s="6"/>
      <c r="W7275" s="6" t="str">
        <f t="shared" si="227"/>
        <v>-</v>
      </c>
      <c r="X7275" s="6"/>
      <c r="Y7275" s="6"/>
      <c r="Z7275" s="6"/>
      <c r="AA7275" s="6"/>
      <c r="AB7275" s="6"/>
      <c r="AC7275" s="6"/>
    </row>
    <row r="7276" spans="1:29" x14ac:dyDescent="0.25">
      <c r="Q7276" s="12" t="str">
        <f t="shared" ca="1" si="228"/>
        <v>-</v>
      </c>
      <c r="W7276" t="str">
        <f t="shared" si="227"/>
        <v>-</v>
      </c>
    </row>
    <row r="7277" spans="1:29" x14ac:dyDescent="0.25">
      <c r="A7277" s="6"/>
      <c r="B7277" s="10"/>
      <c r="C7277" s="6"/>
      <c r="D7277" s="6"/>
      <c r="E7277" s="6"/>
      <c r="F7277" s="6"/>
      <c r="G7277" s="6"/>
      <c r="H7277" s="6"/>
      <c r="I7277" s="6"/>
      <c r="J7277" s="6"/>
      <c r="K7277" s="6"/>
      <c r="L7277" s="6"/>
      <c r="M7277" s="6"/>
      <c r="N7277" s="6"/>
      <c r="O7277" s="6"/>
      <c r="P7277" s="10"/>
      <c r="Q7277" s="15" t="str">
        <f t="shared" ca="1" si="228"/>
        <v>-</v>
      </c>
      <c r="R7277" s="6"/>
      <c r="S7277" s="6"/>
      <c r="T7277" s="6"/>
      <c r="U7277" s="6"/>
      <c r="V7277" s="6"/>
      <c r="W7277" s="6" t="str">
        <f t="shared" si="227"/>
        <v>-</v>
      </c>
      <c r="X7277" s="6"/>
      <c r="Y7277" s="6"/>
      <c r="Z7277" s="6"/>
      <c r="AA7277" s="6"/>
      <c r="AB7277" s="6"/>
      <c r="AC7277" s="6"/>
    </row>
    <row r="7278" spans="1:29" x14ac:dyDescent="0.25">
      <c r="Q7278" s="12" t="str">
        <f t="shared" ca="1" si="228"/>
        <v>-</v>
      </c>
      <c r="W7278" t="str">
        <f t="shared" si="227"/>
        <v>-</v>
      </c>
    </row>
    <row r="7279" spans="1:29" x14ac:dyDescent="0.25">
      <c r="A7279" s="6"/>
      <c r="B7279" s="10"/>
      <c r="C7279" s="6"/>
      <c r="D7279" s="6"/>
      <c r="E7279" s="6"/>
      <c r="F7279" s="6"/>
      <c r="G7279" s="6"/>
      <c r="H7279" s="6"/>
      <c r="I7279" s="6"/>
      <c r="J7279" s="6"/>
      <c r="K7279" s="6"/>
      <c r="L7279" s="6"/>
      <c r="M7279" s="6"/>
      <c r="N7279" s="6"/>
      <c r="O7279" s="6"/>
      <c r="P7279" s="10"/>
      <c r="Q7279" s="15" t="str">
        <f t="shared" ca="1" si="228"/>
        <v>-</v>
      </c>
      <c r="R7279" s="6"/>
      <c r="S7279" s="6"/>
      <c r="T7279" s="6"/>
      <c r="U7279" s="6"/>
      <c r="V7279" s="6"/>
      <c r="W7279" s="6" t="str">
        <f t="shared" si="227"/>
        <v>-</v>
      </c>
      <c r="X7279" s="6"/>
      <c r="Y7279" s="6"/>
      <c r="Z7279" s="6"/>
      <c r="AA7279" s="6"/>
      <c r="AB7279" s="6"/>
      <c r="AC7279" s="6"/>
    </row>
    <row r="7280" spans="1:29" x14ac:dyDescent="0.25">
      <c r="Q7280" s="12" t="str">
        <f t="shared" ca="1" si="228"/>
        <v>-</v>
      </c>
      <c r="W7280" t="str">
        <f t="shared" si="227"/>
        <v>-</v>
      </c>
    </row>
    <row r="7281" spans="1:29" x14ac:dyDescent="0.25">
      <c r="A7281" s="6"/>
      <c r="B7281" s="10"/>
      <c r="C7281" s="6"/>
      <c r="D7281" s="6"/>
      <c r="E7281" s="6"/>
      <c r="F7281" s="6"/>
      <c r="G7281" s="6"/>
      <c r="H7281" s="6"/>
      <c r="I7281" s="6"/>
      <c r="J7281" s="6"/>
      <c r="K7281" s="6"/>
      <c r="L7281" s="6"/>
      <c r="M7281" s="6"/>
      <c r="N7281" s="6"/>
      <c r="O7281" s="6"/>
      <c r="P7281" s="10"/>
      <c r="Q7281" s="15" t="str">
        <f t="shared" ca="1" si="228"/>
        <v>-</v>
      </c>
      <c r="R7281" s="6"/>
      <c r="S7281" s="6"/>
      <c r="T7281" s="6"/>
      <c r="U7281" s="6"/>
      <c r="V7281" s="6"/>
      <c r="W7281" s="6" t="str">
        <f t="shared" si="227"/>
        <v>-</v>
      </c>
      <c r="X7281" s="6"/>
      <c r="Y7281" s="6"/>
      <c r="Z7281" s="6"/>
      <c r="AA7281" s="6"/>
      <c r="AB7281" s="6"/>
      <c r="AC7281" s="6"/>
    </row>
    <row r="7282" spans="1:29" x14ac:dyDescent="0.25">
      <c r="Q7282" s="12" t="str">
        <f t="shared" ca="1" si="228"/>
        <v>-</v>
      </c>
      <c r="W7282" t="str">
        <f t="shared" si="227"/>
        <v>-</v>
      </c>
    </row>
    <row r="7283" spans="1:29" x14ac:dyDescent="0.25">
      <c r="A7283" s="6"/>
      <c r="B7283" s="10"/>
      <c r="C7283" s="6"/>
      <c r="D7283" s="6"/>
      <c r="E7283" s="6"/>
      <c r="F7283" s="6"/>
      <c r="G7283" s="6"/>
      <c r="H7283" s="6"/>
      <c r="I7283" s="6"/>
      <c r="J7283" s="6"/>
      <c r="K7283" s="6"/>
      <c r="L7283" s="6"/>
      <c r="M7283" s="6"/>
      <c r="N7283" s="6"/>
      <c r="O7283" s="6"/>
      <c r="P7283" s="10"/>
      <c r="Q7283" s="15" t="str">
        <f t="shared" ca="1" si="228"/>
        <v>-</v>
      </c>
      <c r="R7283" s="6"/>
      <c r="S7283" s="6"/>
      <c r="T7283" s="6"/>
      <c r="U7283" s="6"/>
      <c r="V7283" s="6"/>
      <c r="W7283" s="6" t="str">
        <f t="shared" si="227"/>
        <v>-</v>
      </c>
      <c r="X7283" s="6"/>
      <c r="Y7283" s="6"/>
      <c r="Z7283" s="6"/>
      <c r="AA7283" s="6"/>
      <c r="AB7283" s="6"/>
      <c r="AC7283" s="6"/>
    </row>
    <row r="7284" spans="1:29" x14ac:dyDescent="0.25">
      <c r="Q7284" s="12" t="str">
        <f t="shared" ca="1" si="228"/>
        <v>-</v>
      </c>
      <c r="W7284" t="str">
        <f t="shared" si="227"/>
        <v>-</v>
      </c>
    </row>
    <row r="7285" spans="1:29" x14ac:dyDescent="0.25">
      <c r="A7285" s="6"/>
      <c r="B7285" s="10"/>
      <c r="C7285" s="6"/>
      <c r="D7285" s="6"/>
      <c r="E7285" s="6"/>
      <c r="F7285" s="6"/>
      <c r="G7285" s="6"/>
      <c r="H7285" s="6"/>
      <c r="I7285" s="6"/>
      <c r="J7285" s="6"/>
      <c r="K7285" s="6"/>
      <c r="L7285" s="6"/>
      <c r="M7285" s="6"/>
      <c r="N7285" s="6"/>
      <c r="O7285" s="6"/>
      <c r="P7285" s="10"/>
      <c r="Q7285" s="15" t="str">
        <f t="shared" ca="1" si="228"/>
        <v>-</v>
      </c>
      <c r="R7285" s="6"/>
      <c r="S7285" s="6"/>
      <c r="T7285" s="6"/>
      <c r="U7285" s="6"/>
      <c r="V7285" s="6"/>
      <c r="W7285" s="6" t="str">
        <f t="shared" si="227"/>
        <v>-</v>
      </c>
      <c r="X7285" s="6"/>
      <c r="Y7285" s="6"/>
      <c r="Z7285" s="6"/>
      <c r="AA7285" s="6"/>
      <c r="AB7285" s="6"/>
      <c r="AC7285" s="6"/>
    </row>
    <row r="7286" spans="1:29" x14ac:dyDescent="0.25">
      <c r="Q7286" s="12" t="str">
        <f t="shared" ca="1" si="228"/>
        <v>-</v>
      </c>
      <c r="W7286" t="str">
        <f t="shared" si="227"/>
        <v>-</v>
      </c>
    </row>
    <row r="7287" spans="1:29" x14ac:dyDescent="0.25">
      <c r="A7287" s="6"/>
      <c r="B7287" s="10"/>
      <c r="C7287" s="6"/>
      <c r="D7287" s="6"/>
      <c r="E7287" s="6"/>
      <c r="F7287" s="6"/>
      <c r="G7287" s="6"/>
      <c r="H7287" s="6"/>
      <c r="I7287" s="6"/>
      <c r="J7287" s="6"/>
      <c r="K7287" s="6"/>
      <c r="L7287" s="6"/>
      <c r="M7287" s="6"/>
      <c r="N7287" s="6"/>
      <c r="O7287" s="6"/>
      <c r="P7287" s="10"/>
      <c r="Q7287" s="15" t="str">
        <f t="shared" ca="1" si="228"/>
        <v>-</v>
      </c>
      <c r="R7287" s="6"/>
      <c r="S7287" s="6"/>
      <c r="T7287" s="6"/>
      <c r="U7287" s="6"/>
      <c r="V7287" s="6"/>
      <c r="W7287" s="6" t="str">
        <f t="shared" si="227"/>
        <v>-</v>
      </c>
      <c r="X7287" s="6"/>
      <c r="Y7287" s="6"/>
      <c r="Z7287" s="6"/>
      <c r="AA7287" s="6"/>
      <c r="AB7287" s="6"/>
      <c r="AC7287" s="6"/>
    </row>
    <row r="7288" spans="1:29" x14ac:dyDescent="0.25">
      <c r="Q7288" s="12" t="str">
        <f t="shared" ca="1" si="228"/>
        <v>-</v>
      </c>
      <c r="W7288" t="str">
        <f t="shared" si="227"/>
        <v>-</v>
      </c>
    </row>
    <row r="7289" spans="1:29" x14ac:dyDescent="0.25">
      <c r="A7289" s="6"/>
      <c r="B7289" s="10"/>
      <c r="C7289" s="6"/>
      <c r="D7289" s="6"/>
      <c r="E7289" s="6"/>
      <c r="F7289" s="6"/>
      <c r="G7289" s="6"/>
      <c r="H7289" s="6"/>
      <c r="I7289" s="6"/>
      <c r="J7289" s="6"/>
      <c r="K7289" s="6"/>
      <c r="L7289" s="6"/>
      <c r="M7289" s="6"/>
      <c r="N7289" s="6"/>
      <c r="O7289" s="6"/>
      <c r="P7289" s="10"/>
      <c r="Q7289" s="15" t="str">
        <f t="shared" ca="1" si="228"/>
        <v>-</v>
      </c>
      <c r="R7289" s="6"/>
      <c r="S7289" s="6"/>
      <c r="T7289" s="6"/>
      <c r="U7289" s="6"/>
      <c r="V7289" s="6"/>
      <c r="W7289" s="6" t="str">
        <f t="shared" si="227"/>
        <v>-</v>
      </c>
      <c r="X7289" s="6"/>
      <c r="Y7289" s="6"/>
      <c r="Z7289" s="6"/>
      <c r="AA7289" s="6"/>
      <c r="AB7289" s="6"/>
      <c r="AC7289" s="6"/>
    </row>
    <row r="7290" spans="1:29" x14ac:dyDescent="0.25">
      <c r="Q7290" s="12" t="str">
        <f t="shared" ca="1" si="228"/>
        <v>-</v>
      </c>
      <c r="W7290" t="str">
        <f t="shared" si="227"/>
        <v>-</v>
      </c>
    </row>
    <row r="7291" spans="1:29" x14ac:dyDescent="0.25">
      <c r="A7291" s="6"/>
      <c r="B7291" s="10"/>
      <c r="C7291" s="6"/>
      <c r="D7291" s="6"/>
      <c r="E7291" s="6"/>
      <c r="F7291" s="6"/>
      <c r="G7291" s="6"/>
      <c r="H7291" s="6"/>
      <c r="I7291" s="6"/>
      <c r="J7291" s="6"/>
      <c r="K7291" s="6"/>
      <c r="L7291" s="6"/>
      <c r="M7291" s="6"/>
      <c r="N7291" s="6"/>
      <c r="O7291" s="6"/>
      <c r="P7291" s="10"/>
      <c r="Q7291" s="15" t="str">
        <f t="shared" ca="1" si="228"/>
        <v>-</v>
      </c>
      <c r="R7291" s="6"/>
      <c r="S7291" s="6"/>
      <c r="T7291" s="6"/>
      <c r="U7291" s="6"/>
      <c r="V7291" s="6"/>
      <c r="W7291" s="6" t="str">
        <f t="shared" si="227"/>
        <v>-</v>
      </c>
      <c r="X7291" s="6"/>
      <c r="Y7291" s="6"/>
      <c r="Z7291" s="6"/>
      <c r="AA7291" s="6"/>
      <c r="AB7291" s="6"/>
      <c r="AC7291" s="6"/>
    </row>
    <row r="7292" spans="1:29" x14ac:dyDescent="0.25">
      <c r="Q7292" s="12" t="str">
        <f t="shared" ca="1" si="228"/>
        <v>-</v>
      </c>
      <c r="W7292" t="str">
        <f t="shared" si="227"/>
        <v>-</v>
      </c>
    </row>
    <row r="7293" spans="1:29" x14ac:dyDescent="0.25">
      <c r="A7293" s="6"/>
      <c r="B7293" s="10"/>
      <c r="C7293" s="6"/>
      <c r="D7293" s="6"/>
      <c r="E7293" s="6"/>
      <c r="F7293" s="6"/>
      <c r="G7293" s="6"/>
      <c r="H7293" s="6"/>
      <c r="I7293" s="6"/>
      <c r="J7293" s="6"/>
      <c r="K7293" s="6"/>
      <c r="L7293" s="6"/>
      <c r="M7293" s="6"/>
      <c r="N7293" s="6"/>
      <c r="O7293" s="6"/>
      <c r="P7293" s="10"/>
      <c r="Q7293" s="15" t="str">
        <f t="shared" ca="1" si="228"/>
        <v>-</v>
      </c>
      <c r="R7293" s="6"/>
      <c r="S7293" s="6"/>
      <c r="T7293" s="6"/>
      <c r="U7293" s="6"/>
      <c r="V7293" s="6"/>
      <c r="W7293" s="6" t="str">
        <f t="shared" si="227"/>
        <v>-</v>
      </c>
      <c r="X7293" s="6"/>
      <c r="Y7293" s="6"/>
      <c r="Z7293" s="6"/>
      <c r="AA7293" s="6"/>
      <c r="AB7293" s="6"/>
      <c r="AC7293" s="6"/>
    </row>
    <row r="7294" spans="1:29" x14ac:dyDescent="0.25">
      <c r="Q7294" s="12" t="str">
        <f t="shared" ca="1" si="228"/>
        <v>-</v>
      </c>
      <c r="W7294" t="str">
        <f t="shared" si="227"/>
        <v>-</v>
      </c>
    </row>
    <row r="7295" spans="1:29" x14ac:dyDescent="0.25">
      <c r="A7295" s="6"/>
      <c r="B7295" s="10"/>
      <c r="C7295" s="6"/>
      <c r="D7295" s="6"/>
      <c r="E7295" s="6"/>
      <c r="F7295" s="6"/>
      <c r="G7295" s="6"/>
      <c r="H7295" s="6"/>
      <c r="I7295" s="6"/>
      <c r="J7295" s="6"/>
      <c r="K7295" s="6"/>
      <c r="L7295" s="6"/>
      <c r="M7295" s="6"/>
      <c r="N7295" s="6"/>
      <c r="O7295" s="6"/>
      <c r="P7295" s="10"/>
      <c r="Q7295" s="15" t="str">
        <f t="shared" ca="1" si="228"/>
        <v>-</v>
      </c>
      <c r="R7295" s="6"/>
      <c r="S7295" s="6"/>
      <c r="T7295" s="6"/>
      <c r="U7295" s="6"/>
      <c r="V7295" s="6"/>
      <c r="W7295" s="6" t="str">
        <f t="shared" si="227"/>
        <v>-</v>
      </c>
      <c r="X7295" s="6"/>
      <c r="Y7295" s="6"/>
      <c r="Z7295" s="6"/>
      <c r="AA7295" s="6"/>
      <c r="AB7295" s="6"/>
      <c r="AC7295" s="6"/>
    </row>
    <row r="7296" spans="1:29" x14ac:dyDescent="0.25">
      <c r="Q7296" s="12" t="str">
        <f t="shared" ca="1" si="228"/>
        <v>-</v>
      </c>
      <c r="W7296" t="str">
        <f t="shared" si="227"/>
        <v>-</v>
      </c>
    </row>
    <row r="7297" spans="1:29" x14ac:dyDescent="0.25">
      <c r="A7297" s="6"/>
      <c r="B7297" s="10"/>
      <c r="C7297" s="6"/>
      <c r="D7297" s="6"/>
      <c r="E7297" s="6"/>
      <c r="F7297" s="6"/>
      <c r="G7297" s="6"/>
      <c r="H7297" s="6"/>
      <c r="I7297" s="6"/>
      <c r="J7297" s="6"/>
      <c r="K7297" s="6"/>
      <c r="L7297" s="6"/>
      <c r="M7297" s="6"/>
      <c r="N7297" s="6"/>
      <c r="O7297" s="6"/>
      <c r="P7297" s="10"/>
      <c r="Q7297" s="15" t="str">
        <f t="shared" ca="1" si="228"/>
        <v>-</v>
      </c>
      <c r="R7297" s="6"/>
      <c r="S7297" s="6"/>
      <c r="T7297" s="6"/>
      <c r="U7297" s="6"/>
      <c r="V7297" s="6"/>
      <c r="W7297" s="6" t="str">
        <f t="shared" ref="W7297:W7360" si="229">IF(OR(ISBLANK(J7297),ISBLANK(V7297)),"-",(IF(J7297=V7297,"Yes","No")))</f>
        <v>-</v>
      </c>
      <c r="X7297" s="6"/>
      <c r="Y7297" s="6"/>
      <c r="Z7297" s="6"/>
      <c r="AA7297" s="6"/>
      <c r="AB7297" s="6"/>
      <c r="AC7297" s="6"/>
    </row>
    <row r="7298" spans="1:29" x14ac:dyDescent="0.25">
      <c r="Q7298" s="12" t="str">
        <f t="shared" ref="Q7298:Q7361" ca="1" si="230">IF(B7298&gt;1/1/1900, (IF(R7298="Closed",(DATEDIF(B7298,P7298,"d"))-(DATEDIF(M7298,O7298,"d")),IF(OR(R7298="Pending",ISBLANK(P7298)),TODAY()-B7298))),"-")</f>
        <v>-</v>
      </c>
      <c r="W7298" t="str">
        <f t="shared" si="229"/>
        <v>-</v>
      </c>
    </row>
    <row r="7299" spans="1:29" x14ac:dyDescent="0.25">
      <c r="A7299" s="6"/>
      <c r="B7299" s="10"/>
      <c r="C7299" s="6"/>
      <c r="D7299" s="6"/>
      <c r="E7299" s="6"/>
      <c r="F7299" s="6"/>
      <c r="G7299" s="6"/>
      <c r="H7299" s="6"/>
      <c r="I7299" s="6"/>
      <c r="J7299" s="6"/>
      <c r="K7299" s="6"/>
      <c r="L7299" s="6"/>
      <c r="M7299" s="6"/>
      <c r="N7299" s="6"/>
      <c r="O7299" s="6"/>
      <c r="P7299" s="10"/>
      <c r="Q7299" s="15" t="str">
        <f t="shared" ca="1" si="230"/>
        <v>-</v>
      </c>
      <c r="R7299" s="6"/>
      <c r="S7299" s="6"/>
      <c r="T7299" s="6"/>
      <c r="U7299" s="6"/>
      <c r="V7299" s="6"/>
      <c r="W7299" s="6" t="str">
        <f t="shared" si="229"/>
        <v>-</v>
      </c>
      <c r="X7299" s="6"/>
      <c r="Y7299" s="6"/>
      <c r="Z7299" s="6"/>
      <c r="AA7299" s="6"/>
      <c r="AB7299" s="6"/>
      <c r="AC7299" s="6"/>
    </row>
    <row r="7300" spans="1:29" x14ac:dyDescent="0.25">
      <c r="Q7300" s="12" t="str">
        <f t="shared" ca="1" si="230"/>
        <v>-</v>
      </c>
      <c r="W7300" t="str">
        <f t="shared" si="229"/>
        <v>-</v>
      </c>
    </row>
    <row r="7301" spans="1:29" x14ac:dyDescent="0.25">
      <c r="A7301" s="6"/>
      <c r="B7301" s="10"/>
      <c r="C7301" s="6"/>
      <c r="D7301" s="6"/>
      <c r="E7301" s="6"/>
      <c r="F7301" s="6"/>
      <c r="G7301" s="6"/>
      <c r="H7301" s="6"/>
      <c r="I7301" s="6"/>
      <c r="J7301" s="6"/>
      <c r="K7301" s="6"/>
      <c r="L7301" s="6"/>
      <c r="M7301" s="6"/>
      <c r="N7301" s="6"/>
      <c r="O7301" s="6"/>
      <c r="P7301" s="10"/>
      <c r="Q7301" s="15" t="str">
        <f t="shared" ca="1" si="230"/>
        <v>-</v>
      </c>
      <c r="R7301" s="6"/>
      <c r="S7301" s="6"/>
      <c r="T7301" s="6"/>
      <c r="U7301" s="6"/>
      <c r="V7301" s="6"/>
      <c r="W7301" s="6" t="str">
        <f t="shared" si="229"/>
        <v>-</v>
      </c>
      <c r="X7301" s="6"/>
      <c r="Y7301" s="6"/>
      <c r="Z7301" s="6"/>
      <c r="AA7301" s="6"/>
      <c r="AB7301" s="6"/>
      <c r="AC7301" s="6"/>
    </row>
    <row r="7302" spans="1:29" x14ac:dyDescent="0.25">
      <c r="Q7302" s="12" t="str">
        <f t="shared" ca="1" si="230"/>
        <v>-</v>
      </c>
      <c r="W7302" t="str">
        <f t="shared" si="229"/>
        <v>-</v>
      </c>
    </row>
    <row r="7303" spans="1:29" x14ac:dyDescent="0.25">
      <c r="A7303" s="6"/>
      <c r="B7303" s="10"/>
      <c r="C7303" s="6"/>
      <c r="D7303" s="6"/>
      <c r="E7303" s="6"/>
      <c r="F7303" s="6"/>
      <c r="G7303" s="6"/>
      <c r="H7303" s="6"/>
      <c r="I7303" s="6"/>
      <c r="J7303" s="6"/>
      <c r="K7303" s="6"/>
      <c r="L7303" s="6"/>
      <c r="M7303" s="6"/>
      <c r="N7303" s="6"/>
      <c r="O7303" s="6"/>
      <c r="P7303" s="10"/>
      <c r="Q7303" s="15" t="str">
        <f t="shared" ca="1" si="230"/>
        <v>-</v>
      </c>
      <c r="R7303" s="6"/>
      <c r="S7303" s="6"/>
      <c r="T7303" s="6"/>
      <c r="U7303" s="6"/>
      <c r="V7303" s="6"/>
      <c r="W7303" s="6" t="str">
        <f t="shared" si="229"/>
        <v>-</v>
      </c>
      <c r="X7303" s="6"/>
      <c r="Y7303" s="6"/>
      <c r="Z7303" s="6"/>
      <c r="AA7303" s="6"/>
      <c r="AB7303" s="6"/>
      <c r="AC7303" s="6"/>
    </row>
    <row r="7304" spans="1:29" x14ac:dyDescent="0.25">
      <c r="Q7304" s="12" t="str">
        <f t="shared" ca="1" si="230"/>
        <v>-</v>
      </c>
      <c r="W7304" t="str">
        <f t="shared" si="229"/>
        <v>-</v>
      </c>
    </row>
    <row r="7305" spans="1:29" x14ac:dyDescent="0.25">
      <c r="A7305" s="6"/>
      <c r="B7305" s="10"/>
      <c r="C7305" s="6"/>
      <c r="D7305" s="6"/>
      <c r="E7305" s="6"/>
      <c r="F7305" s="6"/>
      <c r="G7305" s="6"/>
      <c r="H7305" s="6"/>
      <c r="I7305" s="6"/>
      <c r="J7305" s="6"/>
      <c r="K7305" s="6"/>
      <c r="L7305" s="6"/>
      <c r="M7305" s="6"/>
      <c r="N7305" s="6"/>
      <c r="O7305" s="6"/>
      <c r="P7305" s="10"/>
      <c r="Q7305" s="15" t="str">
        <f t="shared" ca="1" si="230"/>
        <v>-</v>
      </c>
      <c r="R7305" s="6"/>
      <c r="S7305" s="6"/>
      <c r="T7305" s="6"/>
      <c r="U7305" s="6"/>
      <c r="V7305" s="6"/>
      <c r="W7305" s="6" t="str">
        <f t="shared" si="229"/>
        <v>-</v>
      </c>
      <c r="X7305" s="6"/>
      <c r="Y7305" s="6"/>
      <c r="Z7305" s="6"/>
      <c r="AA7305" s="6"/>
      <c r="AB7305" s="6"/>
      <c r="AC7305" s="6"/>
    </row>
    <row r="7306" spans="1:29" x14ac:dyDescent="0.25">
      <c r="Q7306" s="12" t="str">
        <f t="shared" ca="1" si="230"/>
        <v>-</v>
      </c>
      <c r="W7306" t="str">
        <f t="shared" si="229"/>
        <v>-</v>
      </c>
    </row>
    <row r="7307" spans="1:29" x14ac:dyDescent="0.25">
      <c r="A7307" s="6"/>
      <c r="B7307" s="10"/>
      <c r="C7307" s="6"/>
      <c r="D7307" s="6"/>
      <c r="E7307" s="6"/>
      <c r="F7307" s="6"/>
      <c r="G7307" s="6"/>
      <c r="H7307" s="6"/>
      <c r="I7307" s="6"/>
      <c r="J7307" s="6"/>
      <c r="K7307" s="6"/>
      <c r="L7307" s="6"/>
      <c r="M7307" s="6"/>
      <c r="N7307" s="6"/>
      <c r="O7307" s="6"/>
      <c r="P7307" s="10"/>
      <c r="Q7307" s="15" t="str">
        <f t="shared" ca="1" si="230"/>
        <v>-</v>
      </c>
      <c r="R7307" s="6"/>
      <c r="S7307" s="6"/>
      <c r="T7307" s="6"/>
      <c r="U7307" s="6"/>
      <c r="V7307" s="6"/>
      <c r="W7307" s="6" t="str">
        <f t="shared" si="229"/>
        <v>-</v>
      </c>
      <c r="X7307" s="6"/>
      <c r="Y7307" s="6"/>
      <c r="Z7307" s="6"/>
      <c r="AA7307" s="6"/>
      <c r="AB7307" s="6"/>
      <c r="AC7307" s="6"/>
    </row>
    <row r="7308" spans="1:29" x14ac:dyDescent="0.25">
      <c r="Q7308" s="12" t="str">
        <f t="shared" ca="1" si="230"/>
        <v>-</v>
      </c>
      <c r="W7308" t="str">
        <f t="shared" si="229"/>
        <v>-</v>
      </c>
    </row>
    <row r="7309" spans="1:29" x14ac:dyDescent="0.25">
      <c r="A7309" s="6"/>
      <c r="B7309" s="10"/>
      <c r="C7309" s="6"/>
      <c r="D7309" s="6"/>
      <c r="E7309" s="6"/>
      <c r="F7309" s="6"/>
      <c r="G7309" s="6"/>
      <c r="H7309" s="6"/>
      <c r="I7309" s="6"/>
      <c r="J7309" s="6"/>
      <c r="K7309" s="6"/>
      <c r="L7309" s="6"/>
      <c r="M7309" s="6"/>
      <c r="N7309" s="6"/>
      <c r="O7309" s="6"/>
      <c r="P7309" s="10"/>
      <c r="Q7309" s="15" t="str">
        <f t="shared" ca="1" si="230"/>
        <v>-</v>
      </c>
      <c r="R7309" s="6"/>
      <c r="S7309" s="6"/>
      <c r="T7309" s="6"/>
      <c r="U7309" s="6"/>
      <c r="V7309" s="6"/>
      <c r="W7309" s="6" t="str">
        <f t="shared" si="229"/>
        <v>-</v>
      </c>
      <c r="X7309" s="6"/>
      <c r="Y7309" s="6"/>
      <c r="Z7309" s="6"/>
      <c r="AA7309" s="6"/>
      <c r="AB7309" s="6"/>
      <c r="AC7309" s="6"/>
    </row>
    <row r="7310" spans="1:29" x14ac:dyDescent="0.25">
      <c r="Q7310" s="12" t="str">
        <f t="shared" ca="1" si="230"/>
        <v>-</v>
      </c>
      <c r="W7310" t="str">
        <f t="shared" si="229"/>
        <v>-</v>
      </c>
    </row>
    <row r="7311" spans="1:29" x14ac:dyDescent="0.25">
      <c r="A7311" s="6"/>
      <c r="B7311" s="10"/>
      <c r="C7311" s="6"/>
      <c r="D7311" s="6"/>
      <c r="E7311" s="6"/>
      <c r="F7311" s="6"/>
      <c r="G7311" s="6"/>
      <c r="H7311" s="6"/>
      <c r="I7311" s="6"/>
      <c r="J7311" s="6"/>
      <c r="K7311" s="6"/>
      <c r="L7311" s="6"/>
      <c r="M7311" s="6"/>
      <c r="N7311" s="6"/>
      <c r="O7311" s="6"/>
      <c r="P7311" s="10"/>
      <c r="Q7311" s="15" t="str">
        <f t="shared" ca="1" si="230"/>
        <v>-</v>
      </c>
      <c r="R7311" s="6"/>
      <c r="S7311" s="6"/>
      <c r="T7311" s="6"/>
      <c r="U7311" s="6"/>
      <c r="V7311" s="6"/>
      <c r="W7311" s="6" t="str">
        <f t="shared" si="229"/>
        <v>-</v>
      </c>
      <c r="X7311" s="6"/>
      <c r="Y7311" s="6"/>
      <c r="Z7311" s="6"/>
      <c r="AA7311" s="6"/>
      <c r="AB7311" s="6"/>
      <c r="AC7311" s="6"/>
    </row>
    <row r="7312" spans="1:29" x14ac:dyDescent="0.25">
      <c r="Q7312" s="12" t="str">
        <f t="shared" ca="1" si="230"/>
        <v>-</v>
      </c>
      <c r="W7312" t="str">
        <f t="shared" si="229"/>
        <v>-</v>
      </c>
    </row>
    <row r="7313" spans="1:29" x14ac:dyDescent="0.25">
      <c r="A7313" s="6"/>
      <c r="B7313" s="10"/>
      <c r="C7313" s="6"/>
      <c r="D7313" s="6"/>
      <c r="E7313" s="6"/>
      <c r="F7313" s="6"/>
      <c r="G7313" s="6"/>
      <c r="H7313" s="6"/>
      <c r="I7313" s="6"/>
      <c r="J7313" s="6"/>
      <c r="K7313" s="6"/>
      <c r="L7313" s="6"/>
      <c r="M7313" s="6"/>
      <c r="N7313" s="6"/>
      <c r="O7313" s="6"/>
      <c r="P7313" s="10"/>
      <c r="Q7313" s="15" t="str">
        <f t="shared" ca="1" si="230"/>
        <v>-</v>
      </c>
      <c r="R7313" s="6"/>
      <c r="S7313" s="6"/>
      <c r="T7313" s="6"/>
      <c r="U7313" s="6"/>
      <c r="V7313" s="6"/>
      <c r="W7313" s="6" t="str">
        <f t="shared" si="229"/>
        <v>-</v>
      </c>
      <c r="X7313" s="6"/>
      <c r="Y7313" s="6"/>
      <c r="Z7313" s="6"/>
      <c r="AA7313" s="6"/>
      <c r="AB7313" s="6"/>
      <c r="AC7313" s="6"/>
    </row>
    <row r="7314" spans="1:29" x14ac:dyDescent="0.25">
      <c r="Q7314" s="12" t="str">
        <f t="shared" ca="1" si="230"/>
        <v>-</v>
      </c>
      <c r="W7314" t="str">
        <f t="shared" si="229"/>
        <v>-</v>
      </c>
    </row>
    <row r="7315" spans="1:29" x14ac:dyDescent="0.25">
      <c r="A7315" s="6"/>
      <c r="B7315" s="10"/>
      <c r="C7315" s="6"/>
      <c r="D7315" s="6"/>
      <c r="E7315" s="6"/>
      <c r="F7315" s="6"/>
      <c r="G7315" s="6"/>
      <c r="H7315" s="6"/>
      <c r="I7315" s="6"/>
      <c r="J7315" s="6"/>
      <c r="K7315" s="6"/>
      <c r="L7315" s="6"/>
      <c r="M7315" s="6"/>
      <c r="N7315" s="6"/>
      <c r="O7315" s="6"/>
      <c r="P7315" s="10"/>
      <c r="Q7315" s="15" t="str">
        <f t="shared" ca="1" si="230"/>
        <v>-</v>
      </c>
      <c r="R7315" s="6"/>
      <c r="S7315" s="6"/>
      <c r="T7315" s="6"/>
      <c r="U7315" s="6"/>
      <c r="V7315" s="6"/>
      <c r="W7315" s="6" t="str">
        <f t="shared" si="229"/>
        <v>-</v>
      </c>
      <c r="X7315" s="6"/>
      <c r="Y7315" s="6"/>
      <c r="Z7315" s="6"/>
      <c r="AA7315" s="6"/>
      <c r="AB7315" s="6"/>
      <c r="AC7315" s="6"/>
    </row>
    <row r="7316" spans="1:29" x14ac:dyDescent="0.25">
      <c r="Q7316" s="12" t="str">
        <f t="shared" ca="1" si="230"/>
        <v>-</v>
      </c>
      <c r="W7316" t="str">
        <f t="shared" si="229"/>
        <v>-</v>
      </c>
    </row>
    <row r="7317" spans="1:29" x14ac:dyDescent="0.25">
      <c r="A7317" s="6"/>
      <c r="B7317" s="10"/>
      <c r="C7317" s="6"/>
      <c r="D7317" s="6"/>
      <c r="E7317" s="6"/>
      <c r="F7317" s="6"/>
      <c r="G7317" s="6"/>
      <c r="H7317" s="6"/>
      <c r="I7317" s="6"/>
      <c r="J7317" s="6"/>
      <c r="K7317" s="6"/>
      <c r="L7317" s="6"/>
      <c r="M7317" s="6"/>
      <c r="N7317" s="6"/>
      <c r="O7317" s="6"/>
      <c r="P7317" s="10"/>
      <c r="Q7317" s="15" t="str">
        <f t="shared" ca="1" si="230"/>
        <v>-</v>
      </c>
      <c r="R7317" s="6"/>
      <c r="S7317" s="6"/>
      <c r="T7317" s="6"/>
      <c r="U7317" s="6"/>
      <c r="V7317" s="6"/>
      <c r="W7317" s="6" t="str">
        <f t="shared" si="229"/>
        <v>-</v>
      </c>
      <c r="X7317" s="6"/>
      <c r="Y7317" s="6"/>
      <c r="Z7317" s="6"/>
      <c r="AA7317" s="6"/>
      <c r="AB7317" s="6"/>
      <c r="AC7317" s="6"/>
    </row>
    <row r="7318" spans="1:29" x14ac:dyDescent="0.25">
      <c r="Q7318" s="12" t="str">
        <f t="shared" ca="1" si="230"/>
        <v>-</v>
      </c>
      <c r="W7318" t="str">
        <f t="shared" si="229"/>
        <v>-</v>
      </c>
    </row>
    <row r="7319" spans="1:29" x14ac:dyDescent="0.25">
      <c r="A7319" s="6"/>
      <c r="B7319" s="10"/>
      <c r="C7319" s="6"/>
      <c r="D7319" s="6"/>
      <c r="E7319" s="6"/>
      <c r="F7319" s="6"/>
      <c r="G7319" s="6"/>
      <c r="H7319" s="6"/>
      <c r="I7319" s="6"/>
      <c r="J7319" s="6"/>
      <c r="K7319" s="6"/>
      <c r="L7319" s="6"/>
      <c r="M7319" s="6"/>
      <c r="N7319" s="6"/>
      <c r="O7319" s="6"/>
      <c r="P7319" s="10"/>
      <c r="Q7319" s="15" t="str">
        <f t="shared" ca="1" si="230"/>
        <v>-</v>
      </c>
      <c r="R7319" s="6"/>
      <c r="S7319" s="6"/>
      <c r="T7319" s="6"/>
      <c r="U7319" s="6"/>
      <c r="V7319" s="6"/>
      <c r="W7319" s="6" t="str">
        <f t="shared" si="229"/>
        <v>-</v>
      </c>
      <c r="X7319" s="6"/>
      <c r="Y7319" s="6"/>
      <c r="Z7319" s="6"/>
      <c r="AA7319" s="6"/>
      <c r="AB7319" s="6"/>
      <c r="AC7319" s="6"/>
    </row>
    <row r="7320" spans="1:29" x14ac:dyDescent="0.25">
      <c r="Q7320" s="12" t="str">
        <f t="shared" ca="1" si="230"/>
        <v>-</v>
      </c>
      <c r="W7320" t="str">
        <f t="shared" si="229"/>
        <v>-</v>
      </c>
    </row>
    <row r="7321" spans="1:29" x14ac:dyDescent="0.25">
      <c r="A7321" s="6"/>
      <c r="B7321" s="10"/>
      <c r="C7321" s="6"/>
      <c r="D7321" s="6"/>
      <c r="E7321" s="6"/>
      <c r="F7321" s="6"/>
      <c r="G7321" s="6"/>
      <c r="H7321" s="6"/>
      <c r="I7321" s="6"/>
      <c r="J7321" s="6"/>
      <c r="K7321" s="6"/>
      <c r="L7321" s="6"/>
      <c r="M7321" s="6"/>
      <c r="N7321" s="6"/>
      <c r="O7321" s="6"/>
      <c r="P7321" s="10"/>
      <c r="Q7321" s="15" t="str">
        <f t="shared" ca="1" si="230"/>
        <v>-</v>
      </c>
      <c r="R7321" s="6"/>
      <c r="S7321" s="6"/>
      <c r="T7321" s="6"/>
      <c r="U7321" s="6"/>
      <c r="V7321" s="6"/>
      <c r="W7321" s="6" t="str">
        <f t="shared" si="229"/>
        <v>-</v>
      </c>
      <c r="X7321" s="6"/>
      <c r="Y7321" s="6"/>
      <c r="Z7321" s="6"/>
      <c r="AA7321" s="6"/>
      <c r="AB7321" s="6"/>
      <c r="AC7321" s="6"/>
    </row>
    <row r="7322" spans="1:29" x14ac:dyDescent="0.25">
      <c r="Q7322" s="12" t="str">
        <f t="shared" ca="1" si="230"/>
        <v>-</v>
      </c>
      <c r="W7322" t="str">
        <f t="shared" si="229"/>
        <v>-</v>
      </c>
    </row>
    <row r="7323" spans="1:29" x14ac:dyDescent="0.25">
      <c r="A7323" s="6"/>
      <c r="B7323" s="10"/>
      <c r="C7323" s="6"/>
      <c r="D7323" s="6"/>
      <c r="E7323" s="6"/>
      <c r="F7323" s="6"/>
      <c r="G7323" s="6"/>
      <c r="H7323" s="6"/>
      <c r="I7323" s="6"/>
      <c r="J7323" s="6"/>
      <c r="K7323" s="6"/>
      <c r="L7323" s="6"/>
      <c r="M7323" s="6"/>
      <c r="N7323" s="6"/>
      <c r="O7323" s="6"/>
      <c r="P7323" s="10"/>
      <c r="Q7323" s="15" t="str">
        <f t="shared" ca="1" si="230"/>
        <v>-</v>
      </c>
      <c r="R7323" s="6"/>
      <c r="S7323" s="6"/>
      <c r="T7323" s="6"/>
      <c r="U7323" s="6"/>
      <c r="V7323" s="6"/>
      <c r="W7323" s="6" t="str">
        <f t="shared" si="229"/>
        <v>-</v>
      </c>
      <c r="X7323" s="6"/>
      <c r="Y7323" s="6"/>
      <c r="Z7323" s="6"/>
      <c r="AA7323" s="6"/>
      <c r="AB7323" s="6"/>
      <c r="AC7323" s="6"/>
    </row>
    <row r="7324" spans="1:29" x14ac:dyDescent="0.25">
      <c r="Q7324" s="12" t="str">
        <f t="shared" ca="1" si="230"/>
        <v>-</v>
      </c>
      <c r="W7324" t="str">
        <f t="shared" si="229"/>
        <v>-</v>
      </c>
    </row>
    <row r="7325" spans="1:29" x14ac:dyDescent="0.25">
      <c r="A7325" s="6"/>
      <c r="B7325" s="10"/>
      <c r="C7325" s="6"/>
      <c r="D7325" s="6"/>
      <c r="E7325" s="6"/>
      <c r="F7325" s="6"/>
      <c r="G7325" s="6"/>
      <c r="H7325" s="6"/>
      <c r="I7325" s="6"/>
      <c r="J7325" s="6"/>
      <c r="K7325" s="6"/>
      <c r="L7325" s="6"/>
      <c r="M7325" s="6"/>
      <c r="N7325" s="6"/>
      <c r="O7325" s="6"/>
      <c r="P7325" s="10"/>
      <c r="Q7325" s="15" t="str">
        <f t="shared" ca="1" si="230"/>
        <v>-</v>
      </c>
      <c r="R7325" s="6"/>
      <c r="S7325" s="6"/>
      <c r="T7325" s="6"/>
      <c r="U7325" s="6"/>
      <c r="V7325" s="6"/>
      <c r="W7325" s="6" t="str">
        <f t="shared" si="229"/>
        <v>-</v>
      </c>
      <c r="X7325" s="6"/>
      <c r="Y7325" s="6"/>
      <c r="Z7325" s="6"/>
      <c r="AA7325" s="6"/>
      <c r="AB7325" s="6"/>
      <c r="AC7325" s="6"/>
    </row>
    <row r="7326" spans="1:29" x14ac:dyDescent="0.25">
      <c r="Q7326" s="12" t="str">
        <f t="shared" ca="1" si="230"/>
        <v>-</v>
      </c>
      <c r="W7326" t="str">
        <f t="shared" si="229"/>
        <v>-</v>
      </c>
    </row>
    <row r="7327" spans="1:29" x14ac:dyDescent="0.25">
      <c r="A7327" s="6"/>
      <c r="B7327" s="10"/>
      <c r="C7327" s="6"/>
      <c r="D7327" s="6"/>
      <c r="E7327" s="6"/>
      <c r="F7327" s="6"/>
      <c r="G7327" s="6"/>
      <c r="H7327" s="6"/>
      <c r="I7327" s="6"/>
      <c r="J7327" s="6"/>
      <c r="K7327" s="6"/>
      <c r="L7327" s="6"/>
      <c r="M7327" s="6"/>
      <c r="N7327" s="6"/>
      <c r="O7327" s="6"/>
      <c r="P7327" s="10"/>
      <c r="Q7327" s="15" t="str">
        <f t="shared" ca="1" si="230"/>
        <v>-</v>
      </c>
      <c r="R7327" s="6"/>
      <c r="S7327" s="6"/>
      <c r="T7327" s="6"/>
      <c r="U7327" s="6"/>
      <c r="V7327" s="6"/>
      <c r="W7327" s="6" t="str">
        <f t="shared" si="229"/>
        <v>-</v>
      </c>
      <c r="X7327" s="6"/>
      <c r="Y7327" s="6"/>
      <c r="Z7327" s="6"/>
      <c r="AA7327" s="6"/>
      <c r="AB7327" s="6"/>
      <c r="AC7327" s="6"/>
    </row>
    <row r="7328" spans="1:29" x14ac:dyDescent="0.25">
      <c r="Q7328" s="12" t="str">
        <f t="shared" ca="1" si="230"/>
        <v>-</v>
      </c>
      <c r="W7328" t="str">
        <f t="shared" si="229"/>
        <v>-</v>
      </c>
    </row>
    <row r="7329" spans="1:29" x14ac:dyDescent="0.25">
      <c r="A7329" s="6"/>
      <c r="B7329" s="10"/>
      <c r="C7329" s="6"/>
      <c r="D7329" s="6"/>
      <c r="E7329" s="6"/>
      <c r="F7329" s="6"/>
      <c r="G7329" s="6"/>
      <c r="H7329" s="6"/>
      <c r="I7329" s="6"/>
      <c r="J7329" s="6"/>
      <c r="K7329" s="6"/>
      <c r="L7329" s="6"/>
      <c r="M7329" s="6"/>
      <c r="N7329" s="6"/>
      <c r="O7329" s="6"/>
      <c r="P7329" s="10"/>
      <c r="Q7329" s="15" t="str">
        <f t="shared" ca="1" si="230"/>
        <v>-</v>
      </c>
      <c r="R7329" s="6"/>
      <c r="S7329" s="6"/>
      <c r="T7329" s="6"/>
      <c r="U7329" s="6"/>
      <c r="V7329" s="6"/>
      <c r="W7329" s="6" t="str">
        <f t="shared" si="229"/>
        <v>-</v>
      </c>
      <c r="X7329" s="6"/>
      <c r="Y7329" s="6"/>
      <c r="Z7329" s="6"/>
      <c r="AA7329" s="6"/>
      <c r="AB7329" s="6"/>
      <c r="AC7329" s="6"/>
    </row>
    <row r="7330" spans="1:29" x14ac:dyDescent="0.25">
      <c r="Q7330" s="12" t="str">
        <f t="shared" ca="1" si="230"/>
        <v>-</v>
      </c>
      <c r="W7330" t="str">
        <f t="shared" si="229"/>
        <v>-</v>
      </c>
    </row>
    <row r="7331" spans="1:29" x14ac:dyDescent="0.25">
      <c r="A7331" s="6"/>
      <c r="B7331" s="10"/>
      <c r="C7331" s="6"/>
      <c r="D7331" s="6"/>
      <c r="E7331" s="6"/>
      <c r="F7331" s="6"/>
      <c r="G7331" s="6"/>
      <c r="H7331" s="6"/>
      <c r="I7331" s="6"/>
      <c r="J7331" s="6"/>
      <c r="K7331" s="6"/>
      <c r="L7331" s="6"/>
      <c r="M7331" s="6"/>
      <c r="N7331" s="6"/>
      <c r="O7331" s="6"/>
      <c r="P7331" s="10"/>
      <c r="Q7331" s="15" t="str">
        <f t="shared" ca="1" si="230"/>
        <v>-</v>
      </c>
      <c r="R7331" s="6"/>
      <c r="S7331" s="6"/>
      <c r="T7331" s="6"/>
      <c r="U7331" s="6"/>
      <c r="V7331" s="6"/>
      <c r="W7331" s="6" t="str">
        <f t="shared" si="229"/>
        <v>-</v>
      </c>
      <c r="X7331" s="6"/>
      <c r="Y7331" s="6"/>
      <c r="Z7331" s="6"/>
      <c r="AA7331" s="6"/>
      <c r="AB7331" s="6"/>
      <c r="AC7331" s="6"/>
    </row>
    <row r="7332" spans="1:29" x14ac:dyDescent="0.25">
      <c r="Q7332" s="12" t="str">
        <f t="shared" ca="1" si="230"/>
        <v>-</v>
      </c>
      <c r="W7332" t="str">
        <f t="shared" si="229"/>
        <v>-</v>
      </c>
    </row>
    <row r="7333" spans="1:29" x14ac:dyDescent="0.25">
      <c r="A7333" s="6"/>
      <c r="B7333" s="10"/>
      <c r="C7333" s="6"/>
      <c r="D7333" s="6"/>
      <c r="E7333" s="6"/>
      <c r="F7333" s="6"/>
      <c r="G7333" s="6"/>
      <c r="H7333" s="6"/>
      <c r="I7333" s="6"/>
      <c r="J7333" s="6"/>
      <c r="K7333" s="6"/>
      <c r="L7333" s="6"/>
      <c r="M7333" s="6"/>
      <c r="N7333" s="6"/>
      <c r="O7333" s="6"/>
      <c r="P7333" s="10"/>
      <c r="Q7333" s="15" t="str">
        <f t="shared" ca="1" si="230"/>
        <v>-</v>
      </c>
      <c r="R7333" s="6"/>
      <c r="S7333" s="6"/>
      <c r="T7333" s="6"/>
      <c r="U7333" s="6"/>
      <c r="V7333" s="6"/>
      <c r="W7333" s="6" t="str">
        <f t="shared" si="229"/>
        <v>-</v>
      </c>
      <c r="X7333" s="6"/>
      <c r="Y7333" s="6"/>
      <c r="Z7333" s="6"/>
      <c r="AA7333" s="6"/>
      <c r="AB7333" s="6"/>
      <c r="AC7333" s="6"/>
    </row>
    <row r="7334" spans="1:29" x14ac:dyDescent="0.25">
      <c r="Q7334" s="12" t="str">
        <f t="shared" ca="1" si="230"/>
        <v>-</v>
      </c>
      <c r="W7334" t="str">
        <f t="shared" si="229"/>
        <v>-</v>
      </c>
    </row>
    <row r="7335" spans="1:29" x14ac:dyDescent="0.25">
      <c r="A7335" s="6"/>
      <c r="B7335" s="10"/>
      <c r="C7335" s="6"/>
      <c r="D7335" s="6"/>
      <c r="E7335" s="6"/>
      <c r="F7335" s="6"/>
      <c r="G7335" s="6"/>
      <c r="H7335" s="6"/>
      <c r="I7335" s="6"/>
      <c r="J7335" s="6"/>
      <c r="K7335" s="6"/>
      <c r="L7335" s="6"/>
      <c r="M7335" s="6"/>
      <c r="N7335" s="6"/>
      <c r="O7335" s="6"/>
      <c r="P7335" s="10"/>
      <c r="Q7335" s="15" t="str">
        <f t="shared" ca="1" si="230"/>
        <v>-</v>
      </c>
      <c r="R7335" s="6"/>
      <c r="S7335" s="6"/>
      <c r="T7335" s="6"/>
      <c r="U7335" s="6"/>
      <c r="V7335" s="6"/>
      <c r="W7335" s="6" t="str">
        <f t="shared" si="229"/>
        <v>-</v>
      </c>
      <c r="X7335" s="6"/>
      <c r="Y7335" s="6"/>
      <c r="Z7335" s="6"/>
      <c r="AA7335" s="6"/>
      <c r="AB7335" s="6"/>
      <c r="AC7335" s="6"/>
    </row>
    <row r="7336" spans="1:29" x14ac:dyDescent="0.25">
      <c r="Q7336" s="12" t="str">
        <f t="shared" ca="1" si="230"/>
        <v>-</v>
      </c>
      <c r="W7336" t="str">
        <f t="shared" si="229"/>
        <v>-</v>
      </c>
    </row>
    <row r="7337" spans="1:29" x14ac:dyDescent="0.25">
      <c r="A7337" s="6"/>
      <c r="B7337" s="10"/>
      <c r="C7337" s="6"/>
      <c r="D7337" s="6"/>
      <c r="E7337" s="6"/>
      <c r="F7337" s="6"/>
      <c r="G7337" s="6"/>
      <c r="H7337" s="6"/>
      <c r="I7337" s="6"/>
      <c r="J7337" s="6"/>
      <c r="K7337" s="6"/>
      <c r="L7337" s="6"/>
      <c r="M7337" s="6"/>
      <c r="N7337" s="6"/>
      <c r="O7337" s="6"/>
      <c r="P7337" s="10"/>
      <c r="Q7337" s="15" t="str">
        <f t="shared" ca="1" si="230"/>
        <v>-</v>
      </c>
      <c r="R7337" s="6"/>
      <c r="S7337" s="6"/>
      <c r="T7337" s="6"/>
      <c r="U7337" s="6"/>
      <c r="V7337" s="6"/>
      <c r="W7337" s="6" t="str">
        <f t="shared" si="229"/>
        <v>-</v>
      </c>
      <c r="X7337" s="6"/>
      <c r="Y7337" s="6"/>
      <c r="Z7337" s="6"/>
      <c r="AA7337" s="6"/>
      <c r="AB7337" s="6"/>
      <c r="AC7337" s="6"/>
    </row>
    <row r="7338" spans="1:29" x14ac:dyDescent="0.25">
      <c r="Q7338" s="12" t="str">
        <f t="shared" ca="1" si="230"/>
        <v>-</v>
      </c>
      <c r="W7338" t="str">
        <f t="shared" si="229"/>
        <v>-</v>
      </c>
    </row>
    <row r="7339" spans="1:29" x14ac:dyDescent="0.25">
      <c r="A7339" s="6"/>
      <c r="B7339" s="10"/>
      <c r="C7339" s="6"/>
      <c r="D7339" s="6"/>
      <c r="E7339" s="6"/>
      <c r="F7339" s="6"/>
      <c r="G7339" s="6"/>
      <c r="H7339" s="6"/>
      <c r="I7339" s="6"/>
      <c r="J7339" s="6"/>
      <c r="K7339" s="6"/>
      <c r="L7339" s="6"/>
      <c r="M7339" s="6"/>
      <c r="N7339" s="6"/>
      <c r="O7339" s="6"/>
      <c r="P7339" s="10"/>
      <c r="Q7339" s="15" t="str">
        <f t="shared" ca="1" si="230"/>
        <v>-</v>
      </c>
      <c r="R7339" s="6"/>
      <c r="S7339" s="6"/>
      <c r="T7339" s="6"/>
      <c r="U7339" s="6"/>
      <c r="V7339" s="6"/>
      <c r="W7339" s="6" t="str">
        <f t="shared" si="229"/>
        <v>-</v>
      </c>
      <c r="X7339" s="6"/>
      <c r="Y7339" s="6"/>
      <c r="Z7339" s="6"/>
      <c r="AA7339" s="6"/>
      <c r="AB7339" s="6"/>
      <c r="AC7339" s="6"/>
    </row>
    <row r="7340" spans="1:29" x14ac:dyDescent="0.25">
      <c r="Q7340" s="12" t="str">
        <f t="shared" ca="1" si="230"/>
        <v>-</v>
      </c>
      <c r="W7340" t="str">
        <f t="shared" si="229"/>
        <v>-</v>
      </c>
    </row>
    <row r="7341" spans="1:29" x14ac:dyDescent="0.25">
      <c r="A7341" s="6"/>
      <c r="B7341" s="10"/>
      <c r="C7341" s="6"/>
      <c r="D7341" s="6"/>
      <c r="E7341" s="6"/>
      <c r="F7341" s="6"/>
      <c r="G7341" s="6"/>
      <c r="H7341" s="6"/>
      <c r="I7341" s="6"/>
      <c r="J7341" s="6"/>
      <c r="K7341" s="6"/>
      <c r="L7341" s="6"/>
      <c r="M7341" s="6"/>
      <c r="N7341" s="6"/>
      <c r="O7341" s="6"/>
      <c r="P7341" s="10"/>
      <c r="Q7341" s="15" t="str">
        <f t="shared" ca="1" si="230"/>
        <v>-</v>
      </c>
      <c r="R7341" s="6"/>
      <c r="S7341" s="6"/>
      <c r="T7341" s="6"/>
      <c r="U7341" s="6"/>
      <c r="V7341" s="6"/>
      <c r="W7341" s="6" t="str">
        <f t="shared" si="229"/>
        <v>-</v>
      </c>
      <c r="X7341" s="6"/>
      <c r="Y7341" s="6"/>
      <c r="Z7341" s="6"/>
      <c r="AA7341" s="6"/>
      <c r="AB7341" s="6"/>
      <c r="AC7341" s="6"/>
    </row>
    <row r="7342" spans="1:29" x14ac:dyDescent="0.25">
      <c r="Q7342" s="12" t="str">
        <f t="shared" ca="1" si="230"/>
        <v>-</v>
      </c>
      <c r="W7342" t="str">
        <f t="shared" si="229"/>
        <v>-</v>
      </c>
    </row>
    <row r="7343" spans="1:29" x14ac:dyDescent="0.25">
      <c r="A7343" s="6"/>
      <c r="B7343" s="10"/>
      <c r="C7343" s="6"/>
      <c r="D7343" s="6"/>
      <c r="E7343" s="6"/>
      <c r="F7343" s="6"/>
      <c r="G7343" s="6"/>
      <c r="H7343" s="6"/>
      <c r="I7343" s="6"/>
      <c r="J7343" s="6"/>
      <c r="K7343" s="6"/>
      <c r="L7343" s="6"/>
      <c r="M7343" s="6"/>
      <c r="N7343" s="6"/>
      <c r="O7343" s="6"/>
      <c r="P7343" s="10"/>
      <c r="Q7343" s="15" t="str">
        <f t="shared" ca="1" si="230"/>
        <v>-</v>
      </c>
      <c r="R7343" s="6"/>
      <c r="S7343" s="6"/>
      <c r="T7343" s="6"/>
      <c r="U7343" s="6"/>
      <c r="V7343" s="6"/>
      <c r="W7343" s="6" t="str">
        <f t="shared" si="229"/>
        <v>-</v>
      </c>
      <c r="X7343" s="6"/>
      <c r="Y7343" s="6"/>
      <c r="Z7343" s="6"/>
      <c r="AA7343" s="6"/>
      <c r="AB7343" s="6"/>
      <c r="AC7343" s="6"/>
    </row>
    <row r="7344" spans="1:29" x14ac:dyDescent="0.25">
      <c r="Q7344" s="12" t="str">
        <f t="shared" ca="1" si="230"/>
        <v>-</v>
      </c>
      <c r="W7344" t="str">
        <f t="shared" si="229"/>
        <v>-</v>
      </c>
    </row>
    <row r="7345" spans="1:29" x14ac:dyDescent="0.25">
      <c r="A7345" s="6"/>
      <c r="B7345" s="10"/>
      <c r="C7345" s="6"/>
      <c r="D7345" s="6"/>
      <c r="E7345" s="6"/>
      <c r="F7345" s="6"/>
      <c r="G7345" s="6"/>
      <c r="H7345" s="6"/>
      <c r="I7345" s="6"/>
      <c r="J7345" s="6"/>
      <c r="K7345" s="6"/>
      <c r="L7345" s="6"/>
      <c r="M7345" s="6"/>
      <c r="N7345" s="6"/>
      <c r="O7345" s="6"/>
      <c r="P7345" s="10"/>
      <c r="Q7345" s="15" t="str">
        <f t="shared" ca="1" si="230"/>
        <v>-</v>
      </c>
      <c r="R7345" s="6"/>
      <c r="S7345" s="6"/>
      <c r="T7345" s="6"/>
      <c r="U7345" s="6"/>
      <c r="V7345" s="6"/>
      <c r="W7345" s="6" t="str">
        <f t="shared" si="229"/>
        <v>-</v>
      </c>
      <c r="X7345" s="6"/>
      <c r="Y7345" s="6"/>
      <c r="Z7345" s="6"/>
      <c r="AA7345" s="6"/>
      <c r="AB7345" s="6"/>
      <c r="AC7345" s="6"/>
    </row>
    <row r="7346" spans="1:29" x14ac:dyDescent="0.25">
      <c r="Q7346" s="12" t="str">
        <f t="shared" ca="1" si="230"/>
        <v>-</v>
      </c>
      <c r="W7346" t="str">
        <f t="shared" si="229"/>
        <v>-</v>
      </c>
    </row>
    <row r="7347" spans="1:29" x14ac:dyDescent="0.25">
      <c r="A7347" s="6"/>
      <c r="B7347" s="10"/>
      <c r="C7347" s="6"/>
      <c r="D7347" s="6"/>
      <c r="E7347" s="6"/>
      <c r="F7347" s="6"/>
      <c r="G7347" s="6"/>
      <c r="H7347" s="6"/>
      <c r="I7347" s="6"/>
      <c r="J7347" s="6"/>
      <c r="K7347" s="6"/>
      <c r="L7347" s="6"/>
      <c r="M7347" s="6"/>
      <c r="N7347" s="6"/>
      <c r="O7347" s="6"/>
      <c r="P7347" s="10"/>
      <c r="Q7347" s="15" t="str">
        <f t="shared" ca="1" si="230"/>
        <v>-</v>
      </c>
      <c r="R7347" s="6"/>
      <c r="S7347" s="6"/>
      <c r="T7347" s="6"/>
      <c r="U7347" s="6"/>
      <c r="V7347" s="6"/>
      <c r="W7347" s="6" t="str">
        <f t="shared" si="229"/>
        <v>-</v>
      </c>
      <c r="X7347" s="6"/>
      <c r="Y7347" s="6"/>
      <c r="Z7347" s="6"/>
      <c r="AA7347" s="6"/>
      <c r="AB7347" s="6"/>
      <c r="AC7347" s="6"/>
    </row>
    <row r="7348" spans="1:29" x14ac:dyDescent="0.25">
      <c r="Q7348" s="12" t="str">
        <f t="shared" ca="1" si="230"/>
        <v>-</v>
      </c>
      <c r="W7348" t="str">
        <f t="shared" si="229"/>
        <v>-</v>
      </c>
    </row>
    <row r="7349" spans="1:29" x14ac:dyDescent="0.25">
      <c r="A7349" s="6"/>
      <c r="B7349" s="10"/>
      <c r="C7349" s="6"/>
      <c r="D7349" s="6"/>
      <c r="E7349" s="6"/>
      <c r="F7349" s="6"/>
      <c r="G7349" s="6"/>
      <c r="H7349" s="6"/>
      <c r="I7349" s="6"/>
      <c r="J7349" s="6"/>
      <c r="K7349" s="6"/>
      <c r="L7349" s="6"/>
      <c r="M7349" s="6"/>
      <c r="N7349" s="6"/>
      <c r="O7349" s="6"/>
      <c r="P7349" s="10"/>
      <c r="Q7349" s="15" t="str">
        <f t="shared" ca="1" si="230"/>
        <v>-</v>
      </c>
      <c r="R7349" s="6"/>
      <c r="S7349" s="6"/>
      <c r="T7349" s="6"/>
      <c r="U7349" s="6"/>
      <c r="V7349" s="6"/>
      <c r="W7349" s="6" t="str">
        <f t="shared" si="229"/>
        <v>-</v>
      </c>
      <c r="X7349" s="6"/>
      <c r="Y7349" s="6"/>
      <c r="Z7349" s="6"/>
      <c r="AA7349" s="6"/>
      <c r="AB7349" s="6"/>
      <c r="AC7349" s="6"/>
    </row>
    <row r="7350" spans="1:29" x14ac:dyDescent="0.25">
      <c r="Q7350" s="12" t="str">
        <f t="shared" ca="1" si="230"/>
        <v>-</v>
      </c>
      <c r="W7350" t="str">
        <f t="shared" si="229"/>
        <v>-</v>
      </c>
    </row>
    <row r="7351" spans="1:29" x14ac:dyDescent="0.25">
      <c r="A7351" s="6"/>
      <c r="B7351" s="10"/>
      <c r="C7351" s="6"/>
      <c r="D7351" s="6"/>
      <c r="E7351" s="6"/>
      <c r="F7351" s="6"/>
      <c r="G7351" s="6"/>
      <c r="H7351" s="6"/>
      <c r="I7351" s="6"/>
      <c r="J7351" s="6"/>
      <c r="K7351" s="6"/>
      <c r="L7351" s="6"/>
      <c r="M7351" s="6"/>
      <c r="N7351" s="6"/>
      <c r="O7351" s="6"/>
      <c r="P7351" s="10"/>
      <c r="Q7351" s="15" t="str">
        <f t="shared" ca="1" si="230"/>
        <v>-</v>
      </c>
      <c r="R7351" s="6"/>
      <c r="S7351" s="6"/>
      <c r="T7351" s="6"/>
      <c r="U7351" s="6"/>
      <c r="V7351" s="6"/>
      <c r="W7351" s="6" t="str">
        <f t="shared" si="229"/>
        <v>-</v>
      </c>
      <c r="X7351" s="6"/>
      <c r="Y7351" s="6"/>
      <c r="Z7351" s="6"/>
      <c r="AA7351" s="6"/>
      <c r="AB7351" s="6"/>
      <c r="AC7351" s="6"/>
    </row>
    <row r="7352" spans="1:29" x14ac:dyDescent="0.25">
      <c r="Q7352" s="12" t="str">
        <f t="shared" ca="1" si="230"/>
        <v>-</v>
      </c>
      <c r="W7352" t="str">
        <f t="shared" si="229"/>
        <v>-</v>
      </c>
    </row>
    <row r="7353" spans="1:29" x14ac:dyDescent="0.25">
      <c r="A7353" s="6"/>
      <c r="B7353" s="10"/>
      <c r="C7353" s="6"/>
      <c r="D7353" s="6"/>
      <c r="E7353" s="6"/>
      <c r="F7353" s="6"/>
      <c r="G7353" s="6"/>
      <c r="H7353" s="6"/>
      <c r="I7353" s="6"/>
      <c r="J7353" s="6"/>
      <c r="K7353" s="6"/>
      <c r="L7353" s="6"/>
      <c r="M7353" s="6"/>
      <c r="N7353" s="6"/>
      <c r="O7353" s="6"/>
      <c r="P7353" s="10"/>
      <c r="Q7353" s="15" t="str">
        <f t="shared" ca="1" si="230"/>
        <v>-</v>
      </c>
      <c r="R7353" s="6"/>
      <c r="S7353" s="6"/>
      <c r="T7353" s="6"/>
      <c r="U7353" s="6"/>
      <c r="V7353" s="6"/>
      <c r="W7353" s="6" t="str">
        <f t="shared" si="229"/>
        <v>-</v>
      </c>
      <c r="X7353" s="6"/>
      <c r="Y7353" s="6"/>
      <c r="Z7353" s="6"/>
      <c r="AA7353" s="6"/>
      <c r="AB7353" s="6"/>
      <c r="AC7353" s="6"/>
    </row>
    <row r="7354" spans="1:29" x14ac:dyDescent="0.25">
      <c r="Q7354" s="12" t="str">
        <f t="shared" ca="1" si="230"/>
        <v>-</v>
      </c>
      <c r="W7354" t="str">
        <f t="shared" si="229"/>
        <v>-</v>
      </c>
    </row>
    <row r="7355" spans="1:29" x14ac:dyDescent="0.25">
      <c r="A7355" s="6"/>
      <c r="B7355" s="10"/>
      <c r="C7355" s="6"/>
      <c r="D7355" s="6"/>
      <c r="E7355" s="6"/>
      <c r="F7355" s="6"/>
      <c r="G7355" s="6"/>
      <c r="H7355" s="6"/>
      <c r="I7355" s="6"/>
      <c r="J7355" s="6"/>
      <c r="K7355" s="6"/>
      <c r="L7355" s="6"/>
      <c r="M7355" s="6"/>
      <c r="N7355" s="6"/>
      <c r="O7355" s="6"/>
      <c r="P7355" s="10"/>
      <c r="Q7355" s="15" t="str">
        <f t="shared" ca="1" si="230"/>
        <v>-</v>
      </c>
      <c r="R7355" s="6"/>
      <c r="S7355" s="6"/>
      <c r="T7355" s="6"/>
      <c r="U7355" s="6"/>
      <c r="V7355" s="6"/>
      <c r="W7355" s="6" t="str">
        <f t="shared" si="229"/>
        <v>-</v>
      </c>
      <c r="X7355" s="6"/>
      <c r="Y7355" s="6"/>
      <c r="Z7355" s="6"/>
      <c r="AA7355" s="6"/>
      <c r="AB7355" s="6"/>
      <c r="AC7355" s="6"/>
    </row>
    <row r="7356" spans="1:29" x14ac:dyDescent="0.25">
      <c r="Q7356" s="12" t="str">
        <f t="shared" ca="1" si="230"/>
        <v>-</v>
      </c>
      <c r="W7356" t="str">
        <f t="shared" si="229"/>
        <v>-</v>
      </c>
    </row>
    <row r="7357" spans="1:29" x14ac:dyDescent="0.25">
      <c r="A7357" s="6"/>
      <c r="B7357" s="10"/>
      <c r="C7357" s="6"/>
      <c r="D7357" s="6"/>
      <c r="E7357" s="6"/>
      <c r="F7357" s="6"/>
      <c r="G7357" s="6"/>
      <c r="H7357" s="6"/>
      <c r="I7357" s="6"/>
      <c r="J7357" s="6"/>
      <c r="K7357" s="6"/>
      <c r="L7357" s="6"/>
      <c r="M7357" s="6"/>
      <c r="N7357" s="6"/>
      <c r="O7357" s="6"/>
      <c r="P7357" s="10"/>
      <c r="Q7357" s="15" t="str">
        <f t="shared" ca="1" si="230"/>
        <v>-</v>
      </c>
      <c r="R7357" s="6"/>
      <c r="S7357" s="6"/>
      <c r="T7357" s="6"/>
      <c r="U7357" s="6"/>
      <c r="V7357" s="6"/>
      <c r="W7357" s="6" t="str">
        <f t="shared" si="229"/>
        <v>-</v>
      </c>
      <c r="X7357" s="6"/>
      <c r="Y7357" s="6"/>
      <c r="Z7357" s="6"/>
      <c r="AA7357" s="6"/>
      <c r="AB7357" s="6"/>
      <c r="AC7357" s="6"/>
    </row>
    <row r="7358" spans="1:29" x14ac:dyDescent="0.25">
      <c r="Q7358" s="12" t="str">
        <f t="shared" ca="1" si="230"/>
        <v>-</v>
      </c>
      <c r="W7358" t="str">
        <f t="shared" si="229"/>
        <v>-</v>
      </c>
    </row>
    <row r="7359" spans="1:29" x14ac:dyDescent="0.25">
      <c r="A7359" s="6"/>
      <c r="B7359" s="10"/>
      <c r="C7359" s="6"/>
      <c r="D7359" s="6"/>
      <c r="E7359" s="6"/>
      <c r="F7359" s="6"/>
      <c r="G7359" s="6"/>
      <c r="H7359" s="6"/>
      <c r="I7359" s="6"/>
      <c r="J7359" s="6"/>
      <c r="K7359" s="6"/>
      <c r="L7359" s="6"/>
      <c r="M7359" s="6"/>
      <c r="N7359" s="6"/>
      <c r="O7359" s="6"/>
      <c r="P7359" s="10"/>
      <c r="Q7359" s="15" t="str">
        <f t="shared" ca="1" si="230"/>
        <v>-</v>
      </c>
      <c r="R7359" s="6"/>
      <c r="S7359" s="6"/>
      <c r="T7359" s="6"/>
      <c r="U7359" s="6"/>
      <c r="V7359" s="6"/>
      <c r="W7359" s="6" t="str">
        <f t="shared" si="229"/>
        <v>-</v>
      </c>
      <c r="X7359" s="6"/>
      <c r="Y7359" s="6"/>
      <c r="Z7359" s="6"/>
      <c r="AA7359" s="6"/>
      <c r="AB7359" s="6"/>
      <c r="AC7359" s="6"/>
    </row>
    <row r="7360" spans="1:29" x14ac:dyDescent="0.25">
      <c r="Q7360" s="12" t="str">
        <f t="shared" ca="1" si="230"/>
        <v>-</v>
      </c>
      <c r="W7360" t="str">
        <f t="shared" si="229"/>
        <v>-</v>
      </c>
    </row>
    <row r="7361" spans="1:29" x14ac:dyDescent="0.25">
      <c r="A7361" s="6"/>
      <c r="B7361" s="10"/>
      <c r="C7361" s="6"/>
      <c r="D7361" s="6"/>
      <c r="E7361" s="6"/>
      <c r="F7361" s="6"/>
      <c r="G7361" s="6"/>
      <c r="H7361" s="6"/>
      <c r="I7361" s="6"/>
      <c r="J7361" s="6"/>
      <c r="K7361" s="6"/>
      <c r="L7361" s="6"/>
      <c r="M7361" s="6"/>
      <c r="N7361" s="6"/>
      <c r="O7361" s="6"/>
      <c r="P7361" s="10"/>
      <c r="Q7361" s="15" t="str">
        <f t="shared" ca="1" si="230"/>
        <v>-</v>
      </c>
      <c r="R7361" s="6"/>
      <c r="S7361" s="6"/>
      <c r="T7361" s="6"/>
      <c r="U7361" s="6"/>
      <c r="V7361" s="6"/>
      <c r="W7361" s="6" t="str">
        <f t="shared" ref="W7361:W7424" si="231">IF(OR(ISBLANK(J7361),ISBLANK(V7361)),"-",(IF(J7361=V7361,"Yes","No")))</f>
        <v>-</v>
      </c>
      <c r="X7361" s="6"/>
      <c r="Y7361" s="6"/>
      <c r="Z7361" s="6"/>
      <c r="AA7361" s="6"/>
      <c r="AB7361" s="6"/>
      <c r="AC7361" s="6"/>
    </row>
    <row r="7362" spans="1:29" x14ac:dyDescent="0.25">
      <c r="Q7362" s="12" t="str">
        <f t="shared" ref="Q7362:Q7425" ca="1" si="232">IF(B7362&gt;1/1/1900, (IF(R7362="Closed",(DATEDIF(B7362,P7362,"d"))-(DATEDIF(M7362,O7362,"d")),IF(OR(R7362="Pending",ISBLANK(P7362)),TODAY()-B7362))),"-")</f>
        <v>-</v>
      </c>
      <c r="W7362" t="str">
        <f t="shared" si="231"/>
        <v>-</v>
      </c>
    </row>
    <row r="7363" spans="1:29" x14ac:dyDescent="0.25">
      <c r="A7363" s="6"/>
      <c r="B7363" s="10"/>
      <c r="C7363" s="6"/>
      <c r="D7363" s="6"/>
      <c r="E7363" s="6"/>
      <c r="F7363" s="6"/>
      <c r="G7363" s="6"/>
      <c r="H7363" s="6"/>
      <c r="I7363" s="6"/>
      <c r="J7363" s="6"/>
      <c r="K7363" s="6"/>
      <c r="L7363" s="6"/>
      <c r="M7363" s="6"/>
      <c r="N7363" s="6"/>
      <c r="O7363" s="6"/>
      <c r="P7363" s="10"/>
      <c r="Q7363" s="15" t="str">
        <f t="shared" ca="1" si="232"/>
        <v>-</v>
      </c>
      <c r="R7363" s="6"/>
      <c r="S7363" s="6"/>
      <c r="T7363" s="6"/>
      <c r="U7363" s="6"/>
      <c r="V7363" s="6"/>
      <c r="W7363" s="6" t="str">
        <f t="shared" si="231"/>
        <v>-</v>
      </c>
      <c r="X7363" s="6"/>
      <c r="Y7363" s="6"/>
      <c r="Z7363" s="6"/>
      <c r="AA7363" s="6"/>
      <c r="AB7363" s="6"/>
      <c r="AC7363" s="6"/>
    </row>
    <row r="7364" spans="1:29" x14ac:dyDescent="0.25">
      <c r="Q7364" s="12" t="str">
        <f t="shared" ca="1" si="232"/>
        <v>-</v>
      </c>
      <c r="W7364" t="str">
        <f t="shared" si="231"/>
        <v>-</v>
      </c>
    </row>
    <row r="7365" spans="1:29" x14ac:dyDescent="0.25">
      <c r="A7365" s="6"/>
      <c r="B7365" s="10"/>
      <c r="C7365" s="6"/>
      <c r="D7365" s="6"/>
      <c r="E7365" s="6"/>
      <c r="F7365" s="6"/>
      <c r="G7365" s="6"/>
      <c r="H7365" s="6"/>
      <c r="I7365" s="6"/>
      <c r="J7365" s="6"/>
      <c r="K7365" s="6"/>
      <c r="L7365" s="6"/>
      <c r="M7365" s="6"/>
      <c r="N7365" s="6"/>
      <c r="O7365" s="6"/>
      <c r="P7365" s="10"/>
      <c r="Q7365" s="15" t="str">
        <f t="shared" ca="1" si="232"/>
        <v>-</v>
      </c>
      <c r="R7365" s="6"/>
      <c r="S7365" s="6"/>
      <c r="T7365" s="6"/>
      <c r="U7365" s="6"/>
      <c r="V7365" s="6"/>
      <c r="W7365" s="6" t="str">
        <f t="shared" si="231"/>
        <v>-</v>
      </c>
      <c r="X7365" s="6"/>
      <c r="Y7365" s="6"/>
      <c r="Z7365" s="6"/>
      <c r="AA7365" s="6"/>
      <c r="AB7365" s="6"/>
      <c r="AC7365" s="6"/>
    </row>
    <row r="7366" spans="1:29" x14ac:dyDescent="0.25">
      <c r="Q7366" s="12" t="str">
        <f t="shared" ca="1" si="232"/>
        <v>-</v>
      </c>
      <c r="W7366" t="str">
        <f t="shared" si="231"/>
        <v>-</v>
      </c>
    </row>
    <row r="7367" spans="1:29" x14ac:dyDescent="0.25">
      <c r="A7367" s="6"/>
      <c r="B7367" s="10"/>
      <c r="C7367" s="6"/>
      <c r="D7367" s="6"/>
      <c r="E7367" s="6"/>
      <c r="F7367" s="6"/>
      <c r="G7367" s="6"/>
      <c r="H7367" s="6"/>
      <c r="I7367" s="6"/>
      <c r="J7367" s="6"/>
      <c r="K7367" s="6"/>
      <c r="L7367" s="6"/>
      <c r="M7367" s="6"/>
      <c r="N7367" s="6"/>
      <c r="O7367" s="6"/>
      <c r="P7367" s="10"/>
      <c r="Q7367" s="15" t="str">
        <f t="shared" ca="1" si="232"/>
        <v>-</v>
      </c>
      <c r="R7367" s="6"/>
      <c r="S7367" s="6"/>
      <c r="T7367" s="6"/>
      <c r="U7367" s="6"/>
      <c r="V7367" s="6"/>
      <c r="W7367" s="6" t="str">
        <f t="shared" si="231"/>
        <v>-</v>
      </c>
      <c r="X7367" s="6"/>
      <c r="Y7367" s="6"/>
      <c r="Z7367" s="6"/>
      <c r="AA7367" s="6"/>
      <c r="AB7367" s="6"/>
      <c r="AC7367" s="6"/>
    </row>
    <row r="7368" spans="1:29" x14ac:dyDescent="0.25">
      <c r="Q7368" s="12" t="str">
        <f t="shared" ca="1" si="232"/>
        <v>-</v>
      </c>
      <c r="W7368" t="str">
        <f t="shared" si="231"/>
        <v>-</v>
      </c>
    </row>
    <row r="7369" spans="1:29" x14ac:dyDescent="0.25">
      <c r="A7369" s="6"/>
      <c r="B7369" s="10"/>
      <c r="C7369" s="6"/>
      <c r="D7369" s="6"/>
      <c r="E7369" s="6"/>
      <c r="F7369" s="6"/>
      <c r="G7369" s="6"/>
      <c r="H7369" s="6"/>
      <c r="I7369" s="6"/>
      <c r="J7369" s="6"/>
      <c r="K7369" s="6"/>
      <c r="L7369" s="6"/>
      <c r="M7369" s="6"/>
      <c r="N7369" s="6"/>
      <c r="O7369" s="6"/>
      <c r="P7369" s="10"/>
      <c r="Q7369" s="15" t="str">
        <f t="shared" ca="1" si="232"/>
        <v>-</v>
      </c>
      <c r="R7369" s="6"/>
      <c r="S7369" s="6"/>
      <c r="T7369" s="6"/>
      <c r="U7369" s="6"/>
      <c r="V7369" s="6"/>
      <c r="W7369" s="6" t="str">
        <f t="shared" si="231"/>
        <v>-</v>
      </c>
      <c r="X7369" s="6"/>
      <c r="Y7369" s="6"/>
      <c r="Z7369" s="6"/>
      <c r="AA7369" s="6"/>
      <c r="AB7369" s="6"/>
      <c r="AC7369" s="6"/>
    </row>
    <row r="7370" spans="1:29" x14ac:dyDescent="0.25">
      <c r="Q7370" s="12" t="str">
        <f t="shared" ca="1" si="232"/>
        <v>-</v>
      </c>
      <c r="W7370" t="str">
        <f t="shared" si="231"/>
        <v>-</v>
      </c>
    </row>
    <row r="7371" spans="1:29" x14ac:dyDescent="0.25">
      <c r="A7371" s="6"/>
      <c r="B7371" s="10"/>
      <c r="C7371" s="6"/>
      <c r="D7371" s="6"/>
      <c r="E7371" s="6"/>
      <c r="F7371" s="6"/>
      <c r="G7371" s="6"/>
      <c r="H7371" s="6"/>
      <c r="I7371" s="6"/>
      <c r="J7371" s="6"/>
      <c r="K7371" s="6"/>
      <c r="L7371" s="6"/>
      <c r="M7371" s="6"/>
      <c r="N7371" s="6"/>
      <c r="O7371" s="6"/>
      <c r="P7371" s="10"/>
      <c r="Q7371" s="15" t="str">
        <f t="shared" ca="1" si="232"/>
        <v>-</v>
      </c>
      <c r="R7371" s="6"/>
      <c r="S7371" s="6"/>
      <c r="T7371" s="6"/>
      <c r="U7371" s="6"/>
      <c r="V7371" s="6"/>
      <c r="W7371" s="6" t="str">
        <f t="shared" si="231"/>
        <v>-</v>
      </c>
      <c r="X7371" s="6"/>
      <c r="Y7371" s="6"/>
      <c r="Z7371" s="6"/>
      <c r="AA7371" s="6"/>
      <c r="AB7371" s="6"/>
      <c r="AC7371" s="6"/>
    </row>
    <row r="7372" spans="1:29" x14ac:dyDescent="0.25">
      <c r="Q7372" s="12" t="str">
        <f t="shared" ca="1" si="232"/>
        <v>-</v>
      </c>
      <c r="W7372" t="str">
        <f t="shared" si="231"/>
        <v>-</v>
      </c>
    </row>
    <row r="7373" spans="1:29" x14ac:dyDescent="0.25">
      <c r="A7373" s="6"/>
      <c r="B7373" s="10"/>
      <c r="C7373" s="6"/>
      <c r="D7373" s="6"/>
      <c r="E7373" s="6"/>
      <c r="F7373" s="6"/>
      <c r="G7373" s="6"/>
      <c r="H7373" s="6"/>
      <c r="I7373" s="6"/>
      <c r="J7373" s="6"/>
      <c r="K7373" s="6"/>
      <c r="L7373" s="6"/>
      <c r="M7373" s="6"/>
      <c r="N7373" s="6"/>
      <c r="O7373" s="6"/>
      <c r="P7373" s="10"/>
      <c r="Q7373" s="15" t="str">
        <f t="shared" ca="1" si="232"/>
        <v>-</v>
      </c>
      <c r="R7373" s="6"/>
      <c r="S7373" s="6"/>
      <c r="T7373" s="6"/>
      <c r="U7373" s="6"/>
      <c r="V7373" s="6"/>
      <c r="W7373" s="6" t="str">
        <f t="shared" si="231"/>
        <v>-</v>
      </c>
      <c r="X7373" s="6"/>
      <c r="Y7373" s="6"/>
      <c r="Z7373" s="6"/>
      <c r="AA7373" s="6"/>
      <c r="AB7373" s="6"/>
      <c r="AC7373" s="6"/>
    </row>
    <row r="7374" spans="1:29" x14ac:dyDescent="0.25">
      <c r="Q7374" s="12" t="str">
        <f t="shared" ca="1" si="232"/>
        <v>-</v>
      </c>
      <c r="W7374" t="str">
        <f t="shared" si="231"/>
        <v>-</v>
      </c>
    </row>
    <row r="7375" spans="1:29" x14ac:dyDescent="0.25">
      <c r="A7375" s="6"/>
      <c r="B7375" s="10"/>
      <c r="C7375" s="6"/>
      <c r="D7375" s="6"/>
      <c r="E7375" s="6"/>
      <c r="F7375" s="6"/>
      <c r="G7375" s="6"/>
      <c r="H7375" s="6"/>
      <c r="I7375" s="6"/>
      <c r="J7375" s="6"/>
      <c r="K7375" s="6"/>
      <c r="L7375" s="6"/>
      <c r="M7375" s="6"/>
      <c r="N7375" s="6"/>
      <c r="O7375" s="6"/>
      <c r="P7375" s="10"/>
      <c r="Q7375" s="15" t="str">
        <f t="shared" ca="1" si="232"/>
        <v>-</v>
      </c>
      <c r="R7375" s="6"/>
      <c r="S7375" s="6"/>
      <c r="T7375" s="6"/>
      <c r="U7375" s="6"/>
      <c r="V7375" s="6"/>
      <c r="W7375" s="6" t="str">
        <f t="shared" si="231"/>
        <v>-</v>
      </c>
      <c r="X7375" s="6"/>
      <c r="Y7375" s="6"/>
      <c r="Z7375" s="6"/>
      <c r="AA7375" s="6"/>
      <c r="AB7375" s="6"/>
      <c r="AC7375" s="6"/>
    </row>
    <row r="7376" spans="1:29" x14ac:dyDescent="0.25">
      <c r="Q7376" s="12" t="str">
        <f t="shared" ca="1" si="232"/>
        <v>-</v>
      </c>
      <c r="W7376" t="str">
        <f t="shared" si="231"/>
        <v>-</v>
      </c>
    </row>
    <row r="7377" spans="1:29" x14ac:dyDescent="0.25">
      <c r="A7377" s="6"/>
      <c r="B7377" s="10"/>
      <c r="C7377" s="6"/>
      <c r="D7377" s="6"/>
      <c r="E7377" s="6"/>
      <c r="F7377" s="6"/>
      <c r="G7377" s="6"/>
      <c r="H7377" s="6"/>
      <c r="I7377" s="6"/>
      <c r="J7377" s="6"/>
      <c r="K7377" s="6"/>
      <c r="L7377" s="6"/>
      <c r="M7377" s="6"/>
      <c r="N7377" s="6"/>
      <c r="O7377" s="6"/>
      <c r="P7377" s="10"/>
      <c r="Q7377" s="15" t="str">
        <f t="shared" ca="1" si="232"/>
        <v>-</v>
      </c>
      <c r="R7377" s="6"/>
      <c r="S7377" s="6"/>
      <c r="T7377" s="6"/>
      <c r="U7377" s="6"/>
      <c r="V7377" s="6"/>
      <c r="W7377" s="6" t="str">
        <f t="shared" si="231"/>
        <v>-</v>
      </c>
      <c r="X7377" s="6"/>
      <c r="Y7377" s="6"/>
      <c r="Z7377" s="6"/>
      <c r="AA7377" s="6"/>
      <c r="AB7377" s="6"/>
      <c r="AC7377" s="6"/>
    </row>
    <row r="7378" spans="1:29" x14ac:dyDescent="0.25">
      <c r="Q7378" s="12" t="str">
        <f t="shared" ca="1" si="232"/>
        <v>-</v>
      </c>
      <c r="W7378" t="str">
        <f t="shared" si="231"/>
        <v>-</v>
      </c>
    </row>
    <row r="7379" spans="1:29" x14ac:dyDescent="0.25">
      <c r="A7379" s="6"/>
      <c r="B7379" s="10"/>
      <c r="C7379" s="6"/>
      <c r="D7379" s="6"/>
      <c r="E7379" s="6"/>
      <c r="F7379" s="6"/>
      <c r="G7379" s="6"/>
      <c r="H7379" s="6"/>
      <c r="I7379" s="6"/>
      <c r="J7379" s="6"/>
      <c r="K7379" s="6"/>
      <c r="L7379" s="6"/>
      <c r="M7379" s="6"/>
      <c r="N7379" s="6"/>
      <c r="O7379" s="6"/>
      <c r="P7379" s="10"/>
      <c r="Q7379" s="15" t="str">
        <f t="shared" ca="1" si="232"/>
        <v>-</v>
      </c>
      <c r="R7379" s="6"/>
      <c r="S7379" s="6"/>
      <c r="T7379" s="6"/>
      <c r="U7379" s="6"/>
      <c r="V7379" s="6"/>
      <c r="W7379" s="6" t="str">
        <f t="shared" si="231"/>
        <v>-</v>
      </c>
      <c r="X7379" s="6"/>
      <c r="Y7379" s="6"/>
      <c r="Z7379" s="6"/>
      <c r="AA7379" s="6"/>
      <c r="AB7379" s="6"/>
      <c r="AC7379" s="6"/>
    </row>
    <row r="7380" spans="1:29" x14ac:dyDescent="0.25">
      <c r="Q7380" s="12" t="str">
        <f t="shared" ca="1" si="232"/>
        <v>-</v>
      </c>
      <c r="W7380" t="str">
        <f t="shared" si="231"/>
        <v>-</v>
      </c>
    </row>
    <row r="7381" spans="1:29" x14ac:dyDescent="0.25">
      <c r="A7381" s="6"/>
      <c r="B7381" s="10"/>
      <c r="C7381" s="6"/>
      <c r="D7381" s="6"/>
      <c r="E7381" s="6"/>
      <c r="F7381" s="6"/>
      <c r="G7381" s="6"/>
      <c r="H7381" s="6"/>
      <c r="I7381" s="6"/>
      <c r="J7381" s="6"/>
      <c r="K7381" s="6"/>
      <c r="L7381" s="6"/>
      <c r="M7381" s="6"/>
      <c r="N7381" s="6"/>
      <c r="O7381" s="6"/>
      <c r="P7381" s="10"/>
      <c r="Q7381" s="15" t="str">
        <f t="shared" ca="1" si="232"/>
        <v>-</v>
      </c>
      <c r="R7381" s="6"/>
      <c r="S7381" s="6"/>
      <c r="T7381" s="6"/>
      <c r="U7381" s="6"/>
      <c r="V7381" s="6"/>
      <c r="W7381" s="6" t="str">
        <f t="shared" si="231"/>
        <v>-</v>
      </c>
      <c r="X7381" s="6"/>
      <c r="Y7381" s="6"/>
      <c r="Z7381" s="6"/>
      <c r="AA7381" s="6"/>
      <c r="AB7381" s="6"/>
      <c r="AC7381" s="6"/>
    </row>
    <row r="7382" spans="1:29" x14ac:dyDescent="0.25">
      <c r="Q7382" s="12" t="str">
        <f t="shared" ca="1" si="232"/>
        <v>-</v>
      </c>
      <c r="W7382" t="str">
        <f t="shared" si="231"/>
        <v>-</v>
      </c>
    </row>
    <row r="7383" spans="1:29" x14ac:dyDescent="0.25">
      <c r="A7383" s="6"/>
      <c r="B7383" s="10"/>
      <c r="C7383" s="6"/>
      <c r="D7383" s="6"/>
      <c r="E7383" s="6"/>
      <c r="F7383" s="6"/>
      <c r="G7383" s="6"/>
      <c r="H7383" s="6"/>
      <c r="I7383" s="6"/>
      <c r="J7383" s="6"/>
      <c r="K7383" s="6"/>
      <c r="L7383" s="6"/>
      <c r="M7383" s="6"/>
      <c r="N7383" s="6"/>
      <c r="O7383" s="6"/>
      <c r="P7383" s="10"/>
      <c r="Q7383" s="15" t="str">
        <f t="shared" ca="1" si="232"/>
        <v>-</v>
      </c>
      <c r="R7383" s="6"/>
      <c r="S7383" s="6"/>
      <c r="T7383" s="6"/>
      <c r="U7383" s="6"/>
      <c r="V7383" s="6"/>
      <c r="W7383" s="6" t="str">
        <f t="shared" si="231"/>
        <v>-</v>
      </c>
      <c r="X7383" s="6"/>
      <c r="Y7383" s="6"/>
      <c r="Z7383" s="6"/>
      <c r="AA7383" s="6"/>
      <c r="AB7383" s="6"/>
      <c r="AC7383" s="6"/>
    </row>
    <row r="7384" spans="1:29" x14ac:dyDescent="0.25">
      <c r="Q7384" s="12" t="str">
        <f t="shared" ca="1" si="232"/>
        <v>-</v>
      </c>
      <c r="W7384" t="str">
        <f t="shared" si="231"/>
        <v>-</v>
      </c>
    </row>
    <row r="7385" spans="1:29" x14ac:dyDescent="0.25">
      <c r="A7385" s="6"/>
      <c r="B7385" s="10"/>
      <c r="C7385" s="6"/>
      <c r="D7385" s="6"/>
      <c r="E7385" s="6"/>
      <c r="F7385" s="6"/>
      <c r="G7385" s="6"/>
      <c r="H7385" s="6"/>
      <c r="I7385" s="6"/>
      <c r="J7385" s="6"/>
      <c r="K7385" s="6"/>
      <c r="L7385" s="6"/>
      <c r="M7385" s="6"/>
      <c r="N7385" s="6"/>
      <c r="O7385" s="6"/>
      <c r="P7385" s="10"/>
      <c r="Q7385" s="15" t="str">
        <f t="shared" ca="1" si="232"/>
        <v>-</v>
      </c>
      <c r="R7385" s="6"/>
      <c r="S7385" s="6"/>
      <c r="T7385" s="6"/>
      <c r="U7385" s="6"/>
      <c r="V7385" s="6"/>
      <c r="W7385" s="6" t="str">
        <f t="shared" si="231"/>
        <v>-</v>
      </c>
      <c r="X7385" s="6"/>
      <c r="Y7385" s="6"/>
      <c r="Z7385" s="6"/>
      <c r="AA7385" s="6"/>
      <c r="AB7385" s="6"/>
      <c r="AC7385" s="6"/>
    </row>
    <row r="7386" spans="1:29" x14ac:dyDescent="0.25">
      <c r="Q7386" s="12" t="str">
        <f t="shared" ca="1" si="232"/>
        <v>-</v>
      </c>
      <c r="W7386" t="str">
        <f t="shared" si="231"/>
        <v>-</v>
      </c>
    </row>
    <row r="7387" spans="1:29" x14ac:dyDescent="0.25">
      <c r="A7387" s="6"/>
      <c r="B7387" s="10"/>
      <c r="C7387" s="6"/>
      <c r="D7387" s="6"/>
      <c r="E7387" s="6"/>
      <c r="F7387" s="6"/>
      <c r="G7387" s="6"/>
      <c r="H7387" s="6"/>
      <c r="I7387" s="6"/>
      <c r="J7387" s="6"/>
      <c r="K7387" s="6"/>
      <c r="L7387" s="6"/>
      <c r="M7387" s="6"/>
      <c r="N7387" s="6"/>
      <c r="O7387" s="6"/>
      <c r="P7387" s="10"/>
      <c r="Q7387" s="15" t="str">
        <f t="shared" ca="1" si="232"/>
        <v>-</v>
      </c>
      <c r="R7387" s="6"/>
      <c r="S7387" s="6"/>
      <c r="T7387" s="6"/>
      <c r="U7387" s="6"/>
      <c r="V7387" s="6"/>
      <c r="W7387" s="6" t="str">
        <f t="shared" si="231"/>
        <v>-</v>
      </c>
      <c r="X7387" s="6"/>
      <c r="Y7387" s="6"/>
      <c r="Z7387" s="6"/>
      <c r="AA7387" s="6"/>
      <c r="AB7387" s="6"/>
      <c r="AC7387" s="6"/>
    </row>
    <row r="7388" spans="1:29" x14ac:dyDescent="0.25">
      <c r="Q7388" s="12" t="str">
        <f t="shared" ca="1" si="232"/>
        <v>-</v>
      </c>
      <c r="W7388" t="str">
        <f t="shared" si="231"/>
        <v>-</v>
      </c>
    </row>
    <row r="7389" spans="1:29" x14ac:dyDescent="0.25">
      <c r="A7389" s="6"/>
      <c r="B7389" s="10"/>
      <c r="C7389" s="6"/>
      <c r="D7389" s="6"/>
      <c r="E7389" s="6"/>
      <c r="F7389" s="6"/>
      <c r="G7389" s="6"/>
      <c r="H7389" s="6"/>
      <c r="I7389" s="6"/>
      <c r="J7389" s="6"/>
      <c r="K7389" s="6"/>
      <c r="L7389" s="6"/>
      <c r="M7389" s="6"/>
      <c r="N7389" s="6"/>
      <c r="O7389" s="6"/>
      <c r="P7389" s="10"/>
      <c r="Q7389" s="15" t="str">
        <f t="shared" ca="1" si="232"/>
        <v>-</v>
      </c>
      <c r="R7389" s="6"/>
      <c r="S7389" s="6"/>
      <c r="T7389" s="6"/>
      <c r="U7389" s="6"/>
      <c r="V7389" s="6"/>
      <c r="W7389" s="6" t="str">
        <f t="shared" si="231"/>
        <v>-</v>
      </c>
      <c r="X7389" s="6"/>
      <c r="Y7389" s="6"/>
      <c r="Z7389" s="6"/>
      <c r="AA7389" s="6"/>
      <c r="AB7389" s="6"/>
      <c r="AC7389" s="6"/>
    </row>
    <row r="7390" spans="1:29" x14ac:dyDescent="0.25">
      <c r="Q7390" s="12" t="str">
        <f t="shared" ca="1" si="232"/>
        <v>-</v>
      </c>
      <c r="W7390" t="str">
        <f t="shared" si="231"/>
        <v>-</v>
      </c>
    </row>
    <row r="7391" spans="1:29" x14ac:dyDescent="0.25">
      <c r="A7391" s="6"/>
      <c r="B7391" s="10"/>
      <c r="C7391" s="6"/>
      <c r="D7391" s="6"/>
      <c r="E7391" s="6"/>
      <c r="F7391" s="6"/>
      <c r="G7391" s="6"/>
      <c r="H7391" s="6"/>
      <c r="I7391" s="6"/>
      <c r="J7391" s="6"/>
      <c r="K7391" s="6"/>
      <c r="L7391" s="6"/>
      <c r="M7391" s="6"/>
      <c r="N7391" s="6"/>
      <c r="O7391" s="6"/>
      <c r="P7391" s="10"/>
      <c r="Q7391" s="15" t="str">
        <f t="shared" ca="1" si="232"/>
        <v>-</v>
      </c>
      <c r="R7391" s="6"/>
      <c r="S7391" s="6"/>
      <c r="T7391" s="6"/>
      <c r="U7391" s="6"/>
      <c r="V7391" s="6"/>
      <c r="W7391" s="6" t="str">
        <f t="shared" si="231"/>
        <v>-</v>
      </c>
      <c r="X7391" s="6"/>
      <c r="Y7391" s="6"/>
      <c r="Z7391" s="6"/>
      <c r="AA7391" s="6"/>
      <c r="AB7391" s="6"/>
      <c r="AC7391" s="6"/>
    </row>
    <row r="7392" spans="1:29" x14ac:dyDescent="0.25">
      <c r="Q7392" s="12" t="str">
        <f t="shared" ca="1" si="232"/>
        <v>-</v>
      </c>
      <c r="W7392" t="str">
        <f t="shared" si="231"/>
        <v>-</v>
      </c>
    </row>
    <row r="7393" spans="1:29" x14ac:dyDescent="0.25">
      <c r="A7393" s="6"/>
      <c r="B7393" s="10"/>
      <c r="C7393" s="6"/>
      <c r="D7393" s="6"/>
      <c r="E7393" s="6"/>
      <c r="F7393" s="6"/>
      <c r="G7393" s="6"/>
      <c r="H7393" s="6"/>
      <c r="I7393" s="6"/>
      <c r="J7393" s="6"/>
      <c r="K7393" s="6"/>
      <c r="L7393" s="6"/>
      <c r="M7393" s="6"/>
      <c r="N7393" s="6"/>
      <c r="O7393" s="6"/>
      <c r="P7393" s="10"/>
      <c r="Q7393" s="15" t="str">
        <f t="shared" ca="1" si="232"/>
        <v>-</v>
      </c>
      <c r="R7393" s="6"/>
      <c r="S7393" s="6"/>
      <c r="T7393" s="6"/>
      <c r="U7393" s="6"/>
      <c r="V7393" s="6"/>
      <c r="W7393" s="6" t="str">
        <f t="shared" si="231"/>
        <v>-</v>
      </c>
      <c r="X7393" s="6"/>
      <c r="Y7393" s="6"/>
      <c r="Z7393" s="6"/>
      <c r="AA7393" s="6"/>
      <c r="AB7393" s="6"/>
      <c r="AC7393" s="6"/>
    </row>
    <row r="7394" spans="1:29" x14ac:dyDescent="0.25">
      <c r="Q7394" s="12" t="str">
        <f t="shared" ca="1" si="232"/>
        <v>-</v>
      </c>
      <c r="W7394" t="str">
        <f t="shared" si="231"/>
        <v>-</v>
      </c>
    </row>
    <row r="7395" spans="1:29" x14ac:dyDescent="0.25">
      <c r="A7395" s="6"/>
      <c r="B7395" s="10"/>
      <c r="C7395" s="6"/>
      <c r="D7395" s="6"/>
      <c r="E7395" s="6"/>
      <c r="F7395" s="6"/>
      <c r="G7395" s="6"/>
      <c r="H7395" s="6"/>
      <c r="I7395" s="6"/>
      <c r="J7395" s="6"/>
      <c r="K7395" s="6"/>
      <c r="L7395" s="6"/>
      <c r="M7395" s="6"/>
      <c r="N7395" s="6"/>
      <c r="O7395" s="6"/>
      <c r="P7395" s="10"/>
      <c r="Q7395" s="15" t="str">
        <f t="shared" ca="1" si="232"/>
        <v>-</v>
      </c>
      <c r="R7395" s="6"/>
      <c r="S7395" s="6"/>
      <c r="T7395" s="6"/>
      <c r="U7395" s="6"/>
      <c r="V7395" s="6"/>
      <c r="W7395" s="6" t="str">
        <f t="shared" si="231"/>
        <v>-</v>
      </c>
      <c r="X7395" s="6"/>
      <c r="Y7395" s="6"/>
      <c r="Z7395" s="6"/>
      <c r="AA7395" s="6"/>
      <c r="AB7395" s="6"/>
      <c r="AC7395" s="6"/>
    </row>
    <row r="7396" spans="1:29" x14ac:dyDescent="0.25">
      <c r="Q7396" s="12" t="str">
        <f t="shared" ca="1" si="232"/>
        <v>-</v>
      </c>
      <c r="W7396" t="str">
        <f t="shared" si="231"/>
        <v>-</v>
      </c>
    </row>
    <row r="7397" spans="1:29" x14ac:dyDescent="0.25">
      <c r="A7397" s="6"/>
      <c r="B7397" s="10"/>
      <c r="C7397" s="6"/>
      <c r="D7397" s="6"/>
      <c r="E7397" s="6"/>
      <c r="F7397" s="6"/>
      <c r="G7397" s="6"/>
      <c r="H7397" s="6"/>
      <c r="I7397" s="6"/>
      <c r="J7397" s="6"/>
      <c r="K7397" s="6"/>
      <c r="L7397" s="6"/>
      <c r="M7397" s="6"/>
      <c r="N7397" s="6"/>
      <c r="O7397" s="6"/>
      <c r="P7397" s="10"/>
      <c r="Q7397" s="15" t="str">
        <f t="shared" ca="1" si="232"/>
        <v>-</v>
      </c>
      <c r="R7397" s="6"/>
      <c r="S7397" s="6"/>
      <c r="T7397" s="6"/>
      <c r="U7397" s="6"/>
      <c r="V7397" s="6"/>
      <c r="W7397" s="6" t="str">
        <f t="shared" si="231"/>
        <v>-</v>
      </c>
      <c r="X7397" s="6"/>
      <c r="Y7397" s="6"/>
      <c r="Z7397" s="6"/>
      <c r="AA7397" s="6"/>
      <c r="AB7397" s="6"/>
      <c r="AC7397" s="6"/>
    </row>
    <row r="7398" spans="1:29" x14ac:dyDescent="0.25">
      <c r="Q7398" s="12" t="str">
        <f t="shared" ca="1" si="232"/>
        <v>-</v>
      </c>
      <c r="W7398" t="str">
        <f t="shared" si="231"/>
        <v>-</v>
      </c>
    </row>
    <row r="7399" spans="1:29" x14ac:dyDescent="0.25">
      <c r="A7399" s="6"/>
      <c r="B7399" s="10"/>
      <c r="C7399" s="6"/>
      <c r="D7399" s="6"/>
      <c r="E7399" s="6"/>
      <c r="F7399" s="6"/>
      <c r="G7399" s="6"/>
      <c r="H7399" s="6"/>
      <c r="I7399" s="6"/>
      <c r="J7399" s="6"/>
      <c r="K7399" s="6"/>
      <c r="L7399" s="6"/>
      <c r="M7399" s="6"/>
      <c r="N7399" s="6"/>
      <c r="O7399" s="6"/>
      <c r="P7399" s="10"/>
      <c r="Q7399" s="15" t="str">
        <f t="shared" ca="1" si="232"/>
        <v>-</v>
      </c>
      <c r="R7399" s="6"/>
      <c r="S7399" s="6"/>
      <c r="T7399" s="6"/>
      <c r="U7399" s="6"/>
      <c r="V7399" s="6"/>
      <c r="W7399" s="6" t="str">
        <f t="shared" si="231"/>
        <v>-</v>
      </c>
      <c r="X7399" s="6"/>
      <c r="Y7399" s="6"/>
      <c r="Z7399" s="6"/>
      <c r="AA7399" s="6"/>
      <c r="AB7399" s="6"/>
      <c r="AC7399" s="6"/>
    </row>
    <row r="7400" spans="1:29" x14ac:dyDescent="0.25">
      <c r="Q7400" s="12" t="str">
        <f t="shared" ca="1" si="232"/>
        <v>-</v>
      </c>
      <c r="W7400" t="str">
        <f t="shared" si="231"/>
        <v>-</v>
      </c>
    </row>
    <row r="7401" spans="1:29" x14ac:dyDescent="0.25">
      <c r="A7401" s="6"/>
      <c r="B7401" s="10"/>
      <c r="C7401" s="6"/>
      <c r="D7401" s="6"/>
      <c r="E7401" s="6"/>
      <c r="F7401" s="6"/>
      <c r="G7401" s="6"/>
      <c r="H7401" s="6"/>
      <c r="I7401" s="6"/>
      <c r="J7401" s="6"/>
      <c r="K7401" s="6"/>
      <c r="L7401" s="6"/>
      <c r="M7401" s="6"/>
      <c r="N7401" s="6"/>
      <c r="O7401" s="6"/>
      <c r="P7401" s="10"/>
      <c r="Q7401" s="15" t="str">
        <f t="shared" ca="1" si="232"/>
        <v>-</v>
      </c>
      <c r="R7401" s="6"/>
      <c r="S7401" s="6"/>
      <c r="T7401" s="6"/>
      <c r="U7401" s="6"/>
      <c r="V7401" s="6"/>
      <c r="W7401" s="6" t="str">
        <f t="shared" si="231"/>
        <v>-</v>
      </c>
      <c r="X7401" s="6"/>
      <c r="Y7401" s="6"/>
      <c r="Z7401" s="6"/>
      <c r="AA7401" s="6"/>
      <c r="AB7401" s="6"/>
      <c r="AC7401" s="6"/>
    </row>
    <row r="7402" spans="1:29" x14ac:dyDescent="0.25">
      <c r="Q7402" s="12" t="str">
        <f t="shared" ca="1" si="232"/>
        <v>-</v>
      </c>
      <c r="W7402" t="str">
        <f t="shared" si="231"/>
        <v>-</v>
      </c>
    </row>
    <row r="7403" spans="1:29" x14ac:dyDescent="0.25">
      <c r="A7403" s="6"/>
      <c r="B7403" s="10"/>
      <c r="C7403" s="6"/>
      <c r="D7403" s="6"/>
      <c r="E7403" s="6"/>
      <c r="F7403" s="6"/>
      <c r="G7403" s="6"/>
      <c r="H7403" s="6"/>
      <c r="I7403" s="6"/>
      <c r="J7403" s="6"/>
      <c r="K7403" s="6"/>
      <c r="L7403" s="6"/>
      <c r="M7403" s="6"/>
      <c r="N7403" s="6"/>
      <c r="O7403" s="6"/>
      <c r="P7403" s="10"/>
      <c r="Q7403" s="15" t="str">
        <f t="shared" ca="1" si="232"/>
        <v>-</v>
      </c>
      <c r="R7403" s="6"/>
      <c r="S7403" s="6"/>
      <c r="T7403" s="6"/>
      <c r="U7403" s="6"/>
      <c r="V7403" s="6"/>
      <c r="W7403" s="6" t="str">
        <f t="shared" si="231"/>
        <v>-</v>
      </c>
      <c r="X7403" s="6"/>
      <c r="Y7403" s="6"/>
      <c r="Z7403" s="6"/>
      <c r="AA7403" s="6"/>
      <c r="AB7403" s="6"/>
      <c r="AC7403" s="6"/>
    </row>
    <row r="7404" spans="1:29" x14ac:dyDescent="0.25">
      <c r="Q7404" s="12" t="str">
        <f t="shared" ca="1" si="232"/>
        <v>-</v>
      </c>
      <c r="W7404" t="str">
        <f t="shared" si="231"/>
        <v>-</v>
      </c>
    </row>
    <row r="7405" spans="1:29" x14ac:dyDescent="0.25">
      <c r="A7405" s="6"/>
      <c r="B7405" s="10"/>
      <c r="C7405" s="6"/>
      <c r="D7405" s="6"/>
      <c r="E7405" s="6"/>
      <c r="F7405" s="6"/>
      <c r="G7405" s="6"/>
      <c r="H7405" s="6"/>
      <c r="I7405" s="6"/>
      <c r="J7405" s="6"/>
      <c r="K7405" s="6"/>
      <c r="L7405" s="6"/>
      <c r="M7405" s="6"/>
      <c r="N7405" s="6"/>
      <c r="O7405" s="6"/>
      <c r="P7405" s="10"/>
      <c r="Q7405" s="15" t="str">
        <f t="shared" ca="1" si="232"/>
        <v>-</v>
      </c>
      <c r="R7405" s="6"/>
      <c r="S7405" s="6"/>
      <c r="T7405" s="6"/>
      <c r="U7405" s="6"/>
      <c r="V7405" s="6"/>
      <c r="W7405" s="6" t="str">
        <f t="shared" si="231"/>
        <v>-</v>
      </c>
      <c r="X7405" s="6"/>
      <c r="Y7405" s="6"/>
      <c r="Z7405" s="6"/>
      <c r="AA7405" s="6"/>
      <c r="AB7405" s="6"/>
      <c r="AC7405" s="6"/>
    </row>
    <row r="7406" spans="1:29" x14ac:dyDescent="0.25">
      <c r="Q7406" s="12" t="str">
        <f t="shared" ca="1" si="232"/>
        <v>-</v>
      </c>
      <c r="W7406" t="str">
        <f t="shared" si="231"/>
        <v>-</v>
      </c>
    </row>
    <row r="7407" spans="1:29" x14ac:dyDescent="0.25">
      <c r="A7407" s="6"/>
      <c r="B7407" s="10"/>
      <c r="C7407" s="6"/>
      <c r="D7407" s="6"/>
      <c r="E7407" s="6"/>
      <c r="F7407" s="6"/>
      <c r="G7407" s="6"/>
      <c r="H7407" s="6"/>
      <c r="I7407" s="6"/>
      <c r="J7407" s="6"/>
      <c r="K7407" s="6"/>
      <c r="L7407" s="6"/>
      <c r="M7407" s="6"/>
      <c r="N7407" s="6"/>
      <c r="O7407" s="6"/>
      <c r="P7407" s="10"/>
      <c r="Q7407" s="15" t="str">
        <f t="shared" ca="1" si="232"/>
        <v>-</v>
      </c>
      <c r="R7407" s="6"/>
      <c r="S7407" s="6"/>
      <c r="T7407" s="6"/>
      <c r="U7407" s="6"/>
      <c r="V7407" s="6"/>
      <c r="W7407" s="6" t="str">
        <f t="shared" si="231"/>
        <v>-</v>
      </c>
      <c r="X7407" s="6"/>
      <c r="Y7407" s="6"/>
      <c r="Z7407" s="6"/>
      <c r="AA7407" s="6"/>
      <c r="AB7407" s="6"/>
      <c r="AC7407" s="6"/>
    </row>
    <row r="7408" spans="1:29" x14ac:dyDescent="0.25">
      <c r="Q7408" s="12" t="str">
        <f t="shared" ca="1" si="232"/>
        <v>-</v>
      </c>
      <c r="W7408" t="str">
        <f t="shared" si="231"/>
        <v>-</v>
      </c>
    </row>
    <row r="7409" spans="1:29" x14ac:dyDescent="0.25">
      <c r="A7409" s="6"/>
      <c r="B7409" s="10"/>
      <c r="C7409" s="6"/>
      <c r="D7409" s="6"/>
      <c r="E7409" s="6"/>
      <c r="F7409" s="6"/>
      <c r="G7409" s="6"/>
      <c r="H7409" s="6"/>
      <c r="I7409" s="6"/>
      <c r="J7409" s="6"/>
      <c r="K7409" s="6"/>
      <c r="L7409" s="6"/>
      <c r="M7409" s="6"/>
      <c r="N7409" s="6"/>
      <c r="O7409" s="6"/>
      <c r="P7409" s="10"/>
      <c r="Q7409" s="15" t="str">
        <f t="shared" ca="1" si="232"/>
        <v>-</v>
      </c>
      <c r="R7409" s="6"/>
      <c r="S7409" s="6"/>
      <c r="T7409" s="6"/>
      <c r="U7409" s="6"/>
      <c r="V7409" s="6"/>
      <c r="W7409" s="6" t="str">
        <f t="shared" si="231"/>
        <v>-</v>
      </c>
      <c r="X7409" s="6"/>
      <c r="Y7409" s="6"/>
      <c r="Z7409" s="6"/>
      <c r="AA7409" s="6"/>
      <c r="AB7409" s="6"/>
      <c r="AC7409" s="6"/>
    </row>
    <row r="7410" spans="1:29" x14ac:dyDescent="0.25">
      <c r="Q7410" s="12" t="str">
        <f t="shared" ca="1" si="232"/>
        <v>-</v>
      </c>
      <c r="W7410" t="str">
        <f t="shared" si="231"/>
        <v>-</v>
      </c>
    </row>
    <row r="7411" spans="1:29" x14ac:dyDescent="0.25">
      <c r="A7411" s="6"/>
      <c r="B7411" s="10"/>
      <c r="C7411" s="6"/>
      <c r="D7411" s="6"/>
      <c r="E7411" s="6"/>
      <c r="F7411" s="6"/>
      <c r="G7411" s="6"/>
      <c r="H7411" s="6"/>
      <c r="I7411" s="6"/>
      <c r="J7411" s="6"/>
      <c r="K7411" s="6"/>
      <c r="L7411" s="6"/>
      <c r="M7411" s="6"/>
      <c r="N7411" s="6"/>
      <c r="O7411" s="6"/>
      <c r="P7411" s="10"/>
      <c r="Q7411" s="15" t="str">
        <f t="shared" ca="1" si="232"/>
        <v>-</v>
      </c>
      <c r="R7411" s="6"/>
      <c r="S7411" s="6"/>
      <c r="T7411" s="6"/>
      <c r="U7411" s="6"/>
      <c r="V7411" s="6"/>
      <c r="W7411" s="6" t="str">
        <f t="shared" si="231"/>
        <v>-</v>
      </c>
      <c r="X7411" s="6"/>
      <c r="Y7411" s="6"/>
      <c r="Z7411" s="6"/>
      <c r="AA7411" s="6"/>
      <c r="AB7411" s="6"/>
      <c r="AC7411" s="6"/>
    </row>
    <row r="7412" spans="1:29" x14ac:dyDescent="0.25">
      <c r="Q7412" s="12" t="str">
        <f t="shared" ca="1" si="232"/>
        <v>-</v>
      </c>
      <c r="W7412" t="str">
        <f t="shared" si="231"/>
        <v>-</v>
      </c>
    </row>
    <row r="7413" spans="1:29" x14ac:dyDescent="0.25">
      <c r="A7413" s="6"/>
      <c r="B7413" s="10"/>
      <c r="C7413" s="6"/>
      <c r="D7413" s="6"/>
      <c r="E7413" s="6"/>
      <c r="F7413" s="6"/>
      <c r="G7413" s="6"/>
      <c r="H7413" s="6"/>
      <c r="I7413" s="6"/>
      <c r="J7413" s="6"/>
      <c r="K7413" s="6"/>
      <c r="L7413" s="6"/>
      <c r="M7413" s="6"/>
      <c r="N7413" s="6"/>
      <c r="O7413" s="6"/>
      <c r="P7413" s="10"/>
      <c r="Q7413" s="15" t="str">
        <f t="shared" ca="1" si="232"/>
        <v>-</v>
      </c>
      <c r="R7413" s="6"/>
      <c r="S7413" s="6"/>
      <c r="T7413" s="6"/>
      <c r="U7413" s="6"/>
      <c r="V7413" s="6"/>
      <c r="W7413" s="6" t="str">
        <f t="shared" si="231"/>
        <v>-</v>
      </c>
      <c r="X7413" s="6"/>
      <c r="Y7413" s="6"/>
      <c r="Z7413" s="6"/>
      <c r="AA7413" s="6"/>
      <c r="AB7413" s="6"/>
      <c r="AC7413" s="6"/>
    </row>
    <row r="7414" spans="1:29" x14ac:dyDescent="0.25">
      <c r="Q7414" s="12" t="str">
        <f t="shared" ca="1" si="232"/>
        <v>-</v>
      </c>
      <c r="W7414" t="str">
        <f t="shared" si="231"/>
        <v>-</v>
      </c>
    </row>
    <row r="7415" spans="1:29" x14ac:dyDescent="0.25">
      <c r="A7415" s="6"/>
      <c r="B7415" s="10"/>
      <c r="C7415" s="6"/>
      <c r="D7415" s="6"/>
      <c r="E7415" s="6"/>
      <c r="F7415" s="6"/>
      <c r="G7415" s="6"/>
      <c r="H7415" s="6"/>
      <c r="I7415" s="6"/>
      <c r="J7415" s="6"/>
      <c r="K7415" s="6"/>
      <c r="L7415" s="6"/>
      <c r="M7415" s="6"/>
      <c r="N7415" s="6"/>
      <c r="O7415" s="6"/>
      <c r="P7415" s="10"/>
      <c r="Q7415" s="15" t="str">
        <f t="shared" ca="1" si="232"/>
        <v>-</v>
      </c>
      <c r="R7415" s="6"/>
      <c r="S7415" s="6"/>
      <c r="T7415" s="6"/>
      <c r="U7415" s="6"/>
      <c r="V7415" s="6"/>
      <c r="W7415" s="6" t="str">
        <f t="shared" si="231"/>
        <v>-</v>
      </c>
      <c r="X7415" s="6"/>
      <c r="Y7415" s="6"/>
      <c r="Z7415" s="6"/>
      <c r="AA7415" s="6"/>
      <c r="AB7415" s="6"/>
      <c r="AC7415" s="6"/>
    </row>
    <row r="7416" spans="1:29" x14ac:dyDescent="0.25">
      <c r="Q7416" s="12" t="str">
        <f t="shared" ca="1" si="232"/>
        <v>-</v>
      </c>
      <c r="W7416" t="str">
        <f t="shared" si="231"/>
        <v>-</v>
      </c>
    </row>
    <row r="7417" spans="1:29" x14ac:dyDescent="0.25">
      <c r="A7417" s="6"/>
      <c r="B7417" s="10"/>
      <c r="C7417" s="6"/>
      <c r="D7417" s="6"/>
      <c r="E7417" s="6"/>
      <c r="F7417" s="6"/>
      <c r="G7417" s="6"/>
      <c r="H7417" s="6"/>
      <c r="I7417" s="6"/>
      <c r="J7417" s="6"/>
      <c r="K7417" s="6"/>
      <c r="L7417" s="6"/>
      <c r="M7417" s="6"/>
      <c r="N7417" s="6"/>
      <c r="O7417" s="6"/>
      <c r="P7417" s="10"/>
      <c r="Q7417" s="15" t="str">
        <f t="shared" ca="1" si="232"/>
        <v>-</v>
      </c>
      <c r="R7417" s="6"/>
      <c r="S7417" s="6"/>
      <c r="T7417" s="6"/>
      <c r="U7417" s="6"/>
      <c r="V7417" s="6"/>
      <c r="W7417" s="6" t="str">
        <f t="shared" si="231"/>
        <v>-</v>
      </c>
      <c r="X7417" s="6"/>
      <c r="Y7417" s="6"/>
      <c r="Z7417" s="6"/>
      <c r="AA7417" s="6"/>
      <c r="AB7417" s="6"/>
      <c r="AC7417" s="6"/>
    </row>
    <row r="7418" spans="1:29" x14ac:dyDescent="0.25">
      <c r="Q7418" s="12" t="str">
        <f t="shared" ca="1" si="232"/>
        <v>-</v>
      </c>
      <c r="W7418" t="str">
        <f t="shared" si="231"/>
        <v>-</v>
      </c>
    </row>
    <row r="7419" spans="1:29" x14ac:dyDescent="0.25">
      <c r="A7419" s="6"/>
      <c r="B7419" s="10"/>
      <c r="C7419" s="6"/>
      <c r="D7419" s="6"/>
      <c r="E7419" s="6"/>
      <c r="F7419" s="6"/>
      <c r="G7419" s="6"/>
      <c r="H7419" s="6"/>
      <c r="I7419" s="6"/>
      <c r="J7419" s="6"/>
      <c r="K7419" s="6"/>
      <c r="L7419" s="6"/>
      <c r="M7419" s="6"/>
      <c r="N7419" s="6"/>
      <c r="O7419" s="6"/>
      <c r="P7419" s="10"/>
      <c r="Q7419" s="15" t="str">
        <f t="shared" ca="1" si="232"/>
        <v>-</v>
      </c>
      <c r="R7419" s="6"/>
      <c r="S7419" s="6"/>
      <c r="T7419" s="6"/>
      <c r="U7419" s="6"/>
      <c r="V7419" s="6"/>
      <c r="W7419" s="6" t="str">
        <f t="shared" si="231"/>
        <v>-</v>
      </c>
      <c r="X7419" s="6"/>
      <c r="Y7419" s="6"/>
      <c r="Z7419" s="6"/>
      <c r="AA7419" s="6"/>
      <c r="AB7419" s="6"/>
      <c r="AC7419" s="6"/>
    </row>
    <row r="7420" spans="1:29" x14ac:dyDescent="0.25">
      <c r="Q7420" s="12" t="str">
        <f t="shared" ca="1" si="232"/>
        <v>-</v>
      </c>
      <c r="W7420" t="str">
        <f t="shared" si="231"/>
        <v>-</v>
      </c>
    </row>
    <row r="7421" spans="1:29" x14ac:dyDescent="0.25">
      <c r="A7421" s="6"/>
      <c r="B7421" s="10"/>
      <c r="C7421" s="6"/>
      <c r="D7421" s="6"/>
      <c r="E7421" s="6"/>
      <c r="F7421" s="6"/>
      <c r="G7421" s="6"/>
      <c r="H7421" s="6"/>
      <c r="I7421" s="6"/>
      <c r="J7421" s="6"/>
      <c r="K7421" s="6"/>
      <c r="L7421" s="6"/>
      <c r="M7421" s="6"/>
      <c r="N7421" s="6"/>
      <c r="O7421" s="6"/>
      <c r="P7421" s="10"/>
      <c r="Q7421" s="15" t="str">
        <f t="shared" ca="1" si="232"/>
        <v>-</v>
      </c>
      <c r="R7421" s="6"/>
      <c r="S7421" s="6"/>
      <c r="T7421" s="6"/>
      <c r="U7421" s="6"/>
      <c r="V7421" s="6"/>
      <c r="W7421" s="6" t="str">
        <f t="shared" si="231"/>
        <v>-</v>
      </c>
      <c r="X7421" s="6"/>
      <c r="Y7421" s="6"/>
      <c r="Z7421" s="6"/>
      <c r="AA7421" s="6"/>
      <c r="AB7421" s="6"/>
      <c r="AC7421" s="6"/>
    </row>
    <row r="7422" spans="1:29" x14ac:dyDescent="0.25">
      <c r="Q7422" s="12" t="str">
        <f t="shared" ca="1" si="232"/>
        <v>-</v>
      </c>
      <c r="W7422" t="str">
        <f t="shared" si="231"/>
        <v>-</v>
      </c>
    </row>
    <row r="7423" spans="1:29" x14ac:dyDescent="0.25">
      <c r="A7423" s="6"/>
      <c r="B7423" s="10"/>
      <c r="C7423" s="6"/>
      <c r="D7423" s="6"/>
      <c r="E7423" s="6"/>
      <c r="F7423" s="6"/>
      <c r="G7423" s="6"/>
      <c r="H7423" s="6"/>
      <c r="I7423" s="6"/>
      <c r="J7423" s="6"/>
      <c r="K7423" s="6"/>
      <c r="L7423" s="6"/>
      <c r="M7423" s="6"/>
      <c r="N7423" s="6"/>
      <c r="O7423" s="6"/>
      <c r="P7423" s="10"/>
      <c r="Q7423" s="15" t="str">
        <f t="shared" ca="1" si="232"/>
        <v>-</v>
      </c>
      <c r="R7423" s="6"/>
      <c r="S7423" s="6"/>
      <c r="T7423" s="6"/>
      <c r="U7423" s="6"/>
      <c r="V7423" s="6"/>
      <c r="W7423" s="6" t="str">
        <f t="shared" si="231"/>
        <v>-</v>
      </c>
      <c r="X7423" s="6"/>
      <c r="Y7423" s="6"/>
      <c r="Z7423" s="6"/>
      <c r="AA7423" s="6"/>
      <c r="AB7423" s="6"/>
      <c r="AC7423" s="6"/>
    </row>
    <row r="7424" spans="1:29" x14ac:dyDescent="0.25">
      <c r="Q7424" s="12" t="str">
        <f t="shared" ca="1" si="232"/>
        <v>-</v>
      </c>
      <c r="W7424" t="str">
        <f t="shared" si="231"/>
        <v>-</v>
      </c>
    </row>
    <row r="7425" spans="1:29" x14ac:dyDescent="0.25">
      <c r="A7425" s="6"/>
      <c r="B7425" s="10"/>
      <c r="C7425" s="6"/>
      <c r="D7425" s="6"/>
      <c r="E7425" s="6"/>
      <c r="F7425" s="6"/>
      <c r="G7425" s="6"/>
      <c r="H7425" s="6"/>
      <c r="I7425" s="6"/>
      <c r="J7425" s="6"/>
      <c r="K7425" s="6"/>
      <c r="L7425" s="6"/>
      <c r="M7425" s="6"/>
      <c r="N7425" s="6"/>
      <c r="O7425" s="6"/>
      <c r="P7425" s="10"/>
      <c r="Q7425" s="15" t="str">
        <f t="shared" ca="1" si="232"/>
        <v>-</v>
      </c>
      <c r="R7425" s="6"/>
      <c r="S7425" s="6"/>
      <c r="T7425" s="6"/>
      <c r="U7425" s="6"/>
      <c r="V7425" s="6"/>
      <c r="W7425" s="6" t="str">
        <f t="shared" ref="W7425:W7488" si="233">IF(OR(ISBLANK(J7425),ISBLANK(V7425)),"-",(IF(J7425=V7425,"Yes","No")))</f>
        <v>-</v>
      </c>
      <c r="X7425" s="6"/>
      <c r="Y7425" s="6"/>
      <c r="Z7425" s="6"/>
      <c r="AA7425" s="6"/>
      <c r="AB7425" s="6"/>
      <c r="AC7425" s="6"/>
    </row>
    <row r="7426" spans="1:29" x14ac:dyDescent="0.25">
      <c r="Q7426" s="12" t="str">
        <f t="shared" ref="Q7426:Q7489" ca="1" si="234">IF(B7426&gt;1/1/1900, (IF(R7426="Closed",(DATEDIF(B7426,P7426,"d"))-(DATEDIF(M7426,O7426,"d")),IF(OR(R7426="Pending",ISBLANK(P7426)),TODAY()-B7426))),"-")</f>
        <v>-</v>
      </c>
      <c r="W7426" t="str">
        <f t="shared" si="233"/>
        <v>-</v>
      </c>
    </row>
    <row r="7427" spans="1:29" x14ac:dyDescent="0.25">
      <c r="A7427" s="6"/>
      <c r="B7427" s="10"/>
      <c r="C7427" s="6"/>
      <c r="D7427" s="6"/>
      <c r="E7427" s="6"/>
      <c r="F7427" s="6"/>
      <c r="G7427" s="6"/>
      <c r="H7427" s="6"/>
      <c r="I7427" s="6"/>
      <c r="J7427" s="6"/>
      <c r="K7427" s="6"/>
      <c r="L7427" s="6"/>
      <c r="M7427" s="6"/>
      <c r="N7427" s="6"/>
      <c r="O7427" s="6"/>
      <c r="P7427" s="10"/>
      <c r="Q7427" s="15" t="str">
        <f t="shared" ca="1" si="234"/>
        <v>-</v>
      </c>
      <c r="R7427" s="6"/>
      <c r="S7427" s="6"/>
      <c r="T7427" s="6"/>
      <c r="U7427" s="6"/>
      <c r="V7427" s="6"/>
      <c r="W7427" s="6" t="str">
        <f t="shared" si="233"/>
        <v>-</v>
      </c>
      <c r="X7427" s="6"/>
      <c r="Y7427" s="6"/>
      <c r="Z7427" s="6"/>
      <c r="AA7427" s="6"/>
      <c r="AB7427" s="6"/>
      <c r="AC7427" s="6"/>
    </row>
    <row r="7428" spans="1:29" x14ac:dyDescent="0.25">
      <c r="Q7428" s="12" t="str">
        <f t="shared" ca="1" si="234"/>
        <v>-</v>
      </c>
      <c r="W7428" t="str">
        <f t="shared" si="233"/>
        <v>-</v>
      </c>
    </row>
    <row r="7429" spans="1:29" x14ac:dyDescent="0.25">
      <c r="A7429" s="6"/>
      <c r="B7429" s="10"/>
      <c r="C7429" s="6"/>
      <c r="D7429" s="6"/>
      <c r="E7429" s="6"/>
      <c r="F7429" s="6"/>
      <c r="G7429" s="6"/>
      <c r="H7429" s="6"/>
      <c r="I7429" s="6"/>
      <c r="J7429" s="6"/>
      <c r="K7429" s="6"/>
      <c r="L7429" s="6"/>
      <c r="M7429" s="6"/>
      <c r="N7429" s="6"/>
      <c r="O7429" s="6"/>
      <c r="P7429" s="10"/>
      <c r="Q7429" s="15" t="str">
        <f t="shared" ca="1" si="234"/>
        <v>-</v>
      </c>
      <c r="R7429" s="6"/>
      <c r="S7429" s="6"/>
      <c r="T7429" s="6"/>
      <c r="U7429" s="6"/>
      <c r="V7429" s="6"/>
      <c r="W7429" s="6" t="str">
        <f t="shared" si="233"/>
        <v>-</v>
      </c>
      <c r="X7429" s="6"/>
      <c r="Y7429" s="6"/>
      <c r="Z7429" s="6"/>
      <c r="AA7429" s="6"/>
      <c r="AB7429" s="6"/>
      <c r="AC7429" s="6"/>
    </row>
    <row r="7430" spans="1:29" x14ac:dyDescent="0.25">
      <c r="Q7430" s="12" t="str">
        <f t="shared" ca="1" si="234"/>
        <v>-</v>
      </c>
      <c r="W7430" t="str">
        <f t="shared" si="233"/>
        <v>-</v>
      </c>
    </row>
    <row r="7431" spans="1:29" x14ac:dyDescent="0.25">
      <c r="A7431" s="6"/>
      <c r="B7431" s="10"/>
      <c r="C7431" s="6"/>
      <c r="D7431" s="6"/>
      <c r="E7431" s="6"/>
      <c r="F7431" s="6"/>
      <c r="G7431" s="6"/>
      <c r="H7431" s="6"/>
      <c r="I7431" s="6"/>
      <c r="J7431" s="6"/>
      <c r="K7431" s="6"/>
      <c r="L7431" s="6"/>
      <c r="M7431" s="6"/>
      <c r="N7431" s="6"/>
      <c r="O7431" s="6"/>
      <c r="P7431" s="10"/>
      <c r="Q7431" s="15" t="str">
        <f t="shared" ca="1" si="234"/>
        <v>-</v>
      </c>
      <c r="R7431" s="6"/>
      <c r="S7431" s="6"/>
      <c r="T7431" s="6"/>
      <c r="U7431" s="6"/>
      <c r="V7431" s="6"/>
      <c r="W7431" s="6" t="str">
        <f t="shared" si="233"/>
        <v>-</v>
      </c>
      <c r="X7431" s="6"/>
      <c r="Y7431" s="6"/>
      <c r="Z7431" s="6"/>
      <c r="AA7431" s="6"/>
      <c r="AB7431" s="6"/>
      <c r="AC7431" s="6"/>
    </row>
    <row r="7432" spans="1:29" x14ac:dyDescent="0.25">
      <c r="Q7432" s="12" t="str">
        <f t="shared" ca="1" si="234"/>
        <v>-</v>
      </c>
      <c r="W7432" t="str">
        <f t="shared" si="233"/>
        <v>-</v>
      </c>
    </row>
    <row r="7433" spans="1:29" x14ac:dyDescent="0.25">
      <c r="A7433" s="6"/>
      <c r="B7433" s="10"/>
      <c r="C7433" s="6"/>
      <c r="D7433" s="6"/>
      <c r="E7433" s="6"/>
      <c r="F7433" s="6"/>
      <c r="G7433" s="6"/>
      <c r="H7433" s="6"/>
      <c r="I7433" s="6"/>
      <c r="J7433" s="6"/>
      <c r="K7433" s="6"/>
      <c r="L7433" s="6"/>
      <c r="M7433" s="6"/>
      <c r="N7433" s="6"/>
      <c r="O7433" s="6"/>
      <c r="P7433" s="10"/>
      <c r="Q7433" s="15" t="str">
        <f t="shared" ca="1" si="234"/>
        <v>-</v>
      </c>
      <c r="R7433" s="6"/>
      <c r="S7433" s="6"/>
      <c r="T7433" s="6"/>
      <c r="U7433" s="6"/>
      <c r="V7433" s="6"/>
      <c r="W7433" s="6" t="str">
        <f t="shared" si="233"/>
        <v>-</v>
      </c>
      <c r="X7433" s="6"/>
      <c r="Y7433" s="6"/>
      <c r="Z7433" s="6"/>
      <c r="AA7433" s="6"/>
      <c r="AB7433" s="6"/>
      <c r="AC7433" s="6"/>
    </row>
    <row r="7434" spans="1:29" x14ac:dyDescent="0.25">
      <c r="Q7434" s="12" t="str">
        <f t="shared" ca="1" si="234"/>
        <v>-</v>
      </c>
      <c r="W7434" t="str">
        <f t="shared" si="233"/>
        <v>-</v>
      </c>
    </row>
    <row r="7435" spans="1:29" x14ac:dyDescent="0.25">
      <c r="A7435" s="6"/>
      <c r="B7435" s="10"/>
      <c r="C7435" s="6"/>
      <c r="D7435" s="6"/>
      <c r="E7435" s="6"/>
      <c r="F7435" s="6"/>
      <c r="G7435" s="6"/>
      <c r="H7435" s="6"/>
      <c r="I7435" s="6"/>
      <c r="J7435" s="6"/>
      <c r="K7435" s="6"/>
      <c r="L7435" s="6"/>
      <c r="M7435" s="6"/>
      <c r="N7435" s="6"/>
      <c r="O7435" s="6"/>
      <c r="P7435" s="10"/>
      <c r="Q7435" s="15" t="str">
        <f t="shared" ca="1" si="234"/>
        <v>-</v>
      </c>
      <c r="R7435" s="6"/>
      <c r="S7435" s="6"/>
      <c r="T7435" s="6"/>
      <c r="U7435" s="6"/>
      <c r="V7435" s="6"/>
      <c r="W7435" s="6" t="str">
        <f t="shared" si="233"/>
        <v>-</v>
      </c>
      <c r="X7435" s="6"/>
      <c r="Y7435" s="6"/>
      <c r="Z7435" s="6"/>
      <c r="AA7435" s="6"/>
      <c r="AB7435" s="6"/>
      <c r="AC7435" s="6"/>
    </row>
    <row r="7436" spans="1:29" x14ac:dyDescent="0.25">
      <c r="Q7436" s="12" t="str">
        <f t="shared" ca="1" si="234"/>
        <v>-</v>
      </c>
      <c r="W7436" t="str">
        <f t="shared" si="233"/>
        <v>-</v>
      </c>
    </row>
    <row r="7437" spans="1:29" x14ac:dyDescent="0.25">
      <c r="A7437" s="6"/>
      <c r="B7437" s="10"/>
      <c r="C7437" s="6"/>
      <c r="D7437" s="6"/>
      <c r="E7437" s="6"/>
      <c r="F7437" s="6"/>
      <c r="G7437" s="6"/>
      <c r="H7437" s="6"/>
      <c r="I7437" s="6"/>
      <c r="J7437" s="6"/>
      <c r="K7437" s="6"/>
      <c r="L7437" s="6"/>
      <c r="M7437" s="6"/>
      <c r="N7437" s="6"/>
      <c r="O7437" s="6"/>
      <c r="P7437" s="10"/>
      <c r="Q7437" s="15" t="str">
        <f t="shared" ca="1" si="234"/>
        <v>-</v>
      </c>
      <c r="R7437" s="6"/>
      <c r="S7437" s="6"/>
      <c r="T7437" s="6"/>
      <c r="U7437" s="6"/>
      <c r="V7437" s="6"/>
      <c r="W7437" s="6" t="str">
        <f t="shared" si="233"/>
        <v>-</v>
      </c>
      <c r="X7437" s="6"/>
      <c r="Y7437" s="6"/>
      <c r="Z7437" s="6"/>
      <c r="AA7437" s="6"/>
      <c r="AB7437" s="6"/>
      <c r="AC7437" s="6"/>
    </row>
    <row r="7438" spans="1:29" x14ac:dyDescent="0.25">
      <c r="Q7438" s="12" t="str">
        <f t="shared" ca="1" si="234"/>
        <v>-</v>
      </c>
      <c r="W7438" t="str">
        <f t="shared" si="233"/>
        <v>-</v>
      </c>
    </row>
    <row r="7439" spans="1:29" x14ac:dyDescent="0.25">
      <c r="A7439" s="6"/>
      <c r="B7439" s="10"/>
      <c r="C7439" s="6"/>
      <c r="D7439" s="6"/>
      <c r="E7439" s="6"/>
      <c r="F7439" s="6"/>
      <c r="G7439" s="6"/>
      <c r="H7439" s="6"/>
      <c r="I7439" s="6"/>
      <c r="J7439" s="6"/>
      <c r="K7439" s="6"/>
      <c r="L7439" s="6"/>
      <c r="M7439" s="6"/>
      <c r="N7439" s="6"/>
      <c r="O7439" s="6"/>
      <c r="P7439" s="10"/>
      <c r="Q7439" s="15" t="str">
        <f t="shared" ca="1" si="234"/>
        <v>-</v>
      </c>
      <c r="R7439" s="6"/>
      <c r="S7439" s="6"/>
      <c r="T7439" s="6"/>
      <c r="U7439" s="6"/>
      <c r="V7439" s="6"/>
      <c r="W7439" s="6" t="str">
        <f t="shared" si="233"/>
        <v>-</v>
      </c>
      <c r="X7439" s="6"/>
      <c r="Y7439" s="6"/>
      <c r="Z7439" s="6"/>
      <c r="AA7439" s="6"/>
      <c r="AB7439" s="6"/>
      <c r="AC7439" s="6"/>
    </row>
    <row r="7440" spans="1:29" x14ac:dyDescent="0.25">
      <c r="Q7440" s="12" t="str">
        <f t="shared" ca="1" si="234"/>
        <v>-</v>
      </c>
      <c r="W7440" t="str">
        <f t="shared" si="233"/>
        <v>-</v>
      </c>
    </row>
    <row r="7441" spans="1:29" x14ac:dyDescent="0.25">
      <c r="A7441" s="6"/>
      <c r="B7441" s="10"/>
      <c r="C7441" s="6"/>
      <c r="D7441" s="6"/>
      <c r="E7441" s="6"/>
      <c r="F7441" s="6"/>
      <c r="G7441" s="6"/>
      <c r="H7441" s="6"/>
      <c r="I7441" s="6"/>
      <c r="J7441" s="6"/>
      <c r="K7441" s="6"/>
      <c r="L7441" s="6"/>
      <c r="M7441" s="6"/>
      <c r="N7441" s="6"/>
      <c r="O7441" s="6"/>
      <c r="P7441" s="10"/>
      <c r="Q7441" s="15" t="str">
        <f t="shared" ca="1" si="234"/>
        <v>-</v>
      </c>
      <c r="R7441" s="6"/>
      <c r="S7441" s="6"/>
      <c r="T7441" s="6"/>
      <c r="U7441" s="6"/>
      <c r="V7441" s="6"/>
      <c r="W7441" s="6" t="str">
        <f t="shared" si="233"/>
        <v>-</v>
      </c>
      <c r="X7441" s="6"/>
      <c r="Y7441" s="6"/>
      <c r="Z7441" s="6"/>
      <c r="AA7441" s="6"/>
      <c r="AB7441" s="6"/>
      <c r="AC7441" s="6"/>
    </row>
    <row r="7442" spans="1:29" x14ac:dyDescent="0.25">
      <c r="Q7442" s="12" t="str">
        <f t="shared" ca="1" si="234"/>
        <v>-</v>
      </c>
      <c r="W7442" t="str">
        <f t="shared" si="233"/>
        <v>-</v>
      </c>
    </row>
    <row r="7443" spans="1:29" x14ac:dyDescent="0.25">
      <c r="A7443" s="6"/>
      <c r="B7443" s="10"/>
      <c r="C7443" s="6"/>
      <c r="D7443" s="6"/>
      <c r="E7443" s="6"/>
      <c r="F7443" s="6"/>
      <c r="G7443" s="6"/>
      <c r="H7443" s="6"/>
      <c r="I7443" s="6"/>
      <c r="J7443" s="6"/>
      <c r="K7443" s="6"/>
      <c r="L7443" s="6"/>
      <c r="M7443" s="6"/>
      <c r="N7443" s="6"/>
      <c r="O7443" s="6"/>
      <c r="P7443" s="10"/>
      <c r="Q7443" s="15" t="str">
        <f t="shared" ca="1" si="234"/>
        <v>-</v>
      </c>
      <c r="R7443" s="6"/>
      <c r="S7443" s="6"/>
      <c r="T7443" s="6"/>
      <c r="U7443" s="6"/>
      <c r="V7443" s="6"/>
      <c r="W7443" s="6" t="str">
        <f t="shared" si="233"/>
        <v>-</v>
      </c>
      <c r="X7443" s="6"/>
      <c r="Y7443" s="6"/>
      <c r="Z7443" s="6"/>
      <c r="AA7443" s="6"/>
      <c r="AB7443" s="6"/>
      <c r="AC7443" s="6"/>
    </row>
    <row r="7444" spans="1:29" x14ac:dyDescent="0.25">
      <c r="Q7444" s="12" t="str">
        <f t="shared" ca="1" si="234"/>
        <v>-</v>
      </c>
      <c r="W7444" t="str">
        <f t="shared" si="233"/>
        <v>-</v>
      </c>
    </row>
    <row r="7445" spans="1:29" x14ac:dyDescent="0.25">
      <c r="A7445" s="6"/>
      <c r="B7445" s="10"/>
      <c r="C7445" s="6"/>
      <c r="D7445" s="6"/>
      <c r="E7445" s="6"/>
      <c r="F7445" s="6"/>
      <c r="G7445" s="6"/>
      <c r="H7445" s="6"/>
      <c r="I7445" s="6"/>
      <c r="J7445" s="6"/>
      <c r="K7445" s="6"/>
      <c r="L7445" s="6"/>
      <c r="M7445" s="6"/>
      <c r="N7445" s="6"/>
      <c r="O7445" s="6"/>
      <c r="P7445" s="10"/>
      <c r="Q7445" s="15" t="str">
        <f t="shared" ca="1" si="234"/>
        <v>-</v>
      </c>
      <c r="R7445" s="6"/>
      <c r="S7445" s="6"/>
      <c r="T7445" s="6"/>
      <c r="U7445" s="6"/>
      <c r="V7445" s="6"/>
      <c r="W7445" s="6" t="str">
        <f t="shared" si="233"/>
        <v>-</v>
      </c>
      <c r="X7445" s="6"/>
      <c r="Y7445" s="6"/>
      <c r="Z7445" s="6"/>
      <c r="AA7445" s="6"/>
      <c r="AB7445" s="6"/>
      <c r="AC7445" s="6"/>
    </row>
    <row r="7446" spans="1:29" x14ac:dyDescent="0.25">
      <c r="Q7446" s="12" t="str">
        <f t="shared" ca="1" si="234"/>
        <v>-</v>
      </c>
      <c r="W7446" t="str">
        <f t="shared" si="233"/>
        <v>-</v>
      </c>
    </row>
    <row r="7447" spans="1:29" x14ac:dyDescent="0.25">
      <c r="A7447" s="6"/>
      <c r="B7447" s="10"/>
      <c r="C7447" s="6"/>
      <c r="D7447" s="6"/>
      <c r="E7447" s="6"/>
      <c r="F7447" s="6"/>
      <c r="G7447" s="6"/>
      <c r="H7447" s="6"/>
      <c r="I7447" s="6"/>
      <c r="J7447" s="6"/>
      <c r="K7447" s="6"/>
      <c r="L7447" s="6"/>
      <c r="M7447" s="6"/>
      <c r="N7447" s="6"/>
      <c r="O7447" s="6"/>
      <c r="P7447" s="10"/>
      <c r="Q7447" s="15" t="str">
        <f t="shared" ca="1" si="234"/>
        <v>-</v>
      </c>
      <c r="R7447" s="6"/>
      <c r="S7447" s="6"/>
      <c r="T7447" s="6"/>
      <c r="U7447" s="6"/>
      <c r="V7447" s="6"/>
      <c r="W7447" s="6" t="str">
        <f t="shared" si="233"/>
        <v>-</v>
      </c>
      <c r="X7447" s="6"/>
      <c r="Y7447" s="6"/>
      <c r="Z7447" s="6"/>
      <c r="AA7447" s="6"/>
      <c r="AB7447" s="6"/>
      <c r="AC7447" s="6"/>
    </row>
    <row r="7448" spans="1:29" x14ac:dyDescent="0.25">
      <c r="Q7448" s="12" t="str">
        <f t="shared" ca="1" si="234"/>
        <v>-</v>
      </c>
      <c r="W7448" t="str">
        <f t="shared" si="233"/>
        <v>-</v>
      </c>
    </row>
    <row r="7449" spans="1:29" x14ac:dyDescent="0.25">
      <c r="A7449" s="6"/>
      <c r="B7449" s="10"/>
      <c r="C7449" s="6"/>
      <c r="D7449" s="6"/>
      <c r="E7449" s="6"/>
      <c r="F7449" s="6"/>
      <c r="G7449" s="6"/>
      <c r="H7449" s="6"/>
      <c r="I7449" s="6"/>
      <c r="J7449" s="6"/>
      <c r="K7449" s="6"/>
      <c r="L7449" s="6"/>
      <c r="M7449" s="6"/>
      <c r="N7449" s="6"/>
      <c r="O7449" s="6"/>
      <c r="P7449" s="10"/>
      <c r="Q7449" s="15" t="str">
        <f t="shared" ca="1" si="234"/>
        <v>-</v>
      </c>
      <c r="R7449" s="6"/>
      <c r="S7449" s="6"/>
      <c r="T7449" s="6"/>
      <c r="U7449" s="6"/>
      <c r="V7449" s="6"/>
      <c r="W7449" s="6" t="str">
        <f t="shared" si="233"/>
        <v>-</v>
      </c>
      <c r="X7449" s="6"/>
      <c r="Y7449" s="6"/>
      <c r="Z7449" s="6"/>
      <c r="AA7449" s="6"/>
      <c r="AB7449" s="6"/>
      <c r="AC7449" s="6"/>
    </row>
    <row r="7450" spans="1:29" x14ac:dyDescent="0.25">
      <c r="Q7450" s="12" t="str">
        <f t="shared" ca="1" si="234"/>
        <v>-</v>
      </c>
      <c r="W7450" t="str">
        <f t="shared" si="233"/>
        <v>-</v>
      </c>
    </row>
    <row r="7451" spans="1:29" x14ac:dyDescent="0.25">
      <c r="A7451" s="6"/>
      <c r="B7451" s="10"/>
      <c r="C7451" s="6"/>
      <c r="D7451" s="6"/>
      <c r="E7451" s="6"/>
      <c r="F7451" s="6"/>
      <c r="G7451" s="6"/>
      <c r="H7451" s="6"/>
      <c r="I7451" s="6"/>
      <c r="J7451" s="6"/>
      <c r="K7451" s="6"/>
      <c r="L7451" s="6"/>
      <c r="M7451" s="6"/>
      <c r="N7451" s="6"/>
      <c r="O7451" s="6"/>
      <c r="P7451" s="10"/>
      <c r="Q7451" s="15" t="str">
        <f t="shared" ca="1" si="234"/>
        <v>-</v>
      </c>
      <c r="R7451" s="6"/>
      <c r="S7451" s="6"/>
      <c r="T7451" s="6"/>
      <c r="U7451" s="6"/>
      <c r="V7451" s="6"/>
      <c r="W7451" s="6" t="str">
        <f t="shared" si="233"/>
        <v>-</v>
      </c>
      <c r="X7451" s="6"/>
      <c r="Y7451" s="6"/>
      <c r="Z7451" s="6"/>
      <c r="AA7451" s="6"/>
      <c r="AB7451" s="6"/>
      <c r="AC7451" s="6"/>
    </row>
    <row r="7452" spans="1:29" x14ac:dyDescent="0.25">
      <c r="Q7452" s="12" t="str">
        <f t="shared" ca="1" si="234"/>
        <v>-</v>
      </c>
      <c r="W7452" t="str">
        <f t="shared" si="233"/>
        <v>-</v>
      </c>
    </row>
    <row r="7453" spans="1:29" x14ac:dyDescent="0.25">
      <c r="A7453" s="6"/>
      <c r="B7453" s="10"/>
      <c r="C7453" s="6"/>
      <c r="D7453" s="6"/>
      <c r="E7453" s="6"/>
      <c r="F7453" s="6"/>
      <c r="G7453" s="6"/>
      <c r="H7453" s="6"/>
      <c r="I7453" s="6"/>
      <c r="J7453" s="6"/>
      <c r="K7453" s="6"/>
      <c r="L7453" s="6"/>
      <c r="M7453" s="6"/>
      <c r="N7453" s="6"/>
      <c r="O7453" s="6"/>
      <c r="P7453" s="10"/>
      <c r="Q7453" s="15" t="str">
        <f t="shared" ca="1" si="234"/>
        <v>-</v>
      </c>
      <c r="R7453" s="6"/>
      <c r="S7453" s="6"/>
      <c r="T7453" s="6"/>
      <c r="U7453" s="6"/>
      <c r="V7453" s="6"/>
      <c r="W7453" s="6" t="str">
        <f t="shared" si="233"/>
        <v>-</v>
      </c>
      <c r="X7453" s="6"/>
      <c r="Y7453" s="6"/>
      <c r="Z7453" s="6"/>
      <c r="AA7453" s="6"/>
      <c r="AB7453" s="6"/>
      <c r="AC7453" s="6"/>
    </row>
    <row r="7454" spans="1:29" x14ac:dyDescent="0.25">
      <c r="Q7454" s="12" t="str">
        <f t="shared" ca="1" si="234"/>
        <v>-</v>
      </c>
      <c r="W7454" t="str">
        <f t="shared" si="233"/>
        <v>-</v>
      </c>
    </row>
    <row r="7455" spans="1:29" x14ac:dyDescent="0.25">
      <c r="A7455" s="6"/>
      <c r="B7455" s="10"/>
      <c r="C7455" s="6"/>
      <c r="D7455" s="6"/>
      <c r="E7455" s="6"/>
      <c r="F7455" s="6"/>
      <c r="G7455" s="6"/>
      <c r="H7455" s="6"/>
      <c r="I7455" s="6"/>
      <c r="J7455" s="6"/>
      <c r="K7455" s="6"/>
      <c r="L7455" s="6"/>
      <c r="M7455" s="6"/>
      <c r="N7455" s="6"/>
      <c r="O7455" s="6"/>
      <c r="P7455" s="10"/>
      <c r="Q7455" s="15" t="str">
        <f t="shared" ca="1" si="234"/>
        <v>-</v>
      </c>
      <c r="R7455" s="6"/>
      <c r="S7455" s="6"/>
      <c r="T7455" s="6"/>
      <c r="U7455" s="6"/>
      <c r="V7455" s="6"/>
      <c r="W7455" s="6" t="str">
        <f t="shared" si="233"/>
        <v>-</v>
      </c>
      <c r="X7455" s="6"/>
      <c r="Y7455" s="6"/>
      <c r="Z7455" s="6"/>
      <c r="AA7455" s="6"/>
      <c r="AB7455" s="6"/>
      <c r="AC7455" s="6"/>
    </row>
    <row r="7456" spans="1:29" x14ac:dyDescent="0.25">
      <c r="Q7456" s="12" t="str">
        <f t="shared" ca="1" si="234"/>
        <v>-</v>
      </c>
      <c r="W7456" t="str">
        <f t="shared" si="233"/>
        <v>-</v>
      </c>
    </row>
    <row r="7457" spans="1:29" x14ac:dyDescent="0.25">
      <c r="A7457" s="6"/>
      <c r="B7457" s="10"/>
      <c r="C7457" s="6"/>
      <c r="D7457" s="6"/>
      <c r="E7457" s="6"/>
      <c r="F7457" s="6"/>
      <c r="G7457" s="6"/>
      <c r="H7457" s="6"/>
      <c r="I7457" s="6"/>
      <c r="J7457" s="6"/>
      <c r="K7457" s="6"/>
      <c r="L7457" s="6"/>
      <c r="M7457" s="6"/>
      <c r="N7457" s="6"/>
      <c r="O7457" s="6"/>
      <c r="P7457" s="10"/>
      <c r="Q7457" s="15" t="str">
        <f t="shared" ca="1" si="234"/>
        <v>-</v>
      </c>
      <c r="R7457" s="6"/>
      <c r="S7457" s="6"/>
      <c r="T7457" s="6"/>
      <c r="U7457" s="6"/>
      <c r="V7457" s="6"/>
      <c r="W7457" s="6" t="str">
        <f t="shared" si="233"/>
        <v>-</v>
      </c>
      <c r="X7457" s="6"/>
      <c r="Y7457" s="6"/>
      <c r="Z7457" s="6"/>
      <c r="AA7457" s="6"/>
      <c r="AB7457" s="6"/>
      <c r="AC7457" s="6"/>
    </row>
    <row r="7458" spans="1:29" x14ac:dyDescent="0.25">
      <c r="Q7458" s="12" t="str">
        <f t="shared" ca="1" si="234"/>
        <v>-</v>
      </c>
      <c r="W7458" t="str">
        <f t="shared" si="233"/>
        <v>-</v>
      </c>
    </row>
    <row r="7459" spans="1:29" x14ac:dyDescent="0.25">
      <c r="A7459" s="6"/>
      <c r="B7459" s="10"/>
      <c r="C7459" s="6"/>
      <c r="D7459" s="6"/>
      <c r="E7459" s="6"/>
      <c r="F7459" s="6"/>
      <c r="G7459" s="6"/>
      <c r="H7459" s="6"/>
      <c r="I7459" s="6"/>
      <c r="J7459" s="6"/>
      <c r="K7459" s="6"/>
      <c r="L7459" s="6"/>
      <c r="M7459" s="6"/>
      <c r="N7459" s="6"/>
      <c r="O7459" s="6"/>
      <c r="P7459" s="10"/>
      <c r="Q7459" s="15" t="str">
        <f t="shared" ca="1" si="234"/>
        <v>-</v>
      </c>
      <c r="R7459" s="6"/>
      <c r="S7459" s="6"/>
      <c r="T7459" s="6"/>
      <c r="U7459" s="6"/>
      <c r="V7459" s="6"/>
      <c r="W7459" s="6" t="str">
        <f t="shared" si="233"/>
        <v>-</v>
      </c>
      <c r="X7459" s="6"/>
      <c r="Y7459" s="6"/>
      <c r="Z7459" s="6"/>
      <c r="AA7459" s="6"/>
      <c r="AB7459" s="6"/>
      <c r="AC7459" s="6"/>
    </row>
    <row r="7460" spans="1:29" x14ac:dyDescent="0.25">
      <c r="Q7460" s="12" t="str">
        <f t="shared" ca="1" si="234"/>
        <v>-</v>
      </c>
      <c r="W7460" t="str">
        <f t="shared" si="233"/>
        <v>-</v>
      </c>
    </row>
    <row r="7461" spans="1:29" x14ac:dyDescent="0.25">
      <c r="A7461" s="6"/>
      <c r="B7461" s="10"/>
      <c r="C7461" s="6"/>
      <c r="D7461" s="6"/>
      <c r="E7461" s="6"/>
      <c r="F7461" s="6"/>
      <c r="G7461" s="6"/>
      <c r="H7461" s="6"/>
      <c r="I7461" s="6"/>
      <c r="J7461" s="6"/>
      <c r="K7461" s="6"/>
      <c r="L7461" s="6"/>
      <c r="M7461" s="6"/>
      <c r="N7461" s="6"/>
      <c r="O7461" s="6"/>
      <c r="P7461" s="10"/>
      <c r="Q7461" s="15" t="str">
        <f t="shared" ca="1" si="234"/>
        <v>-</v>
      </c>
      <c r="R7461" s="6"/>
      <c r="S7461" s="6"/>
      <c r="T7461" s="6"/>
      <c r="U7461" s="6"/>
      <c r="V7461" s="6"/>
      <c r="W7461" s="6" t="str">
        <f t="shared" si="233"/>
        <v>-</v>
      </c>
      <c r="X7461" s="6"/>
      <c r="Y7461" s="6"/>
      <c r="Z7461" s="6"/>
      <c r="AA7461" s="6"/>
      <c r="AB7461" s="6"/>
      <c r="AC7461" s="6"/>
    </row>
    <row r="7462" spans="1:29" x14ac:dyDescent="0.25">
      <c r="Q7462" s="12" t="str">
        <f t="shared" ca="1" si="234"/>
        <v>-</v>
      </c>
      <c r="W7462" t="str">
        <f t="shared" si="233"/>
        <v>-</v>
      </c>
    </row>
    <row r="7463" spans="1:29" x14ac:dyDescent="0.25">
      <c r="A7463" s="6"/>
      <c r="B7463" s="10"/>
      <c r="C7463" s="6"/>
      <c r="D7463" s="6"/>
      <c r="E7463" s="6"/>
      <c r="F7463" s="6"/>
      <c r="G7463" s="6"/>
      <c r="H7463" s="6"/>
      <c r="I7463" s="6"/>
      <c r="J7463" s="6"/>
      <c r="K7463" s="6"/>
      <c r="L7463" s="6"/>
      <c r="M7463" s="6"/>
      <c r="N7463" s="6"/>
      <c r="O7463" s="6"/>
      <c r="P7463" s="10"/>
      <c r="Q7463" s="15" t="str">
        <f t="shared" ca="1" si="234"/>
        <v>-</v>
      </c>
      <c r="R7463" s="6"/>
      <c r="S7463" s="6"/>
      <c r="T7463" s="6"/>
      <c r="U7463" s="6"/>
      <c r="V7463" s="6"/>
      <c r="W7463" s="6" t="str">
        <f t="shared" si="233"/>
        <v>-</v>
      </c>
      <c r="X7463" s="6"/>
      <c r="Y7463" s="6"/>
      <c r="Z7463" s="6"/>
      <c r="AA7463" s="6"/>
      <c r="AB7463" s="6"/>
      <c r="AC7463" s="6"/>
    </row>
    <row r="7464" spans="1:29" x14ac:dyDescent="0.25">
      <c r="Q7464" s="12" t="str">
        <f t="shared" ca="1" si="234"/>
        <v>-</v>
      </c>
      <c r="W7464" t="str">
        <f t="shared" si="233"/>
        <v>-</v>
      </c>
    </row>
    <row r="7465" spans="1:29" x14ac:dyDescent="0.25">
      <c r="A7465" s="6"/>
      <c r="B7465" s="10"/>
      <c r="C7465" s="6"/>
      <c r="D7465" s="6"/>
      <c r="E7465" s="6"/>
      <c r="F7465" s="6"/>
      <c r="G7465" s="6"/>
      <c r="H7465" s="6"/>
      <c r="I7465" s="6"/>
      <c r="J7465" s="6"/>
      <c r="K7465" s="6"/>
      <c r="L7465" s="6"/>
      <c r="M7465" s="6"/>
      <c r="N7465" s="6"/>
      <c r="O7465" s="6"/>
      <c r="P7465" s="10"/>
      <c r="Q7465" s="15" t="str">
        <f t="shared" ca="1" si="234"/>
        <v>-</v>
      </c>
      <c r="R7465" s="6"/>
      <c r="S7465" s="6"/>
      <c r="T7465" s="6"/>
      <c r="U7465" s="6"/>
      <c r="V7465" s="6"/>
      <c r="W7465" s="6" t="str">
        <f t="shared" si="233"/>
        <v>-</v>
      </c>
      <c r="X7465" s="6"/>
      <c r="Y7465" s="6"/>
      <c r="Z7465" s="6"/>
      <c r="AA7465" s="6"/>
      <c r="AB7465" s="6"/>
      <c r="AC7465" s="6"/>
    </row>
    <row r="7466" spans="1:29" x14ac:dyDescent="0.25">
      <c r="Q7466" s="12" t="str">
        <f t="shared" ca="1" si="234"/>
        <v>-</v>
      </c>
      <c r="W7466" t="str">
        <f t="shared" si="233"/>
        <v>-</v>
      </c>
    </row>
    <row r="7467" spans="1:29" x14ac:dyDescent="0.25">
      <c r="A7467" s="6"/>
      <c r="B7467" s="10"/>
      <c r="C7467" s="6"/>
      <c r="D7467" s="6"/>
      <c r="E7467" s="6"/>
      <c r="F7467" s="6"/>
      <c r="G7467" s="6"/>
      <c r="H7467" s="6"/>
      <c r="I7467" s="6"/>
      <c r="J7467" s="6"/>
      <c r="K7467" s="6"/>
      <c r="L7467" s="6"/>
      <c r="M7467" s="6"/>
      <c r="N7467" s="6"/>
      <c r="O7467" s="6"/>
      <c r="P7467" s="10"/>
      <c r="Q7467" s="15" t="str">
        <f t="shared" ca="1" si="234"/>
        <v>-</v>
      </c>
      <c r="R7467" s="6"/>
      <c r="S7467" s="6"/>
      <c r="T7467" s="6"/>
      <c r="U7467" s="6"/>
      <c r="V7467" s="6"/>
      <c r="W7467" s="6" t="str">
        <f t="shared" si="233"/>
        <v>-</v>
      </c>
      <c r="X7467" s="6"/>
      <c r="Y7467" s="6"/>
      <c r="Z7467" s="6"/>
      <c r="AA7467" s="6"/>
      <c r="AB7467" s="6"/>
      <c r="AC7467" s="6"/>
    </row>
    <row r="7468" spans="1:29" x14ac:dyDescent="0.25">
      <c r="Q7468" s="12" t="str">
        <f t="shared" ca="1" si="234"/>
        <v>-</v>
      </c>
      <c r="W7468" t="str">
        <f t="shared" si="233"/>
        <v>-</v>
      </c>
    </row>
    <row r="7469" spans="1:29" x14ac:dyDescent="0.25">
      <c r="A7469" s="6"/>
      <c r="B7469" s="10"/>
      <c r="C7469" s="6"/>
      <c r="D7469" s="6"/>
      <c r="E7469" s="6"/>
      <c r="F7469" s="6"/>
      <c r="G7469" s="6"/>
      <c r="H7469" s="6"/>
      <c r="I7469" s="6"/>
      <c r="J7469" s="6"/>
      <c r="K7469" s="6"/>
      <c r="L7469" s="6"/>
      <c r="M7469" s="6"/>
      <c r="N7469" s="6"/>
      <c r="O7469" s="6"/>
      <c r="P7469" s="10"/>
      <c r="Q7469" s="15" t="str">
        <f t="shared" ca="1" si="234"/>
        <v>-</v>
      </c>
      <c r="R7469" s="6"/>
      <c r="S7469" s="6"/>
      <c r="T7469" s="6"/>
      <c r="U7469" s="6"/>
      <c r="V7469" s="6"/>
      <c r="W7469" s="6" t="str">
        <f t="shared" si="233"/>
        <v>-</v>
      </c>
      <c r="X7469" s="6"/>
      <c r="Y7469" s="6"/>
      <c r="Z7469" s="6"/>
      <c r="AA7469" s="6"/>
      <c r="AB7469" s="6"/>
      <c r="AC7469" s="6"/>
    </row>
    <row r="7470" spans="1:29" x14ac:dyDescent="0.25">
      <c r="Q7470" s="12" t="str">
        <f t="shared" ca="1" si="234"/>
        <v>-</v>
      </c>
      <c r="W7470" t="str">
        <f t="shared" si="233"/>
        <v>-</v>
      </c>
    </row>
    <row r="7471" spans="1:29" x14ac:dyDescent="0.25">
      <c r="A7471" s="6"/>
      <c r="B7471" s="10"/>
      <c r="C7471" s="6"/>
      <c r="D7471" s="6"/>
      <c r="E7471" s="6"/>
      <c r="F7471" s="6"/>
      <c r="G7471" s="6"/>
      <c r="H7471" s="6"/>
      <c r="I7471" s="6"/>
      <c r="J7471" s="6"/>
      <c r="K7471" s="6"/>
      <c r="L7471" s="6"/>
      <c r="M7471" s="6"/>
      <c r="N7471" s="6"/>
      <c r="O7471" s="6"/>
      <c r="P7471" s="10"/>
      <c r="Q7471" s="15" t="str">
        <f t="shared" ca="1" si="234"/>
        <v>-</v>
      </c>
      <c r="R7471" s="6"/>
      <c r="S7471" s="6"/>
      <c r="T7471" s="6"/>
      <c r="U7471" s="6"/>
      <c r="V7471" s="6"/>
      <c r="W7471" s="6" t="str">
        <f t="shared" si="233"/>
        <v>-</v>
      </c>
      <c r="X7471" s="6"/>
      <c r="Y7471" s="6"/>
      <c r="Z7471" s="6"/>
      <c r="AA7471" s="6"/>
      <c r="AB7471" s="6"/>
      <c r="AC7471" s="6"/>
    </row>
    <row r="7472" spans="1:29" x14ac:dyDescent="0.25">
      <c r="Q7472" s="12" t="str">
        <f t="shared" ca="1" si="234"/>
        <v>-</v>
      </c>
      <c r="W7472" t="str">
        <f t="shared" si="233"/>
        <v>-</v>
      </c>
    </row>
    <row r="7473" spans="1:29" x14ac:dyDescent="0.25">
      <c r="A7473" s="6"/>
      <c r="B7473" s="10"/>
      <c r="C7473" s="6"/>
      <c r="D7473" s="6"/>
      <c r="E7473" s="6"/>
      <c r="F7473" s="6"/>
      <c r="G7473" s="6"/>
      <c r="H7473" s="6"/>
      <c r="I7473" s="6"/>
      <c r="J7473" s="6"/>
      <c r="K7473" s="6"/>
      <c r="L7473" s="6"/>
      <c r="M7473" s="6"/>
      <c r="N7473" s="6"/>
      <c r="O7473" s="6"/>
      <c r="P7473" s="10"/>
      <c r="Q7473" s="15" t="str">
        <f t="shared" ca="1" si="234"/>
        <v>-</v>
      </c>
      <c r="R7473" s="6"/>
      <c r="S7473" s="6"/>
      <c r="T7473" s="6"/>
      <c r="U7473" s="6"/>
      <c r="V7473" s="6"/>
      <c r="W7473" s="6" t="str">
        <f t="shared" si="233"/>
        <v>-</v>
      </c>
      <c r="X7473" s="6"/>
      <c r="Y7473" s="6"/>
      <c r="Z7473" s="6"/>
      <c r="AA7473" s="6"/>
      <c r="AB7473" s="6"/>
      <c r="AC7473" s="6"/>
    </row>
    <row r="7474" spans="1:29" x14ac:dyDescent="0.25">
      <c r="Q7474" s="12" t="str">
        <f t="shared" ca="1" si="234"/>
        <v>-</v>
      </c>
      <c r="W7474" t="str">
        <f t="shared" si="233"/>
        <v>-</v>
      </c>
    </row>
    <row r="7475" spans="1:29" x14ac:dyDescent="0.25">
      <c r="A7475" s="6"/>
      <c r="B7475" s="10"/>
      <c r="C7475" s="6"/>
      <c r="D7475" s="6"/>
      <c r="E7475" s="6"/>
      <c r="F7475" s="6"/>
      <c r="G7475" s="6"/>
      <c r="H7475" s="6"/>
      <c r="I7475" s="6"/>
      <c r="J7475" s="6"/>
      <c r="K7475" s="6"/>
      <c r="L7475" s="6"/>
      <c r="M7475" s="6"/>
      <c r="N7475" s="6"/>
      <c r="O7475" s="6"/>
      <c r="P7475" s="10"/>
      <c r="Q7475" s="15" t="str">
        <f t="shared" ca="1" si="234"/>
        <v>-</v>
      </c>
      <c r="R7475" s="6"/>
      <c r="S7475" s="6"/>
      <c r="T7475" s="6"/>
      <c r="U7475" s="6"/>
      <c r="V7475" s="6"/>
      <c r="W7475" s="6" t="str">
        <f t="shared" si="233"/>
        <v>-</v>
      </c>
      <c r="X7475" s="6"/>
      <c r="Y7475" s="6"/>
      <c r="Z7475" s="6"/>
      <c r="AA7475" s="6"/>
      <c r="AB7475" s="6"/>
      <c r="AC7475" s="6"/>
    </row>
    <row r="7476" spans="1:29" x14ac:dyDescent="0.25">
      <c r="Q7476" s="12" t="str">
        <f t="shared" ca="1" si="234"/>
        <v>-</v>
      </c>
      <c r="W7476" t="str">
        <f t="shared" si="233"/>
        <v>-</v>
      </c>
    </row>
    <row r="7477" spans="1:29" x14ac:dyDescent="0.25">
      <c r="A7477" s="6"/>
      <c r="B7477" s="10"/>
      <c r="C7477" s="6"/>
      <c r="D7477" s="6"/>
      <c r="E7477" s="6"/>
      <c r="F7477" s="6"/>
      <c r="G7477" s="6"/>
      <c r="H7477" s="6"/>
      <c r="I7477" s="6"/>
      <c r="J7477" s="6"/>
      <c r="K7477" s="6"/>
      <c r="L7477" s="6"/>
      <c r="M7477" s="6"/>
      <c r="N7477" s="6"/>
      <c r="O7477" s="6"/>
      <c r="P7477" s="10"/>
      <c r="Q7477" s="15" t="str">
        <f t="shared" ca="1" si="234"/>
        <v>-</v>
      </c>
      <c r="R7477" s="6"/>
      <c r="S7477" s="6"/>
      <c r="T7477" s="6"/>
      <c r="U7477" s="6"/>
      <c r="V7477" s="6"/>
      <c r="W7477" s="6" t="str">
        <f t="shared" si="233"/>
        <v>-</v>
      </c>
      <c r="X7477" s="6"/>
      <c r="Y7477" s="6"/>
      <c r="Z7477" s="6"/>
      <c r="AA7477" s="6"/>
      <c r="AB7477" s="6"/>
      <c r="AC7477" s="6"/>
    </row>
    <row r="7478" spans="1:29" x14ac:dyDescent="0.25">
      <c r="Q7478" s="12" t="str">
        <f t="shared" ca="1" si="234"/>
        <v>-</v>
      </c>
      <c r="W7478" t="str">
        <f t="shared" si="233"/>
        <v>-</v>
      </c>
    </row>
    <row r="7479" spans="1:29" x14ac:dyDescent="0.25">
      <c r="A7479" s="6"/>
      <c r="B7479" s="10"/>
      <c r="C7479" s="6"/>
      <c r="D7479" s="6"/>
      <c r="E7479" s="6"/>
      <c r="F7479" s="6"/>
      <c r="G7479" s="6"/>
      <c r="H7479" s="6"/>
      <c r="I7479" s="6"/>
      <c r="J7479" s="6"/>
      <c r="K7479" s="6"/>
      <c r="L7479" s="6"/>
      <c r="M7479" s="6"/>
      <c r="N7479" s="6"/>
      <c r="O7479" s="6"/>
      <c r="P7479" s="10"/>
      <c r="Q7479" s="15" t="str">
        <f t="shared" ca="1" si="234"/>
        <v>-</v>
      </c>
      <c r="R7479" s="6"/>
      <c r="S7479" s="6"/>
      <c r="T7479" s="6"/>
      <c r="U7479" s="6"/>
      <c r="V7479" s="6"/>
      <c r="W7479" s="6" t="str">
        <f t="shared" si="233"/>
        <v>-</v>
      </c>
      <c r="X7479" s="6"/>
      <c r="Y7479" s="6"/>
      <c r="Z7479" s="6"/>
      <c r="AA7479" s="6"/>
      <c r="AB7479" s="6"/>
      <c r="AC7479" s="6"/>
    </row>
    <row r="7480" spans="1:29" x14ac:dyDescent="0.25">
      <c r="Q7480" s="12" t="str">
        <f t="shared" ca="1" si="234"/>
        <v>-</v>
      </c>
      <c r="W7480" t="str">
        <f t="shared" si="233"/>
        <v>-</v>
      </c>
    </row>
    <row r="7481" spans="1:29" x14ac:dyDescent="0.25">
      <c r="A7481" s="6"/>
      <c r="B7481" s="10"/>
      <c r="C7481" s="6"/>
      <c r="D7481" s="6"/>
      <c r="E7481" s="6"/>
      <c r="F7481" s="6"/>
      <c r="G7481" s="6"/>
      <c r="H7481" s="6"/>
      <c r="I7481" s="6"/>
      <c r="J7481" s="6"/>
      <c r="K7481" s="6"/>
      <c r="L7481" s="6"/>
      <c r="M7481" s="6"/>
      <c r="N7481" s="6"/>
      <c r="O7481" s="6"/>
      <c r="P7481" s="10"/>
      <c r="Q7481" s="15" t="str">
        <f t="shared" ca="1" si="234"/>
        <v>-</v>
      </c>
      <c r="R7481" s="6"/>
      <c r="S7481" s="6"/>
      <c r="T7481" s="6"/>
      <c r="U7481" s="6"/>
      <c r="V7481" s="6"/>
      <c r="W7481" s="6" t="str">
        <f t="shared" si="233"/>
        <v>-</v>
      </c>
      <c r="X7481" s="6"/>
      <c r="Y7481" s="6"/>
      <c r="Z7481" s="6"/>
      <c r="AA7481" s="6"/>
      <c r="AB7481" s="6"/>
      <c r="AC7481" s="6"/>
    </row>
    <row r="7482" spans="1:29" x14ac:dyDescent="0.25">
      <c r="Q7482" s="12" t="str">
        <f t="shared" ca="1" si="234"/>
        <v>-</v>
      </c>
      <c r="W7482" t="str">
        <f t="shared" si="233"/>
        <v>-</v>
      </c>
    </row>
    <row r="7483" spans="1:29" x14ac:dyDescent="0.25">
      <c r="A7483" s="6"/>
      <c r="B7483" s="10"/>
      <c r="C7483" s="6"/>
      <c r="D7483" s="6"/>
      <c r="E7483" s="6"/>
      <c r="F7483" s="6"/>
      <c r="G7483" s="6"/>
      <c r="H7483" s="6"/>
      <c r="I7483" s="6"/>
      <c r="J7483" s="6"/>
      <c r="K7483" s="6"/>
      <c r="L7483" s="6"/>
      <c r="M7483" s="6"/>
      <c r="N7483" s="6"/>
      <c r="O7483" s="6"/>
      <c r="P7483" s="10"/>
      <c r="Q7483" s="15" t="str">
        <f t="shared" ca="1" si="234"/>
        <v>-</v>
      </c>
      <c r="R7483" s="6"/>
      <c r="S7483" s="6"/>
      <c r="T7483" s="6"/>
      <c r="U7483" s="6"/>
      <c r="V7483" s="6"/>
      <c r="W7483" s="6" t="str">
        <f t="shared" si="233"/>
        <v>-</v>
      </c>
      <c r="X7483" s="6"/>
      <c r="Y7483" s="6"/>
      <c r="Z7483" s="6"/>
      <c r="AA7483" s="6"/>
      <c r="AB7483" s="6"/>
      <c r="AC7483" s="6"/>
    </row>
    <row r="7484" spans="1:29" x14ac:dyDescent="0.25">
      <c r="Q7484" s="12" t="str">
        <f t="shared" ca="1" si="234"/>
        <v>-</v>
      </c>
      <c r="W7484" t="str">
        <f t="shared" si="233"/>
        <v>-</v>
      </c>
    </row>
    <row r="7485" spans="1:29" x14ac:dyDescent="0.25">
      <c r="A7485" s="6"/>
      <c r="B7485" s="10"/>
      <c r="C7485" s="6"/>
      <c r="D7485" s="6"/>
      <c r="E7485" s="6"/>
      <c r="F7485" s="6"/>
      <c r="G7485" s="6"/>
      <c r="H7485" s="6"/>
      <c r="I7485" s="6"/>
      <c r="J7485" s="6"/>
      <c r="K7485" s="6"/>
      <c r="L7485" s="6"/>
      <c r="M7485" s="6"/>
      <c r="N7485" s="6"/>
      <c r="O7485" s="6"/>
      <c r="P7485" s="10"/>
      <c r="Q7485" s="15" t="str">
        <f t="shared" ca="1" si="234"/>
        <v>-</v>
      </c>
      <c r="R7485" s="6"/>
      <c r="S7485" s="6"/>
      <c r="T7485" s="6"/>
      <c r="U7485" s="6"/>
      <c r="V7485" s="6"/>
      <c r="W7485" s="6" t="str">
        <f t="shared" si="233"/>
        <v>-</v>
      </c>
      <c r="X7485" s="6"/>
      <c r="Y7485" s="6"/>
      <c r="Z7485" s="6"/>
      <c r="AA7485" s="6"/>
      <c r="AB7485" s="6"/>
      <c r="AC7485" s="6"/>
    </row>
    <row r="7486" spans="1:29" x14ac:dyDescent="0.25">
      <c r="Q7486" s="12" t="str">
        <f t="shared" ca="1" si="234"/>
        <v>-</v>
      </c>
      <c r="W7486" t="str">
        <f t="shared" si="233"/>
        <v>-</v>
      </c>
    </row>
    <row r="7487" spans="1:29" x14ac:dyDescent="0.25">
      <c r="A7487" s="6"/>
      <c r="B7487" s="10"/>
      <c r="C7487" s="6"/>
      <c r="D7487" s="6"/>
      <c r="E7487" s="6"/>
      <c r="F7487" s="6"/>
      <c r="G7487" s="6"/>
      <c r="H7487" s="6"/>
      <c r="I7487" s="6"/>
      <c r="J7487" s="6"/>
      <c r="K7487" s="6"/>
      <c r="L7487" s="6"/>
      <c r="M7487" s="6"/>
      <c r="N7487" s="6"/>
      <c r="O7487" s="6"/>
      <c r="P7487" s="10"/>
      <c r="Q7487" s="15" t="str">
        <f t="shared" ca="1" si="234"/>
        <v>-</v>
      </c>
      <c r="R7487" s="6"/>
      <c r="S7487" s="6"/>
      <c r="T7487" s="6"/>
      <c r="U7487" s="6"/>
      <c r="V7487" s="6"/>
      <c r="W7487" s="6" t="str">
        <f t="shared" si="233"/>
        <v>-</v>
      </c>
      <c r="X7487" s="6"/>
      <c r="Y7487" s="6"/>
      <c r="Z7487" s="6"/>
      <c r="AA7487" s="6"/>
      <c r="AB7487" s="6"/>
      <c r="AC7487" s="6"/>
    </row>
    <row r="7488" spans="1:29" x14ac:dyDescent="0.25">
      <c r="Q7488" s="12" t="str">
        <f t="shared" ca="1" si="234"/>
        <v>-</v>
      </c>
      <c r="W7488" t="str">
        <f t="shared" si="233"/>
        <v>-</v>
      </c>
    </row>
    <row r="7489" spans="1:29" x14ac:dyDescent="0.25">
      <c r="A7489" s="6"/>
      <c r="B7489" s="10"/>
      <c r="C7489" s="6"/>
      <c r="D7489" s="6"/>
      <c r="E7489" s="6"/>
      <c r="F7489" s="6"/>
      <c r="G7489" s="6"/>
      <c r="H7489" s="6"/>
      <c r="I7489" s="6"/>
      <c r="J7489" s="6"/>
      <c r="K7489" s="6"/>
      <c r="L7489" s="6"/>
      <c r="M7489" s="6"/>
      <c r="N7489" s="6"/>
      <c r="O7489" s="6"/>
      <c r="P7489" s="10"/>
      <c r="Q7489" s="15" t="str">
        <f t="shared" ca="1" si="234"/>
        <v>-</v>
      </c>
      <c r="R7489" s="6"/>
      <c r="S7489" s="6"/>
      <c r="T7489" s="6"/>
      <c r="U7489" s="6"/>
      <c r="V7489" s="6"/>
      <c r="W7489" s="6" t="str">
        <f t="shared" ref="W7489:W7552" si="235">IF(OR(ISBLANK(J7489),ISBLANK(V7489)),"-",(IF(J7489=V7489,"Yes","No")))</f>
        <v>-</v>
      </c>
      <c r="X7489" s="6"/>
      <c r="Y7489" s="6"/>
      <c r="Z7489" s="6"/>
      <c r="AA7489" s="6"/>
      <c r="AB7489" s="6"/>
      <c r="AC7489" s="6"/>
    </row>
    <row r="7490" spans="1:29" x14ac:dyDescent="0.25">
      <c r="Q7490" s="12" t="str">
        <f t="shared" ref="Q7490:Q7553" ca="1" si="236">IF(B7490&gt;1/1/1900, (IF(R7490="Closed",(DATEDIF(B7490,P7490,"d"))-(DATEDIF(M7490,O7490,"d")),IF(OR(R7490="Pending",ISBLANK(P7490)),TODAY()-B7490))),"-")</f>
        <v>-</v>
      </c>
      <c r="W7490" t="str">
        <f t="shared" si="235"/>
        <v>-</v>
      </c>
    </row>
    <row r="7491" spans="1:29" x14ac:dyDescent="0.25">
      <c r="A7491" s="6"/>
      <c r="B7491" s="10"/>
      <c r="C7491" s="6"/>
      <c r="D7491" s="6"/>
      <c r="E7491" s="6"/>
      <c r="F7491" s="6"/>
      <c r="G7491" s="6"/>
      <c r="H7491" s="6"/>
      <c r="I7491" s="6"/>
      <c r="J7491" s="6"/>
      <c r="K7491" s="6"/>
      <c r="L7491" s="6"/>
      <c r="M7491" s="6"/>
      <c r="N7491" s="6"/>
      <c r="O7491" s="6"/>
      <c r="P7491" s="10"/>
      <c r="Q7491" s="15" t="str">
        <f t="shared" ca="1" si="236"/>
        <v>-</v>
      </c>
      <c r="R7491" s="6"/>
      <c r="S7491" s="6"/>
      <c r="T7491" s="6"/>
      <c r="U7491" s="6"/>
      <c r="V7491" s="6"/>
      <c r="W7491" s="6" t="str">
        <f t="shared" si="235"/>
        <v>-</v>
      </c>
      <c r="X7491" s="6"/>
      <c r="Y7491" s="6"/>
      <c r="Z7491" s="6"/>
      <c r="AA7491" s="6"/>
      <c r="AB7491" s="6"/>
      <c r="AC7491" s="6"/>
    </row>
    <row r="7492" spans="1:29" x14ac:dyDescent="0.25">
      <c r="Q7492" s="12" t="str">
        <f t="shared" ca="1" si="236"/>
        <v>-</v>
      </c>
      <c r="W7492" t="str">
        <f t="shared" si="235"/>
        <v>-</v>
      </c>
    </row>
    <row r="7493" spans="1:29" x14ac:dyDescent="0.25">
      <c r="A7493" s="6"/>
      <c r="B7493" s="10"/>
      <c r="C7493" s="6"/>
      <c r="D7493" s="6"/>
      <c r="E7493" s="6"/>
      <c r="F7493" s="6"/>
      <c r="G7493" s="6"/>
      <c r="H7493" s="6"/>
      <c r="I7493" s="6"/>
      <c r="J7493" s="6"/>
      <c r="K7493" s="6"/>
      <c r="L7493" s="6"/>
      <c r="M7493" s="6"/>
      <c r="N7493" s="6"/>
      <c r="O7493" s="6"/>
      <c r="P7493" s="10"/>
      <c r="Q7493" s="15" t="str">
        <f t="shared" ca="1" si="236"/>
        <v>-</v>
      </c>
      <c r="R7493" s="6"/>
      <c r="S7493" s="6"/>
      <c r="T7493" s="6"/>
      <c r="U7493" s="6"/>
      <c r="V7493" s="6"/>
      <c r="W7493" s="6" t="str">
        <f t="shared" si="235"/>
        <v>-</v>
      </c>
      <c r="X7493" s="6"/>
      <c r="Y7493" s="6"/>
      <c r="Z7493" s="6"/>
      <c r="AA7493" s="6"/>
      <c r="AB7493" s="6"/>
      <c r="AC7493" s="6"/>
    </row>
    <row r="7494" spans="1:29" x14ac:dyDescent="0.25">
      <c r="Q7494" s="12" t="str">
        <f t="shared" ca="1" si="236"/>
        <v>-</v>
      </c>
      <c r="W7494" t="str">
        <f t="shared" si="235"/>
        <v>-</v>
      </c>
    </row>
    <row r="7495" spans="1:29" x14ac:dyDescent="0.25">
      <c r="A7495" s="6"/>
      <c r="B7495" s="10"/>
      <c r="C7495" s="6"/>
      <c r="D7495" s="6"/>
      <c r="E7495" s="6"/>
      <c r="F7495" s="6"/>
      <c r="G7495" s="6"/>
      <c r="H7495" s="6"/>
      <c r="I7495" s="6"/>
      <c r="J7495" s="6"/>
      <c r="K7495" s="6"/>
      <c r="L7495" s="6"/>
      <c r="M7495" s="6"/>
      <c r="N7495" s="6"/>
      <c r="O7495" s="6"/>
      <c r="P7495" s="10"/>
      <c r="Q7495" s="15" t="str">
        <f t="shared" ca="1" si="236"/>
        <v>-</v>
      </c>
      <c r="R7495" s="6"/>
      <c r="S7495" s="6"/>
      <c r="T7495" s="6"/>
      <c r="U7495" s="6"/>
      <c r="V7495" s="6"/>
      <c r="W7495" s="6" t="str">
        <f t="shared" si="235"/>
        <v>-</v>
      </c>
      <c r="X7495" s="6"/>
      <c r="Y7495" s="6"/>
      <c r="Z7495" s="6"/>
      <c r="AA7495" s="6"/>
      <c r="AB7495" s="6"/>
      <c r="AC7495" s="6"/>
    </row>
    <row r="7496" spans="1:29" x14ac:dyDescent="0.25">
      <c r="Q7496" s="12" t="str">
        <f t="shared" ca="1" si="236"/>
        <v>-</v>
      </c>
      <c r="W7496" t="str">
        <f t="shared" si="235"/>
        <v>-</v>
      </c>
    </row>
    <row r="7497" spans="1:29" x14ac:dyDescent="0.25">
      <c r="A7497" s="6"/>
      <c r="B7497" s="10"/>
      <c r="C7497" s="6"/>
      <c r="D7497" s="6"/>
      <c r="E7497" s="6"/>
      <c r="F7497" s="6"/>
      <c r="G7497" s="6"/>
      <c r="H7497" s="6"/>
      <c r="I7497" s="6"/>
      <c r="J7497" s="6"/>
      <c r="K7497" s="6"/>
      <c r="L7497" s="6"/>
      <c r="M7497" s="6"/>
      <c r="N7497" s="6"/>
      <c r="O7497" s="6"/>
      <c r="P7497" s="10"/>
      <c r="Q7497" s="15" t="str">
        <f t="shared" ca="1" si="236"/>
        <v>-</v>
      </c>
      <c r="R7497" s="6"/>
      <c r="S7497" s="6"/>
      <c r="T7497" s="6"/>
      <c r="U7497" s="6"/>
      <c r="V7497" s="6"/>
      <c r="W7497" s="6" t="str">
        <f t="shared" si="235"/>
        <v>-</v>
      </c>
      <c r="X7497" s="6"/>
      <c r="Y7497" s="6"/>
      <c r="Z7497" s="6"/>
      <c r="AA7497" s="6"/>
      <c r="AB7497" s="6"/>
      <c r="AC7497" s="6"/>
    </row>
    <row r="7498" spans="1:29" x14ac:dyDescent="0.25">
      <c r="Q7498" s="12" t="str">
        <f t="shared" ca="1" si="236"/>
        <v>-</v>
      </c>
      <c r="W7498" t="str">
        <f t="shared" si="235"/>
        <v>-</v>
      </c>
    </row>
    <row r="7499" spans="1:29" x14ac:dyDescent="0.25">
      <c r="A7499" s="6"/>
      <c r="B7499" s="10"/>
      <c r="C7499" s="6"/>
      <c r="D7499" s="6"/>
      <c r="E7499" s="6"/>
      <c r="F7499" s="6"/>
      <c r="G7499" s="6"/>
      <c r="H7499" s="6"/>
      <c r="I7499" s="6"/>
      <c r="J7499" s="6"/>
      <c r="K7499" s="6"/>
      <c r="L7499" s="6"/>
      <c r="M7499" s="6"/>
      <c r="N7499" s="6"/>
      <c r="O7499" s="6"/>
      <c r="P7499" s="10"/>
      <c r="Q7499" s="15" t="str">
        <f t="shared" ca="1" si="236"/>
        <v>-</v>
      </c>
      <c r="R7499" s="6"/>
      <c r="S7499" s="6"/>
      <c r="T7499" s="6"/>
      <c r="U7499" s="6"/>
      <c r="V7499" s="6"/>
      <c r="W7499" s="6" t="str">
        <f t="shared" si="235"/>
        <v>-</v>
      </c>
      <c r="X7499" s="6"/>
      <c r="Y7499" s="6"/>
      <c r="Z7499" s="6"/>
      <c r="AA7499" s="6"/>
      <c r="AB7499" s="6"/>
      <c r="AC7499" s="6"/>
    </row>
    <row r="7500" spans="1:29" x14ac:dyDescent="0.25">
      <c r="Q7500" s="12" t="str">
        <f t="shared" ca="1" si="236"/>
        <v>-</v>
      </c>
      <c r="W7500" t="str">
        <f t="shared" si="235"/>
        <v>-</v>
      </c>
    </row>
    <row r="7501" spans="1:29" x14ac:dyDescent="0.25">
      <c r="A7501" s="6"/>
      <c r="B7501" s="10"/>
      <c r="C7501" s="6"/>
      <c r="D7501" s="6"/>
      <c r="E7501" s="6"/>
      <c r="F7501" s="6"/>
      <c r="G7501" s="6"/>
      <c r="H7501" s="6"/>
      <c r="I7501" s="6"/>
      <c r="J7501" s="6"/>
      <c r="K7501" s="6"/>
      <c r="L7501" s="6"/>
      <c r="M7501" s="6"/>
      <c r="N7501" s="6"/>
      <c r="O7501" s="6"/>
      <c r="P7501" s="10"/>
      <c r="Q7501" s="15" t="str">
        <f t="shared" ca="1" si="236"/>
        <v>-</v>
      </c>
      <c r="R7501" s="6"/>
      <c r="S7501" s="6"/>
      <c r="T7501" s="6"/>
      <c r="U7501" s="6"/>
      <c r="V7501" s="6"/>
      <c r="W7501" s="6" t="str">
        <f t="shared" si="235"/>
        <v>-</v>
      </c>
      <c r="X7501" s="6"/>
      <c r="Y7501" s="6"/>
      <c r="Z7501" s="6"/>
      <c r="AA7501" s="6"/>
      <c r="AB7501" s="6"/>
      <c r="AC7501" s="6"/>
    </row>
    <row r="7502" spans="1:29" x14ac:dyDescent="0.25">
      <c r="Q7502" s="12" t="str">
        <f t="shared" ca="1" si="236"/>
        <v>-</v>
      </c>
      <c r="W7502" t="str">
        <f t="shared" si="235"/>
        <v>-</v>
      </c>
    </row>
    <row r="7503" spans="1:29" x14ac:dyDescent="0.25">
      <c r="A7503" s="6"/>
      <c r="B7503" s="10"/>
      <c r="C7503" s="6"/>
      <c r="D7503" s="6"/>
      <c r="E7503" s="6"/>
      <c r="F7503" s="6"/>
      <c r="G7503" s="6"/>
      <c r="H7503" s="6"/>
      <c r="I7503" s="6"/>
      <c r="J7503" s="6"/>
      <c r="K7503" s="6"/>
      <c r="L7503" s="6"/>
      <c r="M7503" s="6"/>
      <c r="N7503" s="6"/>
      <c r="O7503" s="6"/>
      <c r="P7503" s="10"/>
      <c r="Q7503" s="15" t="str">
        <f t="shared" ca="1" si="236"/>
        <v>-</v>
      </c>
      <c r="R7503" s="6"/>
      <c r="S7503" s="6"/>
      <c r="T7503" s="6"/>
      <c r="U7503" s="6"/>
      <c r="V7503" s="6"/>
      <c r="W7503" s="6" t="str">
        <f t="shared" si="235"/>
        <v>-</v>
      </c>
      <c r="X7503" s="6"/>
      <c r="Y7503" s="6"/>
      <c r="Z7503" s="6"/>
      <c r="AA7503" s="6"/>
      <c r="AB7503" s="6"/>
      <c r="AC7503" s="6"/>
    </row>
    <row r="7504" spans="1:29" x14ac:dyDescent="0.25">
      <c r="Q7504" s="12" t="str">
        <f t="shared" ca="1" si="236"/>
        <v>-</v>
      </c>
      <c r="W7504" t="str">
        <f t="shared" si="235"/>
        <v>-</v>
      </c>
    </row>
    <row r="7505" spans="1:29" x14ac:dyDescent="0.25">
      <c r="A7505" s="6"/>
      <c r="B7505" s="10"/>
      <c r="C7505" s="6"/>
      <c r="D7505" s="6"/>
      <c r="E7505" s="6"/>
      <c r="F7505" s="6"/>
      <c r="G7505" s="6"/>
      <c r="H7505" s="6"/>
      <c r="I7505" s="6"/>
      <c r="J7505" s="6"/>
      <c r="K7505" s="6"/>
      <c r="L7505" s="6"/>
      <c r="M7505" s="6"/>
      <c r="N7505" s="6"/>
      <c r="O7505" s="6"/>
      <c r="P7505" s="10"/>
      <c r="Q7505" s="15" t="str">
        <f t="shared" ca="1" si="236"/>
        <v>-</v>
      </c>
      <c r="R7505" s="6"/>
      <c r="S7505" s="6"/>
      <c r="T7505" s="6"/>
      <c r="U7505" s="6"/>
      <c r="V7505" s="6"/>
      <c r="W7505" s="6" t="str">
        <f t="shared" si="235"/>
        <v>-</v>
      </c>
      <c r="X7505" s="6"/>
      <c r="Y7505" s="6"/>
      <c r="Z7505" s="6"/>
      <c r="AA7505" s="6"/>
      <c r="AB7505" s="6"/>
      <c r="AC7505" s="6"/>
    </row>
    <row r="7506" spans="1:29" x14ac:dyDescent="0.25">
      <c r="Q7506" s="12" t="str">
        <f t="shared" ca="1" si="236"/>
        <v>-</v>
      </c>
      <c r="W7506" t="str">
        <f t="shared" si="235"/>
        <v>-</v>
      </c>
    </row>
    <row r="7507" spans="1:29" x14ac:dyDescent="0.25">
      <c r="A7507" s="6"/>
      <c r="B7507" s="10"/>
      <c r="C7507" s="6"/>
      <c r="D7507" s="6"/>
      <c r="E7507" s="6"/>
      <c r="F7507" s="6"/>
      <c r="G7507" s="6"/>
      <c r="H7507" s="6"/>
      <c r="I7507" s="6"/>
      <c r="J7507" s="6"/>
      <c r="K7507" s="6"/>
      <c r="L7507" s="6"/>
      <c r="M7507" s="6"/>
      <c r="N7507" s="6"/>
      <c r="O7507" s="6"/>
      <c r="P7507" s="10"/>
      <c r="Q7507" s="15" t="str">
        <f t="shared" ca="1" si="236"/>
        <v>-</v>
      </c>
      <c r="R7507" s="6"/>
      <c r="S7507" s="6"/>
      <c r="T7507" s="6"/>
      <c r="U7507" s="6"/>
      <c r="V7507" s="6"/>
      <c r="W7507" s="6" t="str">
        <f t="shared" si="235"/>
        <v>-</v>
      </c>
      <c r="X7507" s="6"/>
      <c r="Y7507" s="6"/>
      <c r="Z7507" s="6"/>
      <c r="AA7507" s="6"/>
      <c r="AB7507" s="6"/>
      <c r="AC7507" s="6"/>
    </row>
    <row r="7508" spans="1:29" x14ac:dyDescent="0.25">
      <c r="Q7508" s="12" t="str">
        <f t="shared" ca="1" si="236"/>
        <v>-</v>
      </c>
      <c r="W7508" t="str">
        <f t="shared" si="235"/>
        <v>-</v>
      </c>
    </row>
    <row r="7509" spans="1:29" x14ac:dyDescent="0.25">
      <c r="A7509" s="6"/>
      <c r="B7509" s="10"/>
      <c r="C7509" s="6"/>
      <c r="D7509" s="6"/>
      <c r="E7509" s="6"/>
      <c r="F7509" s="6"/>
      <c r="G7509" s="6"/>
      <c r="H7509" s="6"/>
      <c r="I7509" s="6"/>
      <c r="J7509" s="6"/>
      <c r="K7509" s="6"/>
      <c r="L7509" s="6"/>
      <c r="M7509" s="6"/>
      <c r="N7509" s="6"/>
      <c r="O7509" s="6"/>
      <c r="P7509" s="10"/>
      <c r="Q7509" s="15" t="str">
        <f t="shared" ca="1" si="236"/>
        <v>-</v>
      </c>
      <c r="R7509" s="6"/>
      <c r="S7509" s="6"/>
      <c r="T7509" s="6"/>
      <c r="U7509" s="6"/>
      <c r="V7509" s="6"/>
      <c r="W7509" s="6" t="str">
        <f t="shared" si="235"/>
        <v>-</v>
      </c>
      <c r="X7509" s="6"/>
      <c r="Y7509" s="6"/>
      <c r="Z7509" s="6"/>
      <c r="AA7509" s="6"/>
      <c r="AB7509" s="6"/>
      <c r="AC7509" s="6"/>
    </row>
    <row r="7510" spans="1:29" x14ac:dyDescent="0.25">
      <c r="Q7510" s="12" t="str">
        <f t="shared" ca="1" si="236"/>
        <v>-</v>
      </c>
      <c r="W7510" t="str">
        <f t="shared" si="235"/>
        <v>-</v>
      </c>
    </row>
    <row r="7511" spans="1:29" x14ac:dyDescent="0.25">
      <c r="A7511" s="6"/>
      <c r="B7511" s="10"/>
      <c r="C7511" s="6"/>
      <c r="D7511" s="6"/>
      <c r="E7511" s="6"/>
      <c r="F7511" s="6"/>
      <c r="G7511" s="6"/>
      <c r="H7511" s="6"/>
      <c r="I7511" s="6"/>
      <c r="J7511" s="6"/>
      <c r="K7511" s="6"/>
      <c r="L7511" s="6"/>
      <c r="M7511" s="6"/>
      <c r="N7511" s="6"/>
      <c r="O7511" s="6"/>
      <c r="P7511" s="10"/>
      <c r="Q7511" s="15" t="str">
        <f t="shared" ca="1" si="236"/>
        <v>-</v>
      </c>
      <c r="R7511" s="6"/>
      <c r="S7511" s="6"/>
      <c r="T7511" s="6"/>
      <c r="U7511" s="6"/>
      <c r="V7511" s="6"/>
      <c r="W7511" s="6" t="str">
        <f t="shared" si="235"/>
        <v>-</v>
      </c>
      <c r="X7511" s="6"/>
      <c r="Y7511" s="6"/>
      <c r="Z7511" s="6"/>
      <c r="AA7511" s="6"/>
      <c r="AB7511" s="6"/>
      <c r="AC7511" s="6"/>
    </row>
    <row r="7512" spans="1:29" x14ac:dyDescent="0.25">
      <c r="Q7512" s="12" t="str">
        <f t="shared" ca="1" si="236"/>
        <v>-</v>
      </c>
      <c r="W7512" t="str">
        <f t="shared" si="235"/>
        <v>-</v>
      </c>
    </row>
    <row r="7513" spans="1:29" x14ac:dyDescent="0.25">
      <c r="A7513" s="6"/>
      <c r="B7513" s="10"/>
      <c r="C7513" s="6"/>
      <c r="D7513" s="6"/>
      <c r="E7513" s="6"/>
      <c r="F7513" s="6"/>
      <c r="G7513" s="6"/>
      <c r="H7513" s="6"/>
      <c r="I7513" s="6"/>
      <c r="J7513" s="6"/>
      <c r="K7513" s="6"/>
      <c r="L7513" s="6"/>
      <c r="M7513" s="6"/>
      <c r="N7513" s="6"/>
      <c r="O7513" s="6"/>
      <c r="P7513" s="10"/>
      <c r="Q7513" s="15" t="str">
        <f t="shared" ca="1" si="236"/>
        <v>-</v>
      </c>
      <c r="R7513" s="6"/>
      <c r="S7513" s="6"/>
      <c r="T7513" s="6"/>
      <c r="U7513" s="6"/>
      <c r="V7513" s="6"/>
      <c r="W7513" s="6" t="str">
        <f t="shared" si="235"/>
        <v>-</v>
      </c>
      <c r="X7513" s="6"/>
      <c r="Y7513" s="6"/>
      <c r="Z7513" s="6"/>
      <c r="AA7513" s="6"/>
      <c r="AB7513" s="6"/>
      <c r="AC7513" s="6"/>
    </row>
    <row r="7514" spans="1:29" x14ac:dyDescent="0.25">
      <c r="Q7514" s="12" t="str">
        <f t="shared" ca="1" si="236"/>
        <v>-</v>
      </c>
      <c r="W7514" t="str">
        <f t="shared" si="235"/>
        <v>-</v>
      </c>
    </row>
    <row r="7515" spans="1:29" x14ac:dyDescent="0.25">
      <c r="A7515" s="6"/>
      <c r="B7515" s="10"/>
      <c r="C7515" s="6"/>
      <c r="D7515" s="6"/>
      <c r="E7515" s="6"/>
      <c r="F7515" s="6"/>
      <c r="G7515" s="6"/>
      <c r="H7515" s="6"/>
      <c r="I7515" s="6"/>
      <c r="J7515" s="6"/>
      <c r="K7515" s="6"/>
      <c r="L7515" s="6"/>
      <c r="M7515" s="6"/>
      <c r="N7515" s="6"/>
      <c r="O7515" s="6"/>
      <c r="P7515" s="10"/>
      <c r="Q7515" s="15" t="str">
        <f t="shared" ca="1" si="236"/>
        <v>-</v>
      </c>
      <c r="R7515" s="6"/>
      <c r="S7515" s="6"/>
      <c r="T7515" s="6"/>
      <c r="U7515" s="6"/>
      <c r="V7515" s="6"/>
      <c r="W7515" s="6" t="str">
        <f t="shared" si="235"/>
        <v>-</v>
      </c>
      <c r="X7515" s="6"/>
      <c r="Y7515" s="6"/>
      <c r="Z7515" s="6"/>
      <c r="AA7515" s="6"/>
      <c r="AB7515" s="6"/>
      <c r="AC7515" s="6"/>
    </row>
    <row r="7516" spans="1:29" x14ac:dyDescent="0.25">
      <c r="Q7516" s="12" t="str">
        <f t="shared" ca="1" si="236"/>
        <v>-</v>
      </c>
      <c r="W7516" t="str">
        <f t="shared" si="235"/>
        <v>-</v>
      </c>
    </row>
    <row r="7517" spans="1:29" x14ac:dyDescent="0.25">
      <c r="A7517" s="6"/>
      <c r="B7517" s="10"/>
      <c r="C7517" s="6"/>
      <c r="D7517" s="6"/>
      <c r="E7517" s="6"/>
      <c r="F7517" s="6"/>
      <c r="G7517" s="6"/>
      <c r="H7517" s="6"/>
      <c r="I7517" s="6"/>
      <c r="J7517" s="6"/>
      <c r="K7517" s="6"/>
      <c r="L7517" s="6"/>
      <c r="M7517" s="6"/>
      <c r="N7517" s="6"/>
      <c r="O7517" s="6"/>
      <c r="P7517" s="10"/>
      <c r="Q7517" s="15" t="str">
        <f t="shared" ca="1" si="236"/>
        <v>-</v>
      </c>
      <c r="R7517" s="6"/>
      <c r="S7517" s="6"/>
      <c r="T7517" s="6"/>
      <c r="U7517" s="6"/>
      <c r="V7517" s="6"/>
      <c r="W7517" s="6" t="str">
        <f t="shared" si="235"/>
        <v>-</v>
      </c>
      <c r="X7517" s="6"/>
      <c r="Y7517" s="6"/>
      <c r="Z7517" s="6"/>
      <c r="AA7517" s="6"/>
      <c r="AB7517" s="6"/>
      <c r="AC7517" s="6"/>
    </row>
    <row r="7518" spans="1:29" x14ac:dyDescent="0.25">
      <c r="Q7518" s="12" t="str">
        <f t="shared" ca="1" si="236"/>
        <v>-</v>
      </c>
      <c r="W7518" t="str">
        <f t="shared" si="235"/>
        <v>-</v>
      </c>
    </row>
    <row r="7519" spans="1:29" x14ac:dyDescent="0.25">
      <c r="A7519" s="6"/>
      <c r="B7519" s="10"/>
      <c r="C7519" s="6"/>
      <c r="D7519" s="6"/>
      <c r="E7519" s="6"/>
      <c r="F7519" s="6"/>
      <c r="G7519" s="6"/>
      <c r="H7519" s="6"/>
      <c r="I7519" s="6"/>
      <c r="J7519" s="6"/>
      <c r="K7519" s="6"/>
      <c r="L7519" s="6"/>
      <c r="M7519" s="6"/>
      <c r="N7519" s="6"/>
      <c r="O7519" s="6"/>
      <c r="P7519" s="10"/>
      <c r="Q7519" s="15" t="str">
        <f t="shared" ca="1" si="236"/>
        <v>-</v>
      </c>
      <c r="R7519" s="6"/>
      <c r="S7519" s="6"/>
      <c r="T7519" s="6"/>
      <c r="U7519" s="6"/>
      <c r="V7519" s="6"/>
      <c r="W7519" s="6" t="str">
        <f t="shared" si="235"/>
        <v>-</v>
      </c>
      <c r="X7519" s="6"/>
      <c r="Y7519" s="6"/>
      <c r="Z7519" s="6"/>
      <c r="AA7519" s="6"/>
      <c r="AB7519" s="6"/>
      <c r="AC7519" s="6"/>
    </row>
    <row r="7520" spans="1:29" x14ac:dyDescent="0.25">
      <c r="Q7520" s="12" t="str">
        <f t="shared" ca="1" si="236"/>
        <v>-</v>
      </c>
      <c r="W7520" t="str">
        <f t="shared" si="235"/>
        <v>-</v>
      </c>
    </row>
    <row r="7521" spans="1:29" x14ac:dyDescent="0.25">
      <c r="A7521" s="6"/>
      <c r="B7521" s="10"/>
      <c r="C7521" s="6"/>
      <c r="D7521" s="6"/>
      <c r="E7521" s="6"/>
      <c r="F7521" s="6"/>
      <c r="G7521" s="6"/>
      <c r="H7521" s="6"/>
      <c r="I7521" s="6"/>
      <c r="J7521" s="6"/>
      <c r="K7521" s="6"/>
      <c r="L7521" s="6"/>
      <c r="M7521" s="6"/>
      <c r="N7521" s="6"/>
      <c r="O7521" s="6"/>
      <c r="P7521" s="10"/>
      <c r="Q7521" s="15" t="str">
        <f t="shared" ca="1" si="236"/>
        <v>-</v>
      </c>
      <c r="R7521" s="6"/>
      <c r="S7521" s="6"/>
      <c r="T7521" s="6"/>
      <c r="U7521" s="6"/>
      <c r="V7521" s="6"/>
      <c r="W7521" s="6" t="str">
        <f t="shared" si="235"/>
        <v>-</v>
      </c>
      <c r="X7521" s="6"/>
      <c r="Y7521" s="6"/>
      <c r="Z7521" s="6"/>
      <c r="AA7521" s="6"/>
      <c r="AB7521" s="6"/>
      <c r="AC7521" s="6"/>
    </row>
    <row r="7522" spans="1:29" x14ac:dyDescent="0.25">
      <c r="Q7522" s="12" t="str">
        <f t="shared" ca="1" si="236"/>
        <v>-</v>
      </c>
      <c r="W7522" t="str">
        <f t="shared" si="235"/>
        <v>-</v>
      </c>
    </row>
    <row r="7523" spans="1:29" x14ac:dyDescent="0.25">
      <c r="A7523" s="6"/>
      <c r="B7523" s="10"/>
      <c r="C7523" s="6"/>
      <c r="D7523" s="6"/>
      <c r="E7523" s="6"/>
      <c r="F7523" s="6"/>
      <c r="G7523" s="6"/>
      <c r="H7523" s="6"/>
      <c r="I7523" s="6"/>
      <c r="J7523" s="6"/>
      <c r="K7523" s="6"/>
      <c r="L7523" s="6"/>
      <c r="M7523" s="6"/>
      <c r="N7523" s="6"/>
      <c r="O7523" s="6"/>
      <c r="P7523" s="10"/>
      <c r="Q7523" s="15" t="str">
        <f t="shared" ca="1" si="236"/>
        <v>-</v>
      </c>
      <c r="R7523" s="6"/>
      <c r="S7523" s="6"/>
      <c r="T7523" s="6"/>
      <c r="U7523" s="6"/>
      <c r="V7523" s="6"/>
      <c r="W7523" s="6" t="str">
        <f t="shared" si="235"/>
        <v>-</v>
      </c>
      <c r="X7523" s="6"/>
      <c r="Y7523" s="6"/>
      <c r="Z7523" s="6"/>
      <c r="AA7523" s="6"/>
      <c r="AB7523" s="6"/>
      <c r="AC7523" s="6"/>
    </row>
    <row r="7524" spans="1:29" x14ac:dyDescent="0.25">
      <c r="Q7524" s="12" t="str">
        <f t="shared" ca="1" si="236"/>
        <v>-</v>
      </c>
      <c r="W7524" t="str">
        <f t="shared" si="235"/>
        <v>-</v>
      </c>
    </row>
    <row r="7525" spans="1:29" x14ac:dyDescent="0.25">
      <c r="A7525" s="6"/>
      <c r="B7525" s="10"/>
      <c r="C7525" s="6"/>
      <c r="D7525" s="6"/>
      <c r="E7525" s="6"/>
      <c r="F7525" s="6"/>
      <c r="G7525" s="6"/>
      <c r="H7525" s="6"/>
      <c r="I7525" s="6"/>
      <c r="J7525" s="6"/>
      <c r="K7525" s="6"/>
      <c r="L7525" s="6"/>
      <c r="M7525" s="6"/>
      <c r="N7525" s="6"/>
      <c r="O7525" s="6"/>
      <c r="P7525" s="10"/>
      <c r="Q7525" s="15" t="str">
        <f t="shared" ca="1" si="236"/>
        <v>-</v>
      </c>
      <c r="R7525" s="6"/>
      <c r="S7525" s="6"/>
      <c r="T7525" s="6"/>
      <c r="U7525" s="6"/>
      <c r="V7525" s="6"/>
      <c r="W7525" s="6" t="str">
        <f t="shared" si="235"/>
        <v>-</v>
      </c>
      <c r="X7525" s="6"/>
      <c r="Y7525" s="6"/>
      <c r="Z7525" s="6"/>
      <c r="AA7525" s="6"/>
      <c r="AB7525" s="6"/>
      <c r="AC7525" s="6"/>
    </row>
    <row r="7526" spans="1:29" x14ac:dyDescent="0.25">
      <c r="Q7526" s="12" t="str">
        <f t="shared" ca="1" si="236"/>
        <v>-</v>
      </c>
      <c r="W7526" t="str">
        <f t="shared" si="235"/>
        <v>-</v>
      </c>
    </row>
    <row r="7527" spans="1:29" x14ac:dyDescent="0.25">
      <c r="A7527" s="6"/>
      <c r="B7527" s="10"/>
      <c r="C7527" s="6"/>
      <c r="D7527" s="6"/>
      <c r="E7527" s="6"/>
      <c r="F7527" s="6"/>
      <c r="G7527" s="6"/>
      <c r="H7527" s="6"/>
      <c r="I7527" s="6"/>
      <c r="J7527" s="6"/>
      <c r="K7527" s="6"/>
      <c r="L7527" s="6"/>
      <c r="M7527" s="6"/>
      <c r="N7527" s="6"/>
      <c r="O7527" s="6"/>
      <c r="P7527" s="10"/>
      <c r="Q7527" s="15" t="str">
        <f t="shared" ca="1" si="236"/>
        <v>-</v>
      </c>
      <c r="R7527" s="6"/>
      <c r="S7527" s="6"/>
      <c r="T7527" s="6"/>
      <c r="U7527" s="6"/>
      <c r="V7527" s="6"/>
      <c r="W7527" s="6" t="str">
        <f t="shared" si="235"/>
        <v>-</v>
      </c>
      <c r="X7527" s="6"/>
      <c r="Y7527" s="6"/>
      <c r="Z7527" s="6"/>
      <c r="AA7527" s="6"/>
      <c r="AB7527" s="6"/>
      <c r="AC7527" s="6"/>
    </row>
    <row r="7528" spans="1:29" x14ac:dyDescent="0.25">
      <c r="Q7528" s="12" t="str">
        <f t="shared" ca="1" si="236"/>
        <v>-</v>
      </c>
      <c r="W7528" t="str">
        <f t="shared" si="235"/>
        <v>-</v>
      </c>
    </row>
    <row r="7529" spans="1:29" x14ac:dyDescent="0.25">
      <c r="A7529" s="6"/>
      <c r="B7529" s="10"/>
      <c r="C7529" s="6"/>
      <c r="D7529" s="6"/>
      <c r="E7529" s="6"/>
      <c r="F7529" s="6"/>
      <c r="G7529" s="6"/>
      <c r="H7529" s="6"/>
      <c r="I7529" s="6"/>
      <c r="J7529" s="6"/>
      <c r="K7529" s="6"/>
      <c r="L7529" s="6"/>
      <c r="M7529" s="6"/>
      <c r="N7529" s="6"/>
      <c r="O7529" s="6"/>
      <c r="P7529" s="10"/>
      <c r="Q7529" s="15" t="str">
        <f t="shared" ca="1" si="236"/>
        <v>-</v>
      </c>
      <c r="R7529" s="6"/>
      <c r="S7529" s="6"/>
      <c r="T7529" s="6"/>
      <c r="U7529" s="6"/>
      <c r="V7529" s="6"/>
      <c r="W7529" s="6" t="str">
        <f t="shared" si="235"/>
        <v>-</v>
      </c>
      <c r="X7529" s="6"/>
      <c r="Y7529" s="6"/>
      <c r="Z7529" s="6"/>
      <c r="AA7529" s="6"/>
      <c r="AB7529" s="6"/>
      <c r="AC7529" s="6"/>
    </row>
    <row r="7530" spans="1:29" x14ac:dyDescent="0.25">
      <c r="Q7530" s="12" t="str">
        <f t="shared" ca="1" si="236"/>
        <v>-</v>
      </c>
      <c r="W7530" t="str">
        <f t="shared" si="235"/>
        <v>-</v>
      </c>
    </row>
    <row r="7531" spans="1:29" x14ac:dyDescent="0.25">
      <c r="A7531" s="6"/>
      <c r="B7531" s="10"/>
      <c r="C7531" s="6"/>
      <c r="D7531" s="6"/>
      <c r="E7531" s="6"/>
      <c r="F7531" s="6"/>
      <c r="G7531" s="6"/>
      <c r="H7531" s="6"/>
      <c r="I7531" s="6"/>
      <c r="J7531" s="6"/>
      <c r="K7531" s="6"/>
      <c r="L7531" s="6"/>
      <c r="M7531" s="6"/>
      <c r="N7531" s="6"/>
      <c r="O7531" s="6"/>
      <c r="P7531" s="10"/>
      <c r="Q7531" s="15" t="str">
        <f t="shared" ca="1" si="236"/>
        <v>-</v>
      </c>
      <c r="R7531" s="6"/>
      <c r="S7531" s="6"/>
      <c r="T7531" s="6"/>
      <c r="U7531" s="6"/>
      <c r="V7531" s="6"/>
      <c r="W7531" s="6" t="str">
        <f t="shared" si="235"/>
        <v>-</v>
      </c>
      <c r="X7531" s="6"/>
      <c r="Y7531" s="6"/>
      <c r="Z7531" s="6"/>
      <c r="AA7531" s="6"/>
      <c r="AB7531" s="6"/>
      <c r="AC7531" s="6"/>
    </row>
    <row r="7532" spans="1:29" x14ac:dyDescent="0.25">
      <c r="Q7532" s="12" t="str">
        <f t="shared" ca="1" si="236"/>
        <v>-</v>
      </c>
      <c r="W7532" t="str">
        <f t="shared" si="235"/>
        <v>-</v>
      </c>
    </row>
    <row r="7533" spans="1:29" x14ac:dyDescent="0.25">
      <c r="A7533" s="6"/>
      <c r="B7533" s="10"/>
      <c r="C7533" s="6"/>
      <c r="D7533" s="6"/>
      <c r="E7533" s="6"/>
      <c r="F7533" s="6"/>
      <c r="G7533" s="6"/>
      <c r="H7533" s="6"/>
      <c r="I7533" s="6"/>
      <c r="J7533" s="6"/>
      <c r="K7533" s="6"/>
      <c r="L7533" s="6"/>
      <c r="M7533" s="6"/>
      <c r="N7533" s="6"/>
      <c r="O7533" s="6"/>
      <c r="P7533" s="10"/>
      <c r="Q7533" s="15" t="str">
        <f t="shared" ca="1" si="236"/>
        <v>-</v>
      </c>
      <c r="R7533" s="6"/>
      <c r="S7533" s="6"/>
      <c r="T7533" s="6"/>
      <c r="U7533" s="6"/>
      <c r="V7533" s="6"/>
      <c r="W7533" s="6" t="str">
        <f t="shared" si="235"/>
        <v>-</v>
      </c>
      <c r="X7533" s="6"/>
      <c r="Y7533" s="6"/>
      <c r="Z7533" s="6"/>
      <c r="AA7533" s="6"/>
      <c r="AB7533" s="6"/>
      <c r="AC7533" s="6"/>
    </row>
    <row r="7534" spans="1:29" x14ac:dyDescent="0.25">
      <c r="Q7534" s="12" t="str">
        <f t="shared" ca="1" si="236"/>
        <v>-</v>
      </c>
      <c r="W7534" t="str">
        <f t="shared" si="235"/>
        <v>-</v>
      </c>
    </row>
    <row r="7535" spans="1:29" x14ac:dyDescent="0.25">
      <c r="A7535" s="6"/>
      <c r="B7535" s="10"/>
      <c r="C7535" s="6"/>
      <c r="D7535" s="6"/>
      <c r="E7535" s="6"/>
      <c r="F7535" s="6"/>
      <c r="G7535" s="6"/>
      <c r="H7535" s="6"/>
      <c r="I7535" s="6"/>
      <c r="J7535" s="6"/>
      <c r="K7535" s="6"/>
      <c r="L7535" s="6"/>
      <c r="M7535" s="6"/>
      <c r="N7535" s="6"/>
      <c r="O7535" s="6"/>
      <c r="P7535" s="10"/>
      <c r="Q7535" s="15" t="str">
        <f t="shared" ca="1" si="236"/>
        <v>-</v>
      </c>
      <c r="R7535" s="6"/>
      <c r="S7535" s="6"/>
      <c r="T7535" s="6"/>
      <c r="U7535" s="6"/>
      <c r="V7535" s="6"/>
      <c r="W7535" s="6" t="str">
        <f t="shared" si="235"/>
        <v>-</v>
      </c>
      <c r="X7535" s="6"/>
      <c r="Y7535" s="6"/>
      <c r="Z7535" s="6"/>
      <c r="AA7535" s="6"/>
      <c r="AB7535" s="6"/>
      <c r="AC7535" s="6"/>
    </row>
    <row r="7536" spans="1:29" x14ac:dyDescent="0.25">
      <c r="Q7536" s="12" t="str">
        <f t="shared" ca="1" si="236"/>
        <v>-</v>
      </c>
      <c r="W7536" t="str">
        <f t="shared" si="235"/>
        <v>-</v>
      </c>
    </row>
    <row r="7537" spans="1:29" x14ac:dyDescent="0.25">
      <c r="A7537" s="6"/>
      <c r="B7537" s="10"/>
      <c r="C7537" s="6"/>
      <c r="D7537" s="6"/>
      <c r="E7537" s="6"/>
      <c r="F7537" s="6"/>
      <c r="G7537" s="6"/>
      <c r="H7537" s="6"/>
      <c r="I7537" s="6"/>
      <c r="J7537" s="6"/>
      <c r="K7537" s="6"/>
      <c r="L7537" s="6"/>
      <c r="M7537" s="6"/>
      <c r="N7537" s="6"/>
      <c r="O7537" s="6"/>
      <c r="P7537" s="10"/>
      <c r="Q7537" s="15" t="str">
        <f t="shared" ca="1" si="236"/>
        <v>-</v>
      </c>
      <c r="R7537" s="6"/>
      <c r="S7537" s="6"/>
      <c r="T7537" s="6"/>
      <c r="U7537" s="6"/>
      <c r="V7537" s="6"/>
      <c r="W7537" s="6" t="str">
        <f t="shared" si="235"/>
        <v>-</v>
      </c>
      <c r="X7537" s="6"/>
      <c r="Y7537" s="6"/>
      <c r="Z7537" s="6"/>
      <c r="AA7537" s="6"/>
      <c r="AB7537" s="6"/>
      <c r="AC7537" s="6"/>
    </row>
    <row r="7538" spans="1:29" x14ac:dyDescent="0.25">
      <c r="Q7538" s="12" t="str">
        <f t="shared" ca="1" si="236"/>
        <v>-</v>
      </c>
      <c r="W7538" t="str">
        <f t="shared" si="235"/>
        <v>-</v>
      </c>
    </row>
    <row r="7539" spans="1:29" x14ac:dyDescent="0.25">
      <c r="A7539" s="6"/>
      <c r="B7539" s="10"/>
      <c r="C7539" s="6"/>
      <c r="D7539" s="6"/>
      <c r="E7539" s="6"/>
      <c r="F7539" s="6"/>
      <c r="G7539" s="6"/>
      <c r="H7539" s="6"/>
      <c r="I7539" s="6"/>
      <c r="J7539" s="6"/>
      <c r="K7539" s="6"/>
      <c r="L7539" s="6"/>
      <c r="M7539" s="6"/>
      <c r="N7539" s="6"/>
      <c r="O7539" s="6"/>
      <c r="P7539" s="10"/>
      <c r="Q7539" s="15" t="str">
        <f t="shared" ca="1" si="236"/>
        <v>-</v>
      </c>
      <c r="R7539" s="6"/>
      <c r="S7539" s="6"/>
      <c r="T7539" s="6"/>
      <c r="U7539" s="6"/>
      <c r="V7539" s="6"/>
      <c r="W7539" s="6" t="str">
        <f t="shared" si="235"/>
        <v>-</v>
      </c>
      <c r="X7539" s="6"/>
      <c r="Y7539" s="6"/>
      <c r="Z7539" s="6"/>
      <c r="AA7539" s="6"/>
      <c r="AB7539" s="6"/>
      <c r="AC7539" s="6"/>
    </row>
    <row r="7540" spans="1:29" x14ac:dyDescent="0.25">
      <c r="Q7540" s="12" t="str">
        <f t="shared" ca="1" si="236"/>
        <v>-</v>
      </c>
      <c r="W7540" t="str">
        <f t="shared" si="235"/>
        <v>-</v>
      </c>
    </row>
    <row r="7541" spans="1:29" x14ac:dyDescent="0.25">
      <c r="A7541" s="6"/>
      <c r="B7541" s="10"/>
      <c r="C7541" s="6"/>
      <c r="D7541" s="6"/>
      <c r="E7541" s="6"/>
      <c r="F7541" s="6"/>
      <c r="G7541" s="6"/>
      <c r="H7541" s="6"/>
      <c r="I7541" s="6"/>
      <c r="J7541" s="6"/>
      <c r="K7541" s="6"/>
      <c r="L7541" s="6"/>
      <c r="M7541" s="6"/>
      <c r="N7541" s="6"/>
      <c r="O7541" s="6"/>
      <c r="P7541" s="10"/>
      <c r="Q7541" s="15" t="str">
        <f t="shared" ca="1" si="236"/>
        <v>-</v>
      </c>
      <c r="R7541" s="6"/>
      <c r="S7541" s="6"/>
      <c r="T7541" s="6"/>
      <c r="U7541" s="6"/>
      <c r="V7541" s="6"/>
      <c r="W7541" s="6" t="str">
        <f t="shared" si="235"/>
        <v>-</v>
      </c>
      <c r="X7541" s="6"/>
      <c r="Y7541" s="6"/>
      <c r="Z7541" s="6"/>
      <c r="AA7541" s="6"/>
      <c r="AB7541" s="6"/>
      <c r="AC7541" s="6"/>
    </row>
    <row r="7542" spans="1:29" x14ac:dyDescent="0.25">
      <c r="Q7542" s="12" t="str">
        <f t="shared" ca="1" si="236"/>
        <v>-</v>
      </c>
      <c r="W7542" t="str">
        <f t="shared" si="235"/>
        <v>-</v>
      </c>
    </row>
    <row r="7543" spans="1:29" x14ac:dyDescent="0.25">
      <c r="A7543" s="6"/>
      <c r="B7543" s="10"/>
      <c r="C7543" s="6"/>
      <c r="D7543" s="6"/>
      <c r="E7543" s="6"/>
      <c r="F7543" s="6"/>
      <c r="G7543" s="6"/>
      <c r="H7543" s="6"/>
      <c r="I7543" s="6"/>
      <c r="J7543" s="6"/>
      <c r="K7543" s="6"/>
      <c r="L7543" s="6"/>
      <c r="M7543" s="6"/>
      <c r="N7543" s="6"/>
      <c r="O7543" s="6"/>
      <c r="P7543" s="10"/>
      <c r="Q7543" s="15" t="str">
        <f t="shared" ca="1" si="236"/>
        <v>-</v>
      </c>
      <c r="R7543" s="6"/>
      <c r="S7543" s="6"/>
      <c r="T7543" s="6"/>
      <c r="U7543" s="6"/>
      <c r="V7543" s="6"/>
      <c r="W7543" s="6" t="str">
        <f t="shared" si="235"/>
        <v>-</v>
      </c>
      <c r="X7543" s="6"/>
      <c r="Y7543" s="6"/>
      <c r="Z7543" s="6"/>
      <c r="AA7543" s="6"/>
      <c r="AB7543" s="6"/>
      <c r="AC7543" s="6"/>
    </row>
    <row r="7544" spans="1:29" x14ac:dyDescent="0.25">
      <c r="Q7544" s="12" t="str">
        <f t="shared" ca="1" si="236"/>
        <v>-</v>
      </c>
      <c r="W7544" t="str">
        <f t="shared" si="235"/>
        <v>-</v>
      </c>
    </row>
    <row r="7545" spans="1:29" x14ac:dyDescent="0.25">
      <c r="A7545" s="6"/>
      <c r="B7545" s="10"/>
      <c r="C7545" s="6"/>
      <c r="D7545" s="6"/>
      <c r="E7545" s="6"/>
      <c r="F7545" s="6"/>
      <c r="G7545" s="6"/>
      <c r="H7545" s="6"/>
      <c r="I7545" s="6"/>
      <c r="J7545" s="6"/>
      <c r="K7545" s="6"/>
      <c r="L7545" s="6"/>
      <c r="M7545" s="6"/>
      <c r="N7545" s="6"/>
      <c r="O7545" s="6"/>
      <c r="P7545" s="10"/>
      <c r="Q7545" s="15" t="str">
        <f t="shared" ca="1" si="236"/>
        <v>-</v>
      </c>
      <c r="R7545" s="6"/>
      <c r="S7545" s="6"/>
      <c r="T7545" s="6"/>
      <c r="U7545" s="6"/>
      <c r="V7545" s="6"/>
      <c r="W7545" s="6" t="str">
        <f t="shared" si="235"/>
        <v>-</v>
      </c>
      <c r="X7545" s="6"/>
      <c r="Y7545" s="6"/>
      <c r="Z7545" s="6"/>
      <c r="AA7545" s="6"/>
      <c r="AB7545" s="6"/>
      <c r="AC7545" s="6"/>
    </row>
    <row r="7546" spans="1:29" x14ac:dyDescent="0.25">
      <c r="Q7546" s="12" t="str">
        <f t="shared" ca="1" si="236"/>
        <v>-</v>
      </c>
      <c r="W7546" t="str">
        <f t="shared" si="235"/>
        <v>-</v>
      </c>
    </row>
    <row r="7547" spans="1:29" x14ac:dyDescent="0.25">
      <c r="A7547" s="6"/>
      <c r="B7547" s="10"/>
      <c r="C7547" s="6"/>
      <c r="D7547" s="6"/>
      <c r="E7547" s="6"/>
      <c r="F7547" s="6"/>
      <c r="G7547" s="6"/>
      <c r="H7547" s="6"/>
      <c r="I7547" s="6"/>
      <c r="J7547" s="6"/>
      <c r="K7547" s="6"/>
      <c r="L7547" s="6"/>
      <c r="M7547" s="6"/>
      <c r="N7547" s="6"/>
      <c r="O7547" s="6"/>
      <c r="P7547" s="10"/>
      <c r="Q7547" s="15" t="str">
        <f t="shared" ca="1" si="236"/>
        <v>-</v>
      </c>
      <c r="R7547" s="6"/>
      <c r="S7547" s="6"/>
      <c r="T7547" s="6"/>
      <c r="U7547" s="6"/>
      <c r="V7547" s="6"/>
      <c r="W7547" s="6" t="str">
        <f t="shared" si="235"/>
        <v>-</v>
      </c>
      <c r="X7547" s="6"/>
      <c r="Y7547" s="6"/>
      <c r="Z7547" s="6"/>
      <c r="AA7547" s="6"/>
      <c r="AB7547" s="6"/>
      <c r="AC7547" s="6"/>
    </row>
    <row r="7548" spans="1:29" x14ac:dyDescent="0.25">
      <c r="Q7548" s="12" t="str">
        <f t="shared" ca="1" si="236"/>
        <v>-</v>
      </c>
      <c r="W7548" t="str">
        <f t="shared" si="235"/>
        <v>-</v>
      </c>
    </row>
    <row r="7549" spans="1:29" x14ac:dyDescent="0.25">
      <c r="A7549" s="6"/>
      <c r="B7549" s="10"/>
      <c r="C7549" s="6"/>
      <c r="D7549" s="6"/>
      <c r="E7549" s="6"/>
      <c r="F7549" s="6"/>
      <c r="G7549" s="6"/>
      <c r="H7549" s="6"/>
      <c r="I7549" s="6"/>
      <c r="J7549" s="6"/>
      <c r="K7549" s="6"/>
      <c r="L7549" s="6"/>
      <c r="M7549" s="6"/>
      <c r="N7549" s="6"/>
      <c r="O7549" s="6"/>
      <c r="P7549" s="10"/>
      <c r="Q7549" s="15" t="str">
        <f t="shared" ca="1" si="236"/>
        <v>-</v>
      </c>
      <c r="R7549" s="6"/>
      <c r="S7549" s="6"/>
      <c r="T7549" s="6"/>
      <c r="U7549" s="6"/>
      <c r="V7549" s="6"/>
      <c r="W7549" s="6" t="str">
        <f t="shared" si="235"/>
        <v>-</v>
      </c>
      <c r="X7549" s="6"/>
      <c r="Y7549" s="6"/>
      <c r="Z7549" s="6"/>
      <c r="AA7549" s="6"/>
      <c r="AB7549" s="6"/>
      <c r="AC7549" s="6"/>
    </row>
    <row r="7550" spans="1:29" x14ac:dyDescent="0.25">
      <c r="Q7550" s="12" t="str">
        <f t="shared" ca="1" si="236"/>
        <v>-</v>
      </c>
      <c r="W7550" t="str">
        <f t="shared" si="235"/>
        <v>-</v>
      </c>
    </row>
    <row r="7551" spans="1:29" x14ac:dyDescent="0.25">
      <c r="A7551" s="6"/>
      <c r="B7551" s="10"/>
      <c r="C7551" s="6"/>
      <c r="D7551" s="6"/>
      <c r="E7551" s="6"/>
      <c r="F7551" s="6"/>
      <c r="G7551" s="6"/>
      <c r="H7551" s="6"/>
      <c r="I7551" s="6"/>
      <c r="J7551" s="6"/>
      <c r="K7551" s="6"/>
      <c r="L7551" s="6"/>
      <c r="M7551" s="6"/>
      <c r="N7551" s="6"/>
      <c r="O7551" s="6"/>
      <c r="P7551" s="10"/>
      <c r="Q7551" s="15" t="str">
        <f t="shared" ca="1" si="236"/>
        <v>-</v>
      </c>
      <c r="R7551" s="6"/>
      <c r="S7551" s="6"/>
      <c r="T7551" s="6"/>
      <c r="U7551" s="6"/>
      <c r="V7551" s="6"/>
      <c r="W7551" s="6" t="str">
        <f t="shared" si="235"/>
        <v>-</v>
      </c>
      <c r="X7551" s="6"/>
      <c r="Y7551" s="6"/>
      <c r="Z7551" s="6"/>
      <c r="AA7551" s="6"/>
      <c r="AB7551" s="6"/>
      <c r="AC7551" s="6"/>
    </row>
    <row r="7552" spans="1:29" x14ac:dyDescent="0.25">
      <c r="Q7552" s="12" t="str">
        <f t="shared" ca="1" si="236"/>
        <v>-</v>
      </c>
      <c r="W7552" t="str">
        <f t="shared" si="235"/>
        <v>-</v>
      </c>
    </row>
    <row r="7553" spans="1:29" x14ac:dyDescent="0.25">
      <c r="A7553" s="6"/>
      <c r="B7553" s="10"/>
      <c r="C7553" s="6"/>
      <c r="D7553" s="6"/>
      <c r="E7553" s="6"/>
      <c r="F7553" s="6"/>
      <c r="G7553" s="6"/>
      <c r="H7553" s="6"/>
      <c r="I7553" s="6"/>
      <c r="J7553" s="6"/>
      <c r="K7553" s="6"/>
      <c r="L7553" s="6"/>
      <c r="M7553" s="6"/>
      <c r="N7553" s="6"/>
      <c r="O7553" s="6"/>
      <c r="P7553" s="10"/>
      <c r="Q7553" s="15" t="str">
        <f t="shared" ca="1" si="236"/>
        <v>-</v>
      </c>
      <c r="R7553" s="6"/>
      <c r="S7553" s="6"/>
      <c r="T7553" s="6"/>
      <c r="U7553" s="6"/>
      <c r="V7553" s="6"/>
      <c r="W7553" s="6" t="str">
        <f t="shared" ref="W7553:W7616" si="237">IF(OR(ISBLANK(J7553),ISBLANK(V7553)),"-",(IF(J7553=V7553,"Yes","No")))</f>
        <v>-</v>
      </c>
      <c r="X7553" s="6"/>
      <c r="Y7553" s="6"/>
      <c r="Z7553" s="6"/>
      <c r="AA7553" s="6"/>
      <c r="AB7553" s="6"/>
      <c r="AC7553" s="6"/>
    </row>
    <row r="7554" spans="1:29" x14ac:dyDescent="0.25">
      <c r="Q7554" s="12" t="str">
        <f t="shared" ref="Q7554:Q7617" ca="1" si="238">IF(B7554&gt;1/1/1900, (IF(R7554="Closed",(DATEDIF(B7554,P7554,"d"))-(DATEDIF(M7554,O7554,"d")),IF(OR(R7554="Pending",ISBLANK(P7554)),TODAY()-B7554))),"-")</f>
        <v>-</v>
      </c>
      <c r="W7554" t="str">
        <f t="shared" si="237"/>
        <v>-</v>
      </c>
    </row>
    <row r="7555" spans="1:29" x14ac:dyDescent="0.25">
      <c r="A7555" s="6"/>
      <c r="B7555" s="10"/>
      <c r="C7555" s="6"/>
      <c r="D7555" s="6"/>
      <c r="E7555" s="6"/>
      <c r="F7555" s="6"/>
      <c r="G7555" s="6"/>
      <c r="H7555" s="6"/>
      <c r="I7555" s="6"/>
      <c r="J7555" s="6"/>
      <c r="K7555" s="6"/>
      <c r="L7555" s="6"/>
      <c r="M7555" s="6"/>
      <c r="N7555" s="6"/>
      <c r="O7555" s="6"/>
      <c r="P7555" s="10"/>
      <c r="Q7555" s="15" t="str">
        <f t="shared" ca="1" si="238"/>
        <v>-</v>
      </c>
      <c r="R7555" s="6"/>
      <c r="S7555" s="6"/>
      <c r="T7555" s="6"/>
      <c r="U7555" s="6"/>
      <c r="V7555" s="6"/>
      <c r="W7555" s="6" t="str">
        <f t="shared" si="237"/>
        <v>-</v>
      </c>
      <c r="X7555" s="6"/>
      <c r="Y7555" s="6"/>
      <c r="Z7555" s="6"/>
      <c r="AA7555" s="6"/>
      <c r="AB7555" s="6"/>
      <c r="AC7555" s="6"/>
    </row>
    <row r="7556" spans="1:29" x14ac:dyDescent="0.25">
      <c r="Q7556" s="12" t="str">
        <f t="shared" ca="1" si="238"/>
        <v>-</v>
      </c>
      <c r="W7556" t="str">
        <f t="shared" si="237"/>
        <v>-</v>
      </c>
    </row>
    <row r="7557" spans="1:29" x14ac:dyDescent="0.25">
      <c r="A7557" s="6"/>
      <c r="B7557" s="10"/>
      <c r="C7557" s="6"/>
      <c r="D7557" s="6"/>
      <c r="E7557" s="6"/>
      <c r="F7557" s="6"/>
      <c r="G7557" s="6"/>
      <c r="H7557" s="6"/>
      <c r="I7557" s="6"/>
      <c r="J7557" s="6"/>
      <c r="K7557" s="6"/>
      <c r="L7557" s="6"/>
      <c r="M7557" s="6"/>
      <c r="N7557" s="6"/>
      <c r="O7557" s="6"/>
      <c r="P7557" s="10"/>
      <c r="Q7557" s="15" t="str">
        <f t="shared" ca="1" si="238"/>
        <v>-</v>
      </c>
      <c r="R7557" s="6"/>
      <c r="S7557" s="6"/>
      <c r="T7557" s="6"/>
      <c r="U7557" s="6"/>
      <c r="V7557" s="6"/>
      <c r="W7557" s="6" t="str">
        <f t="shared" si="237"/>
        <v>-</v>
      </c>
      <c r="X7557" s="6"/>
      <c r="Y7557" s="6"/>
      <c r="Z7557" s="6"/>
      <c r="AA7557" s="6"/>
      <c r="AB7557" s="6"/>
      <c r="AC7557" s="6"/>
    </row>
    <row r="7558" spans="1:29" x14ac:dyDescent="0.25">
      <c r="Q7558" s="12" t="str">
        <f t="shared" ca="1" si="238"/>
        <v>-</v>
      </c>
      <c r="W7558" t="str">
        <f t="shared" si="237"/>
        <v>-</v>
      </c>
    </row>
    <row r="7559" spans="1:29" x14ac:dyDescent="0.25">
      <c r="A7559" s="6"/>
      <c r="B7559" s="10"/>
      <c r="C7559" s="6"/>
      <c r="D7559" s="6"/>
      <c r="E7559" s="6"/>
      <c r="F7559" s="6"/>
      <c r="G7559" s="6"/>
      <c r="H7559" s="6"/>
      <c r="I7559" s="6"/>
      <c r="J7559" s="6"/>
      <c r="K7559" s="6"/>
      <c r="L7559" s="6"/>
      <c r="M7559" s="6"/>
      <c r="N7559" s="6"/>
      <c r="O7559" s="6"/>
      <c r="P7559" s="10"/>
      <c r="Q7559" s="15" t="str">
        <f t="shared" ca="1" si="238"/>
        <v>-</v>
      </c>
      <c r="R7559" s="6"/>
      <c r="S7559" s="6"/>
      <c r="T7559" s="6"/>
      <c r="U7559" s="6"/>
      <c r="V7559" s="6"/>
      <c r="W7559" s="6" t="str">
        <f t="shared" si="237"/>
        <v>-</v>
      </c>
      <c r="X7559" s="6"/>
      <c r="Y7559" s="6"/>
      <c r="Z7559" s="6"/>
      <c r="AA7559" s="6"/>
      <c r="AB7559" s="6"/>
      <c r="AC7559" s="6"/>
    </row>
    <row r="7560" spans="1:29" x14ac:dyDescent="0.25">
      <c r="Q7560" s="12" t="str">
        <f t="shared" ca="1" si="238"/>
        <v>-</v>
      </c>
      <c r="W7560" t="str">
        <f t="shared" si="237"/>
        <v>-</v>
      </c>
    </row>
    <row r="7561" spans="1:29" x14ac:dyDescent="0.25">
      <c r="A7561" s="6"/>
      <c r="B7561" s="10"/>
      <c r="C7561" s="6"/>
      <c r="D7561" s="6"/>
      <c r="E7561" s="6"/>
      <c r="F7561" s="6"/>
      <c r="G7561" s="6"/>
      <c r="H7561" s="6"/>
      <c r="I7561" s="6"/>
      <c r="J7561" s="6"/>
      <c r="K7561" s="6"/>
      <c r="L7561" s="6"/>
      <c r="M7561" s="6"/>
      <c r="N7561" s="6"/>
      <c r="O7561" s="6"/>
      <c r="P7561" s="10"/>
      <c r="Q7561" s="15" t="str">
        <f t="shared" ca="1" si="238"/>
        <v>-</v>
      </c>
      <c r="R7561" s="6"/>
      <c r="S7561" s="6"/>
      <c r="T7561" s="6"/>
      <c r="U7561" s="6"/>
      <c r="V7561" s="6"/>
      <c r="W7561" s="6" t="str">
        <f t="shared" si="237"/>
        <v>-</v>
      </c>
      <c r="X7561" s="6"/>
      <c r="Y7561" s="6"/>
      <c r="Z7561" s="6"/>
      <c r="AA7561" s="6"/>
      <c r="AB7561" s="6"/>
      <c r="AC7561" s="6"/>
    </row>
    <row r="7562" spans="1:29" x14ac:dyDescent="0.25">
      <c r="Q7562" s="12" t="str">
        <f t="shared" ca="1" si="238"/>
        <v>-</v>
      </c>
      <c r="W7562" t="str">
        <f t="shared" si="237"/>
        <v>-</v>
      </c>
    </row>
    <row r="7563" spans="1:29" x14ac:dyDescent="0.25">
      <c r="A7563" s="6"/>
      <c r="B7563" s="10"/>
      <c r="C7563" s="6"/>
      <c r="D7563" s="6"/>
      <c r="E7563" s="6"/>
      <c r="F7563" s="6"/>
      <c r="G7563" s="6"/>
      <c r="H7563" s="6"/>
      <c r="I7563" s="6"/>
      <c r="J7563" s="6"/>
      <c r="K7563" s="6"/>
      <c r="L7563" s="6"/>
      <c r="M7563" s="6"/>
      <c r="N7563" s="6"/>
      <c r="O7563" s="6"/>
      <c r="P7563" s="10"/>
      <c r="Q7563" s="15" t="str">
        <f t="shared" ca="1" si="238"/>
        <v>-</v>
      </c>
      <c r="R7563" s="6"/>
      <c r="S7563" s="6"/>
      <c r="T7563" s="6"/>
      <c r="U7563" s="6"/>
      <c r="V7563" s="6"/>
      <c r="W7563" s="6" t="str">
        <f t="shared" si="237"/>
        <v>-</v>
      </c>
      <c r="X7563" s="6"/>
      <c r="Y7563" s="6"/>
      <c r="Z7563" s="6"/>
      <c r="AA7563" s="6"/>
      <c r="AB7563" s="6"/>
      <c r="AC7563" s="6"/>
    </row>
    <row r="7564" spans="1:29" x14ac:dyDescent="0.25">
      <c r="Q7564" s="12" t="str">
        <f t="shared" ca="1" si="238"/>
        <v>-</v>
      </c>
      <c r="W7564" t="str">
        <f t="shared" si="237"/>
        <v>-</v>
      </c>
    </row>
    <row r="7565" spans="1:29" x14ac:dyDescent="0.25">
      <c r="A7565" s="6"/>
      <c r="B7565" s="10"/>
      <c r="C7565" s="6"/>
      <c r="D7565" s="6"/>
      <c r="E7565" s="6"/>
      <c r="F7565" s="6"/>
      <c r="G7565" s="6"/>
      <c r="H7565" s="6"/>
      <c r="I7565" s="6"/>
      <c r="J7565" s="6"/>
      <c r="K7565" s="6"/>
      <c r="L7565" s="6"/>
      <c r="M7565" s="6"/>
      <c r="N7565" s="6"/>
      <c r="O7565" s="6"/>
      <c r="P7565" s="10"/>
      <c r="Q7565" s="15" t="str">
        <f t="shared" ca="1" si="238"/>
        <v>-</v>
      </c>
      <c r="R7565" s="6"/>
      <c r="S7565" s="6"/>
      <c r="T7565" s="6"/>
      <c r="U7565" s="6"/>
      <c r="V7565" s="6"/>
      <c r="W7565" s="6" t="str">
        <f t="shared" si="237"/>
        <v>-</v>
      </c>
      <c r="X7565" s="6"/>
      <c r="Y7565" s="6"/>
      <c r="Z7565" s="6"/>
      <c r="AA7565" s="6"/>
      <c r="AB7565" s="6"/>
      <c r="AC7565" s="6"/>
    </row>
    <row r="7566" spans="1:29" x14ac:dyDescent="0.25">
      <c r="Q7566" s="12" t="str">
        <f t="shared" ca="1" si="238"/>
        <v>-</v>
      </c>
      <c r="W7566" t="str">
        <f t="shared" si="237"/>
        <v>-</v>
      </c>
    </row>
    <row r="7567" spans="1:29" x14ac:dyDescent="0.25">
      <c r="A7567" s="6"/>
      <c r="B7567" s="10"/>
      <c r="C7567" s="6"/>
      <c r="D7567" s="6"/>
      <c r="E7567" s="6"/>
      <c r="F7567" s="6"/>
      <c r="G7567" s="6"/>
      <c r="H7567" s="6"/>
      <c r="I7567" s="6"/>
      <c r="J7567" s="6"/>
      <c r="K7567" s="6"/>
      <c r="L7567" s="6"/>
      <c r="M7567" s="6"/>
      <c r="N7567" s="6"/>
      <c r="O7567" s="6"/>
      <c r="P7567" s="10"/>
      <c r="Q7567" s="15" t="str">
        <f t="shared" ca="1" si="238"/>
        <v>-</v>
      </c>
      <c r="R7567" s="6"/>
      <c r="S7567" s="6"/>
      <c r="T7567" s="6"/>
      <c r="U7567" s="6"/>
      <c r="V7567" s="6"/>
      <c r="W7567" s="6" t="str">
        <f t="shared" si="237"/>
        <v>-</v>
      </c>
      <c r="X7567" s="6"/>
      <c r="Y7567" s="6"/>
      <c r="Z7567" s="6"/>
      <c r="AA7567" s="6"/>
      <c r="AB7567" s="6"/>
      <c r="AC7567" s="6"/>
    </row>
    <row r="7568" spans="1:29" x14ac:dyDescent="0.25">
      <c r="Q7568" s="12" t="str">
        <f t="shared" ca="1" si="238"/>
        <v>-</v>
      </c>
      <c r="W7568" t="str">
        <f t="shared" si="237"/>
        <v>-</v>
      </c>
    </row>
    <row r="7569" spans="1:29" x14ac:dyDescent="0.25">
      <c r="A7569" s="6"/>
      <c r="B7569" s="10"/>
      <c r="C7569" s="6"/>
      <c r="D7569" s="6"/>
      <c r="E7569" s="6"/>
      <c r="F7569" s="6"/>
      <c r="G7569" s="6"/>
      <c r="H7569" s="6"/>
      <c r="I7569" s="6"/>
      <c r="J7569" s="6"/>
      <c r="K7569" s="6"/>
      <c r="L7569" s="6"/>
      <c r="M7569" s="6"/>
      <c r="N7569" s="6"/>
      <c r="O7569" s="6"/>
      <c r="P7569" s="10"/>
      <c r="Q7569" s="15" t="str">
        <f t="shared" ca="1" si="238"/>
        <v>-</v>
      </c>
      <c r="R7569" s="6"/>
      <c r="S7569" s="6"/>
      <c r="T7569" s="6"/>
      <c r="U7569" s="6"/>
      <c r="V7569" s="6"/>
      <c r="W7569" s="6" t="str">
        <f t="shared" si="237"/>
        <v>-</v>
      </c>
      <c r="X7569" s="6"/>
      <c r="Y7569" s="6"/>
      <c r="Z7569" s="6"/>
      <c r="AA7569" s="6"/>
      <c r="AB7569" s="6"/>
      <c r="AC7569" s="6"/>
    </row>
    <row r="7570" spans="1:29" x14ac:dyDescent="0.25">
      <c r="Q7570" s="12" t="str">
        <f t="shared" ca="1" si="238"/>
        <v>-</v>
      </c>
      <c r="W7570" t="str">
        <f t="shared" si="237"/>
        <v>-</v>
      </c>
    </row>
    <row r="7571" spans="1:29" x14ac:dyDescent="0.25">
      <c r="A7571" s="6"/>
      <c r="B7571" s="10"/>
      <c r="C7571" s="6"/>
      <c r="D7571" s="6"/>
      <c r="E7571" s="6"/>
      <c r="F7571" s="6"/>
      <c r="G7571" s="6"/>
      <c r="H7571" s="6"/>
      <c r="I7571" s="6"/>
      <c r="J7571" s="6"/>
      <c r="K7571" s="6"/>
      <c r="L7571" s="6"/>
      <c r="M7571" s="6"/>
      <c r="N7571" s="6"/>
      <c r="O7571" s="6"/>
      <c r="P7571" s="10"/>
      <c r="Q7571" s="15" t="str">
        <f t="shared" ca="1" si="238"/>
        <v>-</v>
      </c>
      <c r="R7571" s="6"/>
      <c r="S7571" s="6"/>
      <c r="T7571" s="6"/>
      <c r="U7571" s="6"/>
      <c r="V7571" s="6"/>
      <c r="W7571" s="6" t="str">
        <f t="shared" si="237"/>
        <v>-</v>
      </c>
      <c r="X7571" s="6"/>
      <c r="Y7571" s="6"/>
      <c r="Z7571" s="6"/>
      <c r="AA7571" s="6"/>
      <c r="AB7571" s="6"/>
      <c r="AC7571" s="6"/>
    </row>
    <row r="7572" spans="1:29" x14ac:dyDescent="0.25">
      <c r="Q7572" s="12" t="str">
        <f t="shared" ca="1" si="238"/>
        <v>-</v>
      </c>
      <c r="W7572" t="str">
        <f t="shared" si="237"/>
        <v>-</v>
      </c>
    </row>
    <row r="7573" spans="1:29" x14ac:dyDescent="0.25">
      <c r="A7573" s="6"/>
      <c r="B7573" s="10"/>
      <c r="C7573" s="6"/>
      <c r="D7573" s="6"/>
      <c r="E7573" s="6"/>
      <c r="F7573" s="6"/>
      <c r="G7573" s="6"/>
      <c r="H7573" s="6"/>
      <c r="I7573" s="6"/>
      <c r="J7573" s="6"/>
      <c r="K7573" s="6"/>
      <c r="L7573" s="6"/>
      <c r="M7573" s="6"/>
      <c r="N7573" s="6"/>
      <c r="O7573" s="6"/>
      <c r="P7573" s="10"/>
      <c r="Q7573" s="15" t="str">
        <f t="shared" ca="1" si="238"/>
        <v>-</v>
      </c>
      <c r="R7573" s="6"/>
      <c r="S7573" s="6"/>
      <c r="T7573" s="6"/>
      <c r="U7573" s="6"/>
      <c r="V7573" s="6"/>
      <c r="W7573" s="6" t="str">
        <f t="shared" si="237"/>
        <v>-</v>
      </c>
      <c r="X7573" s="6"/>
      <c r="Y7573" s="6"/>
      <c r="Z7573" s="6"/>
      <c r="AA7573" s="6"/>
      <c r="AB7573" s="6"/>
      <c r="AC7573" s="6"/>
    </row>
    <row r="7574" spans="1:29" x14ac:dyDescent="0.25">
      <c r="Q7574" s="12" t="str">
        <f t="shared" ca="1" si="238"/>
        <v>-</v>
      </c>
      <c r="W7574" t="str">
        <f t="shared" si="237"/>
        <v>-</v>
      </c>
    </row>
    <row r="7575" spans="1:29" x14ac:dyDescent="0.25">
      <c r="A7575" s="6"/>
      <c r="B7575" s="10"/>
      <c r="C7575" s="6"/>
      <c r="D7575" s="6"/>
      <c r="E7575" s="6"/>
      <c r="F7575" s="6"/>
      <c r="G7575" s="6"/>
      <c r="H7575" s="6"/>
      <c r="I7575" s="6"/>
      <c r="J7575" s="6"/>
      <c r="K7575" s="6"/>
      <c r="L7575" s="6"/>
      <c r="M7575" s="6"/>
      <c r="N7575" s="6"/>
      <c r="O7575" s="6"/>
      <c r="P7575" s="10"/>
      <c r="Q7575" s="15" t="str">
        <f t="shared" ca="1" si="238"/>
        <v>-</v>
      </c>
      <c r="R7575" s="6"/>
      <c r="S7575" s="6"/>
      <c r="T7575" s="6"/>
      <c r="U7575" s="6"/>
      <c r="V7575" s="6"/>
      <c r="W7575" s="6" t="str">
        <f t="shared" si="237"/>
        <v>-</v>
      </c>
      <c r="X7575" s="6"/>
      <c r="Y7575" s="6"/>
      <c r="Z7575" s="6"/>
      <c r="AA7575" s="6"/>
      <c r="AB7575" s="6"/>
      <c r="AC7575" s="6"/>
    </row>
    <row r="7576" spans="1:29" x14ac:dyDescent="0.25">
      <c r="Q7576" s="12" t="str">
        <f t="shared" ca="1" si="238"/>
        <v>-</v>
      </c>
      <c r="W7576" t="str">
        <f t="shared" si="237"/>
        <v>-</v>
      </c>
    </row>
    <row r="7577" spans="1:29" x14ac:dyDescent="0.25">
      <c r="A7577" s="6"/>
      <c r="B7577" s="10"/>
      <c r="C7577" s="6"/>
      <c r="D7577" s="6"/>
      <c r="E7577" s="6"/>
      <c r="F7577" s="6"/>
      <c r="G7577" s="6"/>
      <c r="H7577" s="6"/>
      <c r="I7577" s="6"/>
      <c r="J7577" s="6"/>
      <c r="K7577" s="6"/>
      <c r="L7577" s="6"/>
      <c r="M7577" s="6"/>
      <c r="N7577" s="6"/>
      <c r="O7577" s="6"/>
      <c r="P7577" s="10"/>
      <c r="Q7577" s="15" t="str">
        <f t="shared" ca="1" si="238"/>
        <v>-</v>
      </c>
      <c r="R7577" s="6"/>
      <c r="S7577" s="6"/>
      <c r="T7577" s="6"/>
      <c r="U7577" s="6"/>
      <c r="V7577" s="6"/>
      <c r="W7577" s="6" t="str">
        <f t="shared" si="237"/>
        <v>-</v>
      </c>
      <c r="X7577" s="6"/>
      <c r="Y7577" s="6"/>
      <c r="Z7577" s="6"/>
      <c r="AA7577" s="6"/>
      <c r="AB7577" s="6"/>
      <c r="AC7577" s="6"/>
    </row>
    <row r="7578" spans="1:29" x14ac:dyDescent="0.25">
      <c r="Q7578" s="12" t="str">
        <f t="shared" ca="1" si="238"/>
        <v>-</v>
      </c>
      <c r="W7578" t="str">
        <f t="shared" si="237"/>
        <v>-</v>
      </c>
    </row>
    <row r="7579" spans="1:29" x14ac:dyDescent="0.25">
      <c r="A7579" s="6"/>
      <c r="B7579" s="10"/>
      <c r="C7579" s="6"/>
      <c r="D7579" s="6"/>
      <c r="E7579" s="6"/>
      <c r="F7579" s="6"/>
      <c r="G7579" s="6"/>
      <c r="H7579" s="6"/>
      <c r="I7579" s="6"/>
      <c r="J7579" s="6"/>
      <c r="K7579" s="6"/>
      <c r="L7579" s="6"/>
      <c r="M7579" s="6"/>
      <c r="N7579" s="6"/>
      <c r="O7579" s="6"/>
      <c r="P7579" s="10"/>
      <c r="Q7579" s="15" t="str">
        <f t="shared" ca="1" si="238"/>
        <v>-</v>
      </c>
      <c r="R7579" s="6"/>
      <c r="S7579" s="6"/>
      <c r="T7579" s="6"/>
      <c r="U7579" s="6"/>
      <c r="V7579" s="6"/>
      <c r="W7579" s="6" t="str">
        <f t="shared" si="237"/>
        <v>-</v>
      </c>
      <c r="X7579" s="6"/>
      <c r="Y7579" s="6"/>
      <c r="Z7579" s="6"/>
      <c r="AA7579" s="6"/>
      <c r="AB7579" s="6"/>
      <c r="AC7579" s="6"/>
    </row>
    <row r="7580" spans="1:29" x14ac:dyDescent="0.25">
      <c r="Q7580" s="12" t="str">
        <f t="shared" ca="1" si="238"/>
        <v>-</v>
      </c>
      <c r="W7580" t="str">
        <f t="shared" si="237"/>
        <v>-</v>
      </c>
    </row>
    <row r="7581" spans="1:29" x14ac:dyDescent="0.25">
      <c r="A7581" s="6"/>
      <c r="B7581" s="10"/>
      <c r="C7581" s="6"/>
      <c r="D7581" s="6"/>
      <c r="E7581" s="6"/>
      <c r="F7581" s="6"/>
      <c r="G7581" s="6"/>
      <c r="H7581" s="6"/>
      <c r="I7581" s="6"/>
      <c r="J7581" s="6"/>
      <c r="K7581" s="6"/>
      <c r="L7581" s="6"/>
      <c r="M7581" s="6"/>
      <c r="N7581" s="6"/>
      <c r="O7581" s="6"/>
      <c r="P7581" s="10"/>
      <c r="Q7581" s="15" t="str">
        <f t="shared" ca="1" si="238"/>
        <v>-</v>
      </c>
      <c r="R7581" s="6"/>
      <c r="S7581" s="6"/>
      <c r="T7581" s="6"/>
      <c r="U7581" s="6"/>
      <c r="V7581" s="6"/>
      <c r="W7581" s="6" t="str">
        <f t="shared" si="237"/>
        <v>-</v>
      </c>
      <c r="X7581" s="6"/>
      <c r="Y7581" s="6"/>
      <c r="Z7581" s="6"/>
      <c r="AA7581" s="6"/>
      <c r="AB7581" s="6"/>
      <c r="AC7581" s="6"/>
    </row>
    <row r="7582" spans="1:29" x14ac:dyDescent="0.25">
      <c r="Q7582" s="12" t="str">
        <f t="shared" ca="1" si="238"/>
        <v>-</v>
      </c>
      <c r="W7582" t="str">
        <f t="shared" si="237"/>
        <v>-</v>
      </c>
    </row>
    <row r="7583" spans="1:29" x14ac:dyDescent="0.25">
      <c r="A7583" s="6"/>
      <c r="B7583" s="10"/>
      <c r="C7583" s="6"/>
      <c r="D7583" s="6"/>
      <c r="E7583" s="6"/>
      <c r="F7583" s="6"/>
      <c r="G7583" s="6"/>
      <c r="H7583" s="6"/>
      <c r="I7583" s="6"/>
      <c r="J7583" s="6"/>
      <c r="K7583" s="6"/>
      <c r="L7583" s="6"/>
      <c r="M7583" s="6"/>
      <c r="N7583" s="6"/>
      <c r="O7583" s="6"/>
      <c r="P7583" s="10"/>
      <c r="Q7583" s="15" t="str">
        <f t="shared" ca="1" si="238"/>
        <v>-</v>
      </c>
      <c r="R7583" s="6"/>
      <c r="S7583" s="6"/>
      <c r="T7583" s="6"/>
      <c r="U7583" s="6"/>
      <c r="V7583" s="6"/>
      <c r="W7583" s="6" t="str">
        <f t="shared" si="237"/>
        <v>-</v>
      </c>
      <c r="X7583" s="6"/>
      <c r="Y7583" s="6"/>
      <c r="Z7583" s="6"/>
      <c r="AA7583" s="6"/>
      <c r="AB7583" s="6"/>
      <c r="AC7583" s="6"/>
    </row>
    <row r="7584" spans="1:29" x14ac:dyDescent="0.25">
      <c r="Q7584" s="12" t="str">
        <f t="shared" ca="1" si="238"/>
        <v>-</v>
      </c>
      <c r="W7584" t="str">
        <f t="shared" si="237"/>
        <v>-</v>
      </c>
    </row>
    <row r="7585" spans="1:29" x14ac:dyDescent="0.25">
      <c r="A7585" s="6"/>
      <c r="B7585" s="10"/>
      <c r="C7585" s="6"/>
      <c r="D7585" s="6"/>
      <c r="E7585" s="6"/>
      <c r="F7585" s="6"/>
      <c r="G7585" s="6"/>
      <c r="H7585" s="6"/>
      <c r="I7585" s="6"/>
      <c r="J7585" s="6"/>
      <c r="K7585" s="6"/>
      <c r="L7585" s="6"/>
      <c r="M7585" s="6"/>
      <c r="N7585" s="6"/>
      <c r="O7585" s="6"/>
      <c r="P7585" s="10"/>
      <c r="Q7585" s="15" t="str">
        <f t="shared" ca="1" si="238"/>
        <v>-</v>
      </c>
      <c r="R7585" s="6"/>
      <c r="S7585" s="6"/>
      <c r="T7585" s="6"/>
      <c r="U7585" s="6"/>
      <c r="V7585" s="6"/>
      <c r="W7585" s="6" t="str">
        <f t="shared" si="237"/>
        <v>-</v>
      </c>
      <c r="X7585" s="6"/>
      <c r="Y7585" s="6"/>
      <c r="Z7585" s="6"/>
      <c r="AA7585" s="6"/>
      <c r="AB7585" s="6"/>
      <c r="AC7585" s="6"/>
    </row>
    <row r="7586" spans="1:29" x14ac:dyDescent="0.25">
      <c r="Q7586" s="12" t="str">
        <f t="shared" ca="1" si="238"/>
        <v>-</v>
      </c>
      <c r="W7586" t="str">
        <f t="shared" si="237"/>
        <v>-</v>
      </c>
    </row>
    <row r="7587" spans="1:29" x14ac:dyDescent="0.25">
      <c r="A7587" s="6"/>
      <c r="B7587" s="10"/>
      <c r="C7587" s="6"/>
      <c r="D7587" s="6"/>
      <c r="E7587" s="6"/>
      <c r="F7587" s="6"/>
      <c r="G7587" s="6"/>
      <c r="H7587" s="6"/>
      <c r="I7587" s="6"/>
      <c r="J7587" s="6"/>
      <c r="K7587" s="6"/>
      <c r="L7587" s="6"/>
      <c r="M7587" s="6"/>
      <c r="N7587" s="6"/>
      <c r="O7587" s="6"/>
      <c r="P7587" s="10"/>
      <c r="Q7587" s="15" t="str">
        <f t="shared" ca="1" si="238"/>
        <v>-</v>
      </c>
      <c r="R7587" s="6"/>
      <c r="S7587" s="6"/>
      <c r="T7587" s="6"/>
      <c r="U7587" s="6"/>
      <c r="V7587" s="6"/>
      <c r="W7587" s="6" t="str">
        <f t="shared" si="237"/>
        <v>-</v>
      </c>
      <c r="X7587" s="6"/>
      <c r="Y7587" s="6"/>
      <c r="Z7587" s="6"/>
      <c r="AA7587" s="6"/>
      <c r="AB7587" s="6"/>
      <c r="AC7587" s="6"/>
    </row>
    <row r="7588" spans="1:29" x14ac:dyDescent="0.25">
      <c r="Q7588" s="12" t="str">
        <f t="shared" ca="1" si="238"/>
        <v>-</v>
      </c>
      <c r="W7588" t="str">
        <f t="shared" si="237"/>
        <v>-</v>
      </c>
    </row>
    <row r="7589" spans="1:29" x14ac:dyDescent="0.25">
      <c r="A7589" s="6"/>
      <c r="B7589" s="10"/>
      <c r="C7589" s="6"/>
      <c r="D7589" s="6"/>
      <c r="E7589" s="6"/>
      <c r="F7589" s="6"/>
      <c r="G7589" s="6"/>
      <c r="H7589" s="6"/>
      <c r="I7589" s="6"/>
      <c r="J7589" s="6"/>
      <c r="K7589" s="6"/>
      <c r="L7589" s="6"/>
      <c r="M7589" s="6"/>
      <c r="N7589" s="6"/>
      <c r="O7589" s="6"/>
      <c r="P7589" s="10"/>
      <c r="Q7589" s="15" t="str">
        <f t="shared" ca="1" si="238"/>
        <v>-</v>
      </c>
      <c r="R7589" s="6"/>
      <c r="S7589" s="6"/>
      <c r="T7589" s="6"/>
      <c r="U7589" s="6"/>
      <c r="V7589" s="6"/>
      <c r="W7589" s="6" t="str">
        <f t="shared" si="237"/>
        <v>-</v>
      </c>
      <c r="X7589" s="6"/>
      <c r="Y7589" s="6"/>
      <c r="Z7589" s="6"/>
      <c r="AA7589" s="6"/>
      <c r="AB7589" s="6"/>
      <c r="AC7589" s="6"/>
    </row>
    <row r="7590" spans="1:29" x14ac:dyDescent="0.25">
      <c r="Q7590" s="12" t="str">
        <f t="shared" ca="1" si="238"/>
        <v>-</v>
      </c>
      <c r="W7590" t="str">
        <f t="shared" si="237"/>
        <v>-</v>
      </c>
    </row>
    <row r="7591" spans="1:29" x14ac:dyDescent="0.25">
      <c r="A7591" s="6"/>
      <c r="B7591" s="10"/>
      <c r="C7591" s="6"/>
      <c r="D7591" s="6"/>
      <c r="E7591" s="6"/>
      <c r="F7591" s="6"/>
      <c r="G7591" s="6"/>
      <c r="H7591" s="6"/>
      <c r="I7591" s="6"/>
      <c r="J7591" s="6"/>
      <c r="K7591" s="6"/>
      <c r="L7591" s="6"/>
      <c r="M7591" s="6"/>
      <c r="N7591" s="6"/>
      <c r="O7591" s="6"/>
      <c r="P7591" s="10"/>
      <c r="Q7591" s="15" t="str">
        <f t="shared" ca="1" si="238"/>
        <v>-</v>
      </c>
      <c r="R7591" s="6"/>
      <c r="S7591" s="6"/>
      <c r="T7591" s="6"/>
      <c r="U7591" s="6"/>
      <c r="V7591" s="6"/>
      <c r="W7591" s="6" t="str">
        <f t="shared" si="237"/>
        <v>-</v>
      </c>
      <c r="X7591" s="6"/>
      <c r="Y7591" s="6"/>
      <c r="Z7591" s="6"/>
      <c r="AA7591" s="6"/>
      <c r="AB7591" s="6"/>
      <c r="AC7591" s="6"/>
    </row>
    <row r="7592" spans="1:29" x14ac:dyDescent="0.25">
      <c r="Q7592" s="12" t="str">
        <f t="shared" ca="1" si="238"/>
        <v>-</v>
      </c>
      <c r="W7592" t="str">
        <f t="shared" si="237"/>
        <v>-</v>
      </c>
    </row>
    <row r="7593" spans="1:29" x14ac:dyDescent="0.25">
      <c r="A7593" s="6"/>
      <c r="B7593" s="10"/>
      <c r="C7593" s="6"/>
      <c r="D7593" s="6"/>
      <c r="E7593" s="6"/>
      <c r="F7593" s="6"/>
      <c r="G7593" s="6"/>
      <c r="H7593" s="6"/>
      <c r="I7593" s="6"/>
      <c r="J7593" s="6"/>
      <c r="K7593" s="6"/>
      <c r="L7593" s="6"/>
      <c r="M7593" s="6"/>
      <c r="N7593" s="6"/>
      <c r="O7593" s="6"/>
      <c r="P7593" s="10"/>
      <c r="Q7593" s="15" t="str">
        <f t="shared" ca="1" si="238"/>
        <v>-</v>
      </c>
      <c r="R7593" s="6"/>
      <c r="S7593" s="6"/>
      <c r="T7593" s="6"/>
      <c r="U7593" s="6"/>
      <c r="V7593" s="6"/>
      <c r="W7593" s="6" t="str">
        <f t="shared" si="237"/>
        <v>-</v>
      </c>
      <c r="X7593" s="6"/>
      <c r="Y7593" s="6"/>
      <c r="Z7593" s="6"/>
      <c r="AA7593" s="6"/>
      <c r="AB7593" s="6"/>
      <c r="AC7593" s="6"/>
    </row>
    <row r="7594" spans="1:29" x14ac:dyDescent="0.25">
      <c r="Q7594" s="12" t="str">
        <f t="shared" ca="1" si="238"/>
        <v>-</v>
      </c>
      <c r="W7594" t="str">
        <f t="shared" si="237"/>
        <v>-</v>
      </c>
    </row>
    <row r="7595" spans="1:29" x14ac:dyDescent="0.25">
      <c r="A7595" s="6"/>
      <c r="B7595" s="10"/>
      <c r="C7595" s="6"/>
      <c r="D7595" s="6"/>
      <c r="E7595" s="6"/>
      <c r="F7595" s="6"/>
      <c r="G7595" s="6"/>
      <c r="H7595" s="6"/>
      <c r="I7595" s="6"/>
      <c r="J7595" s="6"/>
      <c r="K7595" s="6"/>
      <c r="L7595" s="6"/>
      <c r="M7595" s="6"/>
      <c r="N7595" s="6"/>
      <c r="O7595" s="6"/>
      <c r="P7595" s="10"/>
      <c r="Q7595" s="15" t="str">
        <f t="shared" ca="1" si="238"/>
        <v>-</v>
      </c>
      <c r="R7595" s="6"/>
      <c r="S7595" s="6"/>
      <c r="T7595" s="6"/>
      <c r="U7595" s="6"/>
      <c r="V7595" s="6"/>
      <c r="W7595" s="6" t="str">
        <f t="shared" si="237"/>
        <v>-</v>
      </c>
      <c r="X7595" s="6"/>
      <c r="Y7595" s="6"/>
      <c r="Z7595" s="6"/>
      <c r="AA7595" s="6"/>
      <c r="AB7595" s="6"/>
      <c r="AC7595" s="6"/>
    </row>
    <row r="7596" spans="1:29" x14ac:dyDescent="0.25">
      <c r="Q7596" s="12" t="str">
        <f t="shared" ca="1" si="238"/>
        <v>-</v>
      </c>
      <c r="W7596" t="str">
        <f t="shared" si="237"/>
        <v>-</v>
      </c>
    </row>
    <row r="7597" spans="1:29" x14ac:dyDescent="0.25">
      <c r="A7597" s="6"/>
      <c r="B7597" s="10"/>
      <c r="C7597" s="6"/>
      <c r="D7597" s="6"/>
      <c r="E7597" s="6"/>
      <c r="F7597" s="6"/>
      <c r="G7597" s="6"/>
      <c r="H7597" s="6"/>
      <c r="I7597" s="6"/>
      <c r="J7597" s="6"/>
      <c r="K7597" s="6"/>
      <c r="L7597" s="6"/>
      <c r="M7597" s="6"/>
      <c r="N7597" s="6"/>
      <c r="O7597" s="6"/>
      <c r="P7597" s="10"/>
      <c r="Q7597" s="15" t="str">
        <f t="shared" ca="1" si="238"/>
        <v>-</v>
      </c>
      <c r="R7597" s="6"/>
      <c r="S7597" s="6"/>
      <c r="T7597" s="6"/>
      <c r="U7597" s="6"/>
      <c r="V7597" s="6"/>
      <c r="W7597" s="6" t="str">
        <f t="shared" si="237"/>
        <v>-</v>
      </c>
      <c r="X7597" s="6"/>
      <c r="Y7597" s="6"/>
      <c r="Z7597" s="6"/>
      <c r="AA7597" s="6"/>
      <c r="AB7597" s="6"/>
      <c r="AC7597" s="6"/>
    </row>
    <row r="7598" spans="1:29" x14ac:dyDescent="0.25">
      <c r="Q7598" s="12" t="str">
        <f t="shared" ca="1" si="238"/>
        <v>-</v>
      </c>
      <c r="W7598" t="str">
        <f t="shared" si="237"/>
        <v>-</v>
      </c>
    </row>
    <row r="7599" spans="1:29" x14ac:dyDescent="0.25">
      <c r="A7599" s="6"/>
      <c r="B7599" s="10"/>
      <c r="C7599" s="6"/>
      <c r="D7599" s="6"/>
      <c r="E7599" s="6"/>
      <c r="F7599" s="6"/>
      <c r="G7599" s="6"/>
      <c r="H7599" s="6"/>
      <c r="I7599" s="6"/>
      <c r="J7599" s="6"/>
      <c r="K7599" s="6"/>
      <c r="L7599" s="6"/>
      <c r="M7599" s="6"/>
      <c r="N7599" s="6"/>
      <c r="O7599" s="6"/>
      <c r="P7599" s="10"/>
      <c r="Q7599" s="15" t="str">
        <f t="shared" ca="1" si="238"/>
        <v>-</v>
      </c>
      <c r="R7599" s="6"/>
      <c r="S7599" s="6"/>
      <c r="T7599" s="6"/>
      <c r="U7599" s="6"/>
      <c r="V7599" s="6"/>
      <c r="W7599" s="6" t="str">
        <f t="shared" si="237"/>
        <v>-</v>
      </c>
      <c r="X7599" s="6"/>
      <c r="Y7599" s="6"/>
      <c r="Z7599" s="6"/>
      <c r="AA7599" s="6"/>
      <c r="AB7599" s="6"/>
      <c r="AC7599" s="6"/>
    </row>
    <row r="7600" spans="1:29" x14ac:dyDescent="0.25">
      <c r="Q7600" s="12" t="str">
        <f t="shared" ca="1" si="238"/>
        <v>-</v>
      </c>
      <c r="W7600" t="str">
        <f t="shared" si="237"/>
        <v>-</v>
      </c>
    </row>
    <row r="7601" spans="1:29" x14ac:dyDescent="0.25">
      <c r="A7601" s="6"/>
      <c r="B7601" s="10"/>
      <c r="C7601" s="6"/>
      <c r="D7601" s="6"/>
      <c r="E7601" s="6"/>
      <c r="F7601" s="6"/>
      <c r="G7601" s="6"/>
      <c r="H7601" s="6"/>
      <c r="I7601" s="6"/>
      <c r="J7601" s="6"/>
      <c r="K7601" s="6"/>
      <c r="L7601" s="6"/>
      <c r="M7601" s="6"/>
      <c r="N7601" s="6"/>
      <c r="O7601" s="6"/>
      <c r="P7601" s="10"/>
      <c r="Q7601" s="15" t="str">
        <f t="shared" ca="1" si="238"/>
        <v>-</v>
      </c>
      <c r="R7601" s="6"/>
      <c r="S7601" s="6"/>
      <c r="T7601" s="6"/>
      <c r="U7601" s="6"/>
      <c r="V7601" s="6"/>
      <c r="W7601" s="6" t="str">
        <f t="shared" si="237"/>
        <v>-</v>
      </c>
      <c r="X7601" s="6"/>
      <c r="Y7601" s="6"/>
      <c r="Z7601" s="6"/>
      <c r="AA7601" s="6"/>
      <c r="AB7601" s="6"/>
      <c r="AC7601" s="6"/>
    </row>
    <row r="7602" spans="1:29" x14ac:dyDescent="0.25">
      <c r="Q7602" s="12" t="str">
        <f t="shared" ca="1" si="238"/>
        <v>-</v>
      </c>
      <c r="W7602" t="str">
        <f t="shared" si="237"/>
        <v>-</v>
      </c>
    </row>
    <row r="7603" spans="1:29" x14ac:dyDescent="0.25">
      <c r="A7603" s="6"/>
      <c r="B7603" s="10"/>
      <c r="C7603" s="6"/>
      <c r="D7603" s="6"/>
      <c r="E7603" s="6"/>
      <c r="F7603" s="6"/>
      <c r="G7603" s="6"/>
      <c r="H7603" s="6"/>
      <c r="I7603" s="6"/>
      <c r="J7603" s="6"/>
      <c r="K7603" s="6"/>
      <c r="L7603" s="6"/>
      <c r="M7603" s="6"/>
      <c r="N7603" s="6"/>
      <c r="O7603" s="6"/>
      <c r="P7603" s="10"/>
      <c r="Q7603" s="15" t="str">
        <f t="shared" ca="1" si="238"/>
        <v>-</v>
      </c>
      <c r="R7603" s="6"/>
      <c r="S7603" s="6"/>
      <c r="T7603" s="6"/>
      <c r="U7603" s="6"/>
      <c r="V7603" s="6"/>
      <c r="W7603" s="6" t="str">
        <f t="shared" si="237"/>
        <v>-</v>
      </c>
      <c r="X7603" s="6"/>
      <c r="Y7603" s="6"/>
      <c r="Z7603" s="6"/>
      <c r="AA7603" s="6"/>
      <c r="AB7603" s="6"/>
      <c r="AC7603" s="6"/>
    </row>
    <row r="7604" spans="1:29" x14ac:dyDescent="0.25">
      <c r="Q7604" s="12" t="str">
        <f t="shared" ca="1" si="238"/>
        <v>-</v>
      </c>
      <c r="W7604" t="str">
        <f t="shared" si="237"/>
        <v>-</v>
      </c>
    </row>
    <row r="7605" spans="1:29" x14ac:dyDescent="0.25">
      <c r="A7605" s="6"/>
      <c r="B7605" s="10"/>
      <c r="C7605" s="6"/>
      <c r="D7605" s="6"/>
      <c r="E7605" s="6"/>
      <c r="F7605" s="6"/>
      <c r="G7605" s="6"/>
      <c r="H7605" s="6"/>
      <c r="I7605" s="6"/>
      <c r="J7605" s="6"/>
      <c r="K7605" s="6"/>
      <c r="L7605" s="6"/>
      <c r="M7605" s="6"/>
      <c r="N7605" s="6"/>
      <c r="O7605" s="6"/>
      <c r="P7605" s="10"/>
      <c r="Q7605" s="15" t="str">
        <f t="shared" ca="1" si="238"/>
        <v>-</v>
      </c>
      <c r="R7605" s="6"/>
      <c r="S7605" s="6"/>
      <c r="T7605" s="6"/>
      <c r="U7605" s="6"/>
      <c r="V7605" s="6"/>
      <c r="W7605" s="6" t="str">
        <f t="shared" si="237"/>
        <v>-</v>
      </c>
      <c r="X7605" s="6"/>
      <c r="Y7605" s="6"/>
      <c r="Z7605" s="6"/>
      <c r="AA7605" s="6"/>
      <c r="AB7605" s="6"/>
      <c r="AC7605" s="6"/>
    </row>
    <row r="7606" spans="1:29" x14ac:dyDescent="0.25">
      <c r="Q7606" s="12" t="str">
        <f t="shared" ca="1" si="238"/>
        <v>-</v>
      </c>
      <c r="W7606" t="str">
        <f t="shared" si="237"/>
        <v>-</v>
      </c>
    </row>
    <row r="7607" spans="1:29" x14ac:dyDescent="0.25">
      <c r="A7607" s="6"/>
      <c r="B7607" s="10"/>
      <c r="C7607" s="6"/>
      <c r="D7607" s="6"/>
      <c r="E7607" s="6"/>
      <c r="F7607" s="6"/>
      <c r="G7607" s="6"/>
      <c r="H7607" s="6"/>
      <c r="I7607" s="6"/>
      <c r="J7607" s="6"/>
      <c r="K7607" s="6"/>
      <c r="L7607" s="6"/>
      <c r="M7607" s="6"/>
      <c r="N7607" s="6"/>
      <c r="O7607" s="6"/>
      <c r="P7607" s="10"/>
      <c r="Q7607" s="15" t="str">
        <f t="shared" ca="1" si="238"/>
        <v>-</v>
      </c>
      <c r="R7607" s="6"/>
      <c r="S7607" s="6"/>
      <c r="T7607" s="6"/>
      <c r="U7607" s="6"/>
      <c r="V7607" s="6"/>
      <c r="W7607" s="6" t="str">
        <f t="shared" si="237"/>
        <v>-</v>
      </c>
      <c r="X7607" s="6"/>
      <c r="Y7607" s="6"/>
      <c r="Z7607" s="6"/>
      <c r="AA7607" s="6"/>
      <c r="AB7607" s="6"/>
      <c r="AC7607" s="6"/>
    </row>
    <row r="7608" spans="1:29" x14ac:dyDescent="0.25">
      <c r="Q7608" s="12" t="str">
        <f t="shared" ca="1" si="238"/>
        <v>-</v>
      </c>
      <c r="W7608" t="str">
        <f t="shared" si="237"/>
        <v>-</v>
      </c>
    </row>
    <row r="7609" spans="1:29" x14ac:dyDescent="0.25">
      <c r="A7609" s="6"/>
      <c r="B7609" s="10"/>
      <c r="C7609" s="6"/>
      <c r="D7609" s="6"/>
      <c r="E7609" s="6"/>
      <c r="F7609" s="6"/>
      <c r="G7609" s="6"/>
      <c r="H7609" s="6"/>
      <c r="I7609" s="6"/>
      <c r="J7609" s="6"/>
      <c r="K7609" s="6"/>
      <c r="L7609" s="6"/>
      <c r="M7609" s="6"/>
      <c r="N7609" s="6"/>
      <c r="O7609" s="6"/>
      <c r="P7609" s="10"/>
      <c r="Q7609" s="15" t="str">
        <f t="shared" ca="1" si="238"/>
        <v>-</v>
      </c>
      <c r="R7609" s="6"/>
      <c r="S7609" s="6"/>
      <c r="T7609" s="6"/>
      <c r="U7609" s="6"/>
      <c r="V7609" s="6"/>
      <c r="W7609" s="6" t="str">
        <f t="shared" si="237"/>
        <v>-</v>
      </c>
      <c r="X7609" s="6"/>
      <c r="Y7609" s="6"/>
      <c r="Z7609" s="6"/>
      <c r="AA7609" s="6"/>
      <c r="AB7609" s="6"/>
      <c r="AC7609" s="6"/>
    </row>
    <row r="7610" spans="1:29" x14ac:dyDescent="0.25">
      <c r="Q7610" s="12" t="str">
        <f t="shared" ca="1" si="238"/>
        <v>-</v>
      </c>
      <c r="W7610" t="str">
        <f t="shared" si="237"/>
        <v>-</v>
      </c>
    </row>
    <row r="7611" spans="1:29" x14ac:dyDescent="0.25">
      <c r="A7611" s="6"/>
      <c r="B7611" s="10"/>
      <c r="C7611" s="6"/>
      <c r="D7611" s="6"/>
      <c r="E7611" s="6"/>
      <c r="F7611" s="6"/>
      <c r="G7611" s="6"/>
      <c r="H7611" s="6"/>
      <c r="I7611" s="6"/>
      <c r="J7611" s="6"/>
      <c r="K7611" s="6"/>
      <c r="L7611" s="6"/>
      <c r="M7611" s="6"/>
      <c r="N7611" s="6"/>
      <c r="O7611" s="6"/>
      <c r="P7611" s="10"/>
      <c r="Q7611" s="15" t="str">
        <f t="shared" ca="1" si="238"/>
        <v>-</v>
      </c>
      <c r="R7611" s="6"/>
      <c r="S7611" s="6"/>
      <c r="T7611" s="6"/>
      <c r="U7611" s="6"/>
      <c r="V7611" s="6"/>
      <c r="W7611" s="6" t="str">
        <f t="shared" si="237"/>
        <v>-</v>
      </c>
      <c r="X7611" s="6"/>
      <c r="Y7611" s="6"/>
      <c r="Z7611" s="6"/>
      <c r="AA7611" s="6"/>
      <c r="AB7611" s="6"/>
      <c r="AC7611" s="6"/>
    </row>
    <row r="7612" spans="1:29" x14ac:dyDescent="0.25">
      <c r="Q7612" s="12" t="str">
        <f t="shared" ca="1" si="238"/>
        <v>-</v>
      </c>
      <c r="W7612" t="str">
        <f t="shared" si="237"/>
        <v>-</v>
      </c>
    </row>
    <row r="7613" spans="1:29" x14ac:dyDescent="0.25">
      <c r="A7613" s="6"/>
      <c r="B7613" s="10"/>
      <c r="C7613" s="6"/>
      <c r="D7613" s="6"/>
      <c r="E7613" s="6"/>
      <c r="F7613" s="6"/>
      <c r="G7613" s="6"/>
      <c r="H7613" s="6"/>
      <c r="I7613" s="6"/>
      <c r="J7613" s="6"/>
      <c r="K7613" s="6"/>
      <c r="L7613" s="6"/>
      <c r="M7613" s="6"/>
      <c r="N7613" s="6"/>
      <c r="O7613" s="6"/>
      <c r="P7613" s="10"/>
      <c r="Q7613" s="15" t="str">
        <f t="shared" ca="1" si="238"/>
        <v>-</v>
      </c>
      <c r="R7613" s="6"/>
      <c r="S7613" s="6"/>
      <c r="T7613" s="6"/>
      <c r="U7613" s="6"/>
      <c r="V7613" s="6"/>
      <c r="W7613" s="6" t="str">
        <f t="shared" si="237"/>
        <v>-</v>
      </c>
      <c r="X7613" s="6"/>
      <c r="Y7613" s="6"/>
      <c r="Z7613" s="6"/>
      <c r="AA7613" s="6"/>
      <c r="AB7613" s="6"/>
      <c r="AC7613" s="6"/>
    </row>
    <row r="7614" spans="1:29" x14ac:dyDescent="0.25">
      <c r="Q7614" s="12" t="str">
        <f t="shared" ca="1" si="238"/>
        <v>-</v>
      </c>
      <c r="W7614" t="str">
        <f t="shared" si="237"/>
        <v>-</v>
      </c>
    </row>
    <row r="7615" spans="1:29" x14ac:dyDescent="0.25">
      <c r="A7615" s="6"/>
      <c r="B7615" s="10"/>
      <c r="C7615" s="6"/>
      <c r="D7615" s="6"/>
      <c r="E7615" s="6"/>
      <c r="F7615" s="6"/>
      <c r="G7615" s="6"/>
      <c r="H7615" s="6"/>
      <c r="I7615" s="6"/>
      <c r="J7615" s="6"/>
      <c r="K7615" s="6"/>
      <c r="L7615" s="6"/>
      <c r="M7615" s="6"/>
      <c r="N7615" s="6"/>
      <c r="O7615" s="6"/>
      <c r="P7615" s="10"/>
      <c r="Q7615" s="15" t="str">
        <f t="shared" ca="1" si="238"/>
        <v>-</v>
      </c>
      <c r="R7615" s="6"/>
      <c r="S7615" s="6"/>
      <c r="T7615" s="6"/>
      <c r="U7615" s="6"/>
      <c r="V7615" s="6"/>
      <c r="W7615" s="6" t="str">
        <f t="shared" si="237"/>
        <v>-</v>
      </c>
      <c r="X7615" s="6"/>
      <c r="Y7615" s="6"/>
      <c r="Z7615" s="6"/>
      <c r="AA7615" s="6"/>
      <c r="AB7615" s="6"/>
      <c r="AC7615" s="6"/>
    </row>
    <row r="7616" spans="1:29" x14ac:dyDescent="0.25">
      <c r="Q7616" s="12" t="str">
        <f t="shared" ca="1" si="238"/>
        <v>-</v>
      </c>
      <c r="W7616" t="str">
        <f t="shared" si="237"/>
        <v>-</v>
      </c>
    </row>
    <row r="7617" spans="1:29" x14ac:dyDescent="0.25">
      <c r="A7617" s="6"/>
      <c r="B7617" s="10"/>
      <c r="C7617" s="6"/>
      <c r="D7617" s="6"/>
      <c r="E7617" s="6"/>
      <c r="F7617" s="6"/>
      <c r="G7617" s="6"/>
      <c r="H7617" s="6"/>
      <c r="I7617" s="6"/>
      <c r="J7617" s="6"/>
      <c r="K7617" s="6"/>
      <c r="L7617" s="6"/>
      <c r="M7617" s="6"/>
      <c r="N7617" s="6"/>
      <c r="O7617" s="6"/>
      <c r="P7617" s="10"/>
      <c r="Q7617" s="15" t="str">
        <f t="shared" ca="1" si="238"/>
        <v>-</v>
      </c>
      <c r="R7617" s="6"/>
      <c r="S7617" s="6"/>
      <c r="T7617" s="6"/>
      <c r="U7617" s="6"/>
      <c r="V7617" s="6"/>
      <c r="W7617" s="6" t="str">
        <f t="shared" ref="W7617:W7680" si="239">IF(OR(ISBLANK(J7617),ISBLANK(V7617)),"-",(IF(J7617=V7617,"Yes","No")))</f>
        <v>-</v>
      </c>
      <c r="X7617" s="6"/>
      <c r="Y7617" s="6"/>
      <c r="Z7617" s="6"/>
      <c r="AA7617" s="6"/>
      <c r="AB7617" s="6"/>
      <c r="AC7617" s="6"/>
    </row>
    <row r="7618" spans="1:29" x14ac:dyDescent="0.25">
      <c r="Q7618" s="12" t="str">
        <f t="shared" ref="Q7618:Q7681" ca="1" si="240">IF(B7618&gt;1/1/1900, (IF(R7618="Closed",(DATEDIF(B7618,P7618,"d"))-(DATEDIF(M7618,O7618,"d")),IF(OR(R7618="Pending",ISBLANK(P7618)),TODAY()-B7618))),"-")</f>
        <v>-</v>
      </c>
      <c r="W7618" t="str">
        <f t="shared" si="239"/>
        <v>-</v>
      </c>
    </row>
    <row r="7619" spans="1:29" x14ac:dyDescent="0.25">
      <c r="A7619" s="6"/>
      <c r="B7619" s="10"/>
      <c r="C7619" s="6"/>
      <c r="D7619" s="6"/>
      <c r="E7619" s="6"/>
      <c r="F7619" s="6"/>
      <c r="G7619" s="6"/>
      <c r="H7619" s="6"/>
      <c r="I7619" s="6"/>
      <c r="J7619" s="6"/>
      <c r="K7619" s="6"/>
      <c r="L7619" s="6"/>
      <c r="M7619" s="6"/>
      <c r="N7619" s="6"/>
      <c r="O7619" s="6"/>
      <c r="P7619" s="10"/>
      <c r="Q7619" s="15" t="str">
        <f t="shared" ca="1" si="240"/>
        <v>-</v>
      </c>
      <c r="R7619" s="6"/>
      <c r="S7619" s="6"/>
      <c r="T7619" s="6"/>
      <c r="U7619" s="6"/>
      <c r="V7619" s="6"/>
      <c r="W7619" s="6" t="str">
        <f t="shared" si="239"/>
        <v>-</v>
      </c>
      <c r="X7619" s="6"/>
      <c r="Y7619" s="6"/>
      <c r="Z7619" s="6"/>
      <c r="AA7619" s="6"/>
      <c r="AB7619" s="6"/>
      <c r="AC7619" s="6"/>
    </row>
    <row r="7620" spans="1:29" x14ac:dyDescent="0.25">
      <c r="Q7620" s="12" t="str">
        <f t="shared" ca="1" si="240"/>
        <v>-</v>
      </c>
      <c r="W7620" t="str">
        <f t="shared" si="239"/>
        <v>-</v>
      </c>
    </row>
    <row r="7621" spans="1:29" x14ac:dyDescent="0.25">
      <c r="A7621" s="6"/>
      <c r="B7621" s="10"/>
      <c r="C7621" s="6"/>
      <c r="D7621" s="6"/>
      <c r="E7621" s="6"/>
      <c r="F7621" s="6"/>
      <c r="G7621" s="6"/>
      <c r="H7621" s="6"/>
      <c r="I7621" s="6"/>
      <c r="J7621" s="6"/>
      <c r="K7621" s="6"/>
      <c r="L7621" s="6"/>
      <c r="M7621" s="6"/>
      <c r="N7621" s="6"/>
      <c r="O7621" s="6"/>
      <c r="P7621" s="10"/>
      <c r="Q7621" s="15" t="str">
        <f t="shared" ca="1" si="240"/>
        <v>-</v>
      </c>
      <c r="R7621" s="6"/>
      <c r="S7621" s="6"/>
      <c r="T7621" s="6"/>
      <c r="U7621" s="6"/>
      <c r="V7621" s="6"/>
      <c r="W7621" s="6" t="str">
        <f t="shared" si="239"/>
        <v>-</v>
      </c>
      <c r="X7621" s="6"/>
      <c r="Y7621" s="6"/>
      <c r="Z7621" s="6"/>
      <c r="AA7621" s="6"/>
      <c r="AB7621" s="6"/>
      <c r="AC7621" s="6"/>
    </row>
    <row r="7622" spans="1:29" x14ac:dyDescent="0.25">
      <c r="Q7622" s="12" t="str">
        <f t="shared" ca="1" si="240"/>
        <v>-</v>
      </c>
      <c r="W7622" t="str">
        <f t="shared" si="239"/>
        <v>-</v>
      </c>
    </row>
    <row r="7623" spans="1:29" x14ac:dyDescent="0.25">
      <c r="A7623" s="6"/>
      <c r="B7623" s="10"/>
      <c r="C7623" s="6"/>
      <c r="D7623" s="6"/>
      <c r="E7623" s="6"/>
      <c r="F7623" s="6"/>
      <c r="G7623" s="6"/>
      <c r="H7623" s="6"/>
      <c r="I7623" s="6"/>
      <c r="J7623" s="6"/>
      <c r="K7623" s="6"/>
      <c r="L7623" s="6"/>
      <c r="M7623" s="6"/>
      <c r="N7623" s="6"/>
      <c r="O7623" s="6"/>
      <c r="P7623" s="10"/>
      <c r="Q7623" s="15" t="str">
        <f t="shared" ca="1" si="240"/>
        <v>-</v>
      </c>
      <c r="R7623" s="6"/>
      <c r="S7623" s="6"/>
      <c r="T7623" s="6"/>
      <c r="U7623" s="6"/>
      <c r="V7623" s="6"/>
      <c r="W7623" s="6" t="str">
        <f t="shared" si="239"/>
        <v>-</v>
      </c>
      <c r="X7623" s="6"/>
      <c r="Y7623" s="6"/>
      <c r="Z7623" s="6"/>
      <c r="AA7623" s="6"/>
      <c r="AB7623" s="6"/>
      <c r="AC7623" s="6"/>
    </row>
    <row r="7624" spans="1:29" x14ac:dyDescent="0.25">
      <c r="Q7624" s="12" t="str">
        <f t="shared" ca="1" si="240"/>
        <v>-</v>
      </c>
      <c r="W7624" t="str">
        <f t="shared" si="239"/>
        <v>-</v>
      </c>
    </row>
    <row r="7625" spans="1:29" x14ac:dyDescent="0.25">
      <c r="A7625" s="6"/>
      <c r="B7625" s="10"/>
      <c r="C7625" s="6"/>
      <c r="D7625" s="6"/>
      <c r="E7625" s="6"/>
      <c r="F7625" s="6"/>
      <c r="G7625" s="6"/>
      <c r="H7625" s="6"/>
      <c r="I7625" s="6"/>
      <c r="J7625" s="6"/>
      <c r="K7625" s="6"/>
      <c r="L7625" s="6"/>
      <c r="M7625" s="6"/>
      <c r="N7625" s="6"/>
      <c r="O7625" s="6"/>
      <c r="P7625" s="10"/>
      <c r="Q7625" s="15" t="str">
        <f t="shared" ca="1" si="240"/>
        <v>-</v>
      </c>
      <c r="R7625" s="6"/>
      <c r="S7625" s="6"/>
      <c r="T7625" s="6"/>
      <c r="U7625" s="6"/>
      <c r="V7625" s="6"/>
      <c r="W7625" s="6" t="str">
        <f t="shared" si="239"/>
        <v>-</v>
      </c>
      <c r="X7625" s="6"/>
      <c r="Y7625" s="6"/>
      <c r="Z7625" s="6"/>
      <c r="AA7625" s="6"/>
      <c r="AB7625" s="6"/>
      <c r="AC7625" s="6"/>
    </row>
    <row r="7626" spans="1:29" x14ac:dyDescent="0.25">
      <c r="Q7626" s="12" t="str">
        <f t="shared" ca="1" si="240"/>
        <v>-</v>
      </c>
      <c r="W7626" t="str">
        <f t="shared" si="239"/>
        <v>-</v>
      </c>
    </row>
    <row r="7627" spans="1:29" x14ac:dyDescent="0.25">
      <c r="A7627" s="6"/>
      <c r="B7627" s="10"/>
      <c r="C7627" s="6"/>
      <c r="D7627" s="6"/>
      <c r="E7627" s="6"/>
      <c r="F7627" s="6"/>
      <c r="G7627" s="6"/>
      <c r="H7627" s="6"/>
      <c r="I7627" s="6"/>
      <c r="J7627" s="6"/>
      <c r="K7627" s="6"/>
      <c r="L7627" s="6"/>
      <c r="M7627" s="6"/>
      <c r="N7627" s="6"/>
      <c r="O7627" s="6"/>
      <c r="P7627" s="10"/>
      <c r="Q7627" s="15" t="str">
        <f t="shared" ca="1" si="240"/>
        <v>-</v>
      </c>
      <c r="R7627" s="6"/>
      <c r="S7627" s="6"/>
      <c r="T7627" s="6"/>
      <c r="U7627" s="6"/>
      <c r="V7627" s="6"/>
      <c r="W7627" s="6" t="str">
        <f t="shared" si="239"/>
        <v>-</v>
      </c>
      <c r="X7627" s="6"/>
      <c r="Y7627" s="6"/>
      <c r="Z7627" s="6"/>
      <c r="AA7627" s="6"/>
      <c r="AB7627" s="6"/>
      <c r="AC7627" s="6"/>
    </row>
    <row r="7628" spans="1:29" x14ac:dyDescent="0.25">
      <c r="Q7628" s="12" t="str">
        <f t="shared" ca="1" si="240"/>
        <v>-</v>
      </c>
      <c r="W7628" t="str">
        <f t="shared" si="239"/>
        <v>-</v>
      </c>
    </row>
    <row r="7629" spans="1:29" x14ac:dyDescent="0.25">
      <c r="A7629" s="6"/>
      <c r="B7629" s="10"/>
      <c r="C7629" s="6"/>
      <c r="D7629" s="6"/>
      <c r="E7629" s="6"/>
      <c r="F7629" s="6"/>
      <c r="G7629" s="6"/>
      <c r="H7629" s="6"/>
      <c r="I7629" s="6"/>
      <c r="J7629" s="6"/>
      <c r="K7629" s="6"/>
      <c r="L7629" s="6"/>
      <c r="M7629" s="6"/>
      <c r="N7629" s="6"/>
      <c r="O7629" s="6"/>
      <c r="P7629" s="10"/>
      <c r="Q7629" s="15" t="str">
        <f t="shared" ca="1" si="240"/>
        <v>-</v>
      </c>
      <c r="R7629" s="6"/>
      <c r="S7629" s="6"/>
      <c r="T7629" s="6"/>
      <c r="U7629" s="6"/>
      <c r="V7629" s="6"/>
      <c r="W7629" s="6" t="str">
        <f t="shared" si="239"/>
        <v>-</v>
      </c>
      <c r="X7629" s="6"/>
      <c r="Y7629" s="6"/>
      <c r="Z7629" s="6"/>
      <c r="AA7629" s="6"/>
      <c r="AB7629" s="6"/>
      <c r="AC7629" s="6"/>
    </row>
    <row r="7630" spans="1:29" x14ac:dyDescent="0.25">
      <c r="Q7630" s="12" t="str">
        <f t="shared" ca="1" si="240"/>
        <v>-</v>
      </c>
      <c r="W7630" t="str">
        <f t="shared" si="239"/>
        <v>-</v>
      </c>
    </row>
    <row r="7631" spans="1:29" x14ac:dyDescent="0.25">
      <c r="A7631" s="6"/>
      <c r="B7631" s="10"/>
      <c r="C7631" s="6"/>
      <c r="D7631" s="6"/>
      <c r="E7631" s="6"/>
      <c r="F7631" s="6"/>
      <c r="G7631" s="6"/>
      <c r="H7631" s="6"/>
      <c r="I7631" s="6"/>
      <c r="J7631" s="6"/>
      <c r="K7631" s="6"/>
      <c r="L7631" s="6"/>
      <c r="M7631" s="6"/>
      <c r="N7631" s="6"/>
      <c r="O7631" s="6"/>
      <c r="P7631" s="10"/>
      <c r="Q7631" s="15" t="str">
        <f t="shared" ca="1" si="240"/>
        <v>-</v>
      </c>
      <c r="R7631" s="6"/>
      <c r="S7631" s="6"/>
      <c r="T7631" s="6"/>
      <c r="U7631" s="6"/>
      <c r="V7631" s="6"/>
      <c r="W7631" s="6" t="str">
        <f t="shared" si="239"/>
        <v>-</v>
      </c>
      <c r="X7631" s="6"/>
      <c r="Y7631" s="6"/>
      <c r="Z7631" s="6"/>
      <c r="AA7631" s="6"/>
      <c r="AB7631" s="6"/>
      <c r="AC7631" s="6"/>
    </row>
    <row r="7632" spans="1:29" x14ac:dyDescent="0.25">
      <c r="Q7632" s="12" t="str">
        <f t="shared" ca="1" si="240"/>
        <v>-</v>
      </c>
      <c r="W7632" t="str">
        <f t="shared" si="239"/>
        <v>-</v>
      </c>
    </row>
    <row r="7633" spans="1:29" x14ac:dyDescent="0.25">
      <c r="A7633" s="6"/>
      <c r="B7633" s="10"/>
      <c r="C7633" s="6"/>
      <c r="D7633" s="6"/>
      <c r="E7633" s="6"/>
      <c r="F7633" s="6"/>
      <c r="G7633" s="6"/>
      <c r="H7633" s="6"/>
      <c r="I7633" s="6"/>
      <c r="J7633" s="6"/>
      <c r="K7633" s="6"/>
      <c r="L7633" s="6"/>
      <c r="M7633" s="6"/>
      <c r="N7633" s="6"/>
      <c r="O7633" s="6"/>
      <c r="P7633" s="10"/>
      <c r="Q7633" s="15" t="str">
        <f t="shared" ca="1" si="240"/>
        <v>-</v>
      </c>
      <c r="R7633" s="6"/>
      <c r="S7633" s="6"/>
      <c r="T7633" s="6"/>
      <c r="U7633" s="6"/>
      <c r="V7633" s="6"/>
      <c r="W7633" s="6" t="str">
        <f t="shared" si="239"/>
        <v>-</v>
      </c>
      <c r="X7633" s="6"/>
      <c r="Y7633" s="6"/>
      <c r="Z7633" s="6"/>
      <c r="AA7633" s="6"/>
      <c r="AB7633" s="6"/>
      <c r="AC7633" s="6"/>
    </row>
    <row r="7634" spans="1:29" x14ac:dyDescent="0.25">
      <c r="Q7634" s="12" t="str">
        <f t="shared" ca="1" si="240"/>
        <v>-</v>
      </c>
      <c r="W7634" t="str">
        <f t="shared" si="239"/>
        <v>-</v>
      </c>
    </row>
    <row r="7635" spans="1:29" x14ac:dyDescent="0.25">
      <c r="A7635" s="6"/>
      <c r="B7635" s="10"/>
      <c r="C7635" s="6"/>
      <c r="D7635" s="6"/>
      <c r="E7635" s="6"/>
      <c r="F7635" s="6"/>
      <c r="G7635" s="6"/>
      <c r="H7635" s="6"/>
      <c r="I7635" s="6"/>
      <c r="J7635" s="6"/>
      <c r="K7635" s="6"/>
      <c r="L7635" s="6"/>
      <c r="M7635" s="6"/>
      <c r="N7635" s="6"/>
      <c r="O7635" s="6"/>
      <c r="P7635" s="10"/>
      <c r="Q7635" s="15" t="str">
        <f t="shared" ca="1" si="240"/>
        <v>-</v>
      </c>
      <c r="R7635" s="6"/>
      <c r="S7635" s="6"/>
      <c r="T7635" s="6"/>
      <c r="U7635" s="6"/>
      <c r="V7635" s="6"/>
      <c r="W7635" s="6" t="str">
        <f t="shared" si="239"/>
        <v>-</v>
      </c>
      <c r="X7635" s="6"/>
      <c r="Y7635" s="6"/>
      <c r="Z7635" s="6"/>
      <c r="AA7635" s="6"/>
      <c r="AB7635" s="6"/>
      <c r="AC7635" s="6"/>
    </row>
    <row r="7636" spans="1:29" x14ac:dyDescent="0.25">
      <c r="Q7636" s="12" t="str">
        <f t="shared" ca="1" si="240"/>
        <v>-</v>
      </c>
      <c r="W7636" t="str">
        <f t="shared" si="239"/>
        <v>-</v>
      </c>
    </row>
    <row r="7637" spans="1:29" x14ac:dyDescent="0.25">
      <c r="A7637" s="6"/>
      <c r="B7637" s="10"/>
      <c r="C7637" s="6"/>
      <c r="D7637" s="6"/>
      <c r="E7637" s="6"/>
      <c r="F7637" s="6"/>
      <c r="G7637" s="6"/>
      <c r="H7637" s="6"/>
      <c r="I7637" s="6"/>
      <c r="J7637" s="6"/>
      <c r="K7637" s="6"/>
      <c r="L7637" s="6"/>
      <c r="M7637" s="6"/>
      <c r="N7637" s="6"/>
      <c r="O7637" s="6"/>
      <c r="P7637" s="10"/>
      <c r="Q7637" s="15" t="str">
        <f t="shared" ca="1" si="240"/>
        <v>-</v>
      </c>
      <c r="R7637" s="6"/>
      <c r="S7637" s="6"/>
      <c r="T7637" s="6"/>
      <c r="U7637" s="6"/>
      <c r="V7637" s="6"/>
      <c r="W7637" s="6" t="str">
        <f t="shared" si="239"/>
        <v>-</v>
      </c>
      <c r="X7637" s="6"/>
      <c r="Y7637" s="6"/>
      <c r="Z7637" s="6"/>
      <c r="AA7637" s="6"/>
      <c r="AB7637" s="6"/>
      <c r="AC7637" s="6"/>
    </row>
    <row r="7638" spans="1:29" x14ac:dyDescent="0.25">
      <c r="Q7638" s="12" t="str">
        <f t="shared" ca="1" si="240"/>
        <v>-</v>
      </c>
      <c r="W7638" t="str">
        <f t="shared" si="239"/>
        <v>-</v>
      </c>
    </row>
    <row r="7639" spans="1:29" x14ac:dyDescent="0.25">
      <c r="A7639" s="6"/>
      <c r="B7639" s="10"/>
      <c r="C7639" s="6"/>
      <c r="D7639" s="6"/>
      <c r="E7639" s="6"/>
      <c r="F7639" s="6"/>
      <c r="G7639" s="6"/>
      <c r="H7639" s="6"/>
      <c r="I7639" s="6"/>
      <c r="J7639" s="6"/>
      <c r="K7639" s="6"/>
      <c r="L7639" s="6"/>
      <c r="M7639" s="6"/>
      <c r="N7639" s="6"/>
      <c r="O7639" s="6"/>
      <c r="P7639" s="10"/>
      <c r="Q7639" s="15" t="str">
        <f t="shared" ca="1" si="240"/>
        <v>-</v>
      </c>
      <c r="R7639" s="6"/>
      <c r="S7639" s="6"/>
      <c r="T7639" s="6"/>
      <c r="U7639" s="6"/>
      <c r="V7639" s="6"/>
      <c r="W7639" s="6" t="str">
        <f t="shared" si="239"/>
        <v>-</v>
      </c>
      <c r="X7639" s="6"/>
      <c r="Y7639" s="6"/>
      <c r="Z7639" s="6"/>
      <c r="AA7639" s="6"/>
      <c r="AB7639" s="6"/>
      <c r="AC7639" s="6"/>
    </row>
    <row r="7640" spans="1:29" x14ac:dyDescent="0.25">
      <c r="Q7640" s="12" t="str">
        <f t="shared" ca="1" si="240"/>
        <v>-</v>
      </c>
      <c r="W7640" t="str">
        <f t="shared" si="239"/>
        <v>-</v>
      </c>
    </row>
    <row r="7641" spans="1:29" x14ac:dyDescent="0.25">
      <c r="A7641" s="6"/>
      <c r="B7641" s="10"/>
      <c r="C7641" s="6"/>
      <c r="D7641" s="6"/>
      <c r="E7641" s="6"/>
      <c r="F7641" s="6"/>
      <c r="G7641" s="6"/>
      <c r="H7641" s="6"/>
      <c r="I7641" s="6"/>
      <c r="J7641" s="6"/>
      <c r="K7641" s="6"/>
      <c r="L7641" s="6"/>
      <c r="M7641" s="6"/>
      <c r="N7641" s="6"/>
      <c r="O7641" s="6"/>
      <c r="P7641" s="10"/>
      <c r="Q7641" s="15" t="str">
        <f t="shared" ca="1" si="240"/>
        <v>-</v>
      </c>
      <c r="R7641" s="6"/>
      <c r="S7641" s="6"/>
      <c r="T7641" s="6"/>
      <c r="U7641" s="6"/>
      <c r="V7641" s="6"/>
      <c r="W7641" s="6" t="str">
        <f t="shared" si="239"/>
        <v>-</v>
      </c>
      <c r="X7641" s="6"/>
      <c r="Y7641" s="6"/>
      <c r="Z7641" s="6"/>
      <c r="AA7641" s="6"/>
      <c r="AB7641" s="6"/>
      <c r="AC7641" s="6"/>
    </row>
    <row r="7642" spans="1:29" x14ac:dyDescent="0.25">
      <c r="Q7642" s="12" t="str">
        <f t="shared" ca="1" si="240"/>
        <v>-</v>
      </c>
      <c r="W7642" t="str">
        <f t="shared" si="239"/>
        <v>-</v>
      </c>
    </row>
    <row r="7643" spans="1:29" x14ac:dyDescent="0.25">
      <c r="A7643" s="6"/>
      <c r="B7643" s="10"/>
      <c r="C7643" s="6"/>
      <c r="D7643" s="6"/>
      <c r="E7643" s="6"/>
      <c r="F7643" s="6"/>
      <c r="G7643" s="6"/>
      <c r="H7643" s="6"/>
      <c r="I7643" s="6"/>
      <c r="J7643" s="6"/>
      <c r="K7643" s="6"/>
      <c r="L7643" s="6"/>
      <c r="M7643" s="6"/>
      <c r="N7643" s="6"/>
      <c r="O7643" s="6"/>
      <c r="P7643" s="10"/>
      <c r="Q7643" s="15" t="str">
        <f t="shared" ca="1" si="240"/>
        <v>-</v>
      </c>
      <c r="R7643" s="6"/>
      <c r="S7643" s="6"/>
      <c r="T7643" s="6"/>
      <c r="U7643" s="6"/>
      <c r="V7643" s="6"/>
      <c r="W7643" s="6" t="str">
        <f t="shared" si="239"/>
        <v>-</v>
      </c>
      <c r="X7643" s="6"/>
      <c r="Y7643" s="6"/>
      <c r="Z7643" s="6"/>
      <c r="AA7643" s="6"/>
      <c r="AB7643" s="6"/>
      <c r="AC7643" s="6"/>
    </row>
    <row r="7644" spans="1:29" x14ac:dyDescent="0.25">
      <c r="Q7644" s="12" t="str">
        <f t="shared" ca="1" si="240"/>
        <v>-</v>
      </c>
      <c r="W7644" t="str">
        <f t="shared" si="239"/>
        <v>-</v>
      </c>
    </row>
    <row r="7645" spans="1:29" x14ac:dyDescent="0.25">
      <c r="A7645" s="6"/>
      <c r="B7645" s="10"/>
      <c r="C7645" s="6"/>
      <c r="D7645" s="6"/>
      <c r="E7645" s="6"/>
      <c r="F7645" s="6"/>
      <c r="G7645" s="6"/>
      <c r="H7645" s="6"/>
      <c r="I7645" s="6"/>
      <c r="J7645" s="6"/>
      <c r="K7645" s="6"/>
      <c r="L7645" s="6"/>
      <c r="M7645" s="6"/>
      <c r="N7645" s="6"/>
      <c r="O7645" s="6"/>
      <c r="P7645" s="10"/>
      <c r="Q7645" s="15" t="str">
        <f t="shared" ca="1" si="240"/>
        <v>-</v>
      </c>
      <c r="R7645" s="6"/>
      <c r="S7645" s="6"/>
      <c r="T7645" s="6"/>
      <c r="U7645" s="6"/>
      <c r="V7645" s="6"/>
      <c r="W7645" s="6" t="str">
        <f t="shared" si="239"/>
        <v>-</v>
      </c>
      <c r="X7645" s="6"/>
      <c r="Y7645" s="6"/>
      <c r="Z7645" s="6"/>
      <c r="AA7645" s="6"/>
      <c r="AB7645" s="6"/>
      <c r="AC7645" s="6"/>
    </row>
    <row r="7646" spans="1:29" x14ac:dyDescent="0.25">
      <c r="Q7646" s="12" t="str">
        <f t="shared" ca="1" si="240"/>
        <v>-</v>
      </c>
      <c r="W7646" t="str">
        <f t="shared" si="239"/>
        <v>-</v>
      </c>
    </row>
    <row r="7647" spans="1:29" x14ac:dyDescent="0.25">
      <c r="A7647" s="6"/>
      <c r="B7647" s="10"/>
      <c r="C7647" s="6"/>
      <c r="D7647" s="6"/>
      <c r="E7647" s="6"/>
      <c r="F7647" s="6"/>
      <c r="G7647" s="6"/>
      <c r="H7647" s="6"/>
      <c r="I7647" s="6"/>
      <c r="J7647" s="6"/>
      <c r="K7647" s="6"/>
      <c r="L7647" s="6"/>
      <c r="M7647" s="6"/>
      <c r="N7647" s="6"/>
      <c r="O7647" s="6"/>
      <c r="P7647" s="10"/>
      <c r="Q7647" s="15" t="str">
        <f t="shared" ca="1" si="240"/>
        <v>-</v>
      </c>
      <c r="R7647" s="6"/>
      <c r="S7647" s="6"/>
      <c r="T7647" s="6"/>
      <c r="U7647" s="6"/>
      <c r="V7647" s="6"/>
      <c r="W7647" s="6" t="str">
        <f t="shared" si="239"/>
        <v>-</v>
      </c>
      <c r="X7647" s="6"/>
      <c r="Y7647" s="6"/>
      <c r="Z7647" s="6"/>
      <c r="AA7647" s="6"/>
      <c r="AB7647" s="6"/>
      <c r="AC7647" s="6"/>
    </row>
    <row r="7648" spans="1:29" x14ac:dyDescent="0.25">
      <c r="Q7648" s="12" t="str">
        <f t="shared" ca="1" si="240"/>
        <v>-</v>
      </c>
      <c r="W7648" t="str">
        <f t="shared" si="239"/>
        <v>-</v>
      </c>
    </row>
    <row r="7649" spans="1:29" x14ac:dyDescent="0.25">
      <c r="A7649" s="6"/>
      <c r="B7649" s="10"/>
      <c r="C7649" s="6"/>
      <c r="D7649" s="6"/>
      <c r="E7649" s="6"/>
      <c r="F7649" s="6"/>
      <c r="G7649" s="6"/>
      <c r="H7649" s="6"/>
      <c r="I7649" s="6"/>
      <c r="J7649" s="6"/>
      <c r="K7649" s="6"/>
      <c r="L7649" s="6"/>
      <c r="M7649" s="6"/>
      <c r="N7649" s="6"/>
      <c r="O7649" s="6"/>
      <c r="P7649" s="10"/>
      <c r="Q7649" s="15" t="str">
        <f t="shared" ca="1" si="240"/>
        <v>-</v>
      </c>
      <c r="R7649" s="6"/>
      <c r="S7649" s="6"/>
      <c r="T7649" s="6"/>
      <c r="U7649" s="6"/>
      <c r="V7649" s="6"/>
      <c r="W7649" s="6" t="str">
        <f t="shared" si="239"/>
        <v>-</v>
      </c>
      <c r="X7649" s="6"/>
      <c r="Y7649" s="6"/>
      <c r="Z7649" s="6"/>
      <c r="AA7649" s="6"/>
      <c r="AB7649" s="6"/>
      <c r="AC7649" s="6"/>
    </row>
    <row r="7650" spans="1:29" x14ac:dyDescent="0.25">
      <c r="Q7650" s="12" t="str">
        <f t="shared" ca="1" si="240"/>
        <v>-</v>
      </c>
      <c r="W7650" t="str">
        <f t="shared" si="239"/>
        <v>-</v>
      </c>
    </row>
    <row r="7651" spans="1:29" x14ac:dyDescent="0.25">
      <c r="A7651" s="6"/>
      <c r="B7651" s="10"/>
      <c r="C7651" s="6"/>
      <c r="D7651" s="6"/>
      <c r="E7651" s="6"/>
      <c r="F7651" s="6"/>
      <c r="G7651" s="6"/>
      <c r="H7651" s="6"/>
      <c r="I7651" s="6"/>
      <c r="J7651" s="6"/>
      <c r="K7651" s="6"/>
      <c r="L7651" s="6"/>
      <c r="M7651" s="6"/>
      <c r="N7651" s="6"/>
      <c r="O7651" s="6"/>
      <c r="P7651" s="10"/>
      <c r="Q7651" s="15" t="str">
        <f t="shared" ca="1" si="240"/>
        <v>-</v>
      </c>
      <c r="R7651" s="6"/>
      <c r="S7651" s="6"/>
      <c r="T7651" s="6"/>
      <c r="U7651" s="6"/>
      <c r="V7651" s="6"/>
      <c r="W7651" s="6" t="str">
        <f t="shared" si="239"/>
        <v>-</v>
      </c>
      <c r="X7651" s="6"/>
      <c r="Y7651" s="6"/>
      <c r="Z7651" s="6"/>
      <c r="AA7651" s="6"/>
      <c r="AB7651" s="6"/>
      <c r="AC7651" s="6"/>
    </row>
    <row r="7652" spans="1:29" x14ac:dyDescent="0.25">
      <c r="Q7652" s="12" t="str">
        <f t="shared" ca="1" si="240"/>
        <v>-</v>
      </c>
      <c r="W7652" t="str">
        <f t="shared" si="239"/>
        <v>-</v>
      </c>
    </row>
    <row r="7653" spans="1:29" x14ac:dyDescent="0.25">
      <c r="A7653" s="6"/>
      <c r="B7653" s="10"/>
      <c r="C7653" s="6"/>
      <c r="D7653" s="6"/>
      <c r="E7653" s="6"/>
      <c r="F7653" s="6"/>
      <c r="G7653" s="6"/>
      <c r="H7653" s="6"/>
      <c r="I7653" s="6"/>
      <c r="J7653" s="6"/>
      <c r="K7653" s="6"/>
      <c r="L7653" s="6"/>
      <c r="M7653" s="6"/>
      <c r="N7653" s="6"/>
      <c r="O7653" s="6"/>
      <c r="P7653" s="10"/>
      <c r="Q7653" s="15" t="str">
        <f t="shared" ca="1" si="240"/>
        <v>-</v>
      </c>
      <c r="R7653" s="6"/>
      <c r="S7653" s="6"/>
      <c r="T7653" s="6"/>
      <c r="U7653" s="6"/>
      <c r="V7653" s="6"/>
      <c r="W7653" s="6" t="str">
        <f t="shared" si="239"/>
        <v>-</v>
      </c>
      <c r="X7653" s="6"/>
      <c r="Y7653" s="6"/>
      <c r="Z7653" s="6"/>
      <c r="AA7653" s="6"/>
      <c r="AB7653" s="6"/>
      <c r="AC7653" s="6"/>
    </row>
    <row r="7654" spans="1:29" x14ac:dyDescent="0.25">
      <c r="Q7654" s="12" t="str">
        <f t="shared" ca="1" si="240"/>
        <v>-</v>
      </c>
      <c r="W7654" t="str">
        <f t="shared" si="239"/>
        <v>-</v>
      </c>
    </row>
    <row r="7655" spans="1:29" x14ac:dyDescent="0.25">
      <c r="A7655" s="6"/>
      <c r="B7655" s="10"/>
      <c r="C7655" s="6"/>
      <c r="D7655" s="6"/>
      <c r="E7655" s="6"/>
      <c r="F7655" s="6"/>
      <c r="G7655" s="6"/>
      <c r="H7655" s="6"/>
      <c r="I7655" s="6"/>
      <c r="J7655" s="6"/>
      <c r="K7655" s="6"/>
      <c r="L7655" s="6"/>
      <c r="M7655" s="6"/>
      <c r="N7655" s="6"/>
      <c r="O7655" s="6"/>
      <c r="P7655" s="10"/>
      <c r="Q7655" s="15" t="str">
        <f t="shared" ca="1" si="240"/>
        <v>-</v>
      </c>
      <c r="R7655" s="6"/>
      <c r="S7655" s="6"/>
      <c r="T7655" s="6"/>
      <c r="U7655" s="6"/>
      <c r="V7655" s="6"/>
      <c r="W7655" s="6" t="str">
        <f t="shared" si="239"/>
        <v>-</v>
      </c>
      <c r="X7655" s="6"/>
      <c r="Y7655" s="6"/>
      <c r="Z7655" s="6"/>
      <c r="AA7655" s="6"/>
      <c r="AB7655" s="6"/>
      <c r="AC7655" s="6"/>
    </row>
    <row r="7656" spans="1:29" x14ac:dyDescent="0.25">
      <c r="Q7656" s="12" t="str">
        <f t="shared" ca="1" si="240"/>
        <v>-</v>
      </c>
      <c r="W7656" t="str">
        <f t="shared" si="239"/>
        <v>-</v>
      </c>
    </row>
    <row r="7657" spans="1:29" x14ac:dyDescent="0.25">
      <c r="A7657" s="6"/>
      <c r="B7657" s="10"/>
      <c r="C7657" s="6"/>
      <c r="D7657" s="6"/>
      <c r="E7657" s="6"/>
      <c r="F7657" s="6"/>
      <c r="G7657" s="6"/>
      <c r="H7657" s="6"/>
      <c r="I7657" s="6"/>
      <c r="J7657" s="6"/>
      <c r="K7657" s="6"/>
      <c r="L7657" s="6"/>
      <c r="M7657" s="6"/>
      <c r="N7657" s="6"/>
      <c r="O7657" s="6"/>
      <c r="P7657" s="10"/>
      <c r="Q7657" s="15" t="str">
        <f t="shared" ca="1" si="240"/>
        <v>-</v>
      </c>
      <c r="R7657" s="6"/>
      <c r="S7657" s="6"/>
      <c r="T7657" s="6"/>
      <c r="U7657" s="6"/>
      <c r="V7657" s="6"/>
      <c r="W7657" s="6" t="str">
        <f t="shared" si="239"/>
        <v>-</v>
      </c>
      <c r="X7657" s="6"/>
      <c r="Y7657" s="6"/>
      <c r="Z7657" s="6"/>
      <c r="AA7657" s="6"/>
      <c r="AB7657" s="6"/>
      <c r="AC7657" s="6"/>
    </row>
    <row r="7658" spans="1:29" x14ac:dyDescent="0.25">
      <c r="Q7658" s="12" t="str">
        <f t="shared" ca="1" si="240"/>
        <v>-</v>
      </c>
      <c r="W7658" t="str">
        <f t="shared" si="239"/>
        <v>-</v>
      </c>
    </row>
    <row r="7659" spans="1:29" x14ac:dyDescent="0.25">
      <c r="A7659" s="6"/>
      <c r="B7659" s="10"/>
      <c r="C7659" s="6"/>
      <c r="D7659" s="6"/>
      <c r="E7659" s="6"/>
      <c r="F7659" s="6"/>
      <c r="G7659" s="6"/>
      <c r="H7659" s="6"/>
      <c r="I7659" s="6"/>
      <c r="J7659" s="6"/>
      <c r="K7659" s="6"/>
      <c r="L7659" s="6"/>
      <c r="M7659" s="6"/>
      <c r="N7659" s="6"/>
      <c r="O7659" s="6"/>
      <c r="P7659" s="10"/>
      <c r="Q7659" s="15" t="str">
        <f t="shared" ca="1" si="240"/>
        <v>-</v>
      </c>
      <c r="R7659" s="6"/>
      <c r="S7659" s="6"/>
      <c r="T7659" s="6"/>
      <c r="U7659" s="6"/>
      <c r="V7659" s="6"/>
      <c r="W7659" s="6" t="str">
        <f t="shared" si="239"/>
        <v>-</v>
      </c>
      <c r="X7659" s="6"/>
      <c r="Y7659" s="6"/>
      <c r="Z7659" s="6"/>
      <c r="AA7659" s="6"/>
      <c r="AB7659" s="6"/>
      <c r="AC7659" s="6"/>
    </row>
    <row r="7660" spans="1:29" x14ac:dyDescent="0.25">
      <c r="Q7660" s="12" t="str">
        <f t="shared" ca="1" si="240"/>
        <v>-</v>
      </c>
      <c r="W7660" t="str">
        <f t="shared" si="239"/>
        <v>-</v>
      </c>
    </row>
    <row r="7661" spans="1:29" x14ac:dyDescent="0.25">
      <c r="A7661" s="6"/>
      <c r="B7661" s="10"/>
      <c r="C7661" s="6"/>
      <c r="D7661" s="6"/>
      <c r="E7661" s="6"/>
      <c r="F7661" s="6"/>
      <c r="G7661" s="6"/>
      <c r="H7661" s="6"/>
      <c r="I7661" s="6"/>
      <c r="J7661" s="6"/>
      <c r="K7661" s="6"/>
      <c r="L7661" s="6"/>
      <c r="M7661" s="6"/>
      <c r="N7661" s="6"/>
      <c r="O7661" s="6"/>
      <c r="P7661" s="10"/>
      <c r="Q7661" s="15" t="str">
        <f t="shared" ca="1" si="240"/>
        <v>-</v>
      </c>
      <c r="R7661" s="6"/>
      <c r="S7661" s="6"/>
      <c r="T7661" s="6"/>
      <c r="U7661" s="6"/>
      <c r="V7661" s="6"/>
      <c r="W7661" s="6" t="str">
        <f t="shared" si="239"/>
        <v>-</v>
      </c>
      <c r="X7661" s="6"/>
      <c r="Y7661" s="6"/>
      <c r="Z7661" s="6"/>
      <c r="AA7661" s="6"/>
      <c r="AB7661" s="6"/>
      <c r="AC7661" s="6"/>
    </row>
    <row r="7662" spans="1:29" x14ac:dyDescent="0.25">
      <c r="Q7662" s="12" t="str">
        <f t="shared" ca="1" si="240"/>
        <v>-</v>
      </c>
      <c r="W7662" t="str">
        <f t="shared" si="239"/>
        <v>-</v>
      </c>
    </row>
    <row r="7663" spans="1:29" x14ac:dyDescent="0.25">
      <c r="A7663" s="6"/>
      <c r="B7663" s="10"/>
      <c r="C7663" s="6"/>
      <c r="D7663" s="6"/>
      <c r="E7663" s="6"/>
      <c r="F7663" s="6"/>
      <c r="G7663" s="6"/>
      <c r="H7663" s="6"/>
      <c r="I7663" s="6"/>
      <c r="J7663" s="6"/>
      <c r="K7663" s="6"/>
      <c r="L7663" s="6"/>
      <c r="M7663" s="6"/>
      <c r="N7663" s="6"/>
      <c r="O7663" s="6"/>
      <c r="P7663" s="10"/>
      <c r="Q7663" s="15" t="str">
        <f t="shared" ca="1" si="240"/>
        <v>-</v>
      </c>
      <c r="R7663" s="6"/>
      <c r="S7663" s="6"/>
      <c r="T7663" s="6"/>
      <c r="U7663" s="6"/>
      <c r="V7663" s="6"/>
      <c r="W7663" s="6" t="str">
        <f t="shared" si="239"/>
        <v>-</v>
      </c>
      <c r="X7663" s="6"/>
      <c r="Y7663" s="6"/>
      <c r="Z7663" s="6"/>
      <c r="AA7663" s="6"/>
      <c r="AB7663" s="6"/>
      <c r="AC7663" s="6"/>
    </row>
    <row r="7664" spans="1:29" x14ac:dyDescent="0.25">
      <c r="Q7664" s="12" t="str">
        <f t="shared" ca="1" si="240"/>
        <v>-</v>
      </c>
      <c r="W7664" t="str">
        <f t="shared" si="239"/>
        <v>-</v>
      </c>
    </row>
    <row r="7665" spans="1:29" x14ac:dyDescent="0.25">
      <c r="A7665" s="6"/>
      <c r="B7665" s="10"/>
      <c r="C7665" s="6"/>
      <c r="D7665" s="6"/>
      <c r="E7665" s="6"/>
      <c r="F7665" s="6"/>
      <c r="G7665" s="6"/>
      <c r="H7665" s="6"/>
      <c r="I7665" s="6"/>
      <c r="J7665" s="6"/>
      <c r="K7665" s="6"/>
      <c r="L7665" s="6"/>
      <c r="M7665" s="6"/>
      <c r="N7665" s="6"/>
      <c r="O7665" s="6"/>
      <c r="P7665" s="10"/>
      <c r="Q7665" s="15" t="str">
        <f t="shared" ca="1" si="240"/>
        <v>-</v>
      </c>
      <c r="R7665" s="6"/>
      <c r="S7665" s="6"/>
      <c r="T7665" s="6"/>
      <c r="U7665" s="6"/>
      <c r="V7665" s="6"/>
      <c r="W7665" s="6" t="str">
        <f t="shared" si="239"/>
        <v>-</v>
      </c>
      <c r="X7665" s="6"/>
      <c r="Y7665" s="6"/>
      <c r="Z7665" s="6"/>
      <c r="AA7665" s="6"/>
      <c r="AB7665" s="6"/>
      <c r="AC7665" s="6"/>
    </row>
    <row r="7666" spans="1:29" x14ac:dyDescent="0.25">
      <c r="Q7666" s="12" t="str">
        <f t="shared" ca="1" si="240"/>
        <v>-</v>
      </c>
      <c r="W7666" t="str">
        <f t="shared" si="239"/>
        <v>-</v>
      </c>
    </row>
    <row r="7667" spans="1:29" x14ac:dyDescent="0.25">
      <c r="A7667" s="6"/>
      <c r="B7667" s="10"/>
      <c r="C7667" s="6"/>
      <c r="D7667" s="6"/>
      <c r="E7667" s="6"/>
      <c r="F7667" s="6"/>
      <c r="G7667" s="6"/>
      <c r="H7667" s="6"/>
      <c r="I7667" s="6"/>
      <c r="J7667" s="6"/>
      <c r="K7667" s="6"/>
      <c r="L7667" s="6"/>
      <c r="M7667" s="6"/>
      <c r="N7667" s="6"/>
      <c r="O7667" s="6"/>
      <c r="P7667" s="10"/>
      <c r="Q7667" s="15" t="str">
        <f t="shared" ca="1" si="240"/>
        <v>-</v>
      </c>
      <c r="R7667" s="6"/>
      <c r="S7667" s="6"/>
      <c r="T7667" s="6"/>
      <c r="U7667" s="6"/>
      <c r="V7667" s="6"/>
      <c r="W7667" s="6" t="str">
        <f t="shared" si="239"/>
        <v>-</v>
      </c>
      <c r="X7667" s="6"/>
      <c r="Y7667" s="6"/>
      <c r="Z7667" s="6"/>
      <c r="AA7667" s="6"/>
      <c r="AB7667" s="6"/>
      <c r="AC7667" s="6"/>
    </row>
    <row r="7668" spans="1:29" x14ac:dyDescent="0.25">
      <c r="Q7668" s="12" t="str">
        <f t="shared" ca="1" si="240"/>
        <v>-</v>
      </c>
      <c r="W7668" t="str">
        <f t="shared" si="239"/>
        <v>-</v>
      </c>
    </row>
    <row r="7669" spans="1:29" x14ac:dyDescent="0.25">
      <c r="A7669" s="6"/>
      <c r="B7669" s="10"/>
      <c r="C7669" s="6"/>
      <c r="D7669" s="6"/>
      <c r="E7669" s="6"/>
      <c r="F7669" s="6"/>
      <c r="G7669" s="6"/>
      <c r="H7669" s="6"/>
      <c r="I7669" s="6"/>
      <c r="J7669" s="6"/>
      <c r="K7669" s="6"/>
      <c r="L7669" s="6"/>
      <c r="M7669" s="6"/>
      <c r="N7669" s="6"/>
      <c r="O7669" s="6"/>
      <c r="P7669" s="10"/>
      <c r="Q7669" s="15" t="str">
        <f t="shared" ca="1" si="240"/>
        <v>-</v>
      </c>
      <c r="R7669" s="6"/>
      <c r="S7669" s="6"/>
      <c r="T7669" s="6"/>
      <c r="U7669" s="6"/>
      <c r="V7669" s="6"/>
      <c r="W7669" s="6" t="str">
        <f t="shared" si="239"/>
        <v>-</v>
      </c>
      <c r="X7669" s="6"/>
      <c r="Y7669" s="6"/>
      <c r="Z7669" s="6"/>
      <c r="AA7669" s="6"/>
      <c r="AB7669" s="6"/>
      <c r="AC7669" s="6"/>
    </row>
    <row r="7670" spans="1:29" x14ac:dyDescent="0.25">
      <c r="Q7670" s="12" t="str">
        <f t="shared" ca="1" si="240"/>
        <v>-</v>
      </c>
      <c r="W7670" t="str">
        <f t="shared" si="239"/>
        <v>-</v>
      </c>
    </row>
    <row r="7671" spans="1:29" x14ac:dyDescent="0.25">
      <c r="A7671" s="6"/>
      <c r="B7671" s="10"/>
      <c r="C7671" s="6"/>
      <c r="D7671" s="6"/>
      <c r="E7671" s="6"/>
      <c r="F7671" s="6"/>
      <c r="G7671" s="6"/>
      <c r="H7671" s="6"/>
      <c r="I7671" s="6"/>
      <c r="J7671" s="6"/>
      <c r="K7671" s="6"/>
      <c r="L7671" s="6"/>
      <c r="M7671" s="6"/>
      <c r="N7671" s="6"/>
      <c r="O7671" s="6"/>
      <c r="P7671" s="10"/>
      <c r="Q7671" s="15" t="str">
        <f t="shared" ca="1" si="240"/>
        <v>-</v>
      </c>
      <c r="R7671" s="6"/>
      <c r="S7671" s="6"/>
      <c r="T7671" s="6"/>
      <c r="U7671" s="6"/>
      <c r="V7671" s="6"/>
      <c r="W7671" s="6" t="str">
        <f t="shared" si="239"/>
        <v>-</v>
      </c>
      <c r="X7671" s="6"/>
      <c r="Y7671" s="6"/>
      <c r="Z7671" s="6"/>
      <c r="AA7671" s="6"/>
      <c r="AB7671" s="6"/>
      <c r="AC7671" s="6"/>
    </row>
    <row r="7672" spans="1:29" x14ac:dyDescent="0.25">
      <c r="Q7672" s="12" t="str">
        <f t="shared" ca="1" si="240"/>
        <v>-</v>
      </c>
      <c r="W7672" t="str">
        <f t="shared" si="239"/>
        <v>-</v>
      </c>
    </row>
    <row r="7673" spans="1:29" x14ac:dyDescent="0.25">
      <c r="A7673" s="6"/>
      <c r="B7673" s="10"/>
      <c r="C7673" s="6"/>
      <c r="D7673" s="6"/>
      <c r="E7673" s="6"/>
      <c r="F7673" s="6"/>
      <c r="G7673" s="6"/>
      <c r="H7673" s="6"/>
      <c r="I7673" s="6"/>
      <c r="J7673" s="6"/>
      <c r="K7673" s="6"/>
      <c r="L7673" s="6"/>
      <c r="M7673" s="6"/>
      <c r="N7673" s="6"/>
      <c r="O7673" s="6"/>
      <c r="P7673" s="10"/>
      <c r="Q7673" s="15" t="str">
        <f t="shared" ca="1" si="240"/>
        <v>-</v>
      </c>
      <c r="R7673" s="6"/>
      <c r="S7673" s="6"/>
      <c r="T7673" s="6"/>
      <c r="U7673" s="6"/>
      <c r="V7673" s="6"/>
      <c r="W7673" s="6" t="str">
        <f t="shared" si="239"/>
        <v>-</v>
      </c>
      <c r="X7673" s="6"/>
      <c r="Y7673" s="6"/>
      <c r="Z7673" s="6"/>
      <c r="AA7673" s="6"/>
      <c r="AB7673" s="6"/>
      <c r="AC7673" s="6"/>
    </row>
    <row r="7674" spans="1:29" x14ac:dyDescent="0.25">
      <c r="Q7674" s="12" t="str">
        <f t="shared" ca="1" si="240"/>
        <v>-</v>
      </c>
      <c r="W7674" t="str">
        <f t="shared" si="239"/>
        <v>-</v>
      </c>
    </row>
    <row r="7675" spans="1:29" x14ac:dyDescent="0.25">
      <c r="A7675" s="6"/>
      <c r="B7675" s="10"/>
      <c r="C7675" s="6"/>
      <c r="D7675" s="6"/>
      <c r="E7675" s="6"/>
      <c r="F7675" s="6"/>
      <c r="G7675" s="6"/>
      <c r="H7675" s="6"/>
      <c r="I7675" s="6"/>
      <c r="J7675" s="6"/>
      <c r="K7675" s="6"/>
      <c r="L7675" s="6"/>
      <c r="M7675" s="6"/>
      <c r="N7675" s="6"/>
      <c r="O7675" s="6"/>
      <c r="P7675" s="10"/>
      <c r="Q7675" s="15" t="str">
        <f t="shared" ca="1" si="240"/>
        <v>-</v>
      </c>
      <c r="R7675" s="6"/>
      <c r="S7675" s="6"/>
      <c r="T7675" s="6"/>
      <c r="U7675" s="6"/>
      <c r="V7675" s="6"/>
      <c r="W7675" s="6" t="str">
        <f t="shared" si="239"/>
        <v>-</v>
      </c>
      <c r="X7675" s="6"/>
      <c r="Y7675" s="6"/>
      <c r="Z7675" s="6"/>
      <c r="AA7675" s="6"/>
      <c r="AB7675" s="6"/>
      <c r="AC7675" s="6"/>
    </row>
    <row r="7676" spans="1:29" x14ac:dyDescent="0.25">
      <c r="Q7676" s="12" t="str">
        <f t="shared" ca="1" si="240"/>
        <v>-</v>
      </c>
      <c r="W7676" t="str">
        <f t="shared" si="239"/>
        <v>-</v>
      </c>
    </row>
    <row r="7677" spans="1:29" x14ac:dyDescent="0.25">
      <c r="A7677" s="6"/>
      <c r="B7677" s="10"/>
      <c r="C7677" s="6"/>
      <c r="D7677" s="6"/>
      <c r="E7677" s="6"/>
      <c r="F7677" s="6"/>
      <c r="G7677" s="6"/>
      <c r="H7677" s="6"/>
      <c r="I7677" s="6"/>
      <c r="J7677" s="6"/>
      <c r="K7677" s="6"/>
      <c r="L7677" s="6"/>
      <c r="M7677" s="6"/>
      <c r="N7677" s="6"/>
      <c r="O7677" s="6"/>
      <c r="P7677" s="10"/>
      <c r="Q7677" s="15" t="str">
        <f t="shared" ca="1" si="240"/>
        <v>-</v>
      </c>
      <c r="R7677" s="6"/>
      <c r="S7677" s="6"/>
      <c r="T7677" s="6"/>
      <c r="U7677" s="6"/>
      <c r="V7677" s="6"/>
      <c r="W7677" s="6" t="str">
        <f t="shared" si="239"/>
        <v>-</v>
      </c>
      <c r="X7677" s="6"/>
      <c r="Y7677" s="6"/>
      <c r="Z7677" s="6"/>
      <c r="AA7677" s="6"/>
      <c r="AB7677" s="6"/>
      <c r="AC7677" s="6"/>
    </row>
    <row r="7678" spans="1:29" x14ac:dyDescent="0.25">
      <c r="Q7678" s="12" t="str">
        <f t="shared" ca="1" si="240"/>
        <v>-</v>
      </c>
      <c r="W7678" t="str">
        <f t="shared" si="239"/>
        <v>-</v>
      </c>
    </row>
    <row r="7679" spans="1:29" x14ac:dyDescent="0.25">
      <c r="A7679" s="6"/>
      <c r="B7679" s="10"/>
      <c r="C7679" s="6"/>
      <c r="D7679" s="6"/>
      <c r="E7679" s="6"/>
      <c r="F7679" s="6"/>
      <c r="G7679" s="6"/>
      <c r="H7679" s="6"/>
      <c r="I7679" s="6"/>
      <c r="J7679" s="6"/>
      <c r="K7679" s="6"/>
      <c r="L7679" s="6"/>
      <c r="M7679" s="6"/>
      <c r="N7679" s="6"/>
      <c r="O7679" s="6"/>
      <c r="P7679" s="10"/>
      <c r="Q7679" s="15" t="str">
        <f t="shared" ca="1" si="240"/>
        <v>-</v>
      </c>
      <c r="R7679" s="6"/>
      <c r="S7679" s="6"/>
      <c r="T7679" s="6"/>
      <c r="U7679" s="6"/>
      <c r="V7679" s="6"/>
      <c r="W7679" s="6" t="str">
        <f t="shared" si="239"/>
        <v>-</v>
      </c>
      <c r="X7679" s="6"/>
      <c r="Y7679" s="6"/>
      <c r="Z7679" s="6"/>
      <c r="AA7679" s="6"/>
      <c r="AB7679" s="6"/>
      <c r="AC7679" s="6"/>
    </row>
    <row r="7680" spans="1:29" x14ac:dyDescent="0.25">
      <c r="Q7680" s="12" t="str">
        <f t="shared" ca="1" si="240"/>
        <v>-</v>
      </c>
      <c r="W7680" t="str">
        <f t="shared" si="239"/>
        <v>-</v>
      </c>
    </row>
    <row r="7681" spans="1:29" x14ac:dyDescent="0.25">
      <c r="A7681" s="6"/>
      <c r="B7681" s="10"/>
      <c r="C7681" s="6"/>
      <c r="D7681" s="6"/>
      <c r="E7681" s="6"/>
      <c r="F7681" s="6"/>
      <c r="G7681" s="6"/>
      <c r="H7681" s="6"/>
      <c r="I7681" s="6"/>
      <c r="J7681" s="6"/>
      <c r="K7681" s="6"/>
      <c r="L7681" s="6"/>
      <c r="M7681" s="6"/>
      <c r="N7681" s="6"/>
      <c r="O7681" s="6"/>
      <c r="P7681" s="10"/>
      <c r="Q7681" s="15" t="str">
        <f t="shared" ca="1" si="240"/>
        <v>-</v>
      </c>
      <c r="R7681" s="6"/>
      <c r="S7681" s="6"/>
      <c r="T7681" s="6"/>
      <c r="U7681" s="6"/>
      <c r="V7681" s="6"/>
      <c r="W7681" s="6" t="str">
        <f t="shared" ref="W7681:W7744" si="241">IF(OR(ISBLANK(J7681),ISBLANK(V7681)),"-",(IF(J7681=V7681,"Yes","No")))</f>
        <v>-</v>
      </c>
      <c r="X7681" s="6"/>
      <c r="Y7681" s="6"/>
      <c r="Z7681" s="6"/>
      <c r="AA7681" s="6"/>
      <c r="AB7681" s="6"/>
      <c r="AC7681" s="6"/>
    </row>
    <row r="7682" spans="1:29" x14ac:dyDescent="0.25">
      <c r="Q7682" s="12" t="str">
        <f t="shared" ref="Q7682:Q7745" ca="1" si="242">IF(B7682&gt;1/1/1900, (IF(R7682="Closed",(DATEDIF(B7682,P7682,"d"))-(DATEDIF(M7682,O7682,"d")),IF(OR(R7682="Pending",ISBLANK(P7682)),TODAY()-B7682))),"-")</f>
        <v>-</v>
      </c>
      <c r="W7682" t="str">
        <f t="shared" si="241"/>
        <v>-</v>
      </c>
    </row>
    <row r="7683" spans="1:29" x14ac:dyDescent="0.25">
      <c r="A7683" s="6"/>
      <c r="B7683" s="10"/>
      <c r="C7683" s="6"/>
      <c r="D7683" s="6"/>
      <c r="E7683" s="6"/>
      <c r="F7683" s="6"/>
      <c r="G7683" s="6"/>
      <c r="H7683" s="6"/>
      <c r="I7683" s="6"/>
      <c r="J7683" s="6"/>
      <c r="K7683" s="6"/>
      <c r="L7683" s="6"/>
      <c r="M7683" s="6"/>
      <c r="N7683" s="6"/>
      <c r="O7683" s="6"/>
      <c r="P7683" s="10"/>
      <c r="Q7683" s="15" t="str">
        <f t="shared" ca="1" si="242"/>
        <v>-</v>
      </c>
      <c r="R7683" s="6"/>
      <c r="S7683" s="6"/>
      <c r="T7683" s="6"/>
      <c r="U7683" s="6"/>
      <c r="V7683" s="6"/>
      <c r="W7683" s="6" t="str">
        <f t="shared" si="241"/>
        <v>-</v>
      </c>
      <c r="X7683" s="6"/>
      <c r="Y7683" s="6"/>
      <c r="Z7683" s="6"/>
      <c r="AA7683" s="6"/>
      <c r="AB7683" s="6"/>
      <c r="AC7683" s="6"/>
    </row>
    <row r="7684" spans="1:29" x14ac:dyDescent="0.25">
      <c r="Q7684" s="12" t="str">
        <f t="shared" ca="1" si="242"/>
        <v>-</v>
      </c>
      <c r="W7684" t="str">
        <f t="shared" si="241"/>
        <v>-</v>
      </c>
    </row>
    <row r="7685" spans="1:29" x14ac:dyDescent="0.25">
      <c r="A7685" s="6"/>
      <c r="B7685" s="10"/>
      <c r="C7685" s="6"/>
      <c r="D7685" s="6"/>
      <c r="E7685" s="6"/>
      <c r="F7685" s="6"/>
      <c r="G7685" s="6"/>
      <c r="H7685" s="6"/>
      <c r="I7685" s="6"/>
      <c r="J7685" s="6"/>
      <c r="K7685" s="6"/>
      <c r="L7685" s="6"/>
      <c r="M7685" s="6"/>
      <c r="N7685" s="6"/>
      <c r="O7685" s="6"/>
      <c r="P7685" s="10"/>
      <c r="Q7685" s="15" t="str">
        <f t="shared" ca="1" si="242"/>
        <v>-</v>
      </c>
      <c r="R7685" s="6"/>
      <c r="S7685" s="6"/>
      <c r="T7685" s="6"/>
      <c r="U7685" s="6"/>
      <c r="V7685" s="6"/>
      <c r="W7685" s="6" t="str">
        <f t="shared" si="241"/>
        <v>-</v>
      </c>
      <c r="X7685" s="6"/>
      <c r="Y7685" s="6"/>
      <c r="Z7685" s="6"/>
      <c r="AA7685" s="6"/>
      <c r="AB7685" s="6"/>
      <c r="AC7685" s="6"/>
    </row>
    <row r="7686" spans="1:29" x14ac:dyDescent="0.25">
      <c r="Q7686" s="12" t="str">
        <f t="shared" ca="1" si="242"/>
        <v>-</v>
      </c>
      <c r="W7686" t="str">
        <f t="shared" si="241"/>
        <v>-</v>
      </c>
    </row>
    <row r="7687" spans="1:29" x14ac:dyDescent="0.25">
      <c r="A7687" s="6"/>
      <c r="B7687" s="10"/>
      <c r="C7687" s="6"/>
      <c r="D7687" s="6"/>
      <c r="E7687" s="6"/>
      <c r="F7687" s="6"/>
      <c r="G7687" s="6"/>
      <c r="H7687" s="6"/>
      <c r="I7687" s="6"/>
      <c r="J7687" s="6"/>
      <c r="K7687" s="6"/>
      <c r="L7687" s="6"/>
      <c r="M7687" s="6"/>
      <c r="N7687" s="6"/>
      <c r="O7687" s="6"/>
      <c r="P7687" s="10"/>
      <c r="Q7687" s="15" t="str">
        <f t="shared" ca="1" si="242"/>
        <v>-</v>
      </c>
      <c r="R7687" s="6"/>
      <c r="S7687" s="6"/>
      <c r="T7687" s="6"/>
      <c r="U7687" s="6"/>
      <c r="V7687" s="6"/>
      <c r="W7687" s="6" t="str">
        <f t="shared" si="241"/>
        <v>-</v>
      </c>
      <c r="X7687" s="6"/>
      <c r="Y7687" s="6"/>
      <c r="Z7687" s="6"/>
      <c r="AA7687" s="6"/>
      <c r="AB7687" s="6"/>
      <c r="AC7687" s="6"/>
    </row>
    <row r="7688" spans="1:29" x14ac:dyDescent="0.25">
      <c r="Q7688" s="12" t="str">
        <f t="shared" ca="1" si="242"/>
        <v>-</v>
      </c>
      <c r="W7688" t="str">
        <f t="shared" si="241"/>
        <v>-</v>
      </c>
    </row>
    <row r="7689" spans="1:29" x14ac:dyDescent="0.25">
      <c r="A7689" s="6"/>
      <c r="B7689" s="10"/>
      <c r="C7689" s="6"/>
      <c r="D7689" s="6"/>
      <c r="E7689" s="6"/>
      <c r="F7689" s="6"/>
      <c r="G7689" s="6"/>
      <c r="H7689" s="6"/>
      <c r="I7689" s="6"/>
      <c r="J7689" s="6"/>
      <c r="K7689" s="6"/>
      <c r="L7689" s="6"/>
      <c r="M7689" s="6"/>
      <c r="N7689" s="6"/>
      <c r="O7689" s="6"/>
      <c r="P7689" s="10"/>
      <c r="Q7689" s="15" t="str">
        <f t="shared" ca="1" si="242"/>
        <v>-</v>
      </c>
      <c r="R7689" s="6"/>
      <c r="S7689" s="6"/>
      <c r="T7689" s="6"/>
      <c r="U7689" s="6"/>
      <c r="V7689" s="6"/>
      <c r="W7689" s="6" t="str">
        <f t="shared" si="241"/>
        <v>-</v>
      </c>
      <c r="X7689" s="6"/>
      <c r="Y7689" s="6"/>
      <c r="Z7689" s="6"/>
      <c r="AA7689" s="6"/>
      <c r="AB7689" s="6"/>
      <c r="AC7689" s="6"/>
    </row>
    <row r="7690" spans="1:29" x14ac:dyDescent="0.25">
      <c r="Q7690" s="12" t="str">
        <f t="shared" ca="1" si="242"/>
        <v>-</v>
      </c>
      <c r="W7690" t="str">
        <f t="shared" si="241"/>
        <v>-</v>
      </c>
    </row>
    <row r="7691" spans="1:29" x14ac:dyDescent="0.25">
      <c r="A7691" s="6"/>
      <c r="B7691" s="10"/>
      <c r="C7691" s="6"/>
      <c r="D7691" s="6"/>
      <c r="E7691" s="6"/>
      <c r="F7691" s="6"/>
      <c r="G7691" s="6"/>
      <c r="H7691" s="6"/>
      <c r="I7691" s="6"/>
      <c r="J7691" s="6"/>
      <c r="K7691" s="6"/>
      <c r="L7691" s="6"/>
      <c r="M7691" s="6"/>
      <c r="N7691" s="6"/>
      <c r="O7691" s="6"/>
      <c r="P7691" s="10"/>
      <c r="Q7691" s="15" t="str">
        <f t="shared" ca="1" si="242"/>
        <v>-</v>
      </c>
      <c r="R7691" s="6"/>
      <c r="S7691" s="6"/>
      <c r="T7691" s="6"/>
      <c r="U7691" s="6"/>
      <c r="V7691" s="6"/>
      <c r="W7691" s="6" t="str">
        <f t="shared" si="241"/>
        <v>-</v>
      </c>
      <c r="X7691" s="6"/>
      <c r="Y7691" s="6"/>
      <c r="Z7691" s="6"/>
      <c r="AA7691" s="6"/>
      <c r="AB7691" s="6"/>
      <c r="AC7691" s="6"/>
    </row>
    <row r="7692" spans="1:29" x14ac:dyDescent="0.25">
      <c r="Q7692" s="12" t="str">
        <f t="shared" ca="1" si="242"/>
        <v>-</v>
      </c>
      <c r="W7692" t="str">
        <f t="shared" si="241"/>
        <v>-</v>
      </c>
    </row>
    <row r="7693" spans="1:29" x14ac:dyDescent="0.25">
      <c r="A7693" s="6"/>
      <c r="B7693" s="10"/>
      <c r="C7693" s="6"/>
      <c r="D7693" s="6"/>
      <c r="E7693" s="6"/>
      <c r="F7693" s="6"/>
      <c r="G7693" s="6"/>
      <c r="H7693" s="6"/>
      <c r="I7693" s="6"/>
      <c r="J7693" s="6"/>
      <c r="K7693" s="6"/>
      <c r="L7693" s="6"/>
      <c r="M7693" s="6"/>
      <c r="N7693" s="6"/>
      <c r="O7693" s="6"/>
      <c r="P7693" s="10"/>
      <c r="Q7693" s="15" t="str">
        <f t="shared" ca="1" si="242"/>
        <v>-</v>
      </c>
      <c r="R7693" s="6"/>
      <c r="S7693" s="6"/>
      <c r="T7693" s="6"/>
      <c r="U7693" s="6"/>
      <c r="V7693" s="6"/>
      <c r="W7693" s="6" t="str">
        <f t="shared" si="241"/>
        <v>-</v>
      </c>
      <c r="X7693" s="6"/>
      <c r="Y7693" s="6"/>
      <c r="Z7693" s="6"/>
      <c r="AA7693" s="6"/>
      <c r="AB7693" s="6"/>
      <c r="AC7693" s="6"/>
    </row>
    <row r="7694" spans="1:29" x14ac:dyDescent="0.25">
      <c r="Q7694" s="12" t="str">
        <f t="shared" ca="1" si="242"/>
        <v>-</v>
      </c>
      <c r="W7694" t="str">
        <f t="shared" si="241"/>
        <v>-</v>
      </c>
    </row>
    <row r="7695" spans="1:29" x14ac:dyDescent="0.25">
      <c r="A7695" s="6"/>
      <c r="B7695" s="10"/>
      <c r="C7695" s="6"/>
      <c r="D7695" s="6"/>
      <c r="E7695" s="6"/>
      <c r="F7695" s="6"/>
      <c r="G7695" s="6"/>
      <c r="H7695" s="6"/>
      <c r="I7695" s="6"/>
      <c r="J7695" s="6"/>
      <c r="K7695" s="6"/>
      <c r="L7695" s="6"/>
      <c r="M7695" s="6"/>
      <c r="N7695" s="6"/>
      <c r="O7695" s="6"/>
      <c r="P7695" s="10"/>
      <c r="Q7695" s="15" t="str">
        <f t="shared" ca="1" si="242"/>
        <v>-</v>
      </c>
      <c r="R7695" s="6"/>
      <c r="S7695" s="6"/>
      <c r="T7695" s="6"/>
      <c r="U7695" s="6"/>
      <c r="V7695" s="6"/>
      <c r="W7695" s="6" t="str">
        <f t="shared" si="241"/>
        <v>-</v>
      </c>
      <c r="X7695" s="6"/>
      <c r="Y7695" s="6"/>
      <c r="Z7695" s="6"/>
      <c r="AA7695" s="6"/>
      <c r="AB7695" s="6"/>
      <c r="AC7695" s="6"/>
    </row>
    <row r="7696" spans="1:29" x14ac:dyDescent="0.25">
      <c r="Q7696" s="12" t="str">
        <f t="shared" ca="1" si="242"/>
        <v>-</v>
      </c>
      <c r="W7696" t="str">
        <f t="shared" si="241"/>
        <v>-</v>
      </c>
    </row>
    <row r="7697" spans="1:29" x14ac:dyDescent="0.25">
      <c r="A7697" s="6"/>
      <c r="B7697" s="10"/>
      <c r="C7697" s="6"/>
      <c r="D7697" s="6"/>
      <c r="E7697" s="6"/>
      <c r="F7697" s="6"/>
      <c r="G7697" s="6"/>
      <c r="H7697" s="6"/>
      <c r="I7697" s="6"/>
      <c r="J7697" s="6"/>
      <c r="K7697" s="6"/>
      <c r="L7697" s="6"/>
      <c r="M7697" s="6"/>
      <c r="N7697" s="6"/>
      <c r="O7697" s="6"/>
      <c r="P7697" s="10"/>
      <c r="Q7697" s="15" t="str">
        <f t="shared" ca="1" si="242"/>
        <v>-</v>
      </c>
      <c r="R7697" s="6"/>
      <c r="S7697" s="6"/>
      <c r="T7697" s="6"/>
      <c r="U7697" s="6"/>
      <c r="V7697" s="6"/>
      <c r="W7697" s="6" t="str">
        <f t="shared" si="241"/>
        <v>-</v>
      </c>
      <c r="X7697" s="6"/>
      <c r="Y7697" s="6"/>
      <c r="Z7697" s="6"/>
      <c r="AA7697" s="6"/>
      <c r="AB7697" s="6"/>
      <c r="AC7697" s="6"/>
    </row>
    <row r="7698" spans="1:29" x14ac:dyDescent="0.25">
      <c r="Q7698" s="12" t="str">
        <f t="shared" ca="1" si="242"/>
        <v>-</v>
      </c>
      <c r="W7698" t="str">
        <f t="shared" si="241"/>
        <v>-</v>
      </c>
    </row>
    <row r="7699" spans="1:29" x14ac:dyDescent="0.25">
      <c r="A7699" s="6"/>
      <c r="B7699" s="10"/>
      <c r="C7699" s="6"/>
      <c r="D7699" s="6"/>
      <c r="E7699" s="6"/>
      <c r="F7699" s="6"/>
      <c r="G7699" s="6"/>
      <c r="H7699" s="6"/>
      <c r="I7699" s="6"/>
      <c r="J7699" s="6"/>
      <c r="K7699" s="6"/>
      <c r="L7699" s="6"/>
      <c r="M7699" s="6"/>
      <c r="N7699" s="6"/>
      <c r="O7699" s="6"/>
      <c r="P7699" s="10"/>
      <c r="Q7699" s="15" t="str">
        <f t="shared" ca="1" si="242"/>
        <v>-</v>
      </c>
      <c r="R7699" s="6"/>
      <c r="S7699" s="6"/>
      <c r="T7699" s="6"/>
      <c r="U7699" s="6"/>
      <c r="V7699" s="6"/>
      <c r="W7699" s="6" t="str">
        <f t="shared" si="241"/>
        <v>-</v>
      </c>
      <c r="X7699" s="6"/>
      <c r="Y7699" s="6"/>
      <c r="Z7699" s="6"/>
      <c r="AA7699" s="6"/>
      <c r="AB7699" s="6"/>
      <c r="AC7699" s="6"/>
    </row>
    <row r="7700" spans="1:29" x14ac:dyDescent="0.25">
      <c r="Q7700" s="12" t="str">
        <f t="shared" ca="1" si="242"/>
        <v>-</v>
      </c>
      <c r="W7700" t="str">
        <f t="shared" si="241"/>
        <v>-</v>
      </c>
    </row>
    <row r="7701" spans="1:29" x14ac:dyDescent="0.25">
      <c r="A7701" s="6"/>
      <c r="B7701" s="10"/>
      <c r="C7701" s="6"/>
      <c r="D7701" s="6"/>
      <c r="E7701" s="6"/>
      <c r="F7701" s="6"/>
      <c r="G7701" s="6"/>
      <c r="H7701" s="6"/>
      <c r="I7701" s="6"/>
      <c r="J7701" s="6"/>
      <c r="K7701" s="6"/>
      <c r="L7701" s="6"/>
      <c r="M7701" s="6"/>
      <c r="N7701" s="6"/>
      <c r="O7701" s="6"/>
      <c r="P7701" s="10"/>
      <c r="Q7701" s="15" t="str">
        <f t="shared" ca="1" si="242"/>
        <v>-</v>
      </c>
      <c r="R7701" s="6"/>
      <c r="S7701" s="6"/>
      <c r="T7701" s="6"/>
      <c r="U7701" s="6"/>
      <c r="V7701" s="6"/>
      <c r="W7701" s="6" t="str">
        <f t="shared" si="241"/>
        <v>-</v>
      </c>
      <c r="X7701" s="6"/>
      <c r="Y7701" s="6"/>
      <c r="Z7701" s="6"/>
      <c r="AA7701" s="6"/>
      <c r="AB7701" s="6"/>
      <c r="AC7701" s="6"/>
    </row>
    <row r="7702" spans="1:29" x14ac:dyDescent="0.25">
      <c r="Q7702" s="12" t="str">
        <f t="shared" ca="1" si="242"/>
        <v>-</v>
      </c>
      <c r="W7702" t="str">
        <f t="shared" si="241"/>
        <v>-</v>
      </c>
    </row>
    <row r="7703" spans="1:29" x14ac:dyDescent="0.25">
      <c r="A7703" s="6"/>
      <c r="B7703" s="10"/>
      <c r="C7703" s="6"/>
      <c r="D7703" s="6"/>
      <c r="E7703" s="6"/>
      <c r="F7703" s="6"/>
      <c r="G7703" s="6"/>
      <c r="H7703" s="6"/>
      <c r="I7703" s="6"/>
      <c r="J7703" s="6"/>
      <c r="K7703" s="6"/>
      <c r="L7703" s="6"/>
      <c r="M7703" s="6"/>
      <c r="N7703" s="6"/>
      <c r="O7703" s="6"/>
      <c r="P7703" s="10"/>
      <c r="Q7703" s="15" t="str">
        <f t="shared" ca="1" si="242"/>
        <v>-</v>
      </c>
      <c r="R7703" s="6"/>
      <c r="S7703" s="6"/>
      <c r="T7703" s="6"/>
      <c r="U7703" s="6"/>
      <c r="V7703" s="6"/>
      <c r="W7703" s="6" t="str">
        <f t="shared" si="241"/>
        <v>-</v>
      </c>
      <c r="X7703" s="6"/>
      <c r="Y7703" s="6"/>
      <c r="Z7703" s="6"/>
      <c r="AA7703" s="6"/>
      <c r="AB7703" s="6"/>
      <c r="AC7703" s="6"/>
    </row>
    <row r="7704" spans="1:29" x14ac:dyDescent="0.25">
      <c r="Q7704" s="12" t="str">
        <f t="shared" ca="1" si="242"/>
        <v>-</v>
      </c>
      <c r="W7704" t="str">
        <f t="shared" si="241"/>
        <v>-</v>
      </c>
    </row>
    <row r="7705" spans="1:29" x14ac:dyDescent="0.25">
      <c r="A7705" s="6"/>
      <c r="B7705" s="10"/>
      <c r="C7705" s="6"/>
      <c r="D7705" s="6"/>
      <c r="E7705" s="6"/>
      <c r="F7705" s="6"/>
      <c r="G7705" s="6"/>
      <c r="H7705" s="6"/>
      <c r="I7705" s="6"/>
      <c r="J7705" s="6"/>
      <c r="K7705" s="6"/>
      <c r="L7705" s="6"/>
      <c r="M7705" s="6"/>
      <c r="N7705" s="6"/>
      <c r="O7705" s="6"/>
      <c r="P7705" s="10"/>
      <c r="Q7705" s="15" t="str">
        <f t="shared" ca="1" si="242"/>
        <v>-</v>
      </c>
      <c r="R7705" s="6"/>
      <c r="S7705" s="6"/>
      <c r="T7705" s="6"/>
      <c r="U7705" s="6"/>
      <c r="V7705" s="6"/>
      <c r="W7705" s="6" t="str">
        <f t="shared" si="241"/>
        <v>-</v>
      </c>
      <c r="X7705" s="6"/>
      <c r="Y7705" s="6"/>
      <c r="Z7705" s="6"/>
      <c r="AA7705" s="6"/>
      <c r="AB7705" s="6"/>
      <c r="AC7705" s="6"/>
    </row>
    <row r="7706" spans="1:29" x14ac:dyDescent="0.25">
      <c r="Q7706" s="12" t="str">
        <f t="shared" ca="1" si="242"/>
        <v>-</v>
      </c>
      <c r="W7706" t="str">
        <f t="shared" si="241"/>
        <v>-</v>
      </c>
    </row>
    <row r="7707" spans="1:29" x14ac:dyDescent="0.25">
      <c r="A7707" s="6"/>
      <c r="B7707" s="10"/>
      <c r="C7707" s="6"/>
      <c r="D7707" s="6"/>
      <c r="E7707" s="6"/>
      <c r="F7707" s="6"/>
      <c r="G7707" s="6"/>
      <c r="H7707" s="6"/>
      <c r="I7707" s="6"/>
      <c r="J7707" s="6"/>
      <c r="K7707" s="6"/>
      <c r="L7707" s="6"/>
      <c r="M7707" s="6"/>
      <c r="N7707" s="6"/>
      <c r="O7707" s="6"/>
      <c r="P7707" s="10"/>
      <c r="Q7707" s="15" t="str">
        <f t="shared" ca="1" si="242"/>
        <v>-</v>
      </c>
      <c r="R7707" s="6"/>
      <c r="S7707" s="6"/>
      <c r="T7707" s="6"/>
      <c r="U7707" s="6"/>
      <c r="V7707" s="6"/>
      <c r="W7707" s="6" t="str">
        <f t="shared" si="241"/>
        <v>-</v>
      </c>
      <c r="X7707" s="6"/>
      <c r="Y7707" s="6"/>
      <c r="Z7707" s="6"/>
      <c r="AA7707" s="6"/>
      <c r="AB7707" s="6"/>
      <c r="AC7707" s="6"/>
    </row>
    <row r="7708" spans="1:29" x14ac:dyDescent="0.25">
      <c r="Q7708" s="12" t="str">
        <f t="shared" ca="1" si="242"/>
        <v>-</v>
      </c>
      <c r="W7708" t="str">
        <f t="shared" si="241"/>
        <v>-</v>
      </c>
    </row>
    <row r="7709" spans="1:29" x14ac:dyDescent="0.25">
      <c r="A7709" s="6"/>
      <c r="B7709" s="10"/>
      <c r="C7709" s="6"/>
      <c r="D7709" s="6"/>
      <c r="E7709" s="6"/>
      <c r="F7709" s="6"/>
      <c r="G7709" s="6"/>
      <c r="H7709" s="6"/>
      <c r="I7709" s="6"/>
      <c r="J7709" s="6"/>
      <c r="K7709" s="6"/>
      <c r="L7709" s="6"/>
      <c r="M7709" s="6"/>
      <c r="N7709" s="6"/>
      <c r="O7709" s="6"/>
      <c r="P7709" s="10"/>
      <c r="Q7709" s="15" t="str">
        <f t="shared" ca="1" si="242"/>
        <v>-</v>
      </c>
      <c r="R7709" s="6"/>
      <c r="S7709" s="6"/>
      <c r="T7709" s="6"/>
      <c r="U7709" s="6"/>
      <c r="V7709" s="6"/>
      <c r="W7709" s="6" t="str">
        <f t="shared" si="241"/>
        <v>-</v>
      </c>
      <c r="X7709" s="6"/>
      <c r="Y7709" s="6"/>
      <c r="Z7709" s="6"/>
      <c r="AA7709" s="6"/>
      <c r="AB7709" s="6"/>
      <c r="AC7709" s="6"/>
    </row>
    <row r="7710" spans="1:29" x14ac:dyDescent="0.25">
      <c r="Q7710" s="12" t="str">
        <f t="shared" ca="1" si="242"/>
        <v>-</v>
      </c>
      <c r="W7710" t="str">
        <f t="shared" si="241"/>
        <v>-</v>
      </c>
    </row>
    <row r="7711" spans="1:29" x14ac:dyDescent="0.25">
      <c r="A7711" s="6"/>
      <c r="B7711" s="10"/>
      <c r="C7711" s="6"/>
      <c r="D7711" s="6"/>
      <c r="E7711" s="6"/>
      <c r="F7711" s="6"/>
      <c r="G7711" s="6"/>
      <c r="H7711" s="6"/>
      <c r="I7711" s="6"/>
      <c r="J7711" s="6"/>
      <c r="K7711" s="6"/>
      <c r="L7711" s="6"/>
      <c r="M7711" s="6"/>
      <c r="N7711" s="6"/>
      <c r="O7711" s="6"/>
      <c r="P7711" s="10"/>
      <c r="Q7711" s="15" t="str">
        <f t="shared" ca="1" si="242"/>
        <v>-</v>
      </c>
      <c r="R7711" s="6"/>
      <c r="S7711" s="6"/>
      <c r="T7711" s="6"/>
      <c r="U7711" s="6"/>
      <c r="V7711" s="6"/>
      <c r="W7711" s="6" t="str">
        <f t="shared" si="241"/>
        <v>-</v>
      </c>
      <c r="X7711" s="6"/>
      <c r="Y7711" s="6"/>
      <c r="Z7711" s="6"/>
      <c r="AA7711" s="6"/>
      <c r="AB7711" s="6"/>
      <c r="AC7711" s="6"/>
    </row>
    <row r="7712" spans="1:29" x14ac:dyDescent="0.25">
      <c r="Q7712" s="12" t="str">
        <f t="shared" ca="1" si="242"/>
        <v>-</v>
      </c>
      <c r="W7712" t="str">
        <f t="shared" si="241"/>
        <v>-</v>
      </c>
    </row>
    <row r="7713" spans="1:29" x14ac:dyDescent="0.25">
      <c r="A7713" s="6"/>
      <c r="B7713" s="10"/>
      <c r="C7713" s="6"/>
      <c r="D7713" s="6"/>
      <c r="E7713" s="6"/>
      <c r="F7713" s="6"/>
      <c r="G7713" s="6"/>
      <c r="H7713" s="6"/>
      <c r="I7713" s="6"/>
      <c r="J7713" s="6"/>
      <c r="K7713" s="6"/>
      <c r="L7713" s="6"/>
      <c r="M7713" s="6"/>
      <c r="N7713" s="6"/>
      <c r="O7713" s="6"/>
      <c r="P7713" s="10"/>
      <c r="Q7713" s="15" t="str">
        <f t="shared" ca="1" si="242"/>
        <v>-</v>
      </c>
      <c r="R7713" s="6"/>
      <c r="S7713" s="6"/>
      <c r="T7713" s="6"/>
      <c r="U7713" s="6"/>
      <c r="V7713" s="6"/>
      <c r="W7713" s="6" t="str">
        <f t="shared" si="241"/>
        <v>-</v>
      </c>
      <c r="X7713" s="6"/>
      <c r="Y7713" s="6"/>
      <c r="Z7713" s="6"/>
      <c r="AA7713" s="6"/>
      <c r="AB7713" s="6"/>
      <c r="AC7713" s="6"/>
    </row>
    <row r="7714" spans="1:29" x14ac:dyDescent="0.25">
      <c r="Q7714" s="12" t="str">
        <f t="shared" ca="1" si="242"/>
        <v>-</v>
      </c>
      <c r="W7714" t="str">
        <f t="shared" si="241"/>
        <v>-</v>
      </c>
    </row>
    <row r="7715" spans="1:29" x14ac:dyDescent="0.25">
      <c r="A7715" s="6"/>
      <c r="B7715" s="10"/>
      <c r="C7715" s="6"/>
      <c r="D7715" s="6"/>
      <c r="E7715" s="6"/>
      <c r="F7715" s="6"/>
      <c r="G7715" s="6"/>
      <c r="H7715" s="6"/>
      <c r="I7715" s="6"/>
      <c r="J7715" s="6"/>
      <c r="K7715" s="6"/>
      <c r="L7715" s="6"/>
      <c r="M7715" s="6"/>
      <c r="N7715" s="6"/>
      <c r="O7715" s="6"/>
      <c r="P7715" s="10"/>
      <c r="Q7715" s="15" t="str">
        <f t="shared" ca="1" si="242"/>
        <v>-</v>
      </c>
      <c r="R7715" s="6"/>
      <c r="S7715" s="6"/>
      <c r="T7715" s="6"/>
      <c r="U7715" s="6"/>
      <c r="V7715" s="6"/>
      <c r="W7715" s="6" t="str">
        <f t="shared" si="241"/>
        <v>-</v>
      </c>
      <c r="X7715" s="6"/>
      <c r="Y7715" s="6"/>
      <c r="Z7715" s="6"/>
      <c r="AA7715" s="6"/>
      <c r="AB7715" s="6"/>
      <c r="AC7715" s="6"/>
    </row>
    <row r="7716" spans="1:29" x14ac:dyDescent="0.25">
      <c r="Q7716" s="12" t="str">
        <f t="shared" ca="1" si="242"/>
        <v>-</v>
      </c>
      <c r="W7716" t="str">
        <f t="shared" si="241"/>
        <v>-</v>
      </c>
    </row>
    <row r="7717" spans="1:29" x14ac:dyDescent="0.25">
      <c r="A7717" s="6"/>
      <c r="B7717" s="10"/>
      <c r="C7717" s="6"/>
      <c r="D7717" s="6"/>
      <c r="E7717" s="6"/>
      <c r="F7717" s="6"/>
      <c r="G7717" s="6"/>
      <c r="H7717" s="6"/>
      <c r="I7717" s="6"/>
      <c r="J7717" s="6"/>
      <c r="K7717" s="6"/>
      <c r="L7717" s="6"/>
      <c r="M7717" s="6"/>
      <c r="N7717" s="6"/>
      <c r="O7717" s="6"/>
      <c r="P7717" s="10"/>
      <c r="Q7717" s="15" t="str">
        <f t="shared" ca="1" si="242"/>
        <v>-</v>
      </c>
      <c r="R7717" s="6"/>
      <c r="S7717" s="6"/>
      <c r="T7717" s="6"/>
      <c r="U7717" s="6"/>
      <c r="V7717" s="6"/>
      <c r="W7717" s="6" t="str">
        <f t="shared" si="241"/>
        <v>-</v>
      </c>
      <c r="X7717" s="6"/>
      <c r="Y7717" s="6"/>
      <c r="Z7717" s="6"/>
      <c r="AA7717" s="6"/>
      <c r="AB7717" s="6"/>
      <c r="AC7717" s="6"/>
    </row>
    <row r="7718" spans="1:29" x14ac:dyDescent="0.25">
      <c r="Q7718" s="12" t="str">
        <f t="shared" ca="1" si="242"/>
        <v>-</v>
      </c>
      <c r="W7718" t="str">
        <f t="shared" si="241"/>
        <v>-</v>
      </c>
    </row>
    <row r="7719" spans="1:29" x14ac:dyDescent="0.25">
      <c r="A7719" s="6"/>
      <c r="B7719" s="10"/>
      <c r="C7719" s="6"/>
      <c r="D7719" s="6"/>
      <c r="E7719" s="6"/>
      <c r="F7719" s="6"/>
      <c r="G7719" s="6"/>
      <c r="H7719" s="6"/>
      <c r="I7719" s="6"/>
      <c r="J7719" s="6"/>
      <c r="K7719" s="6"/>
      <c r="L7719" s="6"/>
      <c r="M7719" s="6"/>
      <c r="N7719" s="6"/>
      <c r="O7719" s="6"/>
      <c r="P7719" s="10"/>
      <c r="Q7719" s="15" t="str">
        <f t="shared" ca="1" si="242"/>
        <v>-</v>
      </c>
      <c r="R7719" s="6"/>
      <c r="S7719" s="6"/>
      <c r="T7719" s="6"/>
      <c r="U7719" s="6"/>
      <c r="V7719" s="6"/>
      <c r="W7719" s="6" t="str">
        <f t="shared" si="241"/>
        <v>-</v>
      </c>
      <c r="X7719" s="6"/>
      <c r="Y7719" s="6"/>
      <c r="Z7719" s="6"/>
      <c r="AA7719" s="6"/>
      <c r="AB7719" s="6"/>
      <c r="AC7719" s="6"/>
    </row>
    <row r="7720" spans="1:29" x14ac:dyDescent="0.25">
      <c r="Q7720" s="12" t="str">
        <f t="shared" ca="1" si="242"/>
        <v>-</v>
      </c>
      <c r="W7720" t="str">
        <f t="shared" si="241"/>
        <v>-</v>
      </c>
    </row>
    <row r="7721" spans="1:29" x14ac:dyDescent="0.25">
      <c r="A7721" s="6"/>
      <c r="B7721" s="10"/>
      <c r="C7721" s="6"/>
      <c r="D7721" s="6"/>
      <c r="E7721" s="6"/>
      <c r="F7721" s="6"/>
      <c r="G7721" s="6"/>
      <c r="H7721" s="6"/>
      <c r="I7721" s="6"/>
      <c r="J7721" s="6"/>
      <c r="K7721" s="6"/>
      <c r="L7721" s="6"/>
      <c r="M7721" s="6"/>
      <c r="N7721" s="6"/>
      <c r="O7721" s="6"/>
      <c r="P7721" s="10"/>
      <c r="Q7721" s="15" t="str">
        <f t="shared" ca="1" si="242"/>
        <v>-</v>
      </c>
      <c r="R7721" s="6"/>
      <c r="S7721" s="6"/>
      <c r="T7721" s="6"/>
      <c r="U7721" s="6"/>
      <c r="V7721" s="6"/>
      <c r="W7721" s="6" t="str">
        <f t="shared" si="241"/>
        <v>-</v>
      </c>
      <c r="X7721" s="6"/>
      <c r="Y7721" s="6"/>
      <c r="Z7721" s="6"/>
      <c r="AA7721" s="6"/>
      <c r="AB7721" s="6"/>
      <c r="AC7721" s="6"/>
    </row>
    <row r="7722" spans="1:29" x14ac:dyDescent="0.25">
      <c r="Q7722" s="12" t="str">
        <f t="shared" ca="1" si="242"/>
        <v>-</v>
      </c>
      <c r="W7722" t="str">
        <f t="shared" si="241"/>
        <v>-</v>
      </c>
    </row>
    <row r="7723" spans="1:29" x14ac:dyDescent="0.25">
      <c r="A7723" s="6"/>
      <c r="B7723" s="10"/>
      <c r="C7723" s="6"/>
      <c r="D7723" s="6"/>
      <c r="E7723" s="6"/>
      <c r="F7723" s="6"/>
      <c r="G7723" s="6"/>
      <c r="H7723" s="6"/>
      <c r="I7723" s="6"/>
      <c r="J7723" s="6"/>
      <c r="K7723" s="6"/>
      <c r="L7723" s="6"/>
      <c r="M7723" s="6"/>
      <c r="N7723" s="6"/>
      <c r="O7723" s="6"/>
      <c r="P7723" s="10"/>
      <c r="Q7723" s="15" t="str">
        <f t="shared" ca="1" si="242"/>
        <v>-</v>
      </c>
      <c r="R7723" s="6"/>
      <c r="S7723" s="6"/>
      <c r="T7723" s="6"/>
      <c r="U7723" s="6"/>
      <c r="V7723" s="6"/>
      <c r="W7723" s="6" t="str">
        <f t="shared" si="241"/>
        <v>-</v>
      </c>
      <c r="X7723" s="6"/>
      <c r="Y7723" s="6"/>
      <c r="Z7723" s="6"/>
      <c r="AA7723" s="6"/>
      <c r="AB7723" s="6"/>
      <c r="AC7723" s="6"/>
    </row>
    <row r="7724" spans="1:29" x14ac:dyDescent="0.25">
      <c r="Q7724" s="12" t="str">
        <f t="shared" ca="1" si="242"/>
        <v>-</v>
      </c>
      <c r="W7724" t="str">
        <f t="shared" si="241"/>
        <v>-</v>
      </c>
    </row>
    <row r="7725" spans="1:29" x14ac:dyDescent="0.25">
      <c r="A7725" s="6"/>
      <c r="B7725" s="10"/>
      <c r="C7725" s="6"/>
      <c r="D7725" s="6"/>
      <c r="E7725" s="6"/>
      <c r="F7725" s="6"/>
      <c r="G7725" s="6"/>
      <c r="H7725" s="6"/>
      <c r="I7725" s="6"/>
      <c r="J7725" s="6"/>
      <c r="K7725" s="6"/>
      <c r="L7725" s="6"/>
      <c r="M7725" s="6"/>
      <c r="N7725" s="6"/>
      <c r="O7725" s="6"/>
      <c r="P7725" s="10"/>
      <c r="Q7725" s="15" t="str">
        <f t="shared" ca="1" si="242"/>
        <v>-</v>
      </c>
      <c r="R7725" s="6"/>
      <c r="S7725" s="6"/>
      <c r="T7725" s="6"/>
      <c r="U7725" s="6"/>
      <c r="V7725" s="6"/>
      <c r="W7725" s="6" t="str">
        <f t="shared" si="241"/>
        <v>-</v>
      </c>
      <c r="X7725" s="6"/>
      <c r="Y7725" s="6"/>
      <c r="Z7725" s="6"/>
      <c r="AA7725" s="6"/>
      <c r="AB7725" s="6"/>
      <c r="AC7725" s="6"/>
    </row>
    <row r="7726" spans="1:29" x14ac:dyDescent="0.25">
      <c r="Q7726" s="12" t="str">
        <f t="shared" ca="1" si="242"/>
        <v>-</v>
      </c>
      <c r="W7726" t="str">
        <f t="shared" si="241"/>
        <v>-</v>
      </c>
    </row>
    <row r="7727" spans="1:29" x14ac:dyDescent="0.25">
      <c r="A7727" s="6"/>
      <c r="B7727" s="10"/>
      <c r="C7727" s="6"/>
      <c r="D7727" s="6"/>
      <c r="E7727" s="6"/>
      <c r="F7727" s="6"/>
      <c r="G7727" s="6"/>
      <c r="H7727" s="6"/>
      <c r="I7727" s="6"/>
      <c r="J7727" s="6"/>
      <c r="K7727" s="6"/>
      <c r="L7727" s="6"/>
      <c r="M7727" s="6"/>
      <c r="N7727" s="6"/>
      <c r="O7727" s="6"/>
      <c r="P7727" s="10"/>
      <c r="Q7727" s="15" t="str">
        <f t="shared" ca="1" si="242"/>
        <v>-</v>
      </c>
      <c r="R7727" s="6"/>
      <c r="S7727" s="6"/>
      <c r="T7727" s="6"/>
      <c r="U7727" s="6"/>
      <c r="V7727" s="6"/>
      <c r="W7727" s="6" t="str">
        <f t="shared" si="241"/>
        <v>-</v>
      </c>
      <c r="X7727" s="6"/>
      <c r="Y7727" s="6"/>
      <c r="Z7727" s="6"/>
      <c r="AA7727" s="6"/>
      <c r="AB7727" s="6"/>
      <c r="AC7727" s="6"/>
    </row>
    <row r="7728" spans="1:29" x14ac:dyDescent="0.25">
      <c r="Q7728" s="12" t="str">
        <f t="shared" ca="1" si="242"/>
        <v>-</v>
      </c>
      <c r="W7728" t="str">
        <f t="shared" si="241"/>
        <v>-</v>
      </c>
    </row>
    <row r="7729" spans="1:29" x14ac:dyDescent="0.25">
      <c r="A7729" s="6"/>
      <c r="B7729" s="10"/>
      <c r="C7729" s="6"/>
      <c r="D7729" s="6"/>
      <c r="E7729" s="6"/>
      <c r="F7729" s="6"/>
      <c r="G7729" s="6"/>
      <c r="H7729" s="6"/>
      <c r="I7729" s="6"/>
      <c r="J7729" s="6"/>
      <c r="K7729" s="6"/>
      <c r="L7729" s="6"/>
      <c r="M7729" s="6"/>
      <c r="N7729" s="6"/>
      <c r="O7729" s="6"/>
      <c r="P7729" s="10"/>
      <c r="Q7729" s="15" t="str">
        <f t="shared" ca="1" si="242"/>
        <v>-</v>
      </c>
      <c r="R7729" s="6"/>
      <c r="S7729" s="6"/>
      <c r="T7729" s="6"/>
      <c r="U7729" s="6"/>
      <c r="V7729" s="6"/>
      <c r="W7729" s="6" t="str">
        <f t="shared" si="241"/>
        <v>-</v>
      </c>
      <c r="X7729" s="6"/>
      <c r="Y7729" s="6"/>
      <c r="Z7729" s="6"/>
      <c r="AA7729" s="6"/>
      <c r="AB7729" s="6"/>
      <c r="AC7729" s="6"/>
    </row>
    <row r="7730" spans="1:29" x14ac:dyDescent="0.25">
      <c r="Q7730" s="12" t="str">
        <f t="shared" ca="1" si="242"/>
        <v>-</v>
      </c>
      <c r="W7730" t="str">
        <f t="shared" si="241"/>
        <v>-</v>
      </c>
    </row>
    <row r="7731" spans="1:29" x14ac:dyDescent="0.25">
      <c r="A7731" s="6"/>
      <c r="B7731" s="10"/>
      <c r="C7731" s="6"/>
      <c r="D7731" s="6"/>
      <c r="E7731" s="6"/>
      <c r="F7731" s="6"/>
      <c r="G7731" s="6"/>
      <c r="H7731" s="6"/>
      <c r="I7731" s="6"/>
      <c r="J7731" s="6"/>
      <c r="K7731" s="6"/>
      <c r="L7731" s="6"/>
      <c r="M7731" s="6"/>
      <c r="N7731" s="6"/>
      <c r="O7731" s="6"/>
      <c r="P7731" s="10"/>
      <c r="Q7731" s="15" t="str">
        <f t="shared" ca="1" si="242"/>
        <v>-</v>
      </c>
      <c r="R7731" s="6"/>
      <c r="S7731" s="6"/>
      <c r="T7731" s="6"/>
      <c r="U7731" s="6"/>
      <c r="V7731" s="6"/>
      <c r="W7731" s="6" t="str">
        <f t="shared" si="241"/>
        <v>-</v>
      </c>
      <c r="X7731" s="6"/>
      <c r="Y7731" s="6"/>
      <c r="Z7731" s="6"/>
      <c r="AA7731" s="6"/>
      <c r="AB7731" s="6"/>
      <c r="AC7731" s="6"/>
    </row>
    <row r="7732" spans="1:29" x14ac:dyDescent="0.25">
      <c r="Q7732" s="12" t="str">
        <f t="shared" ca="1" si="242"/>
        <v>-</v>
      </c>
      <c r="W7732" t="str">
        <f t="shared" si="241"/>
        <v>-</v>
      </c>
    </row>
    <row r="7733" spans="1:29" x14ac:dyDescent="0.25">
      <c r="A7733" s="6"/>
      <c r="B7733" s="10"/>
      <c r="C7733" s="6"/>
      <c r="D7733" s="6"/>
      <c r="E7733" s="6"/>
      <c r="F7733" s="6"/>
      <c r="G7733" s="6"/>
      <c r="H7733" s="6"/>
      <c r="I7733" s="6"/>
      <c r="J7733" s="6"/>
      <c r="K7733" s="6"/>
      <c r="L7733" s="6"/>
      <c r="M7733" s="6"/>
      <c r="N7733" s="6"/>
      <c r="O7733" s="6"/>
      <c r="P7733" s="10"/>
      <c r="Q7733" s="15" t="str">
        <f t="shared" ca="1" si="242"/>
        <v>-</v>
      </c>
      <c r="R7733" s="6"/>
      <c r="S7733" s="6"/>
      <c r="T7733" s="6"/>
      <c r="U7733" s="6"/>
      <c r="V7733" s="6"/>
      <c r="W7733" s="6" t="str">
        <f t="shared" si="241"/>
        <v>-</v>
      </c>
      <c r="X7733" s="6"/>
      <c r="Y7733" s="6"/>
      <c r="Z7733" s="6"/>
      <c r="AA7733" s="6"/>
      <c r="AB7733" s="6"/>
      <c r="AC7733" s="6"/>
    </row>
    <row r="7734" spans="1:29" x14ac:dyDescent="0.25">
      <c r="Q7734" s="12" t="str">
        <f t="shared" ca="1" si="242"/>
        <v>-</v>
      </c>
      <c r="W7734" t="str">
        <f t="shared" si="241"/>
        <v>-</v>
      </c>
    </row>
    <row r="7735" spans="1:29" x14ac:dyDescent="0.25">
      <c r="A7735" s="6"/>
      <c r="B7735" s="10"/>
      <c r="C7735" s="6"/>
      <c r="D7735" s="6"/>
      <c r="E7735" s="6"/>
      <c r="F7735" s="6"/>
      <c r="G7735" s="6"/>
      <c r="H7735" s="6"/>
      <c r="I7735" s="6"/>
      <c r="J7735" s="6"/>
      <c r="K7735" s="6"/>
      <c r="L7735" s="6"/>
      <c r="M7735" s="6"/>
      <c r="N7735" s="6"/>
      <c r="O7735" s="6"/>
      <c r="P7735" s="10"/>
      <c r="Q7735" s="15" t="str">
        <f t="shared" ca="1" si="242"/>
        <v>-</v>
      </c>
      <c r="R7735" s="6"/>
      <c r="S7735" s="6"/>
      <c r="T7735" s="6"/>
      <c r="U7735" s="6"/>
      <c r="V7735" s="6"/>
      <c r="W7735" s="6" t="str">
        <f t="shared" si="241"/>
        <v>-</v>
      </c>
      <c r="X7735" s="6"/>
      <c r="Y7735" s="6"/>
      <c r="Z7735" s="6"/>
      <c r="AA7735" s="6"/>
      <c r="AB7735" s="6"/>
      <c r="AC7735" s="6"/>
    </row>
    <row r="7736" spans="1:29" x14ac:dyDescent="0.25">
      <c r="Q7736" s="12" t="str">
        <f t="shared" ca="1" si="242"/>
        <v>-</v>
      </c>
      <c r="W7736" t="str">
        <f t="shared" si="241"/>
        <v>-</v>
      </c>
    </row>
    <row r="7737" spans="1:29" x14ac:dyDescent="0.25">
      <c r="A7737" s="6"/>
      <c r="B7737" s="10"/>
      <c r="C7737" s="6"/>
      <c r="D7737" s="6"/>
      <c r="E7737" s="6"/>
      <c r="F7737" s="6"/>
      <c r="G7737" s="6"/>
      <c r="H7737" s="6"/>
      <c r="I7737" s="6"/>
      <c r="J7737" s="6"/>
      <c r="K7737" s="6"/>
      <c r="L7737" s="6"/>
      <c r="M7737" s="6"/>
      <c r="N7737" s="6"/>
      <c r="O7737" s="6"/>
      <c r="P7737" s="10"/>
      <c r="Q7737" s="15" t="str">
        <f t="shared" ca="1" si="242"/>
        <v>-</v>
      </c>
      <c r="R7737" s="6"/>
      <c r="S7737" s="6"/>
      <c r="T7737" s="6"/>
      <c r="U7737" s="6"/>
      <c r="V7737" s="6"/>
      <c r="W7737" s="6" t="str">
        <f t="shared" si="241"/>
        <v>-</v>
      </c>
      <c r="X7737" s="6"/>
      <c r="Y7737" s="6"/>
      <c r="Z7737" s="6"/>
      <c r="AA7737" s="6"/>
      <c r="AB7737" s="6"/>
      <c r="AC7737" s="6"/>
    </row>
    <row r="7738" spans="1:29" x14ac:dyDescent="0.25">
      <c r="Q7738" s="12" t="str">
        <f t="shared" ca="1" si="242"/>
        <v>-</v>
      </c>
      <c r="W7738" t="str">
        <f t="shared" si="241"/>
        <v>-</v>
      </c>
    </row>
    <row r="7739" spans="1:29" x14ac:dyDescent="0.25">
      <c r="A7739" s="6"/>
      <c r="B7739" s="10"/>
      <c r="C7739" s="6"/>
      <c r="D7739" s="6"/>
      <c r="E7739" s="6"/>
      <c r="F7739" s="6"/>
      <c r="G7739" s="6"/>
      <c r="H7739" s="6"/>
      <c r="I7739" s="6"/>
      <c r="J7739" s="6"/>
      <c r="K7739" s="6"/>
      <c r="L7739" s="6"/>
      <c r="M7739" s="6"/>
      <c r="N7739" s="6"/>
      <c r="O7739" s="6"/>
      <c r="P7739" s="10"/>
      <c r="Q7739" s="15" t="str">
        <f t="shared" ca="1" si="242"/>
        <v>-</v>
      </c>
      <c r="R7739" s="6"/>
      <c r="S7739" s="6"/>
      <c r="T7739" s="6"/>
      <c r="U7739" s="6"/>
      <c r="V7739" s="6"/>
      <c r="W7739" s="6" t="str">
        <f t="shared" si="241"/>
        <v>-</v>
      </c>
      <c r="X7739" s="6"/>
      <c r="Y7739" s="6"/>
      <c r="Z7739" s="6"/>
      <c r="AA7739" s="6"/>
      <c r="AB7739" s="6"/>
      <c r="AC7739" s="6"/>
    </row>
    <row r="7740" spans="1:29" x14ac:dyDescent="0.25">
      <c r="Q7740" s="12" t="str">
        <f t="shared" ca="1" si="242"/>
        <v>-</v>
      </c>
      <c r="W7740" t="str">
        <f t="shared" si="241"/>
        <v>-</v>
      </c>
    </row>
    <row r="7741" spans="1:29" x14ac:dyDescent="0.25">
      <c r="A7741" s="6"/>
      <c r="B7741" s="10"/>
      <c r="C7741" s="6"/>
      <c r="D7741" s="6"/>
      <c r="E7741" s="6"/>
      <c r="F7741" s="6"/>
      <c r="G7741" s="6"/>
      <c r="H7741" s="6"/>
      <c r="I7741" s="6"/>
      <c r="J7741" s="6"/>
      <c r="K7741" s="6"/>
      <c r="L7741" s="6"/>
      <c r="M7741" s="6"/>
      <c r="N7741" s="6"/>
      <c r="O7741" s="6"/>
      <c r="P7741" s="10"/>
      <c r="Q7741" s="15" t="str">
        <f t="shared" ca="1" si="242"/>
        <v>-</v>
      </c>
      <c r="R7741" s="6"/>
      <c r="S7741" s="6"/>
      <c r="T7741" s="6"/>
      <c r="U7741" s="6"/>
      <c r="V7741" s="6"/>
      <c r="W7741" s="6" t="str">
        <f t="shared" si="241"/>
        <v>-</v>
      </c>
      <c r="X7741" s="6"/>
      <c r="Y7741" s="6"/>
      <c r="Z7741" s="6"/>
      <c r="AA7741" s="6"/>
      <c r="AB7741" s="6"/>
      <c r="AC7741" s="6"/>
    </row>
    <row r="7742" spans="1:29" x14ac:dyDescent="0.25">
      <c r="Q7742" s="12" t="str">
        <f t="shared" ca="1" si="242"/>
        <v>-</v>
      </c>
      <c r="W7742" t="str">
        <f t="shared" si="241"/>
        <v>-</v>
      </c>
    </row>
    <row r="7743" spans="1:29" x14ac:dyDescent="0.25">
      <c r="A7743" s="6"/>
      <c r="B7743" s="10"/>
      <c r="C7743" s="6"/>
      <c r="D7743" s="6"/>
      <c r="E7743" s="6"/>
      <c r="F7743" s="6"/>
      <c r="G7743" s="6"/>
      <c r="H7743" s="6"/>
      <c r="I7743" s="6"/>
      <c r="J7743" s="6"/>
      <c r="K7743" s="6"/>
      <c r="L7743" s="6"/>
      <c r="M7743" s="6"/>
      <c r="N7743" s="6"/>
      <c r="O7743" s="6"/>
      <c r="P7743" s="10"/>
      <c r="Q7743" s="15" t="str">
        <f t="shared" ca="1" si="242"/>
        <v>-</v>
      </c>
      <c r="R7743" s="6"/>
      <c r="S7743" s="6"/>
      <c r="T7743" s="6"/>
      <c r="U7743" s="6"/>
      <c r="V7743" s="6"/>
      <c r="W7743" s="6" t="str">
        <f t="shared" si="241"/>
        <v>-</v>
      </c>
      <c r="X7743" s="6"/>
      <c r="Y7743" s="6"/>
      <c r="Z7743" s="6"/>
      <c r="AA7743" s="6"/>
      <c r="AB7743" s="6"/>
      <c r="AC7743" s="6"/>
    </row>
    <row r="7744" spans="1:29" x14ac:dyDescent="0.25">
      <c r="Q7744" s="12" t="str">
        <f t="shared" ca="1" si="242"/>
        <v>-</v>
      </c>
      <c r="W7744" t="str">
        <f t="shared" si="241"/>
        <v>-</v>
      </c>
    </row>
    <row r="7745" spans="1:29" x14ac:dyDescent="0.25">
      <c r="A7745" s="6"/>
      <c r="B7745" s="10"/>
      <c r="C7745" s="6"/>
      <c r="D7745" s="6"/>
      <c r="E7745" s="6"/>
      <c r="F7745" s="6"/>
      <c r="G7745" s="6"/>
      <c r="H7745" s="6"/>
      <c r="I7745" s="6"/>
      <c r="J7745" s="6"/>
      <c r="K7745" s="6"/>
      <c r="L7745" s="6"/>
      <c r="M7745" s="6"/>
      <c r="N7745" s="6"/>
      <c r="O7745" s="6"/>
      <c r="P7745" s="10"/>
      <c r="Q7745" s="15" t="str">
        <f t="shared" ca="1" si="242"/>
        <v>-</v>
      </c>
      <c r="R7745" s="6"/>
      <c r="S7745" s="6"/>
      <c r="T7745" s="6"/>
      <c r="U7745" s="6"/>
      <c r="V7745" s="6"/>
      <c r="W7745" s="6" t="str">
        <f t="shared" ref="W7745:W7808" si="243">IF(OR(ISBLANK(J7745),ISBLANK(V7745)),"-",(IF(J7745=V7745,"Yes","No")))</f>
        <v>-</v>
      </c>
      <c r="X7745" s="6"/>
      <c r="Y7745" s="6"/>
      <c r="Z7745" s="6"/>
      <c r="AA7745" s="6"/>
      <c r="AB7745" s="6"/>
      <c r="AC7745" s="6"/>
    </row>
    <row r="7746" spans="1:29" x14ac:dyDescent="0.25">
      <c r="Q7746" s="12" t="str">
        <f t="shared" ref="Q7746:Q7809" ca="1" si="244">IF(B7746&gt;1/1/1900, (IF(R7746="Closed",(DATEDIF(B7746,P7746,"d"))-(DATEDIF(M7746,O7746,"d")),IF(OR(R7746="Pending",ISBLANK(P7746)),TODAY()-B7746))),"-")</f>
        <v>-</v>
      </c>
      <c r="W7746" t="str">
        <f t="shared" si="243"/>
        <v>-</v>
      </c>
    </row>
    <row r="7747" spans="1:29" x14ac:dyDescent="0.25">
      <c r="A7747" s="6"/>
      <c r="B7747" s="10"/>
      <c r="C7747" s="6"/>
      <c r="D7747" s="6"/>
      <c r="E7747" s="6"/>
      <c r="F7747" s="6"/>
      <c r="G7747" s="6"/>
      <c r="H7747" s="6"/>
      <c r="I7747" s="6"/>
      <c r="J7747" s="6"/>
      <c r="K7747" s="6"/>
      <c r="L7747" s="6"/>
      <c r="M7747" s="6"/>
      <c r="N7747" s="6"/>
      <c r="O7747" s="6"/>
      <c r="P7747" s="10"/>
      <c r="Q7747" s="15" t="str">
        <f t="shared" ca="1" si="244"/>
        <v>-</v>
      </c>
      <c r="R7747" s="6"/>
      <c r="S7747" s="6"/>
      <c r="T7747" s="6"/>
      <c r="U7747" s="6"/>
      <c r="V7747" s="6"/>
      <c r="W7747" s="6" t="str">
        <f t="shared" si="243"/>
        <v>-</v>
      </c>
      <c r="X7747" s="6"/>
      <c r="Y7747" s="6"/>
      <c r="Z7747" s="6"/>
      <c r="AA7747" s="6"/>
      <c r="AB7747" s="6"/>
      <c r="AC7747" s="6"/>
    </row>
    <row r="7748" spans="1:29" x14ac:dyDescent="0.25">
      <c r="Q7748" s="12" t="str">
        <f t="shared" ca="1" si="244"/>
        <v>-</v>
      </c>
      <c r="W7748" t="str">
        <f t="shared" si="243"/>
        <v>-</v>
      </c>
    </row>
    <row r="7749" spans="1:29" x14ac:dyDescent="0.25">
      <c r="A7749" s="6"/>
      <c r="B7749" s="10"/>
      <c r="C7749" s="6"/>
      <c r="D7749" s="6"/>
      <c r="E7749" s="6"/>
      <c r="F7749" s="6"/>
      <c r="G7749" s="6"/>
      <c r="H7749" s="6"/>
      <c r="I7749" s="6"/>
      <c r="J7749" s="6"/>
      <c r="K7749" s="6"/>
      <c r="L7749" s="6"/>
      <c r="M7749" s="6"/>
      <c r="N7749" s="6"/>
      <c r="O7749" s="6"/>
      <c r="P7749" s="10"/>
      <c r="Q7749" s="15" t="str">
        <f t="shared" ca="1" si="244"/>
        <v>-</v>
      </c>
      <c r="R7749" s="6"/>
      <c r="S7749" s="6"/>
      <c r="T7749" s="6"/>
      <c r="U7749" s="6"/>
      <c r="V7749" s="6"/>
      <c r="W7749" s="6" t="str">
        <f t="shared" si="243"/>
        <v>-</v>
      </c>
      <c r="X7749" s="6"/>
      <c r="Y7749" s="6"/>
      <c r="Z7749" s="6"/>
      <c r="AA7749" s="6"/>
      <c r="AB7749" s="6"/>
      <c r="AC7749" s="6"/>
    </row>
    <row r="7750" spans="1:29" x14ac:dyDescent="0.25">
      <c r="Q7750" s="12" t="str">
        <f t="shared" ca="1" si="244"/>
        <v>-</v>
      </c>
      <c r="W7750" t="str">
        <f t="shared" si="243"/>
        <v>-</v>
      </c>
    </row>
    <row r="7751" spans="1:29" x14ac:dyDescent="0.25">
      <c r="A7751" s="6"/>
      <c r="B7751" s="10"/>
      <c r="C7751" s="6"/>
      <c r="D7751" s="6"/>
      <c r="E7751" s="6"/>
      <c r="F7751" s="6"/>
      <c r="G7751" s="6"/>
      <c r="H7751" s="6"/>
      <c r="I7751" s="6"/>
      <c r="J7751" s="6"/>
      <c r="K7751" s="6"/>
      <c r="L7751" s="6"/>
      <c r="M7751" s="6"/>
      <c r="N7751" s="6"/>
      <c r="O7751" s="6"/>
      <c r="P7751" s="10"/>
      <c r="Q7751" s="15" t="str">
        <f t="shared" ca="1" si="244"/>
        <v>-</v>
      </c>
      <c r="R7751" s="6"/>
      <c r="S7751" s="6"/>
      <c r="T7751" s="6"/>
      <c r="U7751" s="6"/>
      <c r="V7751" s="6"/>
      <c r="W7751" s="6" t="str">
        <f t="shared" si="243"/>
        <v>-</v>
      </c>
      <c r="X7751" s="6"/>
      <c r="Y7751" s="6"/>
      <c r="Z7751" s="6"/>
      <c r="AA7751" s="6"/>
      <c r="AB7751" s="6"/>
      <c r="AC7751" s="6"/>
    </row>
    <row r="7752" spans="1:29" x14ac:dyDescent="0.25">
      <c r="Q7752" s="12" t="str">
        <f t="shared" ca="1" si="244"/>
        <v>-</v>
      </c>
      <c r="W7752" t="str">
        <f t="shared" si="243"/>
        <v>-</v>
      </c>
    </row>
    <row r="7753" spans="1:29" x14ac:dyDescent="0.25">
      <c r="A7753" s="6"/>
      <c r="B7753" s="10"/>
      <c r="C7753" s="6"/>
      <c r="D7753" s="6"/>
      <c r="E7753" s="6"/>
      <c r="F7753" s="6"/>
      <c r="G7753" s="6"/>
      <c r="H7753" s="6"/>
      <c r="I7753" s="6"/>
      <c r="J7753" s="6"/>
      <c r="K7753" s="6"/>
      <c r="L7753" s="6"/>
      <c r="M7753" s="6"/>
      <c r="N7753" s="6"/>
      <c r="O7753" s="6"/>
      <c r="P7753" s="10"/>
      <c r="Q7753" s="15" t="str">
        <f t="shared" ca="1" si="244"/>
        <v>-</v>
      </c>
      <c r="R7753" s="6"/>
      <c r="S7753" s="6"/>
      <c r="T7753" s="6"/>
      <c r="U7753" s="6"/>
      <c r="V7753" s="6"/>
      <c r="W7753" s="6" t="str">
        <f t="shared" si="243"/>
        <v>-</v>
      </c>
      <c r="X7753" s="6"/>
      <c r="Y7753" s="6"/>
      <c r="Z7753" s="6"/>
      <c r="AA7753" s="6"/>
      <c r="AB7753" s="6"/>
      <c r="AC7753" s="6"/>
    </row>
    <row r="7754" spans="1:29" x14ac:dyDescent="0.25">
      <c r="Q7754" s="12" t="str">
        <f t="shared" ca="1" si="244"/>
        <v>-</v>
      </c>
      <c r="W7754" t="str">
        <f t="shared" si="243"/>
        <v>-</v>
      </c>
    </row>
    <row r="7755" spans="1:29" x14ac:dyDescent="0.25">
      <c r="A7755" s="6"/>
      <c r="B7755" s="10"/>
      <c r="C7755" s="6"/>
      <c r="D7755" s="6"/>
      <c r="E7755" s="6"/>
      <c r="F7755" s="6"/>
      <c r="G7755" s="6"/>
      <c r="H7755" s="6"/>
      <c r="I7755" s="6"/>
      <c r="J7755" s="6"/>
      <c r="K7755" s="6"/>
      <c r="L7755" s="6"/>
      <c r="M7755" s="6"/>
      <c r="N7755" s="6"/>
      <c r="O7755" s="6"/>
      <c r="P7755" s="10"/>
      <c r="Q7755" s="15" t="str">
        <f t="shared" ca="1" si="244"/>
        <v>-</v>
      </c>
      <c r="R7755" s="6"/>
      <c r="S7755" s="6"/>
      <c r="T7755" s="6"/>
      <c r="U7755" s="6"/>
      <c r="V7755" s="6"/>
      <c r="W7755" s="6" t="str">
        <f t="shared" si="243"/>
        <v>-</v>
      </c>
      <c r="X7755" s="6"/>
      <c r="Y7755" s="6"/>
      <c r="Z7755" s="6"/>
      <c r="AA7755" s="6"/>
      <c r="AB7755" s="6"/>
      <c r="AC7755" s="6"/>
    </row>
    <row r="7756" spans="1:29" x14ac:dyDescent="0.25">
      <c r="Q7756" s="12" t="str">
        <f t="shared" ca="1" si="244"/>
        <v>-</v>
      </c>
      <c r="W7756" t="str">
        <f t="shared" si="243"/>
        <v>-</v>
      </c>
    </row>
    <row r="7757" spans="1:29" x14ac:dyDescent="0.25">
      <c r="A7757" s="6"/>
      <c r="B7757" s="10"/>
      <c r="C7757" s="6"/>
      <c r="D7757" s="6"/>
      <c r="E7757" s="6"/>
      <c r="F7757" s="6"/>
      <c r="G7757" s="6"/>
      <c r="H7757" s="6"/>
      <c r="I7757" s="6"/>
      <c r="J7757" s="6"/>
      <c r="K7757" s="6"/>
      <c r="L7757" s="6"/>
      <c r="M7757" s="6"/>
      <c r="N7757" s="6"/>
      <c r="O7757" s="6"/>
      <c r="P7757" s="10"/>
      <c r="Q7757" s="15" t="str">
        <f t="shared" ca="1" si="244"/>
        <v>-</v>
      </c>
      <c r="R7757" s="6"/>
      <c r="S7757" s="6"/>
      <c r="T7757" s="6"/>
      <c r="U7757" s="6"/>
      <c r="V7757" s="6"/>
      <c r="W7757" s="6" t="str">
        <f t="shared" si="243"/>
        <v>-</v>
      </c>
      <c r="X7757" s="6"/>
      <c r="Y7757" s="6"/>
      <c r="Z7757" s="6"/>
      <c r="AA7757" s="6"/>
      <c r="AB7757" s="6"/>
      <c r="AC7757" s="6"/>
    </row>
    <row r="7758" spans="1:29" x14ac:dyDescent="0.25">
      <c r="Q7758" s="12" t="str">
        <f t="shared" ca="1" si="244"/>
        <v>-</v>
      </c>
      <c r="W7758" t="str">
        <f t="shared" si="243"/>
        <v>-</v>
      </c>
    </row>
    <row r="7759" spans="1:29" x14ac:dyDescent="0.25">
      <c r="A7759" s="6"/>
      <c r="B7759" s="10"/>
      <c r="C7759" s="6"/>
      <c r="D7759" s="6"/>
      <c r="E7759" s="6"/>
      <c r="F7759" s="6"/>
      <c r="G7759" s="6"/>
      <c r="H7759" s="6"/>
      <c r="I7759" s="6"/>
      <c r="J7759" s="6"/>
      <c r="K7759" s="6"/>
      <c r="L7759" s="6"/>
      <c r="M7759" s="6"/>
      <c r="N7759" s="6"/>
      <c r="O7759" s="6"/>
      <c r="P7759" s="10"/>
      <c r="Q7759" s="15" t="str">
        <f t="shared" ca="1" si="244"/>
        <v>-</v>
      </c>
      <c r="R7759" s="6"/>
      <c r="S7759" s="6"/>
      <c r="T7759" s="6"/>
      <c r="U7759" s="6"/>
      <c r="V7759" s="6"/>
      <c r="W7759" s="6" t="str">
        <f t="shared" si="243"/>
        <v>-</v>
      </c>
      <c r="X7759" s="6"/>
      <c r="Y7759" s="6"/>
      <c r="Z7759" s="6"/>
      <c r="AA7759" s="6"/>
      <c r="AB7759" s="6"/>
      <c r="AC7759" s="6"/>
    </row>
    <row r="7760" spans="1:29" x14ac:dyDescent="0.25">
      <c r="Q7760" s="12" t="str">
        <f t="shared" ca="1" si="244"/>
        <v>-</v>
      </c>
      <c r="W7760" t="str">
        <f t="shared" si="243"/>
        <v>-</v>
      </c>
    </row>
    <row r="7761" spans="1:29" x14ac:dyDescent="0.25">
      <c r="A7761" s="6"/>
      <c r="B7761" s="10"/>
      <c r="C7761" s="6"/>
      <c r="D7761" s="6"/>
      <c r="E7761" s="6"/>
      <c r="F7761" s="6"/>
      <c r="G7761" s="6"/>
      <c r="H7761" s="6"/>
      <c r="I7761" s="6"/>
      <c r="J7761" s="6"/>
      <c r="K7761" s="6"/>
      <c r="L7761" s="6"/>
      <c r="M7761" s="6"/>
      <c r="N7761" s="6"/>
      <c r="O7761" s="6"/>
      <c r="P7761" s="10"/>
      <c r="Q7761" s="15" t="str">
        <f t="shared" ca="1" si="244"/>
        <v>-</v>
      </c>
      <c r="R7761" s="6"/>
      <c r="S7761" s="6"/>
      <c r="T7761" s="6"/>
      <c r="U7761" s="6"/>
      <c r="V7761" s="6"/>
      <c r="W7761" s="6" t="str">
        <f t="shared" si="243"/>
        <v>-</v>
      </c>
      <c r="X7761" s="6"/>
      <c r="Y7761" s="6"/>
      <c r="Z7761" s="6"/>
      <c r="AA7761" s="6"/>
      <c r="AB7761" s="6"/>
      <c r="AC7761" s="6"/>
    </row>
    <row r="7762" spans="1:29" x14ac:dyDescent="0.25">
      <c r="Q7762" s="12" t="str">
        <f t="shared" ca="1" si="244"/>
        <v>-</v>
      </c>
      <c r="W7762" t="str">
        <f t="shared" si="243"/>
        <v>-</v>
      </c>
    </row>
    <row r="7763" spans="1:29" x14ac:dyDescent="0.25">
      <c r="A7763" s="6"/>
      <c r="B7763" s="10"/>
      <c r="C7763" s="6"/>
      <c r="D7763" s="6"/>
      <c r="E7763" s="6"/>
      <c r="F7763" s="6"/>
      <c r="G7763" s="6"/>
      <c r="H7763" s="6"/>
      <c r="I7763" s="6"/>
      <c r="J7763" s="6"/>
      <c r="K7763" s="6"/>
      <c r="L7763" s="6"/>
      <c r="M7763" s="6"/>
      <c r="N7763" s="6"/>
      <c r="O7763" s="6"/>
      <c r="P7763" s="10"/>
      <c r="Q7763" s="15" t="str">
        <f t="shared" ca="1" si="244"/>
        <v>-</v>
      </c>
      <c r="R7763" s="6"/>
      <c r="S7763" s="6"/>
      <c r="T7763" s="6"/>
      <c r="U7763" s="6"/>
      <c r="V7763" s="6"/>
      <c r="W7763" s="6" t="str">
        <f t="shared" si="243"/>
        <v>-</v>
      </c>
      <c r="X7763" s="6"/>
      <c r="Y7763" s="6"/>
      <c r="Z7763" s="6"/>
      <c r="AA7763" s="6"/>
      <c r="AB7763" s="6"/>
      <c r="AC7763" s="6"/>
    </row>
    <row r="7764" spans="1:29" x14ac:dyDescent="0.25">
      <c r="Q7764" s="12" t="str">
        <f t="shared" ca="1" si="244"/>
        <v>-</v>
      </c>
      <c r="W7764" t="str">
        <f t="shared" si="243"/>
        <v>-</v>
      </c>
    </row>
    <row r="7765" spans="1:29" x14ac:dyDescent="0.25">
      <c r="A7765" s="6"/>
      <c r="B7765" s="10"/>
      <c r="C7765" s="6"/>
      <c r="D7765" s="6"/>
      <c r="E7765" s="6"/>
      <c r="F7765" s="6"/>
      <c r="G7765" s="6"/>
      <c r="H7765" s="6"/>
      <c r="I7765" s="6"/>
      <c r="J7765" s="6"/>
      <c r="K7765" s="6"/>
      <c r="L7765" s="6"/>
      <c r="M7765" s="6"/>
      <c r="N7765" s="6"/>
      <c r="O7765" s="6"/>
      <c r="P7765" s="10"/>
      <c r="Q7765" s="15" t="str">
        <f t="shared" ca="1" si="244"/>
        <v>-</v>
      </c>
      <c r="R7765" s="6"/>
      <c r="S7765" s="6"/>
      <c r="T7765" s="6"/>
      <c r="U7765" s="6"/>
      <c r="V7765" s="6"/>
      <c r="W7765" s="6" t="str">
        <f t="shared" si="243"/>
        <v>-</v>
      </c>
      <c r="X7765" s="6"/>
      <c r="Y7765" s="6"/>
      <c r="Z7765" s="6"/>
      <c r="AA7765" s="6"/>
      <c r="AB7765" s="6"/>
      <c r="AC7765" s="6"/>
    </row>
    <row r="7766" spans="1:29" x14ac:dyDescent="0.25">
      <c r="Q7766" s="12" t="str">
        <f t="shared" ca="1" si="244"/>
        <v>-</v>
      </c>
      <c r="W7766" t="str">
        <f t="shared" si="243"/>
        <v>-</v>
      </c>
    </row>
    <row r="7767" spans="1:29" x14ac:dyDescent="0.25">
      <c r="A7767" s="6"/>
      <c r="B7767" s="10"/>
      <c r="C7767" s="6"/>
      <c r="D7767" s="6"/>
      <c r="E7767" s="6"/>
      <c r="F7767" s="6"/>
      <c r="G7767" s="6"/>
      <c r="H7767" s="6"/>
      <c r="I7767" s="6"/>
      <c r="J7767" s="6"/>
      <c r="K7767" s="6"/>
      <c r="L7767" s="6"/>
      <c r="M7767" s="6"/>
      <c r="N7767" s="6"/>
      <c r="O7767" s="6"/>
      <c r="P7767" s="10"/>
      <c r="Q7767" s="15" t="str">
        <f t="shared" ca="1" si="244"/>
        <v>-</v>
      </c>
      <c r="R7767" s="6"/>
      <c r="S7767" s="6"/>
      <c r="T7767" s="6"/>
      <c r="U7767" s="6"/>
      <c r="V7767" s="6"/>
      <c r="W7767" s="6" t="str">
        <f t="shared" si="243"/>
        <v>-</v>
      </c>
      <c r="X7767" s="6"/>
      <c r="Y7767" s="6"/>
      <c r="Z7767" s="6"/>
      <c r="AA7767" s="6"/>
      <c r="AB7767" s="6"/>
      <c r="AC7767" s="6"/>
    </row>
    <row r="7768" spans="1:29" x14ac:dyDescent="0.25">
      <c r="Q7768" s="12" t="str">
        <f t="shared" ca="1" si="244"/>
        <v>-</v>
      </c>
      <c r="W7768" t="str">
        <f t="shared" si="243"/>
        <v>-</v>
      </c>
    </row>
    <row r="7769" spans="1:29" x14ac:dyDescent="0.25">
      <c r="A7769" s="6"/>
      <c r="B7769" s="10"/>
      <c r="C7769" s="6"/>
      <c r="D7769" s="6"/>
      <c r="E7769" s="6"/>
      <c r="F7769" s="6"/>
      <c r="G7769" s="6"/>
      <c r="H7769" s="6"/>
      <c r="I7769" s="6"/>
      <c r="J7769" s="6"/>
      <c r="K7769" s="6"/>
      <c r="L7769" s="6"/>
      <c r="M7769" s="6"/>
      <c r="N7769" s="6"/>
      <c r="O7769" s="6"/>
      <c r="P7769" s="10"/>
      <c r="Q7769" s="15" t="str">
        <f t="shared" ca="1" si="244"/>
        <v>-</v>
      </c>
      <c r="R7769" s="6"/>
      <c r="S7769" s="6"/>
      <c r="T7769" s="6"/>
      <c r="U7769" s="6"/>
      <c r="V7769" s="6"/>
      <c r="W7769" s="6" t="str">
        <f t="shared" si="243"/>
        <v>-</v>
      </c>
      <c r="X7769" s="6"/>
      <c r="Y7769" s="6"/>
      <c r="Z7769" s="6"/>
      <c r="AA7769" s="6"/>
      <c r="AB7769" s="6"/>
      <c r="AC7769" s="6"/>
    </row>
    <row r="7770" spans="1:29" x14ac:dyDescent="0.25">
      <c r="Q7770" s="12" t="str">
        <f t="shared" ca="1" si="244"/>
        <v>-</v>
      </c>
      <c r="W7770" t="str">
        <f t="shared" si="243"/>
        <v>-</v>
      </c>
    </row>
    <row r="7771" spans="1:29" x14ac:dyDescent="0.25">
      <c r="A7771" s="6"/>
      <c r="B7771" s="10"/>
      <c r="C7771" s="6"/>
      <c r="D7771" s="6"/>
      <c r="E7771" s="6"/>
      <c r="F7771" s="6"/>
      <c r="G7771" s="6"/>
      <c r="H7771" s="6"/>
      <c r="I7771" s="6"/>
      <c r="J7771" s="6"/>
      <c r="K7771" s="6"/>
      <c r="L7771" s="6"/>
      <c r="M7771" s="6"/>
      <c r="N7771" s="6"/>
      <c r="O7771" s="6"/>
      <c r="P7771" s="10"/>
      <c r="Q7771" s="15" t="str">
        <f t="shared" ca="1" si="244"/>
        <v>-</v>
      </c>
      <c r="R7771" s="6"/>
      <c r="S7771" s="6"/>
      <c r="T7771" s="6"/>
      <c r="U7771" s="6"/>
      <c r="V7771" s="6"/>
      <c r="W7771" s="6" t="str">
        <f t="shared" si="243"/>
        <v>-</v>
      </c>
      <c r="X7771" s="6"/>
      <c r="Y7771" s="6"/>
      <c r="Z7771" s="6"/>
      <c r="AA7771" s="6"/>
      <c r="AB7771" s="6"/>
      <c r="AC7771" s="6"/>
    </row>
    <row r="7772" spans="1:29" x14ac:dyDescent="0.25">
      <c r="Q7772" s="12" t="str">
        <f t="shared" ca="1" si="244"/>
        <v>-</v>
      </c>
      <c r="W7772" t="str">
        <f t="shared" si="243"/>
        <v>-</v>
      </c>
    </row>
    <row r="7773" spans="1:29" x14ac:dyDescent="0.25">
      <c r="A7773" s="6"/>
      <c r="B7773" s="10"/>
      <c r="C7773" s="6"/>
      <c r="D7773" s="6"/>
      <c r="E7773" s="6"/>
      <c r="F7773" s="6"/>
      <c r="G7773" s="6"/>
      <c r="H7773" s="6"/>
      <c r="I7773" s="6"/>
      <c r="J7773" s="6"/>
      <c r="K7773" s="6"/>
      <c r="L7773" s="6"/>
      <c r="M7773" s="6"/>
      <c r="N7773" s="6"/>
      <c r="O7773" s="6"/>
      <c r="P7773" s="10"/>
      <c r="Q7773" s="15" t="str">
        <f t="shared" ca="1" si="244"/>
        <v>-</v>
      </c>
      <c r="R7773" s="6"/>
      <c r="S7773" s="6"/>
      <c r="T7773" s="6"/>
      <c r="U7773" s="6"/>
      <c r="V7773" s="6"/>
      <c r="W7773" s="6" t="str">
        <f t="shared" si="243"/>
        <v>-</v>
      </c>
      <c r="X7773" s="6"/>
      <c r="Y7773" s="6"/>
      <c r="Z7773" s="6"/>
      <c r="AA7773" s="6"/>
      <c r="AB7773" s="6"/>
      <c r="AC7773" s="6"/>
    </row>
    <row r="7774" spans="1:29" x14ac:dyDescent="0.25">
      <c r="Q7774" s="12" t="str">
        <f t="shared" ca="1" si="244"/>
        <v>-</v>
      </c>
      <c r="W7774" t="str">
        <f t="shared" si="243"/>
        <v>-</v>
      </c>
    </row>
    <row r="7775" spans="1:29" x14ac:dyDescent="0.25">
      <c r="A7775" s="6"/>
      <c r="B7775" s="10"/>
      <c r="C7775" s="6"/>
      <c r="D7775" s="6"/>
      <c r="E7775" s="6"/>
      <c r="F7775" s="6"/>
      <c r="G7775" s="6"/>
      <c r="H7775" s="6"/>
      <c r="I7775" s="6"/>
      <c r="J7775" s="6"/>
      <c r="K7775" s="6"/>
      <c r="L7775" s="6"/>
      <c r="M7775" s="6"/>
      <c r="N7775" s="6"/>
      <c r="O7775" s="6"/>
      <c r="P7775" s="10"/>
      <c r="Q7775" s="15" t="str">
        <f t="shared" ca="1" si="244"/>
        <v>-</v>
      </c>
      <c r="R7775" s="6"/>
      <c r="S7775" s="6"/>
      <c r="T7775" s="6"/>
      <c r="U7775" s="6"/>
      <c r="V7775" s="6"/>
      <c r="W7775" s="6" t="str">
        <f t="shared" si="243"/>
        <v>-</v>
      </c>
      <c r="X7775" s="6"/>
      <c r="Y7775" s="6"/>
      <c r="Z7775" s="6"/>
      <c r="AA7775" s="6"/>
      <c r="AB7775" s="6"/>
      <c r="AC7775" s="6"/>
    </row>
    <row r="7776" spans="1:29" x14ac:dyDescent="0.25">
      <c r="Q7776" s="12" t="str">
        <f t="shared" ca="1" si="244"/>
        <v>-</v>
      </c>
      <c r="W7776" t="str">
        <f t="shared" si="243"/>
        <v>-</v>
      </c>
    </row>
    <row r="7777" spans="1:29" x14ac:dyDescent="0.25">
      <c r="A7777" s="6"/>
      <c r="B7777" s="10"/>
      <c r="C7777" s="6"/>
      <c r="D7777" s="6"/>
      <c r="E7777" s="6"/>
      <c r="F7777" s="6"/>
      <c r="G7777" s="6"/>
      <c r="H7777" s="6"/>
      <c r="I7777" s="6"/>
      <c r="J7777" s="6"/>
      <c r="K7777" s="6"/>
      <c r="L7777" s="6"/>
      <c r="M7777" s="6"/>
      <c r="N7777" s="6"/>
      <c r="O7777" s="6"/>
      <c r="P7777" s="10"/>
      <c r="Q7777" s="15" t="str">
        <f t="shared" ca="1" si="244"/>
        <v>-</v>
      </c>
      <c r="R7777" s="6"/>
      <c r="S7777" s="6"/>
      <c r="T7777" s="6"/>
      <c r="U7777" s="6"/>
      <c r="V7777" s="6"/>
      <c r="W7777" s="6" t="str">
        <f t="shared" si="243"/>
        <v>-</v>
      </c>
      <c r="X7777" s="6"/>
      <c r="Y7777" s="6"/>
      <c r="Z7777" s="6"/>
      <c r="AA7777" s="6"/>
      <c r="AB7777" s="6"/>
      <c r="AC7777" s="6"/>
    </row>
    <row r="7778" spans="1:29" x14ac:dyDescent="0.25">
      <c r="Q7778" s="12" t="str">
        <f t="shared" ca="1" si="244"/>
        <v>-</v>
      </c>
      <c r="W7778" t="str">
        <f t="shared" si="243"/>
        <v>-</v>
      </c>
    </row>
    <row r="7779" spans="1:29" x14ac:dyDescent="0.25">
      <c r="A7779" s="6"/>
      <c r="B7779" s="10"/>
      <c r="C7779" s="6"/>
      <c r="D7779" s="6"/>
      <c r="E7779" s="6"/>
      <c r="F7779" s="6"/>
      <c r="G7779" s="6"/>
      <c r="H7779" s="6"/>
      <c r="I7779" s="6"/>
      <c r="J7779" s="6"/>
      <c r="K7779" s="6"/>
      <c r="L7779" s="6"/>
      <c r="M7779" s="6"/>
      <c r="N7779" s="6"/>
      <c r="O7779" s="6"/>
      <c r="P7779" s="10"/>
      <c r="Q7779" s="15" t="str">
        <f t="shared" ca="1" si="244"/>
        <v>-</v>
      </c>
      <c r="R7779" s="6"/>
      <c r="S7779" s="6"/>
      <c r="T7779" s="6"/>
      <c r="U7779" s="6"/>
      <c r="V7779" s="6"/>
      <c r="W7779" s="6" t="str">
        <f t="shared" si="243"/>
        <v>-</v>
      </c>
      <c r="X7779" s="6"/>
      <c r="Y7779" s="6"/>
      <c r="Z7779" s="6"/>
      <c r="AA7779" s="6"/>
      <c r="AB7779" s="6"/>
      <c r="AC7779" s="6"/>
    </row>
    <row r="7780" spans="1:29" x14ac:dyDescent="0.25">
      <c r="Q7780" s="12" t="str">
        <f t="shared" ca="1" si="244"/>
        <v>-</v>
      </c>
      <c r="W7780" t="str">
        <f t="shared" si="243"/>
        <v>-</v>
      </c>
    </row>
    <row r="7781" spans="1:29" x14ac:dyDescent="0.25">
      <c r="A7781" s="6"/>
      <c r="B7781" s="10"/>
      <c r="C7781" s="6"/>
      <c r="D7781" s="6"/>
      <c r="E7781" s="6"/>
      <c r="F7781" s="6"/>
      <c r="G7781" s="6"/>
      <c r="H7781" s="6"/>
      <c r="I7781" s="6"/>
      <c r="J7781" s="6"/>
      <c r="K7781" s="6"/>
      <c r="L7781" s="6"/>
      <c r="M7781" s="6"/>
      <c r="N7781" s="6"/>
      <c r="O7781" s="6"/>
      <c r="P7781" s="10"/>
      <c r="Q7781" s="15" t="str">
        <f t="shared" ca="1" si="244"/>
        <v>-</v>
      </c>
      <c r="R7781" s="6"/>
      <c r="S7781" s="6"/>
      <c r="T7781" s="6"/>
      <c r="U7781" s="6"/>
      <c r="V7781" s="6"/>
      <c r="W7781" s="6" t="str">
        <f t="shared" si="243"/>
        <v>-</v>
      </c>
      <c r="X7781" s="6"/>
      <c r="Y7781" s="6"/>
      <c r="Z7781" s="6"/>
      <c r="AA7781" s="6"/>
      <c r="AB7781" s="6"/>
      <c r="AC7781" s="6"/>
    </row>
    <row r="7782" spans="1:29" x14ac:dyDescent="0.25">
      <c r="Q7782" s="12" t="str">
        <f t="shared" ca="1" si="244"/>
        <v>-</v>
      </c>
      <c r="W7782" t="str">
        <f t="shared" si="243"/>
        <v>-</v>
      </c>
    </row>
    <row r="7783" spans="1:29" x14ac:dyDescent="0.25">
      <c r="A7783" s="6"/>
      <c r="B7783" s="10"/>
      <c r="C7783" s="6"/>
      <c r="D7783" s="6"/>
      <c r="E7783" s="6"/>
      <c r="F7783" s="6"/>
      <c r="G7783" s="6"/>
      <c r="H7783" s="6"/>
      <c r="I7783" s="6"/>
      <c r="J7783" s="6"/>
      <c r="K7783" s="6"/>
      <c r="L7783" s="6"/>
      <c r="M7783" s="6"/>
      <c r="N7783" s="6"/>
      <c r="O7783" s="6"/>
      <c r="P7783" s="10"/>
      <c r="Q7783" s="15" t="str">
        <f t="shared" ca="1" si="244"/>
        <v>-</v>
      </c>
      <c r="R7783" s="6"/>
      <c r="S7783" s="6"/>
      <c r="T7783" s="6"/>
      <c r="U7783" s="6"/>
      <c r="V7783" s="6"/>
      <c r="W7783" s="6" t="str">
        <f t="shared" si="243"/>
        <v>-</v>
      </c>
      <c r="X7783" s="6"/>
      <c r="Y7783" s="6"/>
      <c r="Z7783" s="6"/>
      <c r="AA7783" s="6"/>
      <c r="AB7783" s="6"/>
      <c r="AC7783" s="6"/>
    </row>
    <row r="7784" spans="1:29" x14ac:dyDescent="0.25">
      <c r="Q7784" s="12" t="str">
        <f t="shared" ca="1" si="244"/>
        <v>-</v>
      </c>
      <c r="W7784" t="str">
        <f t="shared" si="243"/>
        <v>-</v>
      </c>
    </row>
    <row r="7785" spans="1:29" x14ac:dyDescent="0.25">
      <c r="A7785" s="6"/>
      <c r="B7785" s="10"/>
      <c r="C7785" s="6"/>
      <c r="D7785" s="6"/>
      <c r="E7785" s="6"/>
      <c r="F7785" s="6"/>
      <c r="G7785" s="6"/>
      <c r="H7785" s="6"/>
      <c r="I7785" s="6"/>
      <c r="J7785" s="6"/>
      <c r="K7785" s="6"/>
      <c r="L7785" s="6"/>
      <c r="M7785" s="6"/>
      <c r="N7785" s="6"/>
      <c r="O7785" s="6"/>
      <c r="P7785" s="10"/>
      <c r="Q7785" s="15" t="str">
        <f t="shared" ca="1" si="244"/>
        <v>-</v>
      </c>
      <c r="R7785" s="6"/>
      <c r="S7785" s="6"/>
      <c r="T7785" s="6"/>
      <c r="U7785" s="6"/>
      <c r="V7785" s="6"/>
      <c r="W7785" s="6" t="str">
        <f t="shared" si="243"/>
        <v>-</v>
      </c>
      <c r="X7785" s="6"/>
      <c r="Y7785" s="6"/>
      <c r="Z7785" s="6"/>
      <c r="AA7785" s="6"/>
      <c r="AB7785" s="6"/>
      <c r="AC7785" s="6"/>
    </row>
    <row r="7786" spans="1:29" x14ac:dyDescent="0.25">
      <c r="Q7786" s="12" t="str">
        <f t="shared" ca="1" si="244"/>
        <v>-</v>
      </c>
      <c r="W7786" t="str">
        <f t="shared" si="243"/>
        <v>-</v>
      </c>
    </row>
    <row r="7787" spans="1:29" x14ac:dyDescent="0.25">
      <c r="A7787" s="6"/>
      <c r="B7787" s="10"/>
      <c r="C7787" s="6"/>
      <c r="D7787" s="6"/>
      <c r="E7787" s="6"/>
      <c r="F7787" s="6"/>
      <c r="G7787" s="6"/>
      <c r="H7787" s="6"/>
      <c r="I7787" s="6"/>
      <c r="J7787" s="6"/>
      <c r="K7787" s="6"/>
      <c r="L7787" s="6"/>
      <c r="M7787" s="6"/>
      <c r="N7787" s="6"/>
      <c r="O7787" s="6"/>
      <c r="P7787" s="10"/>
      <c r="Q7787" s="15" t="str">
        <f t="shared" ca="1" si="244"/>
        <v>-</v>
      </c>
      <c r="R7787" s="6"/>
      <c r="S7787" s="6"/>
      <c r="T7787" s="6"/>
      <c r="U7787" s="6"/>
      <c r="V7787" s="6"/>
      <c r="W7787" s="6" t="str">
        <f t="shared" si="243"/>
        <v>-</v>
      </c>
      <c r="X7787" s="6"/>
      <c r="Y7787" s="6"/>
      <c r="Z7787" s="6"/>
      <c r="AA7787" s="6"/>
      <c r="AB7787" s="6"/>
      <c r="AC7787" s="6"/>
    </row>
    <row r="7788" spans="1:29" x14ac:dyDescent="0.25">
      <c r="Q7788" s="12" t="str">
        <f t="shared" ca="1" si="244"/>
        <v>-</v>
      </c>
      <c r="W7788" t="str">
        <f t="shared" si="243"/>
        <v>-</v>
      </c>
    </row>
    <row r="7789" spans="1:29" x14ac:dyDescent="0.25">
      <c r="A7789" s="6"/>
      <c r="B7789" s="10"/>
      <c r="C7789" s="6"/>
      <c r="D7789" s="6"/>
      <c r="E7789" s="6"/>
      <c r="F7789" s="6"/>
      <c r="G7789" s="6"/>
      <c r="H7789" s="6"/>
      <c r="I7789" s="6"/>
      <c r="J7789" s="6"/>
      <c r="K7789" s="6"/>
      <c r="L7789" s="6"/>
      <c r="M7789" s="6"/>
      <c r="N7789" s="6"/>
      <c r="O7789" s="6"/>
      <c r="P7789" s="10"/>
      <c r="Q7789" s="15" t="str">
        <f t="shared" ca="1" si="244"/>
        <v>-</v>
      </c>
      <c r="R7789" s="6"/>
      <c r="S7789" s="6"/>
      <c r="T7789" s="6"/>
      <c r="U7789" s="6"/>
      <c r="V7789" s="6"/>
      <c r="W7789" s="6" t="str">
        <f t="shared" si="243"/>
        <v>-</v>
      </c>
      <c r="X7789" s="6"/>
      <c r="Y7789" s="6"/>
      <c r="Z7789" s="6"/>
      <c r="AA7789" s="6"/>
      <c r="AB7789" s="6"/>
      <c r="AC7789" s="6"/>
    </row>
    <row r="7790" spans="1:29" x14ac:dyDescent="0.25">
      <c r="Q7790" s="12" t="str">
        <f t="shared" ca="1" si="244"/>
        <v>-</v>
      </c>
      <c r="W7790" t="str">
        <f t="shared" si="243"/>
        <v>-</v>
      </c>
    </row>
    <row r="7791" spans="1:29" x14ac:dyDescent="0.25">
      <c r="A7791" s="6"/>
      <c r="B7791" s="10"/>
      <c r="C7791" s="6"/>
      <c r="D7791" s="6"/>
      <c r="E7791" s="6"/>
      <c r="F7791" s="6"/>
      <c r="G7791" s="6"/>
      <c r="H7791" s="6"/>
      <c r="I7791" s="6"/>
      <c r="J7791" s="6"/>
      <c r="K7791" s="6"/>
      <c r="L7791" s="6"/>
      <c r="M7791" s="6"/>
      <c r="N7791" s="6"/>
      <c r="O7791" s="6"/>
      <c r="P7791" s="10"/>
      <c r="Q7791" s="15" t="str">
        <f t="shared" ca="1" si="244"/>
        <v>-</v>
      </c>
      <c r="R7791" s="6"/>
      <c r="S7791" s="6"/>
      <c r="T7791" s="6"/>
      <c r="U7791" s="6"/>
      <c r="V7791" s="6"/>
      <c r="W7791" s="6" t="str">
        <f t="shared" si="243"/>
        <v>-</v>
      </c>
      <c r="X7791" s="6"/>
      <c r="Y7791" s="6"/>
      <c r="Z7791" s="6"/>
      <c r="AA7791" s="6"/>
      <c r="AB7791" s="6"/>
      <c r="AC7791" s="6"/>
    </row>
    <row r="7792" spans="1:29" x14ac:dyDescent="0.25">
      <c r="Q7792" s="12" t="str">
        <f t="shared" ca="1" si="244"/>
        <v>-</v>
      </c>
      <c r="W7792" t="str">
        <f t="shared" si="243"/>
        <v>-</v>
      </c>
    </row>
    <row r="7793" spans="1:29" x14ac:dyDescent="0.25">
      <c r="A7793" s="6"/>
      <c r="B7793" s="10"/>
      <c r="C7793" s="6"/>
      <c r="D7793" s="6"/>
      <c r="E7793" s="6"/>
      <c r="F7793" s="6"/>
      <c r="G7793" s="6"/>
      <c r="H7793" s="6"/>
      <c r="I7793" s="6"/>
      <c r="J7793" s="6"/>
      <c r="K7793" s="6"/>
      <c r="L7793" s="6"/>
      <c r="M7793" s="6"/>
      <c r="N7793" s="6"/>
      <c r="O7793" s="6"/>
      <c r="P7793" s="10"/>
      <c r="Q7793" s="15" t="str">
        <f t="shared" ca="1" si="244"/>
        <v>-</v>
      </c>
      <c r="R7793" s="6"/>
      <c r="S7793" s="6"/>
      <c r="T7793" s="6"/>
      <c r="U7793" s="6"/>
      <c r="V7793" s="6"/>
      <c r="W7793" s="6" t="str">
        <f t="shared" si="243"/>
        <v>-</v>
      </c>
      <c r="X7793" s="6"/>
      <c r="Y7793" s="6"/>
      <c r="Z7793" s="6"/>
      <c r="AA7793" s="6"/>
      <c r="AB7793" s="6"/>
      <c r="AC7793" s="6"/>
    </row>
    <row r="7794" spans="1:29" x14ac:dyDescent="0.25">
      <c r="Q7794" s="12" t="str">
        <f t="shared" ca="1" si="244"/>
        <v>-</v>
      </c>
      <c r="W7794" t="str">
        <f t="shared" si="243"/>
        <v>-</v>
      </c>
    </row>
    <row r="7795" spans="1:29" x14ac:dyDescent="0.25">
      <c r="A7795" s="6"/>
      <c r="B7795" s="10"/>
      <c r="C7795" s="6"/>
      <c r="D7795" s="6"/>
      <c r="E7795" s="6"/>
      <c r="F7795" s="6"/>
      <c r="G7795" s="6"/>
      <c r="H7795" s="6"/>
      <c r="I7795" s="6"/>
      <c r="J7795" s="6"/>
      <c r="K7795" s="6"/>
      <c r="L7795" s="6"/>
      <c r="M7795" s="6"/>
      <c r="N7795" s="6"/>
      <c r="O7795" s="6"/>
      <c r="P7795" s="10"/>
      <c r="Q7795" s="15" t="str">
        <f t="shared" ca="1" si="244"/>
        <v>-</v>
      </c>
      <c r="R7795" s="6"/>
      <c r="S7795" s="6"/>
      <c r="T7795" s="6"/>
      <c r="U7795" s="6"/>
      <c r="V7795" s="6"/>
      <c r="W7795" s="6" t="str">
        <f t="shared" si="243"/>
        <v>-</v>
      </c>
      <c r="X7795" s="6"/>
      <c r="Y7795" s="6"/>
      <c r="Z7795" s="6"/>
      <c r="AA7795" s="6"/>
      <c r="AB7795" s="6"/>
      <c r="AC7795" s="6"/>
    </row>
    <row r="7796" spans="1:29" x14ac:dyDescent="0.25">
      <c r="Q7796" s="12" t="str">
        <f t="shared" ca="1" si="244"/>
        <v>-</v>
      </c>
      <c r="W7796" t="str">
        <f t="shared" si="243"/>
        <v>-</v>
      </c>
    </row>
    <row r="7797" spans="1:29" x14ac:dyDescent="0.25">
      <c r="A7797" s="6"/>
      <c r="B7797" s="10"/>
      <c r="C7797" s="6"/>
      <c r="D7797" s="6"/>
      <c r="E7797" s="6"/>
      <c r="F7797" s="6"/>
      <c r="G7797" s="6"/>
      <c r="H7797" s="6"/>
      <c r="I7797" s="6"/>
      <c r="J7797" s="6"/>
      <c r="K7797" s="6"/>
      <c r="L7797" s="6"/>
      <c r="M7797" s="6"/>
      <c r="N7797" s="6"/>
      <c r="O7797" s="6"/>
      <c r="P7797" s="10"/>
      <c r="Q7797" s="15" t="str">
        <f t="shared" ca="1" si="244"/>
        <v>-</v>
      </c>
      <c r="R7797" s="6"/>
      <c r="S7797" s="6"/>
      <c r="T7797" s="6"/>
      <c r="U7797" s="6"/>
      <c r="V7797" s="6"/>
      <c r="W7797" s="6" t="str">
        <f t="shared" si="243"/>
        <v>-</v>
      </c>
      <c r="X7797" s="6"/>
      <c r="Y7797" s="6"/>
      <c r="Z7797" s="6"/>
      <c r="AA7797" s="6"/>
      <c r="AB7797" s="6"/>
      <c r="AC7797" s="6"/>
    </row>
    <row r="7798" spans="1:29" x14ac:dyDescent="0.25">
      <c r="Q7798" s="12" t="str">
        <f t="shared" ca="1" si="244"/>
        <v>-</v>
      </c>
      <c r="W7798" t="str">
        <f t="shared" si="243"/>
        <v>-</v>
      </c>
    </row>
    <row r="7799" spans="1:29" x14ac:dyDescent="0.25">
      <c r="A7799" s="6"/>
      <c r="B7799" s="10"/>
      <c r="C7799" s="6"/>
      <c r="D7799" s="6"/>
      <c r="E7799" s="6"/>
      <c r="F7799" s="6"/>
      <c r="G7799" s="6"/>
      <c r="H7799" s="6"/>
      <c r="I7799" s="6"/>
      <c r="J7799" s="6"/>
      <c r="K7799" s="6"/>
      <c r="L7799" s="6"/>
      <c r="M7799" s="6"/>
      <c r="N7799" s="6"/>
      <c r="O7799" s="6"/>
      <c r="P7799" s="10"/>
      <c r="Q7799" s="15" t="str">
        <f t="shared" ca="1" si="244"/>
        <v>-</v>
      </c>
      <c r="R7799" s="6"/>
      <c r="S7799" s="6"/>
      <c r="T7799" s="6"/>
      <c r="U7799" s="6"/>
      <c r="V7799" s="6"/>
      <c r="W7799" s="6" t="str">
        <f t="shared" si="243"/>
        <v>-</v>
      </c>
      <c r="X7799" s="6"/>
      <c r="Y7799" s="6"/>
      <c r="Z7799" s="6"/>
      <c r="AA7799" s="6"/>
      <c r="AB7799" s="6"/>
      <c r="AC7799" s="6"/>
    </row>
    <row r="7800" spans="1:29" x14ac:dyDescent="0.25">
      <c r="Q7800" s="12" t="str">
        <f t="shared" ca="1" si="244"/>
        <v>-</v>
      </c>
      <c r="W7800" t="str">
        <f t="shared" si="243"/>
        <v>-</v>
      </c>
    </row>
    <row r="7801" spans="1:29" x14ac:dyDescent="0.25">
      <c r="A7801" s="6"/>
      <c r="B7801" s="10"/>
      <c r="C7801" s="6"/>
      <c r="D7801" s="6"/>
      <c r="E7801" s="6"/>
      <c r="F7801" s="6"/>
      <c r="G7801" s="6"/>
      <c r="H7801" s="6"/>
      <c r="I7801" s="6"/>
      <c r="J7801" s="6"/>
      <c r="K7801" s="6"/>
      <c r="L7801" s="6"/>
      <c r="M7801" s="6"/>
      <c r="N7801" s="6"/>
      <c r="O7801" s="6"/>
      <c r="P7801" s="10"/>
      <c r="Q7801" s="15" t="str">
        <f t="shared" ca="1" si="244"/>
        <v>-</v>
      </c>
      <c r="R7801" s="6"/>
      <c r="S7801" s="6"/>
      <c r="T7801" s="6"/>
      <c r="U7801" s="6"/>
      <c r="V7801" s="6"/>
      <c r="W7801" s="6" t="str">
        <f t="shared" si="243"/>
        <v>-</v>
      </c>
      <c r="X7801" s="6"/>
      <c r="Y7801" s="6"/>
      <c r="Z7801" s="6"/>
      <c r="AA7801" s="6"/>
      <c r="AB7801" s="6"/>
      <c r="AC7801" s="6"/>
    </row>
    <row r="7802" spans="1:29" x14ac:dyDescent="0.25">
      <c r="Q7802" s="12" t="str">
        <f t="shared" ca="1" si="244"/>
        <v>-</v>
      </c>
      <c r="W7802" t="str">
        <f t="shared" si="243"/>
        <v>-</v>
      </c>
    </row>
    <row r="7803" spans="1:29" x14ac:dyDescent="0.25">
      <c r="A7803" s="6"/>
      <c r="B7803" s="10"/>
      <c r="C7803" s="6"/>
      <c r="D7803" s="6"/>
      <c r="E7803" s="6"/>
      <c r="F7803" s="6"/>
      <c r="G7803" s="6"/>
      <c r="H7803" s="6"/>
      <c r="I7803" s="6"/>
      <c r="J7803" s="6"/>
      <c r="K7803" s="6"/>
      <c r="L7803" s="6"/>
      <c r="M7803" s="6"/>
      <c r="N7803" s="6"/>
      <c r="O7803" s="6"/>
      <c r="P7803" s="10"/>
      <c r="Q7803" s="15" t="str">
        <f t="shared" ca="1" si="244"/>
        <v>-</v>
      </c>
      <c r="R7803" s="6"/>
      <c r="S7803" s="6"/>
      <c r="T7803" s="6"/>
      <c r="U7803" s="6"/>
      <c r="V7803" s="6"/>
      <c r="W7803" s="6" t="str">
        <f t="shared" si="243"/>
        <v>-</v>
      </c>
      <c r="X7803" s="6"/>
      <c r="Y7803" s="6"/>
      <c r="Z7803" s="6"/>
      <c r="AA7803" s="6"/>
      <c r="AB7803" s="6"/>
      <c r="AC7803" s="6"/>
    </row>
    <row r="7804" spans="1:29" x14ac:dyDescent="0.25">
      <c r="Q7804" s="12" t="str">
        <f t="shared" ca="1" si="244"/>
        <v>-</v>
      </c>
      <c r="W7804" t="str">
        <f t="shared" si="243"/>
        <v>-</v>
      </c>
    </row>
    <row r="7805" spans="1:29" x14ac:dyDescent="0.25">
      <c r="A7805" s="6"/>
      <c r="B7805" s="10"/>
      <c r="C7805" s="6"/>
      <c r="D7805" s="6"/>
      <c r="E7805" s="6"/>
      <c r="F7805" s="6"/>
      <c r="G7805" s="6"/>
      <c r="H7805" s="6"/>
      <c r="I7805" s="6"/>
      <c r="J7805" s="6"/>
      <c r="K7805" s="6"/>
      <c r="L7805" s="6"/>
      <c r="M7805" s="6"/>
      <c r="N7805" s="6"/>
      <c r="O7805" s="6"/>
      <c r="P7805" s="10"/>
      <c r="Q7805" s="15" t="str">
        <f t="shared" ca="1" si="244"/>
        <v>-</v>
      </c>
      <c r="R7805" s="6"/>
      <c r="S7805" s="6"/>
      <c r="T7805" s="6"/>
      <c r="U7805" s="6"/>
      <c r="V7805" s="6"/>
      <c r="W7805" s="6" t="str">
        <f t="shared" si="243"/>
        <v>-</v>
      </c>
      <c r="X7805" s="6"/>
      <c r="Y7805" s="6"/>
      <c r="Z7805" s="6"/>
      <c r="AA7805" s="6"/>
      <c r="AB7805" s="6"/>
      <c r="AC7805" s="6"/>
    </row>
    <row r="7806" spans="1:29" x14ac:dyDescent="0.25">
      <c r="Q7806" s="12" t="str">
        <f t="shared" ca="1" si="244"/>
        <v>-</v>
      </c>
      <c r="W7806" t="str">
        <f t="shared" si="243"/>
        <v>-</v>
      </c>
    </row>
    <row r="7807" spans="1:29" x14ac:dyDescent="0.25">
      <c r="A7807" s="6"/>
      <c r="B7807" s="10"/>
      <c r="C7807" s="6"/>
      <c r="D7807" s="6"/>
      <c r="E7807" s="6"/>
      <c r="F7807" s="6"/>
      <c r="G7807" s="6"/>
      <c r="H7807" s="6"/>
      <c r="I7807" s="6"/>
      <c r="J7807" s="6"/>
      <c r="K7807" s="6"/>
      <c r="L7807" s="6"/>
      <c r="M7807" s="6"/>
      <c r="N7807" s="6"/>
      <c r="O7807" s="6"/>
      <c r="P7807" s="10"/>
      <c r="Q7807" s="15" t="str">
        <f t="shared" ca="1" si="244"/>
        <v>-</v>
      </c>
      <c r="R7807" s="6"/>
      <c r="S7807" s="6"/>
      <c r="T7807" s="6"/>
      <c r="U7807" s="6"/>
      <c r="V7807" s="6"/>
      <c r="W7807" s="6" t="str">
        <f t="shared" si="243"/>
        <v>-</v>
      </c>
      <c r="X7807" s="6"/>
      <c r="Y7807" s="6"/>
      <c r="Z7807" s="6"/>
      <c r="AA7807" s="6"/>
      <c r="AB7807" s="6"/>
      <c r="AC7807" s="6"/>
    </row>
    <row r="7808" spans="1:29" x14ac:dyDescent="0.25">
      <c r="Q7808" s="12" t="str">
        <f t="shared" ca="1" si="244"/>
        <v>-</v>
      </c>
      <c r="W7808" t="str">
        <f t="shared" si="243"/>
        <v>-</v>
      </c>
    </row>
    <row r="7809" spans="1:29" x14ac:dyDescent="0.25">
      <c r="A7809" s="6"/>
      <c r="B7809" s="10"/>
      <c r="C7809" s="6"/>
      <c r="D7809" s="6"/>
      <c r="E7809" s="6"/>
      <c r="F7809" s="6"/>
      <c r="G7809" s="6"/>
      <c r="H7809" s="6"/>
      <c r="I7809" s="6"/>
      <c r="J7809" s="6"/>
      <c r="K7809" s="6"/>
      <c r="L7809" s="6"/>
      <c r="M7809" s="6"/>
      <c r="N7809" s="6"/>
      <c r="O7809" s="6"/>
      <c r="P7809" s="10"/>
      <c r="Q7809" s="15" t="str">
        <f t="shared" ca="1" si="244"/>
        <v>-</v>
      </c>
      <c r="R7809" s="6"/>
      <c r="S7809" s="6"/>
      <c r="T7809" s="6"/>
      <c r="U7809" s="6"/>
      <c r="V7809" s="6"/>
      <c r="W7809" s="6" t="str">
        <f t="shared" ref="W7809:W7872" si="245">IF(OR(ISBLANK(J7809),ISBLANK(V7809)),"-",(IF(J7809=V7809,"Yes","No")))</f>
        <v>-</v>
      </c>
      <c r="X7809" s="6"/>
      <c r="Y7809" s="6"/>
      <c r="Z7809" s="6"/>
      <c r="AA7809" s="6"/>
      <c r="AB7809" s="6"/>
      <c r="AC7809" s="6"/>
    </row>
    <row r="7810" spans="1:29" x14ac:dyDescent="0.25">
      <c r="Q7810" s="12" t="str">
        <f t="shared" ref="Q7810:Q7873" ca="1" si="246">IF(B7810&gt;1/1/1900, (IF(R7810="Closed",(DATEDIF(B7810,P7810,"d"))-(DATEDIF(M7810,O7810,"d")),IF(OR(R7810="Pending",ISBLANK(P7810)),TODAY()-B7810))),"-")</f>
        <v>-</v>
      </c>
      <c r="W7810" t="str">
        <f t="shared" si="245"/>
        <v>-</v>
      </c>
    </row>
    <row r="7811" spans="1:29" x14ac:dyDescent="0.25">
      <c r="A7811" s="6"/>
      <c r="B7811" s="10"/>
      <c r="C7811" s="6"/>
      <c r="D7811" s="6"/>
      <c r="E7811" s="6"/>
      <c r="F7811" s="6"/>
      <c r="G7811" s="6"/>
      <c r="H7811" s="6"/>
      <c r="I7811" s="6"/>
      <c r="J7811" s="6"/>
      <c r="K7811" s="6"/>
      <c r="L7811" s="6"/>
      <c r="M7811" s="6"/>
      <c r="N7811" s="6"/>
      <c r="O7811" s="6"/>
      <c r="P7811" s="10"/>
      <c r="Q7811" s="15" t="str">
        <f t="shared" ca="1" si="246"/>
        <v>-</v>
      </c>
      <c r="R7811" s="6"/>
      <c r="S7811" s="6"/>
      <c r="T7811" s="6"/>
      <c r="U7811" s="6"/>
      <c r="V7811" s="6"/>
      <c r="W7811" s="6" t="str">
        <f t="shared" si="245"/>
        <v>-</v>
      </c>
      <c r="X7811" s="6"/>
      <c r="Y7811" s="6"/>
      <c r="Z7811" s="6"/>
      <c r="AA7811" s="6"/>
      <c r="AB7811" s="6"/>
      <c r="AC7811" s="6"/>
    </row>
    <row r="7812" spans="1:29" x14ac:dyDescent="0.25">
      <c r="Q7812" s="12" t="str">
        <f t="shared" ca="1" si="246"/>
        <v>-</v>
      </c>
      <c r="W7812" t="str">
        <f t="shared" si="245"/>
        <v>-</v>
      </c>
    </row>
    <row r="7813" spans="1:29" x14ac:dyDescent="0.25">
      <c r="A7813" s="6"/>
      <c r="B7813" s="10"/>
      <c r="C7813" s="6"/>
      <c r="D7813" s="6"/>
      <c r="E7813" s="6"/>
      <c r="F7813" s="6"/>
      <c r="G7813" s="6"/>
      <c r="H7813" s="6"/>
      <c r="I7813" s="6"/>
      <c r="J7813" s="6"/>
      <c r="K7813" s="6"/>
      <c r="L7813" s="6"/>
      <c r="M7813" s="6"/>
      <c r="N7813" s="6"/>
      <c r="O7813" s="6"/>
      <c r="P7813" s="10"/>
      <c r="Q7813" s="15" t="str">
        <f t="shared" ca="1" si="246"/>
        <v>-</v>
      </c>
      <c r="R7813" s="6"/>
      <c r="S7813" s="6"/>
      <c r="T7813" s="6"/>
      <c r="U7813" s="6"/>
      <c r="V7813" s="6"/>
      <c r="W7813" s="6" t="str">
        <f t="shared" si="245"/>
        <v>-</v>
      </c>
      <c r="X7813" s="6"/>
      <c r="Y7813" s="6"/>
      <c r="Z7813" s="6"/>
      <c r="AA7813" s="6"/>
      <c r="AB7813" s="6"/>
      <c r="AC7813" s="6"/>
    </row>
    <row r="7814" spans="1:29" x14ac:dyDescent="0.25">
      <c r="Q7814" s="12" t="str">
        <f t="shared" ca="1" si="246"/>
        <v>-</v>
      </c>
      <c r="W7814" t="str">
        <f t="shared" si="245"/>
        <v>-</v>
      </c>
    </row>
    <row r="7815" spans="1:29" x14ac:dyDescent="0.25">
      <c r="A7815" s="6"/>
      <c r="B7815" s="10"/>
      <c r="C7815" s="6"/>
      <c r="D7815" s="6"/>
      <c r="E7815" s="6"/>
      <c r="F7815" s="6"/>
      <c r="G7815" s="6"/>
      <c r="H7815" s="6"/>
      <c r="I7815" s="6"/>
      <c r="J7815" s="6"/>
      <c r="K7815" s="6"/>
      <c r="L7815" s="6"/>
      <c r="M7815" s="6"/>
      <c r="N7815" s="6"/>
      <c r="O7815" s="6"/>
      <c r="P7815" s="10"/>
      <c r="Q7815" s="15" t="str">
        <f t="shared" ca="1" si="246"/>
        <v>-</v>
      </c>
      <c r="R7815" s="6"/>
      <c r="S7815" s="6"/>
      <c r="T7815" s="6"/>
      <c r="U7815" s="6"/>
      <c r="V7815" s="6"/>
      <c r="W7815" s="6" t="str">
        <f t="shared" si="245"/>
        <v>-</v>
      </c>
      <c r="X7815" s="6"/>
      <c r="Y7815" s="6"/>
      <c r="Z7815" s="6"/>
      <c r="AA7815" s="6"/>
      <c r="AB7815" s="6"/>
      <c r="AC7815" s="6"/>
    </row>
    <row r="7816" spans="1:29" x14ac:dyDescent="0.25">
      <c r="Q7816" s="12" t="str">
        <f t="shared" ca="1" si="246"/>
        <v>-</v>
      </c>
      <c r="W7816" t="str">
        <f t="shared" si="245"/>
        <v>-</v>
      </c>
    </row>
    <row r="7817" spans="1:29" x14ac:dyDescent="0.25">
      <c r="A7817" s="6"/>
      <c r="B7817" s="10"/>
      <c r="C7817" s="6"/>
      <c r="D7817" s="6"/>
      <c r="E7817" s="6"/>
      <c r="F7817" s="6"/>
      <c r="G7817" s="6"/>
      <c r="H7817" s="6"/>
      <c r="I7817" s="6"/>
      <c r="J7817" s="6"/>
      <c r="K7817" s="6"/>
      <c r="L7817" s="6"/>
      <c r="M7817" s="6"/>
      <c r="N7817" s="6"/>
      <c r="O7817" s="6"/>
      <c r="P7817" s="10"/>
      <c r="Q7817" s="15" t="str">
        <f t="shared" ca="1" si="246"/>
        <v>-</v>
      </c>
      <c r="R7817" s="6"/>
      <c r="S7817" s="6"/>
      <c r="T7817" s="6"/>
      <c r="U7817" s="6"/>
      <c r="V7817" s="6"/>
      <c r="W7817" s="6" t="str">
        <f t="shared" si="245"/>
        <v>-</v>
      </c>
      <c r="X7817" s="6"/>
      <c r="Y7817" s="6"/>
      <c r="Z7817" s="6"/>
      <c r="AA7817" s="6"/>
      <c r="AB7817" s="6"/>
      <c r="AC7817" s="6"/>
    </row>
    <row r="7818" spans="1:29" x14ac:dyDescent="0.25">
      <c r="Q7818" s="12" t="str">
        <f t="shared" ca="1" si="246"/>
        <v>-</v>
      </c>
      <c r="W7818" t="str">
        <f t="shared" si="245"/>
        <v>-</v>
      </c>
    </row>
    <row r="7819" spans="1:29" x14ac:dyDescent="0.25">
      <c r="A7819" s="6"/>
      <c r="B7819" s="10"/>
      <c r="C7819" s="6"/>
      <c r="D7819" s="6"/>
      <c r="E7819" s="6"/>
      <c r="F7819" s="6"/>
      <c r="G7819" s="6"/>
      <c r="H7819" s="6"/>
      <c r="I7819" s="6"/>
      <c r="J7819" s="6"/>
      <c r="K7819" s="6"/>
      <c r="L7819" s="6"/>
      <c r="M7819" s="6"/>
      <c r="N7819" s="6"/>
      <c r="O7819" s="6"/>
      <c r="P7819" s="10"/>
      <c r="Q7819" s="15" t="str">
        <f t="shared" ca="1" si="246"/>
        <v>-</v>
      </c>
      <c r="R7819" s="6"/>
      <c r="S7819" s="6"/>
      <c r="T7819" s="6"/>
      <c r="U7819" s="6"/>
      <c r="V7819" s="6"/>
      <c r="W7819" s="6" t="str">
        <f t="shared" si="245"/>
        <v>-</v>
      </c>
      <c r="X7819" s="6"/>
      <c r="Y7819" s="6"/>
      <c r="Z7819" s="6"/>
      <c r="AA7819" s="6"/>
      <c r="AB7819" s="6"/>
      <c r="AC7819" s="6"/>
    </row>
    <row r="7820" spans="1:29" x14ac:dyDescent="0.25">
      <c r="Q7820" s="12" t="str">
        <f t="shared" ca="1" si="246"/>
        <v>-</v>
      </c>
      <c r="W7820" t="str">
        <f t="shared" si="245"/>
        <v>-</v>
      </c>
    </row>
    <row r="7821" spans="1:29" x14ac:dyDescent="0.25">
      <c r="A7821" s="6"/>
      <c r="B7821" s="10"/>
      <c r="C7821" s="6"/>
      <c r="D7821" s="6"/>
      <c r="E7821" s="6"/>
      <c r="F7821" s="6"/>
      <c r="G7821" s="6"/>
      <c r="H7821" s="6"/>
      <c r="I7821" s="6"/>
      <c r="J7821" s="6"/>
      <c r="K7821" s="6"/>
      <c r="L7821" s="6"/>
      <c r="M7821" s="6"/>
      <c r="N7821" s="6"/>
      <c r="O7821" s="6"/>
      <c r="P7821" s="10"/>
      <c r="Q7821" s="15" t="str">
        <f t="shared" ca="1" si="246"/>
        <v>-</v>
      </c>
      <c r="R7821" s="6"/>
      <c r="S7821" s="6"/>
      <c r="T7821" s="6"/>
      <c r="U7821" s="6"/>
      <c r="V7821" s="6"/>
      <c r="W7821" s="6" t="str">
        <f t="shared" si="245"/>
        <v>-</v>
      </c>
      <c r="X7821" s="6"/>
      <c r="Y7821" s="6"/>
      <c r="Z7821" s="6"/>
      <c r="AA7821" s="6"/>
      <c r="AB7821" s="6"/>
      <c r="AC7821" s="6"/>
    </row>
    <row r="7822" spans="1:29" x14ac:dyDescent="0.25">
      <c r="Q7822" s="12" t="str">
        <f t="shared" ca="1" si="246"/>
        <v>-</v>
      </c>
      <c r="W7822" t="str">
        <f t="shared" si="245"/>
        <v>-</v>
      </c>
    </row>
    <row r="7823" spans="1:29" x14ac:dyDescent="0.25">
      <c r="A7823" s="6"/>
      <c r="B7823" s="10"/>
      <c r="C7823" s="6"/>
      <c r="D7823" s="6"/>
      <c r="E7823" s="6"/>
      <c r="F7823" s="6"/>
      <c r="G7823" s="6"/>
      <c r="H7823" s="6"/>
      <c r="I7823" s="6"/>
      <c r="J7823" s="6"/>
      <c r="K7823" s="6"/>
      <c r="L7823" s="6"/>
      <c r="M7823" s="6"/>
      <c r="N7823" s="6"/>
      <c r="O7823" s="6"/>
      <c r="P7823" s="10"/>
      <c r="Q7823" s="15" t="str">
        <f t="shared" ca="1" si="246"/>
        <v>-</v>
      </c>
      <c r="R7823" s="6"/>
      <c r="S7823" s="6"/>
      <c r="T7823" s="6"/>
      <c r="U7823" s="6"/>
      <c r="V7823" s="6"/>
      <c r="W7823" s="6" t="str">
        <f t="shared" si="245"/>
        <v>-</v>
      </c>
      <c r="X7823" s="6"/>
      <c r="Y7823" s="6"/>
      <c r="Z7823" s="6"/>
      <c r="AA7823" s="6"/>
      <c r="AB7823" s="6"/>
      <c r="AC7823" s="6"/>
    </row>
    <row r="7824" spans="1:29" x14ac:dyDescent="0.25">
      <c r="Q7824" s="12" t="str">
        <f t="shared" ca="1" si="246"/>
        <v>-</v>
      </c>
      <c r="W7824" t="str">
        <f t="shared" si="245"/>
        <v>-</v>
      </c>
    </row>
    <row r="7825" spans="1:29" x14ac:dyDescent="0.25">
      <c r="A7825" s="6"/>
      <c r="B7825" s="10"/>
      <c r="C7825" s="6"/>
      <c r="D7825" s="6"/>
      <c r="E7825" s="6"/>
      <c r="F7825" s="6"/>
      <c r="G7825" s="6"/>
      <c r="H7825" s="6"/>
      <c r="I7825" s="6"/>
      <c r="J7825" s="6"/>
      <c r="K7825" s="6"/>
      <c r="L7825" s="6"/>
      <c r="M7825" s="6"/>
      <c r="N7825" s="6"/>
      <c r="O7825" s="6"/>
      <c r="P7825" s="10"/>
      <c r="Q7825" s="15" t="str">
        <f t="shared" ca="1" si="246"/>
        <v>-</v>
      </c>
      <c r="R7825" s="6"/>
      <c r="S7825" s="6"/>
      <c r="T7825" s="6"/>
      <c r="U7825" s="6"/>
      <c r="V7825" s="6"/>
      <c r="W7825" s="6" t="str">
        <f t="shared" si="245"/>
        <v>-</v>
      </c>
      <c r="X7825" s="6"/>
      <c r="Y7825" s="6"/>
      <c r="Z7825" s="6"/>
      <c r="AA7825" s="6"/>
      <c r="AB7825" s="6"/>
      <c r="AC7825" s="6"/>
    </row>
    <row r="7826" spans="1:29" x14ac:dyDescent="0.25">
      <c r="Q7826" s="12" t="str">
        <f t="shared" ca="1" si="246"/>
        <v>-</v>
      </c>
      <c r="W7826" t="str">
        <f t="shared" si="245"/>
        <v>-</v>
      </c>
    </row>
    <row r="7827" spans="1:29" x14ac:dyDescent="0.25">
      <c r="A7827" s="6"/>
      <c r="B7827" s="10"/>
      <c r="C7827" s="6"/>
      <c r="D7827" s="6"/>
      <c r="E7827" s="6"/>
      <c r="F7827" s="6"/>
      <c r="G7827" s="6"/>
      <c r="H7827" s="6"/>
      <c r="I7827" s="6"/>
      <c r="J7827" s="6"/>
      <c r="K7827" s="6"/>
      <c r="L7827" s="6"/>
      <c r="M7827" s="6"/>
      <c r="N7827" s="6"/>
      <c r="O7827" s="6"/>
      <c r="P7827" s="10"/>
      <c r="Q7827" s="15" t="str">
        <f t="shared" ca="1" si="246"/>
        <v>-</v>
      </c>
      <c r="R7827" s="6"/>
      <c r="S7827" s="6"/>
      <c r="T7827" s="6"/>
      <c r="U7827" s="6"/>
      <c r="V7827" s="6"/>
      <c r="W7827" s="6" t="str">
        <f t="shared" si="245"/>
        <v>-</v>
      </c>
      <c r="X7827" s="6"/>
      <c r="Y7827" s="6"/>
      <c r="Z7827" s="6"/>
      <c r="AA7827" s="6"/>
      <c r="AB7827" s="6"/>
      <c r="AC7827" s="6"/>
    </row>
    <row r="7828" spans="1:29" x14ac:dyDescent="0.25">
      <c r="Q7828" s="12" t="str">
        <f t="shared" ca="1" si="246"/>
        <v>-</v>
      </c>
      <c r="W7828" t="str">
        <f t="shared" si="245"/>
        <v>-</v>
      </c>
    </row>
    <row r="7829" spans="1:29" x14ac:dyDescent="0.25">
      <c r="A7829" s="6"/>
      <c r="B7829" s="10"/>
      <c r="C7829" s="6"/>
      <c r="D7829" s="6"/>
      <c r="E7829" s="6"/>
      <c r="F7829" s="6"/>
      <c r="G7829" s="6"/>
      <c r="H7829" s="6"/>
      <c r="I7829" s="6"/>
      <c r="J7829" s="6"/>
      <c r="K7829" s="6"/>
      <c r="L7829" s="6"/>
      <c r="M7829" s="6"/>
      <c r="N7829" s="6"/>
      <c r="O7829" s="6"/>
      <c r="P7829" s="10"/>
      <c r="Q7829" s="15" t="str">
        <f t="shared" ca="1" si="246"/>
        <v>-</v>
      </c>
      <c r="R7829" s="6"/>
      <c r="S7829" s="6"/>
      <c r="T7829" s="6"/>
      <c r="U7829" s="6"/>
      <c r="V7829" s="6"/>
      <c r="W7829" s="6" t="str">
        <f t="shared" si="245"/>
        <v>-</v>
      </c>
      <c r="X7829" s="6"/>
      <c r="Y7829" s="6"/>
      <c r="Z7829" s="6"/>
      <c r="AA7829" s="6"/>
      <c r="AB7829" s="6"/>
      <c r="AC7829" s="6"/>
    </row>
    <row r="7830" spans="1:29" x14ac:dyDescent="0.25">
      <c r="Q7830" s="12" t="str">
        <f t="shared" ca="1" si="246"/>
        <v>-</v>
      </c>
      <c r="W7830" t="str">
        <f t="shared" si="245"/>
        <v>-</v>
      </c>
    </row>
    <row r="7831" spans="1:29" x14ac:dyDescent="0.25">
      <c r="A7831" s="6"/>
      <c r="B7831" s="10"/>
      <c r="C7831" s="6"/>
      <c r="D7831" s="6"/>
      <c r="E7831" s="6"/>
      <c r="F7831" s="6"/>
      <c r="G7831" s="6"/>
      <c r="H7831" s="6"/>
      <c r="I7831" s="6"/>
      <c r="J7831" s="6"/>
      <c r="K7831" s="6"/>
      <c r="L7831" s="6"/>
      <c r="M7831" s="6"/>
      <c r="N7831" s="6"/>
      <c r="O7831" s="6"/>
      <c r="P7831" s="10"/>
      <c r="Q7831" s="15" t="str">
        <f t="shared" ca="1" si="246"/>
        <v>-</v>
      </c>
      <c r="R7831" s="6"/>
      <c r="S7831" s="6"/>
      <c r="T7831" s="6"/>
      <c r="U7831" s="6"/>
      <c r="V7831" s="6"/>
      <c r="W7831" s="6" t="str">
        <f t="shared" si="245"/>
        <v>-</v>
      </c>
      <c r="X7831" s="6"/>
      <c r="Y7831" s="6"/>
      <c r="Z7831" s="6"/>
      <c r="AA7831" s="6"/>
      <c r="AB7831" s="6"/>
      <c r="AC7831" s="6"/>
    </row>
    <row r="7832" spans="1:29" x14ac:dyDescent="0.25">
      <c r="Q7832" s="12" t="str">
        <f t="shared" ca="1" si="246"/>
        <v>-</v>
      </c>
      <c r="W7832" t="str">
        <f t="shared" si="245"/>
        <v>-</v>
      </c>
    </row>
    <row r="7833" spans="1:29" x14ac:dyDescent="0.25">
      <c r="A7833" s="6"/>
      <c r="B7833" s="10"/>
      <c r="C7833" s="6"/>
      <c r="D7833" s="6"/>
      <c r="E7833" s="6"/>
      <c r="F7833" s="6"/>
      <c r="G7833" s="6"/>
      <c r="H7833" s="6"/>
      <c r="I7833" s="6"/>
      <c r="J7833" s="6"/>
      <c r="K7833" s="6"/>
      <c r="L7833" s="6"/>
      <c r="M7833" s="6"/>
      <c r="N7833" s="6"/>
      <c r="O7833" s="6"/>
      <c r="P7833" s="10"/>
      <c r="Q7833" s="15" t="str">
        <f t="shared" ca="1" si="246"/>
        <v>-</v>
      </c>
      <c r="R7833" s="6"/>
      <c r="S7833" s="6"/>
      <c r="T7833" s="6"/>
      <c r="U7833" s="6"/>
      <c r="V7833" s="6"/>
      <c r="W7833" s="6" t="str">
        <f t="shared" si="245"/>
        <v>-</v>
      </c>
      <c r="X7833" s="6"/>
      <c r="Y7833" s="6"/>
      <c r="Z7833" s="6"/>
      <c r="AA7833" s="6"/>
      <c r="AB7833" s="6"/>
      <c r="AC7833" s="6"/>
    </row>
    <row r="7834" spans="1:29" x14ac:dyDescent="0.25">
      <c r="Q7834" s="12" t="str">
        <f t="shared" ca="1" si="246"/>
        <v>-</v>
      </c>
      <c r="W7834" t="str">
        <f t="shared" si="245"/>
        <v>-</v>
      </c>
    </row>
    <row r="7835" spans="1:29" x14ac:dyDescent="0.25">
      <c r="A7835" s="6"/>
      <c r="B7835" s="10"/>
      <c r="C7835" s="6"/>
      <c r="D7835" s="6"/>
      <c r="E7835" s="6"/>
      <c r="F7835" s="6"/>
      <c r="G7835" s="6"/>
      <c r="H7835" s="6"/>
      <c r="I7835" s="6"/>
      <c r="J7835" s="6"/>
      <c r="K7835" s="6"/>
      <c r="L7835" s="6"/>
      <c r="M7835" s="6"/>
      <c r="N7835" s="6"/>
      <c r="O7835" s="6"/>
      <c r="P7835" s="10"/>
      <c r="Q7835" s="15" t="str">
        <f t="shared" ca="1" si="246"/>
        <v>-</v>
      </c>
      <c r="R7835" s="6"/>
      <c r="S7835" s="6"/>
      <c r="T7835" s="6"/>
      <c r="U7835" s="6"/>
      <c r="V7835" s="6"/>
      <c r="W7835" s="6" t="str">
        <f t="shared" si="245"/>
        <v>-</v>
      </c>
      <c r="X7835" s="6"/>
      <c r="Y7835" s="6"/>
      <c r="Z7835" s="6"/>
      <c r="AA7835" s="6"/>
      <c r="AB7835" s="6"/>
      <c r="AC7835" s="6"/>
    </row>
    <row r="7836" spans="1:29" x14ac:dyDescent="0.25">
      <c r="Q7836" s="12" t="str">
        <f t="shared" ca="1" si="246"/>
        <v>-</v>
      </c>
      <c r="W7836" t="str">
        <f t="shared" si="245"/>
        <v>-</v>
      </c>
    </row>
    <row r="7837" spans="1:29" x14ac:dyDescent="0.25">
      <c r="A7837" s="6"/>
      <c r="B7837" s="10"/>
      <c r="C7837" s="6"/>
      <c r="D7837" s="6"/>
      <c r="E7837" s="6"/>
      <c r="F7837" s="6"/>
      <c r="G7837" s="6"/>
      <c r="H7837" s="6"/>
      <c r="I7837" s="6"/>
      <c r="J7837" s="6"/>
      <c r="K7837" s="6"/>
      <c r="L7837" s="6"/>
      <c r="M7837" s="6"/>
      <c r="N7837" s="6"/>
      <c r="O7837" s="6"/>
      <c r="P7837" s="10"/>
      <c r="Q7837" s="15" t="str">
        <f t="shared" ca="1" si="246"/>
        <v>-</v>
      </c>
      <c r="R7837" s="6"/>
      <c r="S7837" s="6"/>
      <c r="T7837" s="6"/>
      <c r="U7837" s="6"/>
      <c r="V7837" s="6"/>
      <c r="W7837" s="6" t="str">
        <f t="shared" si="245"/>
        <v>-</v>
      </c>
      <c r="X7837" s="6"/>
      <c r="Y7837" s="6"/>
      <c r="Z7837" s="6"/>
      <c r="AA7837" s="6"/>
      <c r="AB7837" s="6"/>
      <c r="AC7837" s="6"/>
    </row>
    <row r="7838" spans="1:29" x14ac:dyDescent="0.25">
      <c r="Q7838" s="12" t="str">
        <f t="shared" ca="1" si="246"/>
        <v>-</v>
      </c>
      <c r="W7838" t="str">
        <f t="shared" si="245"/>
        <v>-</v>
      </c>
    </row>
    <row r="7839" spans="1:29" x14ac:dyDescent="0.25">
      <c r="A7839" s="6"/>
      <c r="B7839" s="10"/>
      <c r="C7839" s="6"/>
      <c r="D7839" s="6"/>
      <c r="E7839" s="6"/>
      <c r="F7839" s="6"/>
      <c r="G7839" s="6"/>
      <c r="H7839" s="6"/>
      <c r="I7839" s="6"/>
      <c r="J7839" s="6"/>
      <c r="K7839" s="6"/>
      <c r="L7839" s="6"/>
      <c r="M7839" s="6"/>
      <c r="N7839" s="6"/>
      <c r="O7839" s="6"/>
      <c r="P7839" s="10"/>
      <c r="Q7839" s="15" t="str">
        <f t="shared" ca="1" si="246"/>
        <v>-</v>
      </c>
      <c r="R7839" s="6"/>
      <c r="S7839" s="6"/>
      <c r="T7839" s="6"/>
      <c r="U7839" s="6"/>
      <c r="V7839" s="6"/>
      <c r="W7839" s="6" t="str">
        <f t="shared" si="245"/>
        <v>-</v>
      </c>
      <c r="X7839" s="6"/>
      <c r="Y7839" s="6"/>
      <c r="Z7839" s="6"/>
      <c r="AA7839" s="6"/>
      <c r="AB7839" s="6"/>
      <c r="AC7839" s="6"/>
    </row>
    <row r="7840" spans="1:29" x14ac:dyDescent="0.25">
      <c r="Q7840" s="12" t="str">
        <f t="shared" ca="1" si="246"/>
        <v>-</v>
      </c>
      <c r="W7840" t="str">
        <f t="shared" si="245"/>
        <v>-</v>
      </c>
    </row>
    <row r="7841" spans="1:29" x14ac:dyDescent="0.25">
      <c r="A7841" s="6"/>
      <c r="B7841" s="10"/>
      <c r="C7841" s="6"/>
      <c r="D7841" s="6"/>
      <c r="E7841" s="6"/>
      <c r="F7841" s="6"/>
      <c r="G7841" s="6"/>
      <c r="H7841" s="6"/>
      <c r="I7841" s="6"/>
      <c r="J7841" s="6"/>
      <c r="K7841" s="6"/>
      <c r="L7841" s="6"/>
      <c r="M7841" s="6"/>
      <c r="N7841" s="6"/>
      <c r="O7841" s="6"/>
      <c r="P7841" s="10"/>
      <c r="Q7841" s="15" t="str">
        <f t="shared" ca="1" si="246"/>
        <v>-</v>
      </c>
      <c r="R7841" s="6"/>
      <c r="S7841" s="6"/>
      <c r="T7841" s="6"/>
      <c r="U7841" s="6"/>
      <c r="V7841" s="6"/>
      <c r="W7841" s="6" t="str">
        <f t="shared" si="245"/>
        <v>-</v>
      </c>
      <c r="X7841" s="6"/>
      <c r="Y7841" s="6"/>
      <c r="Z7841" s="6"/>
      <c r="AA7841" s="6"/>
      <c r="AB7841" s="6"/>
      <c r="AC7841" s="6"/>
    </row>
    <row r="7842" spans="1:29" x14ac:dyDescent="0.25">
      <c r="Q7842" s="12" t="str">
        <f t="shared" ca="1" si="246"/>
        <v>-</v>
      </c>
      <c r="W7842" t="str">
        <f t="shared" si="245"/>
        <v>-</v>
      </c>
    </row>
    <row r="7843" spans="1:29" x14ac:dyDescent="0.25">
      <c r="A7843" s="6"/>
      <c r="B7843" s="10"/>
      <c r="C7843" s="6"/>
      <c r="D7843" s="6"/>
      <c r="E7843" s="6"/>
      <c r="F7843" s="6"/>
      <c r="G7843" s="6"/>
      <c r="H7843" s="6"/>
      <c r="I7843" s="6"/>
      <c r="J7843" s="6"/>
      <c r="K7843" s="6"/>
      <c r="L7843" s="6"/>
      <c r="M7843" s="6"/>
      <c r="N7843" s="6"/>
      <c r="O7843" s="6"/>
      <c r="P7843" s="10"/>
      <c r="Q7843" s="15" t="str">
        <f t="shared" ca="1" si="246"/>
        <v>-</v>
      </c>
      <c r="R7843" s="6"/>
      <c r="S7843" s="6"/>
      <c r="T7843" s="6"/>
      <c r="U7843" s="6"/>
      <c r="V7843" s="6"/>
      <c r="W7843" s="6" t="str">
        <f t="shared" si="245"/>
        <v>-</v>
      </c>
      <c r="X7843" s="6"/>
      <c r="Y7843" s="6"/>
      <c r="Z7843" s="6"/>
      <c r="AA7843" s="6"/>
      <c r="AB7843" s="6"/>
      <c r="AC7843" s="6"/>
    </row>
    <row r="7844" spans="1:29" x14ac:dyDescent="0.25">
      <c r="Q7844" s="12" t="str">
        <f t="shared" ca="1" si="246"/>
        <v>-</v>
      </c>
      <c r="W7844" t="str">
        <f t="shared" si="245"/>
        <v>-</v>
      </c>
    </row>
    <row r="7845" spans="1:29" x14ac:dyDescent="0.25">
      <c r="A7845" s="6"/>
      <c r="B7845" s="10"/>
      <c r="C7845" s="6"/>
      <c r="D7845" s="6"/>
      <c r="E7845" s="6"/>
      <c r="F7845" s="6"/>
      <c r="G7845" s="6"/>
      <c r="H7845" s="6"/>
      <c r="I7845" s="6"/>
      <c r="J7845" s="6"/>
      <c r="K7845" s="6"/>
      <c r="L7845" s="6"/>
      <c r="M7845" s="6"/>
      <c r="N7845" s="6"/>
      <c r="O7845" s="6"/>
      <c r="P7845" s="10"/>
      <c r="Q7845" s="15" t="str">
        <f t="shared" ca="1" si="246"/>
        <v>-</v>
      </c>
      <c r="R7845" s="6"/>
      <c r="S7845" s="6"/>
      <c r="T7845" s="6"/>
      <c r="U7845" s="6"/>
      <c r="V7845" s="6"/>
      <c r="W7845" s="6" t="str">
        <f t="shared" si="245"/>
        <v>-</v>
      </c>
      <c r="X7845" s="6"/>
      <c r="Y7845" s="6"/>
      <c r="Z7845" s="6"/>
      <c r="AA7845" s="6"/>
      <c r="AB7845" s="6"/>
      <c r="AC7845" s="6"/>
    </row>
    <row r="7846" spans="1:29" x14ac:dyDescent="0.25">
      <c r="Q7846" s="12" t="str">
        <f t="shared" ca="1" si="246"/>
        <v>-</v>
      </c>
      <c r="W7846" t="str">
        <f t="shared" si="245"/>
        <v>-</v>
      </c>
    </row>
    <row r="7847" spans="1:29" x14ac:dyDescent="0.25">
      <c r="A7847" s="6"/>
      <c r="B7847" s="10"/>
      <c r="C7847" s="6"/>
      <c r="D7847" s="6"/>
      <c r="E7847" s="6"/>
      <c r="F7847" s="6"/>
      <c r="G7847" s="6"/>
      <c r="H7847" s="6"/>
      <c r="I7847" s="6"/>
      <c r="J7847" s="6"/>
      <c r="K7847" s="6"/>
      <c r="L7847" s="6"/>
      <c r="M7847" s="6"/>
      <c r="N7847" s="6"/>
      <c r="O7847" s="6"/>
      <c r="P7847" s="10"/>
      <c r="Q7847" s="15" t="str">
        <f t="shared" ca="1" si="246"/>
        <v>-</v>
      </c>
      <c r="R7847" s="6"/>
      <c r="S7847" s="6"/>
      <c r="T7847" s="6"/>
      <c r="U7847" s="6"/>
      <c r="V7847" s="6"/>
      <c r="W7847" s="6" t="str">
        <f t="shared" si="245"/>
        <v>-</v>
      </c>
      <c r="X7847" s="6"/>
      <c r="Y7847" s="6"/>
      <c r="Z7847" s="6"/>
      <c r="AA7847" s="6"/>
      <c r="AB7847" s="6"/>
      <c r="AC7847" s="6"/>
    </row>
    <row r="7848" spans="1:29" x14ac:dyDescent="0.25">
      <c r="Q7848" s="12" t="str">
        <f t="shared" ca="1" si="246"/>
        <v>-</v>
      </c>
      <c r="W7848" t="str">
        <f t="shared" si="245"/>
        <v>-</v>
      </c>
    </row>
    <row r="7849" spans="1:29" x14ac:dyDescent="0.25">
      <c r="A7849" s="6"/>
      <c r="B7849" s="10"/>
      <c r="C7849" s="6"/>
      <c r="D7849" s="6"/>
      <c r="E7849" s="6"/>
      <c r="F7849" s="6"/>
      <c r="G7849" s="6"/>
      <c r="H7849" s="6"/>
      <c r="I7849" s="6"/>
      <c r="J7849" s="6"/>
      <c r="K7849" s="6"/>
      <c r="L7849" s="6"/>
      <c r="M7849" s="6"/>
      <c r="N7849" s="6"/>
      <c r="O7849" s="6"/>
      <c r="P7849" s="10"/>
      <c r="Q7849" s="15" t="str">
        <f t="shared" ca="1" si="246"/>
        <v>-</v>
      </c>
      <c r="R7849" s="6"/>
      <c r="S7849" s="6"/>
      <c r="T7849" s="6"/>
      <c r="U7849" s="6"/>
      <c r="V7849" s="6"/>
      <c r="W7849" s="6" t="str">
        <f t="shared" si="245"/>
        <v>-</v>
      </c>
      <c r="X7849" s="6"/>
      <c r="Y7849" s="6"/>
      <c r="Z7849" s="6"/>
      <c r="AA7849" s="6"/>
      <c r="AB7849" s="6"/>
      <c r="AC7849" s="6"/>
    </row>
    <row r="7850" spans="1:29" x14ac:dyDescent="0.25">
      <c r="Q7850" s="12" t="str">
        <f t="shared" ca="1" si="246"/>
        <v>-</v>
      </c>
      <c r="W7850" t="str">
        <f t="shared" si="245"/>
        <v>-</v>
      </c>
    </row>
    <row r="7851" spans="1:29" x14ac:dyDescent="0.25">
      <c r="A7851" s="6"/>
      <c r="B7851" s="10"/>
      <c r="C7851" s="6"/>
      <c r="D7851" s="6"/>
      <c r="E7851" s="6"/>
      <c r="F7851" s="6"/>
      <c r="G7851" s="6"/>
      <c r="H7851" s="6"/>
      <c r="I7851" s="6"/>
      <c r="J7851" s="6"/>
      <c r="K7851" s="6"/>
      <c r="L7851" s="6"/>
      <c r="M7851" s="6"/>
      <c r="N7851" s="6"/>
      <c r="O7851" s="6"/>
      <c r="P7851" s="10"/>
      <c r="Q7851" s="15" t="str">
        <f t="shared" ca="1" si="246"/>
        <v>-</v>
      </c>
      <c r="R7851" s="6"/>
      <c r="S7851" s="6"/>
      <c r="T7851" s="6"/>
      <c r="U7851" s="6"/>
      <c r="V7851" s="6"/>
      <c r="W7851" s="6" t="str">
        <f t="shared" si="245"/>
        <v>-</v>
      </c>
      <c r="X7851" s="6"/>
      <c r="Y7851" s="6"/>
      <c r="Z7851" s="6"/>
      <c r="AA7851" s="6"/>
      <c r="AB7851" s="6"/>
      <c r="AC7851" s="6"/>
    </row>
    <row r="7852" spans="1:29" x14ac:dyDescent="0.25">
      <c r="Q7852" s="12" t="str">
        <f t="shared" ca="1" si="246"/>
        <v>-</v>
      </c>
      <c r="W7852" t="str">
        <f t="shared" si="245"/>
        <v>-</v>
      </c>
    </row>
    <row r="7853" spans="1:29" x14ac:dyDescent="0.25">
      <c r="A7853" s="6"/>
      <c r="B7853" s="10"/>
      <c r="C7853" s="6"/>
      <c r="D7853" s="6"/>
      <c r="E7853" s="6"/>
      <c r="F7853" s="6"/>
      <c r="G7853" s="6"/>
      <c r="H7853" s="6"/>
      <c r="I7853" s="6"/>
      <c r="J7853" s="6"/>
      <c r="K7853" s="6"/>
      <c r="L7853" s="6"/>
      <c r="M7853" s="6"/>
      <c r="N7853" s="6"/>
      <c r="O7853" s="6"/>
      <c r="P7853" s="10"/>
      <c r="Q7853" s="15" t="str">
        <f t="shared" ca="1" si="246"/>
        <v>-</v>
      </c>
      <c r="R7853" s="6"/>
      <c r="S7853" s="6"/>
      <c r="T7853" s="6"/>
      <c r="U7853" s="6"/>
      <c r="V7853" s="6"/>
      <c r="W7853" s="6" t="str">
        <f t="shared" si="245"/>
        <v>-</v>
      </c>
      <c r="X7853" s="6"/>
      <c r="Y7853" s="6"/>
      <c r="Z7853" s="6"/>
      <c r="AA7853" s="6"/>
      <c r="AB7853" s="6"/>
      <c r="AC7853" s="6"/>
    </row>
    <row r="7854" spans="1:29" x14ac:dyDescent="0.25">
      <c r="Q7854" s="12" t="str">
        <f t="shared" ca="1" si="246"/>
        <v>-</v>
      </c>
      <c r="W7854" t="str">
        <f t="shared" si="245"/>
        <v>-</v>
      </c>
    </row>
    <row r="7855" spans="1:29" x14ac:dyDescent="0.25">
      <c r="A7855" s="6"/>
      <c r="B7855" s="10"/>
      <c r="C7855" s="6"/>
      <c r="D7855" s="6"/>
      <c r="E7855" s="6"/>
      <c r="F7855" s="6"/>
      <c r="G7855" s="6"/>
      <c r="H7855" s="6"/>
      <c r="I7855" s="6"/>
      <c r="J7855" s="6"/>
      <c r="K7855" s="6"/>
      <c r="L7855" s="6"/>
      <c r="M7855" s="6"/>
      <c r="N7855" s="6"/>
      <c r="O7855" s="6"/>
      <c r="P7855" s="10"/>
      <c r="Q7855" s="15" t="str">
        <f t="shared" ca="1" si="246"/>
        <v>-</v>
      </c>
      <c r="R7855" s="6"/>
      <c r="S7855" s="6"/>
      <c r="T7855" s="6"/>
      <c r="U7855" s="6"/>
      <c r="V7855" s="6"/>
      <c r="W7855" s="6" t="str">
        <f t="shared" si="245"/>
        <v>-</v>
      </c>
      <c r="X7855" s="6"/>
      <c r="Y7855" s="6"/>
      <c r="Z7855" s="6"/>
      <c r="AA7855" s="6"/>
      <c r="AB7855" s="6"/>
      <c r="AC7855" s="6"/>
    </row>
    <row r="7856" spans="1:29" x14ac:dyDescent="0.25">
      <c r="Q7856" s="12" t="str">
        <f t="shared" ca="1" si="246"/>
        <v>-</v>
      </c>
      <c r="W7856" t="str">
        <f t="shared" si="245"/>
        <v>-</v>
      </c>
    </row>
    <row r="7857" spans="1:29" x14ac:dyDescent="0.25">
      <c r="A7857" s="6"/>
      <c r="B7857" s="10"/>
      <c r="C7857" s="6"/>
      <c r="D7857" s="6"/>
      <c r="E7857" s="6"/>
      <c r="F7857" s="6"/>
      <c r="G7857" s="6"/>
      <c r="H7857" s="6"/>
      <c r="I7857" s="6"/>
      <c r="J7857" s="6"/>
      <c r="K7857" s="6"/>
      <c r="L7857" s="6"/>
      <c r="M7857" s="6"/>
      <c r="N7857" s="6"/>
      <c r="O7857" s="6"/>
      <c r="P7857" s="10"/>
      <c r="Q7857" s="15" t="str">
        <f t="shared" ca="1" si="246"/>
        <v>-</v>
      </c>
      <c r="R7857" s="6"/>
      <c r="S7857" s="6"/>
      <c r="T7857" s="6"/>
      <c r="U7857" s="6"/>
      <c r="V7857" s="6"/>
      <c r="W7857" s="6" t="str">
        <f t="shared" si="245"/>
        <v>-</v>
      </c>
      <c r="X7857" s="6"/>
      <c r="Y7857" s="6"/>
      <c r="Z7857" s="6"/>
      <c r="AA7857" s="6"/>
      <c r="AB7857" s="6"/>
      <c r="AC7857" s="6"/>
    </row>
    <row r="7858" spans="1:29" x14ac:dyDescent="0.25">
      <c r="Q7858" s="12" t="str">
        <f t="shared" ca="1" si="246"/>
        <v>-</v>
      </c>
      <c r="W7858" t="str">
        <f t="shared" si="245"/>
        <v>-</v>
      </c>
    </row>
    <row r="7859" spans="1:29" x14ac:dyDescent="0.25">
      <c r="A7859" s="6"/>
      <c r="B7859" s="10"/>
      <c r="C7859" s="6"/>
      <c r="D7859" s="6"/>
      <c r="E7859" s="6"/>
      <c r="F7859" s="6"/>
      <c r="G7859" s="6"/>
      <c r="H7859" s="6"/>
      <c r="I7859" s="6"/>
      <c r="J7859" s="6"/>
      <c r="K7859" s="6"/>
      <c r="L7859" s="6"/>
      <c r="M7859" s="6"/>
      <c r="N7859" s="6"/>
      <c r="O7859" s="6"/>
      <c r="P7859" s="10"/>
      <c r="Q7859" s="15" t="str">
        <f t="shared" ca="1" si="246"/>
        <v>-</v>
      </c>
      <c r="R7859" s="6"/>
      <c r="S7859" s="6"/>
      <c r="T7859" s="6"/>
      <c r="U7859" s="6"/>
      <c r="V7859" s="6"/>
      <c r="W7859" s="6" t="str">
        <f t="shared" si="245"/>
        <v>-</v>
      </c>
      <c r="X7859" s="6"/>
      <c r="Y7859" s="6"/>
      <c r="Z7859" s="6"/>
      <c r="AA7859" s="6"/>
      <c r="AB7859" s="6"/>
      <c r="AC7859" s="6"/>
    </row>
    <row r="7860" spans="1:29" x14ac:dyDescent="0.25">
      <c r="Q7860" s="12" t="str">
        <f t="shared" ca="1" si="246"/>
        <v>-</v>
      </c>
      <c r="W7860" t="str">
        <f t="shared" si="245"/>
        <v>-</v>
      </c>
    </row>
    <row r="7861" spans="1:29" x14ac:dyDescent="0.25">
      <c r="A7861" s="6"/>
      <c r="B7861" s="10"/>
      <c r="C7861" s="6"/>
      <c r="D7861" s="6"/>
      <c r="E7861" s="6"/>
      <c r="F7861" s="6"/>
      <c r="G7861" s="6"/>
      <c r="H7861" s="6"/>
      <c r="I7861" s="6"/>
      <c r="J7861" s="6"/>
      <c r="K7861" s="6"/>
      <c r="L7861" s="6"/>
      <c r="M7861" s="6"/>
      <c r="N7861" s="6"/>
      <c r="O7861" s="6"/>
      <c r="P7861" s="10"/>
      <c r="Q7861" s="15" t="str">
        <f t="shared" ca="1" si="246"/>
        <v>-</v>
      </c>
      <c r="R7861" s="6"/>
      <c r="S7861" s="6"/>
      <c r="T7861" s="6"/>
      <c r="U7861" s="6"/>
      <c r="V7861" s="6"/>
      <c r="W7861" s="6" t="str">
        <f t="shared" si="245"/>
        <v>-</v>
      </c>
      <c r="X7861" s="6"/>
      <c r="Y7861" s="6"/>
      <c r="Z7861" s="6"/>
      <c r="AA7861" s="6"/>
      <c r="AB7861" s="6"/>
      <c r="AC7861" s="6"/>
    </row>
    <row r="7862" spans="1:29" x14ac:dyDescent="0.25">
      <c r="Q7862" s="12" t="str">
        <f t="shared" ca="1" si="246"/>
        <v>-</v>
      </c>
      <c r="W7862" t="str">
        <f t="shared" si="245"/>
        <v>-</v>
      </c>
    </row>
    <row r="7863" spans="1:29" x14ac:dyDescent="0.25">
      <c r="A7863" s="6"/>
      <c r="B7863" s="10"/>
      <c r="C7863" s="6"/>
      <c r="D7863" s="6"/>
      <c r="E7863" s="6"/>
      <c r="F7863" s="6"/>
      <c r="G7863" s="6"/>
      <c r="H7863" s="6"/>
      <c r="I7863" s="6"/>
      <c r="J7863" s="6"/>
      <c r="K7863" s="6"/>
      <c r="L7863" s="6"/>
      <c r="M7863" s="6"/>
      <c r="N7863" s="6"/>
      <c r="O7863" s="6"/>
      <c r="P7863" s="10"/>
      <c r="Q7863" s="15" t="str">
        <f t="shared" ca="1" si="246"/>
        <v>-</v>
      </c>
      <c r="R7863" s="6"/>
      <c r="S7863" s="6"/>
      <c r="T7863" s="6"/>
      <c r="U7863" s="6"/>
      <c r="V7863" s="6"/>
      <c r="W7863" s="6" t="str">
        <f t="shared" si="245"/>
        <v>-</v>
      </c>
      <c r="X7863" s="6"/>
      <c r="Y7863" s="6"/>
      <c r="Z7863" s="6"/>
      <c r="AA7863" s="6"/>
      <c r="AB7863" s="6"/>
      <c r="AC7863" s="6"/>
    </row>
    <row r="7864" spans="1:29" x14ac:dyDescent="0.25">
      <c r="Q7864" s="12" t="str">
        <f t="shared" ca="1" si="246"/>
        <v>-</v>
      </c>
      <c r="W7864" t="str">
        <f t="shared" si="245"/>
        <v>-</v>
      </c>
    </row>
    <row r="7865" spans="1:29" x14ac:dyDescent="0.25">
      <c r="A7865" s="6"/>
      <c r="B7865" s="10"/>
      <c r="C7865" s="6"/>
      <c r="D7865" s="6"/>
      <c r="E7865" s="6"/>
      <c r="F7865" s="6"/>
      <c r="G7865" s="6"/>
      <c r="H7865" s="6"/>
      <c r="I7865" s="6"/>
      <c r="J7865" s="6"/>
      <c r="K7865" s="6"/>
      <c r="L7865" s="6"/>
      <c r="M7865" s="6"/>
      <c r="N7865" s="6"/>
      <c r="O7865" s="6"/>
      <c r="P7865" s="10"/>
      <c r="Q7865" s="15" t="str">
        <f t="shared" ca="1" si="246"/>
        <v>-</v>
      </c>
      <c r="R7865" s="6"/>
      <c r="S7865" s="6"/>
      <c r="T7865" s="6"/>
      <c r="U7865" s="6"/>
      <c r="V7865" s="6"/>
      <c r="W7865" s="6" t="str">
        <f t="shared" si="245"/>
        <v>-</v>
      </c>
      <c r="X7865" s="6"/>
      <c r="Y7865" s="6"/>
      <c r="Z7865" s="6"/>
      <c r="AA7865" s="6"/>
      <c r="AB7865" s="6"/>
      <c r="AC7865" s="6"/>
    </row>
    <row r="7866" spans="1:29" x14ac:dyDescent="0.25">
      <c r="Q7866" s="12" t="str">
        <f t="shared" ca="1" si="246"/>
        <v>-</v>
      </c>
      <c r="W7866" t="str">
        <f t="shared" si="245"/>
        <v>-</v>
      </c>
    </row>
    <row r="7867" spans="1:29" x14ac:dyDescent="0.25">
      <c r="A7867" s="6"/>
      <c r="B7867" s="10"/>
      <c r="C7867" s="6"/>
      <c r="D7867" s="6"/>
      <c r="E7867" s="6"/>
      <c r="F7867" s="6"/>
      <c r="G7867" s="6"/>
      <c r="H7867" s="6"/>
      <c r="I7867" s="6"/>
      <c r="J7867" s="6"/>
      <c r="K7867" s="6"/>
      <c r="L7867" s="6"/>
      <c r="M7867" s="6"/>
      <c r="N7867" s="6"/>
      <c r="O7867" s="6"/>
      <c r="P7867" s="10"/>
      <c r="Q7867" s="15" t="str">
        <f t="shared" ca="1" si="246"/>
        <v>-</v>
      </c>
      <c r="R7867" s="6"/>
      <c r="S7867" s="6"/>
      <c r="T7867" s="6"/>
      <c r="U7867" s="6"/>
      <c r="V7867" s="6"/>
      <c r="W7867" s="6" t="str">
        <f t="shared" si="245"/>
        <v>-</v>
      </c>
      <c r="X7867" s="6"/>
      <c r="Y7867" s="6"/>
      <c r="Z7867" s="6"/>
      <c r="AA7867" s="6"/>
      <c r="AB7867" s="6"/>
      <c r="AC7867" s="6"/>
    </row>
    <row r="7868" spans="1:29" x14ac:dyDescent="0.25">
      <c r="Q7868" s="12" t="str">
        <f t="shared" ca="1" si="246"/>
        <v>-</v>
      </c>
      <c r="W7868" t="str">
        <f t="shared" si="245"/>
        <v>-</v>
      </c>
    </row>
    <row r="7869" spans="1:29" x14ac:dyDescent="0.25">
      <c r="A7869" s="6"/>
      <c r="B7869" s="10"/>
      <c r="C7869" s="6"/>
      <c r="D7869" s="6"/>
      <c r="E7869" s="6"/>
      <c r="F7869" s="6"/>
      <c r="G7869" s="6"/>
      <c r="H7869" s="6"/>
      <c r="I7869" s="6"/>
      <c r="J7869" s="6"/>
      <c r="K7869" s="6"/>
      <c r="L7869" s="6"/>
      <c r="M7869" s="6"/>
      <c r="N7869" s="6"/>
      <c r="O7869" s="6"/>
      <c r="P7869" s="10"/>
      <c r="Q7869" s="15" t="str">
        <f t="shared" ca="1" si="246"/>
        <v>-</v>
      </c>
      <c r="R7869" s="6"/>
      <c r="S7869" s="6"/>
      <c r="T7869" s="6"/>
      <c r="U7869" s="6"/>
      <c r="V7869" s="6"/>
      <c r="W7869" s="6" t="str">
        <f t="shared" si="245"/>
        <v>-</v>
      </c>
      <c r="X7869" s="6"/>
      <c r="Y7869" s="6"/>
      <c r="Z7869" s="6"/>
      <c r="AA7869" s="6"/>
      <c r="AB7869" s="6"/>
      <c r="AC7869" s="6"/>
    </row>
    <row r="7870" spans="1:29" x14ac:dyDescent="0.25">
      <c r="Q7870" s="12" t="str">
        <f t="shared" ca="1" si="246"/>
        <v>-</v>
      </c>
      <c r="W7870" t="str">
        <f t="shared" si="245"/>
        <v>-</v>
      </c>
    </row>
    <row r="7871" spans="1:29" x14ac:dyDescent="0.25">
      <c r="A7871" s="6"/>
      <c r="B7871" s="10"/>
      <c r="C7871" s="6"/>
      <c r="D7871" s="6"/>
      <c r="E7871" s="6"/>
      <c r="F7871" s="6"/>
      <c r="G7871" s="6"/>
      <c r="H7871" s="6"/>
      <c r="I7871" s="6"/>
      <c r="J7871" s="6"/>
      <c r="K7871" s="6"/>
      <c r="L7871" s="6"/>
      <c r="M7871" s="6"/>
      <c r="N7871" s="6"/>
      <c r="O7871" s="6"/>
      <c r="P7871" s="10"/>
      <c r="Q7871" s="15" t="str">
        <f t="shared" ca="1" si="246"/>
        <v>-</v>
      </c>
      <c r="R7871" s="6"/>
      <c r="S7871" s="6"/>
      <c r="T7871" s="6"/>
      <c r="U7871" s="6"/>
      <c r="V7871" s="6"/>
      <c r="W7871" s="6" t="str">
        <f t="shared" si="245"/>
        <v>-</v>
      </c>
      <c r="X7871" s="6"/>
      <c r="Y7871" s="6"/>
      <c r="Z7871" s="6"/>
      <c r="AA7871" s="6"/>
      <c r="AB7871" s="6"/>
      <c r="AC7871" s="6"/>
    </row>
    <row r="7872" spans="1:29" x14ac:dyDescent="0.25">
      <c r="Q7872" s="12" t="str">
        <f t="shared" ca="1" si="246"/>
        <v>-</v>
      </c>
      <c r="W7872" t="str">
        <f t="shared" si="245"/>
        <v>-</v>
      </c>
    </row>
    <row r="7873" spans="1:29" x14ac:dyDescent="0.25">
      <c r="A7873" s="6"/>
      <c r="B7873" s="10"/>
      <c r="C7873" s="6"/>
      <c r="D7873" s="6"/>
      <c r="E7873" s="6"/>
      <c r="F7873" s="6"/>
      <c r="G7873" s="6"/>
      <c r="H7873" s="6"/>
      <c r="I7873" s="6"/>
      <c r="J7873" s="6"/>
      <c r="K7873" s="6"/>
      <c r="L7873" s="6"/>
      <c r="M7873" s="6"/>
      <c r="N7873" s="6"/>
      <c r="O7873" s="6"/>
      <c r="P7873" s="10"/>
      <c r="Q7873" s="15" t="str">
        <f t="shared" ca="1" si="246"/>
        <v>-</v>
      </c>
      <c r="R7873" s="6"/>
      <c r="S7873" s="6"/>
      <c r="T7873" s="6"/>
      <c r="U7873" s="6"/>
      <c r="V7873" s="6"/>
      <c r="W7873" s="6" t="str">
        <f t="shared" ref="W7873:W7936" si="247">IF(OR(ISBLANK(J7873),ISBLANK(V7873)),"-",(IF(J7873=V7873,"Yes","No")))</f>
        <v>-</v>
      </c>
      <c r="X7873" s="6"/>
      <c r="Y7873" s="6"/>
      <c r="Z7873" s="6"/>
      <c r="AA7873" s="6"/>
      <c r="AB7873" s="6"/>
      <c r="AC7873" s="6"/>
    </row>
    <row r="7874" spans="1:29" x14ac:dyDescent="0.25">
      <c r="Q7874" s="12" t="str">
        <f t="shared" ref="Q7874:Q7937" ca="1" si="248">IF(B7874&gt;1/1/1900, (IF(R7874="Closed",(DATEDIF(B7874,P7874,"d"))-(DATEDIF(M7874,O7874,"d")),IF(OR(R7874="Pending",ISBLANK(P7874)),TODAY()-B7874))),"-")</f>
        <v>-</v>
      </c>
      <c r="W7874" t="str">
        <f t="shared" si="247"/>
        <v>-</v>
      </c>
    </row>
    <row r="7875" spans="1:29" x14ac:dyDescent="0.25">
      <c r="A7875" s="6"/>
      <c r="B7875" s="10"/>
      <c r="C7875" s="6"/>
      <c r="D7875" s="6"/>
      <c r="E7875" s="6"/>
      <c r="F7875" s="6"/>
      <c r="G7875" s="6"/>
      <c r="H7875" s="6"/>
      <c r="I7875" s="6"/>
      <c r="J7875" s="6"/>
      <c r="K7875" s="6"/>
      <c r="L7875" s="6"/>
      <c r="M7875" s="6"/>
      <c r="N7875" s="6"/>
      <c r="O7875" s="6"/>
      <c r="P7875" s="10"/>
      <c r="Q7875" s="15" t="str">
        <f t="shared" ca="1" si="248"/>
        <v>-</v>
      </c>
      <c r="R7875" s="6"/>
      <c r="S7875" s="6"/>
      <c r="T7875" s="6"/>
      <c r="U7875" s="6"/>
      <c r="V7875" s="6"/>
      <c r="W7875" s="6" t="str">
        <f t="shared" si="247"/>
        <v>-</v>
      </c>
      <c r="X7875" s="6"/>
      <c r="Y7875" s="6"/>
      <c r="Z7875" s="6"/>
      <c r="AA7875" s="6"/>
      <c r="AB7875" s="6"/>
      <c r="AC7875" s="6"/>
    </row>
    <row r="7876" spans="1:29" x14ac:dyDescent="0.25">
      <c r="Q7876" s="12" t="str">
        <f t="shared" ca="1" si="248"/>
        <v>-</v>
      </c>
      <c r="W7876" t="str">
        <f t="shared" si="247"/>
        <v>-</v>
      </c>
    </row>
    <row r="7877" spans="1:29" x14ac:dyDescent="0.25">
      <c r="A7877" s="6"/>
      <c r="B7877" s="10"/>
      <c r="C7877" s="6"/>
      <c r="D7877" s="6"/>
      <c r="E7877" s="6"/>
      <c r="F7877" s="6"/>
      <c r="G7877" s="6"/>
      <c r="H7877" s="6"/>
      <c r="I7877" s="6"/>
      <c r="J7877" s="6"/>
      <c r="K7877" s="6"/>
      <c r="L7877" s="6"/>
      <c r="M7877" s="6"/>
      <c r="N7877" s="6"/>
      <c r="O7877" s="6"/>
      <c r="P7877" s="10"/>
      <c r="Q7877" s="15" t="str">
        <f t="shared" ca="1" si="248"/>
        <v>-</v>
      </c>
      <c r="R7877" s="6"/>
      <c r="S7877" s="6"/>
      <c r="T7877" s="6"/>
      <c r="U7877" s="6"/>
      <c r="V7877" s="6"/>
      <c r="W7877" s="6" t="str">
        <f t="shared" si="247"/>
        <v>-</v>
      </c>
      <c r="X7877" s="6"/>
      <c r="Y7877" s="6"/>
      <c r="Z7877" s="6"/>
      <c r="AA7877" s="6"/>
      <c r="AB7877" s="6"/>
      <c r="AC7877" s="6"/>
    </row>
    <row r="7878" spans="1:29" x14ac:dyDescent="0.25">
      <c r="Q7878" s="12" t="str">
        <f t="shared" ca="1" si="248"/>
        <v>-</v>
      </c>
      <c r="W7878" t="str">
        <f t="shared" si="247"/>
        <v>-</v>
      </c>
    </row>
    <row r="7879" spans="1:29" x14ac:dyDescent="0.25">
      <c r="A7879" s="6"/>
      <c r="B7879" s="10"/>
      <c r="C7879" s="6"/>
      <c r="D7879" s="6"/>
      <c r="E7879" s="6"/>
      <c r="F7879" s="6"/>
      <c r="G7879" s="6"/>
      <c r="H7879" s="6"/>
      <c r="I7879" s="6"/>
      <c r="J7879" s="6"/>
      <c r="K7879" s="6"/>
      <c r="L7879" s="6"/>
      <c r="M7879" s="6"/>
      <c r="N7879" s="6"/>
      <c r="O7879" s="6"/>
      <c r="P7879" s="10"/>
      <c r="Q7879" s="15" t="str">
        <f t="shared" ca="1" si="248"/>
        <v>-</v>
      </c>
      <c r="R7879" s="6"/>
      <c r="S7879" s="6"/>
      <c r="T7879" s="6"/>
      <c r="U7879" s="6"/>
      <c r="V7879" s="6"/>
      <c r="W7879" s="6" t="str">
        <f t="shared" si="247"/>
        <v>-</v>
      </c>
      <c r="X7879" s="6"/>
      <c r="Y7879" s="6"/>
      <c r="Z7879" s="6"/>
      <c r="AA7879" s="6"/>
      <c r="AB7879" s="6"/>
      <c r="AC7879" s="6"/>
    </row>
    <row r="7880" spans="1:29" x14ac:dyDescent="0.25">
      <c r="Q7880" s="12" t="str">
        <f t="shared" ca="1" si="248"/>
        <v>-</v>
      </c>
      <c r="W7880" t="str">
        <f t="shared" si="247"/>
        <v>-</v>
      </c>
    </row>
    <row r="7881" spans="1:29" x14ac:dyDescent="0.25">
      <c r="A7881" s="6"/>
      <c r="B7881" s="10"/>
      <c r="C7881" s="6"/>
      <c r="D7881" s="6"/>
      <c r="E7881" s="6"/>
      <c r="F7881" s="6"/>
      <c r="G7881" s="6"/>
      <c r="H7881" s="6"/>
      <c r="I7881" s="6"/>
      <c r="J7881" s="6"/>
      <c r="K7881" s="6"/>
      <c r="L7881" s="6"/>
      <c r="M7881" s="6"/>
      <c r="N7881" s="6"/>
      <c r="O7881" s="6"/>
      <c r="P7881" s="10"/>
      <c r="Q7881" s="15" t="str">
        <f t="shared" ca="1" si="248"/>
        <v>-</v>
      </c>
      <c r="R7881" s="6"/>
      <c r="S7881" s="6"/>
      <c r="T7881" s="6"/>
      <c r="U7881" s="6"/>
      <c r="V7881" s="6"/>
      <c r="W7881" s="6" t="str">
        <f t="shared" si="247"/>
        <v>-</v>
      </c>
      <c r="X7881" s="6"/>
      <c r="Y7881" s="6"/>
      <c r="Z7881" s="6"/>
      <c r="AA7881" s="6"/>
      <c r="AB7881" s="6"/>
      <c r="AC7881" s="6"/>
    </row>
    <row r="7882" spans="1:29" x14ac:dyDescent="0.25">
      <c r="Q7882" s="12" t="str">
        <f t="shared" ca="1" si="248"/>
        <v>-</v>
      </c>
      <c r="W7882" t="str">
        <f t="shared" si="247"/>
        <v>-</v>
      </c>
    </row>
    <row r="7883" spans="1:29" x14ac:dyDescent="0.25">
      <c r="A7883" s="6"/>
      <c r="B7883" s="10"/>
      <c r="C7883" s="6"/>
      <c r="D7883" s="6"/>
      <c r="E7883" s="6"/>
      <c r="F7883" s="6"/>
      <c r="G7883" s="6"/>
      <c r="H7883" s="6"/>
      <c r="I7883" s="6"/>
      <c r="J7883" s="6"/>
      <c r="K7883" s="6"/>
      <c r="L7883" s="6"/>
      <c r="M7883" s="6"/>
      <c r="N7883" s="6"/>
      <c r="O7883" s="6"/>
      <c r="P7883" s="10"/>
      <c r="Q7883" s="15" t="str">
        <f t="shared" ca="1" si="248"/>
        <v>-</v>
      </c>
      <c r="R7883" s="6"/>
      <c r="S7883" s="6"/>
      <c r="T7883" s="6"/>
      <c r="U7883" s="6"/>
      <c r="V7883" s="6"/>
      <c r="W7883" s="6" t="str">
        <f t="shared" si="247"/>
        <v>-</v>
      </c>
      <c r="X7883" s="6"/>
      <c r="Y7883" s="6"/>
      <c r="Z7883" s="6"/>
      <c r="AA7883" s="6"/>
      <c r="AB7883" s="6"/>
      <c r="AC7883" s="6"/>
    </row>
    <row r="7884" spans="1:29" x14ac:dyDescent="0.25">
      <c r="Q7884" s="12" t="str">
        <f t="shared" ca="1" si="248"/>
        <v>-</v>
      </c>
      <c r="W7884" t="str">
        <f t="shared" si="247"/>
        <v>-</v>
      </c>
    </row>
    <row r="7885" spans="1:29" x14ac:dyDescent="0.25">
      <c r="A7885" s="6"/>
      <c r="B7885" s="10"/>
      <c r="C7885" s="6"/>
      <c r="D7885" s="6"/>
      <c r="E7885" s="6"/>
      <c r="F7885" s="6"/>
      <c r="G7885" s="6"/>
      <c r="H7885" s="6"/>
      <c r="I7885" s="6"/>
      <c r="J7885" s="6"/>
      <c r="K7885" s="6"/>
      <c r="L7885" s="6"/>
      <c r="M7885" s="6"/>
      <c r="N7885" s="6"/>
      <c r="O7885" s="6"/>
      <c r="P7885" s="10"/>
      <c r="Q7885" s="15" t="str">
        <f t="shared" ca="1" si="248"/>
        <v>-</v>
      </c>
      <c r="R7885" s="6"/>
      <c r="S7885" s="6"/>
      <c r="T7885" s="6"/>
      <c r="U7885" s="6"/>
      <c r="V7885" s="6"/>
      <c r="W7885" s="6" t="str">
        <f t="shared" si="247"/>
        <v>-</v>
      </c>
      <c r="X7885" s="6"/>
      <c r="Y7885" s="6"/>
      <c r="Z7885" s="6"/>
      <c r="AA7885" s="6"/>
      <c r="AB7885" s="6"/>
      <c r="AC7885" s="6"/>
    </row>
    <row r="7886" spans="1:29" x14ac:dyDescent="0.25">
      <c r="Q7886" s="12" t="str">
        <f t="shared" ca="1" si="248"/>
        <v>-</v>
      </c>
      <c r="W7886" t="str">
        <f t="shared" si="247"/>
        <v>-</v>
      </c>
    </row>
    <row r="7887" spans="1:29" x14ac:dyDescent="0.25">
      <c r="A7887" s="6"/>
      <c r="B7887" s="10"/>
      <c r="C7887" s="6"/>
      <c r="D7887" s="6"/>
      <c r="E7887" s="6"/>
      <c r="F7887" s="6"/>
      <c r="G7887" s="6"/>
      <c r="H7887" s="6"/>
      <c r="I7887" s="6"/>
      <c r="J7887" s="6"/>
      <c r="K7887" s="6"/>
      <c r="L7887" s="6"/>
      <c r="M7887" s="6"/>
      <c r="N7887" s="6"/>
      <c r="O7887" s="6"/>
      <c r="P7887" s="10"/>
      <c r="Q7887" s="15" t="str">
        <f t="shared" ca="1" si="248"/>
        <v>-</v>
      </c>
      <c r="R7887" s="6"/>
      <c r="S7887" s="6"/>
      <c r="T7887" s="6"/>
      <c r="U7887" s="6"/>
      <c r="V7887" s="6"/>
      <c r="W7887" s="6" t="str">
        <f t="shared" si="247"/>
        <v>-</v>
      </c>
      <c r="X7887" s="6"/>
      <c r="Y7887" s="6"/>
      <c r="Z7887" s="6"/>
      <c r="AA7887" s="6"/>
      <c r="AB7887" s="6"/>
      <c r="AC7887" s="6"/>
    </row>
    <row r="7888" spans="1:29" x14ac:dyDescent="0.25">
      <c r="Q7888" s="12" t="str">
        <f t="shared" ca="1" si="248"/>
        <v>-</v>
      </c>
      <c r="W7888" t="str">
        <f t="shared" si="247"/>
        <v>-</v>
      </c>
    </row>
    <row r="7889" spans="1:29" x14ac:dyDescent="0.25">
      <c r="A7889" s="6"/>
      <c r="B7889" s="10"/>
      <c r="C7889" s="6"/>
      <c r="D7889" s="6"/>
      <c r="E7889" s="6"/>
      <c r="F7889" s="6"/>
      <c r="G7889" s="6"/>
      <c r="H7889" s="6"/>
      <c r="I7889" s="6"/>
      <c r="J7889" s="6"/>
      <c r="K7889" s="6"/>
      <c r="L7889" s="6"/>
      <c r="M7889" s="6"/>
      <c r="N7889" s="6"/>
      <c r="O7889" s="6"/>
      <c r="P7889" s="10"/>
      <c r="Q7889" s="15" t="str">
        <f t="shared" ca="1" si="248"/>
        <v>-</v>
      </c>
      <c r="R7889" s="6"/>
      <c r="S7889" s="6"/>
      <c r="T7889" s="6"/>
      <c r="U7889" s="6"/>
      <c r="V7889" s="6"/>
      <c r="W7889" s="6" t="str">
        <f t="shared" si="247"/>
        <v>-</v>
      </c>
      <c r="X7889" s="6"/>
      <c r="Y7889" s="6"/>
      <c r="Z7889" s="6"/>
      <c r="AA7889" s="6"/>
      <c r="AB7889" s="6"/>
      <c r="AC7889" s="6"/>
    </row>
    <row r="7890" spans="1:29" x14ac:dyDescent="0.25">
      <c r="Q7890" s="12" t="str">
        <f t="shared" ca="1" si="248"/>
        <v>-</v>
      </c>
      <c r="W7890" t="str">
        <f t="shared" si="247"/>
        <v>-</v>
      </c>
    </row>
    <row r="7891" spans="1:29" x14ac:dyDescent="0.25">
      <c r="A7891" s="6"/>
      <c r="B7891" s="10"/>
      <c r="C7891" s="6"/>
      <c r="D7891" s="6"/>
      <c r="E7891" s="6"/>
      <c r="F7891" s="6"/>
      <c r="G7891" s="6"/>
      <c r="H7891" s="6"/>
      <c r="I7891" s="6"/>
      <c r="J7891" s="6"/>
      <c r="K7891" s="6"/>
      <c r="L7891" s="6"/>
      <c r="M7891" s="6"/>
      <c r="N7891" s="6"/>
      <c r="O7891" s="6"/>
      <c r="P7891" s="10"/>
      <c r="Q7891" s="15" t="str">
        <f t="shared" ca="1" si="248"/>
        <v>-</v>
      </c>
      <c r="R7891" s="6"/>
      <c r="S7891" s="6"/>
      <c r="T7891" s="6"/>
      <c r="U7891" s="6"/>
      <c r="V7891" s="6"/>
      <c r="W7891" s="6" t="str">
        <f t="shared" si="247"/>
        <v>-</v>
      </c>
      <c r="X7891" s="6"/>
      <c r="Y7891" s="6"/>
      <c r="Z7891" s="6"/>
      <c r="AA7891" s="6"/>
      <c r="AB7891" s="6"/>
      <c r="AC7891" s="6"/>
    </row>
    <row r="7892" spans="1:29" x14ac:dyDescent="0.25">
      <c r="Q7892" s="12" t="str">
        <f t="shared" ca="1" si="248"/>
        <v>-</v>
      </c>
      <c r="W7892" t="str">
        <f t="shared" si="247"/>
        <v>-</v>
      </c>
    </row>
    <row r="7893" spans="1:29" x14ac:dyDescent="0.25">
      <c r="A7893" s="6"/>
      <c r="B7893" s="10"/>
      <c r="C7893" s="6"/>
      <c r="D7893" s="6"/>
      <c r="E7893" s="6"/>
      <c r="F7893" s="6"/>
      <c r="G7893" s="6"/>
      <c r="H7893" s="6"/>
      <c r="I7893" s="6"/>
      <c r="J7893" s="6"/>
      <c r="K7893" s="6"/>
      <c r="L7893" s="6"/>
      <c r="M7893" s="6"/>
      <c r="N7893" s="6"/>
      <c r="O7893" s="6"/>
      <c r="P7893" s="10"/>
      <c r="Q7893" s="15" t="str">
        <f t="shared" ca="1" si="248"/>
        <v>-</v>
      </c>
      <c r="R7893" s="6"/>
      <c r="S7893" s="6"/>
      <c r="T7893" s="6"/>
      <c r="U7893" s="6"/>
      <c r="V7893" s="6"/>
      <c r="W7893" s="6" t="str">
        <f t="shared" si="247"/>
        <v>-</v>
      </c>
      <c r="X7893" s="6"/>
      <c r="Y7893" s="6"/>
      <c r="Z7893" s="6"/>
      <c r="AA7893" s="6"/>
      <c r="AB7893" s="6"/>
      <c r="AC7893" s="6"/>
    </row>
    <row r="7894" spans="1:29" x14ac:dyDescent="0.25">
      <c r="Q7894" s="12" t="str">
        <f t="shared" ca="1" si="248"/>
        <v>-</v>
      </c>
      <c r="W7894" t="str">
        <f t="shared" si="247"/>
        <v>-</v>
      </c>
    </row>
    <row r="7895" spans="1:29" x14ac:dyDescent="0.25">
      <c r="A7895" s="6"/>
      <c r="B7895" s="10"/>
      <c r="C7895" s="6"/>
      <c r="D7895" s="6"/>
      <c r="E7895" s="6"/>
      <c r="F7895" s="6"/>
      <c r="G7895" s="6"/>
      <c r="H7895" s="6"/>
      <c r="I7895" s="6"/>
      <c r="J7895" s="6"/>
      <c r="K7895" s="6"/>
      <c r="L7895" s="6"/>
      <c r="M7895" s="6"/>
      <c r="N7895" s="6"/>
      <c r="O7895" s="6"/>
      <c r="P7895" s="10"/>
      <c r="Q7895" s="15" t="str">
        <f t="shared" ca="1" si="248"/>
        <v>-</v>
      </c>
      <c r="R7895" s="6"/>
      <c r="S7895" s="6"/>
      <c r="T7895" s="6"/>
      <c r="U7895" s="6"/>
      <c r="V7895" s="6"/>
      <c r="W7895" s="6" t="str">
        <f t="shared" si="247"/>
        <v>-</v>
      </c>
      <c r="X7895" s="6"/>
      <c r="Y7895" s="6"/>
      <c r="Z7895" s="6"/>
      <c r="AA7895" s="6"/>
      <c r="AB7895" s="6"/>
      <c r="AC7895" s="6"/>
    </row>
    <row r="7896" spans="1:29" x14ac:dyDescent="0.25">
      <c r="Q7896" s="12" t="str">
        <f t="shared" ca="1" si="248"/>
        <v>-</v>
      </c>
      <c r="W7896" t="str">
        <f t="shared" si="247"/>
        <v>-</v>
      </c>
    </row>
    <row r="7897" spans="1:29" x14ac:dyDescent="0.25">
      <c r="A7897" s="6"/>
      <c r="B7897" s="10"/>
      <c r="C7897" s="6"/>
      <c r="D7897" s="6"/>
      <c r="E7897" s="6"/>
      <c r="F7897" s="6"/>
      <c r="G7897" s="6"/>
      <c r="H7897" s="6"/>
      <c r="I7897" s="6"/>
      <c r="J7897" s="6"/>
      <c r="K7897" s="6"/>
      <c r="L7897" s="6"/>
      <c r="M7897" s="6"/>
      <c r="N7897" s="6"/>
      <c r="O7897" s="6"/>
      <c r="P7897" s="10"/>
      <c r="Q7897" s="15" t="str">
        <f t="shared" ca="1" si="248"/>
        <v>-</v>
      </c>
      <c r="R7897" s="6"/>
      <c r="S7897" s="6"/>
      <c r="T7897" s="6"/>
      <c r="U7897" s="6"/>
      <c r="V7897" s="6"/>
      <c r="W7897" s="6" t="str">
        <f t="shared" si="247"/>
        <v>-</v>
      </c>
      <c r="X7897" s="6"/>
      <c r="Y7897" s="6"/>
      <c r="Z7897" s="6"/>
      <c r="AA7897" s="6"/>
      <c r="AB7897" s="6"/>
      <c r="AC7897" s="6"/>
    </row>
    <row r="7898" spans="1:29" x14ac:dyDescent="0.25">
      <c r="Q7898" s="12" t="str">
        <f t="shared" ca="1" si="248"/>
        <v>-</v>
      </c>
      <c r="W7898" t="str">
        <f t="shared" si="247"/>
        <v>-</v>
      </c>
    </row>
    <row r="7899" spans="1:29" x14ac:dyDescent="0.25">
      <c r="A7899" s="6"/>
      <c r="B7899" s="10"/>
      <c r="C7899" s="6"/>
      <c r="D7899" s="6"/>
      <c r="E7899" s="6"/>
      <c r="F7899" s="6"/>
      <c r="G7899" s="6"/>
      <c r="H7899" s="6"/>
      <c r="I7899" s="6"/>
      <c r="J7899" s="6"/>
      <c r="K7899" s="6"/>
      <c r="L7899" s="6"/>
      <c r="M7899" s="6"/>
      <c r="N7899" s="6"/>
      <c r="O7899" s="6"/>
      <c r="P7899" s="10"/>
      <c r="Q7899" s="15" t="str">
        <f t="shared" ca="1" si="248"/>
        <v>-</v>
      </c>
      <c r="R7899" s="6"/>
      <c r="S7899" s="6"/>
      <c r="T7899" s="6"/>
      <c r="U7899" s="6"/>
      <c r="V7899" s="6"/>
      <c r="W7899" s="6" t="str">
        <f t="shared" si="247"/>
        <v>-</v>
      </c>
      <c r="X7899" s="6"/>
      <c r="Y7899" s="6"/>
      <c r="Z7899" s="6"/>
      <c r="AA7899" s="6"/>
      <c r="AB7899" s="6"/>
      <c r="AC7899" s="6"/>
    </row>
    <row r="7900" spans="1:29" x14ac:dyDescent="0.25">
      <c r="Q7900" s="12" t="str">
        <f t="shared" ca="1" si="248"/>
        <v>-</v>
      </c>
      <c r="W7900" t="str">
        <f t="shared" si="247"/>
        <v>-</v>
      </c>
    </row>
    <row r="7901" spans="1:29" x14ac:dyDescent="0.25">
      <c r="A7901" s="6"/>
      <c r="B7901" s="10"/>
      <c r="C7901" s="6"/>
      <c r="D7901" s="6"/>
      <c r="E7901" s="6"/>
      <c r="F7901" s="6"/>
      <c r="G7901" s="6"/>
      <c r="H7901" s="6"/>
      <c r="I7901" s="6"/>
      <c r="J7901" s="6"/>
      <c r="K7901" s="6"/>
      <c r="L7901" s="6"/>
      <c r="M7901" s="6"/>
      <c r="N7901" s="6"/>
      <c r="O7901" s="6"/>
      <c r="P7901" s="10"/>
      <c r="Q7901" s="15" t="str">
        <f t="shared" ca="1" si="248"/>
        <v>-</v>
      </c>
      <c r="R7901" s="6"/>
      <c r="S7901" s="6"/>
      <c r="T7901" s="6"/>
      <c r="U7901" s="6"/>
      <c r="V7901" s="6"/>
      <c r="W7901" s="6" t="str">
        <f t="shared" si="247"/>
        <v>-</v>
      </c>
      <c r="X7901" s="6"/>
      <c r="Y7901" s="6"/>
      <c r="Z7901" s="6"/>
      <c r="AA7901" s="6"/>
      <c r="AB7901" s="6"/>
      <c r="AC7901" s="6"/>
    </row>
    <row r="7902" spans="1:29" x14ac:dyDescent="0.25">
      <c r="Q7902" s="12" t="str">
        <f t="shared" ca="1" si="248"/>
        <v>-</v>
      </c>
      <c r="W7902" t="str">
        <f t="shared" si="247"/>
        <v>-</v>
      </c>
    </row>
    <row r="7903" spans="1:29" x14ac:dyDescent="0.25">
      <c r="A7903" s="6"/>
      <c r="B7903" s="10"/>
      <c r="C7903" s="6"/>
      <c r="D7903" s="6"/>
      <c r="E7903" s="6"/>
      <c r="F7903" s="6"/>
      <c r="G7903" s="6"/>
      <c r="H7903" s="6"/>
      <c r="I7903" s="6"/>
      <c r="J7903" s="6"/>
      <c r="K7903" s="6"/>
      <c r="L7903" s="6"/>
      <c r="M7903" s="6"/>
      <c r="N7903" s="6"/>
      <c r="O7903" s="6"/>
      <c r="P7903" s="10"/>
      <c r="Q7903" s="15" t="str">
        <f t="shared" ca="1" si="248"/>
        <v>-</v>
      </c>
      <c r="R7903" s="6"/>
      <c r="S7903" s="6"/>
      <c r="T7903" s="6"/>
      <c r="U7903" s="6"/>
      <c r="V7903" s="6"/>
      <c r="W7903" s="6" t="str">
        <f t="shared" si="247"/>
        <v>-</v>
      </c>
      <c r="X7903" s="6"/>
      <c r="Y7903" s="6"/>
      <c r="Z7903" s="6"/>
      <c r="AA7903" s="6"/>
      <c r="AB7903" s="6"/>
      <c r="AC7903" s="6"/>
    </row>
    <row r="7904" spans="1:29" x14ac:dyDescent="0.25">
      <c r="Q7904" s="12" t="str">
        <f t="shared" ca="1" si="248"/>
        <v>-</v>
      </c>
      <c r="W7904" t="str">
        <f t="shared" si="247"/>
        <v>-</v>
      </c>
    </row>
    <row r="7905" spans="1:29" x14ac:dyDescent="0.25">
      <c r="A7905" s="6"/>
      <c r="B7905" s="10"/>
      <c r="C7905" s="6"/>
      <c r="D7905" s="6"/>
      <c r="E7905" s="6"/>
      <c r="F7905" s="6"/>
      <c r="G7905" s="6"/>
      <c r="H7905" s="6"/>
      <c r="I7905" s="6"/>
      <c r="J7905" s="6"/>
      <c r="K7905" s="6"/>
      <c r="L7905" s="6"/>
      <c r="M7905" s="6"/>
      <c r="N7905" s="6"/>
      <c r="O7905" s="6"/>
      <c r="P7905" s="10"/>
      <c r="Q7905" s="15" t="str">
        <f t="shared" ca="1" si="248"/>
        <v>-</v>
      </c>
      <c r="R7905" s="6"/>
      <c r="S7905" s="6"/>
      <c r="T7905" s="6"/>
      <c r="U7905" s="6"/>
      <c r="V7905" s="6"/>
      <c r="W7905" s="6" t="str">
        <f t="shared" si="247"/>
        <v>-</v>
      </c>
      <c r="X7905" s="6"/>
      <c r="Y7905" s="6"/>
      <c r="Z7905" s="6"/>
      <c r="AA7905" s="6"/>
      <c r="AB7905" s="6"/>
      <c r="AC7905" s="6"/>
    </row>
    <row r="7906" spans="1:29" x14ac:dyDescent="0.25">
      <c r="Q7906" s="12" t="str">
        <f t="shared" ca="1" si="248"/>
        <v>-</v>
      </c>
      <c r="W7906" t="str">
        <f t="shared" si="247"/>
        <v>-</v>
      </c>
    </row>
    <row r="7907" spans="1:29" x14ac:dyDescent="0.25">
      <c r="A7907" s="6"/>
      <c r="B7907" s="10"/>
      <c r="C7907" s="6"/>
      <c r="D7907" s="6"/>
      <c r="E7907" s="6"/>
      <c r="F7907" s="6"/>
      <c r="G7907" s="6"/>
      <c r="H7907" s="6"/>
      <c r="I7907" s="6"/>
      <c r="J7907" s="6"/>
      <c r="K7907" s="6"/>
      <c r="L7907" s="6"/>
      <c r="M7907" s="6"/>
      <c r="N7907" s="6"/>
      <c r="O7907" s="6"/>
      <c r="P7907" s="10"/>
      <c r="Q7907" s="15" t="str">
        <f t="shared" ca="1" si="248"/>
        <v>-</v>
      </c>
      <c r="R7907" s="6"/>
      <c r="S7907" s="6"/>
      <c r="T7907" s="6"/>
      <c r="U7907" s="6"/>
      <c r="V7907" s="6"/>
      <c r="W7907" s="6" t="str">
        <f t="shared" si="247"/>
        <v>-</v>
      </c>
      <c r="X7907" s="6"/>
      <c r="Y7907" s="6"/>
      <c r="Z7907" s="6"/>
      <c r="AA7907" s="6"/>
      <c r="AB7907" s="6"/>
      <c r="AC7907" s="6"/>
    </row>
    <row r="7908" spans="1:29" x14ac:dyDescent="0.25">
      <c r="Q7908" s="12" t="str">
        <f t="shared" ca="1" si="248"/>
        <v>-</v>
      </c>
      <c r="W7908" t="str">
        <f t="shared" si="247"/>
        <v>-</v>
      </c>
    </row>
    <row r="7909" spans="1:29" x14ac:dyDescent="0.25">
      <c r="A7909" s="6"/>
      <c r="B7909" s="10"/>
      <c r="C7909" s="6"/>
      <c r="D7909" s="6"/>
      <c r="E7909" s="6"/>
      <c r="F7909" s="6"/>
      <c r="G7909" s="6"/>
      <c r="H7909" s="6"/>
      <c r="I7909" s="6"/>
      <c r="J7909" s="6"/>
      <c r="K7909" s="6"/>
      <c r="L7909" s="6"/>
      <c r="M7909" s="6"/>
      <c r="N7909" s="6"/>
      <c r="O7909" s="6"/>
      <c r="P7909" s="10"/>
      <c r="Q7909" s="15" t="str">
        <f t="shared" ca="1" si="248"/>
        <v>-</v>
      </c>
      <c r="R7909" s="6"/>
      <c r="S7909" s="6"/>
      <c r="T7909" s="6"/>
      <c r="U7909" s="6"/>
      <c r="V7909" s="6"/>
      <c r="W7909" s="6" t="str">
        <f t="shared" si="247"/>
        <v>-</v>
      </c>
      <c r="X7909" s="6"/>
      <c r="Y7909" s="6"/>
      <c r="Z7909" s="6"/>
      <c r="AA7909" s="6"/>
      <c r="AB7909" s="6"/>
      <c r="AC7909" s="6"/>
    </row>
    <row r="7910" spans="1:29" x14ac:dyDescent="0.25">
      <c r="Q7910" s="12" t="str">
        <f t="shared" ca="1" si="248"/>
        <v>-</v>
      </c>
      <c r="W7910" t="str">
        <f t="shared" si="247"/>
        <v>-</v>
      </c>
    </row>
    <row r="7911" spans="1:29" x14ac:dyDescent="0.25">
      <c r="A7911" s="6"/>
      <c r="B7911" s="10"/>
      <c r="C7911" s="6"/>
      <c r="D7911" s="6"/>
      <c r="E7911" s="6"/>
      <c r="F7911" s="6"/>
      <c r="G7911" s="6"/>
      <c r="H7911" s="6"/>
      <c r="I7911" s="6"/>
      <c r="J7911" s="6"/>
      <c r="K7911" s="6"/>
      <c r="L7911" s="6"/>
      <c r="M7911" s="6"/>
      <c r="N7911" s="6"/>
      <c r="O7911" s="6"/>
      <c r="P7911" s="10"/>
      <c r="Q7911" s="15" t="str">
        <f t="shared" ca="1" si="248"/>
        <v>-</v>
      </c>
      <c r="R7911" s="6"/>
      <c r="S7911" s="6"/>
      <c r="T7911" s="6"/>
      <c r="U7911" s="6"/>
      <c r="V7911" s="6"/>
      <c r="W7911" s="6" t="str">
        <f t="shared" si="247"/>
        <v>-</v>
      </c>
      <c r="X7911" s="6"/>
      <c r="Y7911" s="6"/>
      <c r="Z7911" s="6"/>
      <c r="AA7911" s="6"/>
      <c r="AB7911" s="6"/>
      <c r="AC7911" s="6"/>
    </row>
    <row r="7912" spans="1:29" x14ac:dyDescent="0.25">
      <c r="Q7912" s="12" t="str">
        <f t="shared" ca="1" si="248"/>
        <v>-</v>
      </c>
      <c r="W7912" t="str">
        <f t="shared" si="247"/>
        <v>-</v>
      </c>
    </row>
    <row r="7913" spans="1:29" x14ac:dyDescent="0.25">
      <c r="A7913" s="6"/>
      <c r="B7913" s="10"/>
      <c r="C7913" s="6"/>
      <c r="D7913" s="6"/>
      <c r="E7913" s="6"/>
      <c r="F7913" s="6"/>
      <c r="G7913" s="6"/>
      <c r="H7913" s="6"/>
      <c r="I7913" s="6"/>
      <c r="J7913" s="6"/>
      <c r="K7913" s="6"/>
      <c r="L7913" s="6"/>
      <c r="M7913" s="6"/>
      <c r="N7913" s="6"/>
      <c r="O7913" s="6"/>
      <c r="P7913" s="10"/>
      <c r="Q7913" s="15" t="str">
        <f t="shared" ca="1" si="248"/>
        <v>-</v>
      </c>
      <c r="R7913" s="6"/>
      <c r="S7913" s="6"/>
      <c r="T7913" s="6"/>
      <c r="U7913" s="6"/>
      <c r="V7913" s="6"/>
      <c r="W7913" s="6" t="str">
        <f t="shared" si="247"/>
        <v>-</v>
      </c>
      <c r="X7913" s="6"/>
      <c r="Y7913" s="6"/>
      <c r="Z7913" s="6"/>
      <c r="AA7913" s="6"/>
      <c r="AB7913" s="6"/>
      <c r="AC7913" s="6"/>
    </row>
    <row r="7914" spans="1:29" x14ac:dyDescent="0.25">
      <c r="Q7914" s="12" t="str">
        <f t="shared" ca="1" si="248"/>
        <v>-</v>
      </c>
      <c r="W7914" t="str">
        <f t="shared" si="247"/>
        <v>-</v>
      </c>
    </row>
    <row r="7915" spans="1:29" x14ac:dyDescent="0.25">
      <c r="A7915" s="6"/>
      <c r="B7915" s="10"/>
      <c r="C7915" s="6"/>
      <c r="D7915" s="6"/>
      <c r="E7915" s="6"/>
      <c r="F7915" s="6"/>
      <c r="G7915" s="6"/>
      <c r="H7915" s="6"/>
      <c r="I7915" s="6"/>
      <c r="J7915" s="6"/>
      <c r="K7915" s="6"/>
      <c r="L7915" s="6"/>
      <c r="M7915" s="6"/>
      <c r="N7915" s="6"/>
      <c r="O7915" s="6"/>
      <c r="P7915" s="10"/>
      <c r="Q7915" s="15" t="str">
        <f t="shared" ca="1" si="248"/>
        <v>-</v>
      </c>
      <c r="R7915" s="6"/>
      <c r="S7915" s="6"/>
      <c r="T7915" s="6"/>
      <c r="U7915" s="6"/>
      <c r="V7915" s="6"/>
      <c r="W7915" s="6" t="str">
        <f t="shared" si="247"/>
        <v>-</v>
      </c>
      <c r="X7915" s="6"/>
      <c r="Y7915" s="6"/>
      <c r="Z7915" s="6"/>
      <c r="AA7915" s="6"/>
      <c r="AB7915" s="6"/>
      <c r="AC7915" s="6"/>
    </row>
    <row r="7916" spans="1:29" x14ac:dyDescent="0.25">
      <c r="Q7916" s="12" t="str">
        <f t="shared" ca="1" si="248"/>
        <v>-</v>
      </c>
      <c r="W7916" t="str">
        <f t="shared" si="247"/>
        <v>-</v>
      </c>
    </row>
    <row r="7917" spans="1:29" x14ac:dyDescent="0.25">
      <c r="A7917" s="6"/>
      <c r="B7917" s="10"/>
      <c r="C7917" s="6"/>
      <c r="D7917" s="6"/>
      <c r="E7917" s="6"/>
      <c r="F7917" s="6"/>
      <c r="G7917" s="6"/>
      <c r="H7917" s="6"/>
      <c r="I7917" s="6"/>
      <c r="J7917" s="6"/>
      <c r="K7917" s="6"/>
      <c r="L7917" s="6"/>
      <c r="M7917" s="6"/>
      <c r="N7917" s="6"/>
      <c r="O7917" s="6"/>
      <c r="P7917" s="10"/>
      <c r="Q7917" s="15" t="str">
        <f t="shared" ca="1" si="248"/>
        <v>-</v>
      </c>
      <c r="R7917" s="6"/>
      <c r="S7917" s="6"/>
      <c r="T7917" s="6"/>
      <c r="U7917" s="6"/>
      <c r="V7917" s="6"/>
      <c r="W7917" s="6" t="str">
        <f t="shared" si="247"/>
        <v>-</v>
      </c>
      <c r="X7917" s="6"/>
      <c r="Y7917" s="6"/>
      <c r="Z7917" s="6"/>
      <c r="AA7917" s="6"/>
      <c r="AB7917" s="6"/>
      <c r="AC7917" s="6"/>
    </row>
    <row r="7918" spans="1:29" x14ac:dyDescent="0.25">
      <c r="Q7918" s="12" t="str">
        <f t="shared" ca="1" si="248"/>
        <v>-</v>
      </c>
      <c r="W7918" t="str">
        <f t="shared" si="247"/>
        <v>-</v>
      </c>
    </row>
    <row r="7919" spans="1:29" x14ac:dyDescent="0.25">
      <c r="A7919" s="6"/>
      <c r="B7919" s="10"/>
      <c r="C7919" s="6"/>
      <c r="D7919" s="6"/>
      <c r="E7919" s="6"/>
      <c r="F7919" s="6"/>
      <c r="G7919" s="6"/>
      <c r="H7919" s="6"/>
      <c r="I7919" s="6"/>
      <c r="J7919" s="6"/>
      <c r="K7919" s="6"/>
      <c r="L7919" s="6"/>
      <c r="M7919" s="6"/>
      <c r="N7919" s="6"/>
      <c r="O7919" s="6"/>
      <c r="P7919" s="10"/>
      <c r="Q7919" s="15" t="str">
        <f t="shared" ca="1" si="248"/>
        <v>-</v>
      </c>
      <c r="R7919" s="6"/>
      <c r="S7919" s="6"/>
      <c r="T7919" s="6"/>
      <c r="U7919" s="6"/>
      <c r="V7919" s="6"/>
      <c r="W7919" s="6" t="str">
        <f t="shared" si="247"/>
        <v>-</v>
      </c>
      <c r="X7919" s="6"/>
      <c r="Y7919" s="6"/>
      <c r="Z7919" s="6"/>
      <c r="AA7919" s="6"/>
      <c r="AB7919" s="6"/>
      <c r="AC7919" s="6"/>
    </row>
    <row r="7920" spans="1:29" x14ac:dyDescent="0.25">
      <c r="Q7920" s="12" t="str">
        <f t="shared" ca="1" si="248"/>
        <v>-</v>
      </c>
      <c r="W7920" t="str">
        <f t="shared" si="247"/>
        <v>-</v>
      </c>
    </row>
    <row r="7921" spans="1:29" x14ac:dyDescent="0.25">
      <c r="A7921" s="6"/>
      <c r="B7921" s="10"/>
      <c r="C7921" s="6"/>
      <c r="D7921" s="6"/>
      <c r="E7921" s="6"/>
      <c r="F7921" s="6"/>
      <c r="G7921" s="6"/>
      <c r="H7921" s="6"/>
      <c r="I7921" s="6"/>
      <c r="J7921" s="6"/>
      <c r="K7921" s="6"/>
      <c r="L7921" s="6"/>
      <c r="M7921" s="6"/>
      <c r="N7921" s="6"/>
      <c r="O7921" s="6"/>
      <c r="P7921" s="10"/>
      <c r="Q7921" s="15" t="str">
        <f t="shared" ca="1" si="248"/>
        <v>-</v>
      </c>
      <c r="R7921" s="6"/>
      <c r="S7921" s="6"/>
      <c r="T7921" s="6"/>
      <c r="U7921" s="6"/>
      <c r="V7921" s="6"/>
      <c r="W7921" s="6" t="str">
        <f t="shared" si="247"/>
        <v>-</v>
      </c>
      <c r="X7921" s="6"/>
      <c r="Y7921" s="6"/>
      <c r="Z7921" s="6"/>
      <c r="AA7921" s="6"/>
      <c r="AB7921" s="6"/>
      <c r="AC7921" s="6"/>
    </row>
    <row r="7922" spans="1:29" x14ac:dyDescent="0.25">
      <c r="Q7922" s="12" t="str">
        <f t="shared" ca="1" si="248"/>
        <v>-</v>
      </c>
      <c r="W7922" t="str">
        <f t="shared" si="247"/>
        <v>-</v>
      </c>
    </row>
    <row r="7923" spans="1:29" x14ac:dyDescent="0.25">
      <c r="A7923" s="6"/>
      <c r="B7923" s="10"/>
      <c r="C7923" s="6"/>
      <c r="D7923" s="6"/>
      <c r="E7923" s="6"/>
      <c r="F7923" s="6"/>
      <c r="G7923" s="6"/>
      <c r="H7923" s="6"/>
      <c r="I7923" s="6"/>
      <c r="J7923" s="6"/>
      <c r="K7923" s="6"/>
      <c r="L7923" s="6"/>
      <c r="M7923" s="6"/>
      <c r="N7923" s="6"/>
      <c r="O7923" s="6"/>
      <c r="P7923" s="10"/>
      <c r="Q7923" s="15" t="str">
        <f t="shared" ca="1" si="248"/>
        <v>-</v>
      </c>
      <c r="R7923" s="6"/>
      <c r="S7923" s="6"/>
      <c r="T7923" s="6"/>
      <c r="U7923" s="6"/>
      <c r="V7923" s="6"/>
      <c r="W7923" s="6" t="str">
        <f t="shared" si="247"/>
        <v>-</v>
      </c>
      <c r="X7923" s="6"/>
      <c r="Y7923" s="6"/>
      <c r="Z7923" s="6"/>
      <c r="AA7923" s="6"/>
      <c r="AB7923" s="6"/>
      <c r="AC7923" s="6"/>
    </row>
    <row r="7924" spans="1:29" x14ac:dyDescent="0.25">
      <c r="Q7924" s="12" t="str">
        <f t="shared" ca="1" si="248"/>
        <v>-</v>
      </c>
      <c r="W7924" t="str">
        <f t="shared" si="247"/>
        <v>-</v>
      </c>
    </row>
    <row r="7925" spans="1:29" x14ac:dyDescent="0.25">
      <c r="A7925" s="6"/>
      <c r="B7925" s="10"/>
      <c r="C7925" s="6"/>
      <c r="D7925" s="6"/>
      <c r="E7925" s="6"/>
      <c r="F7925" s="6"/>
      <c r="G7925" s="6"/>
      <c r="H7925" s="6"/>
      <c r="I7925" s="6"/>
      <c r="J7925" s="6"/>
      <c r="K7925" s="6"/>
      <c r="L7925" s="6"/>
      <c r="M7925" s="6"/>
      <c r="N7925" s="6"/>
      <c r="O7925" s="6"/>
      <c r="P7925" s="10"/>
      <c r="Q7925" s="15" t="str">
        <f t="shared" ca="1" si="248"/>
        <v>-</v>
      </c>
      <c r="R7925" s="6"/>
      <c r="S7925" s="6"/>
      <c r="T7925" s="6"/>
      <c r="U7925" s="6"/>
      <c r="V7925" s="6"/>
      <c r="W7925" s="6" t="str">
        <f t="shared" si="247"/>
        <v>-</v>
      </c>
      <c r="X7925" s="6"/>
      <c r="Y7925" s="6"/>
      <c r="Z7925" s="6"/>
      <c r="AA7925" s="6"/>
      <c r="AB7925" s="6"/>
      <c r="AC7925" s="6"/>
    </row>
    <row r="7926" spans="1:29" x14ac:dyDescent="0.25">
      <c r="Q7926" s="12" t="str">
        <f t="shared" ca="1" si="248"/>
        <v>-</v>
      </c>
      <c r="W7926" t="str">
        <f t="shared" si="247"/>
        <v>-</v>
      </c>
    </row>
    <row r="7927" spans="1:29" x14ac:dyDescent="0.25">
      <c r="A7927" s="6"/>
      <c r="B7927" s="10"/>
      <c r="C7927" s="6"/>
      <c r="D7927" s="6"/>
      <c r="E7927" s="6"/>
      <c r="F7927" s="6"/>
      <c r="G7927" s="6"/>
      <c r="H7927" s="6"/>
      <c r="I7927" s="6"/>
      <c r="J7927" s="6"/>
      <c r="K7927" s="6"/>
      <c r="L7927" s="6"/>
      <c r="M7927" s="6"/>
      <c r="N7927" s="6"/>
      <c r="O7927" s="6"/>
      <c r="P7927" s="10"/>
      <c r="Q7927" s="15" t="str">
        <f t="shared" ca="1" si="248"/>
        <v>-</v>
      </c>
      <c r="R7927" s="6"/>
      <c r="S7927" s="6"/>
      <c r="T7927" s="6"/>
      <c r="U7927" s="6"/>
      <c r="V7927" s="6"/>
      <c r="W7927" s="6" t="str">
        <f t="shared" si="247"/>
        <v>-</v>
      </c>
      <c r="X7927" s="6"/>
      <c r="Y7927" s="6"/>
      <c r="Z7927" s="6"/>
      <c r="AA7927" s="6"/>
      <c r="AB7927" s="6"/>
      <c r="AC7927" s="6"/>
    </row>
    <row r="7928" spans="1:29" x14ac:dyDescent="0.25">
      <c r="Q7928" s="12" t="str">
        <f t="shared" ca="1" si="248"/>
        <v>-</v>
      </c>
      <c r="W7928" t="str">
        <f t="shared" si="247"/>
        <v>-</v>
      </c>
    </row>
    <row r="7929" spans="1:29" x14ac:dyDescent="0.25">
      <c r="A7929" s="6"/>
      <c r="B7929" s="10"/>
      <c r="C7929" s="6"/>
      <c r="D7929" s="6"/>
      <c r="E7929" s="6"/>
      <c r="F7929" s="6"/>
      <c r="G7929" s="6"/>
      <c r="H7929" s="6"/>
      <c r="I7929" s="6"/>
      <c r="J7929" s="6"/>
      <c r="K7929" s="6"/>
      <c r="L7929" s="6"/>
      <c r="M7929" s="6"/>
      <c r="N7929" s="6"/>
      <c r="O7929" s="6"/>
      <c r="P7929" s="10"/>
      <c r="Q7929" s="15" t="str">
        <f t="shared" ca="1" si="248"/>
        <v>-</v>
      </c>
      <c r="R7929" s="6"/>
      <c r="S7929" s="6"/>
      <c r="T7929" s="6"/>
      <c r="U7929" s="6"/>
      <c r="V7929" s="6"/>
      <c r="W7929" s="6" t="str">
        <f t="shared" si="247"/>
        <v>-</v>
      </c>
      <c r="X7929" s="6"/>
      <c r="Y7929" s="6"/>
      <c r="Z7929" s="6"/>
      <c r="AA7929" s="6"/>
      <c r="AB7929" s="6"/>
      <c r="AC7929" s="6"/>
    </row>
    <row r="7930" spans="1:29" x14ac:dyDescent="0.25">
      <c r="Q7930" s="12" t="str">
        <f t="shared" ca="1" si="248"/>
        <v>-</v>
      </c>
      <c r="W7930" t="str">
        <f t="shared" si="247"/>
        <v>-</v>
      </c>
    </row>
    <row r="7931" spans="1:29" x14ac:dyDescent="0.25">
      <c r="A7931" s="6"/>
      <c r="B7931" s="10"/>
      <c r="C7931" s="6"/>
      <c r="D7931" s="6"/>
      <c r="E7931" s="6"/>
      <c r="F7931" s="6"/>
      <c r="G7931" s="6"/>
      <c r="H7931" s="6"/>
      <c r="I7931" s="6"/>
      <c r="J7931" s="6"/>
      <c r="K7931" s="6"/>
      <c r="L7931" s="6"/>
      <c r="M7931" s="6"/>
      <c r="N7931" s="6"/>
      <c r="O7931" s="6"/>
      <c r="P7931" s="10"/>
      <c r="Q7931" s="15" t="str">
        <f t="shared" ca="1" si="248"/>
        <v>-</v>
      </c>
      <c r="R7931" s="6"/>
      <c r="S7931" s="6"/>
      <c r="T7931" s="6"/>
      <c r="U7931" s="6"/>
      <c r="V7931" s="6"/>
      <c r="W7931" s="6" t="str">
        <f t="shared" si="247"/>
        <v>-</v>
      </c>
      <c r="X7931" s="6"/>
      <c r="Y7931" s="6"/>
      <c r="Z7931" s="6"/>
      <c r="AA7931" s="6"/>
      <c r="AB7931" s="6"/>
      <c r="AC7931" s="6"/>
    </row>
    <row r="7932" spans="1:29" x14ac:dyDescent="0.25">
      <c r="Q7932" s="12" t="str">
        <f t="shared" ca="1" si="248"/>
        <v>-</v>
      </c>
      <c r="W7932" t="str">
        <f t="shared" si="247"/>
        <v>-</v>
      </c>
    </row>
    <row r="7933" spans="1:29" x14ac:dyDescent="0.25">
      <c r="A7933" s="6"/>
      <c r="B7933" s="10"/>
      <c r="C7933" s="6"/>
      <c r="D7933" s="6"/>
      <c r="E7933" s="6"/>
      <c r="F7933" s="6"/>
      <c r="G7933" s="6"/>
      <c r="H7933" s="6"/>
      <c r="I7933" s="6"/>
      <c r="J7933" s="6"/>
      <c r="K7933" s="6"/>
      <c r="L7933" s="6"/>
      <c r="M7933" s="6"/>
      <c r="N7933" s="6"/>
      <c r="O7933" s="6"/>
      <c r="P7933" s="10"/>
      <c r="Q7933" s="15" t="str">
        <f t="shared" ca="1" si="248"/>
        <v>-</v>
      </c>
      <c r="R7933" s="6"/>
      <c r="S7933" s="6"/>
      <c r="T7933" s="6"/>
      <c r="U7933" s="6"/>
      <c r="V7933" s="6"/>
      <c r="W7933" s="6" t="str">
        <f t="shared" si="247"/>
        <v>-</v>
      </c>
      <c r="X7933" s="6"/>
      <c r="Y7933" s="6"/>
      <c r="Z7933" s="6"/>
      <c r="AA7933" s="6"/>
      <c r="AB7933" s="6"/>
      <c r="AC7933" s="6"/>
    </row>
    <row r="7934" spans="1:29" x14ac:dyDescent="0.25">
      <c r="Q7934" s="12" t="str">
        <f t="shared" ca="1" si="248"/>
        <v>-</v>
      </c>
      <c r="W7934" t="str">
        <f t="shared" si="247"/>
        <v>-</v>
      </c>
    </row>
    <row r="7935" spans="1:29" x14ac:dyDescent="0.25">
      <c r="A7935" s="6"/>
      <c r="B7935" s="10"/>
      <c r="C7935" s="6"/>
      <c r="D7935" s="6"/>
      <c r="E7935" s="6"/>
      <c r="F7935" s="6"/>
      <c r="G7935" s="6"/>
      <c r="H7935" s="6"/>
      <c r="I7935" s="6"/>
      <c r="J7935" s="6"/>
      <c r="K7935" s="6"/>
      <c r="L7935" s="6"/>
      <c r="M7935" s="6"/>
      <c r="N7935" s="6"/>
      <c r="O7935" s="6"/>
      <c r="P7935" s="10"/>
      <c r="Q7935" s="15" t="str">
        <f t="shared" ca="1" si="248"/>
        <v>-</v>
      </c>
      <c r="R7935" s="6"/>
      <c r="S7935" s="6"/>
      <c r="T7935" s="6"/>
      <c r="U7935" s="6"/>
      <c r="V7935" s="6"/>
      <c r="W7935" s="6" t="str">
        <f t="shared" si="247"/>
        <v>-</v>
      </c>
      <c r="X7935" s="6"/>
      <c r="Y7935" s="6"/>
      <c r="Z7935" s="6"/>
      <c r="AA7935" s="6"/>
      <c r="AB7935" s="6"/>
      <c r="AC7935" s="6"/>
    </row>
    <row r="7936" spans="1:29" x14ac:dyDescent="0.25">
      <c r="Q7936" s="12" t="str">
        <f t="shared" ca="1" si="248"/>
        <v>-</v>
      </c>
      <c r="W7936" t="str">
        <f t="shared" si="247"/>
        <v>-</v>
      </c>
    </row>
    <row r="7937" spans="1:29" x14ac:dyDescent="0.25">
      <c r="A7937" s="6"/>
      <c r="B7937" s="10"/>
      <c r="C7937" s="6"/>
      <c r="D7937" s="6"/>
      <c r="E7937" s="6"/>
      <c r="F7937" s="6"/>
      <c r="G7937" s="6"/>
      <c r="H7937" s="6"/>
      <c r="I7937" s="6"/>
      <c r="J7937" s="6"/>
      <c r="K7937" s="6"/>
      <c r="L7937" s="6"/>
      <c r="M7937" s="6"/>
      <c r="N7937" s="6"/>
      <c r="O7937" s="6"/>
      <c r="P7937" s="10"/>
      <c r="Q7937" s="15" t="str">
        <f t="shared" ca="1" si="248"/>
        <v>-</v>
      </c>
      <c r="R7937" s="6"/>
      <c r="S7937" s="6"/>
      <c r="T7937" s="6"/>
      <c r="U7937" s="6"/>
      <c r="V7937" s="6"/>
      <c r="W7937" s="6" t="str">
        <f t="shared" ref="W7937:W8000" si="249">IF(OR(ISBLANK(J7937),ISBLANK(V7937)),"-",(IF(J7937=V7937,"Yes","No")))</f>
        <v>-</v>
      </c>
      <c r="X7937" s="6"/>
      <c r="Y7937" s="6"/>
      <c r="Z7937" s="6"/>
      <c r="AA7937" s="6"/>
      <c r="AB7937" s="6"/>
      <c r="AC7937" s="6"/>
    </row>
    <row r="7938" spans="1:29" x14ac:dyDescent="0.25">
      <c r="Q7938" s="12" t="str">
        <f t="shared" ref="Q7938:Q8000" ca="1" si="250">IF(B7938&gt;1/1/1900, (IF(R7938="Closed",(DATEDIF(B7938,P7938,"d"))-(DATEDIF(M7938,O7938,"d")),IF(OR(R7938="Pending",ISBLANK(P7938)),TODAY()-B7938))),"-")</f>
        <v>-</v>
      </c>
      <c r="W7938" t="str">
        <f t="shared" si="249"/>
        <v>-</v>
      </c>
    </row>
    <row r="7939" spans="1:29" x14ac:dyDescent="0.25">
      <c r="A7939" s="6"/>
      <c r="B7939" s="10"/>
      <c r="C7939" s="6"/>
      <c r="D7939" s="6"/>
      <c r="E7939" s="6"/>
      <c r="F7939" s="6"/>
      <c r="G7939" s="6"/>
      <c r="H7939" s="6"/>
      <c r="I7939" s="6"/>
      <c r="J7939" s="6"/>
      <c r="K7939" s="6"/>
      <c r="L7939" s="6"/>
      <c r="M7939" s="6"/>
      <c r="N7939" s="6"/>
      <c r="O7939" s="6"/>
      <c r="P7939" s="10"/>
      <c r="Q7939" s="15" t="str">
        <f t="shared" ca="1" si="250"/>
        <v>-</v>
      </c>
      <c r="R7939" s="6"/>
      <c r="S7939" s="6"/>
      <c r="T7939" s="6"/>
      <c r="U7939" s="6"/>
      <c r="V7939" s="6"/>
      <c r="W7939" s="6" t="str">
        <f t="shared" si="249"/>
        <v>-</v>
      </c>
      <c r="X7939" s="6"/>
      <c r="Y7939" s="6"/>
      <c r="Z7939" s="6"/>
      <c r="AA7939" s="6"/>
      <c r="AB7939" s="6"/>
      <c r="AC7939" s="6"/>
    </row>
    <row r="7940" spans="1:29" x14ac:dyDescent="0.25">
      <c r="Q7940" s="12" t="str">
        <f t="shared" ca="1" si="250"/>
        <v>-</v>
      </c>
      <c r="W7940" t="str">
        <f t="shared" si="249"/>
        <v>-</v>
      </c>
    </row>
    <row r="7941" spans="1:29" x14ac:dyDescent="0.25">
      <c r="A7941" s="6"/>
      <c r="B7941" s="10"/>
      <c r="C7941" s="6"/>
      <c r="D7941" s="6"/>
      <c r="E7941" s="6"/>
      <c r="F7941" s="6"/>
      <c r="G7941" s="6"/>
      <c r="H7941" s="6"/>
      <c r="I7941" s="6"/>
      <c r="J7941" s="6"/>
      <c r="K7941" s="6"/>
      <c r="L7941" s="6"/>
      <c r="M7941" s="6"/>
      <c r="N7941" s="6"/>
      <c r="O7941" s="6"/>
      <c r="P7941" s="10"/>
      <c r="Q7941" s="15" t="str">
        <f t="shared" ca="1" si="250"/>
        <v>-</v>
      </c>
      <c r="R7941" s="6"/>
      <c r="S7941" s="6"/>
      <c r="T7941" s="6"/>
      <c r="U7941" s="6"/>
      <c r="V7941" s="6"/>
      <c r="W7941" s="6" t="str">
        <f t="shared" si="249"/>
        <v>-</v>
      </c>
      <c r="X7941" s="6"/>
      <c r="Y7941" s="6"/>
      <c r="Z7941" s="6"/>
      <c r="AA7941" s="6"/>
      <c r="AB7941" s="6"/>
      <c r="AC7941" s="6"/>
    </row>
    <row r="7942" spans="1:29" x14ac:dyDescent="0.25">
      <c r="Q7942" s="12" t="str">
        <f t="shared" ca="1" si="250"/>
        <v>-</v>
      </c>
      <c r="W7942" t="str">
        <f t="shared" si="249"/>
        <v>-</v>
      </c>
    </row>
    <row r="7943" spans="1:29" x14ac:dyDescent="0.25">
      <c r="A7943" s="6"/>
      <c r="B7943" s="10"/>
      <c r="C7943" s="6"/>
      <c r="D7943" s="6"/>
      <c r="E7943" s="6"/>
      <c r="F7943" s="6"/>
      <c r="G7943" s="6"/>
      <c r="H7943" s="6"/>
      <c r="I7943" s="6"/>
      <c r="J7943" s="6"/>
      <c r="K7943" s="6"/>
      <c r="L7943" s="6"/>
      <c r="M7943" s="6"/>
      <c r="N7943" s="6"/>
      <c r="O7943" s="6"/>
      <c r="P7943" s="10"/>
      <c r="Q7943" s="15" t="str">
        <f t="shared" ca="1" si="250"/>
        <v>-</v>
      </c>
      <c r="R7943" s="6"/>
      <c r="S7943" s="6"/>
      <c r="T7943" s="6"/>
      <c r="U7943" s="6"/>
      <c r="V7943" s="6"/>
      <c r="W7943" s="6" t="str">
        <f t="shared" si="249"/>
        <v>-</v>
      </c>
      <c r="X7943" s="6"/>
      <c r="Y7943" s="6"/>
      <c r="Z7943" s="6"/>
      <c r="AA7943" s="6"/>
      <c r="AB7943" s="6"/>
      <c r="AC7943" s="6"/>
    </row>
    <row r="7944" spans="1:29" x14ac:dyDescent="0.25">
      <c r="Q7944" s="12" t="str">
        <f t="shared" ca="1" si="250"/>
        <v>-</v>
      </c>
      <c r="W7944" t="str">
        <f t="shared" si="249"/>
        <v>-</v>
      </c>
    </row>
    <row r="7945" spans="1:29" x14ac:dyDescent="0.25">
      <c r="A7945" s="6"/>
      <c r="B7945" s="10"/>
      <c r="C7945" s="6"/>
      <c r="D7945" s="6"/>
      <c r="E7945" s="6"/>
      <c r="F7945" s="6"/>
      <c r="G7945" s="6"/>
      <c r="H7945" s="6"/>
      <c r="I7945" s="6"/>
      <c r="J7945" s="6"/>
      <c r="K7945" s="6"/>
      <c r="L7945" s="6"/>
      <c r="M7945" s="6"/>
      <c r="N7945" s="6"/>
      <c r="O7945" s="6"/>
      <c r="P7945" s="10"/>
      <c r="Q7945" s="15" t="str">
        <f t="shared" ca="1" si="250"/>
        <v>-</v>
      </c>
      <c r="R7945" s="6"/>
      <c r="S7945" s="6"/>
      <c r="T7945" s="6"/>
      <c r="U7945" s="6"/>
      <c r="V7945" s="6"/>
      <c r="W7945" s="6" t="str">
        <f t="shared" si="249"/>
        <v>-</v>
      </c>
      <c r="X7945" s="6"/>
      <c r="Y7945" s="6"/>
      <c r="Z7945" s="6"/>
      <c r="AA7945" s="6"/>
      <c r="AB7945" s="6"/>
      <c r="AC7945" s="6"/>
    </row>
    <row r="7946" spans="1:29" x14ac:dyDescent="0.25">
      <c r="Q7946" s="12" t="str">
        <f t="shared" ca="1" si="250"/>
        <v>-</v>
      </c>
      <c r="W7946" t="str">
        <f t="shared" si="249"/>
        <v>-</v>
      </c>
    </row>
    <row r="7947" spans="1:29" x14ac:dyDescent="0.25">
      <c r="A7947" s="6"/>
      <c r="B7947" s="10"/>
      <c r="C7947" s="6"/>
      <c r="D7947" s="6"/>
      <c r="E7947" s="6"/>
      <c r="F7947" s="6"/>
      <c r="G7947" s="6"/>
      <c r="H7947" s="6"/>
      <c r="I7947" s="6"/>
      <c r="J7947" s="6"/>
      <c r="K7947" s="6"/>
      <c r="L7947" s="6"/>
      <c r="M7947" s="6"/>
      <c r="N7947" s="6"/>
      <c r="O7947" s="6"/>
      <c r="P7947" s="10"/>
      <c r="Q7947" s="15" t="str">
        <f t="shared" ca="1" si="250"/>
        <v>-</v>
      </c>
      <c r="R7947" s="6"/>
      <c r="S7947" s="6"/>
      <c r="T7947" s="6"/>
      <c r="U7947" s="6"/>
      <c r="V7947" s="6"/>
      <c r="W7947" s="6" t="str">
        <f t="shared" si="249"/>
        <v>-</v>
      </c>
      <c r="X7947" s="6"/>
      <c r="Y7947" s="6"/>
      <c r="Z7947" s="6"/>
      <c r="AA7947" s="6"/>
      <c r="AB7947" s="6"/>
      <c r="AC7947" s="6"/>
    </row>
    <row r="7948" spans="1:29" x14ac:dyDescent="0.25">
      <c r="Q7948" s="12" t="str">
        <f t="shared" ca="1" si="250"/>
        <v>-</v>
      </c>
      <c r="W7948" t="str">
        <f t="shared" si="249"/>
        <v>-</v>
      </c>
    </row>
    <row r="7949" spans="1:29" x14ac:dyDescent="0.25">
      <c r="A7949" s="6"/>
      <c r="B7949" s="10"/>
      <c r="C7949" s="6"/>
      <c r="D7949" s="6"/>
      <c r="E7949" s="6"/>
      <c r="F7949" s="6"/>
      <c r="G7949" s="6"/>
      <c r="H7949" s="6"/>
      <c r="I7949" s="6"/>
      <c r="J7949" s="6"/>
      <c r="K7949" s="6"/>
      <c r="L7949" s="6"/>
      <c r="M7949" s="6"/>
      <c r="N7949" s="6"/>
      <c r="O7949" s="6"/>
      <c r="P7949" s="10"/>
      <c r="Q7949" s="15" t="str">
        <f t="shared" ca="1" si="250"/>
        <v>-</v>
      </c>
      <c r="R7949" s="6"/>
      <c r="S7949" s="6"/>
      <c r="T7949" s="6"/>
      <c r="U7949" s="6"/>
      <c r="V7949" s="6"/>
      <c r="W7949" s="6" t="str">
        <f t="shared" si="249"/>
        <v>-</v>
      </c>
      <c r="X7949" s="6"/>
      <c r="Y7949" s="6"/>
      <c r="Z7949" s="6"/>
      <c r="AA7949" s="6"/>
      <c r="AB7949" s="6"/>
      <c r="AC7949" s="6"/>
    </row>
    <row r="7950" spans="1:29" x14ac:dyDescent="0.25">
      <c r="Q7950" s="12" t="str">
        <f t="shared" ca="1" si="250"/>
        <v>-</v>
      </c>
      <c r="W7950" t="str">
        <f t="shared" si="249"/>
        <v>-</v>
      </c>
    </row>
    <row r="7951" spans="1:29" x14ac:dyDescent="0.25">
      <c r="A7951" s="6"/>
      <c r="B7951" s="10"/>
      <c r="C7951" s="6"/>
      <c r="D7951" s="6"/>
      <c r="E7951" s="6"/>
      <c r="F7951" s="6"/>
      <c r="G7951" s="6"/>
      <c r="H7951" s="6"/>
      <c r="I7951" s="6"/>
      <c r="J7951" s="6"/>
      <c r="K7951" s="6"/>
      <c r="L7951" s="6"/>
      <c r="M7951" s="6"/>
      <c r="N7951" s="6"/>
      <c r="O7951" s="6"/>
      <c r="P7951" s="10"/>
      <c r="Q7951" s="15" t="str">
        <f t="shared" ca="1" si="250"/>
        <v>-</v>
      </c>
      <c r="R7951" s="6"/>
      <c r="S7951" s="6"/>
      <c r="T7951" s="6"/>
      <c r="U7951" s="6"/>
      <c r="V7951" s="6"/>
      <c r="W7951" s="6" t="str">
        <f t="shared" si="249"/>
        <v>-</v>
      </c>
      <c r="X7951" s="6"/>
      <c r="Y7951" s="6"/>
      <c r="Z7951" s="6"/>
      <c r="AA7951" s="6"/>
      <c r="AB7951" s="6"/>
      <c r="AC7951" s="6"/>
    </row>
    <row r="7952" spans="1:29" x14ac:dyDescent="0.25">
      <c r="Q7952" s="12" t="str">
        <f t="shared" ca="1" si="250"/>
        <v>-</v>
      </c>
      <c r="W7952" t="str">
        <f t="shared" si="249"/>
        <v>-</v>
      </c>
    </row>
    <row r="7953" spans="1:29" x14ac:dyDescent="0.25">
      <c r="A7953" s="6"/>
      <c r="B7953" s="10"/>
      <c r="C7953" s="6"/>
      <c r="D7953" s="6"/>
      <c r="E7953" s="6"/>
      <c r="F7953" s="6"/>
      <c r="G7953" s="6"/>
      <c r="H7953" s="6"/>
      <c r="I7953" s="6"/>
      <c r="J7953" s="6"/>
      <c r="K7953" s="6"/>
      <c r="L7953" s="6"/>
      <c r="M7953" s="6"/>
      <c r="N7953" s="6"/>
      <c r="O7953" s="6"/>
      <c r="P7953" s="10"/>
      <c r="Q7953" s="15" t="str">
        <f t="shared" ca="1" si="250"/>
        <v>-</v>
      </c>
      <c r="R7953" s="6"/>
      <c r="S7953" s="6"/>
      <c r="T7953" s="6"/>
      <c r="U7953" s="6"/>
      <c r="V7953" s="6"/>
      <c r="W7953" s="6" t="str">
        <f t="shared" si="249"/>
        <v>-</v>
      </c>
      <c r="X7953" s="6"/>
      <c r="Y7953" s="6"/>
      <c r="Z7953" s="6"/>
      <c r="AA7953" s="6"/>
      <c r="AB7953" s="6"/>
      <c r="AC7953" s="6"/>
    </row>
    <row r="7954" spans="1:29" x14ac:dyDescent="0.25">
      <c r="Q7954" s="12" t="str">
        <f t="shared" ca="1" si="250"/>
        <v>-</v>
      </c>
      <c r="W7954" t="str">
        <f t="shared" si="249"/>
        <v>-</v>
      </c>
    </row>
    <row r="7955" spans="1:29" x14ac:dyDescent="0.25">
      <c r="A7955" s="6"/>
      <c r="B7955" s="10"/>
      <c r="C7955" s="6"/>
      <c r="D7955" s="6"/>
      <c r="E7955" s="6"/>
      <c r="F7955" s="6"/>
      <c r="G7955" s="6"/>
      <c r="H7955" s="6"/>
      <c r="I7955" s="6"/>
      <c r="J7955" s="6"/>
      <c r="K7955" s="6"/>
      <c r="L7955" s="6"/>
      <c r="M7955" s="6"/>
      <c r="N7955" s="6"/>
      <c r="O7955" s="6"/>
      <c r="P7955" s="10"/>
      <c r="Q7955" s="15" t="str">
        <f t="shared" ca="1" si="250"/>
        <v>-</v>
      </c>
      <c r="R7955" s="6"/>
      <c r="S7955" s="6"/>
      <c r="T7955" s="6"/>
      <c r="U7955" s="6"/>
      <c r="V7955" s="6"/>
      <c r="W7955" s="6" t="str">
        <f t="shared" si="249"/>
        <v>-</v>
      </c>
      <c r="X7955" s="6"/>
      <c r="Y7955" s="6"/>
      <c r="Z7955" s="6"/>
      <c r="AA7955" s="6"/>
      <c r="AB7955" s="6"/>
      <c r="AC7955" s="6"/>
    </row>
    <row r="7956" spans="1:29" x14ac:dyDescent="0.25">
      <c r="Q7956" s="12" t="str">
        <f t="shared" ca="1" si="250"/>
        <v>-</v>
      </c>
      <c r="W7956" t="str">
        <f t="shared" si="249"/>
        <v>-</v>
      </c>
    </row>
    <row r="7957" spans="1:29" x14ac:dyDescent="0.25">
      <c r="A7957" s="6"/>
      <c r="B7957" s="10"/>
      <c r="C7957" s="6"/>
      <c r="D7957" s="6"/>
      <c r="E7957" s="6"/>
      <c r="F7957" s="6"/>
      <c r="G7957" s="6"/>
      <c r="H7957" s="6"/>
      <c r="I7957" s="6"/>
      <c r="J7957" s="6"/>
      <c r="K7957" s="6"/>
      <c r="L7957" s="6"/>
      <c r="M7957" s="6"/>
      <c r="N7957" s="6"/>
      <c r="O7957" s="6"/>
      <c r="P7957" s="10"/>
      <c r="Q7957" s="15" t="str">
        <f t="shared" ca="1" si="250"/>
        <v>-</v>
      </c>
      <c r="R7957" s="6"/>
      <c r="S7957" s="6"/>
      <c r="T7957" s="6"/>
      <c r="U7957" s="6"/>
      <c r="V7957" s="6"/>
      <c r="W7957" s="6" t="str">
        <f t="shared" si="249"/>
        <v>-</v>
      </c>
      <c r="X7957" s="6"/>
      <c r="Y7957" s="6"/>
      <c r="Z7957" s="6"/>
      <c r="AA7957" s="6"/>
      <c r="AB7957" s="6"/>
      <c r="AC7957" s="6"/>
    </row>
    <row r="7958" spans="1:29" x14ac:dyDescent="0.25">
      <c r="Q7958" s="12" t="str">
        <f t="shared" ca="1" si="250"/>
        <v>-</v>
      </c>
      <c r="W7958" t="str">
        <f t="shared" si="249"/>
        <v>-</v>
      </c>
    </row>
    <row r="7959" spans="1:29" x14ac:dyDescent="0.25">
      <c r="A7959" s="6"/>
      <c r="B7959" s="10"/>
      <c r="C7959" s="6"/>
      <c r="D7959" s="6"/>
      <c r="E7959" s="6"/>
      <c r="F7959" s="6"/>
      <c r="G7959" s="6"/>
      <c r="H7959" s="6"/>
      <c r="I7959" s="6"/>
      <c r="J7959" s="6"/>
      <c r="K7959" s="6"/>
      <c r="L7959" s="6"/>
      <c r="M7959" s="6"/>
      <c r="N7959" s="6"/>
      <c r="O7959" s="6"/>
      <c r="P7959" s="10"/>
      <c r="Q7959" s="15" t="str">
        <f t="shared" ca="1" si="250"/>
        <v>-</v>
      </c>
      <c r="R7959" s="6"/>
      <c r="S7959" s="6"/>
      <c r="T7959" s="6"/>
      <c r="U7959" s="6"/>
      <c r="V7959" s="6"/>
      <c r="W7959" s="6" t="str">
        <f t="shared" si="249"/>
        <v>-</v>
      </c>
      <c r="X7959" s="6"/>
      <c r="Y7959" s="6"/>
      <c r="Z7959" s="6"/>
      <c r="AA7959" s="6"/>
      <c r="AB7959" s="6"/>
      <c r="AC7959" s="6"/>
    </row>
    <row r="7960" spans="1:29" x14ac:dyDescent="0.25">
      <c r="Q7960" s="12" t="str">
        <f t="shared" ca="1" si="250"/>
        <v>-</v>
      </c>
      <c r="W7960" t="str">
        <f t="shared" si="249"/>
        <v>-</v>
      </c>
    </row>
    <row r="7961" spans="1:29" x14ac:dyDescent="0.25">
      <c r="A7961" s="6"/>
      <c r="B7961" s="10"/>
      <c r="C7961" s="6"/>
      <c r="D7961" s="6"/>
      <c r="E7961" s="6"/>
      <c r="F7961" s="6"/>
      <c r="G7961" s="6"/>
      <c r="H7961" s="6"/>
      <c r="I7961" s="6"/>
      <c r="J7961" s="6"/>
      <c r="K7961" s="6"/>
      <c r="L7961" s="6"/>
      <c r="M7961" s="6"/>
      <c r="N7961" s="6"/>
      <c r="O7961" s="6"/>
      <c r="P7961" s="10"/>
      <c r="Q7961" s="15" t="str">
        <f t="shared" ca="1" si="250"/>
        <v>-</v>
      </c>
      <c r="R7961" s="6"/>
      <c r="S7961" s="6"/>
      <c r="T7961" s="6"/>
      <c r="U7961" s="6"/>
      <c r="V7961" s="6"/>
      <c r="W7961" s="6" t="str">
        <f t="shared" si="249"/>
        <v>-</v>
      </c>
      <c r="X7961" s="6"/>
      <c r="Y7961" s="6"/>
      <c r="Z7961" s="6"/>
      <c r="AA7961" s="6"/>
      <c r="AB7961" s="6"/>
      <c r="AC7961" s="6"/>
    </row>
    <row r="7962" spans="1:29" x14ac:dyDescent="0.25">
      <c r="Q7962" s="12" t="str">
        <f t="shared" ca="1" si="250"/>
        <v>-</v>
      </c>
      <c r="W7962" t="str">
        <f t="shared" si="249"/>
        <v>-</v>
      </c>
    </row>
    <row r="7963" spans="1:29" x14ac:dyDescent="0.25">
      <c r="A7963" s="6"/>
      <c r="B7963" s="10"/>
      <c r="C7963" s="6"/>
      <c r="D7963" s="6"/>
      <c r="E7963" s="6"/>
      <c r="F7963" s="6"/>
      <c r="G7963" s="6"/>
      <c r="H7963" s="6"/>
      <c r="I7963" s="6"/>
      <c r="J7963" s="6"/>
      <c r="K7963" s="6"/>
      <c r="L7963" s="6"/>
      <c r="M7963" s="6"/>
      <c r="N7963" s="6"/>
      <c r="O7963" s="6"/>
      <c r="P7963" s="10"/>
      <c r="Q7963" s="15" t="str">
        <f t="shared" ca="1" si="250"/>
        <v>-</v>
      </c>
      <c r="R7963" s="6"/>
      <c r="S7963" s="6"/>
      <c r="T7963" s="6"/>
      <c r="U7963" s="6"/>
      <c r="V7963" s="6"/>
      <c r="W7963" s="6" t="str">
        <f t="shared" si="249"/>
        <v>-</v>
      </c>
      <c r="X7963" s="6"/>
      <c r="Y7963" s="6"/>
      <c r="Z7963" s="6"/>
      <c r="AA7963" s="6"/>
      <c r="AB7963" s="6"/>
      <c r="AC7963" s="6"/>
    </row>
    <row r="7964" spans="1:29" x14ac:dyDescent="0.25">
      <c r="Q7964" s="12" t="str">
        <f t="shared" ca="1" si="250"/>
        <v>-</v>
      </c>
      <c r="W7964" t="str">
        <f t="shared" si="249"/>
        <v>-</v>
      </c>
    </row>
    <row r="7965" spans="1:29" x14ac:dyDescent="0.25">
      <c r="A7965" s="6"/>
      <c r="B7965" s="10"/>
      <c r="C7965" s="6"/>
      <c r="D7965" s="6"/>
      <c r="E7965" s="6"/>
      <c r="F7965" s="6"/>
      <c r="G7965" s="6"/>
      <c r="H7965" s="6"/>
      <c r="I7965" s="6"/>
      <c r="J7965" s="6"/>
      <c r="K7965" s="6"/>
      <c r="L7965" s="6"/>
      <c r="M7965" s="6"/>
      <c r="N7965" s="6"/>
      <c r="O7965" s="6"/>
      <c r="P7965" s="10"/>
      <c r="Q7965" s="15" t="str">
        <f t="shared" ca="1" si="250"/>
        <v>-</v>
      </c>
      <c r="R7965" s="6"/>
      <c r="S7965" s="6"/>
      <c r="T7965" s="6"/>
      <c r="U7965" s="6"/>
      <c r="V7965" s="6"/>
      <c r="W7965" s="6" t="str">
        <f t="shared" si="249"/>
        <v>-</v>
      </c>
      <c r="X7965" s="6"/>
      <c r="Y7965" s="6"/>
      <c r="Z7965" s="6"/>
      <c r="AA7965" s="6"/>
      <c r="AB7965" s="6"/>
      <c r="AC7965" s="6"/>
    </row>
    <row r="7966" spans="1:29" x14ac:dyDescent="0.25">
      <c r="Q7966" s="12" t="str">
        <f t="shared" ca="1" si="250"/>
        <v>-</v>
      </c>
      <c r="W7966" t="str">
        <f t="shared" si="249"/>
        <v>-</v>
      </c>
    </row>
    <row r="7967" spans="1:29" x14ac:dyDescent="0.25">
      <c r="A7967" s="6"/>
      <c r="B7967" s="10"/>
      <c r="C7967" s="6"/>
      <c r="D7967" s="6"/>
      <c r="E7967" s="6"/>
      <c r="F7967" s="6"/>
      <c r="G7967" s="6"/>
      <c r="H7967" s="6"/>
      <c r="I7967" s="6"/>
      <c r="J7967" s="6"/>
      <c r="K7967" s="6"/>
      <c r="L7967" s="6"/>
      <c r="M7967" s="6"/>
      <c r="N7967" s="6"/>
      <c r="O7967" s="6"/>
      <c r="P7967" s="10"/>
      <c r="Q7967" s="15" t="str">
        <f t="shared" ca="1" si="250"/>
        <v>-</v>
      </c>
      <c r="R7967" s="6"/>
      <c r="S7967" s="6"/>
      <c r="T7967" s="6"/>
      <c r="U7967" s="6"/>
      <c r="V7967" s="6"/>
      <c r="W7967" s="6" t="str">
        <f t="shared" si="249"/>
        <v>-</v>
      </c>
      <c r="X7967" s="6"/>
      <c r="Y7967" s="6"/>
      <c r="Z7967" s="6"/>
      <c r="AA7967" s="6"/>
      <c r="AB7967" s="6"/>
      <c r="AC7967" s="6"/>
    </row>
    <row r="7968" spans="1:29" x14ac:dyDescent="0.25">
      <c r="Q7968" s="12" t="str">
        <f t="shared" ca="1" si="250"/>
        <v>-</v>
      </c>
      <c r="W7968" t="str">
        <f t="shared" si="249"/>
        <v>-</v>
      </c>
    </row>
    <row r="7969" spans="1:29" x14ac:dyDescent="0.25">
      <c r="A7969" s="6"/>
      <c r="B7969" s="10"/>
      <c r="C7969" s="6"/>
      <c r="D7969" s="6"/>
      <c r="E7969" s="6"/>
      <c r="F7969" s="6"/>
      <c r="G7969" s="6"/>
      <c r="H7969" s="6"/>
      <c r="I7969" s="6"/>
      <c r="J7969" s="6"/>
      <c r="K7969" s="6"/>
      <c r="L7969" s="6"/>
      <c r="M7969" s="6"/>
      <c r="N7969" s="6"/>
      <c r="O7969" s="6"/>
      <c r="P7969" s="10"/>
      <c r="Q7969" s="15" t="str">
        <f t="shared" ca="1" si="250"/>
        <v>-</v>
      </c>
      <c r="R7969" s="6"/>
      <c r="S7969" s="6"/>
      <c r="T7969" s="6"/>
      <c r="U7969" s="6"/>
      <c r="V7969" s="6"/>
      <c r="W7969" s="6" t="str">
        <f t="shared" si="249"/>
        <v>-</v>
      </c>
      <c r="X7969" s="6"/>
      <c r="Y7969" s="6"/>
      <c r="Z7969" s="6"/>
      <c r="AA7969" s="6"/>
      <c r="AB7969" s="6"/>
      <c r="AC7969" s="6"/>
    </row>
    <row r="7970" spans="1:29" x14ac:dyDescent="0.25">
      <c r="Q7970" s="12" t="str">
        <f t="shared" ca="1" si="250"/>
        <v>-</v>
      </c>
      <c r="W7970" t="str">
        <f t="shared" si="249"/>
        <v>-</v>
      </c>
    </row>
    <row r="7971" spans="1:29" x14ac:dyDescent="0.25">
      <c r="A7971" s="6"/>
      <c r="B7971" s="10"/>
      <c r="C7971" s="6"/>
      <c r="D7971" s="6"/>
      <c r="E7971" s="6"/>
      <c r="F7971" s="6"/>
      <c r="G7971" s="6"/>
      <c r="H7971" s="6"/>
      <c r="I7971" s="6"/>
      <c r="J7971" s="6"/>
      <c r="K7971" s="6"/>
      <c r="L7971" s="6"/>
      <c r="M7971" s="6"/>
      <c r="N7971" s="6"/>
      <c r="O7971" s="6"/>
      <c r="P7971" s="10"/>
      <c r="Q7971" s="15" t="str">
        <f t="shared" ca="1" si="250"/>
        <v>-</v>
      </c>
      <c r="R7971" s="6"/>
      <c r="S7971" s="6"/>
      <c r="T7971" s="6"/>
      <c r="U7971" s="6"/>
      <c r="V7971" s="6"/>
      <c r="W7971" s="6" t="str">
        <f t="shared" si="249"/>
        <v>-</v>
      </c>
      <c r="X7971" s="6"/>
      <c r="Y7971" s="6"/>
      <c r="Z7971" s="6"/>
      <c r="AA7971" s="6"/>
      <c r="AB7971" s="6"/>
      <c r="AC7971" s="6"/>
    </row>
    <row r="7972" spans="1:29" x14ac:dyDescent="0.25">
      <c r="Q7972" s="12" t="str">
        <f t="shared" ca="1" si="250"/>
        <v>-</v>
      </c>
      <c r="W7972" t="str">
        <f t="shared" si="249"/>
        <v>-</v>
      </c>
    </row>
    <row r="7973" spans="1:29" x14ac:dyDescent="0.25">
      <c r="A7973" s="6"/>
      <c r="B7973" s="10"/>
      <c r="C7973" s="6"/>
      <c r="D7973" s="6"/>
      <c r="E7973" s="6"/>
      <c r="F7973" s="6"/>
      <c r="G7973" s="6"/>
      <c r="H7973" s="6"/>
      <c r="I7973" s="6"/>
      <c r="J7973" s="6"/>
      <c r="K7973" s="6"/>
      <c r="L7973" s="6"/>
      <c r="M7973" s="6"/>
      <c r="N7973" s="6"/>
      <c r="O7973" s="6"/>
      <c r="P7973" s="10"/>
      <c r="Q7973" s="15" t="str">
        <f t="shared" ca="1" si="250"/>
        <v>-</v>
      </c>
      <c r="R7973" s="6"/>
      <c r="S7973" s="6"/>
      <c r="T7973" s="6"/>
      <c r="U7973" s="6"/>
      <c r="V7973" s="6"/>
      <c r="W7973" s="6" t="str">
        <f t="shared" si="249"/>
        <v>-</v>
      </c>
      <c r="X7973" s="6"/>
      <c r="Y7973" s="6"/>
      <c r="Z7973" s="6"/>
      <c r="AA7973" s="6"/>
      <c r="AB7973" s="6"/>
      <c r="AC7973" s="6"/>
    </row>
    <row r="7974" spans="1:29" x14ac:dyDescent="0.25">
      <c r="Q7974" s="12" t="str">
        <f t="shared" ca="1" si="250"/>
        <v>-</v>
      </c>
      <c r="W7974" t="str">
        <f t="shared" si="249"/>
        <v>-</v>
      </c>
    </row>
    <row r="7975" spans="1:29" x14ac:dyDescent="0.25">
      <c r="A7975" s="6"/>
      <c r="B7975" s="10"/>
      <c r="C7975" s="6"/>
      <c r="D7975" s="6"/>
      <c r="E7975" s="6"/>
      <c r="F7975" s="6"/>
      <c r="G7975" s="6"/>
      <c r="H7975" s="6"/>
      <c r="I7975" s="6"/>
      <c r="J7975" s="6"/>
      <c r="K7975" s="6"/>
      <c r="L7975" s="6"/>
      <c r="M7975" s="6"/>
      <c r="N7975" s="6"/>
      <c r="O7975" s="6"/>
      <c r="P7975" s="10"/>
      <c r="Q7975" s="15" t="str">
        <f t="shared" ca="1" si="250"/>
        <v>-</v>
      </c>
      <c r="R7975" s="6"/>
      <c r="S7975" s="6"/>
      <c r="T7975" s="6"/>
      <c r="U7975" s="6"/>
      <c r="V7975" s="6"/>
      <c r="W7975" s="6" t="str">
        <f t="shared" si="249"/>
        <v>-</v>
      </c>
      <c r="X7975" s="6"/>
      <c r="Y7975" s="6"/>
      <c r="Z7975" s="6"/>
      <c r="AA7975" s="6"/>
      <c r="AB7975" s="6"/>
      <c r="AC7975" s="6"/>
    </row>
    <row r="7976" spans="1:29" x14ac:dyDescent="0.25">
      <c r="Q7976" s="12" t="str">
        <f t="shared" ca="1" si="250"/>
        <v>-</v>
      </c>
      <c r="W7976" t="str">
        <f t="shared" si="249"/>
        <v>-</v>
      </c>
    </row>
    <row r="7977" spans="1:29" x14ac:dyDescent="0.25">
      <c r="A7977" s="6"/>
      <c r="B7977" s="10"/>
      <c r="C7977" s="6"/>
      <c r="D7977" s="6"/>
      <c r="E7977" s="6"/>
      <c r="F7977" s="6"/>
      <c r="G7977" s="6"/>
      <c r="H7977" s="6"/>
      <c r="I7977" s="6"/>
      <c r="J7977" s="6"/>
      <c r="K7977" s="6"/>
      <c r="L7977" s="6"/>
      <c r="M7977" s="6"/>
      <c r="N7977" s="6"/>
      <c r="O7977" s="6"/>
      <c r="P7977" s="10"/>
      <c r="Q7977" s="15" t="str">
        <f t="shared" ca="1" si="250"/>
        <v>-</v>
      </c>
      <c r="R7977" s="6"/>
      <c r="S7977" s="6"/>
      <c r="T7977" s="6"/>
      <c r="U7977" s="6"/>
      <c r="V7977" s="6"/>
      <c r="W7977" s="6" t="str">
        <f t="shared" si="249"/>
        <v>-</v>
      </c>
      <c r="X7977" s="6"/>
      <c r="Y7977" s="6"/>
      <c r="Z7977" s="6"/>
      <c r="AA7977" s="6"/>
      <c r="AB7977" s="6"/>
      <c r="AC7977" s="6"/>
    </row>
    <row r="7978" spans="1:29" x14ac:dyDescent="0.25">
      <c r="Q7978" s="12" t="str">
        <f t="shared" ca="1" si="250"/>
        <v>-</v>
      </c>
      <c r="W7978" t="str">
        <f t="shared" si="249"/>
        <v>-</v>
      </c>
    </row>
    <row r="7979" spans="1:29" x14ac:dyDescent="0.25">
      <c r="A7979" s="6"/>
      <c r="B7979" s="10"/>
      <c r="C7979" s="6"/>
      <c r="D7979" s="6"/>
      <c r="E7979" s="6"/>
      <c r="F7979" s="6"/>
      <c r="G7979" s="6"/>
      <c r="H7979" s="6"/>
      <c r="I7979" s="6"/>
      <c r="J7979" s="6"/>
      <c r="K7979" s="6"/>
      <c r="L7979" s="6"/>
      <c r="M7979" s="6"/>
      <c r="N7979" s="6"/>
      <c r="O7979" s="6"/>
      <c r="P7979" s="10"/>
      <c r="Q7979" s="15" t="str">
        <f t="shared" ca="1" si="250"/>
        <v>-</v>
      </c>
      <c r="R7979" s="6"/>
      <c r="S7979" s="6"/>
      <c r="T7979" s="6"/>
      <c r="U7979" s="6"/>
      <c r="V7979" s="6"/>
      <c r="W7979" s="6" t="str">
        <f t="shared" si="249"/>
        <v>-</v>
      </c>
      <c r="X7979" s="6"/>
      <c r="Y7979" s="6"/>
      <c r="Z7979" s="6"/>
      <c r="AA7979" s="6"/>
      <c r="AB7979" s="6"/>
      <c r="AC7979" s="6"/>
    </row>
    <row r="7980" spans="1:29" x14ac:dyDescent="0.25">
      <c r="Q7980" s="12" t="str">
        <f t="shared" ca="1" si="250"/>
        <v>-</v>
      </c>
      <c r="W7980" t="str">
        <f t="shared" si="249"/>
        <v>-</v>
      </c>
    </row>
    <row r="7981" spans="1:29" x14ac:dyDescent="0.25">
      <c r="A7981" s="6"/>
      <c r="B7981" s="10"/>
      <c r="C7981" s="6"/>
      <c r="D7981" s="6"/>
      <c r="E7981" s="6"/>
      <c r="F7981" s="6"/>
      <c r="G7981" s="6"/>
      <c r="H7981" s="6"/>
      <c r="I7981" s="6"/>
      <c r="J7981" s="6"/>
      <c r="K7981" s="6"/>
      <c r="L7981" s="6"/>
      <c r="M7981" s="6"/>
      <c r="N7981" s="6"/>
      <c r="O7981" s="6"/>
      <c r="P7981" s="10"/>
      <c r="Q7981" s="15" t="str">
        <f t="shared" ca="1" si="250"/>
        <v>-</v>
      </c>
      <c r="R7981" s="6"/>
      <c r="S7981" s="6"/>
      <c r="T7981" s="6"/>
      <c r="U7981" s="6"/>
      <c r="V7981" s="6"/>
      <c r="W7981" s="6" t="str">
        <f t="shared" si="249"/>
        <v>-</v>
      </c>
      <c r="X7981" s="6"/>
      <c r="Y7981" s="6"/>
      <c r="Z7981" s="6"/>
      <c r="AA7981" s="6"/>
      <c r="AB7981" s="6"/>
      <c r="AC7981" s="6"/>
    </row>
    <row r="7982" spans="1:29" x14ac:dyDescent="0.25">
      <c r="Q7982" s="12" t="str">
        <f t="shared" ca="1" si="250"/>
        <v>-</v>
      </c>
      <c r="W7982" t="str">
        <f t="shared" si="249"/>
        <v>-</v>
      </c>
    </row>
    <row r="7983" spans="1:29" x14ac:dyDescent="0.25">
      <c r="A7983" s="6"/>
      <c r="B7983" s="10"/>
      <c r="C7983" s="6"/>
      <c r="D7983" s="6"/>
      <c r="E7983" s="6"/>
      <c r="F7983" s="6"/>
      <c r="G7983" s="6"/>
      <c r="H7983" s="6"/>
      <c r="I7983" s="6"/>
      <c r="J7983" s="6"/>
      <c r="K7983" s="6"/>
      <c r="L7983" s="6"/>
      <c r="M7983" s="6"/>
      <c r="N7983" s="6"/>
      <c r="O7983" s="6"/>
      <c r="P7983" s="10"/>
      <c r="Q7983" s="15" t="str">
        <f t="shared" ca="1" si="250"/>
        <v>-</v>
      </c>
      <c r="R7983" s="6"/>
      <c r="S7983" s="6"/>
      <c r="T7983" s="6"/>
      <c r="U7983" s="6"/>
      <c r="V7983" s="6"/>
      <c r="W7983" s="6" t="str">
        <f t="shared" si="249"/>
        <v>-</v>
      </c>
      <c r="X7983" s="6"/>
      <c r="Y7983" s="6"/>
      <c r="Z7983" s="6"/>
      <c r="AA7983" s="6"/>
      <c r="AB7983" s="6"/>
      <c r="AC7983" s="6"/>
    </row>
    <row r="7984" spans="1:29" x14ac:dyDescent="0.25">
      <c r="Q7984" s="12" t="str">
        <f t="shared" ca="1" si="250"/>
        <v>-</v>
      </c>
      <c r="W7984" t="str">
        <f t="shared" si="249"/>
        <v>-</v>
      </c>
    </row>
    <row r="7985" spans="1:29" x14ac:dyDescent="0.25">
      <c r="A7985" s="6"/>
      <c r="B7985" s="10"/>
      <c r="C7985" s="6"/>
      <c r="D7985" s="6"/>
      <c r="E7985" s="6"/>
      <c r="F7985" s="6"/>
      <c r="G7985" s="6"/>
      <c r="H7985" s="6"/>
      <c r="I7985" s="6"/>
      <c r="J7985" s="6"/>
      <c r="K7985" s="6"/>
      <c r="L7985" s="6"/>
      <c r="M7985" s="6"/>
      <c r="N7985" s="6"/>
      <c r="O7985" s="6"/>
      <c r="P7985" s="10"/>
      <c r="Q7985" s="15" t="str">
        <f t="shared" ca="1" si="250"/>
        <v>-</v>
      </c>
      <c r="R7985" s="6"/>
      <c r="S7985" s="6"/>
      <c r="T7985" s="6"/>
      <c r="U7985" s="6"/>
      <c r="V7985" s="6"/>
      <c r="W7985" s="6" t="str">
        <f t="shared" si="249"/>
        <v>-</v>
      </c>
      <c r="X7985" s="6"/>
      <c r="Y7985" s="6"/>
      <c r="Z7985" s="6"/>
      <c r="AA7985" s="6"/>
      <c r="AB7985" s="6"/>
      <c r="AC7985" s="6"/>
    </row>
    <row r="7986" spans="1:29" x14ac:dyDescent="0.25">
      <c r="Q7986" s="12" t="str">
        <f t="shared" ca="1" si="250"/>
        <v>-</v>
      </c>
      <c r="W7986" t="str">
        <f t="shared" si="249"/>
        <v>-</v>
      </c>
    </row>
    <row r="7987" spans="1:29" x14ac:dyDescent="0.25">
      <c r="A7987" s="6"/>
      <c r="B7987" s="10"/>
      <c r="C7987" s="6"/>
      <c r="D7987" s="6"/>
      <c r="E7987" s="6"/>
      <c r="F7987" s="6"/>
      <c r="G7987" s="6"/>
      <c r="H7987" s="6"/>
      <c r="I7987" s="6"/>
      <c r="J7987" s="6"/>
      <c r="K7987" s="6"/>
      <c r="L7987" s="6"/>
      <c r="M7987" s="6"/>
      <c r="N7987" s="6"/>
      <c r="O7987" s="6"/>
      <c r="P7987" s="10"/>
      <c r="Q7987" s="15" t="str">
        <f t="shared" ca="1" si="250"/>
        <v>-</v>
      </c>
      <c r="R7987" s="6"/>
      <c r="S7987" s="6"/>
      <c r="T7987" s="6"/>
      <c r="U7987" s="6"/>
      <c r="V7987" s="6"/>
      <c r="W7987" s="6" t="str">
        <f t="shared" si="249"/>
        <v>-</v>
      </c>
      <c r="X7987" s="6"/>
      <c r="Y7987" s="6"/>
      <c r="Z7987" s="6"/>
      <c r="AA7987" s="6"/>
      <c r="AB7987" s="6"/>
      <c r="AC7987" s="6"/>
    </row>
    <row r="7988" spans="1:29" x14ac:dyDescent="0.25">
      <c r="Q7988" s="12" t="str">
        <f t="shared" ca="1" si="250"/>
        <v>-</v>
      </c>
      <c r="W7988" t="str">
        <f t="shared" si="249"/>
        <v>-</v>
      </c>
    </row>
    <row r="7989" spans="1:29" x14ac:dyDescent="0.25">
      <c r="A7989" s="6"/>
      <c r="B7989" s="10"/>
      <c r="C7989" s="6"/>
      <c r="D7989" s="6"/>
      <c r="E7989" s="6"/>
      <c r="F7989" s="6"/>
      <c r="G7989" s="6"/>
      <c r="H7989" s="6"/>
      <c r="I7989" s="6"/>
      <c r="J7989" s="6"/>
      <c r="K7989" s="6"/>
      <c r="L7989" s="6"/>
      <c r="M7989" s="6"/>
      <c r="N7989" s="6"/>
      <c r="O7989" s="6"/>
      <c r="P7989" s="10"/>
      <c r="Q7989" s="15" t="str">
        <f t="shared" ca="1" si="250"/>
        <v>-</v>
      </c>
      <c r="R7989" s="6"/>
      <c r="S7989" s="6"/>
      <c r="T7989" s="6"/>
      <c r="U7989" s="6"/>
      <c r="V7989" s="6"/>
      <c r="W7989" s="6" t="str">
        <f t="shared" si="249"/>
        <v>-</v>
      </c>
      <c r="X7989" s="6"/>
      <c r="Y7989" s="6"/>
      <c r="Z7989" s="6"/>
      <c r="AA7989" s="6"/>
      <c r="AB7989" s="6"/>
      <c r="AC7989" s="6"/>
    </row>
    <row r="7990" spans="1:29" x14ac:dyDescent="0.25">
      <c r="Q7990" s="12" t="str">
        <f t="shared" ca="1" si="250"/>
        <v>-</v>
      </c>
      <c r="W7990" t="str">
        <f t="shared" si="249"/>
        <v>-</v>
      </c>
    </row>
    <row r="7991" spans="1:29" x14ac:dyDescent="0.25">
      <c r="A7991" s="6"/>
      <c r="B7991" s="10"/>
      <c r="C7991" s="6"/>
      <c r="D7991" s="6"/>
      <c r="E7991" s="6"/>
      <c r="F7991" s="6"/>
      <c r="G7991" s="6"/>
      <c r="H7991" s="6"/>
      <c r="I7991" s="6"/>
      <c r="J7991" s="6"/>
      <c r="K7991" s="6"/>
      <c r="L7991" s="6"/>
      <c r="M7991" s="6"/>
      <c r="N7991" s="6"/>
      <c r="O7991" s="6"/>
      <c r="P7991" s="10"/>
      <c r="Q7991" s="15" t="str">
        <f t="shared" ca="1" si="250"/>
        <v>-</v>
      </c>
      <c r="R7991" s="6"/>
      <c r="S7991" s="6"/>
      <c r="T7991" s="6"/>
      <c r="U7991" s="6"/>
      <c r="V7991" s="6"/>
      <c r="W7991" s="6" t="str">
        <f t="shared" si="249"/>
        <v>-</v>
      </c>
      <c r="X7991" s="6"/>
      <c r="Y7991" s="6"/>
      <c r="Z7991" s="6"/>
      <c r="AA7991" s="6"/>
      <c r="AB7991" s="6"/>
      <c r="AC7991" s="6"/>
    </row>
    <row r="7992" spans="1:29" x14ac:dyDescent="0.25">
      <c r="Q7992" s="12" t="str">
        <f t="shared" ca="1" si="250"/>
        <v>-</v>
      </c>
      <c r="W7992" t="str">
        <f t="shared" si="249"/>
        <v>-</v>
      </c>
    </row>
    <row r="7993" spans="1:29" x14ac:dyDescent="0.25">
      <c r="A7993" s="6"/>
      <c r="B7993" s="10"/>
      <c r="C7993" s="6"/>
      <c r="D7993" s="6"/>
      <c r="E7993" s="6"/>
      <c r="F7993" s="6"/>
      <c r="G7993" s="6"/>
      <c r="H7993" s="6"/>
      <c r="I7993" s="17"/>
      <c r="J7993" s="6"/>
      <c r="K7993" s="6"/>
      <c r="L7993" s="6"/>
      <c r="M7993" s="6"/>
      <c r="N7993" s="6"/>
      <c r="O7993" s="6"/>
      <c r="P7993" s="10"/>
      <c r="Q7993" s="15" t="str">
        <f t="shared" ca="1" si="250"/>
        <v>-</v>
      </c>
      <c r="R7993" s="6"/>
      <c r="S7993" s="6"/>
      <c r="T7993" s="6"/>
      <c r="U7993" s="17"/>
      <c r="V7993" s="6"/>
      <c r="W7993" s="17" t="str">
        <f t="shared" si="249"/>
        <v>-</v>
      </c>
      <c r="X7993" s="17"/>
      <c r="Y7993" s="17"/>
      <c r="Z7993" s="6"/>
      <c r="AA7993" s="6"/>
      <c r="AB7993" s="17"/>
      <c r="AC7993" s="6"/>
    </row>
    <row r="7994" spans="1:29" x14ac:dyDescent="0.25">
      <c r="Q7994" s="12" t="str">
        <f t="shared" ca="1" si="250"/>
        <v>-</v>
      </c>
      <c r="W7994" t="str">
        <f t="shared" si="249"/>
        <v>-</v>
      </c>
    </row>
    <row r="7995" spans="1:29" x14ac:dyDescent="0.25">
      <c r="A7995" s="6"/>
      <c r="B7995" s="10"/>
      <c r="C7995" s="6"/>
      <c r="D7995" s="6"/>
      <c r="E7995" s="6"/>
      <c r="F7995" s="6"/>
      <c r="G7995" s="6"/>
      <c r="H7995" s="6"/>
      <c r="I7995" s="17"/>
      <c r="J7995" s="6"/>
      <c r="K7995" s="6"/>
      <c r="L7995" s="6"/>
      <c r="M7995" s="6"/>
      <c r="N7995" s="6"/>
      <c r="O7995" s="6"/>
      <c r="P7995" s="10"/>
      <c r="Q7995" s="15" t="str">
        <f t="shared" ca="1" si="250"/>
        <v>-</v>
      </c>
      <c r="R7995" s="6"/>
      <c r="S7995" s="6"/>
      <c r="T7995" s="6"/>
      <c r="U7995" s="17"/>
      <c r="V7995" s="6"/>
      <c r="W7995" s="17" t="str">
        <f t="shared" si="249"/>
        <v>-</v>
      </c>
      <c r="X7995" s="17"/>
      <c r="Y7995" s="17"/>
      <c r="Z7995" s="6"/>
      <c r="AA7995" s="6"/>
      <c r="AB7995" s="17"/>
      <c r="AC7995" s="6"/>
    </row>
    <row r="7996" spans="1:29" x14ac:dyDescent="0.25">
      <c r="Q7996" s="12" t="str">
        <f t="shared" ca="1" si="250"/>
        <v>-</v>
      </c>
      <c r="W7996" t="str">
        <f t="shared" si="249"/>
        <v>-</v>
      </c>
    </row>
    <row r="7997" spans="1:29" x14ac:dyDescent="0.25">
      <c r="A7997" s="6"/>
      <c r="B7997" s="10"/>
      <c r="C7997" s="6"/>
      <c r="D7997" s="6"/>
      <c r="E7997" s="6"/>
      <c r="F7997" s="6"/>
      <c r="G7997" s="6"/>
      <c r="H7997" s="6"/>
      <c r="I7997" s="17"/>
      <c r="J7997" s="6"/>
      <c r="K7997" s="6"/>
      <c r="L7997" s="6"/>
      <c r="M7997" s="6"/>
      <c r="N7997" s="6"/>
      <c r="O7997" s="6"/>
      <c r="P7997" s="10"/>
      <c r="Q7997" s="15" t="str">
        <f t="shared" ca="1" si="250"/>
        <v>-</v>
      </c>
      <c r="R7997" s="6"/>
      <c r="S7997" s="6"/>
      <c r="T7997" s="6"/>
      <c r="U7997" s="17"/>
      <c r="V7997" s="6"/>
      <c r="W7997" s="17" t="str">
        <f t="shared" si="249"/>
        <v>-</v>
      </c>
      <c r="X7997" s="17"/>
      <c r="Y7997" s="17"/>
      <c r="Z7997" s="6"/>
      <c r="AA7997" s="6"/>
      <c r="AB7997" s="17"/>
      <c r="AC7997" s="6"/>
    </row>
    <row r="7998" spans="1:29" x14ac:dyDescent="0.25">
      <c r="Q7998" s="12" t="str">
        <f t="shared" ca="1" si="250"/>
        <v>-</v>
      </c>
      <c r="W7998" t="str">
        <f t="shared" si="249"/>
        <v>-</v>
      </c>
    </row>
    <row r="7999" spans="1:29" x14ac:dyDescent="0.25">
      <c r="A7999" s="6"/>
      <c r="B7999" s="10"/>
      <c r="C7999" s="6"/>
      <c r="D7999" s="6"/>
      <c r="E7999" s="6"/>
      <c r="F7999" s="6"/>
      <c r="G7999" s="6"/>
      <c r="H7999" s="6"/>
      <c r="I7999" s="17"/>
      <c r="J7999" s="6"/>
      <c r="K7999" s="6"/>
      <c r="L7999" s="6"/>
      <c r="M7999" s="6"/>
      <c r="N7999" s="6"/>
      <c r="O7999" s="6"/>
      <c r="P7999" s="10"/>
      <c r="Q7999" s="15" t="str">
        <f t="shared" ca="1" si="250"/>
        <v>-</v>
      </c>
      <c r="R7999" s="6"/>
      <c r="S7999" s="6"/>
      <c r="T7999" s="6"/>
      <c r="U7999" s="17"/>
      <c r="V7999" s="6"/>
      <c r="W7999" s="17" t="str">
        <f t="shared" si="249"/>
        <v>-</v>
      </c>
      <c r="X7999" s="17"/>
      <c r="Y7999" s="17"/>
      <c r="Z7999" s="6"/>
      <c r="AA7999" s="6"/>
      <c r="AB7999" s="17"/>
      <c r="AC7999" s="6"/>
    </row>
    <row r="8000" spans="1:29" x14ac:dyDescent="0.25">
      <c r="A8000" s="3"/>
      <c r="B8000" s="16"/>
      <c r="C8000" s="3"/>
      <c r="D8000" s="3"/>
      <c r="E8000" s="3"/>
      <c r="F8000" s="3"/>
      <c r="G8000" s="3"/>
      <c r="H8000" s="3"/>
      <c r="I8000" s="3"/>
      <c r="J8000" s="3"/>
      <c r="K8000" s="3"/>
      <c r="L8000" s="3"/>
      <c r="M8000" s="3"/>
      <c r="N8000" s="3"/>
      <c r="O8000" s="3"/>
      <c r="P8000" s="16"/>
      <c r="Q8000" s="13" t="str">
        <f t="shared" ca="1" si="250"/>
        <v>-</v>
      </c>
      <c r="R8000" s="3"/>
      <c r="S8000" s="3"/>
      <c r="T8000" s="3"/>
      <c r="U8000" s="3"/>
      <c r="V8000" s="3"/>
      <c r="W8000" s="3" t="str">
        <f t="shared" si="249"/>
        <v>-</v>
      </c>
      <c r="X8000" s="3"/>
      <c r="Y8000" s="3"/>
      <c r="Z8000" s="3"/>
      <c r="AA8000" s="3"/>
      <c r="AB8000" s="3"/>
      <c r="AC8000" s="3"/>
    </row>
  </sheetData>
  <conditionalFormatting sqref="C2:C8000">
    <cfRule type="containsText" dxfId="27" priority="7" operator="containsText" text="various">
      <formula>NOT(ISERROR(SEARCH("various",C2)))</formula>
    </cfRule>
    <cfRule type="containsText" dxfId="26" priority="8" operator="containsText" text="Various">
      <formula>NOT(ISERROR(SEARCH("Various",C2)))</formula>
    </cfRule>
    <cfRule type="containsText" dxfId="25" priority="9" operator="containsText" text="Multiple">
      <formula>NOT(ISERROR(SEARCH("Multiple",C2)))</formula>
    </cfRule>
    <cfRule type="containsText" dxfId="24" priority="10" operator="containsText" text="&quot;multiple&quot;">
      <formula>NOT(ISERROR(SEARCH("""multiple""",C2)))</formula>
    </cfRule>
  </conditionalFormatting>
  <conditionalFormatting sqref="K2:K8000">
    <cfRule type="expression" dxfId="23" priority="6">
      <formula>J2&lt;&gt;"Criminal violation"</formula>
    </cfRule>
  </conditionalFormatting>
  <conditionalFormatting sqref="L2:L8000">
    <cfRule type="expression" dxfId="22" priority="5">
      <formula>J2&lt;&gt;"Other rule violation"</formula>
    </cfRule>
  </conditionalFormatting>
  <conditionalFormatting sqref="S2:AB8000">
    <cfRule type="expression" dxfId="21" priority="1">
      <formula>$R2&lt;&gt;"Closed"</formula>
    </cfRule>
  </conditionalFormatting>
  <conditionalFormatting sqref="U2:AB8000">
    <cfRule type="expression" dxfId="20" priority="2">
      <formula>NOT(OR($S2="Conviction", $T2="Sustained"))</formula>
    </cfRule>
  </conditionalFormatting>
  <conditionalFormatting sqref="X2:X8000">
    <cfRule type="expression" dxfId="19" priority="25">
      <formula>V2&lt;&gt;"Criminal violation"</formula>
    </cfRule>
  </conditionalFormatting>
  <conditionalFormatting sqref="Y2:Y8000">
    <cfRule type="expression" dxfId="18" priority="4">
      <formula>V2&lt;&gt;"Other rule violation"</formula>
    </cfRule>
  </conditionalFormatting>
  <conditionalFormatting sqref="AA2:AA8000">
    <cfRule type="expression" dxfId="17" priority="3">
      <formula>NOT(OR(Z2="Monetary fine or loss of pay", Z2="Suspension without pay", Z2="Loss of time"))</formula>
    </cfRule>
  </conditionalFormatting>
  <conditionalFormatting sqref="AB2:AB8000">
    <cfRule type="expression" dxfId="16" priority="17">
      <formula>V2=""</formula>
    </cfRule>
    <cfRule type="expression" dxfId="15" priority="29">
      <formula>W2="Pending"</formula>
    </cfRule>
    <cfRule type="expression" dxfId="14" priority="30">
      <formula>W2=""</formula>
    </cfRule>
  </conditionalFormatting>
  <dataValidations count="17">
    <dataValidation type="list" allowBlank="1" showInputMessage="1" showErrorMessage="1" prompt="Select from list. " sqref="N2:N8000" xr:uid="{00000000-0002-0000-0300-000000000000}">
      <formula1>"Criminal Review, Military Service, Medical Leave, Other"</formula1>
    </dataValidation>
    <dataValidation type="list" allowBlank="1" showInputMessage="1" showErrorMessage="1" prompt="&quot;Discharge from employment&quot; includes dismissal, separation, resignation, retirement, or termination from the agency." sqref="Z2:Z8000" xr:uid="{00000000-0002-0000-0300-000001000000}">
      <formula1>Disciplines</formula1>
    </dataValidation>
    <dataValidation type="date" allowBlank="1" showInputMessage="1" showErrorMessage="1" error="Date Complaint Closed must occur after 1/1/2020 and before 12/31/2100._x000a_" prompt="Enter date between 1/1/2020 and 12/31/2100" sqref="P2:P8000" xr:uid="{00000000-0002-0000-0300-000002000000}">
      <formula1>43831</formula1>
      <formula2>73415</formula2>
    </dataValidation>
    <dataValidation type="list" allowBlank="1" showInputMessage="1" showErrorMessage="1" prompt="Select from list." sqref="D2:D8000" xr:uid="{00000000-0002-0000-0300-000003000000}">
      <formula1>"White, Black, Asian, Am. Indian, Native Hawaiian/Pacific Islander, Two or More Races, Other, Unknown"</formula1>
    </dataValidation>
    <dataValidation type="list" allowBlank="1" showInputMessage="1" showErrorMessage="1" prompt="Select from list." sqref="E2:E8000 H2:H8000" xr:uid="{00000000-0002-0000-0300-000004000000}">
      <formula1>"Hispanic or Latino, Not Hispanic or Latino"</formula1>
    </dataValidation>
    <dataValidation type="whole" allowBlank="1" showInputMessage="1" showErrorMessage="1" error="Choose one of the following Internal Disposition Outcomes:_x000a_Exonerated_x000a_Not Sustained_x000a_Unfounded_x000a_Administratively Closed_x000a_Sustained_x000a_" prompt="Enter whole number. " sqref="U2:U8000" xr:uid="{00000000-0002-0000-0300-000005000000}">
      <formula1>0</formula1>
      <formula2>99999999999</formula2>
    </dataValidation>
    <dataValidation type="whole" operator="greaterThan" allowBlank="1" showInputMessage="1" showErrorMessage="1" prompt="Select from list." sqref="I2:I8000" xr:uid="{00000000-0002-0000-0300-000006000000}">
      <formula1>0</formula1>
    </dataValidation>
    <dataValidation type="list" allowBlank="1" showInputMessage="1" showErrorMessage="1" prompt="Select from list." sqref="G2:G8000" xr:uid="{00000000-0002-0000-0300-000007000000}">
      <formula1>"White, Black, Asian, Am. Indian, Native Hawaiian/Pacific Islander,Two or More Races, Other, Unknown"</formula1>
    </dataValidation>
    <dataValidation allowBlank="1" showInputMessage="1" showErrorMessage="1" prompt="One officer per row!_x000a_" sqref="C2:C8000" xr:uid="{00000000-0002-0000-0300-000008000000}"/>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Select from list." sqref="J2:J8000" xr:uid="{00000000-0002-0000-0300-000009000000}">
      <formula1>Allegations</formula1>
    </dataValidation>
    <dataValidation type="list" allowBlank="1" showInputMessage="1" showErrorMessage="1" error="Choose one of the allegation types in the drop down_x000a_" prompt="Select from list. " sqref="V2:V8000" xr:uid="{00000000-0002-0000-0300-00000A000000}">
      <formula1>Allegations</formula1>
    </dataValidation>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quot;Domestic violence&quot; includes violation of TRO or FRO; sexual assault; harassment; stalking._x000a_&quot;Assault&quot; includes simple or aggravated assault not in a domestic context._x000a_&quot;Other criminal violation&quot; includes disorderly persons and PDP offenses." sqref="K2:K8000" xr:uid="{00000000-0002-0000-0300-00000B000000}">
      <formula1>CriminalViolations</formula1>
    </dataValidation>
    <dataValidation type="list" allowBlank="1" showInputMessage="1" showErrorMessage="1" prompt="&quot;Use of force policy violation&quot; EXCLUDES excessive force. Please use &quot;Excessive force&quot; as most serious allegation if excessive force is alleged._x000a_&quot;Attendance issues&quot; includes excessive absence, excessive lateness, or violation of sick time policies." sqref="Y2:Y8000" xr:uid="{00000000-0002-0000-0300-00000C000000}">
      <formula1>RuleViolations</formula1>
    </dataValidation>
    <dataValidation type="decimal" operator="greaterThan" allowBlank="1" showInputMessage="1" showErrorMessage="1" prompt="Enter number of hours docked or dollars fined." sqref="AA2:AA8000" xr:uid="{00000000-0002-0000-0300-00000D000000}">
      <formula1>0</formula1>
    </dataValidation>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quot;Use of force policy violation&quot; EXCLUDES excessive force. Please use &quot;Excessive force&quot; as most serious allegation if excessive force is alleged._x000a_&quot;Attendance issues&quot; includes excessive absence, excessive lateness, or violation of sick time policies." sqref="L2:L8000" xr:uid="{00000000-0002-0000-0300-00000E000000}">
      <formula1>RuleViolations</formula1>
    </dataValidation>
    <dataValidation allowBlank="1" showInputMessage="1" showErrorMessage="1" prompt="This is a calculated field; please do not enter data." sqref="Q2:Q7980" xr:uid="{00000000-0002-0000-0300-00000F000000}"/>
    <dataValidation type="list" allowBlank="1" showInputMessage="1" showErrorMessage="1" prompt="&quot;Domestic violence&quot; includes violation of TRO or FRO; sexual assault; harassment; stalking._x000a_&quot;Assault&quot; includes simple or aggravated assault not in a domestic context._x000a_&quot;Other criminal violation&quot; includes disorderly persons and PDP offenses." sqref="X2:X8000" xr:uid="{00000000-0002-0000-0300-000010000000}">
      <formula1>CriminalViolations</formula1>
    </dataValidation>
  </dataValidations>
  <pageMargins left="0.7" right="0.7" top="0.75" bottom="0.75" header="0.3" footer="0.3"/>
  <pageSetup scale="77" orientation="landscape" r:id="rId1"/>
  <extLst>
    <ext xmlns:x14="http://schemas.microsoft.com/office/spreadsheetml/2009/9/main" uri="{CCE6A557-97BC-4b89-ADB6-D9C93CAAB3DF}">
      <x14:dataValidations xmlns:xm="http://schemas.microsoft.com/office/excel/2006/main" count="5">
        <x14:dataValidation type="list" allowBlank="1" showInputMessage="1" showErrorMessage="1" error="Enter the case as either &quot;Pending&quot; or &quot;Closed&quot;" prompt="Select from list." xr:uid="{00000000-0002-0000-0300-000011000000}">
          <x14:formula1>
            <xm:f>'Data validation'!$F$1:$F$2</xm:f>
          </x14:formula1>
          <xm:sqref>R2:R8000</xm:sqref>
        </x14:dataValidation>
        <x14:dataValidation type="list" allowBlank="1" showInputMessage="1" showErrorMessage="1" error="Enter one of the following outcomes for a Criminal Disposition: _x000a_Not Applicable_x000a_Conviction_x000a_Diversion_x000a_Acquittal_x000a_Dismissal_x000a_" prompt="Select from list. " xr:uid="{00000000-0002-0000-0300-000012000000}">
          <x14:formula1>
            <xm:f>'Data validation'!$G$1:$G$5</xm:f>
          </x14:formula1>
          <xm:sqref>S2:S8000</xm:sqref>
        </x14:dataValidation>
        <x14:dataValidation type="list" allowBlank="1" showInputMessage="1" showErrorMessage="1" error="Choose one of the following Internal Disposition Outcomes:_x000a_Exonerated_x000a_Not Sustained_x000a_Unfounded_x000a_Administratively Closed_x000a_Sustained_x000a_" prompt="Select from list. " xr:uid="{00000000-0002-0000-0300-000013000000}">
          <x14:formula1>
            <xm:f>'Data validation'!$I$1:$I$5</xm:f>
          </x14:formula1>
          <xm:sqref>T2:T8000</xm:sqref>
        </x14:dataValidation>
        <x14:dataValidation type="list" allowBlank="1" showInputMessage="1" showErrorMessage="1" error="Only values of &quot;Agency,&quot; &quot;Civilian,&quot; or &quot;Anonymous&quot; are permitted. " prompt="Select from list." xr:uid="{00000000-0002-0000-0300-000014000000}">
          <x14:formula1>
            <xm:f>'Data validation'!$H$1:$H$3</xm:f>
          </x14:formula1>
          <xm:sqref>F2:F8000</xm:sqref>
        </x14:dataValidation>
        <x14:dataValidation type="list" allowBlank="1" showInputMessage="1" showErrorMessage="1" prompt="Select from list." xr:uid="{00000000-0002-0000-0300-000015000000}">
          <x14:formula1>
            <xm:f>'Data validation'!$F$11:$F$12</xm:f>
          </x14:formula1>
          <xm:sqref>AB2:AB8000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pageSetUpPr autoPageBreaks="0" fitToPage="1"/>
  </sheetPr>
  <dimension ref="A1:AC7998"/>
  <sheetViews>
    <sheetView topLeftCell="B1" zoomScale="90" zoomScaleNormal="90" workbookViewId="0">
      <pane ySplit="1" topLeftCell="A43" activePane="bottomLeft" state="frozen"/>
      <selection pane="bottomLeft" activeCell="P79" sqref="P79"/>
    </sheetView>
  </sheetViews>
  <sheetFormatPr defaultRowHeight="15" x14ac:dyDescent="0.25"/>
  <cols>
    <col min="1" max="1" width="14.7109375" customWidth="1"/>
    <col min="2" max="2" width="14.7109375" style="11" customWidth="1"/>
    <col min="3" max="9" width="14.7109375" customWidth="1"/>
    <col min="10" max="10" width="21.28515625" customWidth="1"/>
    <col min="11" max="11" width="26" customWidth="1"/>
    <col min="12" max="12" width="30.28515625" customWidth="1"/>
    <col min="13" max="15" width="14.7109375" customWidth="1"/>
    <col min="16" max="16" width="14.7109375" style="11" customWidth="1"/>
    <col min="17" max="17" width="14.7109375" style="12" customWidth="1"/>
    <col min="18" max="21" width="14.7109375" customWidth="1"/>
    <col min="22" max="22" width="21" customWidth="1"/>
    <col min="23" max="23" width="15.28515625" customWidth="1"/>
    <col min="24" max="24" width="29" customWidth="1"/>
    <col min="25" max="25" width="28.28515625" customWidth="1"/>
    <col min="26" max="26" width="25.85546875" customWidth="1"/>
    <col min="27" max="28" width="14.7109375" customWidth="1"/>
    <col min="29" max="29" width="18.5703125" customWidth="1"/>
  </cols>
  <sheetData>
    <row r="1" spans="1:29" s="150" customFormat="1" ht="48" customHeight="1" x14ac:dyDescent="0.25">
      <c r="A1" s="144" t="s">
        <v>0</v>
      </c>
      <c r="B1" s="145" t="s">
        <v>580</v>
      </c>
      <c r="C1" s="144" t="s">
        <v>1</v>
      </c>
      <c r="D1" s="144" t="s">
        <v>606</v>
      </c>
      <c r="E1" s="146" t="s">
        <v>640</v>
      </c>
      <c r="F1" s="146" t="s">
        <v>25</v>
      </c>
      <c r="G1" s="146" t="s">
        <v>610</v>
      </c>
      <c r="H1" s="147" t="s">
        <v>641</v>
      </c>
      <c r="I1" s="147" t="s">
        <v>626</v>
      </c>
      <c r="J1" s="146" t="s">
        <v>612</v>
      </c>
      <c r="K1" s="146" t="s">
        <v>673</v>
      </c>
      <c r="L1" s="146" t="s">
        <v>674</v>
      </c>
      <c r="M1" s="146" t="s">
        <v>607</v>
      </c>
      <c r="N1" s="146" t="s">
        <v>609</v>
      </c>
      <c r="O1" s="146" t="s">
        <v>608</v>
      </c>
      <c r="P1" s="145" t="s">
        <v>581</v>
      </c>
      <c r="Q1" s="148" t="s">
        <v>582</v>
      </c>
      <c r="R1" s="144" t="s">
        <v>2</v>
      </c>
      <c r="S1" s="146" t="s">
        <v>29</v>
      </c>
      <c r="T1" s="144" t="s">
        <v>30</v>
      </c>
      <c r="U1" s="147" t="s">
        <v>630</v>
      </c>
      <c r="V1" s="146" t="s">
        <v>611</v>
      </c>
      <c r="W1" s="147" t="s">
        <v>613</v>
      </c>
      <c r="X1" s="147" t="s">
        <v>673</v>
      </c>
      <c r="Y1" s="147" t="s">
        <v>674</v>
      </c>
      <c r="Z1" s="144" t="s">
        <v>22</v>
      </c>
      <c r="AA1" s="149" t="s">
        <v>675</v>
      </c>
      <c r="AB1" s="147" t="s">
        <v>627</v>
      </c>
      <c r="AC1" s="147" t="s">
        <v>639</v>
      </c>
    </row>
    <row r="2" spans="1:29" x14ac:dyDescent="0.25">
      <c r="A2" s="6" t="s">
        <v>786</v>
      </c>
      <c r="B2" s="10">
        <v>44943</v>
      </c>
      <c r="C2" s="6" t="s">
        <v>787</v>
      </c>
      <c r="D2" s="6" t="s">
        <v>788</v>
      </c>
      <c r="E2" s="6" t="s">
        <v>755</v>
      </c>
      <c r="F2" s="6" t="s">
        <v>28</v>
      </c>
      <c r="G2" s="6" t="s">
        <v>754</v>
      </c>
      <c r="H2" s="6" t="s">
        <v>755</v>
      </c>
      <c r="I2" s="6">
        <v>2</v>
      </c>
      <c r="J2" s="6" t="s">
        <v>652</v>
      </c>
      <c r="K2" s="6"/>
      <c r="L2" s="6"/>
      <c r="M2" s="21"/>
      <c r="N2" s="6"/>
      <c r="O2" s="21"/>
      <c r="P2" s="10">
        <v>45008</v>
      </c>
      <c r="Q2" s="15">
        <f t="shared" ref="Q2:Q12" ca="1" si="0">IF(B2&gt;1/1/1900, (IF(R2="Closed",(DATEDIF(B2,P2,"d"))-(DATEDIF(M2,O2,"d")),IF(OR(R2="Pending",ISBLANK(P2)),TODAY()-B2))),"-")</f>
        <v>65</v>
      </c>
      <c r="R2" s="6" t="s">
        <v>21</v>
      </c>
      <c r="S2" s="6"/>
      <c r="T2" s="6" t="s">
        <v>18</v>
      </c>
      <c r="U2" s="6"/>
      <c r="V2" s="6"/>
      <c r="W2" s="6"/>
      <c r="X2" s="6"/>
      <c r="Y2" s="6"/>
      <c r="Z2" s="6"/>
      <c r="AA2" s="6"/>
      <c r="AB2" s="6"/>
      <c r="AC2" s="6"/>
    </row>
    <row r="3" spans="1:29" x14ac:dyDescent="0.25">
      <c r="A3" t="s">
        <v>789</v>
      </c>
      <c r="B3" s="11">
        <v>44943</v>
      </c>
      <c r="C3" t="s">
        <v>790</v>
      </c>
      <c r="D3" t="s">
        <v>754</v>
      </c>
      <c r="E3" t="s">
        <v>755</v>
      </c>
      <c r="F3" t="s">
        <v>28</v>
      </c>
      <c r="G3" t="s">
        <v>754</v>
      </c>
      <c r="H3" t="s">
        <v>755</v>
      </c>
      <c r="I3">
        <v>2</v>
      </c>
      <c r="J3" t="s">
        <v>652</v>
      </c>
      <c r="M3" s="20"/>
      <c r="O3" s="20"/>
      <c r="P3" s="11">
        <v>45008</v>
      </c>
      <c r="Q3" s="12">
        <f t="shared" ca="1" si="0"/>
        <v>65</v>
      </c>
      <c r="R3" t="s">
        <v>21</v>
      </c>
      <c r="T3" t="s">
        <v>18</v>
      </c>
    </row>
    <row r="4" spans="1:29" x14ac:dyDescent="0.25">
      <c r="A4" s="6" t="s">
        <v>791</v>
      </c>
      <c r="B4" s="10">
        <v>44943</v>
      </c>
      <c r="C4" s="6" t="s">
        <v>792</v>
      </c>
      <c r="D4" s="6" t="s">
        <v>754</v>
      </c>
      <c r="E4" s="6" t="s">
        <v>755</v>
      </c>
      <c r="F4" s="6" t="s">
        <v>28</v>
      </c>
      <c r="G4" s="6" t="s">
        <v>754</v>
      </c>
      <c r="H4" s="6" t="s">
        <v>755</v>
      </c>
      <c r="I4" s="6">
        <v>2</v>
      </c>
      <c r="J4" s="6" t="s">
        <v>652</v>
      </c>
      <c r="K4" s="6"/>
      <c r="L4" s="6"/>
      <c r="M4" s="21"/>
      <c r="N4" s="6"/>
      <c r="O4" s="21"/>
      <c r="P4" s="10">
        <v>45008</v>
      </c>
      <c r="Q4" s="15">
        <f t="shared" ca="1" si="0"/>
        <v>65</v>
      </c>
      <c r="R4" s="6" t="s">
        <v>21</v>
      </c>
      <c r="S4" s="6"/>
      <c r="T4" s="6" t="s">
        <v>18</v>
      </c>
      <c r="U4" s="6"/>
      <c r="V4" s="6"/>
      <c r="W4" s="6"/>
      <c r="X4" s="6"/>
      <c r="Y4" s="6"/>
      <c r="Z4" s="6"/>
      <c r="AA4" s="6"/>
      <c r="AB4" s="6"/>
      <c r="AC4" s="6"/>
    </row>
    <row r="5" spans="1:29" x14ac:dyDescent="0.25">
      <c r="A5" t="s">
        <v>793</v>
      </c>
      <c r="B5" s="11">
        <v>44943</v>
      </c>
      <c r="C5" t="s">
        <v>794</v>
      </c>
      <c r="D5" t="s">
        <v>754</v>
      </c>
      <c r="E5" t="s">
        <v>755</v>
      </c>
      <c r="F5" t="s">
        <v>28</v>
      </c>
      <c r="G5" t="s">
        <v>754</v>
      </c>
      <c r="H5" t="s">
        <v>755</v>
      </c>
      <c r="I5">
        <v>2</v>
      </c>
      <c r="J5" t="s">
        <v>652</v>
      </c>
      <c r="M5" s="20"/>
      <c r="O5" s="20"/>
      <c r="P5" s="11">
        <v>45008</v>
      </c>
      <c r="Q5" s="12">
        <f t="shared" ca="1" si="0"/>
        <v>65</v>
      </c>
      <c r="R5" t="s">
        <v>21</v>
      </c>
      <c r="T5" t="s">
        <v>18</v>
      </c>
    </row>
    <row r="6" spans="1:29" x14ac:dyDescent="0.25">
      <c r="A6" s="6" t="s">
        <v>795</v>
      </c>
      <c r="B6" s="10">
        <v>44943</v>
      </c>
      <c r="C6" s="6" t="s">
        <v>796</v>
      </c>
      <c r="D6" s="6" t="s">
        <v>754</v>
      </c>
      <c r="E6" s="6" t="s">
        <v>760</v>
      </c>
      <c r="F6" s="6" t="s">
        <v>28</v>
      </c>
      <c r="G6" s="6" t="s">
        <v>754</v>
      </c>
      <c r="H6" s="6" t="s">
        <v>755</v>
      </c>
      <c r="I6" s="6">
        <v>2</v>
      </c>
      <c r="J6" s="6" t="s">
        <v>652</v>
      </c>
      <c r="K6" s="6"/>
      <c r="L6" s="6"/>
      <c r="M6" s="6"/>
      <c r="N6" s="6"/>
      <c r="O6" s="6"/>
      <c r="P6" s="10">
        <v>45008</v>
      </c>
      <c r="Q6" s="15">
        <f t="shared" ca="1" si="0"/>
        <v>65</v>
      </c>
      <c r="R6" s="6" t="s">
        <v>21</v>
      </c>
      <c r="S6" s="6"/>
      <c r="T6" s="6" t="s">
        <v>18</v>
      </c>
      <c r="U6" s="6"/>
      <c r="V6" s="6"/>
      <c r="W6" s="6"/>
      <c r="X6" s="6"/>
      <c r="Y6" s="6"/>
      <c r="Z6" s="6"/>
      <c r="AA6" s="6"/>
      <c r="AB6" s="6"/>
      <c r="AC6" s="6"/>
    </row>
    <row r="7" spans="1:29" x14ac:dyDescent="0.25">
      <c r="A7" t="s">
        <v>797</v>
      </c>
      <c r="B7" s="11">
        <v>44943</v>
      </c>
      <c r="C7" t="s">
        <v>798</v>
      </c>
      <c r="D7" t="s">
        <v>765</v>
      </c>
      <c r="E7" t="s">
        <v>755</v>
      </c>
      <c r="F7" t="s">
        <v>28</v>
      </c>
      <c r="G7" t="s">
        <v>754</v>
      </c>
      <c r="H7" t="s">
        <v>755</v>
      </c>
      <c r="I7">
        <v>2</v>
      </c>
      <c r="J7" t="s">
        <v>652</v>
      </c>
      <c r="P7" s="11">
        <v>45008</v>
      </c>
      <c r="Q7" s="12">
        <f t="shared" ca="1" si="0"/>
        <v>65</v>
      </c>
      <c r="R7" t="s">
        <v>21</v>
      </c>
      <c r="T7" t="s">
        <v>18</v>
      </c>
    </row>
    <row r="8" spans="1:29" x14ac:dyDescent="0.25">
      <c r="A8" s="6" t="s">
        <v>799</v>
      </c>
      <c r="B8" s="10">
        <v>44943</v>
      </c>
      <c r="C8" s="6" t="s">
        <v>800</v>
      </c>
      <c r="D8" s="6" t="s">
        <v>801</v>
      </c>
      <c r="E8" s="6" t="s">
        <v>755</v>
      </c>
      <c r="F8" s="6" t="s">
        <v>28</v>
      </c>
      <c r="G8" s="6" t="s">
        <v>754</v>
      </c>
      <c r="H8" s="6" t="s">
        <v>755</v>
      </c>
      <c r="I8" s="6">
        <v>2</v>
      </c>
      <c r="J8" s="6" t="s">
        <v>652</v>
      </c>
      <c r="K8" s="6"/>
      <c r="L8" s="6"/>
      <c r="M8" s="6"/>
      <c r="N8" s="6"/>
      <c r="O8" s="6"/>
      <c r="P8" s="10">
        <v>45008</v>
      </c>
      <c r="Q8" s="15">
        <f t="shared" ca="1" si="0"/>
        <v>65</v>
      </c>
      <c r="R8" s="6" t="s">
        <v>21</v>
      </c>
      <c r="S8" s="6"/>
      <c r="T8" s="6" t="s">
        <v>18</v>
      </c>
      <c r="U8" s="6"/>
      <c r="V8" s="6"/>
      <c r="W8" s="6"/>
      <c r="X8" s="6"/>
      <c r="Y8" s="6"/>
      <c r="Z8" s="6"/>
      <c r="AA8" s="6"/>
      <c r="AB8" s="6"/>
      <c r="AC8" s="6"/>
    </row>
    <row r="9" spans="1:29" x14ac:dyDescent="0.25">
      <c r="A9" t="s">
        <v>802</v>
      </c>
      <c r="B9" s="11">
        <v>44953</v>
      </c>
      <c r="C9" t="s">
        <v>803</v>
      </c>
      <c r="D9" t="s">
        <v>754</v>
      </c>
      <c r="E9" t="s">
        <v>755</v>
      </c>
      <c r="F9" t="s">
        <v>28</v>
      </c>
      <c r="G9" t="s">
        <v>754</v>
      </c>
      <c r="H9" t="s">
        <v>755</v>
      </c>
      <c r="I9">
        <v>1</v>
      </c>
      <c r="J9" t="s">
        <v>656</v>
      </c>
      <c r="P9" s="11">
        <v>45091</v>
      </c>
      <c r="Q9" s="12">
        <f t="shared" ca="1" si="0"/>
        <v>138</v>
      </c>
      <c r="R9" t="s">
        <v>21</v>
      </c>
      <c r="T9" t="s">
        <v>19</v>
      </c>
    </row>
    <row r="10" spans="1:29" x14ac:dyDescent="0.25">
      <c r="A10" s="6" t="s">
        <v>804</v>
      </c>
      <c r="B10" s="10">
        <v>44959</v>
      </c>
      <c r="C10" s="6" t="s">
        <v>805</v>
      </c>
      <c r="D10" s="6" t="s">
        <v>754</v>
      </c>
      <c r="E10" s="6" t="s">
        <v>755</v>
      </c>
      <c r="F10" s="6" t="s">
        <v>28</v>
      </c>
      <c r="G10" s="6" t="s">
        <v>754</v>
      </c>
      <c r="H10" s="6" t="s">
        <v>755</v>
      </c>
      <c r="I10" s="6">
        <v>1</v>
      </c>
      <c r="J10" s="6" t="s">
        <v>5</v>
      </c>
      <c r="K10" s="6"/>
      <c r="L10" s="6"/>
      <c r="M10" s="6"/>
      <c r="N10" s="6"/>
      <c r="O10" s="6"/>
      <c r="P10" s="10">
        <v>44999</v>
      </c>
      <c r="Q10" s="15">
        <f t="shared" ca="1" si="0"/>
        <v>40</v>
      </c>
      <c r="R10" s="6" t="s">
        <v>21</v>
      </c>
      <c r="S10" s="6"/>
      <c r="T10" s="6" t="s">
        <v>17</v>
      </c>
      <c r="U10" s="6"/>
      <c r="V10" s="6"/>
      <c r="W10" s="6"/>
      <c r="X10" s="6"/>
      <c r="Y10" s="6"/>
      <c r="Z10" s="6"/>
      <c r="AA10" s="6"/>
      <c r="AB10" s="6"/>
      <c r="AC10" s="6"/>
    </row>
    <row r="11" spans="1:29" x14ac:dyDescent="0.25">
      <c r="A11" t="s">
        <v>806</v>
      </c>
      <c r="B11" s="11">
        <v>44968</v>
      </c>
      <c r="C11" t="s">
        <v>807</v>
      </c>
      <c r="D11" t="s">
        <v>754</v>
      </c>
      <c r="E11" t="s">
        <v>755</v>
      </c>
      <c r="F11" t="s">
        <v>28</v>
      </c>
      <c r="G11" t="s">
        <v>754</v>
      </c>
      <c r="H11" t="s">
        <v>755</v>
      </c>
      <c r="I11">
        <v>1</v>
      </c>
      <c r="J11" t="s">
        <v>657</v>
      </c>
      <c r="L11" t="s">
        <v>687</v>
      </c>
      <c r="P11" s="11">
        <v>45002</v>
      </c>
      <c r="Q11" s="12">
        <f t="shared" ca="1" si="0"/>
        <v>34</v>
      </c>
      <c r="R11" t="s">
        <v>21</v>
      </c>
      <c r="T11" t="s">
        <v>24</v>
      </c>
      <c r="U11">
        <v>1</v>
      </c>
      <c r="V11" t="s">
        <v>657</v>
      </c>
      <c r="Y11" t="s">
        <v>687</v>
      </c>
      <c r="Z11" t="s">
        <v>667</v>
      </c>
      <c r="AB11" t="s">
        <v>629</v>
      </c>
    </row>
    <row r="12" spans="1:29" x14ac:dyDescent="0.25">
      <c r="A12" s="6" t="s">
        <v>808</v>
      </c>
      <c r="B12" s="10">
        <v>44978</v>
      </c>
      <c r="C12" s="6" t="s">
        <v>809</v>
      </c>
      <c r="D12" s="6" t="s">
        <v>754</v>
      </c>
      <c r="E12" s="6" t="s">
        <v>755</v>
      </c>
      <c r="F12" s="6" t="s">
        <v>28</v>
      </c>
      <c r="G12" s="6" t="s">
        <v>754</v>
      </c>
      <c r="H12" s="6" t="s">
        <v>755</v>
      </c>
      <c r="I12" s="6">
        <v>1</v>
      </c>
      <c r="J12" s="6" t="s">
        <v>5</v>
      </c>
      <c r="K12" s="6"/>
      <c r="L12" s="6"/>
      <c r="M12" s="6"/>
      <c r="N12" s="6"/>
      <c r="O12" s="6"/>
      <c r="P12" s="10">
        <v>45012</v>
      </c>
      <c r="Q12" s="15">
        <f t="shared" ca="1" si="0"/>
        <v>34</v>
      </c>
      <c r="R12" s="6" t="s">
        <v>21</v>
      </c>
      <c r="S12" s="6"/>
      <c r="T12" s="6" t="s">
        <v>18</v>
      </c>
      <c r="U12" s="6"/>
      <c r="V12" s="6"/>
      <c r="W12" s="6"/>
      <c r="X12" s="6"/>
      <c r="Y12" s="6"/>
      <c r="Z12" s="6"/>
      <c r="AA12" s="6"/>
      <c r="AB12" s="6"/>
      <c r="AC12" s="6"/>
    </row>
    <row r="13" spans="1:29" x14ac:dyDescent="0.25">
      <c r="A13" t="s">
        <v>810</v>
      </c>
      <c r="B13" s="11">
        <v>44979</v>
      </c>
      <c r="C13" t="s">
        <v>811</v>
      </c>
      <c r="D13" t="s">
        <v>754</v>
      </c>
      <c r="E13" t="s">
        <v>755</v>
      </c>
      <c r="F13" t="s">
        <v>28</v>
      </c>
      <c r="G13" t="s">
        <v>754</v>
      </c>
      <c r="H13" t="s">
        <v>755</v>
      </c>
      <c r="I13">
        <v>1</v>
      </c>
      <c r="J13" t="s">
        <v>5</v>
      </c>
      <c r="P13" s="11">
        <v>44993</v>
      </c>
      <c r="Q13" s="12">
        <f t="shared" ref="Q13:Q63" ca="1" si="1">IF(B13&gt;1/1/1900, (IF(R13="Closed",(DATEDIF(B13,P13,"d"))-(DATEDIF(M13,O13,"d")),IF(OR(R13="Pending",ISBLANK(P13)),TODAY()-B13))),"-")</f>
        <v>14</v>
      </c>
      <c r="R13" t="s">
        <v>21</v>
      </c>
      <c r="T13" t="s">
        <v>18</v>
      </c>
      <c r="W13" t="str">
        <f t="shared" ref="W13:W62" si="2">IF(OR(ISBLANK(J13),ISBLANK(V13)),"-",(IF(J13=V13,"Yes","No")))</f>
        <v>-</v>
      </c>
    </row>
    <row r="14" spans="1:29" x14ac:dyDescent="0.25">
      <c r="A14" s="6" t="s">
        <v>812</v>
      </c>
      <c r="B14" s="10">
        <v>44983</v>
      </c>
      <c r="C14" s="6" t="s">
        <v>813</v>
      </c>
      <c r="D14" s="6" t="s">
        <v>754</v>
      </c>
      <c r="E14" s="6" t="s">
        <v>755</v>
      </c>
      <c r="F14" s="6" t="s">
        <v>28</v>
      </c>
      <c r="G14" s="6" t="s">
        <v>754</v>
      </c>
      <c r="H14" s="6" t="s">
        <v>755</v>
      </c>
      <c r="I14" s="6">
        <v>1</v>
      </c>
      <c r="J14" s="6" t="s">
        <v>5</v>
      </c>
      <c r="K14" s="6"/>
      <c r="L14" s="6"/>
      <c r="M14" s="6"/>
      <c r="N14" s="6"/>
      <c r="O14" s="6"/>
      <c r="P14" s="10">
        <v>44984</v>
      </c>
      <c r="Q14" s="15">
        <f t="shared" ca="1" si="1"/>
        <v>359</v>
      </c>
      <c r="R14" s="6" t="s">
        <v>20</v>
      </c>
      <c r="S14" s="6"/>
      <c r="T14" s="6"/>
      <c r="U14" s="6"/>
      <c r="V14" s="6"/>
      <c r="W14" s="6" t="str">
        <f t="shared" si="2"/>
        <v>-</v>
      </c>
      <c r="X14" s="6"/>
      <c r="Y14" s="6"/>
      <c r="Z14" s="6"/>
      <c r="AA14" s="6"/>
      <c r="AB14" s="6"/>
      <c r="AC14" s="6"/>
    </row>
    <row r="15" spans="1:29" x14ac:dyDescent="0.25">
      <c r="A15" t="s">
        <v>814</v>
      </c>
      <c r="B15" s="11">
        <v>44975</v>
      </c>
      <c r="C15" t="s">
        <v>815</v>
      </c>
      <c r="D15" t="s">
        <v>754</v>
      </c>
      <c r="E15" t="s">
        <v>760</v>
      </c>
      <c r="F15" t="s">
        <v>28</v>
      </c>
      <c r="G15" t="s">
        <v>754</v>
      </c>
      <c r="H15" t="s">
        <v>755</v>
      </c>
      <c r="I15">
        <v>2</v>
      </c>
      <c r="J15" t="s">
        <v>657</v>
      </c>
      <c r="L15" t="s">
        <v>680</v>
      </c>
      <c r="P15" s="11">
        <v>44979</v>
      </c>
      <c r="Q15" s="12">
        <f t="shared" ca="1" si="1"/>
        <v>367</v>
      </c>
      <c r="R15" t="s">
        <v>20</v>
      </c>
      <c r="T15" t="s">
        <v>24</v>
      </c>
      <c r="U15">
        <v>2</v>
      </c>
      <c r="V15" t="s">
        <v>657</v>
      </c>
      <c r="W15" t="str">
        <f t="shared" si="2"/>
        <v>Yes</v>
      </c>
      <c r="Y15" t="s">
        <v>680</v>
      </c>
    </row>
    <row r="16" spans="1:29" x14ac:dyDescent="0.25">
      <c r="A16" s="6" t="s">
        <v>816</v>
      </c>
      <c r="B16" s="10">
        <v>44975</v>
      </c>
      <c r="C16" s="6" t="s">
        <v>817</v>
      </c>
      <c r="D16" s="6" t="s">
        <v>754</v>
      </c>
      <c r="E16" s="6" t="s">
        <v>760</v>
      </c>
      <c r="F16" s="6" t="s">
        <v>28</v>
      </c>
      <c r="G16" s="6" t="s">
        <v>754</v>
      </c>
      <c r="H16" s="6" t="s">
        <v>755</v>
      </c>
      <c r="I16" s="6">
        <v>1</v>
      </c>
      <c r="J16" s="6" t="s">
        <v>657</v>
      </c>
      <c r="K16" s="6"/>
      <c r="L16" s="6" t="s">
        <v>680</v>
      </c>
      <c r="M16" s="6"/>
      <c r="N16" s="6"/>
      <c r="O16" s="6"/>
      <c r="P16" s="10">
        <v>45259</v>
      </c>
      <c r="Q16" s="15">
        <f t="shared" ca="1" si="1"/>
        <v>284</v>
      </c>
      <c r="R16" s="6" t="s">
        <v>21</v>
      </c>
      <c r="S16" s="6"/>
      <c r="T16" s="6" t="s">
        <v>24</v>
      </c>
      <c r="U16" s="6">
        <v>1</v>
      </c>
      <c r="V16" s="6" t="s">
        <v>657</v>
      </c>
      <c r="W16" s="6" t="str">
        <f t="shared" si="2"/>
        <v>Yes</v>
      </c>
      <c r="X16" s="6"/>
      <c r="Y16" s="6" t="s">
        <v>680</v>
      </c>
      <c r="Z16" s="6" t="s">
        <v>666</v>
      </c>
      <c r="AA16" s="6">
        <v>10</v>
      </c>
      <c r="AB16" s="6" t="s">
        <v>629</v>
      </c>
      <c r="AC16" s="6"/>
    </row>
    <row r="17" spans="1:29" x14ac:dyDescent="0.25">
      <c r="A17" t="s">
        <v>818</v>
      </c>
      <c r="B17" s="11">
        <v>44998</v>
      </c>
      <c r="C17" t="s">
        <v>819</v>
      </c>
      <c r="D17" t="s">
        <v>754</v>
      </c>
      <c r="E17" t="s">
        <v>755</v>
      </c>
      <c r="F17" t="s">
        <v>28</v>
      </c>
      <c r="G17" t="s">
        <v>754</v>
      </c>
      <c r="H17" t="s">
        <v>755</v>
      </c>
      <c r="I17">
        <v>1</v>
      </c>
      <c r="J17" t="s">
        <v>657</v>
      </c>
      <c r="L17" t="s">
        <v>676</v>
      </c>
      <c r="P17" s="11">
        <v>45021</v>
      </c>
      <c r="Q17" s="12">
        <f t="shared" ca="1" si="1"/>
        <v>344</v>
      </c>
      <c r="R17" t="s">
        <v>20</v>
      </c>
      <c r="T17" t="s">
        <v>24</v>
      </c>
      <c r="U17">
        <v>1</v>
      </c>
      <c r="V17" t="s">
        <v>657</v>
      </c>
      <c r="W17" t="str">
        <f t="shared" si="2"/>
        <v>Yes</v>
      </c>
      <c r="Y17" t="s">
        <v>676</v>
      </c>
    </row>
    <row r="18" spans="1:29" x14ac:dyDescent="0.25">
      <c r="A18" s="6" t="s">
        <v>820</v>
      </c>
      <c r="B18" s="10">
        <v>45034</v>
      </c>
      <c r="C18" s="6" t="s">
        <v>821</v>
      </c>
      <c r="D18" s="6" t="s">
        <v>754</v>
      </c>
      <c r="E18" s="6" t="s">
        <v>755</v>
      </c>
      <c r="F18" s="6" t="s">
        <v>28</v>
      </c>
      <c r="G18" s="6" t="s">
        <v>754</v>
      </c>
      <c r="H18" s="6" t="s">
        <v>755</v>
      </c>
      <c r="I18" s="17">
        <v>1</v>
      </c>
      <c r="J18" s="6" t="s">
        <v>652</v>
      </c>
      <c r="K18" s="6"/>
      <c r="L18" s="6"/>
      <c r="M18" s="6"/>
      <c r="N18" s="6"/>
      <c r="O18" s="6"/>
      <c r="P18" s="10">
        <v>45054</v>
      </c>
      <c r="Q18" s="15">
        <f t="shared" ca="1" si="1"/>
        <v>20</v>
      </c>
      <c r="R18" s="6" t="s">
        <v>21</v>
      </c>
      <c r="S18" s="6"/>
      <c r="T18" s="6" t="s">
        <v>18</v>
      </c>
      <c r="U18" s="17"/>
      <c r="V18" s="6"/>
      <c r="W18" s="17" t="str">
        <f t="shared" si="2"/>
        <v>-</v>
      </c>
      <c r="X18" s="17"/>
      <c r="Y18" s="17"/>
      <c r="Z18" s="6"/>
      <c r="AA18" s="6"/>
      <c r="AB18" s="6"/>
      <c r="AC18" s="6"/>
    </row>
    <row r="19" spans="1:29" x14ac:dyDescent="0.25">
      <c r="A19" t="s">
        <v>822</v>
      </c>
      <c r="B19" s="11">
        <v>45033</v>
      </c>
      <c r="C19" t="s">
        <v>798</v>
      </c>
      <c r="D19" t="s">
        <v>765</v>
      </c>
      <c r="E19" t="s">
        <v>755</v>
      </c>
      <c r="F19" t="s">
        <v>28</v>
      </c>
      <c r="G19" t="s">
        <v>754</v>
      </c>
      <c r="H19" t="s">
        <v>755</v>
      </c>
      <c r="I19">
        <v>1</v>
      </c>
      <c r="J19" t="s">
        <v>652</v>
      </c>
      <c r="P19" s="11">
        <v>45071</v>
      </c>
      <c r="Q19" s="12">
        <f t="shared" ca="1" si="1"/>
        <v>38</v>
      </c>
      <c r="R19" t="s">
        <v>21</v>
      </c>
      <c r="T19" t="s">
        <v>18</v>
      </c>
      <c r="W19" t="str">
        <f t="shared" si="2"/>
        <v>-</v>
      </c>
    </row>
    <row r="20" spans="1:29" x14ac:dyDescent="0.25">
      <c r="A20" s="6" t="s">
        <v>823</v>
      </c>
      <c r="B20" s="10">
        <v>45034</v>
      </c>
      <c r="C20" s="6" t="s">
        <v>824</v>
      </c>
      <c r="D20" s="6" t="s">
        <v>754</v>
      </c>
      <c r="E20" s="6" t="s">
        <v>755</v>
      </c>
      <c r="F20" s="6" t="s">
        <v>28</v>
      </c>
      <c r="G20" s="6" t="s">
        <v>754</v>
      </c>
      <c r="H20" s="6" t="s">
        <v>755</v>
      </c>
      <c r="I20" s="6">
        <v>1</v>
      </c>
      <c r="J20" s="6" t="s">
        <v>657</v>
      </c>
      <c r="K20" s="6"/>
      <c r="L20" s="6" t="s">
        <v>680</v>
      </c>
      <c r="M20" s="6"/>
      <c r="N20" s="6"/>
      <c r="O20" s="6"/>
      <c r="P20" s="10"/>
      <c r="Q20" s="15" t="e">
        <f t="shared" ca="1" si="1"/>
        <v>#NUM!</v>
      </c>
      <c r="R20" s="6" t="s">
        <v>21</v>
      </c>
      <c r="S20" s="6"/>
      <c r="T20" s="6" t="s">
        <v>24</v>
      </c>
      <c r="U20" s="6">
        <v>1</v>
      </c>
      <c r="V20" s="6" t="s">
        <v>657</v>
      </c>
      <c r="W20" s="6" t="str">
        <f t="shared" si="2"/>
        <v>Yes</v>
      </c>
      <c r="X20" s="6"/>
      <c r="Y20" s="6" t="s">
        <v>680</v>
      </c>
      <c r="Z20" s="6" t="s">
        <v>666</v>
      </c>
      <c r="AA20" s="6">
        <v>40</v>
      </c>
      <c r="AB20" s="6" t="s">
        <v>628</v>
      </c>
      <c r="AC20" s="6"/>
    </row>
    <row r="21" spans="1:29" x14ac:dyDescent="0.25">
      <c r="A21" t="s">
        <v>825</v>
      </c>
      <c r="B21" s="11">
        <v>45031</v>
      </c>
      <c r="C21" t="s">
        <v>826</v>
      </c>
      <c r="D21" t="s">
        <v>765</v>
      </c>
      <c r="E21" t="s">
        <v>760</v>
      </c>
      <c r="F21" t="s">
        <v>28</v>
      </c>
      <c r="G21" t="s">
        <v>754</v>
      </c>
      <c r="H21" t="s">
        <v>755</v>
      </c>
      <c r="I21">
        <v>1</v>
      </c>
      <c r="J21" t="s">
        <v>657</v>
      </c>
      <c r="L21" t="s">
        <v>680</v>
      </c>
      <c r="Q21" s="12">
        <f t="shared" ca="1" si="1"/>
        <v>311</v>
      </c>
      <c r="R21" t="s">
        <v>20</v>
      </c>
      <c r="T21" t="s">
        <v>24</v>
      </c>
      <c r="V21" t="s">
        <v>657</v>
      </c>
      <c r="W21" t="str">
        <f t="shared" si="2"/>
        <v>Yes</v>
      </c>
      <c r="Y21" t="s">
        <v>680</v>
      </c>
    </row>
    <row r="22" spans="1:29" x14ac:dyDescent="0.25">
      <c r="A22" s="6" t="s">
        <v>827</v>
      </c>
      <c r="B22" s="10">
        <v>45048</v>
      </c>
      <c r="C22" s="6" t="s">
        <v>780</v>
      </c>
      <c r="D22" s="6" t="s">
        <v>765</v>
      </c>
      <c r="E22" s="6" t="s">
        <v>755</v>
      </c>
      <c r="F22" s="6" t="s">
        <v>28</v>
      </c>
      <c r="G22" s="6" t="s">
        <v>765</v>
      </c>
      <c r="H22" s="6" t="s">
        <v>755</v>
      </c>
      <c r="I22" s="6">
        <v>1</v>
      </c>
      <c r="J22" s="6" t="s">
        <v>657</v>
      </c>
      <c r="K22" s="6"/>
      <c r="L22" s="6" t="s">
        <v>680</v>
      </c>
      <c r="M22" s="6"/>
      <c r="N22" s="6"/>
      <c r="O22" s="6"/>
      <c r="P22" s="10">
        <v>45218</v>
      </c>
      <c r="Q22" s="15">
        <f t="shared" ca="1" si="1"/>
        <v>170</v>
      </c>
      <c r="R22" s="6" t="s">
        <v>21</v>
      </c>
      <c r="S22" s="6"/>
      <c r="T22" s="6" t="s">
        <v>24</v>
      </c>
      <c r="U22" s="6"/>
      <c r="V22" s="6" t="s">
        <v>657</v>
      </c>
      <c r="W22" s="6" t="str">
        <f t="shared" si="2"/>
        <v>Yes</v>
      </c>
      <c r="X22" s="6"/>
      <c r="Y22" s="6" t="s">
        <v>680</v>
      </c>
      <c r="Z22" s="6" t="s">
        <v>664</v>
      </c>
      <c r="AA22" s="6"/>
      <c r="AB22" s="6"/>
      <c r="AC22" s="6"/>
    </row>
    <row r="23" spans="1:29" x14ac:dyDescent="0.25">
      <c r="A23" t="s">
        <v>828</v>
      </c>
      <c r="B23" s="11">
        <v>45051</v>
      </c>
      <c r="C23" t="s">
        <v>829</v>
      </c>
      <c r="D23" t="s">
        <v>765</v>
      </c>
      <c r="E23" t="s">
        <v>755</v>
      </c>
      <c r="F23" t="s">
        <v>28</v>
      </c>
      <c r="G23" t="s">
        <v>765</v>
      </c>
      <c r="H23" t="s">
        <v>755</v>
      </c>
      <c r="I23">
        <v>1</v>
      </c>
      <c r="J23" t="s">
        <v>657</v>
      </c>
      <c r="L23" t="s">
        <v>680</v>
      </c>
      <c r="P23" s="11">
        <v>45071</v>
      </c>
      <c r="Q23" s="12">
        <f t="shared" ca="1" si="1"/>
        <v>20</v>
      </c>
      <c r="R23" t="s">
        <v>21</v>
      </c>
      <c r="T23" t="s">
        <v>18</v>
      </c>
      <c r="W23" t="str">
        <f t="shared" si="2"/>
        <v>-</v>
      </c>
    </row>
    <row r="24" spans="1:29" x14ac:dyDescent="0.25">
      <c r="A24" s="17" t="s">
        <v>830</v>
      </c>
      <c r="B24" s="18">
        <v>45051</v>
      </c>
      <c r="C24" s="17" t="s">
        <v>831</v>
      </c>
      <c r="D24" s="17" t="s">
        <v>754</v>
      </c>
      <c r="E24" s="17" t="s">
        <v>755</v>
      </c>
      <c r="F24" s="17" t="s">
        <v>28</v>
      </c>
      <c r="G24" s="17" t="s">
        <v>765</v>
      </c>
      <c r="H24" s="17" t="s">
        <v>755</v>
      </c>
      <c r="I24" s="6">
        <v>1</v>
      </c>
      <c r="J24" s="17" t="s">
        <v>657</v>
      </c>
      <c r="K24" s="17"/>
      <c r="L24" s="17" t="s">
        <v>680</v>
      </c>
      <c r="M24" s="17"/>
      <c r="N24" s="17"/>
      <c r="O24" s="17"/>
      <c r="P24" s="18">
        <v>45071</v>
      </c>
      <c r="Q24" s="15">
        <f t="shared" ca="1" si="1"/>
        <v>20</v>
      </c>
      <c r="R24" s="17" t="s">
        <v>21</v>
      </c>
      <c r="S24" s="17"/>
      <c r="T24" s="17" t="s">
        <v>18</v>
      </c>
      <c r="U24" s="6"/>
      <c r="V24" s="17"/>
      <c r="W24" s="6" t="str">
        <f t="shared" si="2"/>
        <v>-</v>
      </c>
      <c r="X24" s="6"/>
      <c r="Y24" s="6"/>
      <c r="Z24" s="17"/>
      <c r="AA24" s="17"/>
      <c r="AB24" s="6"/>
      <c r="AC24" s="17"/>
    </row>
    <row r="25" spans="1:29" x14ac:dyDescent="0.25">
      <c r="A25" t="s">
        <v>832</v>
      </c>
      <c r="B25" s="11">
        <v>45051</v>
      </c>
      <c r="C25" t="s">
        <v>833</v>
      </c>
      <c r="D25" t="s">
        <v>765</v>
      </c>
      <c r="E25" t="s">
        <v>755</v>
      </c>
      <c r="F25" t="s">
        <v>28</v>
      </c>
      <c r="G25" t="s">
        <v>765</v>
      </c>
      <c r="H25" t="s">
        <v>755</v>
      </c>
      <c r="I25">
        <v>1</v>
      </c>
      <c r="J25" t="s">
        <v>657</v>
      </c>
      <c r="L25" t="s">
        <v>680</v>
      </c>
      <c r="P25" s="11">
        <v>45071</v>
      </c>
      <c r="Q25" s="12">
        <f t="shared" ca="1" si="1"/>
        <v>20</v>
      </c>
      <c r="R25" t="s">
        <v>21</v>
      </c>
      <c r="T25" t="s">
        <v>18</v>
      </c>
      <c r="W25" t="str">
        <f t="shared" si="2"/>
        <v>-</v>
      </c>
    </row>
    <row r="26" spans="1:29" x14ac:dyDescent="0.25">
      <c r="A26" s="17" t="s">
        <v>834</v>
      </c>
      <c r="B26" s="18">
        <v>45042</v>
      </c>
      <c r="C26" s="17" t="s">
        <v>835</v>
      </c>
      <c r="D26" s="17" t="s">
        <v>754</v>
      </c>
      <c r="E26" s="17" t="s">
        <v>760</v>
      </c>
      <c r="F26" s="17" t="s">
        <v>28</v>
      </c>
      <c r="G26" s="17" t="s">
        <v>754</v>
      </c>
      <c r="H26" s="17" t="s">
        <v>755</v>
      </c>
      <c r="I26" s="6">
        <v>1</v>
      </c>
      <c r="J26" s="17" t="s">
        <v>5</v>
      </c>
      <c r="K26" s="17"/>
      <c r="L26" s="17"/>
      <c r="M26" s="17"/>
      <c r="N26" s="17"/>
      <c r="O26" s="17"/>
      <c r="P26" s="18">
        <v>45071</v>
      </c>
      <c r="Q26" s="15">
        <f t="shared" ca="1" si="1"/>
        <v>29</v>
      </c>
      <c r="R26" s="17" t="s">
        <v>21</v>
      </c>
      <c r="S26" s="17"/>
      <c r="T26" s="17" t="s">
        <v>18</v>
      </c>
      <c r="U26" s="6"/>
      <c r="V26" s="17"/>
      <c r="W26" s="6" t="str">
        <f t="shared" si="2"/>
        <v>-</v>
      </c>
      <c r="X26" s="6"/>
      <c r="Y26" s="6"/>
      <c r="Z26" s="17"/>
      <c r="AA26" s="17"/>
      <c r="AB26" s="6"/>
      <c r="AC26" s="17"/>
    </row>
    <row r="27" spans="1:29" x14ac:dyDescent="0.25">
      <c r="A27" t="s">
        <v>836</v>
      </c>
      <c r="B27" s="11">
        <v>45057</v>
      </c>
      <c r="C27" t="s">
        <v>800</v>
      </c>
      <c r="D27" t="s">
        <v>801</v>
      </c>
      <c r="E27" t="s">
        <v>755</v>
      </c>
      <c r="F27" t="s">
        <v>28</v>
      </c>
      <c r="G27" t="s">
        <v>754</v>
      </c>
      <c r="H27" t="s">
        <v>755</v>
      </c>
      <c r="I27">
        <v>1</v>
      </c>
      <c r="J27" t="s">
        <v>652</v>
      </c>
      <c r="P27" s="11">
        <v>45099</v>
      </c>
      <c r="Q27" s="12">
        <f t="shared" ca="1" si="1"/>
        <v>42</v>
      </c>
      <c r="R27" t="s">
        <v>21</v>
      </c>
      <c r="T27" t="s">
        <v>18</v>
      </c>
      <c r="W27" t="str">
        <f t="shared" si="2"/>
        <v>-</v>
      </c>
    </row>
    <row r="28" spans="1:29" x14ac:dyDescent="0.25">
      <c r="A28" s="6" t="s">
        <v>837</v>
      </c>
      <c r="B28" s="10">
        <v>45058</v>
      </c>
      <c r="C28" s="6" t="s">
        <v>838</v>
      </c>
      <c r="D28" s="6" t="s">
        <v>754</v>
      </c>
      <c r="E28" s="6" t="s">
        <v>755</v>
      </c>
      <c r="F28" s="6" t="s">
        <v>28</v>
      </c>
      <c r="G28" s="6" t="s">
        <v>754</v>
      </c>
      <c r="H28" s="6" t="s">
        <v>755</v>
      </c>
      <c r="I28" s="6">
        <v>1</v>
      </c>
      <c r="J28" s="6" t="s">
        <v>657</v>
      </c>
      <c r="K28" s="6"/>
      <c r="L28" s="6" t="s">
        <v>750</v>
      </c>
      <c r="M28" s="6"/>
      <c r="N28" s="6"/>
      <c r="O28" s="6"/>
      <c r="P28" s="10">
        <v>45078</v>
      </c>
      <c r="Q28" s="15">
        <f t="shared" ca="1" si="1"/>
        <v>20</v>
      </c>
      <c r="R28" s="6" t="s">
        <v>21</v>
      </c>
      <c r="S28" s="6"/>
      <c r="T28" s="6" t="s">
        <v>24</v>
      </c>
      <c r="U28" s="6">
        <v>1</v>
      </c>
      <c r="V28" s="6" t="s">
        <v>657</v>
      </c>
      <c r="W28" s="6" t="str">
        <f t="shared" si="2"/>
        <v>Yes</v>
      </c>
      <c r="X28" s="6"/>
      <c r="Y28" s="6" t="s">
        <v>750</v>
      </c>
      <c r="Z28" s="6"/>
      <c r="AA28" s="6"/>
      <c r="AB28" s="6"/>
      <c r="AC28" s="6"/>
    </row>
    <row r="29" spans="1:29" x14ac:dyDescent="0.25">
      <c r="A29" t="s">
        <v>839</v>
      </c>
      <c r="B29" s="11">
        <v>45066</v>
      </c>
      <c r="C29" t="s">
        <v>840</v>
      </c>
      <c r="D29" t="s">
        <v>765</v>
      </c>
      <c r="E29" t="s">
        <v>755</v>
      </c>
      <c r="F29" t="s">
        <v>28</v>
      </c>
      <c r="G29" t="s">
        <v>754</v>
      </c>
      <c r="H29" t="s">
        <v>755</v>
      </c>
      <c r="I29">
        <v>2</v>
      </c>
      <c r="J29" t="s">
        <v>652</v>
      </c>
      <c r="P29" s="11">
        <v>45097</v>
      </c>
      <c r="Q29" s="12">
        <f t="shared" ca="1" si="1"/>
        <v>31</v>
      </c>
      <c r="R29" t="s">
        <v>21</v>
      </c>
      <c r="T29" t="s">
        <v>18</v>
      </c>
      <c r="W29" t="str">
        <f t="shared" si="2"/>
        <v>-</v>
      </c>
    </row>
    <row r="30" spans="1:29" x14ac:dyDescent="0.25">
      <c r="A30" s="6" t="s">
        <v>841</v>
      </c>
      <c r="B30" s="10">
        <v>44995</v>
      </c>
      <c r="C30" s="6" t="s">
        <v>807</v>
      </c>
      <c r="D30" s="6" t="s">
        <v>754</v>
      </c>
      <c r="E30" s="6" t="s">
        <v>755</v>
      </c>
      <c r="F30" s="6" t="s">
        <v>28</v>
      </c>
      <c r="G30" s="6" t="s">
        <v>754</v>
      </c>
      <c r="H30" s="6" t="s">
        <v>755</v>
      </c>
      <c r="I30" s="6">
        <v>1</v>
      </c>
      <c r="J30" s="6" t="s">
        <v>657</v>
      </c>
      <c r="K30" s="6"/>
      <c r="L30" s="6" t="s">
        <v>680</v>
      </c>
      <c r="M30" s="6"/>
      <c r="N30" s="6"/>
      <c r="O30" s="6"/>
      <c r="P30" s="10">
        <v>45072</v>
      </c>
      <c r="Q30" s="15">
        <f t="shared" ca="1" si="1"/>
        <v>77</v>
      </c>
      <c r="R30" s="6" t="s">
        <v>21</v>
      </c>
      <c r="S30" s="6"/>
      <c r="T30" s="6" t="s">
        <v>18</v>
      </c>
      <c r="U30" s="6"/>
      <c r="V30" s="6"/>
      <c r="W30" s="6" t="str">
        <f t="shared" si="2"/>
        <v>-</v>
      </c>
      <c r="X30" s="6"/>
      <c r="Y30" s="6"/>
      <c r="Z30" s="6"/>
      <c r="AA30" s="6"/>
      <c r="AB30" s="6"/>
      <c r="AC30" s="6"/>
    </row>
    <row r="31" spans="1:29" x14ac:dyDescent="0.25">
      <c r="A31" t="s">
        <v>842</v>
      </c>
      <c r="B31" s="11">
        <v>45071</v>
      </c>
      <c r="C31" t="s">
        <v>843</v>
      </c>
      <c r="D31" t="s">
        <v>754</v>
      </c>
      <c r="E31" t="s">
        <v>755</v>
      </c>
      <c r="F31" t="s">
        <v>28</v>
      </c>
      <c r="G31" t="s">
        <v>765</v>
      </c>
      <c r="H31" t="s">
        <v>755</v>
      </c>
      <c r="I31">
        <v>1</v>
      </c>
      <c r="J31" t="s">
        <v>652</v>
      </c>
      <c r="P31" s="11">
        <v>45118</v>
      </c>
      <c r="Q31" s="12">
        <f t="shared" ca="1" si="1"/>
        <v>47</v>
      </c>
      <c r="R31" t="s">
        <v>21</v>
      </c>
      <c r="T31" t="s">
        <v>18</v>
      </c>
      <c r="W31" t="str">
        <f t="shared" si="2"/>
        <v>-</v>
      </c>
    </row>
    <row r="32" spans="1:29" x14ac:dyDescent="0.25">
      <c r="A32" s="6" t="s">
        <v>844</v>
      </c>
      <c r="B32" s="10">
        <v>45057</v>
      </c>
      <c r="C32" s="6" t="s">
        <v>845</v>
      </c>
      <c r="D32" s="6" t="s">
        <v>754</v>
      </c>
      <c r="E32" s="6" t="s">
        <v>755</v>
      </c>
      <c r="F32" s="6" t="s">
        <v>28</v>
      </c>
      <c r="G32" s="6" t="s">
        <v>754</v>
      </c>
      <c r="H32" s="6" t="s">
        <v>755</v>
      </c>
      <c r="I32" s="6">
        <v>1</v>
      </c>
      <c r="J32" s="6" t="s">
        <v>652</v>
      </c>
      <c r="K32" s="6"/>
      <c r="L32" s="6"/>
      <c r="M32" s="6"/>
      <c r="N32" s="6"/>
      <c r="O32" s="6"/>
      <c r="P32" s="10">
        <v>45099</v>
      </c>
      <c r="Q32" s="15">
        <f t="shared" ca="1" si="1"/>
        <v>42</v>
      </c>
      <c r="R32" s="6" t="s">
        <v>21</v>
      </c>
      <c r="S32" s="6"/>
      <c r="T32" s="6" t="s">
        <v>18</v>
      </c>
      <c r="U32" s="6"/>
      <c r="V32" s="6"/>
      <c r="W32" s="6" t="str">
        <f t="shared" si="2"/>
        <v>-</v>
      </c>
      <c r="X32" s="6"/>
      <c r="Y32" s="6"/>
      <c r="Z32" s="6"/>
      <c r="AA32" s="6"/>
      <c r="AB32" s="6"/>
      <c r="AC32" s="6"/>
    </row>
    <row r="33" spans="1:29" x14ac:dyDescent="0.25">
      <c r="A33" t="s">
        <v>846</v>
      </c>
      <c r="B33" s="11">
        <v>45057</v>
      </c>
      <c r="C33" t="s">
        <v>831</v>
      </c>
      <c r="D33" t="s">
        <v>754</v>
      </c>
      <c r="E33" t="s">
        <v>755</v>
      </c>
      <c r="F33" t="s">
        <v>28</v>
      </c>
      <c r="G33" t="s">
        <v>754</v>
      </c>
      <c r="H33" t="s">
        <v>755</v>
      </c>
      <c r="I33">
        <v>1</v>
      </c>
      <c r="J33" t="s">
        <v>652</v>
      </c>
      <c r="P33" s="11">
        <v>45099</v>
      </c>
      <c r="Q33" s="12">
        <f t="shared" ca="1" si="1"/>
        <v>42</v>
      </c>
      <c r="R33" t="s">
        <v>21</v>
      </c>
      <c r="T33" t="s">
        <v>18</v>
      </c>
      <c r="W33" t="str">
        <f t="shared" si="2"/>
        <v>-</v>
      </c>
    </row>
    <row r="34" spans="1:29" x14ac:dyDescent="0.25">
      <c r="A34" s="6" t="s">
        <v>847</v>
      </c>
      <c r="B34" s="10">
        <v>45057</v>
      </c>
      <c r="C34" s="6" t="s">
        <v>848</v>
      </c>
      <c r="D34" s="6" t="s">
        <v>754</v>
      </c>
      <c r="E34" s="6" t="s">
        <v>755</v>
      </c>
      <c r="F34" s="6" t="s">
        <v>28</v>
      </c>
      <c r="G34" s="6" t="s">
        <v>754</v>
      </c>
      <c r="H34" s="6" t="s">
        <v>755</v>
      </c>
      <c r="I34" s="6">
        <v>1</v>
      </c>
      <c r="J34" s="6" t="s">
        <v>652</v>
      </c>
      <c r="K34" s="6"/>
      <c r="L34" s="6"/>
      <c r="M34" s="6"/>
      <c r="N34" s="6"/>
      <c r="O34" s="6"/>
      <c r="P34" s="10">
        <v>45099</v>
      </c>
      <c r="Q34" s="15">
        <f t="shared" ca="1" si="1"/>
        <v>42</v>
      </c>
      <c r="R34" s="6" t="s">
        <v>21</v>
      </c>
      <c r="S34" s="6"/>
      <c r="T34" s="6" t="s">
        <v>18</v>
      </c>
      <c r="U34" s="6"/>
      <c r="V34" s="6"/>
      <c r="W34" s="6" t="str">
        <f t="shared" si="2"/>
        <v>-</v>
      </c>
      <c r="X34" s="6"/>
      <c r="Y34" s="6"/>
      <c r="Z34" s="6"/>
      <c r="AA34" s="6"/>
      <c r="AB34" s="6"/>
      <c r="AC34" s="6"/>
    </row>
    <row r="35" spans="1:29" x14ac:dyDescent="0.25">
      <c r="A35" t="s">
        <v>849</v>
      </c>
      <c r="B35" s="11">
        <v>45057</v>
      </c>
      <c r="C35" t="s">
        <v>850</v>
      </c>
      <c r="D35" t="s">
        <v>765</v>
      </c>
      <c r="E35" t="s">
        <v>755</v>
      </c>
      <c r="F35" t="s">
        <v>28</v>
      </c>
      <c r="G35" t="s">
        <v>754</v>
      </c>
      <c r="H35" t="s">
        <v>755</v>
      </c>
      <c r="I35">
        <v>1</v>
      </c>
      <c r="J35" t="s">
        <v>652</v>
      </c>
      <c r="P35" s="11">
        <v>45099</v>
      </c>
      <c r="Q35" s="12">
        <f t="shared" ca="1" si="1"/>
        <v>42</v>
      </c>
      <c r="R35" t="s">
        <v>21</v>
      </c>
      <c r="T35" t="s">
        <v>18</v>
      </c>
      <c r="W35" t="str">
        <f t="shared" si="2"/>
        <v>-</v>
      </c>
    </row>
    <row r="36" spans="1:29" x14ac:dyDescent="0.25">
      <c r="A36" s="6" t="s">
        <v>851</v>
      </c>
      <c r="B36" s="10">
        <v>45057</v>
      </c>
      <c r="C36" s="6" t="s">
        <v>852</v>
      </c>
      <c r="D36" s="6" t="s">
        <v>788</v>
      </c>
      <c r="E36" s="6" t="s">
        <v>760</v>
      </c>
      <c r="F36" s="6" t="s">
        <v>28</v>
      </c>
      <c r="G36" s="6" t="s">
        <v>754</v>
      </c>
      <c r="H36" s="6" t="s">
        <v>755</v>
      </c>
      <c r="I36" s="6">
        <v>1</v>
      </c>
      <c r="J36" s="6" t="s">
        <v>652</v>
      </c>
      <c r="K36" s="6"/>
      <c r="L36" s="6"/>
      <c r="M36" s="6"/>
      <c r="N36" s="6"/>
      <c r="O36" s="6"/>
      <c r="P36" s="10">
        <v>45099</v>
      </c>
      <c r="Q36" s="15">
        <f t="shared" ca="1" si="1"/>
        <v>42</v>
      </c>
      <c r="R36" s="6" t="s">
        <v>21</v>
      </c>
      <c r="S36" s="6"/>
      <c r="T36" s="6" t="s">
        <v>18</v>
      </c>
      <c r="U36" s="6"/>
      <c r="V36" s="6"/>
      <c r="W36" s="6" t="str">
        <f t="shared" si="2"/>
        <v>-</v>
      </c>
      <c r="X36" s="6"/>
      <c r="Y36" s="6"/>
      <c r="Z36" s="6"/>
      <c r="AA36" s="6"/>
      <c r="AB36" s="6"/>
      <c r="AC36" s="6"/>
    </row>
    <row r="37" spans="1:29" x14ac:dyDescent="0.25">
      <c r="A37" t="s">
        <v>853</v>
      </c>
      <c r="B37" s="11">
        <v>45057</v>
      </c>
      <c r="C37" t="s">
        <v>854</v>
      </c>
      <c r="D37" t="s">
        <v>765</v>
      </c>
      <c r="E37" t="s">
        <v>755</v>
      </c>
      <c r="F37" t="s">
        <v>28</v>
      </c>
      <c r="G37" t="s">
        <v>754</v>
      </c>
      <c r="H37" t="s">
        <v>755</v>
      </c>
      <c r="I37">
        <v>1</v>
      </c>
      <c r="J37" t="s">
        <v>652</v>
      </c>
      <c r="P37" s="11">
        <v>45099</v>
      </c>
      <c r="Q37" s="12">
        <f t="shared" ca="1" si="1"/>
        <v>42</v>
      </c>
      <c r="R37" t="s">
        <v>21</v>
      </c>
      <c r="T37" t="s">
        <v>18</v>
      </c>
      <c r="W37" t="str">
        <f t="shared" si="2"/>
        <v>-</v>
      </c>
    </row>
    <row r="38" spans="1:29" x14ac:dyDescent="0.25">
      <c r="A38" s="6" t="s">
        <v>855</v>
      </c>
      <c r="B38" s="10">
        <v>45076</v>
      </c>
      <c r="C38" s="6" t="s">
        <v>856</v>
      </c>
      <c r="D38" s="6" t="s">
        <v>788</v>
      </c>
      <c r="E38" s="6" t="s">
        <v>760</v>
      </c>
      <c r="F38" s="6" t="s">
        <v>28</v>
      </c>
      <c r="G38" s="6" t="s">
        <v>765</v>
      </c>
      <c r="H38" s="6" t="s">
        <v>755</v>
      </c>
      <c r="I38" s="6">
        <v>1</v>
      </c>
      <c r="J38" s="6" t="s">
        <v>652</v>
      </c>
      <c r="K38" s="6"/>
      <c r="L38" s="6"/>
      <c r="M38" s="6"/>
      <c r="N38" s="6"/>
      <c r="O38" s="6"/>
      <c r="P38" s="10">
        <v>45154</v>
      </c>
      <c r="Q38" s="15">
        <f t="shared" ca="1" si="1"/>
        <v>78</v>
      </c>
      <c r="R38" s="6" t="s">
        <v>21</v>
      </c>
      <c r="S38" s="6"/>
      <c r="T38" s="6" t="s">
        <v>18</v>
      </c>
      <c r="U38" s="6"/>
      <c r="V38" s="6"/>
      <c r="W38" s="6" t="str">
        <f t="shared" si="2"/>
        <v>-</v>
      </c>
      <c r="X38" s="6"/>
      <c r="Y38" s="6"/>
      <c r="Z38" s="6"/>
      <c r="AA38" s="6"/>
      <c r="AB38" s="6"/>
      <c r="AC38" s="6"/>
    </row>
    <row r="39" spans="1:29" x14ac:dyDescent="0.25">
      <c r="A39" t="s">
        <v>857</v>
      </c>
      <c r="B39" s="11">
        <v>45076</v>
      </c>
      <c r="C39" t="s">
        <v>858</v>
      </c>
      <c r="D39" t="s">
        <v>754</v>
      </c>
      <c r="E39" t="s">
        <v>760</v>
      </c>
      <c r="F39" t="s">
        <v>28</v>
      </c>
      <c r="G39" t="s">
        <v>765</v>
      </c>
      <c r="H39" t="s">
        <v>755</v>
      </c>
      <c r="I39">
        <v>1</v>
      </c>
      <c r="J39" t="s">
        <v>652</v>
      </c>
      <c r="P39" s="11">
        <v>45154</v>
      </c>
      <c r="Q39" s="12">
        <f t="shared" ca="1" si="1"/>
        <v>78</v>
      </c>
      <c r="R39" t="s">
        <v>21</v>
      </c>
      <c r="T39" t="s">
        <v>18</v>
      </c>
      <c r="W39" t="str">
        <f t="shared" si="2"/>
        <v>-</v>
      </c>
    </row>
    <row r="40" spans="1:29" ht="16.899999999999999" customHeight="1" x14ac:dyDescent="0.25">
      <c r="A40" s="6" t="s">
        <v>859</v>
      </c>
      <c r="B40" s="10">
        <v>45064</v>
      </c>
      <c r="C40" s="6" t="s">
        <v>860</v>
      </c>
      <c r="D40" s="6" t="s">
        <v>754</v>
      </c>
      <c r="E40" s="6" t="s">
        <v>755</v>
      </c>
      <c r="F40" s="6" t="s">
        <v>28</v>
      </c>
      <c r="G40" s="6" t="s">
        <v>765</v>
      </c>
      <c r="H40" s="6" t="s">
        <v>755</v>
      </c>
      <c r="I40" s="6">
        <v>1</v>
      </c>
      <c r="J40" s="6" t="s">
        <v>5</v>
      </c>
      <c r="K40" s="6"/>
      <c r="L40" s="6"/>
      <c r="M40" s="6"/>
      <c r="N40" s="6"/>
      <c r="O40" s="6"/>
      <c r="P40" s="10">
        <v>45131</v>
      </c>
      <c r="Q40" s="15">
        <f t="shared" ca="1" si="1"/>
        <v>67</v>
      </c>
      <c r="R40" s="6" t="s">
        <v>21</v>
      </c>
      <c r="S40" s="6"/>
      <c r="T40" s="6" t="s">
        <v>18</v>
      </c>
      <c r="U40" s="6"/>
      <c r="V40" s="6"/>
      <c r="W40" s="6" t="str">
        <f t="shared" si="2"/>
        <v>-</v>
      </c>
      <c r="X40" s="6"/>
      <c r="Y40" s="6"/>
      <c r="Z40" s="6"/>
      <c r="AA40" s="6"/>
      <c r="AB40" s="6"/>
      <c r="AC40" s="6"/>
    </row>
    <row r="41" spans="1:29" x14ac:dyDescent="0.25">
      <c r="A41" s="6" t="s">
        <v>862</v>
      </c>
      <c r="B41" s="10">
        <v>45090</v>
      </c>
      <c r="C41" s="6" t="s">
        <v>863</v>
      </c>
      <c r="D41" s="6" t="s">
        <v>754</v>
      </c>
      <c r="E41" s="6" t="s">
        <v>760</v>
      </c>
      <c r="F41" s="6" t="s">
        <v>28</v>
      </c>
      <c r="G41" s="6" t="s">
        <v>754</v>
      </c>
      <c r="H41" s="6" t="s">
        <v>755</v>
      </c>
      <c r="I41" s="6">
        <v>1</v>
      </c>
      <c r="J41" s="6" t="s">
        <v>5</v>
      </c>
      <c r="K41" s="6"/>
      <c r="L41" s="6"/>
      <c r="M41" s="6"/>
      <c r="N41" s="6"/>
      <c r="O41" s="6"/>
      <c r="P41" s="10">
        <v>45159</v>
      </c>
      <c r="Q41" s="15">
        <f t="shared" ca="1" si="1"/>
        <v>69</v>
      </c>
      <c r="R41" s="6" t="s">
        <v>21</v>
      </c>
      <c r="S41" s="6"/>
      <c r="T41" s="6" t="s">
        <v>18</v>
      </c>
      <c r="U41" s="6"/>
      <c r="V41" s="6"/>
      <c r="W41" s="6" t="str">
        <f t="shared" si="2"/>
        <v>-</v>
      </c>
      <c r="X41" s="6"/>
      <c r="Y41" s="6"/>
      <c r="Z41" s="6"/>
      <c r="AA41" s="6"/>
      <c r="AB41" s="6"/>
      <c r="AC41" s="6"/>
    </row>
    <row r="42" spans="1:29" x14ac:dyDescent="0.25">
      <c r="A42" t="s">
        <v>864</v>
      </c>
      <c r="B42" s="11">
        <v>45094</v>
      </c>
      <c r="C42" t="s">
        <v>865</v>
      </c>
      <c r="D42" t="s">
        <v>754</v>
      </c>
      <c r="E42" t="s">
        <v>755</v>
      </c>
      <c r="F42" t="s">
        <v>28</v>
      </c>
      <c r="G42" t="s">
        <v>754</v>
      </c>
      <c r="H42" t="s">
        <v>755</v>
      </c>
      <c r="I42">
        <v>1</v>
      </c>
      <c r="J42" t="s">
        <v>658</v>
      </c>
      <c r="K42" t="s">
        <v>748</v>
      </c>
      <c r="P42" s="11">
        <v>45134</v>
      </c>
      <c r="Q42" s="12">
        <f t="shared" ca="1" si="1"/>
        <v>40</v>
      </c>
      <c r="R42" t="s">
        <v>21</v>
      </c>
      <c r="T42" t="s">
        <v>18</v>
      </c>
      <c r="W42" t="str">
        <f t="shared" si="2"/>
        <v>-</v>
      </c>
    </row>
    <row r="43" spans="1:29" x14ac:dyDescent="0.25">
      <c r="A43" s="6" t="s">
        <v>866</v>
      </c>
      <c r="B43" s="10">
        <v>45051</v>
      </c>
      <c r="C43" s="6" t="s">
        <v>867</v>
      </c>
      <c r="D43" s="6" t="s">
        <v>754</v>
      </c>
      <c r="E43" s="6" t="s">
        <v>755</v>
      </c>
      <c r="F43" s="6" t="s">
        <v>28</v>
      </c>
      <c r="G43" s="6" t="s">
        <v>754</v>
      </c>
      <c r="H43" s="6" t="s">
        <v>755</v>
      </c>
      <c r="I43" s="6">
        <v>1</v>
      </c>
      <c r="J43" s="6" t="s">
        <v>658</v>
      </c>
      <c r="K43" s="6" t="s">
        <v>748</v>
      </c>
      <c r="L43" s="6"/>
      <c r="M43" s="6"/>
      <c r="N43" s="6"/>
      <c r="O43" s="6"/>
      <c r="P43" s="10">
        <v>45126</v>
      </c>
      <c r="Q43" s="15">
        <f t="shared" ca="1" si="1"/>
        <v>75</v>
      </c>
      <c r="R43" s="6" t="s">
        <v>21</v>
      </c>
      <c r="S43" s="6"/>
      <c r="T43" s="6" t="s">
        <v>18</v>
      </c>
      <c r="U43" s="6"/>
      <c r="V43" s="6"/>
      <c r="W43" s="6" t="str">
        <f t="shared" si="2"/>
        <v>-</v>
      </c>
      <c r="X43" s="6"/>
      <c r="Y43" s="6"/>
      <c r="Z43" s="6"/>
      <c r="AA43" s="6"/>
      <c r="AB43" s="6"/>
      <c r="AC43" s="6"/>
    </row>
    <row r="44" spans="1:29" x14ac:dyDescent="0.25">
      <c r="A44" t="s">
        <v>868</v>
      </c>
      <c r="B44" s="11">
        <v>45051</v>
      </c>
      <c r="C44" t="s">
        <v>869</v>
      </c>
      <c r="D44" t="s">
        <v>754</v>
      </c>
      <c r="E44" t="s">
        <v>755</v>
      </c>
      <c r="F44" t="s">
        <v>28</v>
      </c>
      <c r="G44" t="s">
        <v>754</v>
      </c>
      <c r="H44" t="s">
        <v>755</v>
      </c>
      <c r="I44">
        <v>1</v>
      </c>
      <c r="J44" t="s">
        <v>658</v>
      </c>
      <c r="K44" t="s">
        <v>748</v>
      </c>
      <c r="P44" s="11">
        <v>45126</v>
      </c>
      <c r="Q44" s="12">
        <f t="shared" ca="1" si="1"/>
        <v>75</v>
      </c>
      <c r="R44" t="s">
        <v>21</v>
      </c>
      <c r="T44" t="s">
        <v>18</v>
      </c>
      <c r="W44" t="str">
        <f t="shared" si="2"/>
        <v>-</v>
      </c>
    </row>
    <row r="45" spans="1:29" x14ac:dyDescent="0.25">
      <c r="A45" s="6" t="s">
        <v>870</v>
      </c>
      <c r="B45" s="10">
        <v>45051</v>
      </c>
      <c r="C45" s="6" t="s">
        <v>871</v>
      </c>
      <c r="D45" s="6" t="s">
        <v>754</v>
      </c>
      <c r="E45" s="6" t="s">
        <v>755</v>
      </c>
      <c r="F45" s="6" t="s">
        <v>28</v>
      </c>
      <c r="G45" s="6" t="s">
        <v>754</v>
      </c>
      <c r="H45" s="6" t="s">
        <v>755</v>
      </c>
      <c r="I45" s="6">
        <v>1</v>
      </c>
      <c r="J45" s="6" t="s">
        <v>658</v>
      </c>
      <c r="K45" s="6" t="s">
        <v>748</v>
      </c>
      <c r="L45" s="6"/>
      <c r="M45" s="6"/>
      <c r="N45" s="6"/>
      <c r="O45" s="6"/>
      <c r="P45" s="10">
        <v>45126</v>
      </c>
      <c r="Q45" s="15">
        <f t="shared" ca="1" si="1"/>
        <v>75</v>
      </c>
      <c r="R45" s="6" t="s">
        <v>21</v>
      </c>
      <c r="S45" s="6"/>
      <c r="T45" s="6" t="s">
        <v>18</v>
      </c>
      <c r="U45" s="6"/>
      <c r="V45" s="6"/>
      <c r="W45" s="6" t="str">
        <f t="shared" si="2"/>
        <v>-</v>
      </c>
      <c r="X45" s="6"/>
      <c r="Y45" s="6"/>
      <c r="Z45" s="6"/>
      <c r="AA45" s="6"/>
      <c r="AB45" s="6"/>
      <c r="AC45" s="6"/>
    </row>
    <row r="46" spans="1:29" x14ac:dyDescent="0.25">
      <c r="A46" s="20" t="s">
        <v>872</v>
      </c>
      <c r="B46" s="11">
        <v>45051</v>
      </c>
      <c r="C46" t="s">
        <v>873</v>
      </c>
      <c r="D46" t="s">
        <v>754</v>
      </c>
      <c r="E46" t="s">
        <v>755</v>
      </c>
      <c r="F46" t="s">
        <v>28</v>
      </c>
      <c r="G46" t="s">
        <v>754</v>
      </c>
      <c r="H46" t="s">
        <v>755</v>
      </c>
      <c r="I46">
        <v>1</v>
      </c>
      <c r="J46" t="s">
        <v>658</v>
      </c>
      <c r="K46" t="s">
        <v>748</v>
      </c>
      <c r="P46" s="11">
        <v>45126</v>
      </c>
      <c r="Q46" s="12">
        <f t="shared" ca="1" si="1"/>
        <v>75</v>
      </c>
      <c r="R46" t="s">
        <v>21</v>
      </c>
      <c r="T46" t="s">
        <v>18</v>
      </c>
      <c r="W46" t="str">
        <f t="shared" si="2"/>
        <v>-</v>
      </c>
    </row>
    <row r="47" spans="1:29" x14ac:dyDescent="0.25">
      <c r="A47" s="6" t="s">
        <v>874</v>
      </c>
      <c r="B47" s="10">
        <v>45051</v>
      </c>
      <c r="C47" s="6" t="s">
        <v>875</v>
      </c>
      <c r="D47" s="6" t="s">
        <v>754</v>
      </c>
      <c r="E47" s="6" t="s">
        <v>755</v>
      </c>
      <c r="F47" s="6" t="s">
        <v>28</v>
      </c>
      <c r="G47" s="6" t="s">
        <v>754</v>
      </c>
      <c r="H47" s="6" t="s">
        <v>755</v>
      </c>
      <c r="I47" s="6">
        <v>1</v>
      </c>
      <c r="J47" s="6" t="s">
        <v>658</v>
      </c>
      <c r="K47" s="6" t="s">
        <v>748</v>
      </c>
      <c r="L47" s="6"/>
      <c r="M47" s="6"/>
      <c r="N47" s="6"/>
      <c r="O47" s="6"/>
      <c r="P47" s="10">
        <v>45126</v>
      </c>
      <c r="Q47" s="15">
        <f t="shared" ca="1" si="1"/>
        <v>75</v>
      </c>
      <c r="R47" s="6" t="s">
        <v>21</v>
      </c>
      <c r="S47" s="6"/>
      <c r="T47" s="6" t="s">
        <v>18</v>
      </c>
      <c r="U47" s="6"/>
      <c r="V47" s="6"/>
      <c r="W47" s="6" t="str">
        <f t="shared" si="2"/>
        <v>-</v>
      </c>
      <c r="X47" s="6"/>
      <c r="Y47" s="6"/>
      <c r="Z47" s="6"/>
      <c r="AA47" s="6"/>
      <c r="AB47" s="6"/>
      <c r="AC47" s="6"/>
    </row>
    <row r="48" spans="1:29" x14ac:dyDescent="0.25">
      <c r="A48" s="6" t="s">
        <v>876</v>
      </c>
      <c r="B48" s="11">
        <v>45051</v>
      </c>
      <c r="C48" t="s">
        <v>843</v>
      </c>
      <c r="D48" t="s">
        <v>754</v>
      </c>
      <c r="E48" t="s">
        <v>755</v>
      </c>
      <c r="F48" t="s">
        <v>28</v>
      </c>
      <c r="G48" t="s">
        <v>754</v>
      </c>
      <c r="H48" t="s">
        <v>755</v>
      </c>
      <c r="I48">
        <v>1</v>
      </c>
      <c r="J48" t="s">
        <v>658</v>
      </c>
      <c r="K48" t="s">
        <v>748</v>
      </c>
      <c r="P48" s="11">
        <v>45126</v>
      </c>
      <c r="Q48" s="12">
        <f t="shared" ca="1" si="1"/>
        <v>75</v>
      </c>
      <c r="R48" t="s">
        <v>21</v>
      </c>
      <c r="T48" t="s">
        <v>18</v>
      </c>
      <c r="W48" t="str">
        <f t="shared" si="2"/>
        <v>-</v>
      </c>
    </row>
    <row r="49" spans="1:29" x14ac:dyDescent="0.25">
      <c r="A49" s="6" t="s">
        <v>877</v>
      </c>
      <c r="B49" s="10">
        <v>45087</v>
      </c>
      <c r="C49" s="6" t="s">
        <v>878</v>
      </c>
      <c r="D49" s="6" t="s">
        <v>765</v>
      </c>
      <c r="E49" s="6" t="s">
        <v>755</v>
      </c>
      <c r="F49" s="6" t="s">
        <v>28</v>
      </c>
      <c r="G49" s="6" t="s">
        <v>754</v>
      </c>
      <c r="H49" s="6" t="s">
        <v>755</v>
      </c>
      <c r="I49" s="6">
        <v>1</v>
      </c>
      <c r="J49" s="6" t="s">
        <v>657</v>
      </c>
      <c r="K49" s="6"/>
      <c r="L49" s="6" t="s">
        <v>662</v>
      </c>
      <c r="M49" s="6"/>
      <c r="N49" s="6"/>
      <c r="O49" s="6"/>
      <c r="P49" s="10"/>
      <c r="Q49" s="15">
        <f t="shared" ca="1" si="1"/>
        <v>255</v>
      </c>
      <c r="R49" s="6" t="s">
        <v>20</v>
      </c>
      <c r="S49" s="6"/>
      <c r="T49" s="6"/>
      <c r="U49" s="6"/>
      <c r="V49" s="6"/>
      <c r="W49" s="6" t="str">
        <f t="shared" si="2"/>
        <v>-</v>
      </c>
      <c r="X49" s="6"/>
      <c r="Y49" s="6"/>
      <c r="Z49" s="6"/>
      <c r="AA49" s="6"/>
      <c r="AB49" s="6"/>
      <c r="AC49" s="6"/>
    </row>
    <row r="50" spans="1:29" x14ac:dyDescent="0.25">
      <c r="A50" s="6" t="s">
        <v>879</v>
      </c>
      <c r="B50" s="11">
        <v>45087</v>
      </c>
      <c r="C50" t="s">
        <v>880</v>
      </c>
      <c r="D50" t="s">
        <v>754</v>
      </c>
      <c r="E50" t="s">
        <v>755</v>
      </c>
      <c r="F50" t="s">
        <v>28</v>
      </c>
      <c r="G50" t="s">
        <v>754</v>
      </c>
      <c r="H50" t="s">
        <v>755</v>
      </c>
      <c r="I50">
        <v>1</v>
      </c>
      <c r="J50" t="s">
        <v>652</v>
      </c>
      <c r="P50" s="11">
        <v>45128</v>
      </c>
      <c r="Q50" s="12">
        <f t="shared" ca="1" si="1"/>
        <v>41</v>
      </c>
      <c r="R50" t="s">
        <v>21</v>
      </c>
      <c r="T50" t="s">
        <v>18</v>
      </c>
      <c r="W50" t="str">
        <f t="shared" si="2"/>
        <v>-</v>
      </c>
    </row>
    <row r="51" spans="1:29" x14ac:dyDescent="0.25">
      <c r="A51" s="6" t="s">
        <v>881</v>
      </c>
      <c r="B51" s="10">
        <v>45107</v>
      </c>
      <c r="C51" s="6" t="s">
        <v>882</v>
      </c>
      <c r="D51" s="6" t="s">
        <v>754</v>
      </c>
      <c r="E51" s="6" t="s">
        <v>755</v>
      </c>
      <c r="F51" s="6" t="s">
        <v>28</v>
      </c>
      <c r="G51" s="6" t="s">
        <v>754</v>
      </c>
      <c r="H51" s="6" t="s">
        <v>760</v>
      </c>
      <c r="I51" s="6">
        <v>1</v>
      </c>
      <c r="J51" s="6" t="s">
        <v>658</v>
      </c>
      <c r="K51" s="6"/>
      <c r="L51" s="6" t="s">
        <v>661</v>
      </c>
      <c r="M51" s="6"/>
      <c r="N51" s="6"/>
      <c r="O51" s="6"/>
      <c r="P51" s="10"/>
      <c r="Q51" s="15">
        <f t="shared" ca="1" si="1"/>
        <v>235</v>
      </c>
      <c r="R51" s="6" t="s">
        <v>20</v>
      </c>
      <c r="S51" s="6"/>
      <c r="T51" s="6"/>
      <c r="U51" s="6"/>
      <c r="V51" s="6"/>
      <c r="W51" s="6" t="str">
        <f t="shared" si="2"/>
        <v>-</v>
      </c>
      <c r="X51" s="6"/>
      <c r="Y51" s="6"/>
      <c r="Z51" s="6"/>
      <c r="AA51" s="6"/>
      <c r="AB51" s="6"/>
      <c r="AC51" s="6"/>
    </row>
    <row r="52" spans="1:29" x14ac:dyDescent="0.25">
      <c r="A52" s="6" t="s">
        <v>883</v>
      </c>
      <c r="B52" s="11">
        <v>45114</v>
      </c>
      <c r="C52" t="s">
        <v>840</v>
      </c>
      <c r="D52" t="s">
        <v>765</v>
      </c>
      <c r="E52" t="s">
        <v>755</v>
      </c>
      <c r="F52" t="s">
        <v>28</v>
      </c>
      <c r="G52" t="s">
        <v>765</v>
      </c>
      <c r="H52" t="s">
        <v>755</v>
      </c>
      <c r="I52">
        <v>1</v>
      </c>
      <c r="J52" t="s">
        <v>657</v>
      </c>
      <c r="L52" t="s">
        <v>687</v>
      </c>
      <c r="P52" s="11">
        <v>45119</v>
      </c>
      <c r="Q52" s="12">
        <f t="shared" ca="1" si="1"/>
        <v>228</v>
      </c>
      <c r="R52" t="s">
        <v>20</v>
      </c>
      <c r="T52" t="s">
        <v>24</v>
      </c>
      <c r="V52" t="s">
        <v>657</v>
      </c>
      <c r="W52" t="str">
        <f t="shared" si="2"/>
        <v>Yes</v>
      </c>
      <c r="Y52" t="s">
        <v>687</v>
      </c>
    </row>
    <row r="53" spans="1:29" x14ac:dyDescent="0.25">
      <c r="A53" s="6" t="s">
        <v>884</v>
      </c>
      <c r="B53" s="10">
        <v>45114</v>
      </c>
      <c r="C53" s="6" t="s">
        <v>885</v>
      </c>
      <c r="D53" s="6" t="s">
        <v>765</v>
      </c>
      <c r="E53" s="6" t="s">
        <v>755</v>
      </c>
      <c r="F53" s="6" t="s">
        <v>28</v>
      </c>
      <c r="G53" s="6" t="s">
        <v>765</v>
      </c>
      <c r="H53" s="6" t="s">
        <v>755</v>
      </c>
      <c r="I53" s="6">
        <v>2</v>
      </c>
      <c r="J53" s="6" t="s">
        <v>652</v>
      </c>
      <c r="K53" s="6"/>
      <c r="L53" s="6" t="s">
        <v>689</v>
      </c>
      <c r="M53" s="6"/>
      <c r="N53" s="6"/>
      <c r="O53" s="6"/>
      <c r="P53" s="10">
        <v>45119</v>
      </c>
      <c r="Q53" s="15">
        <f t="shared" ca="1" si="1"/>
        <v>5</v>
      </c>
      <c r="R53" s="6" t="s">
        <v>21</v>
      </c>
      <c r="S53" s="6"/>
      <c r="T53" s="6" t="s">
        <v>18</v>
      </c>
      <c r="U53" s="6"/>
      <c r="V53" s="6"/>
      <c r="W53" s="6" t="str">
        <f t="shared" si="2"/>
        <v>-</v>
      </c>
      <c r="X53" s="6"/>
      <c r="Y53" s="6"/>
      <c r="Z53" s="6"/>
      <c r="AA53" s="6"/>
      <c r="AB53" s="6"/>
      <c r="AC53" s="6"/>
    </row>
    <row r="54" spans="1:29" x14ac:dyDescent="0.25">
      <c r="A54" s="6" t="s">
        <v>886</v>
      </c>
      <c r="B54" s="11">
        <v>45114</v>
      </c>
      <c r="C54" t="s">
        <v>887</v>
      </c>
      <c r="D54" t="s">
        <v>754</v>
      </c>
      <c r="E54" t="s">
        <v>760</v>
      </c>
      <c r="F54" t="s">
        <v>28</v>
      </c>
      <c r="G54" t="s">
        <v>765</v>
      </c>
      <c r="H54" t="s">
        <v>755</v>
      </c>
      <c r="I54">
        <v>2</v>
      </c>
      <c r="J54" t="s">
        <v>652</v>
      </c>
      <c r="L54" t="s">
        <v>689</v>
      </c>
      <c r="P54" s="11">
        <v>45119</v>
      </c>
      <c r="Q54" s="12">
        <f t="shared" ca="1" si="1"/>
        <v>5</v>
      </c>
      <c r="R54" t="s">
        <v>21</v>
      </c>
      <c r="T54" t="s">
        <v>18</v>
      </c>
      <c r="W54" t="str">
        <f t="shared" si="2"/>
        <v>-</v>
      </c>
    </row>
    <row r="55" spans="1:29" x14ac:dyDescent="0.25">
      <c r="A55" s="6" t="s">
        <v>888</v>
      </c>
      <c r="B55" s="10">
        <v>45114</v>
      </c>
      <c r="C55" s="6" t="s">
        <v>889</v>
      </c>
      <c r="D55" s="6" t="s">
        <v>765</v>
      </c>
      <c r="E55" s="6" t="s">
        <v>755</v>
      </c>
      <c r="F55" s="6" t="s">
        <v>28</v>
      </c>
      <c r="G55" s="6" t="s">
        <v>765</v>
      </c>
      <c r="H55" s="6" t="s">
        <v>755</v>
      </c>
      <c r="I55" s="6">
        <v>2</v>
      </c>
      <c r="J55" s="6" t="s">
        <v>657</v>
      </c>
      <c r="K55" s="6"/>
      <c r="L55" s="6" t="s">
        <v>680</v>
      </c>
      <c r="M55" s="6"/>
      <c r="N55" s="6"/>
      <c r="O55" s="6"/>
      <c r="P55" s="10">
        <v>45119</v>
      </c>
      <c r="Q55" s="15">
        <f t="shared" ca="1" si="1"/>
        <v>5</v>
      </c>
      <c r="R55" s="6" t="s">
        <v>890</v>
      </c>
      <c r="S55" s="6"/>
      <c r="T55" s="6" t="s">
        <v>18</v>
      </c>
      <c r="U55" s="6"/>
      <c r="V55" s="6"/>
      <c r="W55" s="6" t="str">
        <f t="shared" si="2"/>
        <v>-</v>
      </c>
      <c r="X55" s="6"/>
      <c r="Y55" s="6"/>
      <c r="Z55" s="6"/>
      <c r="AA55" s="6"/>
      <c r="AB55" s="6"/>
      <c r="AC55" s="6"/>
    </row>
    <row r="56" spans="1:29" x14ac:dyDescent="0.25">
      <c r="A56" s="6" t="s">
        <v>891</v>
      </c>
      <c r="B56" s="11">
        <v>45114</v>
      </c>
      <c r="C56" t="s">
        <v>892</v>
      </c>
      <c r="D56" t="s">
        <v>754</v>
      </c>
      <c r="E56" t="s">
        <v>755</v>
      </c>
      <c r="F56" t="s">
        <v>28</v>
      </c>
      <c r="G56" t="s">
        <v>765</v>
      </c>
      <c r="H56" t="s">
        <v>755</v>
      </c>
      <c r="I56">
        <v>1</v>
      </c>
      <c r="J56" t="s">
        <v>657</v>
      </c>
      <c r="L56" t="s">
        <v>680</v>
      </c>
      <c r="P56" s="11">
        <v>45119</v>
      </c>
      <c r="Q56" s="12">
        <f t="shared" ca="1" si="1"/>
        <v>5</v>
      </c>
      <c r="R56" t="s">
        <v>21</v>
      </c>
      <c r="T56" t="s">
        <v>18</v>
      </c>
      <c r="W56" t="str">
        <f t="shared" si="2"/>
        <v>-</v>
      </c>
    </row>
    <row r="57" spans="1:29" x14ac:dyDescent="0.25">
      <c r="A57" s="6" t="s">
        <v>893</v>
      </c>
      <c r="B57" s="10">
        <v>45119</v>
      </c>
      <c r="C57" s="6" t="s">
        <v>894</v>
      </c>
      <c r="D57" s="6" t="s">
        <v>754</v>
      </c>
      <c r="E57" s="6" t="s">
        <v>755</v>
      </c>
      <c r="F57" s="6" t="s">
        <v>28</v>
      </c>
      <c r="G57" s="6" t="s">
        <v>754</v>
      </c>
      <c r="H57" s="6" t="s">
        <v>755</v>
      </c>
      <c r="I57" s="6">
        <v>1</v>
      </c>
      <c r="J57" s="6" t="s">
        <v>657</v>
      </c>
      <c r="K57" s="6"/>
      <c r="L57" s="6" t="s">
        <v>680</v>
      </c>
      <c r="M57" s="6"/>
      <c r="N57" s="6"/>
      <c r="O57" s="6"/>
      <c r="P57" s="10">
        <v>45152</v>
      </c>
      <c r="Q57" s="15">
        <f t="shared" ca="1" si="1"/>
        <v>223</v>
      </c>
      <c r="R57" s="6" t="s">
        <v>20</v>
      </c>
      <c r="S57" s="6"/>
      <c r="T57" s="6" t="s">
        <v>24</v>
      </c>
      <c r="U57" s="6">
        <v>1</v>
      </c>
      <c r="V57" s="6" t="s">
        <v>657</v>
      </c>
      <c r="W57" s="6" t="str">
        <f t="shared" si="2"/>
        <v>Yes</v>
      </c>
      <c r="X57" s="6"/>
      <c r="Y57" s="6" t="s">
        <v>680</v>
      </c>
      <c r="Z57" s="6"/>
      <c r="AA57" s="6"/>
      <c r="AB57" s="6"/>
      <c r="AC57" s="6"/>
    </row>
    <row r="58" spans="1:29" x14ac:dyDescent="0.25">
      <c r="A58" s="6" t="s">
        <v>895</v>
      </c>
      <c r="B58" s="11">
        <v>45121</v>
      </c>
      <c r="C58" t="s">
        <v>896</v>
      </c>
      <c r="D58" t="s">
        <v>765</v>
      </c>
      <c r="E58" t="s">
        <v>755</v>
      </c>
      <c r="F58" t="s">
        <v>28</v>
      </c>
      <c r="G58" t="s">
        <v>754</v>
      </c>
      <c r="H58" t="s">
        <v>755</v>
      </c>
      <c r="I58">
        <v>2</v>
      </c>
      <c r="J58" t="s">
        <v>657</v>
      </c>
      <c r="L58" t="s">
        <v>680</v>
      </c>
      <c r="P58" s="11">
        <v>45155</v>
      </c>
      <c r="Q58" s="12">
        <f t="shared" ca="1" si="1"/>
        <v>221</v>
      </c>
      <c r="R58" t="s">
        <v>20</v>
      </c>
      <c r="T58" t="s">
        <v>24</v>
      </c>
      <c r="U58">
        <v>2</v>
      </c>
      <c r="V58" t="s">
        <v>657</v>
      </c>
      <c r="W58" t="str">
        <f t="shared" si="2"/>
        <v>Yes</v>
      </c>
      <c r="Y58" t="s">
        <v>680</v>
      </c>
    </row>
    <row r="59" spans="1:29" x14ac:dyDescent="0.25">
      <c r="A59" s="6" t="s">
        <v>897</v>
      </c>
      <c r="B59" s="10">
        <v>45121</v>
      </c>
      <c r="C59" s="6" t="s">
        <v>892</v>
      </c>
      <c r="D59" s="6" t="s">
        <v>754</v>
      </c>
      <c r="E59" s="6" t="s">
        <v>755</v>
      </c>
      <c r="F59" s="6" t="s">
        <v>28</v>
      </c>
      <c r="G59" s="6" t="s">
        <v>754</v>
      </c>
      <c r="H59" s="6" t="s">
        <v>755</v>
      </c>
      <c r="I59" s="6">
        <v>2</v>
      </c>
      <c r="J59" s="6" t="s">
        <v>657</v>
      </c>
      <c r="K59" s="6"/>
      <c r="L59" s="6" t="s">
        <v>680</v>
      </c>
      <c r="M59" s="6"/>
      <c r="N59" s="6"/>
      <c r="O59" s="6"/>
      <c r="P59" s="10">
        <v>45155</v>
      </c>
      <c r="Q59" s="15">
        <f t="shared" ca="1" si="1"/>
        <v>221</v>
      </c>
      <c r="R59" s="6" t="s">
        <v>20</v>
      </c>
      <c r="S59" s="6"/>
      <c r="T59" s="6" t="s">
        <v>24</v>
      </c>
      <c r="U59" s="6">
        <v>2</v>
      </c>
      <c r="V59" s="6" t="s">
        <v>657</v>
      </c>
      <c r="W59" s="6" t="str">
        <f t="shared" si="2"/>
        <v>Yes</v>
      </c>
      <c r="X59" s="6"/>
      <c r="Y59" s="6" t="s">
        <v>680</v>
      </c>
      <c r="Z59" s="6"/>
      <c r="AA59" s="6"/>
      <c r="AB59" s="6"/>
      <c r="AC59" s="6"/>
    </row>
    <row r="60" spans="1:29" x14ac:dyDescent="0.25">
      <c r="A60" s="6" t="s">
        <v>898</v>
      </c>
      <c r="B60" s="11">
        <v>45121</v>
      </c>
      <c r="C60" t="s">
        <v>899</v>
      </c>
      <c r="D60" t="s">
        <v>754</v>
      </c>
      <c r="E60" t="s">
        <v>755</v>
      </c>
      <c r="F60" t="s">
        <v>28</v>
      </c>
      <c r="G60" t="s">
        <v>754</v>
      </c>
      <c r="H60" t="s">
        <v>755</v>
      </c>
      <c r="I60">
        <v>2</v>
      </c>
      <c r="J60" t="s">
        <v>657</v>
      </c>
      <c r="L60" t="s">
        <v>680</v>
      </c>
      <c r="P60" s="11">
        <v>45155</v>
      </c>
      <c r="Q60" s="12">
        <f t="shared" ca="1" si="1"/>
        <v>221</v>
      </c>
      <c r="R60" t="s">
        <v>20</v>
      </c>
      <c r="T60" t="s">
        <v>24</v>
      </c>
      <c r="U60">
        <v>2</v>
      </c>
      <c r="V60" t="s">
        <v>657</v>
      </c>
      <c r="W60" t="str">
        <f t="shared" si="2"/>
        <v>Yes</v>
      </c>
      <c r="Y60" t="s">
        <v>680</v>
      </c>
    </row>
    <row r="61" spans="1:29" x14ac:dyDescent="0.25">
      <c r="A61" s="6" t="s">
        <v>900</v>
      </c>
      <c r="B61" s="10">
        <v>45121</v>
      </c>
      <c r="C61" s="6" t="s">
        <v>901</v>
      </c>
      <c r="D61" s="6" t="s">
        <v>765</v>
      </c>
      <c r="E61" s="6" t="s">
        <v>755</v>
      </c>
      <c r="F61" s="6" t="s">
        <v>28</v>
      </c>
      <c r="G61" s="6" t="s">
        <v>754</v>
      </c>
      <c r="H61" s="6" t="s">
        <v>755</v>
      </c>
      <c r="I61" s="6">
        <v>2</v>
      </c>
      <c r="J61" s="6" t="s">
        <v>657</v>
      </c>
      <c r="K61" s="6"/>
      <c r="L61" s="6" t="s">
        <v>680</v>
      </c>
      <c r="M61" s="6"/>
      <c r="N61" s="6"/>
      <c r="O61" s="6"/>
      <c r="P61" s="10">
        <v>45155</v>
      </c>
      <c r="Q61" s="15">
        <f t="shared" ca="1" si="1"/>
        <v>221</v>
      </c>
      <c r="R61" s="6" t="s">
        <v>20</v>
      </c>
      <c r="S61" s="6"/>
      <c r="T61" s="6" t="s">
        <v>24</v>
      </c>
      <c r="U61" s="6">
        <v>2</v>
      </c>
      <c r="V61" s="6" t="s">
        <v>657</v>
      </c>
      <c r="W61" s="6" t="str">
        <f t="shared" si="2"/>
        <v>Yes</v>
      </c>
      <c r="X61" s="6"/>
      <c r="Y61" s="6" t="s">
        <v>680</v>
      </c>
      <c r="Z61" s="6"/>
      <c r="AA61" s="6"/>
      <c r="AB61" s="6"/>
      <c r="AC61" s="6"/>
    </row>
    <row r="62" spans="1:29" x14ac:dyDescent="0.25">
      <c r="A62" s="6" t="s">
        <v>902</v>
      </c>
      <c r="B62" s="11">
        <v>45121</v>
      </c>
      <c r="C62" t="s">
        <v>903</v>
      </c>
      <c r="D62" t="s">
        <v>754</v>
      </c>
      <c r="E62" t="s">
        <v>760</v>
      </c>
      <c r="F62" t="s">
        <v>28</v>
      </c>
      <c r="G62" t="s">
        <v>754</v>
      </c>
      <c r="H62" t="s">
        <v>755</v>
      </c>
      <c r="I62">
        <v>2</v>
      </c>
      <c r="J62" t="s">
        <v>657</v>
      </c>
      <c r="L62" t="s">
        <v>680</v>
      </c>
      <c r="P62" s="11">
        <v>45155</v>
      </c>
      <c r="Q62" s="12">
        <f t="shared" ca="1" si="1"/>
        <v>221</v>
      </c>
      <c r="R62" t="s">
        <v>20</v>
      </c>
      <c r="T62" t="s">
        <v>24</v>
      </c>
      <c r="U62">
        <v>2</v>
      </c>
      <c r="V62" t="s">
        <v>657</v>
      </c>
      <c r="W62" t="str">
        <f t="shared" si="2"/>
        <v>Yes</v>
      </c>
      <c r="Y62" t="s">
        <v>680</v>
      </c>
    </row>
    <row r="63" spans="1:29" x14ac:dyDescent="0.25">
      <c r="A63" s="6" t="s">
        <v>904</v>
      </c>
      <c r="B63" s="10">
        <v>45121</v>
      </c>
      <c r="C63" s="6" t="s">
        <v>905</v>
      </c>
      <c r="D63" s="6" t="s">
        <v>754</v>
      </c>
      <c r="E63" s="6" t="s">
        <v>760</v>
      </c>
      <c r="F63" s="6" t="s">
        <v>28</v>
      </c>
      <c r="G63" s="6" t="s">
        <v>754</v>
      </c>
      <c r="H63" s="6" t="s">
        <v>755</v>
      </c>
      <c r="I63" s="6">
        <v>2</v>
      </c>
      <c r="J63" s="6" t="s">
        <v>657</v>
      </c>
      <c r="K63" s="6"/>
      <c r="L63" s="6" t="s">
        <v>680</v>
      </c>
      <c r="M63" s="6"/>
      <c r="N63" s="6"/>
      <c r="O63" s="6"/>
      <c r="P63" s="10">
        <v>45155</v>
      </c>
      <c r="Q63" s="15">
        <f t="shared" ca="1" si="1"/>
        <v>34</v>
      </c>
      <c r="R63" s="6" t="s">
        <v>21</v>
      </c>
      <c r="S63" s="6"/>
      <c r="T63" s="6" t="s">
        <v>18</v>
      </c>
      <c r="U63" s="6"/>
      <c r="V63" s="6" t="s">
        <v>657</v>
      </c>
      <c r="W63" s="6" t="str">
        <f t="shared" ref="W63:W126" si="3">IF(OR(ISBLANK(J63),ISBLANK(V63)),"-",(IF(J63=V63,"Yes","No")))</f>
        <v>Yes</v>
      </c>
      <c r="X63" s="6"/>
      <c r="Y63" s="6" t="s">
        <v>680</v>
      </c>
      <c r="Z63" s="6"/>
      <c r="AA63" s="6"/>
      <c r="AB63" s="6"/>
      <c r="AC63" s="6"/>
    </row>
    <row r="64" spans="1:29" x14ac:dyDescent="0.25">
      <c r="A64" s="6" t="s">
        <v>906</v>
      </c>
      <c r="B64" s="11">
        <v>45121</v>
      </c>
      <c r="C64" t="s">
        <v>907</v>
      </c>
      <c r="D64" t="s">
        <v>754</v>
      </c>
      <c r="E64" t="s">
        <v>755</v>
      </c>
      <c r="F64" t="s">
        <v>28</v>
      </c>
      <c r="G64" t="s">
        <v>754</v>
      </c>
      <c r="H64" t="s">
        <v>755</v>
      </c>
      <c r="I64">
        <v>2</v>
      </c>
      <c r="J64" t="s">
        <v>657</v>
      </c>
      <c r="L64" t="s">
        <v>680</v>
      </c>
      <c r="P64" s="11">
        <v>45155</v>
      </c>
      <c r="Q64" s="12">
        <f t="shared" ref="Q64:Q127" ca="1" si="4">IF(B64&gt;1/1/1900, (IF(R64="Closed",(DATEDIF(B64,P64,"d"))-(DATEDIF(M64,O64,"d")),IF(OR(R64="Pending",ISBLANK(P64)),TODAY()-B64))),"-")</f>
        <v>34</v>
      </c>
      <c r="R64" t="s">
        <v>21</v>
      </c>
      <c r="T64" t="s">
        <v>18</v>
      </c>
      <c r="U64">
        <v>2</v>
      </c>
      <c r="V64" t="s">
        <v>657</v>
      </c>
      <c r="W64" t="str">
        <f t="shared" si="3"/>
        <v>Yes</v>
      </c>
      <c r="Y64" t="s">
        <v>680</v>
      </c>
    </row>
    <row r="65" spans="1:29" x14ac:dyDescent="0.25">
      <c r="A65" s="6" t="s">
        <v>908</v>
      </c>
      <c r="B65" s="10">
        <v>45121</v>
      </c>
      <c r="C65" s="6" t="s">
        <v>909</v>
      </c>
      <c r="D65" s="6" t="s">
        <v>765</v>
      </c>
      <c r="E65" s="6" t="s">
        <v>755</v>
      </c>
      <c r="F65" s="6" t="s">
        <v>28</v>
      </c>
      <c r="G65" s="6" t="s">
        <v>754</v>
      </c>
      <c r="H65" s="6" t="s">
        <v>755</v>
      </c>
      <c r="I65" s="6">
        <v>2</v>
      </c>
      <c r="J65" s="6" t="s">
        <v>657</v>
      </c>
      <c r="K65" s="6"/>
      <c r="L65" s="6" t="s">
        <v>680</v>
      </c>
      <c r="M65" s="6"/>
      <c r="N65" s="6"/>
      <c r="O65" s="6"/>
      <c r="P65" s="10">
        <v>45155</v>
      </c>
      <c r="Q65" s="15">
        <f t="shared" ca="1" si="4"/>
        <v>221</v>
      </c>
      <c r="R65" s="6" t="s">
        <v>20</v>
      </c>
      <c r="S65" s="6"/>
      <c r="T65" s="6" t="s">
        <v>24</v>
      </c>
      <c r="U65" s="6">
        <v>2</v>
      </c>
      <c r="V65" s="6" t="s">
        <v>657</v>
      </c>
      <c r="W65" s="6" t="str">
        <f t="shared" si="3"/>
        <v>Yes</v>
      </c>
      <c r="X65" s="6"/>
      <c r="Y65" s="6" t="s">
        <v>680</v>
      </c>
      <c r="Z65" s="6"/>
      <c r="AA65" s="6"/>
      <c r="AB65" s="6"/>
      <c r="AC65" s="6"/>
    </row>
    <row r="66" spans="1:29" x14ac:dyDescent="0.25">
      <c r="A66" s="6" t="s">
        <v>910</v>
      </c>
      <c r="B66" s="11">
        <v>45121</v>
      </c>
      <c r="C66" t="s">
        <v>911</v>
      </c>
      <c r="D66" t="s">
        <v>754</v>
      </c>
      <c r="E66" t="s">
        <v>755</v>
      </c>
      <c r="F66" t="s">
        <v>28</v>
      </c>
      <c r="G66" t="s">
        <v>754</v>
      </c>
      <c r="H66" t="s">
        <v>755</v>
      </c>
      <c r="I66">
        <v>2</v>
      </c>
      <c r="J66" t="s">
        <v>657</v>
      </c>
      <c r="L66" t="s">
        <v>680</v>
      </c>
      <c r="P66" s="11">
        <v>45155</v>
      </c>
      <c r="Q66" s="12">
        <f t="shared" ca="1" si="4"/>
        <v>221</v>
      </c>
      <c r="R66" t="s">
        <v>20</v>
      </c>
      <c r="T66" t="s">
        <v>24</v>
      </c>
      <c r="U66">
        <v>2</v>
      </c>
      <c r="V66" t="s">
        <v>657</v>
      </c>
      <c r="W66" t="str">
        <f t="shared" si="3"/>
        <v>Yes</v>
      </c>
      <c r="Y66" t="s">
        <v>680</v>
      </c>
    </row>
    <row r="67" spans="1:29" x14ac:dyDescent="0.25">
      <c r="A67" s="6" t="s">
        <v>912</v>
      </c>
      <c r="B67" s="10">
        <v>45121</v>
      </c>
      <c r="C67" s="6" t="s">
        <v>913</v>
      </c>
      <c r="D67" s="6" t="s">
        <v>765</v>
      </c>
      <c r="E67" s="6" t="s">
        <v>760</v>
      </c>
      <c r="F67" s="6" t="s">
        <v>28</v>
      </c>
      <c r="G67" s="6" t="s">
        <v>754</v>
      </c>
      <c r="H67" s="6" t="s">
        <v>755</v>
      </c>
      <c r="I67" s="6">
        <v>2</v>
      </c>
      <c r="J67" s="6" t="s">
        <v>657</v>
      </c>
      <c r="K67" s="6"/>
      <c r="L67" s="6" t="s">
        <v>680</v>
      </c>
      <c r="M67" s="6"/>
      <c r="N67" s="6"/>
      <c r="O67" s="6"/>
      <c r="P67" s="10">
        <v>45155</v>
      </c>
      <c r="Q67" s="15">
        <f t="shared" ca="1" si="4"/>
        <v>221</v>
      </c>
      <c r="R67" s="6" t="s">
        <v>20</v>
      </c>
      <c r="S67" s="6"/>
      <c r="T67" s="6" t="s">
        <v>24</v>
      </c>
      <c r="U67" s="6">
        <v>2</v>
      </c>
      <c r="V67" s="6" t="s">
        <v>657</v>
      </c>
      <c r="W67" s="6" t="str">
        <f t="shared" si="3"/>
        <v>Yes</v>
      </c>
      <c r="X67" s="6"/>
      <c r="Y67" s="6" t="s">
        <v>680</v>
      </c>
      <c r="Z67" s="6"/>
      <c r="AA67" s="6"/>
      <c r="AB67" s="6"/>
      <c r="AC67" s="6"/>
    </row>
    <row r="68" spans="1:29" x14ac:dyDescent="0.25">
      <c r="A68" s="6" t="s">
        <v>914</v>
      </c>
      <c r="B68" s="11">
        <v>45121</v>
      </c>
      <c r="C68" t="s">
        <v>915</v>
      </c>
      <c r="D68" t="s">
        <v>765</v>
      </c>
      <c r="E68" t="s">
        <v>755</v>
      </c>
      <c r="F68" t="s">
        <v>28</v>
      </c>
      <c r="G68" t="s">
        <v>754</v>
      </c>
      <c r="H68" t="s">
        <v>755</v>
      </c>
      <c r="I68">
        <v>2</v>
      </c>
      <c r="J68" t="s">
        <v>657</v>
      </c>
      <c r="L68" t="s">
        <v>680</v>
      </c>
      <c r="P68" s="11">
        <v>45155</v>
      </c>
      <c r="Q68" s="12">
        <f t="shared" ca="1" si="4"/>
        <v>221</v>
      </c>
      <c r="R68" t="s">
        <v>20</v>
      </c>
      <c r="T68" t="s">
        <v>24</v>
      </c>
      <c r="U68">
        <v>2</v>
      </c>
      <c r="V68" t="s">
        <v>657</v>
      </c>
      <c r="W68" t="str">
        <f t="shared" si="3"/>
        <v>Yes</v>
      </c>
      <c r="Y68" t="s">
        <v>680</v>
      </c>
    </row>
    <row r="69" spans="1:29" x14ac:dyDescent="0.25">
      <c r="A69" s="6" t="s">
        <v>916</v>
      </c>
      <c r="B69" s="10">
        <v>45121</v>
      </c>
      <c r="C69" s="6" t="s">
        <v>861</v>
      </c>
      <c r="D69" s="6" t="s">
        <v>765</v>
      </c>
      <c r="E69" s="6" t="s">
        <v>755</v>
      </c>
      <c r="F69" s="6" t="s">
        <v>28</v>
      </c>
      <c r="G69" s="6" t="s">
        <v>754</v>
      </c>
      <c r="H69" s="6" t="s">
        <v>755</v>
      </c>
      <c r="I69" s="6">
        <v>2</v>
      </c>
      <c r="J69" s="6" t="s">
        <v>657</v>
      </c>
      <c r="K69" s="6"/>
      <c r="L69" s="6" t="s">
        <v>680</v>
      </c>
      <c r="M69" s="6"/>
      <c r="N69" s="6"/>
      <c r="O69" s="6"/>
      <c r="P69" s="10">
        <v>45155</v>
      </c>
      <c r="Q69" s="15">
        <f t="shared" ca="1" si="4"/>
        <v>221</v>
      </c>
      <c r="R69" s="6" t="s">
        <v>20</v>
      </c>
      <c r="S69" s="6"/>
      <c r="T69" s="6" t="s">
        <v>24</v>
      </c>
      <c r="U69" s="6">
        <v>2</v>
      </c>
      <c r="V69" s="6" t="s">
        <v>657</v>
      </c>
      <c r="W69" s="6" t="str">
        <f t="shared" si="3"/>
        <v>Yes</v>
      </c>
      <c r="X69" s="6"/>
      <c r="Y69" s="6" t="s">
        <v>680</v>
      </c>
      <c r="Z69" s="6"/>
      <c r="AA69" s="6"/>
      <c r="AB69" s="6"/>
      <c r="AC69" s="6"/>
    </row>
    <row r="70" spans="1:29" x14ac:dyDescent="0.25">
      <c r="A70" s="6" t="s">
        <v>917</v>
      </c>
      <c r="B70" s="11">
        <v>45119</v>
      </c>
      <c r="C70" t="s">
        <v>918</v>
      </c>
      <c r="D70" t="s">
        <v>754</v>
      </c>
      <c r="E70" t="s">
        <v>755</v>
      </c>
      <c r="F70" t="s">
        <v>28</v>
      </c>
      <c r="G70" t="s">
        <v>765</v>
      </c>
      <c r="H70" t="s">
        <v>755</v>
      </c>
      <c r="I70">
        <v>2</v>
      </c>
      <c r="J70" t="s">
        <v>652</v>
      </c>
      <c r="L70" t="s">
        <v>689</v>
      </c>
      <c r="P70" s="11">
        <v>45183</v>
      </c>
      <c r="Q70" s="12">
        <v>32</v>
      </c>
      <c r="R70" t="s">
        <v>21</v>
      </c>
      <c r="T70" t="s">
        <v>18</v>
      </c>
      <c r="W70" t="str">
        <f t="shared" si="3"/>
        <v>-</v>
      </c>
    </row>
    <row r="71" spans="1:29" x14ac:dyDescent="0.25">
      <c r="A71" s="6" t="s">
        <v>919</v>
      </c>
      <c r="B71" s="10">
        <v>45126</v>
      </c>
      <c r="C71" s="6" t="s">
        <v>920</v>
      </c>
      <c r="D71" s="6" t="s">
        <v>765</v>
      </c>
      <c r="E71" s="6" t="s">
        <v>755</v>
      </c>
      <c r="F71" s="6" t="s">
        <v>28</v>
      </c>
      <c r="G71" s="6" t="s">
        <v>765</v>
      </c>
      <c r="H71" s="6" t="s">
        <v>755</v>
      </c>
      <c r="I71" s="6">
        <v>1</v>
      </c>
      <c r="J71" s="6" t="s">
        <v>657</v>
      </c>
      <c r="K71" s="6"/>
      <c r="L71" s="6" t="s">
        <v>680</v>
      </c>
      <c r="M71" s="6"/>
      <c r="N71" s="6"/>
      <c r="O71" s="6"/>
      <c r="P71" s="10">
        <v>45141</v>
      </c>
      <c r="Q71" s="15">
        <f t="shared" ca="1" si="4"/>
        <v>15</v>
      </c>
      <c r="R71" s="6" t="s">
        <v>21</v>
      </c>
      <c r="S71" s="6"/>
      <c r="T71" s="6" t="s">
        <v>18</v>
      </c>
      <c r="U71" s="6"/>
      <c r="V71" s="6"/>
      <c r="W71" s="6" t="str">
        <f t="shared" si="3"/>
        <v>-</v>
      </c>
      <c r="X71" s="6"/>
      <c r="Y71" s="6"/>
      <c r="Z71" s="6"/>
      <c r="AA71" s="6"/>
      <c r="AB71" s="6"/>
      <c r="AC71" s="6"/>
    </row>
    <row r="72" spans="1:29" x14ac:dyDescent="0.25">
      <c r="A72" s="6" t="s">
        <v>921</v>
      </c>
      <c r="B72" s="11">
        <v>45133</v>
      </c>
      <c r="C72" t="s">
        <v>922</v>
      </c>
      <c r="D72" t="s">
        <v>765</v>
      </c>
      <c r="E72" t="s">
        <v>755</v>
      </c>
      <c r="F72" t="s">
        <v>28</v>
      </c>
      <c r="G72" t="s">
        <v>788</v>
      </c>
      <c r="H72" t="s">
        <v>760</v>
      </c>
      <c r="I72">
        <v>1</v>
      </c>
      <c r="J72" t="s">
        <v>657</v>
      </c>
      <c r="L72" t="s">
        <v>687</v>
      </c>
      <c r="P72" s="11">
        <v>45170</v>
      </c>
      <c r="Q72" s="12">
        <f t="shared" ca="1" si="4"/>
        <v>209</v>
      </c>
      <c r="R72" t="s">
        <v>20</v>
      </c>
      <c r="T72" t="s">
        <v>24</v>
      </c>
      <c r="U72">
        <v>1</v>
      </c>
      <c r="V72" t="s">
        <v>657</v>
      </c>
      <c r="W72" t="str">
        <f t="shared" si="3"/>
        <v>Yes</v>
      </c>
      <c r="Y72" t="s">
        <v>687</v>
      </c>
    </row>
    <row r="73" spans="1:29" x14ac:dyDescent="0.25">
      <c r="A73" s="6" t="s">
        <v>923</v>
      </c>
      <c r="B73" s="10">
        <v>45144</v>
      </c>
      <c r="C73" s="6" t="s">
        <v>924</v>
      </c>
      <c r="D73" s="6" t="s">
        <v>754</v>
      </c>
      <c r="E73" s="6" t="s">
        <v>760</v>
      </c>
      <c r="F73" s="6" t="s">
        <v>28</v>
      </c>
      <c r="G73" s="6" t="s">
        <v>754</v>
      </c>
      <c r="H73" s="6" t="s">
        <v>755</v>
      </c>
      <c r="I73" s="6">
        <v>1</v>
      </c>
      <c r="J73" s="6" t="s">
        <v>5</v>
      </c>
      <c r="K73" s="6"/>
      <c r="L73" s="6" t="s">
        <v>680</v>
      </c>
      <c r="M73" s="6"/>
      <c r="N73" s="6"/>
      <c r="O73" s="6"/>
      <c r="P73" s="10">
        <v>45162</v>
      </c>
      <c r="Q73" s="15">
        <f t="shared" ca="1" si="4"/>
        <v>18</v>
      </c>
      <c r="R73" s="6" t="s">
        <v>21</v>
      </c>
      <c r="S73" s="6"/>
      <c r="T73" s="6" t="s">
        <v>18</v>
      </c>
      <c r="U73" s="6"/>
      <c r="V73" s="6"/>
      <c r="W73" s="6" t="str">
        <f t="shared" si="3"/>
        <v>-</v>
      </c>
      <c r="X73" s="6"/>
      <c r="Y73" s="6"/>
      <c r="Z73" s="6"/>
      <c r="AA73" s="6"/>
      <c r="AB73" s="6"/>
      <c r="AC73" s="6"/>
    </row>
    <row r="74" spans="1:29" x14ac:dyDescent="0.25">
      <c r="A74" s="6" t="s">
        <v>925</v>
      </c>
      <c r="B74" s="11">
        <v>45133</v>
      </c>
      <c r="C74" t="s">
        <v>926</v>
      </c>
      <c r="D74" t="s">
        <v>754</v>
      </c>
      <c r="E74" t="s">
        <v>755</v>
      </c>
      <c r="F74" t="s">
        <v>28</v>
      </c>
      <c r="G74" t="s">
        <v>765</v>
      </c>
      <c r="H74" t="s">
        <v>755</v>
      </c>
      <c r="I74">
        <v>1</v>
      </c>
      <c r="J74" t="s">
        <v>657</v>
      </c>
      <c r="L74" t="s">
        <v>687</v>
      </c>
      <c r="Q74" s="12">
        <f t="shared" ca="1" si="4"/>
        <v>209</v>
      </c>
      <c r="R74" t="s">
        <v>20</v>
      </c>
      <c r="T74" t="s">
        <v>24</v>
      </c>
      <c r="U74">
        <v>1</v>
      </c>
      <c r="V74" t="s">
        <v>657</v>
      </c>
      <c r="W74" t="str">
        <f t="shared" si="3"/>
        <v>Yes</v>
      </c>
      <c r="Y74" t="s">
        <v>687</v>
      </c>
    </row>
    <row r="75" spans="1:29" x14ac:dyDescent="0.25">
      <c r="A75" s="6" t="s">
        <v>927</v>
      </c>
      <c r="B75" s="10">
        <v>45134</v>
      </c>
      <c r="C75" s="6" t="s">
        <v>928</v>
      </c>
      <c r="D75" s="6" t="s">
        <v>765</v>
      </c>
      <c r="E75" s="6" t="s">
        <v>755</v>
      </c>
      <c r="F75" s="6" t="s">
        <v>28</v>
      </c>
      <c r="G75" s="6" t="s">
        <v>788</v>
      </c>
      <c r="H75" s="6" t="s">
        <v>760</v>
      </c>
      <c r="I75" s="6">
        <v>1</v>
      </c>
      <c r="J75" s="6" t="s">
        <v>657</v>
      </c>
      <c r="K75" s="6"/>
      <c r="L75" s="6" t="s">
        <v>687</v>
      </c>
      <c r="M75" s="6"/>
      <c r="N75" s="6"/>
      <c r="O75" s="6"/>
      <c r="P75" s="10">
        <v>45170</v>
      </c>
      <c r="Q75" s="15">
        <f t="shared" ca="1" si="4"/>
        <v>208</v>
      </c>
      <c r="R75" s="6" t="s">
        <v>20</v>
      </c>
      <c r="S75" s="6"/>
      <c r="T75" s="6" t="s">
        <v>24</v>
      </c>
      <c r="U75" s="6">
        <v>1</v>
      </c>
      <c r="V75" s="6" t="s">
        <v>657</v>
      </c>
      <c r="W75" s="6" t="str">
        <f t="shared" si="3"/>
        <v>Yes</v>
      </c>
      <c r="X75" s="6"/>
      <c r="Y75" s="6" t="s">
        <v>687</v>
      </c>
      <c r="Z75" s="6"/>
      <c r="AA75" s="6"/>
      <c r="AB75" s="6"/>
      <c r="AC75" s="6"/>
    </row>
    <row r="76" spans="1:29" x14ac:dyDescent="0.25">
      <c r="A76" s="6" t="s">
        <v>929</v>
      </c>
      <c r="B76" s="11">
        <v>45180</v>
      </c>
      <c r="C76" t="s">
        <v>813</v>
      </c>
      <c r="D76" t="s">
        <v>754</v>
      </c>
      <c r="E76" t="s">
        <v>755</v>
      </c>
      <c r="F76" t="s">
        <v>28</v>
      </c>
      <c r="G76" t="s">
        <v>754</v>
      </c>
      <c r="H76" t="s">
        <v>755</v>
      </c>
      <c r="I76">
        <v>1</v>
      </c>
      <c r="J76" t="s">
        <v>657</v>
      </c>
      <c r="L76" t="s">
        <v>687</v>
      </c>
      <c r="Q76" s="12">
        <f t="shared" ca="1" si="4"/>
        <v>162</v>
      </c>
      <c r="R76" t="s">
        <v>20</v>
      </c>
      <c r="T76" t="s">
        <v>24</v>
      </c>
      <c r="U76">
        <v>1</v>
      </c>
      <c r="V76" t="s">
        <v>657</v>
      </c>
      <c r="W76" t="str">
        <f t="shared" si="3"/>
        <v>Yes</v>
      </c>
      <c r="Y76" t="s">
        <v>687</v>
      </c>
    </row>
    <row r="77" spans="1:29" x14ac:dyDescent="0.25">
      <c r="A77" s="6" t="s">
        <v>930</v>
      </c>
      <c r="B77" s="10">
        <v>45178</v>
      </c>
      <c r="C77" s="6" t="s">
        <v>880</v>
      </c>
      <c r="D77" s="6" t="s">
        <v>754</v>
      </c>
      <c r="E77" s="6" t="s">
        <v>755</v>
      </c>
      <c r="F77" s="6" t="s">
        <v>28</v>
      </c>
      <c r="G77" s="6" t="s">
        <v>754</v>
      </c>
      <c r="H77" s="6" t="s">
        <v>760</v>
      </c>
      <c r="I77" s="6">
        <v>1</v>
      </c>
      <c r="J77" s="6" t="s">
        <v>657</v>
      </c>
      <c r="K77" s="6"/>
      <c r="L77" s="6" t="s">
        <v>689</v>
      </c>
      <c r="M77" s="6"/>
      <c r="N77" s="6"/>
      <c r="O77" s="6"/>
      <c r="P77" s="10">
        <v>45204</v>
      </c>
      <c r="Q77" s="15">
        <f t="shared" ca="1" si="4"/>
        <v>164</v>
      </c>
      <c r="R77" s="6" t="s">
        <v>20</v>
      </c>
      <c r="S77" s="6"/>
      <c r="T77" s="6" t="s">
        <v>24</v>
      </c>
      <c r="U77" s="6">
        <v>1</v>
      </c>
      <c r="V77" s="6" t="s">
        <v>652</v>
      </c>
      <c r="W77" s="6" t="str">
        <f t="shared" si="3"/>
        <v>No</v>
      </c>
      <c r="X77" s="6"/>
      <c r="Y77" s="6" t="s">
        <v>689</v>
      </c>
      <c r="Z77" s="6"/>
      <c r="AA77" s="6"/>
      <c r="AB77" s="6"/>
      <c r="AC77" s="6"/>
    </row>
    <row r="78" spans="1:29" x14ac:dyDescent="0.25">
      <c r="A78" s="6" t="s">
        <v>931</v>
      </c>
      <c r="B78" s="11">
        <v>45185</v>
      </c>
      <c r="C78" t="s">
        <v>932</v>
      </c>
      <c r="D78" t="s">
        <v>754</v>
      </c>
      <c r="E78" t="s">
        <v>755</v>
      </c>
      <c r="F78" t="s">
        <v>28</v>
      </c>
      <c r="G78" t="s">
        <v>754</v>
      </c>
      <c r="H78" t="s">
        <v>755</v>
      </c>
      <c r="I78">
        <v>1</v>
      </c>
      <c r="J78" t="s">
        <v>657</v>
      </c>
      <c r="L78" t="s">
        <v>661</v>
      </c>
      <c r="P78" s="11">
        <v>45265</v>
      </c>
      <c r="Q78" s="12">
        <f t="shared" ca="1" si="4"/>
        <v>80</v>
      </c>
      <c r="R78" t="s">
        <v>21</v>
      </c>
      <c r="T78" t="s">
        <v>18</v>
      </c>
      <c r="W78" t="str">
        <f t="shared" si="3"/>
        <v>-</v>
      </c>
    </row>
    <row r="79" spans="1:29" x14ac:dyDescent="0.25">
      <c r="A79" s="6" t="s">
        <v>933</v>
      </c>
      <c r="B79" s="10">
        <v>45185</v>
      </c>
      <c r="C79" s="6" t="s">
        <v>934</v>
      </c>
      <c r="D79" s="6" t="s">
        <v>754</v>
      </c>
      <c r="E79" s="6" t="s">
        <v>755</v>
      </c>
      <c r="F79" s="6" t="s">
        <v>28</v>
      </c>
      <c r="G79" s="6" t="s">
        <v>754</v>
      </c>
      <c r="H79" s="6" t="s">
        <v>755</v>
      </c>
      <c r="I79" s="6">
        <v>1</v>
      </c>
      <c r="J79" s="6" t="s">
        <v>657</v>
      </c>
      <c r="K79" s="6"/>
      <c r="L79" s="6" t="s">
        <v>661</v>
      </c>
      <c r="M79" s="6"/>
      <c r="N79" s="6"/>
      <c r="O79" s="6"/>
      <c r="P79" s="10">
        <v>45265</v>
      </c>
      <c r="Q79" s="15">
        <f t="shared" ca="1" si="4"/>
        <v>80</v>
      </c>
      <c r="R79" s="6" t="s">
        <v>21</v>
      </c>
      <c r="S79" s="6"/>
      <c r="T79" s="6" t="s">
        <v>18</v>
      </c>
      <c r="U79" s="6"/>
      <c r="V79" s="6"/>
      <c r="W79" s="6" t="str">
        <f t="shared" si="3"/>
        <v>-</v>
      </c>
      <c r="X79" s="6"/>
      <c r="Y79" s="6"/>
      <c r="Z79" s="6"/>
      <c r="AA79" s="6"/>
      <c r="AB79" s="6"/>
      <c r="AC79" s="6"/>
    </row>
    <row r="80" spans="1:29" x14ac:dyDescent="0.25">
      <c r="A80" s="6" t="s">
        <v>935</v>
      </c>
      <c r="B80" s="11">
        <v>45205</v>
      </c>
      <c r="C80" t="s">
        <v>901</v>
      </c>
      <c r="D80" t="s">
        <v>765</v>
      </c>
      <c r="E80" t="s">
        <v>755</v>
      </c>
      <c r="F80" t="s">
        <v>28</v>
      </c>
      <c r="G80" t="s">
        <v>754</v>
      </c>
      <c r="H80" t="s">
        <v>755</v>
      </c>
      <c r="I80">
        <v>2</v>
      </c>
      <c r="J80" t="s">
        <v>657</v>
      </c>
      <c r="P80" s="11">
        <v>45222</v>
      </c>
      <c r="Q80" s="12">
        <f t="shared" ca="1" si="4"/>
        <v>17</v>
      </c>
      <c r="R80" t="s">
        <v>21</v>
      </c>
      <c r="T80" t="s">
        <v>18</v>
      </c>
      <c r="W80" t="str">
        <f t="shared" si="3"/>
        <v>-</v>
      </c>
    </row>
    <row r="81" spans="1:29" x14ac:dyDescent="0.25">
      <c r="A81" s="6" t="s">
        <v>936</v>
      </c>
      <c r="B81" s="10">
        <v>45178</v>
      </c>
      <c r="C81" s="6" t="s">
        <v>939</v>
      </c>
      <c r="D81" s="6" t="s">
        <v>801</v>
      </c>
      <c r="E81" s="6" t="s">
        <v>755</v>
      </c>
      <c r="F81" s="6" t="s">
        <v>28</v>
      </c>
      <c r="G81" s="6" t="s">
        <v>754</v>
      </c>
      <c r="H81" s="6" t="s">
        <v>755</v>
      </c>
      <c r="I81" s="6">
        <v>1</v>
      </c>
      <c r="J81" s="6" t="s">
        <v>657</v>
      </c>
      <c r="K81" s="6"/>
      <c r="L81" s="6"/>
      <c r="M81" s="6"/>
      <c r="N81" s="6"/>
      <c r="O81" s="6"/>
      <c r="P81" s="10">
        <v>45230</v>
      </c>
      <c r="Q81" s="15">
        <f t="shared" ca="1" si="4"/>
        <v>52</v>
      </c>
      <c r="R81" s="6" t="s">
        <v>21</v>
      </c>
      <c r="S81" s="6"/>
      <c r="T81" s="6" t="s">
        <v>18</v>
      </c>
      <c r="U81" s="6"/>
      <c r="V81" s="6"/>
      <c r="W81" s="6" t="str">
        <f t="shared" si="3"/>
        <v>-</v>
      </c>
      <c r="X81" s="6"/>
      <c r="Y81" s="6"/>
      <c r="Z81" s="6"/>
      <c r="AA81" s="6"/>
      <c r="AB81" s="6"/>
      <c r="AC81" s="6"/>
    </row>
    <row r="82" spans="1:29" x14ac:dyDescent="0.25">
      <c r="A82" s="6" t="s">
        <v>937</v>
      </c>
      <c r="B82" s="11">
        <v>45178</v>
      </c>
      <c r="C82" t="s">
        <v>894</v>
      </c>
      <c r="D82" t="s">
        <v>754</v>
      </c>
      <c r="E82" t="s">
        <v>755</v>
      </c>
      <c r="F82" t="s">
        <v>28</v>
      </c>
      <c r="G82" t="s">
        <v>754</v>
      </c>
      <c r="H82" t="s">
        <v>755</v>
      </c>
      <c r="I82">
        <v>1</v>
      </c>
      <c r="J82" t="s">
        <v>657</v>
      </c>
      <c r="P82" s="11">
        <v>45230</v>
      </c>
      <c r="Q82" s="12">
        <f t="shared" ca="1" si="4"/>
        <v>52</v>
      </c>
      <c r="R82" t="s">
        <v>21</v>
      </c>
      <c r="T82" t="s">
        <v>18</v>
      </c>
      <c r="W82" t="str">
        <f t="shared" si="3"/>
        <v>-</v>
      </c>
    </row>
    <row r="83" spans="1:29" x14ac:dyDescent="0.25">
      <c r="A83" s="6" t="s">
        <v>938</v>
      </c>
      <c r="B83" s="10">
        <v>45178</v>
      </c>
      <c r="C83" s="6" t="s">
        <v>940</v>
      </c>
      <c r="D83" s="6" t="s">
        <v>754</v>
      </c>
      <c r="E83" s="6" t="s">
        <v>755</v>
      </c>
      <c r="F83" s="6" t="s">
        <v>28</v>
      </c>
      <c r="G83" s="6" t="s">
        <v>754</v>
      </c>
      <c r="H83" s="6" t="s">
        <v>755</v>
      </c>
      <c r="I83" s="6">
        <v>1</v>
      </c>
      <c r="J83" s="6" t="s">
        <v>657</v>
      </c>
      <c r="K83" s="6"/>
      <c r="L83" s="6"/>
      <c r="M83" s="6"/>
      <c r="N83" s="6"/>
      <c r="O83" s="6"/>
      <c r="P83" s="10">
        <v>45230</v>
      </c>
      <c r="Q83" s="15">
        <f t="shared" ca="1" si="4"/>
        <v>52</v>
      </c>
      <c r="R83" s="6" t="s">
        <v>21</v>
      </c>
      <c r="S83" s="6"/>
      <c r="T83" s="6" t="s">
        <v>18</v>
      </c>
      <c r="U83" s="6"/>
      <c r="V83" s="6"/>
      <c r="W83" s="6" t="str">
        <f t="shared" si="3"/>
        <v>-</v>
      </c>
      <c r="X83" s="6"/>
      <c r="Y83" s="6"/>
      <c r="Z83" s="6"/>
      <c r="AA83" s="6"/>
      <c r="AB83" s="6"/>
      <c r="AC83" s="6"/>
    </row>
    <row r="84" spans="1:29" x14ac:dyDescent="0.25">
      <c r="A84" s="6" t="s">
        <v>941</v>
      </c>
      <c r="B84" s="11">
        <v>45214</v>
      </c>
      <c r="C84" t="s">
        <v>800</v>
      </c>
      <c r="D84" t="s">
        <v>801</v>
      </c>
      <c r="E84" t="s">
        <v>755</v>
      </c>
      <c r="F84" t="s">
        <v>26</v>
      </c>
      <c r="G84" t="s">
        <v>754</v>
      </c>
      <c r="H84" t="s">
        <v>755</v>
      </c>
      <c r="I84">
        <v>1</v>
      </c>
      <c r="J84" t="s">
        <v>652</v>
      </c>
      <c r="P84" s="11">
        <v>45228</v>
      </c>
      <c r="Q84" s="12">
        <f t="shared" ca="1" si="4"/>
        <v>14</v>
      </c>
      <c r="R84" t="s">
        <v>21</v>
      </c>
      <c r="T84" t="s">
        <v>18</v>
      </c>
      <c r="W84" t="str">
        <f t="shared" si="3"/>
        <v>-</v>
      </c>
    </row>
    <row r="85" spans="1:29" x14ac:dyDescent="0.25">
      <c r="A85" s="6" t="s">
        <v>942</v>
      </c>
      <c r="B85" s="10">
        <v>45199</v>
      </c>
      <c r="C85" s="6" t="s">
        <v>943</v>
      </c>
      <c r="D85" s="6" t="s">
        <v>765</v>
      </c>
      <c r="E85" s="6" t="s">
        <v>755</v>
      </c>
      <c r="F85" s="6" t="s">
        <v>28</v>
      </c>
      <c r="G85" s="6" t="s">
        <v>754</v>
      </c>
      <c r="H85" s="6" t="s">
        <v>755</v>
      </c>
      <c r="I85" s="6"/>
      <c r="J85" s="6" t="s">
        <v>657</v>
      </c>
      <c r="K85" s="6"/>
      <c r="L85" s="6"/>
      <c r="M85" s="6"/>
      <c r="N85" s="6"/>
      <c r="O85" s="6"/>
      <c r="P85" s="10">
        <v>45247</v>
      </c>
      <c r="Q85" s="15">
        <f t="shared" ca="1" si="4"/>
        <v>48</v>
      </c>
      <c r="R85" s="6" t="s">
        <v>21</v>
      </c>
      <c r="S85" s="6"/>
      <c r="T85" s="6" t="s">
        <v>18</v>
      </c>
      <c r="U85" s="6"/>
      <c r="V85" s="6"/>
      <c r="W85" s="6" t="str">
        <f t="shared" si="3"/>
        <v>-</v>
      </c>
      <c r="X85" s="6"/>
      <c r="Y85" s="6"/>
      <c r="Z85" s="6"/>
      <c r="AA85" s="6"/>
      <c r="AB85" s="6"/>
      <c r="AC85" s="6"/>
    </row>
    <row r="86" spans="1:29" x14ac:dyDescent="0.25">
      <c r="A86" s="6" t="s">
        <v>944</v>
      </c>
      <c r="B86" s="11">
        <v>45185</v>
      </c>
      <c r="C86" t="s">
        <v>945</v>
      </c>
      <c r="D86" t="s">
        <v>754</v>
      </c>
      <c r="E86" t="s">
        <v>755</v>
      </c>
      <c r="F86" t="s">
        <v>26</v>
      </c>
      <c r="G86" t="s">
        <v>754</v>
      </c>
      <c r="H86" t="s">
        <v>755</v>
      </c>
      <c r="I86">
        <v>1</v>
      </c>
      <c r="J86" t="s">
        <v>657</v>
      </c>
      <c r="P86" s="11">
        <v>45265</v>
      </c>
      <c r="Q86" s="12">
        <f t="shared" ca="1" si="4"/>
        <v>80</v>
      </c>
      <c r="R86" t="s">
        <v>21</v>
      </c>
      <c r="T86" t="s">
        <v>18</v>
      </c>
      <c r="W86" t="str">
        <f t="shared" si="3"/>
        <v>-</v>
      </c>
    </row>
    <row r="87" spans="1:29" x14ac:dyDescent="0.25">
      <c r="A87" s="6" t="s">
        <v>946</v>
      </c>
      <c r="B87" s="10">
        <v>45243</v>
      </c>
      <c r="C87" s="6" t="s">
        <v>790</v>
      </c>
      <c r="D87" s="6" t="s">
        <v>754</v>
      </c>
      <c r="E87" s="6" t="s">
        <v>755</v>
      </c>
      <c r="F87" s="6" t="s">
        <v>28</v>
      </c>
      <c r="G87" s="6" t="s">
        <v>754</v>
      </c>
      <c r="H87" s="6" t="s">
        <v>755</v>
      </c>
      <c r="I87" s="6">
        <v>1</v>
      </c>
      <c r="J87" s="6" t="s">
        <v>657</v>
      </c>
      <c r="K87" s="6"/>
      <c r="L87" s="6"/>
      <c r="M87" s="6"/>
      <c r="N87" s="6"/>
      <c r="O87" s="6"/>
      <c r="P87" s="10"/>
      <c r="Q87" s="15">
        <f t="shared" ca="1" si="4"/>
        <v>99</v>
      </c>
      <c r="R87" s="6" t="s">
        <v>20</v>
      </c>
      <c r="S87" s="6"/>
      <c r="T87" s="6"/>
      <c r="U87" s="6"/>
      <c r="V87" s="6"/>
      <c r="W87" s="6" t="str">
        <f t="shared" si="3"/>
        <v>-</v>
      </c>
      <c r="X87" s="6"/>
      <c r="Y87" s="6"/>
      <c r="Z87" s="6"/>
      <c r="AA87" s="6"/>
      <c r="AB87" s="6"/>
      <c r="AC87" s="6"/>
    </row>
    <row r="88" spans="1:29" x14ac:dyDescent="0.25">
      <c r="A88" s="6" t="s">
        <v>947</v>
      </c>
      <c r="B88" s="11">
        <v>45278</v>
      </c>
      <c r="C88" t="s">
        <v>948</v>
      </c>
      <c r="D88" t="s">
        <v>754</v>
      </c>
      <c r="E88" t="s">
        <v>755</v>
      </c>
      <c r="F88" t="s">
        <v>28</v>
      </c>
      <c r="G88" t="s">
        <v>788</v>
      </c>
      <c r="I88">
        <v>1</v>
      </c>
      <c r="J88" t="s">
        <v>657</v>
      </c>
      <c r="Q88" s="12">
        <f t="shared" ca="1" si="4"/>
        <v>64</v>
      </c>
      <c r="R88" t="s">
        <v>20</v>
      </c>
      <c r="W88" t="str">
        <f t="shared" si="3"/>
        <v>-</v>
      </c>
    </row>
    <row r="89" spans="1:29" x14ac:dyDescent="0.25">
      <c r="A89" s="6" t="s">
        <v>949</v>
      </c>
      <c r="B89" s="10">
        <v>45216</v>
      </c>
      <c r="C89" s="6" t="s">
        <v>932</v>
      </c>
      <c r="D89" s="6" t="s">
        <v>754</v>
      </c>
      <c r="E89" s="6" t="s">
        <v>755</v>
      </c>
      <c r="F89" s="6" t="s">
        <v>28</v>
      </c>
      <c r="G89" s="6" t="s">
        <v>788</v>
      </c>
      <c r="H89" s="6"/>
      <c r="I89" s="6">
        <v>1</v>
      </c>
      <c r="J89" s="6" t="s">
        <v>657</v>
      </c>
      <c r="K89" s="6"/>
      <c r="L89" s="6" t="s">
        <v>680</v>
      </c>
      <c r="M89" s="6"/>
      <c r="N89" s="6"/>
      <c r="O89" s="6"/>
      <c r="P89" s="10">
        <v>45289</v>
      </c>
      <c r="Q89" s="15">
        <f t="shared" ca="1" si="4"/>
        <v>73</v>
      </c>
      <c r="R89" s="6" t="s">
        <v>21</v>
      </c>
      <c r="S89" s="6"/>
      <c r="T89" s="6" t="s">
        <v>18</v>
      </c>
      <c r="U89" s="6"/>
      <c r="V89" s="6"/>
      <c r="W89" s="6" t="str">
        <f t="shared" si="3"/>
        <v>-</v>
      </c>
      <c r="X89" s="6"/>
      <c r="Y89" s="6"/>
      <c r="Z89" s="6"/>
      <c r="AA89" s="6"/>
      <c r="AB89" s="6"/>
      <c r="AC89" s="6"/>
    </row>
    <row r="90" spans="1:29" x14ac:dyDescent="0.25">
      <c r="A90" s="6" t="s">
        <v>950</v>
      </c>
      <c r="B90" s="11">
        <v>45261</v>
      </c>
      <c r="C90" t="s">
        <v>880</v>
      </c>
      <c r="D90" t="s">
        <v>754</v>
      </c>
      <c r="E90" t="s">
        <v>755</v>
      </c>
      <c r="F90" t="s">
        <v>28</v>
      </c>
      <c r="G90" t="s">
        <v>754</v>
      </c>
      <c r="H90" t="s">
        <v>755</v>
      </c>
      <c r="I90">
        <v>1</v>
      </c>
      <c r="J90" t="s">
        <v>656</v>
      </c>
      <c r="Q90" s="12">
        <f t="shared" ca="1" si="4"/>
        <v>81</v>
      </c>
      <c r="R90" t="s">
        <v>20</v>
      </c>
      <c r="W90" t="str">
        <f t="shared" si="3"/>
        <v>-</v>
      </c>
    </row>
    <row r="91" spans="1:29" x14ac:dyDescent="0.25">
      <c r="A91" s="6" t="s">
        <v>951</v>
      </c>
      <c r="B91" s="10">
        <v>45267</v>
      </c>
      <c r="C91" s="6" t="s">
        <v>943</v>
      </c>
      <c r="D91" s="6" t="s">
        <v>765</v>
      </c>
      <c r="E91" s="6" t="s">
        <v>755</v>
      </c>
      <c r="F91" s="6" t="s">
        <v>28</v>
      </c>
      <c r="G91" s="6" t="s">
        <v>788</v>
      </c>
      <c r="H91" s="6"/>
      <c r="I91" s="6">
        <v>1</v>
      </c>
      <c r="J91" s="6" t="s">
        <v>657</v>
      </c>
      <c r="K91" s="6"/>
      <c r="L91" s="6"/>
      <c r="M91" s="6"/>
      <c r="N91" s="6"/>
      <c r="O91" s="6"/>
      <c r="P91" s="10"/>
      <c r="Q91" s="15">
        <f t="shared" ca="1" si="4"/>
        <v>75</v>
      </c>
      <c r="R91" s="6" t="s">
        <v>20</v>
      </c>
      <c r="S91" s="6"/>
      <c r="T91" s="6"/>
      <c r="U91" s="6"/>
      <c r="V91" s="6"/>
      <c r="W91" s="6" t="str">
        <f t="shared" si="3"/>
        <v>-</v>
      </c>
      <c r="X91" s="6"/>
      <c r="Y91" s="6"/>
      <c r="Z91" s="6"/>
      <c r="AA91" s="6"/>
      <c r="AB91" s="6"/>
      <c r="AC91" s="6"/>
    </row>
    <row r="92" spans="1:29" x14ac:dyDescent="0.25">
      <c r="A92" s="6" t="s">
        <v>952</v>
      </c>
      <c r="B92" s="11">
        <v>45267</v>
      </c>
      <c r="C92" t="s">
        <v>861</v>
      </c>
      <c r="D92" t="s">
        <v>765</v>
      </c>
      <c r="E92" t="s">
        <v>755</v>
      </c>
      <c r="F92" t="s">
        <v>28</v>
      </c>
      <c r="G92" t="s">
        <v>788</v>
      </c>
      <c r="I92">
        <v>1</v>
      </c>
      <c r="J92" t="s">
        <v>657</v>
      </c>
      <c r="Q92" s="12">
        <f t="shared" ca="1" si="4"/>
        <v>75</v>
      </c>
      <c r="R92" t="s">
        <v>20</v>
      </c>
      <c r="W92" t="str">
        <f t="shared" si="3"/>
        <v>-</v>
      </c>
    </row>
    <row r="93" spans="1:29" x14ac:dyDescent="0.25">
      <c r="A93" s="6" t="s">
        <v>953</v>
      </c>
      <c r="B93" s="10">
        <v>45267</v>
      </c>
      <c r="C93" s="6" t="s">
        <v>954</v>
      </c>
      <c r="D93" s="6" t="s">
        <v>754</v>
      </c>
      <c r="E93" s="6" t="s">
        <v>755</v>
      </c>
      <c r="F93" s="6" t="s">
        <v>28</v>
      </c>
      <c r="G93" s="6" t="s">
        <v>788</v>
      </c>
      <c r="H93" s="6"/>
      <c r="I93" s="6">
        <v>1</v>
      </c>
      <c r="J93" s="6" t="s">
        <v>657</v>
      </c>
      <c r="K93" s="6"/>
      <c r="L93" s="6"/>
      <c r="M93" s="6"/>
      <c r="N93" s="6"/>
      <c r="O93" s="6"/>
      <c r="P93" s="10"/>
      <c r="Q93" s="15">
        <f t="shared" ca="1" si="4"/>
        <v>75</v>
      </c>
      <c r="R93" s="6" t="s">
        <v>20</v>
      </c>
      <c r="S93" s="6"/>
      <c r="T93" s="6"/>
      <c r="U93" s="6"/>
      <c r="V93" s="6"/>
      <c r="W93" s="6" t="str">
        <f t="shared" si="3"/>
        <v>-</v>
      </c>
      <c r="X93" s="6"/>
      <c r="Y93" s="6"/>
      <c r="Z93" s="6"/>
      <c r="AA93" s="6"/>
      <c r="AB93" s="6"/>
      <c r="AC93" s="6"/>
    </row>
    <row r="94" spans="1:29" x14ac:dyDescent="0.25">
      <c r="A94" s="6"/>
      <c r="Q94" s="12" t="str">
        <f t="shared" ca="1" si="4"/>
        <v>-</v>
      </c>
      <c r="W94" t="str">
        <f t="shared" si="3"/>
        <v>-</v>
      </c>
    </row>
    <row r="95" spans="1:29" x14ac:dyDescent="0.25">
      <c r="A95" s="6"/>
      <c r="B95" s="10"/>
      <c r="C95" s="6"/>
      <c r="D95" s="6"/>
      <c r="E95" s="6"/>
      <c r="F95" s="6"/>
      <c r="G95" s="6"/>
      <c r="H95" s="6"/>
      <c r="I95" s="6"/>
      <c r="J95" s="6"/>
      <c r="K95" s="6"/>
      <c r="L95" s="6"/>
      <c r="M95" s="6"/>
      <c r="N95" s="6"/>
      <c r="O95" s="6"/>
      <c r="P95" s="10"/>
      <c r="Q95" s="15" t="str">
        <f t="shared" ca="1" si="4"/>
        <v>-</v>
      </c>
      <c r="R95" s="6"/>
      <c r="S95" s="6"/>
      <c r="T95" s="6"/>
      <c r="U95" s="6"/>
      <c r="V95" s="6"/>
      <c r="W95" s="6" t="str">
        <f t="shared" si="3"/>
        <v>-</v>
      </c>
      <c r="X95" s="6"/>
      <c r="Y95" s="6"/>
      <c r="Z95" s="6"/>
      <c r="AA95" s="6"/>
      <c r="AB95" s="6"/>
      <c r="AC95" s="6"/>
    </row>
    <row r="96" spans="1:29" x14ac:dyDescent="0.25">
      <c r="Q96" s="12" t="str">
        <f t="shared" ca="1" si="4"/>
        <v>-</v>
      </c>
      <c r="W96" t="str">
        <f t="shared" si="3"/>
        <v>-</v>
      </c>
    </row>
    <row r="97" spans="1:29" x14ac:dyDescent="0.25">
      <c r="A97" s="6"/>
      <c r="B97" s="10"/>
      <c r="C97" s="6"/>
      <c r="D97" s="6"/>
      <c r="E97" s="6"/>
      <c r="F97" s="6"/>
      <c r="G97" s="6"/>
      <c r="H97" s="6"/>
      <c r="I97" s="6"/>
      <c r="J97" s="6"/>
      <c r="K97" s="6"/>
      <c r="L97" s="6"/>
      <c r="M97" s="6"/>
      <c r="N97" s="6"/>
      <c r="O97" s="6"/>
      <c r="P97" s="10"/>
      <c r="Q97" s="15" t="str">
        <f t="shared" ca="1" si="4"/>
        <v>-</v>
      </c>
      <c r="R97" s="6"/>
      <c r="S97" s="6"/>
      <c r="T97" s="6"/>
      <c r="U97" s="6"/>
      <c r="V97" s="6"/>
      <c r="W97" s="6" t="str">
        <f t="shared" si="3"/>
        <v>-</v>
      </c>
      <c r="X97" s="6"/>
      <c r="Y97" s="6"/>
      <c r="Z97" s="6"/>
      <c r="AA97" s="6"/>
      <c r="AB97" s="6"/>
      <c r="AC97" s="6"/>
    </row>
    <row r="98" spans="1:29" x14ac:dyDescent="0.25">
      <c r="Q98" s="12" t="str">
        <f t="shared" ca="1" si="4"/>
        <v>-</v>
      </c>
      <c r="W98" t="str">
        <f t="shared" si="3"/>
        <v>-</v>
      </c>
    </row>
    <row r="99" spans="1:29" x14ac:dyDescent="0.25">
      <c r="A99" s="6"/>
      <c r="B99" s="10"/>
      <c r="C99" s="6"/>
      <c r="D99" s="6"/>
      <c r="E99" s="6"/>
      <c r="F99" s="6"/>
      <c r="G99" s="6"/>
      <c r="H99" s="6"/>
      <c r="I99" s="6"/>
      <c r="J99" s="6"/>
      <c r="K99" s="6"/>
      <c r="L99" s="6"/>
      <c r="M99" s="6"/>
      <c r="N99" s="6"/>
      <c r="O99" s="6"/>
      <c r="P99" s="10"/>
      <c r="Q99" s="15" t="str">
        <f t="shared" ca="1" si="4"/>
        <v>-</v>
      </c>
      <c r="R99" s="6"/>
      <c r="S99" s="6"/>
      <c r="T99" s="6"/>
      <c r="U99" s="6"/>
      <c r="V99" s="6"/>
      <c r="W99" s="6" t="str">
        <f t="shared" si="3"/>
        <v>-</v>
      </c>
      <c r="X99" s="6"/>
      <c r="Y99" s="6"/>
      <c r="Z99" s="6"/>
      <c r="AA99" s="6"/>
      <c r="AB99" s="6"/>
      <c r="AC99" s="6"/>
    </row>
    <row r="100" spans="1:29" x14ac:dyDescent="0.25">
      <c r="Q100" s="12" t="str">
        <f t="shared" ca="1" si="4"/>
        <v>-</v>
      </c>
      <c r="W100" t="str">
        <f t="shared" si="3"/>
        <v>-</v>
      </c>
    </row>
    <row r="101" spans="1:29" x14ac:dyDescent="0.25">
      <c r="A101" s="6"/>
      <c r="B101" s="10"/>
      <c r="C101" s="6"/>
      <c r="D101" s="6"/>
      <c r="E101" s="6"/>
      <c r="F101" s="6"/>
      <c r="G101" s="6"/>
      <c r="H101" s="6"/>
      <c r="I101" s="6"/>
      <c r="J101" s="6"/>
      <c r="K101" s="6"/>
      <c r="L101" s="6"/>
      <c r="M101" s="6"/>
      <c r="N101" s="6"/>
      <c r="O101" s="6"/>
      <c r="P101" s="10"/>
      <c r="Q101" s="15" t="str">
        <f t="shared" ca="1" si="4"/>
        <v>-</v>
      </c>
      <c r="R101" s="6"/>
      <c r="S101" s="6"/>
      <c r="T101" s="6"/>
      <c r="U101" s="6"/>
      <c r="V101" s="6"/>
      <c r="W101" s="6" t="str">
        <f t="shared" si="3"/>
        <v>-</v>
      </c>
      <c r="X101" s="6"/>
      <c r="Y101" s="6"/>
      <c r="Z101" s="6"/>
      <c r="AA101" s="6"/>
      <c r="AB101" s="6"/>
      <c r="AC101" s="6"/>
    </row>
    <row r="102" spans="1:29" x14ac:dyDescent="0.25">
      <c r="Q102" s="12" t="str">
        <f t="shared" ca="1" si="4"/>
        <v>-</v>
      </c>
      <c r="W102" t="str">
        <f t="shared" si="3"/>
        <v>-</v>
      </c>
    </row>
    <row r="103" spans="1:29" x14ac:dyDescent="0.25">
      <c r="A103" s="6"/>
      <c r="B103" s="10"/>
      <c r="C103" s="6"/>
      <c r="D103" s="6"/>
      <c r="E103" s="6"/>
      <c r="F103" s="6"/>
      <c r="G103" s="6"/>
      <c r="H103" s="6"/>
      <c r="I103" s="6"/>
      <c r="J103" s="6"/>
      <c r="K103" s="6"/>
      <c r="L103" s="6"/>
      <c r="M103" s="6"/>
      <c r="N103" s="6"/>
      <c r="O103" s="6"/>
      <c r="P103" s="10"/>
      <c r="Q103" s="15" t="str">
        <f t="shared" ca="1" si="4"/>
        <v>-</v>
      </c>
      <c r="R103" s="6"/>
      <c r="S103" s="6"/>
      <c r="T103" s="6"/>
      <c r="U103" s="6"/>
      <c r="V103" s="6"/>
      <c r="W103" s="6" t="str">
        <f t="shared" si="3"/>
        <v>-</v>
      </c>
      <c r="X103" s="6"/>
      <c r="Y103" s="6"/>
      <c r="Z103" s="6"/>
      <c r="AA103" s="6"/>
      <c r="AB103" s="6"/>
      <c r="AC103" s="6"/>
    </row>
    <row r="104" spans="1:29" x14ac:dyDescent="0.25">
      <c r="Q104" s="12" t="str">
        <f t="shared" ca="1" si="4"/>
        <v>-</v>
      </c>
      <c r="W104" t="str">
        <f t="shared" si="3"/>
        <v>-</v>
      </c>
    </row>
    <row r="105" spans="1:29" x14ac:dyDescent="0.25">
      <c r="A105" s="6"/>
      <c r="B105" s="10"/>
      <c r="C105" s="6"/>
      <c r="D105" s="6"/>
      <c r="E105" s="6"/>
      <c r="F105" s="6"/>
      <c r="G105" s="6"/>
      <c r="H105" s="6"/>
      <c r="I105" s="6"/>
      <c r="J105" s="6"/>
      <c r="K105" s="6"/>
      <c r="L105" s="6"/>
      <c r="M105" s="6"/>
      <c r="N105" s="6"/>
      <c r="O105" s="6"/>
      <c r="P105" s="10"/>
      <c r="Q105" s="15" t="str">
        <f t="shared" ca="1" si="4"/>
        <v>-</v>
      </c>
      <c r="R105" s="6"/>
      <c r="S105" s="6"/>
      <c r="T105" s="6"/>
      <c r="U105" s="6"/>
      <c r="V105" s="6"/>
      <c r="W105" s="6" t="str">
        <f t="shared" si="3"/>
        <v>-</v>
      </c>
      <c r="X105" s="6"/>
      <c r="Y105" s="6"/>
      <c r="Z105" s="6"/>
      <c r="AA105" s="6"/>
      <c r="AB105" s="6"/>
      <c r="AC105" s="6"/>
    </row>
    <row r="106" spans="1:29" x14ac:dyDescent="0.25">
      <c r="Q106" s="12" t="str">
        <f t="shared" ca="1" si="4"/>
        <v>-</v>
      </c>
      <c r="W106" t="str">
        <f t="shared" si="3"/>
        <v>-</v>
      </c>
    </row>
    <row r="107" spans="1:29" x14ac:dyDescent="0.25">
      <c r="A107" s="6"/>
      <c r="B107" s="10"/>
      <c r="C107" s="6"/>
      <c r="D107" s="6"/>
      <c r="E107" s="6"/>
      <c r="F107" s="6"/>
      <c r="G107" s="6"/>
      <c r="H107" s="6"/>
      <c r="I107" s="6"/>
      <c r="J107" s="6"/>
      <c r="K107" s="6"/>
      <c r="L107" s="6"/>
      <c r="M107" s="6"/>
      <c r="N107" s="6"/>
      <c r="O107" s="6"/>
      <c r="P107" s="10"/>
      <c r="Q107" s="15" t="str">
        <f t="shared" ca="1" si="4"/>
        <v>-</v>
      </c>
      <c r="R107" s="6"/>
      <c r="S107" s="6"/>
      <c r="T107" s="6"/>
      <c r="U107" s="6"/>
      <c r="V107" s="6"/>
      <c r="W107" s="6" t="str">
        <f t="shared" si="3"/>
        <v>-</v>
      </c>
      <c r="X107" s="6"/>
      <c r="Y107" s="6"/>
      <c r="Z107" s="6"/>
      <c r="AA107" s="6"/>
      <c r="AB107" s="6"/>
      <c r="AC107" s="6"/>
    </row>
    <row r="108" spans="1:29" x14ac:dyDescent="0.25">
      <c r="Q108" s="12" t="str">
        <f t="shared" ca="1" si="4"/>
        <v>-</v>
      </c>
      <c r="W108" t="str">
        <f t="shared" si="3"/>
        <v>-</v>
      </c>
    </row>
    <row r="109" spans="1:29" x14ac:dyDescent="0.25">
      <c r="A109" s="6"/>
      <c r="B109" s="10"/>
      <c r="C109" s="6"/>
      <c r="D109" s="6"/>
      <c r="E109" s="6"/>
      <c r="F109" s="6"/>
      <c r="G109" s="6"/>
      <c r="H109" s="6"/>
      <c r="I109" s="6"/>
      <c r="J109" s="6"/>
      <c r="K109" s="6"/>
      <c r="L109" s="6"/>
      <c r="M109" s="6"/>
      <c r="N109" s="6"/>
      <c r="O109" s="6"/>
      <c r="P109" s="10"/>
      <c r="Q109" s="15" t="str">
        <f t="shared" ca="1" si="4"/>
        <v>-</v>
      </c>
      <c r="R109" s="6"/>
      <c r="S109" s="6"/>
      <c r="T109" s="6"/>
      <c r="U109" s="6"/>
      <c r="V109" s="6"/>
      <c r="W109" s="6" t="str">
        <f t="shared" si="3"/>
        <v>-</v>
      </c>
      <c r="X109" s="6"/>
      <c r="Y109" s="6"/>
      <c r="Z109" s="6"/>
      <c r="AA109" s="6"/>
      <c r="AB109" s="6"/>
      <c r="AC109" s="6"/>
    </row>
    <row r="110" spans="1:29" x14ac:dyDescent="0.25">
      <c r="Q110" s="12" t="str">
        <f t="shared" ca="1" si="4"/>
        <v>-</v>
      </c>
      <c r="W110" t="str">
        <f t="shared" si="3"/>
        <v>-</v>
      </c>
    </row>
    <row r="111" spans="1:29" x14ac:dyDescent="0.25">
      <c r="A111" s="6"/>
      <c r="B111" s="10"/>
      <c r="C111" s="6"/>
      <c r="D111" s="6"/>
      <c r="E111" s="6"/>
      <c r="F111" s="6"/>
      <c r="G111" s="6"/>
      <c r="H111" s="6"/>
      <c r="I111" s="6"/>
      <c r="J111" s="6"/>
      <c r="K111" s="6"/>
      <c r="L111" s="6"/>
      <c r="M111" s="6"/>
      <c r="N111" s="6"/>
      <c r="O111" s="6"/>
      <c r="P111" s="10"/>
      <c r="Q111" s="15" t="str">
        <f t="shared" ca="1" si="4"/>
        <v>-</v>
      </c>
      <c r="R111" s="6"/>
      <c r="S111" s="6"/>
      <c r="T111" s="6"/>
      <c r="U111" s="6"/>
      <c r="V111" s="6"/>
      <c r="W111" s="6" t="str">
        <f t="shared" si="3"/>
        <v>-</v>
      </c>
      <c r="X111" s="6"/>
      <c r="Y111" s="6"/>
      <c r="Z111" s="6"/>
      <c r="AA111" s="6"/>
      <c r="AB111" s="6"/>
      <c r="AC111" s="6"/>
    </row>
    <row r="112" spans="1:29" x14ac:dyDescent="0.25">
      <c r="Q112" s="12" t="str">
        <f t="shared" ca="1" si="4"/>
        <v>-</v>
      </c>
      <c r="W112" t="str">
        <f t="shared" si="3"/>
        <v>-</v>
      </c>
    </row>
    <row r="113" spans="1:29" x14ac:dyDescent="0.25">
      <c r="A113" s="6"/>
      <c r="B113" s="10"/>
      <c r="C113" s="6"/>
      <c r="D113" s="6"/>
      <c r="E113" s="6"/>
      <c r="F113" s="6"/>
      <c r="G113" s="6"/>
      <c r="H113" s="6"/>
      <c r="I113" s="6"/>
      <c r="J113" s="6"/>
      <c r="K113" s="6"/>
      <c r="L113" s="6"/>
      <c r="M113" s="6"/>
      <c r="N113" s="6"/>
      <c r="O113" s="6"/>
      <c r="P113" s="10"/>
      <c r="Q113" s="15" t="str">
        <f t="shared" ca="1" si="4"/>
        <v>-</v>
      </c>
      <c r="R113" s="6"/>
      <c r="S113" s="6"/>
      <c r="T113" s="6"/>
      <c r="U113" s="6"/>
      <c r="V113" s="6"/>
      <c r="W113" s="6" t="str">
        <f t="shared" si="3"/>
        <v>-</v>
      </c>
      <c r="X113" s="6"/>
      <c r="Y113" s="6"/>
      <c r="Z113" s="6"/>
      <c r="AA113" s="6"/>
      <c r="AB113" s="6"/>
      <c r="AC113" s="6"/>
    </row>
    <row r="114" spans="1:29" x14ac:dyDescent="0.25">
      <c r="Q114" s="12" t="str">
        <f t="shared" ca="1" si="4"/>
        <v>-</v>
      </c>
      <c r="W114" t="str">
        <f t="shared" si="3"/>
        <v>-</v>
      </c>
    </row>
    <row r="115" spans="1:29" x14ac:dyDescent="0.25">
      <c r="A115" s="6"/>
      <c r="B115" s="10"/>
      <c r="C115" s="6"/>
      <c r="D115" s="6"/>
      <c r="E115" s="6"/>
      <c r="F115" s="6"/>
      <c r="G115" s="6"/>
      <c r="H115" s="6"/>
      <c r="I115" s="6"/>
      <c r="J115" s="6"/>
      <c r="K115" s="6"/>
      <c r="L115" s="6"/>
      <c r="M115" s="6"/>
      <c r="N115" s="6"/>
      <c r="O115" s="6"/>
      <c r="P115" s="10"/>
      <c r="Q115" s="15" t="str">
        <f t="shared" ca="1" si="4"/>
        <v>-</v>
      </c>
      <c r="R115" s="6"/>
      <c r="S115" s="6"/>
      <c r="T115" s="6"/>
      <c r="U115" s="6"/>
      <c r="V115" s="6"/>
      <c r="W115" s="6" t="str">
        <f t="shared" si="3"/>
        <v>-</v>
      </c>
      <c r="X115" s="6"/>
      <c r="Y115" s="6"/>
      <c r="Z115" s="6"/>
      <c r="AA115" s="6"/>
      <c r="AB115" s="6"/>
      <c r="AC115" s="6"/>
    </row>
    <row r="116" spans="1:29" x14ac:dyDescent="0.25">
      <c r="Q116" s="12" t="str">
        <f t="shared" ca="1" si="4"/>
        <v>-</v>
      </c>
      <c r="W116" t="str">
        <f t="shared" si="3"/>
        <v>-</v>
      </c>
    </row>
    <row r="117" spans="1:29" x14ac:dyDescent="0.25">
      <c r="A117" s="6"/>
      <c r="B117" s="10"/>
      <c r="C117" s="6"/>
      <c r="D117" s="6"/>
      <c r="E117" s="6"/>
      <c r="F117" s="6"/>
      <c r="G117" s="6"/>
      <c r="H117" s="6"/>
      <c r="I117" s="6"/>
      <c r="J117" s="6"/>
      <c r="K117" s="6"/>
      <c r="L117" s="6"/>
      <c r="M117" s="6"/>
      <c r="N117" s="6"/>
      <c r="O117" s="6"/>
      <c r="P117" s="10"/>
      <c r="Q117" s="15" t="str">
        <f t="shared" ca="1" si="4"/>
        <v>-</v>
      </c>
      <c r="R117" s="6"/>
      <c r="S117" s="6"/>
      <c r="T117" s="6"/>
      <c r="U117" s="6"/>
      <c r="V117" s="6"/>
      <c r="W117" s="6" t="str">
        <f t="shared" si="3"/>
        <v>-</v>
      </c>
      <c r="X117" s="6"/>
      <c r="Y117" s="6"/>
      <c r="Z117" s="6"/>
      <c r="AA117" s="6"/>
      <c r="AB117" s="6"/>
      <c r="AC117" s="6"/>
    </row>
    <row r="118" spans="1:29" x14ac:dyDescent="0.25">
      <c r="Q118" s="12" t="str">
        <f t="shared" ca="1" si="4"/>
        <v>-</v>
      </c>
      <c r="W118" t="str">
        <f t="shared" si="3"/>
        <v>-</v>
      </c>
    </row>
    <row r="119" spans="1:29" x14ac:dyDescent="0.25">
      <c r="A119" s="6"/>
      <c r="B119" s="10"/>
      <c r="C119" s="6"/>
      <c r="D119" s="6"/>
      <c r="E119" s="6"/>
      <c r="F119" s="6"/>
      <c r="G119" s="6"/>
      <c r="H119" s="6"/>
      <c r="I119" s="6"/>
      <c r="J119" s="6"/>
      <c r="K119" s="6"/>
      <c r="L119" s="6"/>
      <c r="M119" s="6"/>
      <c r="N119" s="6"/>
      <c r="O119" s="6"/>
      <c r="P119" s="10"/>
      <c r="Q119" s="15" t="str">
        <f t="shared" ca="1" si="4"/>
        <v>-</v>
      </c>
      <c r="R119" s="6"/>
      <c r="S119" s="6"/>
      <c r="T119" s="6"/>
      <c r="U119" s="6"/>
      <c r="V119" s="6"/>
      <c r="W119" s="6" t="str">
        <f t="shared" si="3"/>
        <v>-</v>
      </c>
      <c r="X119" s="6"/>
      <c r="Y119" s="6"/>
      <c r="Z119" s="6"/>
      <c r="AA119" s="6"/>
      <c r="AB119" s="6"/>
      <c r="AC119" s="6"/>
    </row>
    <row r="120" spans="1:29" x14ac:dyDescent="0.25">
      <c r="Q120" s="12" t="str">
        <f t="shared" ca="1" si="4"/>
        <v>-</v>
      </c>
      <c r="W120" t="str">
        <f t="shared" si="3"/>
        <v>-</v>
      </c>
    </row>
    <row r="121" spans="1:29" x14ac:dyDescent="0.25">
      <c r="A121" s="6"/>
      <c r="B121" s="10"/>
      <c r="C121" s="6"/>
      <c r="D121" s="6"/>
      <c r="E121" s="6"/>
      <c r="F121" s="6"/>
      <c r="G121" s="6"/>
      <c r="H121" s="6"/>
      <c r="I121" s="6"/>
      <c r="J121" s="6"/>
      <c r="K121" s="6"/>
      <c r="L121" s="6"/>
      <c r="M121" s="6"/>
      <c r="N121" s="6"/>
      <c r="O121" s="6"/>
      <c r="P121" s="10"/>
      <c r="Q121" s="15" t="str">
        <f t="shared" ca="1" si="4"/>
        <v>-</v>
      </c>
      <c r="R121" s="6"/>
      <c r="S121" s="6"/>
      <c r="T121" s="6"/>
      <c r="U121" s="6"/>
      <c r="V121" s="6"/>
      <c r="W121" s="6" t="str">
        <f t="shared" si="3"/>
        <v>-</v>
      </c>
      <c r="X121" s="6"/>
      <c r="Y121" s="6"/>
      <c r="Z121" s="6"/>
      <c r="AA121" s="6"/>
      <c r="AB121" s="6"/>
      <c r="AC121" s="6"/>
    </row>
    <row r="122" spans="1:29" x14ac:dyDescent="0.25">
      <c r="Q122" s="12" t="str">
        <f t="shared" ca="1" si="4"/>
        <v>-</v>
      </c>
      <c r="W122" t="str">
        <f t="shared" si="3"/>
        <v>-</v>
      </c>
    </row>
    <row r="123" spans="1:29" x14ac:dyDescent="0.25">
      <c r="A123" s="6"/>
      <c r="B123" s="10"/>
      <c r="C123" s="6"/>
      <c r="D123" s="6"/>
      <c r="E123" s="6"/>
      <c r="F123" s="6"/>
      <c r="G123" s="6"/>
      <c r="H123" s="6"/>
      <c r="I123" s="6"/>
      <c r="J123" s="6"/>
      <c r="K123" s="6"/>
      <c r="L123" s="6"/>
      <c r="M123" s="6"/>
      <c r="N123" s="6"/>
      <c r="O123" s="6"/>
      <c r="P123" s="10"/>
      <c r="Q123" s="15" t="str">
        <f t="shared" ca="1" si="4"/>
        <v>-</v>
      </c>
      <c r="R123" s="6"/>
      <c r="S123" s="6"/>
      <c r="T123" s="6"/>
      <c r="U123" s="6"/>
      <c r="V123" s="6"/>
      <c r="W123" s="6" t="str">
        <f t="shared" si="3"/>
        <v>-</v>
      </c>
      <c r="X123" s="6"/>
      <c r="Y123" s="6"/>
      <c r="Z123" s="6"/>
      <c r="AA123" s="6"/>
      <c r="AB123" s="6"/>
      <c r="AC123" s="6"/>
    </row>
    <row r="124" spans="1:29" x14ac:dyDescent="0.25">
      <c r="Q124" s="12" t="str">
        <f t="shared" ca="1" si="4"/>
        <v>-</v>
      </c>
      <c r="W124" t="str">
        <f t="shared" si="3"/>
        <v>-</v>
      </c>
    </row>
    <row r="125" spans="1:29" x14ac:dyDescent="0.25">
      <c r="A125" s="6"/>
      <c r="B125" s="10"/>
      <c r="C125" s="6"/>
      <c r="D125" s="6"/>
      <c r="E125" s="6"/>
      <c r="F125" s="6"/>
      <c r="G125" s="6"/>
      <c r="H125" s="6"/>
      <c r="I125" s="6"/>
      <c r="J125" s="6"/>
      <c r="K125" s="6"/>
      <c r="L125" s="6"/>
      <c r="M125" s="6"/>
      <c r="N125" s="6"/>
      <c r="O125" s="6"/>
      <c r="P125" s="10"/>
      <c r="Q125" s="15" t="str">
        <f t="shared" ca="1" si="4"/>
        <v>-</v>
      </c>
      <c r="R125" s="6"/>
      <c r="S125" s="6"/>
      <c r="T125" s="6"/>
      <c r="U125" s="6"/>
      <c r="V125" s="6"/>
      <c r="W125" s="6" t="str">
        <f t="shared" si="3"/>
        <v>-</v>
      </c>
      <c r="X125" s="6"/>
      <c r="Y125" s="6"/>
      <c r="Z125" s="6"/>
      <c r="AA125" s="6"/>
      <c r="AB125" s="6"/>
      <c r="AC125" s="6"/>
    </row>
    <row r="126" spans="1:29" x14ac:dyDescent="0.25">
      <c r="Q126" s="12" t="str">
        <f t="shared" ca="1" si="4"/>
        <v>-</v>
      </c>
      <c r="W126" t="str">
        <f t="shared" si="3"/>
        <v>-</v>
      </c>
    </row>
    <row r="127" spans="1:29" x14ac:dyDescent="0.25">
      <c r="A127" s="6"/>
      <c r="B127" s="10"/>
      <c r="C127" s="6"/>
      <c r="D127" s="6"/>
      <c r="E127" s="6"/>
      <c r="F127" s="6"/>
      <c r="G127" s="6"/>
      <c r="H127" s="6"/>
      <c r="I127" s="6"/>
      <c r="J127" s="6"/>
      <c r="K127" s="6"/>
      <c r="L127" s="6"/>
      <c r="M127" s="6"/>
      <c r="N127" s="6"/>
      <c r="O127" s="6"/>
      <c r="P127" s="10"/>
      <c r="Q127" s="15" t="str">
        <f t="shared" ca="1" si="4"/>
        <v>-</v>
      </c>
      <c r="R127" s="6"/>
      <c r="S127" s="6"/>
      <c r="T127" s="6"/>
      <c r="U127" s="6"/>
      <c r="V127" s="6"/>
      <c r="W127" s="6" t="str">
        <f t="shared" ref="W127:W190" si="5">IF(OR(ISBLANK(J127),ISBLANK(V127)),"-",(IF(J127=V127,"Yes","No")))</f>
        <v>-</v>
      </c>
      <c r="X127" s="6"/>
      <c r="Y127" s="6"/>
      <c r="Z127" s="6"/>
      <c r="AA127" s="6"/>
      <c r="AB127" s="6"/>
      <c r="AC127" s="6"/>
    </row>
    <row r="128" spans="1:29" x14ac:dyDescent="0.25">
      <c r="Q128" s="12" t="str">
        <f t="shared" ref="Q128:Q191" ca="1" si="6">IF(B128&gt;1/1/1900, (IF(R128="Closed",(DATEDIF(B128,P128,"d"))-(DATEDIF(M128,O128,"d")),IF(OR(R128="Pending",ISBLANK(P128)),TODAY()-B128))),"-")</f>
        <v>-</v>
      </c>
      <c r="W128" t="str">
        <f t="shared" si="5"/>
        <v>-</v>
      </c>
    </row>
    <row r="129" spans="1:29" x14ac:dyDescent="0.25">
      <c r="A129" s="6"/>
      <c r="B129" s="10"/>
      <c r="C129" s="6"/>
      <c r="D129" s="6"/>
      <c r="E129" s="6"/>
      <c r="F129" s="6"/>
      <c r="G129" s="6"/>
      <c r="H129" s="6"/>
      <c r="I129" s="6"/>
      <c r="J129" s="6"/>
      <c r="K129" s="6"/>
      <c r="L129" s="6"/>
      <c r="M129" s="6"/>
      <c r="N129" s="6"/>
      <c r="O129" s="6"/>
      <c r="P129" s="10"/>
      <c r="Q129" s="15" t="str">
        <f t="shared" ca="1" si="6"/>
        <v>-</v>
      </c>
      <c r="R129" s="6"/>
      <c r="S129" s="6"/>
      <c r="T129" s="6"/>
      <c r="U129" s="6"/>
      <c r="V129" s="6"/>
      <c r="W129" s="6" t="str">
        <f t="shared" si="5"/>
        <v>-</v>
      </c>
      <c r="X129" s="6"/>
      <c r="Y129" s="6"/>
      <c r="Z129" s="6"/>
      <c r="AA129" s="6"/>
      <c r="AB129" s="6"/>
      <c r="AC129" s="6"/>
    </row>
    <row r="130" spans="1:29" x14ac:dyDescent="0.25">
      <c r="Q130" s="12" t="str">
        <f t="shared" ca="1" si="6"/>
        <v>-</v>
      </c>
      <c r="W130" t="str">
        <f t="shared" si="5"/>
        <v>-</v>
      </c>
    </row>
    <row r="131" spans="1:29" x14ac:dyDescent="0.25">
      <c r="A131" s="6"/>
      <c r="B131" s="10"/>
      <c r="C131" s="6"/>
      <c r="D131" s="6"/>
      <c r="E131" s="6"/>
      <c r="F131" s="6"/>
      <c r="G131" s="6"/>
      <c r="H131" s="6"/>
      <c r="I131" s="6"/>
      <c r="J131" s="6"/>
      <c r="K131" s="6"/>
      <c r="L131" s="6"/>
      <c r="M131" s="6"/>
      <c r="N131" s="6"/>
      <c r="O131" s="6"/>
      <c r="P131" s="10"/>
      <c r="Q131" s="15" t="str">
        <f t="shared" ca="1" si="6"/>
        <v>-</v>
      </c>
      <c r="R131" s="6"/>
      <c r="S131" s="6"/>
      <c r="T131" s="6"/>
      <c r="U131" s="6"/>
      <c r="V131" s="6"/>
      <c r="W131" s="6" t="str">
        <f t="shared" si="5"/>
        <v>-</v>
      </c>
      <c r="X131" s="6"/>
      <c r="Y131" s="6"/>
      <c r="Z131" s="6"/>
      <c r="AA131" s="6"/>
      <c r="AB131" s="6"/>
      <c r="AC131" s="6"/>
    </row>
    <row r="132" spans="1:29" x14ac:dyDescent="0.25">
      <c r="Q132" s="12" t="str">
        <f t="shared" ca="1" si="6"/>
        <v>-</v>
      </c>
      <c r="W132" t="str">
        <f t="shared" si="5"/>
        <v>-</v>
      </c>
    </row>
    <row r="133" spans="1:29" x14ac:dyDescent="0.25">
      <c r="A133" s="6"/>
      <c r="B133" s="10"/>
      <c r="C133" s="6"/>
      <c r="D133" s="6"/>
      <c r="E133" s="6"/>
      <c r="F133" s="6"/>
      <c r="G133" s="6"/>
      <c r="H133" s="6"/>
      <c r="I133" s="6"/>
      <c r="J133" s="6"/>
      <c r="K133" s="6"/>
      <c r="L133" s="6"/>
      <c r="M133" s="6"/>
      <c r="N133" s="6"/>
      <c r="O133" s="6"/>
      <c r="P133" s="10"/>
      <c r="Q133" s="15" t="str">
        <f t="shared" ca="1" si="6"/>
        <v>-</v>
      </c>
      <c r="R133" s="6"/>
      <c r="S133" s="6"/>
      <c r="T133" s="6"/>
      <c r="U133" s="6"/>
      <c r="V133" s="6"/>
      <c r="W133" s="6" t="str">
        <f t="shared" si="5"/>
        <v>-</v>
      </c>
      <c r="X133" s="6"/>
      <c r="Y133" s="6"/>
      <c r="Z133" s="6"/>
      <c r="AA133" s="6"/>
      <c r="AB133" s="6"/>
      <c r="AC133" s="6"/>
    </row>
    <row r="134" spans="1:29" x14ac:dyDescent="0.25">
      <c r="Q134" s="12" t="str">
        <f t="shared" ca="1" si="6"/>
        <v>-</v>
      </c>
      <c r="W134" t="str">
        <f t="shared" si="5"/>
        <v>-</v>
      </c>
    </row>
    <row r="135" spans="1:29" x14ac:dyDescent="0.25">
      <c r="A135" s="6"/>
      <c r="B135" s="10"/>
      <c r="C135" s="6"/>
      <c r="D135" s="6"/>
      <c r="E135" s="6"/>
      <c r="F135" s="6"/>
      <c r="G135" s="6"/>
      <c r="H135" s="6"/>
      <c r="I135" s="6"/>
      <c r="J135" s="6"/>
      <c r="K135" s="6"/>
      <c r="L135" s="6"/>
      <c r="M135" s="6"/>
      <c r="N135" s="6"/>
      <c r="O135" s="6"/>
      <c r="P135" s="10"/>
      <c r="Q135" s="15" t="str">
        <f t="shared" ca="1" si="6"/>
        <v>-</v>
      </c>
      <c r="R135" s="6"/>
      <c r="S135" s="6"/>
      <c r="T135" s="6"/>
      <c r="U135" s="6"/>
      <c r="V135" s="6"/>
      <c r="W135" s="6" t="str">
        <f t="shared" si="5"/>
        <v>-</v>
      </c>
      <c r="X135" s="6"/>
      <c r="Y135" s="6"/>
      <c r="Z135" s="6"/>
      <c r="AA135" s="6"/>
      <c r="AB135" s="6"/>
      <c r="AC135" s="6"/>
    </row>
    <row r="136" spans="1:29" x14ac:dyDescent="0.25">
      <c r="Q136" s="12" t="str">
        <f t="shared" ca="1" si="6"/>
        <v>-</v>
      </c>
      <c r="W136" t="str">
        <f t="shared" si="5"/>
        <v>-</v>
      </c>
    </row>
    <row r="137" spans="1:29" x14ac:dyDescent="0.25">
      <c r="A137" s="6"/>
      <c r="B137" s="10"/>
      <c r="C137" s="6"/>
      <c r="D137" s="6"/>
      <c r="E137" s="6"/>
      <c r="F137" s="6"/>
      <c r="G137" s="6"/>
      <c r="H137" s="6"/>
      <c r="I137" s="6"/>
      <c r="J137" s="6"/>
      <c r="K137" s="6"/>
      <c r="L137" s="6"/>
      <c r="M137" s="6"/>
      <c r="N137" s="6"/>
      <c r="O137" s="6"/>
      <c r="P137" s="10"/>
      <c r="Q137" s="15" t="str">
        <f t="shared" ca="1" si="6"/>
        <v>-</v>
      </c>
      <c r="R137" s="6"/>
      <c r="S137" s="6"/>
      <c r="T137" s="6"/>
      <c r="U137" s="6"/>
      <c r="V137" s="6"/>
      <c r="W137" s="6" t="str">
        <f t="shared" si="5"/>
        <v>-</v>
      </c>
      <c r="X137" s="6"/>
      <c r="Y137" s="6"/>
      <c r="Z137" s="6"/>
      <c r="AA137" s="6"/>
      <c r="AB137" s="6"/>
      <c r="AC137" s="6"/>
    </row>
    <row r="138" spans="1:29" x14ac:dyDescent="0.25">
      <c r="Q138" s="12" t="str">
        <f t="shared" ca="1" si="6"/>
        <v>-</v>
      </c>
      <c r="W138" t="str">
        <f t="shared" si="5"/>
        <v>-</v>
      </c>
    </row>
    <row r="139" spans="1:29" x14ac:dyDescent="0.25">
      <c r="A139" s="6"/>
      <c r="B139" s="10"/>
      <c r="C139" s="6"/>
      <c r="D139" s="6"/>
      <c r="E139" s="6"/>
      <c r="F139" s="6"/>
      <c r="G139" s="6"/>
      <c r="H139" s="6"/>
      <c r="I139" s="6"/>
      <c r="J139" s="6"/>
      <c r="K139" s="6"/>
      <c r="L139" s="6"/>
      <c r="M139" s="6"/>
      <c r="N139" s="6"/>
      <c r="O139" s="6"/>
      <c r="P139" s="10"/>
      <c r="Q139" s="15" t="str">
        <f t="shared" ca="1" si="6"/>
        <v>-</v>
      </c>
      <c r="R139" s="6"/>
      <c r="S139" s="6"/>
      <c r="T139" s="6"/>
      <c r="U139" s="6"/>
      <c r="V139" s="6"/>
      <c r="W139" s="6" t="str">
        <f t="shared" si="5"/>
        <v>-</v>
      </c>
      <c r="X139" s="6"/>
      <c r="Y139" s="6"/>
      <c r="Z139" s="6"/>
      <c r="AA139" s="6"/>
      <c r="AB139" s="6"/>
      <c r="AC139" s="6"/>
    </row>
    <row r="140" spans="1:29" x14ac:dyDescent="0.25">
      <c r="Q140" s="12" t="str">
        <f t="shared" ca="1" si="6"/>
        <v>-</v>
      </c>
      <c r="W140" t="str">
        <f t="shared" si="5"/>
        <v>-</v>
      </c>
    </row>
    <row r="141" spans="1:29" x14ac:dyDescent="0.25">
      <c r="A141" s="6"/>
      <c r="B141" s="10"/>
      <c r="C141" s="6"/>
      <c r="D141" s="6"/>
      <c r="E141" s="6"/>
      <c r="F141" s="6"/>
      <c r="G141" s="6"/>
      <c r="H141" s="6"/>
      <c r="I141" s="6"/>
      <c r="J141" s="6"/>
      <c r="K141" s="6"/>
      <c r="L141" s="6"/>
      <c r="M141" s="6"/>
      <c r="N141" s="6"/>
      <c r="O141" s="6"/>
      <c r="P141" s="10"/>
      <c r="Q141" s="15" t="str">
        <f t="shared" ca="1" si="6"/>
        <v>-</v>
      </c>
      <c r="R141" s="6"/>
      <c r="S141" s="6"/>
      <c r="T141" s="6"/>
      <c r="U141" s="6"/>
      <c r="V141" s="6"/>
      <c r="W141" s="6" t="str">
        <f t="shared" si="5"/>
        <v>-</v>
      </c>
      <c r="X141" s="6"/>
      <c r="Y141" s="6"/>
      <c r="Z141" s="6"/>
      <c r="AA141" s="6"/>
      <c r="AB141" s="6"/>
      <c r="AC141" s="6"/>
    </row>
    <row r="142" spans="1:29" x14ac:dyDescent="0.25">
      <c r="Q142" s="12" t="str">
        <f t="shared" ca="1" si="6"/>
        <v>-</v>
      </c>
      <c r="W142" t="str">
        <f t="shared" si="5"/>
        <v>-</v>
      </c>
    </row>
    <row r="143" spans="1:29" x14ac:dyDescent="0.25">
      <c r="A143" s="6"/>
      <c r="B143" s="10"/>
      <c r="C143" s="6"/>
      <c r="D143" s="6"/>
      <c r="E143" s="6"/>
      <c r="F143" s="6"/>
      <c r="G143" s="6"/>
      <c r="H143" s="6"/>
      <c r="I143" s="6"/>
      <c r="J143" s="6"/>
      <c r="K143" s="6"/>
      <c r="L143" s="6"/>
      <c r="M143" s="6"/>
      <c r="N143" s="6"/>
      <c r="O143" s="6"/>
      <c r="P143" s="10"/>
      <c r="Q143" s="15" t="str">
        <f t="shared" ca="1" si="6"/>
        <v>-</v>
      </c>
      <c r="R143" s="6"/>
      <c r="S143" s="6"/>
      <c r="T143" s="6"/>
      <c r="U143" s="6"/>
      <c r="V143" s="6"/>
      <c r="W143" s="6" t="str">
        <f t="shared" si="5"/>
        <v>-</v>
      </c>
      <c r="X143" s="6"/>
      <c r="Y143" s="6"/>
      <c r="Z143" s="6"/>
      <c r="AA143" s="6"/>
      <c r="AB143" s="6"/>
      <c r="AC143" s="6"/>
    </row>
    <row r="144" spans="1:29" x14ac:dyDescent="0.25">
      <c r="Q144" s="12" t="str">
        <f t="shared" ca="1" si="6"/>
        <v>-</v>
      </c>
      <c r="W144" t="str">
        <f t="shared" si="5"/>
        <v>-</v>
      </c>
    </row>
    <row r="145" spans="1:29" x14ac:dyDescent="0.25">
      <c r="A145" s="6"/>
      <c r="B145" s="10"/>
      <c r="C145" s="6"/>
      <c r="D145" s="6"/>
      <c r="E145" s="6"/>
      <c r="F145" s="6"/>
      <c r="G145" s="6"/>
      <c r="H145" s="6"/>
      <c r="I145" s="6"/>
      <c r="J145" s="6"/>
      <c r="K145" s="6"/>
      <c r="L145" s="6"/>
      <c r="M145" s="6"/>
      <c r="N145" s="6"/>
      <c r="O145" s="6"/>
      <c r="P145" s="10"/>
      <c r="Q145" s="15" t="str">
        <f t="shared" ca="1" si="6"/>
        <v>-</v>
      </c>
      <c r="R145" s="6"/>
      <c r="S145" s="6"/>
      <c r="T145" s="6"/>
      <c r="U145" s="6"/>
      <c r="V145" s="6"/>
      <c r="W145" s="6" t="str">
        <f t="shared" si="5"/>
        <v>-</v>
      </c>
      <c r="X145" s="6"/>
      <c r="Y145" s="6"/>
      <c r="Z145" s="6"/>
      <c r="AA145" s="6"/>
      <c r="AB145" s="6"/>
      <c r="AC145" s="6"/>
    </row>
    <row r="146" spans="1:29" x14ac:dyDescent="0.25">
      <c r="Q146" s="12" t="str">
        <f t="shared" ca="1" si="6"/>
        <v>-</v>
      </c>
      <c r="W146" t="str">
        <f t="shared" si="5"/>
        <v>-</v>
      </c>
    </row>
    <row r="147" spans="1:29" x14ac:dyDescent="0.25">
      <c r="A147" s="6"/>
      <c r="B147" s="10"/>
      <c r="C147" s="6"/>
      <c r="D147" s="6"/>
      <c r="E147" s="6"/>
      <c r="F147" s="6"/>
      <c r="G147" s="6"/>
      <c r="H147" s="6"/>
      <c r="I147" s="6"/>
      <c r="J147" s="6"/>
      <c r="K147" s="6"/>
      <c r="L147" s="6"/>
      <c r="M147" s="6"/>
      <c r="N147" s="6"/>
      <c r="O147" s="6"/>
      <c r="P147" s="10"/>
      <c r="Q147" s="15" t="str">
        <f t="shared" ca="1" si="6"/>
        <v>-</v>
      </c>
      <c r="R147" s="6"/>
      <c r="S147" s="6"/>
      <c r="T147" s="6"/>
      <c r="U147" s="6"/>
      <c r="V147" s="6"/>
      <c r="W147" s="6" t="str">
        <f t="shared" si="5"/>
        <v>-</v>
      </c>
      <c r="X147" s="6"/>
      <c r="Y147" s="6"/>
      <c r="Z147" s="6"/>
      <c r="AA147" s="6"/>
      <c r="AB147" s="6"/>
      <c r="AC147" s="6"/>
    </row>
    <row r="148" spans="1:29" x14ac:dyDescent="0.25">
      <c r="Q148" s="12" t="str">
        <f t="shared" ca="1" si="6"/>
        <v>-</v>
      </c>
      <c r="W148" t="str">
        <f t="shared" si="5"/>
        <v>-</v>
      </c>
    </row>
    <row r="149" spans="1:29" x14ac:dyDescent="0.25">
      <c r="A149" s="6"/>
      <c r="B149" s="10"/>
      <c r="C149" s="6"/>
      <c r="D149" s="6"/>
      <c r="E149" s="6"/>
      <c r="F149" s="6"/>
      <c r="G149" s="6"/>
      <c r="H149" s="6"/>
      <c r="I149" s="6"/>
      <c r="J149" s="6"/>
      <c r="K149" s="6"/>
      <c r="L149" s="6"/>
      <c r="M149" s="6"/>
      <c r="N149" s="6"/>
      <c r="O149" s="6"/>
      <c r="P149" s="10"/>
      <c r="Q149" s="15" t="str">
        <f t="shared" ca="1" si="6"/>
        <v>-</v>
      </c>
      <c r="R149" s="6"/>
      <c r="S149" s="6"/>
      <c r="T149" s="6"/>
      <c r="U149" s="6"/>
      <c r="V149" s="6"/>
      <c r="W149" s="6" t="str">
        <f t="shared" si="5"/>
        <v>-</v>
      </c>
      <c r="X149" s="6"/>
      <c r="Y149" s="6"/>
      <c r="Z149" s="6"/>
      <c r="AA149" s="6"/>
      <c r="AB149" s="6"/>
      <c r="AC149" s="6"/>
    </row>
    <row r="150" spans="1:29" x14ac:dyDescent="0.25">
      <c r="Q150" s="12" t="str">
        <f t="shared" ca="1" si="6"/>
        <v>-</v>
      </c>
      <c r="W150" t="str">
        <f t="shared" si="5"/>
        <v>-</v>
      </c>
    </row>
    <row r="151" spans="1:29" x14ac:dyDescent="0.25">
      <c r="A151" s="6"/>
      <c r="B151" s="10"/>
      <c r="C151" s="6"/>
      <c r="D151" s="6"/>
      <c r="E151" s="6"/>
      <c r="F151" s="6"/>
      <c r="G151" s="6"/>
      <c r="H151" s="6"/>
      <c r="I151" s="6"/>
      <c r="J151" s="6"/>
      <c r="K151" s="6"/>
      <c r="L151" s="6"/>
      <c r="M151" s="6"/>
      <c r="N151" s="6"/>
      <c r="O151" s="6"/>
      <c r="P151" s="10"/>
      <c r="Q151" s="15" t="str">
        <f t="shared" ca="1" si="6"/>
        <v>-</v>
      </c>
      <c r="R151" s="6"/>
      <c r="S151" s="6"/>
      <c r="T151" s="6"/>
      <c r="U151" s="6"/>
      <c r="V151" s="6"/>
      <c r="W151" s="6" t="str">
        <f t="shared" si="5"/>
        <v>-</v>
      </c>
      <c r="X151" s="6"/>
      <c r="Y151" s="6"/>
      <c r="Z151" s="6"/>
      <c r="AA151" s="6"/>
      <c r="AB151" s="6"/>
      <c r="AC151" s="6"/>
    </row>
    <row r="152" spans="1:29" x14ac:dyDescent="0.25">
      <c r="Q152" s="12" t="str">
        <f t="shared" ca="1" si="6"/>
        <v>-</v>
      </c>
      <c r="W152" t="str">
        <f t="shared" si="5"/>
        <v>-</v>
      </c>
    </row>
    <row r="153" spans="1:29" x14ac:dyDescent="0.25">
      <c r="A153" s="6"/>
      <c r="B153" s="10"/>
      <c r="C153" s="6"/>
      <c r="D153" s="6"/>
      <c r="E153" s="6"/>
      <c r="F153" s="6"/>
      <c r="G153" s="6"/>
      <c r="H153" s="6"/>
      <c r="I153" s="6"/>
      <c r="J153" s="6"/>
      <c r="K153" s="6"/>
      <c r="L153" s="6"/>
      <c r="M153" s="6"/>
      <c r="N153" s="6"/>
      <c r="O153" s="6"/>
      <c r="P153" s="10"/>
      <c r="Q153" s="15" t="str">
        <f t="shared" ca="1" si="6"/>
        <v>-</v>
      </c>
      <c r="R153" s="6"/>
      <c r="S153" s="6"/>
      <c r="T153" s="6"/>
      <c r="U153" s="6"/>
      <c r="V153" s="6"/>
      <c r="W153" s="6" t="str">
        <f t="shared" si="5"/>
        <v>-</v>
      </c>
      <c r="X153" s="6"/>
      <c r="Y153" s="6"/>
      <c r="Z153" s="6"/>
      <c r="AA153" s="6"/>
      <c r="AB153" s="6"/>
      <c r="AC153" s="6"/>
    </row>
    <row r="154" spans="1:29" x14ac:dyDescent="0.25">
      <c r="Q154" s="12" t="str">
        <f t="shared" ca="1" si="6"/>
        <v>-</v>
      </c>
      <c r="W154" t="str">
        <f t="shared" si="5"/>
        <v>-</v>
      </c>
    </row>
    <row r="155" spans="1:29" x14ac:dyDescent="0.25">
      <c r="A155" s="6"/>
      <c r="B155" s="10"/>
      <c r="C155" s="6"/>
      <c r="D155" s="6"/>
      <c r="E155" s="6"/>
      <c r="F155" s="6"/>
      <c r="G155" s="6"/>
      <c r="H155" s="6"/>
      <c r="I155" s="6"/>
      <c r="J155" s="6"/>
      <c r="K155" s="6"/>
      <c r="L155" s="6"/>
      <c r="M155" s="6"/>
      <c r="N155" s="6"/>
      <c r="O155" s="6"/>
      <c r="P155" s="10"/>
      <c r="Q155" s="15" t="str">
        <f t="shared" ca="1" si="6"/>
        <v>-</v>
      </c>
      <c r="R155" s="6"/>
      <c r="S155" s="6"/>
      <c r="T155" s="6"/>
      <c r="U155" s="6"/>
      <c r="V155" s="6"/>
      <c r="W155" s="6" t="str">
        <f t="shared" si="5"/>
        <v>-</v>
      </c>
      <c r="X155" s="6"/>
      <c r="Y155" s="6"/>
      <c r="Z155" s="6"/>
      <c r="AA155" s="6"/>
      <c r="AB155" s="6"/>
      <c r="AC155" s="6"/>
    </row>
    <row r="156" spans="1:29" x14ac:dyDescent="0.25">
      <c r="Q156" s="12" t="str">
        <f t="shared" ca="1" si="6"/>
        <v>-</v>
      </c>
      <c r="W156" t="str">
        <f t="shared" si="5"/>
        <v>-</v>
      </c>
    </row>
    <row r="157" spans="1:29" x14ac:dyDescent="0.25">
      <c r="A157" s="6"/>
      <c r="B157" s="10"/>
      <c r="C157" s="6"/>
      <c r="D157" s="6"/>
      <c r="E157" s="6"/>
      <c r="F157" s="6"/>
      <c r="G157" s="6"/>
      <c r="H157" s="6"/>
      <c r="I157" s="6"/>
      <c r="J157" s="6"/>
      <c r="K157" s="6"/>
      <c r="L157" s="6"/>
      <c r="M157" s="6"/>
      <c r="N157" s="6"/>
      <c r="O157" s="6"/>
      <c r="P157" s="10"/>
      <c r="Q157" s="15" t="str">
        <f t="shared" ca="1" si="6"/>
        <v>-</v>
      </c>
      <c r="R157" s="6"/>
      <c r="S157" s="6"/>
      <c r="T157" s="6"/>
      <c r="U157" s="6"/>
      <c r="V157" s="6"/>
      <c r="W157" s="6" t="str">
        <f t="shared" si="5"/>
        <v>-</v>
      </c>
      <c r="X157" s="6"/>
      <c r="Y157" s="6"/>
      <c r="Z157" s="6"/>
      <c r="AA157" s="6"/>
      <c r="AB157" s="6"/>
      <c r="AC157" s="6"/>
    </row>
    <row r="158" spans="1:29" x14ac:dyDescent="0.25">
      <c r="Q158" s="12" t="str">
        <f t="shared" ca="1" si="6"/>
        <v>-</v>
      </c>
      <c r="W158" t="str">
        <f t="shared" si="5"/>
        <v>-</v>
      </c>
    </row>
    <row r="159" spans="1:29" x14ac:dyDescent="0.25">
      <c r="A159" s="6"/>
      <c r="B159" s="10"/>
      <c r="C159" s="6"/>
      <c r="D159" s="6"/>
      <c r="E159" s="6"/>
      <c r="F159" s="6"/>
      <c r="G159" s="6"/>
      <c r="H159" s="6"/>
      <c r="I159" s="6"/>
      <c r="J159" s="6"/>
      <c r="K159" s="6"/>
      <c r="L159" s="6"/>
      <c r="M159" s="6"/>
      <c r="N159" s="6"/>
      <c r="O159" s="6"/>
      <c r="P159" s="10"/>
      <c r="Q159" s="15" t="str">
        <f t="shared" ca="1" si="6"/>
        <v>-</v>
      </c>
      <c r="R159" s="6"/>
      <c r="S159" s="6"/>
      <c r="T159" s="6"/>
      <c r="U159" s="6"/>
      <c r="V159" s="6"/>
      <c r="W159" s="6" t="str">
        <f t="shared" si="5"/>
        <v>-</v>
      </c>
      <c r="X159" s="6"/>
      <c r="Y159" s="6"/>
      <c r="Z159" s="6"/>
      <c r="AA159" s="6"/>
      <c r="AB159" s="6"/>
      <c r="AC159" s="6"/>
    </row>
    <row r="160" spans="1:29" x14ac:dyDescent="0.25">
      <c r="Q160" s="12" t="str">
        <f t="shared" ca="1" si="6"/>
        <v>-</v>
      </c>
      <c r="W160" t="str">
        <f t="shared" si="5"/>
        <v>-</v>
      </c>
    </row>
    <row r="161" spans="1:29" x14ac:dyDescent="0.25">
      <c r="A161" s="6"/>
      <c r="B161" s="10"/>
      <c r="C161" s="6"/>
      <c r="D161" s="6"/>
      <c r="E161" s="6"/>
      <c r="F161" s="6"/>
      <c r="G161" s="6"/>
      <c r="H161" s="6"/>
      <c r="I161" s="6"/>
      <c r="J161" s="6"/>
      <c r="K161" s="6"/>
      <c r="L161" s="6"/>
      <c r="M161" s="6"/>
      <c r="N161" s="6"/>
      <c r="O161" s="6"/>
      <c r="P161" s="10"/>
      <c r="Q161" s="15" t="str">
        <f t="shared" ca="1" si="6"/>
        <v>-</v>
      </c>
      <c r="R161" s="6"/>
      <c r="S161" s="6"/>
      <c r="T161" s="6"/>
      <c r="U161" s="6"/>
      <c r="V161" s="6"/>
      <c r="W161" s="6" t="str">
        <f t="shared" si="5"/>
        <v>-</v>
      </c>
      <c r="X161" s="6"/>
      <c r="Y161" s="6"/>
      <c r="Z161" s="6"/>
      <c r="AA161" s="6"/>
      <c r="AB161" s="6"/>
      <c r="AC161" s="6"/>
    </row>
    <row r="162" spans="1:29" x14ac:dyDescent="0.25">
      <c r="Q162" s="12" t="str">
        <f t="shared" ca="1" si="6"/>
        <v>-</v>
      </c>
      <c r="W162" t="str">
        <f t="shared" si="5"/>
        <v>-</v>
      </c>
    </row>
    <row r="163" spans="1:29" x14ac:dyDescent="0.25">
      <c r="A163" s="6"/>
      <c r="B163" s="10"/>
      <c r="C163" s="6"/>
      <c r="D163" s="6"/>
      <c r="E163" s="6"/>
      <c r="F163" s="6"/>
      <c r="G163" s="6"/>
      <c r="H163" s="6"/>
      <c r="I163" s="6"/>
      <c r="J163" s="6"/>
      <c r="K163" s="6"/>
      <c r="L163" s="6"/>
      <c r="M163" s="6"/>
      <c r="N163" s="6"/>
      <c r="O163" s="6"/>
      <c r="P163" s="10"/>
      <c r="Q163" s="15" t="str">
        <f t="shared" ca="1" si="6"/>
        <v>-</v>
      </c>
      <c r="R163" s="6"/>
      <c r="S163" s="6"/>
      <c r="T163" s="6"/>
      <c r="U163" s="6"/>
      <c r="V163" s="6"/>
      <c r="W163" s="6" t="str">
        <f t="shared" si="5"/>
        <v>-</v>
      </c>
      <c r="X163" s="6"/>
      <c r="Y163" s="6"/>
      <c r="Z163" s="6"/>
      <c r="AA163" s="6"/>
      <c r="AB163" s="6"/>
      <c r="AC163" s="6"/>
    </row>
    <row r="164" spans="1:29" x14ac:dyDescent="0.25">
      <c r="Q164" s="12" t="str">
        <f t="shared" ca="1" si="6"/>
        <v>-</v>
      </c>
      <c r="W164" t="str">
        <f t="shared" si="5"/>
        <v>-</v>
      </c>
    </row>
    <row r="165" spans="1:29" x14ac:dyDescent="0.25">
      <c r="A165" s="6"/>
      <c r="B165" s="10"/>
      <c r="C165" s="6"/>
      <c r="D165" s="6"/>
      <c r="E165" s="6"/>
      <c r="F165" s="6"/>
      <c r="G165" s="6"/>
      <c r="H165" s="6"/>
      <c r="I165" s="6"/>
      <c r="J165" s="6"/>
      <c r="K165" s="6"/>
      <c r="L165" s="6"/>
      <c r="M165" s="6"/>
      <c r="N165" s="6"/>
      <c r="O165" s="6"/>
      <c r="P165" s="10"/>
      <c r="Q165" s="15" t="str">
        <f t="shared" ca="1" si="6"/>
        <v>-</v>
      </c>
      <c r="R165" s="6"/>
      <c r="S165" s="6"/>
      <c r="T165" s="6"/>
      <c r="U165" s="6"/>
      <c r="V165" s="6"/>
      <c r="W165" s="6" t="str">
        <f t="shared" si="5"/>
        <v>-</v>
      </c>
      <c r="X165" s="6"/>
      <c r="Y165" s="6"/>
      <c r="Z165" s="6"/>
      <c r="AA165" s="6"/>
      <c r="AB165" s="6"/>
      <c r="AC165" s="6"/>
    </row>
    <row r="166" spans="1:29" x14ac:dyDescent="0.25">
      <c r="Q166" s="12" t="str">
        <f t="shared" ca="1" si="6"/>
        <v>-</v>
      </c>
      <c r="W166" t="str">
        <f t="shared" si="5"/>
        <v>-</v>
      </c>
    </row>
    <row r="167" spans="1:29" x14ac:dyDescent="0.25">
      <c r="A167" s="6"/>
      <c r="B167" s="10"/>
      <c r="C167" s="6"/>
      <c r="D167" s="6"/>
      <c r="E167" s="6"/>
      <c r="F167" s="6"/>
      <c r="G167" s="6"/>
      <c r="H167" s="6"/>
      <c r="I167" s="6"/>
      <c r="J167" s="6"/>
      <c r="K167" s="6"/>
      <c r="L167" s="6"/>
      <c r="M167" s="6"/>
      <c r="N167" s="6"/>
      <c r="O167" s="6"/>
      <c r="P167" s="10"/>
      <c r="Q167" s="15" t="str">
        <f t="shared" ca="1" si="6"/>
        <v>-</v>
      </c>
      <c r="R167" s="6"/>
      <c r="S167" s="6"/>
      <c r="T167" s="6"/>
      <c r="U167" s="6"/>
      <c r="V167" s="6"/>
      <c r="W167" s="6" t="str">
        <f t="shared" si="5"/>
        <v>-</v>
      </c>
      <c r="X167" s="6"/>
      <c r="Y167" s="6"/>
      <c r="Z167" s="6"/>
      <c r="AA167" s="6"/>
      <c r="AB167" s="6"/>
      <c r="AC167" s="6"/>
    </row>
    <row r="168" spans="1:29" x14ac:dyDescent="0.25">
      <c r="Q168" s="12" t="str">
        <f t="shared" ca="1" si="6"/>
        <v>-</v>
      </c>
      <c r="W168" t="str">
        <f t="shared" si="5"/>
        <v>-</v>
      </c>
    </row>
    <row r="169" spans="1:29" x14ac:dyDescent="0.25">
      <c r="A169" s="6"/>
      <c r="B169" s="10"/>
      <c r="C169" s="6"/>
      <c r="D169" s="6"/>
      <c r="E169" s="6"/>
      <c r="F169" s="6"/>
      <c r="G169" s="6"/>
      <c r="H169" s="6"/>
      <c r="I169" s="6"/>
      <c r="J169" s="6"/>
      <c r="K169" s="6"/>
      <c r="L169" s="6"/>
      <c r="M169" s="6"/>
      <c r="N169" s="6"/>
      <c r="O169" s="6"/>
      <c r="P169" s="10"/>
      <c r="Q169" s="15" t="str">
        <f t="shared" ca="1" si="6"/>
        <v>-</v>
      </c>
      <c r="R169" s="6"/>
      <c r="S169" s="6"/>
      <c r="T169" s="6"/>
      <c r="U169" s="6"/>
      <c r="V169" s="6"/>
      <c r="W169" s="6" t="str">
        <f t="shared" si="5"/>
        <v>-</v>
      </c>
      <c r="X169" s="6"/>
      <c r="Y169" s="6"/>
      <c r="Z169" s="6"/>
      <c r="AA169" s="6"/>
      <c r="AB169" s="6"/>
      <c r="AC169" s="6"/>
    </row>
    <row r="170" spans="1:29" x14ac:dyDescent="0.25">
      <c r="Q170" s="12" t="str">
        <f t="shared" ca="1" si="6"/>
        <v>-</v>
      </c>
      <c r="W170" t="str">
        <f t="shared" si="5"/>
        <v>-</v>
      </c>
    </row>
    <row r="171" spans="1:29" x14ac:dyDescent="0.25">
      <c r="A171" s="6"/>
      <c r="B171" s="10"/>
      <c r="C171" s="6"/>
      <c r="D171" s="6"/>
      <c r="E171" s="6"/>
      <c r="F171" s="6"/>
      <c r="G171" s="6"/>
      <c r="H171" s="6"/>
      <c r="I171" s="6"/>
      <c r="J171" s="6"/>
      <c r="K171" s="6"/>
      <c r="L171" s="6"/>
      <c r="M171" s="6"/>
      <c r="N171" s="6"/>
      <c r="O171" s="6"/>
      <c r="P171" s="10"/>
      <c r="Q171" s="15" t="str">
        <f t="shared" ca="1" si="6"/>
        <v>-</v>
      </c>
      <c r="R171" s="6"/>
      <c r="S171" s="6"/>
      <c r="T171" s="6"/>
      <c r="U171" s="6"/>
      <c r="V171" s="6"/>
      <c r="W171" s="6" t="str">
        <f t="shared" si="5"/>
        <v>-</v>
      </c>
      <c r="X171" s="6"/>
      <c r="Y171" s="6"/>
      <c r="Z171" s="6"/>
      <c r="AA171" s="6"/>
      <c r="AB171" s="6"/>
      <c r="AC171" s="6"/>
    </row>
    <row r="172" spans="1:29" x14ac:dyDescent="0.25">
      <c r="Q172" s="12" t="str">
        <f t="shared" ca="1" si="6"/>
        <v>-</v>
      </c>
      <c r="W172" t="str">
        <f t="shared" si="5"/>
        <v>-</v>
      </c>
    </row>
    <row r="173" spans="1:29" x14ac:dyDescent="0.25">
      <c r="A173" s="6"/>
      <c r="B173" s="10"/>
      <c r="C173" s="6"/>
      <c r="D173" s="6"/>
      <c r="E173" s="6"/>
      <c r="F173" s="6"/>
      <c r="G173" s="6"/>
      <c r="H173" s="6"/>
      <c r="I173" s="6"/>
      <c r="J173" s="6"/>
      <c r="K173" s="6"/>
      <c r="L173" s="6"/>
      <c r="M173" s="6"/>
      <c r="N173" s="6"/>
      <c r="O173" s="6"/>
      <c r="P173" s="10"/>
      <c r="Q173" s="15" t="str">
        <f t="shared" ca="1" si="6"/>
        <v>-</v>
      </c>
      <c r="R173" s="6"/>
      <c r="S173" s="6"/>
      <c r="T173" s="6"/>
      <c r="U173" s="6"/>
      <c r="V173" s="6"/>
      <c r="W173" s="6" t="str">
        <f t="shared" si="5"/>
        <v>-</v>
      </c>
      <c r="X173" s="6"/>
      <c r="Y173" s="6"/>
      <c r="Z173" s="6"/>
      <c r="AA173" s="6"/>
      <c r="AB173" s="6"/>
      <c r="AC173" s="6"/>
    </row>
    <row r="174" spans="1:29" x14ac:dyDescent="0.25">
      <c r="Q174" s="12" t="str">
        <f t="shared" ca="1" si="6"/>
        <v>-</v>
      </c>
      <c r="W174" t="str">
        <f t="shared" si="5"/>
        <v>-</v>
      </c>
    </row>
    <row r="175" spans="1:29" x14ac:dyDescent="0.25">
      <c r="A175" s="6"/>
      <c r="B175" s="10"/>
      <c r="C175" s="6"/>
      <c r="D175" s="6"/>
      <c r="E175" s="6"/>
      <c r="F175" s="6"/>
      <c r="G175" s="6"/>
      <c r="H175" s="6"/>
      <c r="I175" s="6"/>
      <c r="J175" s="6"/>
      <c r="K175" s="6"/>
      <c r="L175" s="6"/>
      <c r="M175" s="6"/>
      <c r="N175" s="6"/>
      <c r="O175" s="6"/>
      <c r="P175" s="10"/>
      <c r="Q175" s="15" t="str">
        <f t="shared" ca="1" si="6"/>
        <v>-</v>
      </c>
      <c r="R175" s="6"/>
      <c r="S175" s="6"/>
      <c r="T175" s="6"/>
      <c r="U175" s="6"/>
      <c r="V175" s="6"/>
      <c r="W175" s="6" t="str">
        <f t="shared" si="5"/>
        <v>-</v>
      </c>
      <c r="X175" s="6"/>
      <c r="Y175" s="6"/>
      <c r="Z175" s="6"/>
      <c r="AA175" s="6"/>
      <c r="AB175" s="6"/>
      <c r="AC175" s="6"/>
    </row>
    <row r="176" spans="1:29" x14ac:dyDescent="0.25">
      <c r="Q176" s="12" t="str">
        <f t="shared" ca="1" si="6"/>
        <v>-</v>
      </c>
      <c r="W176" t="str">
        <f t="shared" si="5"/>
        <v>-</v>
      </c>
    </row>
    <row r="177" spans="1:29" x14ac:dyDescent="0.25">
      <c r="A177" s="6"/>
      <c r="B177" s="10"/>
      <c r="C177" s="6"/>
      <c r="D177" s="6"/>
      <c r="E177" s="6"/>
      <c r="F177" s="6"/>
      <c r="G177" s="6"/>
      <c r="H177" s="6"/>
      <c r="I177" s="6"/>
      <c r="J177" s="6"/>
      <c r="K177" s="6"/>
      <c r="L177" s="6"/>
      <c r="M177" s="6"/>
      <c r="N177" s="6"/>
      <c r="O177" s="6"/>
      <c r="P177" s="10"/>
      <c r="Q177" s="15" t="str">
        <f t="shared" ca="1" si="6"/>
        <v>-</v>
      </c>
      <c r="R177" s="6"/>
      <c r="S177" s="6"/>
      <c r="T177" s="6"/>
      <c r="U177" s="6"/>
      <c r="V177" s="6"/>
      <c r="W177" s="6" t="str">
        <f t="shared" si="5"/>
        <v>-</v>
      </c>
      <c r="X177" s="6"/>
      <c r="Y177" s="6"/>
      <c r="Z177" s="6"/>
      <c r="AA177" s="6"/>
      <c r="AB177" s="6"/>
      <c r="AC177" s="6"/>
    </row>
    <row r="178" spans="1:29" x14ac:dyDescent="0.25">
      <c r="Q178" s="12" t="str">
        <f t="shared" ca="1" si="6"/>
        <v>-</v>
      </c>
      <c r="W178" t="str">
        <f t="shared" si="5"/>
        <v>-</v>
      </c>
    </row>
    <row r="179" spans="1:29" x14ac:dyDescent="0.25">
      <c r="A179" s="6"/>
      <c r="B179" s="10"/>
      <c r="C179" s="6"/>
      <c r="D179" s="6"/>
      <c r="E179" s="6"/>
      <c r="F179" s="6"/>
      <c r="G179" s="6"/>
      <c r="H179" s="6"/>
      <c r="I179" s="6"/>
      <c r="J179" s="6"/>
      <c r="K179" s="6"/>
      <c r="L179" s="6"/>
      <c r="M179" s="6"/>
      <c r="N179" s="6"/>
      <c r="O179" s="6"/>
      <c r="P179" s="10"/>
      <c r="Q179" s="15" t="str">
        <f t="shared" ca="1" si="6"/>
        <v>-</v>
      </c>
      <c r="R179" s="6"/>
      <c r="S179" s="6"/>
      <c r="T179" s="6"/>
      <c r="U179" s="6"/>
      <c r="V179" s="6"/>
      <c r="W179" s="6" t="str">
        <f t="shared" si="5"/>
        <v>-</v>
      </c>
      <c r="X179" s="6"/>
      <c r="Y179" s="6"/>
      <c r="Z179" s="6"/>
      <c r="AA179" s="6"/>
      <c r="AB179" s="6"/>
      <c r="AC179" s="6"/>
    </row>
    <row r="180" spans="1:29" x14ac:dyDescent="0.25">
      <c r="Q180" s="12" t="str">
        <f t="shared" ca="1" si="6"/>
        <v>-</v>
      </c>
      <c r="W180" t="str">
        <f t="shared" si="5"/>
        <v>-</v>
      </c>
    </row>
    <row r="181" spans="1:29" x14ac:dyDescent="0.25">
      <c r="A181" s="6"/>
      <c r="B181" s="10"/>
      <c r="C181" s="6"/>
      <c r="D181" s="6"/>
      <c r="E181" s="6"/>
      <c r="F181" s="6"/>
      <c r="G181" s="6"/>
      <c r="H181" s="6"/>
      <c r="I181" s="6"/>
      <c r="J181" s="6"/>
      <c r="K181" s="6"/>
      <c r="L181" s="6"/>
      <c r="M181" s="6"/>
      <c r="N181" s="6"/>
      <c r="O181" s="6"/>
      <c r="P181" s="10"/>
      <c r="Q181" s="15" t="str">
        <f t="shared" ca="1" si="6"/>
        <v>-</v>
      </c>
      <c r="R181" s="6"/>
      <c r="S181" s="6"/>
      <c r="T181" s="6"/>
      <c r="U181" s="6"/>
      <c r="V181" s="6"/>
      <c r="W181" s="6" t="str">
        <f t="shared" si="5"/>
        <v>-</v>
      </c>
      <c r="X181" s="6"/>
      <c r="Y181" s="6"/>
      <c r="Z181" s="6"/>
      <c r="AA181" s="6"/>
      <c r="AB181" s="6"/>
      <c r="AC181" s="6"/>
    </row>
    <row r="182" spans="1:29" x14ac:dyDescent="0.25">
      <c r="Q182" s="12" t="str">
        <f t="shared" ca="1" si="6"/>
        <v>-</v>
      </c>
      <c r="W182" t="str">
        <f t="shared" si="5"/>
        <v>-</v>
      </c>
    </row>
    <row r="183" spans="1:29" x14ac:dyDescent="0.25">
      <c r="A183" s="6"/>
      <c r="B183" s="10"/>
      <c r="C183" s="6"/>
      <c r="D183" s="6"/>
      <c r="E183" s="6"/>
      <c r="F183" s="6"/>
      <c r="G183" s="6"/>
      <c r="H183" s="6"/>
      <c r="I183" s="6"/>
      <c r="J183" s="6"/>
      <c r="K183" s="6"/>
      <c r="L183" s="6"/>
      <c r="M183" s="6"/>
      <c r="N183" s="6"/>
      <c r="O183" s="6"/>
      <c r="P183" s="10"/>
      <c r="Q183" s="15" t="str">
        <f t="shared" ca="1" si="6"/>
        <v>-</v>
      </c>
      <c r="R183" s="6"/>
      <c r="S183" s="6"/>
      <c r="T183" s="6"/>
      <c r="U183" s="6"/>
      <c r="V183" s="6"/>
      <c r="W183" s="6" t="str">
        <f t="shared" si="5"/>
        <v>-</v>
      </c>
      <c r="X183" s="6"/>
      <c r="Y183" s="6"/>
      <c r="Z183" s="6"/>
      <c r="AA183" s="6"/>
      <c r="AB183" s="6"/>
      <c r="AC183" s="6"/>
    </row>
    <row r="184" spans="1:29" x14ac:dyDescent="0.25">
      <c r="Q184" s="12" t="str">
        <f t="shared" ca="1" si="6"/>
        <v>-</v>
      </c>
      <c r="W184" t="str">
        <f t="shared" si="5"/>
        <v>-</v>
      </c>
    </row>
    <row r="185" spans="1:29" x14ac:dyDescent="0.25">
      <c r="A185" s="6"/>
      <c r="B185" s="10"/>
      <c r="C185" s="6"/>
      <c r="D185" s="6"/>
      <c r="E185" s="6"/>
      <c r="F185" s="6"/>
      <c r="G185" s="6"/>
      <c r="H185" s="6"/>
      <c r="I185" s="6"/>
      <c r="J185" s="6"/>
      <c r="K185" s="6"/>
      <c r="L185" s="6"/>
      <c r="M185" s="6"/>
      <c r="N185" s="6"/>
      <c r="O185" s="6"/>
      <c r="P185" s="10"/>
      <c r="Q185" s="15" t="str">
        <f t="shared" ca="1" si="6"/>
        <v>-</v>
      </c>
      <c r="R185" s="6"/>
      <c r="S185" s="6"/>
      <c r="T185" s="6"/>
      <c r="U185" s="6"/>
      <c r="V185" s="6"/>
      <c r="W185" s="6" t="str">
        <f t="shared" si="5"/>
        <v>-</v>
      </c>
      <c r="X185" s="6"/>
      <c r="Y185" s="6"/>
      <c r="Z185" s="6"/>
      <c r="AA185" s="6"/>
      <c r="AB185" s="6"/>
      <c r="AC185" s="6"/>
    </row>
    <row r="186" spans="1:29" x14ac:dyDescent="0.25">
      <c r="Q186" s="12" t="str">
        <f t="shared" ca="1" si="6"/>
        <v>-</v>
      </c>
      <c r="W186" t="str">
        <f t="shared" si="5"/>
        <v>-</v>
      </c>
    </row>
    <row r="187" spans="1:29" x14ac:dyDescent="0.25">
      <c r="A187" s="6"/>
      <c r="B187" s="10"/>
      <c r="C187" s="6"/>
      <c r="D187" s="6"/>
      <c r="E187" s="6"/>
      <c r="F187" s="6"/>
      <c r="G187" s="6"/>
      <c r="H187" s="6"/>
      <c r="I187" s="6"/>
      <c r="J187" s="6"/>
      <c r="K187" s="6"/>
      <c r="L187" s="6"/>
      <c r="M187" s="6"/>
      <c r="N187" s="6"/>
      <c r="O187" s="6"/>
      <c r="P187" s="10"/>
      <c r="Q187" s="15" t="str">
        <f t="shared" ca="1" si="6"/>
        <v>-</v>
      </c>
      <c r="R187" s="6"/>
      <c r="S187" s="6"/>
      <c r="T187" s="6"/>
      <c r="U187" s="6"/>
      <c r="V187" s="6"/>
      <c r="W187" s="6" t="str">
        <f t="shared" si="5"/>
        <v>-</v>
      </c>
      <c r="X187" s="6"/>
      <c r="Y187" s="6"/>
      <c r="Z187" s="6"/>
      <c r="AA187" s="6"/>
      <c r="AB187" s="6"/>
      <c r="AC187" s="6"/>
    </row>
    <row r="188" spans="1:29" x14ac:dyDescent="0.25">
      <c r="Q188" s="12" t="str">
        <f t="shared" ca="1" si="6"/>
        <v>-</v>
      </c>
      <c r="W188" t="str">
        <f t="shared" si="5"/>
        <v>-</v>
      </c>
    </row>
    <row r="189" spans="1:29" x14ac:dyDescent="0.25">
      <c r="A189" s="6"/>
      <c r="B189" s="10"/>
      <c r="C189" s="6"/>
      <c r="D189" s="6"/>
      <c r="E189" s="6"/>
      <c r="F189" s="6"/>
      <c r="G189" s="6"/>
      <c r="H189" s="6"/>
      <c r="I189" s="6"/>
      <c r="J189" s="6"/>
      <c r="K189" s="6"/>
      <c r="L189" s="6"/>
      <c r="M189" s="6"/>
      <c r="N189" s="6"/>
      <c r="O189" s="6"/>
      <c r="P189" s="10"/>
      <c r="Q189" s="15" t="str">
        <f t="shared" ca="1" si="6"/>
        <v>-</v>
      </c>
      <c r="R189" s="6"/>
      <c r="S189" s="6"/>
      <c r="T189" s="6"/>
      <c r="U189" s="6"/>
      <c r="V189" s="6"/>
      <c r="W189" s="6" t="str">
        <f t="shared" si="5"/>
        <v>-</v>
      </c>
      <c r="X189" s="6"/>
      <c r="Y189" s="6"/>
      <c r="Z189" s="6"/>
      <c r="AA189" s="6"/>
      <c r="AB189" s="6"/>
      <c r="AC189" s="6"/>
    </row>
    <row r="190" spans="1:29" x14ac:dyDescent="0.25">
      <c r="Q190" s="12" t="str">
        <f t="shared" ca="1" si="6"/>
        <v>-</v>
      </c>
      <c r="W190" t="str">
        <f t="shared" si="5"/>
        <v>-</v>
      </c>
    </row>
    <row r="191" spans="1:29" x14ac:dyDescent="0.25">
      <c r="A191" s="6"/>
      <c r="B191" s="10"/>
      <c r="C191" s="6"/>
      <c r="D191" s="6"/>
      <c r="E191" s="6"/>
      <c r="F191" s="6"/>
      <c r="G191" s="6"/>
      <c r="H191" s="6"/>
      <c r="I191" s="6"/>
      <c r="J191" s="6"/>
      <c r="K191" s="6"/>
      <c r="L191" s="6"/>
      <c r="M191" s="6"/>
      <c r="N191" s="6"/>
      <c r="O191" s="6"/>
      <c r="P191" s="10"/>
      <c r="Q191" s="15" t="str">
        <f t="shared" ca="1" si="6"/>
        <v>-</v>
      </c>
      <c r="R191" s="6"/>
      <c r="S191" s="6"/>
      <c r="T191" s="6"/>
      <c r="U191" s="6"/>
      <c r="V191" s="6"/>
      <c r="W191" s="6" t="str">
        <f t="shared" ref="W191:W254" si="7">IF(OR(ISBLANK(J191),ISBLANK(V191)),"-",(IF(J191=V191,"Yes","No")))</f>
        <v>-</v>
      </c>
      <c r="X191" s="6"/>
      <c r="Y191" s="6"/>
      <c r="Z191" s="6"/>
      <c r="AA191" s="6"/>
      <c r="AB191" s="6"/>
      <c r="AC191" s="6"/>
    </row>
    <row r="192" spans="1:29" x14ac:dyDescent="0.25">
      <c r="Q192" s="12" t="str">
        <f t="shared" ref="Q192:Q255" ca="1" si="8">IF(B192&gt;1/1/1900, (IF(R192="Closed",(DATEDIF(B192,P192,"d"))-(DATEDIF(M192,O192,"d")),IF(OR(R192="Pending",ISBLANK(P192)),TODAY()-B192))),"-")</f>
        <v>-</v>
      </c>
      <c r="W192" t="str">
        <f t="shared" si="7"/>
        <v>-</v>
      </c>
    </row>
    <row r="193" spans="1:29" x14ac:dyDescent="0.25">
      <c r="A193" s="6"/>
      <c r="B193" s="10"/>
      <c r="C193" s="6"/>
      <c r="D193" s="6"/>
      <c r="E193" s="6"/>
      <c r="F193" s="6"/>
      <c r="G193" s="6"/>
      <c r="H193" s="6"/>
      <c r="I193" s="6"/>
      <c r="J193" s="6"/>
      <c r="K193" s="6"/>
      <c r="L193" s="6"/>
      <c r="M193" s="6"/>
      <c r="N193" s="6"/>
      <c r="O193" s="6"/>
      <c r="P193" s="10"/>
      <c r="Q193" s="15" t="str">
        <f t="shared" ca="1" si="8"/>
        <v>-</v>
      </c>
      <c r="R193" s="6"/>
      <c r="S193" s="6"/>
      <c r="T193" s="6"/>
      <c r="U193" s="6"/>
      <c r="V193" s="6"/>
      <c r="W193" s="6" t="str">
        <f t="shared" si="7"/>
        <v>-</v>
      </c>
      <c r="X193" s="6"/>
      <c r="Y193" s="6"/>
      <c r="Z193" s="6"/>
      <c r="AA193" s="6"/>
      <c r="AB193" s="6"/>
      <c r="AC193" s="6"/>
    </row>
    <row r="194" spans="1:29" x14ac:dyDescent="0.25">
      <c r="Q194" s="12" t="str">
        <f t="shared" ca="1" si="8"/>
        <v>-</v>
      </c>
      <c r="W194" t="str">
        <f t="shared" si="7"/>
        <v>-</v>
      </c>
    </row>
    <row r="195" spans="1:29" x14ac:dyDescent="0.25">
      <c r="A195" s="6"/>
      <c r="B195" s="10"/>
      <c r="C195" s="6"/>
      <c r="D195" s="6"/>
      <c r="E195" s="6"/>
      <c r="F195" s="6"/>
      <c r="G195" s="6"/>
      <c r="H195" s="6"/>
      <c r="I195" s="6"/>
      <c r="J195" s="6"/>
      <c r="K195" s="6"/>
      <c r="L195" s="6"/>
      <c r="M195" s="6"/>
      <c r="N195" s="6"/>
      <c r="O195" s="6"/>
      <c r="P195" s="10"/>
      <c r="Q195" s="15" t="str">
        <f t="shared" ca="1" si="8"/>
        <v>-</v>
      </c>
      <c r="R195" s="6"/>
      <c r="S195" s="6"/>
      <c r="T195" s="6"/>
      <c r="U195" s="6"/>
      <c r="V195" s="6"/>
      <c r="W195" s="6" t="str">
        <f t="shared" si="7"/>
        <v>-</v>
      </c>
      <c r="X195" s="6"/>
      <c r="Y195" s="6"/>
      <c r="Z195" s="6"/>
      <c r="AA195" s="6"/>
      <c r="AB195" s="6"/>
      <c r="AC195" s="6"/>
    </row>
    <row r="196" spans="1:29" x14ac:dyDescent="0.25">
      <c r="Q196" s="12" t="str">
        <f t="shared" ca="1" si="8"/>
        <v>-</v>
      </c>
      <c r="W196" t="str">
        <f t="shared" si="7"/>
        <v>-</v>
      </c>
    </row>
    <row r="197" spans="1:29" x14ac:dyDescent="0.25">
      <c r="A197" s="6"/>
      <c r="B197" s="10"/>
      <c r="C197" s="6"/>
      <c r="D197" s="6"/>
      <c r="E197" s="6"/>
      <c r="F197" s="6"/>
      <c r="G197" s="6"/>
      <c r="H197" s="6"/>
      <c r="I197" s="6"/>
      <c r="J197" s="6"/>
      <c r="K197" s="6"/>
      <c r="L197" s="6"/>
      <c r="M197" s="6"/>
      <c r="N197" s="6"/>
      <c r="O197" s="6"/>
      <c r="P197" s="10"/>
      <c r="Q197" s="15" t="str">
        <f t="shared" ca="1" si="8"/>
        <v>-</v>
      </c>
      <c r="R197" s="6"/>
      <c r="S197" s="6"/>
      <c r="T197" s="6"/>
      <c r="U197" s="6"/>
      <c r="V197" s="6"/>
      <c r="W197" s="6" t="str">
        <f t="shared" si="7"/>
        <v>-</v>
      </c>
      <c r="X197" s="6"/>
      <c r="Y197" s="6"/>
      <c r="Z197" s="6"/>
      <c r="AA197" s="6"/>
      <c r="AB197" s="6"/>
      <c r="AC197" s="6"/>
    </row>
    <row r="198" spans="1:29" x14ac:dyDescent="0.25">
      <c r="Q198" s="12" t="str">
        <f t="shared" ca="1" si="8"/>
        <v>-</v>
      </c>
      <c r="W198" t="str">
        <f t="shared" si="7"/>
        <v>-</v>
      </c>
    </row>
    <row r="199" spans="1:29" x14ac:dyDescent="0.25">
      <c r="A199" s="6"/>
      <c r="B199" s="10"/>
      <c r="C199" s="6"/>
      <c r="D199" s="6"/>
      <c r="E199" s="6"/>
      <c r="F199" s="6"/>
      <c r="G199" s="6"/>
      <c r="H199" s="6"/>
      <c r="I199" s="6"/>
      <c r="J199" s="6"/>
      <c r="K199" s="6"/>
      <c r="L199" s="6"/>
      <c r="M199" s="6"/>
      <c r="N199" s="6"/>
      <c r="O199" s="6"/>
      <c r="P199" s="10"/>
      <c r="Q199" s="15" t="str">
        <f t="shared" ca="1" si="8"/>
        <v>-</v>
      </c>
      <c r="R199" s="6"/>
      <c r="S199" s="6"/>
      <c r="T199" s="6"/>
      <c r="U199" s="6"/>
      <c r="V199" s="6"/>
      <c r="W199" s="6" t="str">
        <f t="shared" si="7"/>
        <v>-</v>
      </c>
      <c r="X199" s="6"/>
      <c r="Y199" s="6"/>
      <c r="Z199" s="6"/>
      <c r="AA199" s="6"/>
      <c r="AB199" s="6"/>
      <c r="AC199" s="6"/>
    </row>
    <row r="200" spans="1:29" x14ac:dyDescent="0.25">
      <c r="Q200" s="12" t="str">
        <f t="shared" ca="1" si="8"/>
        <v>-</v>
      </c>
      <c r="W200" t="str">
        <f t="shared" si="7"/>
        <v>-</v>
      </c>
    </row>
    <row r="201" spans="1:29" x14ac:dyDescent="0.25">
      <c r="A201" s="6"/>
      <c r="B201" s="10"/>
      <c r="C201" s="6"/>
      <c r="D201" s="6"/>
      <c r="E201" s="6"/>
      <c r="F201" s="6"/>
      <c r="G201" s="6"/>
      <c r="H201" s="6"/>
      <c r="I201" s="6"/>
      <c r="J201" s="6"/>
      <c r="K201" s="6"/>
      <c r="L201" s="6"/>
      <c r="M201" s="6"/>
      <c r="N201" s="6"/>
      <c r="O201" s="6"/>
      <c r="P201" s="10"/>
      <c r="Q201" s="15" t="str">
        <f t="shared" ca="1" si="8"/>
        <v>-</v>
      </c>
      <c r="R201" s="6"/>
      <c r="S201" s="6"/>
      <c r="T201" s="6"/>
      <c r="U201" s="6"/>
      <c r="V201" s="6"/>
      <c r="W201" s="6" t="str">
        <f t="shared" si="7"/>
        <v>-</v>
      </c>
      <c r="X201" s="6"/>
      <c r="Y201" s="6"/>
      <c r="Z201" s="6"/>
      <c r="AA201" s="6"/>
      <c r="AB201" s="6"/>
      <c r="AC201" s="6"/>
    </row>
    <row r="202" spans="1:29" x14ac:dyDescent="0.25">
      <c r="Q202" s="12" t="str">
        <f t="shared" ca="1" si="8"/>
        <v>-</v>
      </c>
      <c r="W202" t="str">
        <f t="shared" si="7"/>
        <v>-</v>
      </c>
    </row>
    <row r="203" spans="1:29" x14ac:dyDescent="0.25">
      <c r="A203" s="6"/>
      <c r="B203" s="10"/>
      <c r="C203" s="6"/>
      <c r="D203" s="6"/>
      <c r="E203" s="6"/>
      <c r="F203" s="6"/>
      <c r="G203" s="6"/>
      <c r="H203" s="6"/>
      <c r="I203" s="6"/>
      <c r="J203" s="6"/>
      <c r="K203" s="6"/>
      <c r="L203" s="6"/>
      <c r="M203" s="6"/>
      <c r="N203" s="6"/>
      <c r="O203" s="6"/>
      <c r="P203" s="10"/>
      <c r="Q203" s="15" t="str">
        <f t="shared" ca="1" si="8"/>
        <v>-</v>
      </c>
      <c r="R203" s="6"/>
      <c r="S203" s="6"/>
      <c r="T203" s="6"/>
      <c r="U203" s="6"/>
      <c r="V203" s="6"/>
      <c r="W203" s="6" t="str">
        <f t="shared" si="7"/>
        <v>-</v>
      </c>
      <c r="X203" s="6"/>
      <c r="Y203" s="6"/>
      <c r="Z203" s="6"/>
      <c r="AA203" s="6"/>
      <c r="AB203" s="6"/>
      <c r="AC203" s="6"/>
    </row>
    <row r="204" spans="1:29" x14ac:dyDescent="0.25">
      <c r="Q204" s="12" t="str">
        <f t="shared" ca="1" si="8"/>
        <v>-</v>
      </c>
      <c r="W204" t="str">
        <f t="shared" si="7"/>
        <v>-</v>
      </c>
    </row>
    <row r="205" spans="1:29" x14ac:dyDescent="0.25">
      <c r="A205" s="6"/>
      <c r="B205" s="10"/>
      <c r="C205" s="6"/>
      <c r="D205" s="6"/>
      <c r="E205" s="6"/>
      <c r="F205" s="6"/>
      <c r="G205" s="6"/>
      <c r="H205" s="6"/>
      <c r="I205" s="6"/>
      <c r="J205" s="6"/>
      <c r="K205" s="6"/>
      <c r="L205" s="6"/>
      <c r="M205" s="6"/>
      <c r="N205" s="6"/>
      <c r="O205" s="6"/>
      <c r="P205" s="10"/>
      <c r="Q205" s="15" t="str">
        <f t="shared" ca="1" si="8"/>
        <v>-</v>
      </c>
      <c r="R205" s="6"/>
      <c r="S205" s="6"/>
      <c r="T205" s="6"/>
      <c r="U205" s="6"/>
      <c r="V205" s="6"/>
      <c r="W205" s="6" t="str">
        <f t="shared" si="7"/>
        <v>-</v>
      </c>
      <c r="X205" s="6"/>
      <c r="Y205" s="6"/>
      <c r="Z205" s="6"/>
      <c r="AA205" s="6"/>
      <c r="AB205" s="6"/>
      <c r="AC205" s="6"/>
    </row>
    <row r="206" spans="1:29" x14ac:dyDescent="0.25">
      <c r="Q206" s="12" t="str">
        <f t="shared" ca="1" si="8"/>
        <v>-</v>
      </c>
      <c r="W206" t="str">
        <f t="shared" si="7"/>
        <v>-</v>
      </c>
    </row>
    <row r="207" spans="1:29" x14ac:dyDescent="0.25">
      <c r="A207" s="6"/>
      <c r="B207" s="10"/>
      <c r="C207" s="6"/>
      <c r="D207" s="6"/>
      <c r="E207" s="6"/>
      <c r="F207" s="6"/>
      <c r="G207" s="6"/>
      <c r="H207" s="6"/>
      <c r="I207" s="6"/>
      <c r="J207" s="6"/>
      <c r="K207" s="6"/>
      <c r="L207" s="6"/>
      <c r="M207" s="6"/>
      <c r="N207" s="6"/>
      <c r="O207" s="6"/>
      <c r="P207" s="10"/>
      <c r="Q207" s="15" t="str">
        <f t="shared" ca="1" si="8"/>
        <v>-</v>
      </c>
      <c r="R207" s="6"/>
      <c r="S207" s="6"/>
      <c r="T207" s="6"/>
      <c r="U207" s="6"/>
      <c r="V207" s="6"/>
      <c r="W207" s="6" t="str">
        <f t="shared" si="7"/>
        <v>-</v>
      </c>
      <c r="X207" s="6"/>
      <c r="Y207" s="6"/>
      <c r="Z207" s="6"/>
      <c r="AA207" s="6"/>
      <c r="AB207" s="6"/>
      <c r="AC207" s="6"/>
    </row>
    <row r="208" spans="1:29" x14ac:dyDescent="0.25">
      <c r="Q208" s="12" t="str">
        <f t="shared" ca="1" si="8"/>
        <v>-</v>
      </c>
      <c r="W208" t="str">
        <f t="shared" si="7"/>
        <v>-</v>
      </c>
    </row>
    <row r="209" spans="1:29" x14ac:dyDescent="0.25">
      <c r="A209" s="6"/>
      <c r="B209" s="10"/>
      <c r="C209" s="6"/>
      <c r="D209" s="6"/>
      <c r="E209" s="6"/>
      <c r="F209" s="6"/>
      <c r="G209" s="6"/>
      <c r="H209" s="6"/>
      <c r="I209" s="6"/>
      <c r="J209" s="6"/>
      <c r="K209" s="6"/>
      <c r="L209" s="6"/>
      <c r="M209" s="6"/>
      <c r="N209" s="6"/>
      <c r="O209" s="6"/>
      <c r="P209" s="10"/>
      <c r="Q209" s="15" t="str">
        <f t="shared" ca="1" si="8"/>
        <v>-</v>
      </c>
      <c r="R209" s="6"/>
      <c r="S209" s="6"/>
      <c r="T209" s="6"/>
      <c r="U209" s="6"/>
      <c r="V209" s="6"/>
      <c r="W209" s="6" t="str">
        <f t="shared" si="7"/>
        <v>-</v>
      </c>
      <c r="X209" s="6"/>
      <c r="Y209" s="6"/>
      <c r="Z209" s="6"/>
      <c r="AA209" s="6"/>
      <c r="AB209" s="6"/>
      <c r="AC209" s="6"/>
    </row>
    <row r="210" spans="1:29" x14ac:dyDescent="0.25">
      <c r="Q210" s="12" t="str">
        <f t="shared" ca="1" si="8"/>
        <v>-</v>
      </c>
      <c r="W210" t="str">
        <f t="shared" si="7"/>
        <v>-</v>
      </c>
    </row>
    <row r="211" spans="1:29" x14ac:dyDescent="0.25">
      <c r="A211" s="6"/>
      <c r="B211" s="10"/>
      <c r="C211" s="6"/>
      <c r="D211" s="6"/>
      <c r="E211" s="6"/>
      <c r="F211" s="6"/>
      <c r="G211" s="6"/>
      <c r="H211" s="6"/>
      <c r="I211" s="6"/>
      <c r="J211" s="6"/>
      <c r="K211" s="6"/>
      <c r="L211" s="6"/>
      <c r="M211" s="6"/>
      <c r="N211" s="6"/>
      <c r="O211" s="6"/>
      <c r="P211" s="10"/>
      <c r="Q211" s="15" t="str">
        <f t="shared" ca="1" si="8"/>
        <v>-</v>
      </c>
      <c r="R211" s="6"/>
      <c r="S211" s="6"/>
      <c r="T211" s="6"/>
      <c r="U211" s="6"/>
      <c r="V211" s="6"/>
      <c r="W211" s="6" t="str">
        <f t="shared" si="7"/>
        <v>-</v>
      </c>
      <c r="X211" s="6"/>
      <c r="Y211" s="6"/>
      <c r="Z211" s="6"/>
      <c r="AA211" s="6"/>
      <c r="AB211" s="6"/>
      <c r="AC211" s="6"/>
    </row>
    <row r="212" spans="1:29" x14ac:dyDescent="0.25">
      <c r="Q212" s="12" t="str">
        <f t="shared" ca="1" si="8"/>
        <v>-</v>
      </c>
      <c r="W212" t="str">
        <f t="shared" si="7"/>
        <v>-</v>
      </c>
    </row>
    <row r="213" spans="1:29" x14ac:dyDescent="0.25">
      <c r="A213" s="6"/>
      <c r="B213" s="10"/>
      <c r="C213" s="6"/>
      <c r="D213" s="6"/>
      <c r="E213" s="6"/>
      <c r="F213" s="6"/>
      <c r="G213" s="6"/>
      <c r="H213" s="6"/>
      <c r="I213" s="6"/>
      <c r="J213" s="6"/>
      <c r="K213" s="6"/>
      <c r="L213" s="6"/>
      <c r="M213" s="6"/>
      <c r="N213" s="6"/>
      <c r="O213" s="6"/>
      <c r="P213" s="10"/>
      <c r="Q213" s="15" t="str">
        <f t="shared" ca="1" si="8"/>
        <v>-</v>
      </c>
      <c r="R213" s="6"/>
      <c r="S213" s="6"/>
      <c r="T213" s="6"/>
      <c r="U213" s="6"/>
      <c r="V213" s="6"/>
      <c r="W213" s="6" t="str">
        <f t="shared" si="7"/>
        <v>-</v>
      </c>
      <c r="X213" s="6"/>
      <c r="Y213" s="6"/>
      <c r="Z213" s="6"/>
      <c r="AA213" s="6"/>
      <c r="AB213" s="6"/>
      <c r="AC213" s="6"/>
    </row>
    <row r="214" spans="1:29" x14ac:dyDescent="0.25">
      <c r="Q214" s="12" t="str">
        <f t="shared" ca="1" si="8"/>
        <v>-</v>
      </c>
      <c r="W214" t="str">
        <f t="shared" si="7"/>
        <v>-</v>
      </c>
    </row>
    <row r="215" spans="1:29" x14ac:dyDescent="0.25">
      <c r="A215" s="6"/>
      <c r="B215" s="10"/>
      <c r="C215" s="6"/>
      <c r="D215" s="6"/>
      <c r="E215" s="6"/>
      <c r="F215" s="6"/>
      <c r="G215" s="6"/>
      <c r="H215" s="6"/>
      <c r="I215" s="6"/>
      <c r="J215" s="6"/>
      <c r="K215" s="6"/>
      <c r="L215" s="6"/>
      <c r="M215" s="6"/>
      <c r="N215" s="6"/>
      <c r="O215" s="6"/>
      <c r="P215" s="10"/>
      <c r="Q215" s="15" t="str">
        <f t="shared" ca="1" si="8"/>
        <v>-</v>
      </c>
      <c r="R215" s="6"/>
      <c r="S215" s="6"/>
      <c r="T215" s="6"/>
      <c r="U215" s="6"/>
      <c r="V215" s="6"/>
      <c r="W215" s="6" t="str">
        <f t="shared" si="7"/>
        <v>-</v>
      </c>
      <c r="X215" s="6"/>
      <c r="Y215" s="6"/>
      <c r="Z215" s="6"/>
      <c r="AA215" s="6"/>
      <c r="AB215" s="6"/>
      <c r="AC215" s="6"/>
    </row>
    <row r="216" spans="1:29" x14ac:dyDescent="0.25">
      <c r="Q216" s="12" t="str">
        <f t="shared" ca="1" si="8"/>
        <v>-</v>
      </c>
      <c r="W216" t="str">
        <f t="shared" si="7"/>
        <v>-</v>
      </c>
    </row>
    <row r="217" spans="1:29" x14ac:dyDescent="0.25">
      <c r="A217" s="6"/>
      <c r="B217" s="10"/>
      <c r="C217" s="6"/>
      <c r="D217" s="6"/>
      <c r="E217" s="6"/>
      <c r="F217" s="6"/>
      <c r="G217" s="6"/>
      <c r="H217" s="6"/>
      <c r="I217" s="6"/>
      <c r="J217" s="6"/>
      <c r="K217" s="6"/>
      <c r="L217" s="6"/>
      <c r="M217" s="6"/>
      <c r="N217" s="6"/>
      <c r="O217" s="6"/>
      <c r="P217" s="10"/>
      <c r="Q217" s="15" t="str">
        <f t="shared" ca="1" si="8"/>
        <v>-</v>
      </c>
      <c r="R217" s="6"/>
      <c r="S217" s="6"/>
      <c r="T217" s="6"/>
      <c r="U217" s="6"/>
      <c r="V217" s="6"/>
      <c r="W217" s="6" t="str">
        <f t="shared" si="7"/>
        <v>-</v>
      </c>
      <c r="X217" s="6"/>
      <c r="Y217" s="6"/>
      <c r="Z217" s="6"/>
      <c r="AA217" s="6"/>
      <c r="AB217" s="6"/>
      <c r="AC217" s="6"/>
    </row>
    <row r="218" spans="1:29" x14ac:dyDescent="0.25">
      <c r="Q218" s="12" t="str">
        <f t="shared" ca="1" si="8"/>
        <v>-</v>
      </c>
      <c r="W218" t="str">
        <f t="shared" si="7"/>
        <v>-</v>
      </c>
    </row>
    <row r="219" spans="1:29" x14ac:dyDescent="0.25">
      <c r="A219" s="6"/>
      <c r="B219" s="10"/>
      <c r="C219" s="6"/>
      <c r="D219" s="6"/>
      <c r="E219" s="6"/>
      <c r="F219" s="6"/>
      <c r="G219" s="6"/>
      <c r="H219" s="6"/>
      <c r="I219" s="6"/>
      <c r="J219" s="6"/>
      <c r="K219" s="6"/>
      <c r="L219" s="6"/>
      <c r="M219" s="6"/>
      <c r="N219" s="6"/>
      <c r="O219" s="6"/>
      <c r="P219" s="10"/>
      <c r="Q219" s="15" t="str">
        <f t="shared" ca="1" si="8"/>
        <v>-</v>
      </c>
      <c r="R219" s="6"/>
      <c r="S219" s="6"/>
      <c r="T219" s="6"/>
      <c r="U219" s="6"/>
      <c r="V219" s="6"/>
      <c r="W219" s="6" t="str">
        <f t="shared" si="7"/>
        <v>-</v>
      </c>
      <c r="X219" s="6"/>
      <c r="Y219" s="6"/>
      <c r="Z219" s="6"/>
      <c r="AA219" s="6"/>
      <c r="AB219" s="6"/>
      <c r="AC219" s="6"/>
    </row>
    <row r="220" spans="1:29" x14ac:dyDescent="0.25">
      <c r="Q220" s="12" t="str">
        <f t="shared" ca="1" si="8"/>
        <v>-</v>
      </c>
      <c r="W220" t="str">
        <f t="shared" si="7"/>
        <v>-</v>
      </c>
    </row>
    <row r="221" spans="1:29" x14ac:dyDescent="0.25">
      <c r="A221" s="6"/>
      <c r="B221" s="10"/>
      <c r="C221" s="6"/>
      <c r="D221" s="6"/>
      <c r="E221" s="6"/>
      <c r="F221" s="6"/>
      <c r="G221" s="6"/>
      <c r="H221" s="6"/>
      <c r="I221" s="6"/>
      <c r="J221" s="6"/>
      <c r="K221" s="6"/>
      <c r="L221" s="6"/>
      <c r="M221" s="6"/>
      <c r="N221" s="6"/>
      <c r="O221" s="6"/>
      <c r="P221" s="10"/>
      <c r="Q221" s="15" t="str">
        <f t="shared" ca="1" si="8"/>
        <v>-</v>
      </c>
      <c r="R221" s="6"/>
      <c r="S221" s="6"/>
      <c r="T221" s="6"/>
      <c r="U221" s="6"/>
      <c r="V221" s="6"/>
      <c r="W221" s="6" t="str">
        <f t="shared" si="7"/>
        <v>-</v>
      </c>
      <c r="X221" s="6"/>
      <c r="Y221" s="6"/>
      <c r="Z221" s="6"/>
      <c r="AA221" s="6"/>
      <c r="AB221" s="6"/>
      <c r="AC221" s="6"/>
    </row>
    <row r="222" spans="1:29" x14ac:dyDescent="0.25">
      <c r="Q222" s="12" t="str">
        <f t="shared" ca="1" si="8"/>
        <v>-</v>
      </c>
      <c r="W222" t="str">
        <f t="shared" si="7"/>
        <v>-</v>
      </c>
    </row>
    <row r="223" spans="1:29" x14ac:dyDescent="0.25">
      <c r="A223" s="6"/>
      <c r="B223" s="10"/>
      <c r="C223" s="6"/>
      <c r="D223" s="6"/>
      <c r="E223" s="6"/>
      <c r="F223" s="6"/>
      <c r="G223" s="6"/>
      <c r="H223" s="6"/>
      <c r="I223" s="6"/>
      <c r="J223" s="6"/>
      <c r="K223" s="6"/>
      <c r="L223" s="6"/>
      <c r="M223" s="6"/>
      <c r="N223" s="6"/>
      <c r="O223" s="6"/>
      <c r="P223" s="10"/>
      <c r="Q223" s="15" t="str">
        <f t="shared" ca="1" si="8"/>
        <v>-</v>
      </c>
      <c r="R223" s="6"/>
      <c r="S223" s="6"/>
      <c r="T223" s="6"/>
      <c r="U223" s="6"/>
      <c r="V223" s="6"/>
      <c r="W223" s="6" t="str">
        <f t="shared" si="7"/>
        <v>-</v>
      </c>
      <c r="X223" s="6"/>
      <c r="Y223" s="6"/>
      <c r="Z223" s="6"/>
      <c r="AA223" s="6"/>
      <c r="AB223" s="6"/>
      <c r="AC223" s="6"/>
    </row>
    <row r="224" spans="1:29" x14ac:dyDescent="0.25">
      <c r="Q224" s="12" t="str">
        <f t="shared" ca="1" si="8"/>
        <v>-</v>
      </c>
      <c r="W224" t="str">
        <f t="shared" si="7"/>
        <v>-</v>
      </c>
    </row>
    <row r="225" spans="1:29" x14ac:dyDescent="0.25">
      <c r="A225" s="6"/>
      <c r="B225" s="10"/>
      <c r="C225" s="6"/>
      <c r="D225" s="6"/>
      <c r="E225" s="6"/>
      <c r="F225" s="6"/>
      <c r="G225" s="6"/>
      <c r="H225" s="6"/>
      <c r="I225" s="6"/>
      <c r="J225" s="6"/>
      <c r="K225" s="6"/>
      <c r="L225" s="6"/>
      <c r="M225" s="6"/>
      <c r="N225" s="6"/>
      <c r="O225" s="6"/>
      <c r="P225" s="10"/>
      <c r="Q225" s="15" t="str">
        <f t="shared" ca="1" si="8"/>
        <v>-</v>
      </c>
      <c r="R225" s="6"/>
      <c r="S225" s="6"/>
      <c r="T225" s="6"/>
      <c r="U225" s="6"/>
      <c r="V225" s="6"/>
      <c r="W225" s="6" t="str">
        <f t="shared" si="7"/>
        <v>-</v>
      </c>
      <c r="X225" s="6"/>
      <c r="Y225" s="6"/>
      <c r="Z225" s="6"/>
      <c r="AA225" s="6"/>
      <c r="AB225" s="6"/>
      <c r="AC225" s="6"/>
    </row>
    <row r="226" spans="1:29" x14ac:dyDescent="0.25">
      <c r="Q226" s="12" t="str">
        <f t="shared" ca="1" si="8"/>
        <v>-</v>
      </c>
      <c r="W226" t="str">
        <f t="shared" si="7"/>
        <v>-</v>
      </c>
    </row>
    <row r="227" spans="1:29" x14ac:dyDescent="0.25">
      <c r="A227" s="6"/>
      <c r="B227" s="10"/>
      <c r="C227" s="6"/>
      <c r="D227" s="6"/>
      <c r="E227" s="6"/>
      <c r="F227" s="6"/>
      <c r="G227" s="6"/>
      <c r="H227" s="6"/>
      <c r="I227" s="6"/>
      <c r="J227" s="6"/>
      <c r="K227" s="6"/>
      <c r="L227" s="6"/>
      <c r="M227" s="6"/>
      <c r="N227" s="6"/>
      <c r="O227" s="6"/>
      <c r="P227" s="10"/>
      <c r="Q227" s="15" t="str">
        <f t="shared" ca="1" si="8"/>
        <v>-</v>
      </c>
      <c r="R227" s="6"/>
      <c r="S227" s="6"/>
      <c r="T227" s="6"/>
      <c r="U227" s="6"/>
      <c r="V227" s="6"/>
      <c r="W227" s="6" t="str">
        <f t="shared" si="7"/>
        <v>-</v>
      </c>
      <c r="X227" s="6"/>
      <c r="Y227" s="6"/>
      <c r="Z227" s="6"/>
      <c r="AA227" s="6"/>
      <c r="AB227" s="6"/>
      <c r="AC227" s="6"/>
    </row>
    <row r="228" spans="1:29" x14ac:dyDescent="0.25">
      <c r="Q228" s="12" t="str">
        <f t="shared" ca="1" si="8"/>
        <v>-</v>
      </c>
      <c r="W228" t="str">
        <f t="shared" si="7"/>
        <v>-</v>
      </c>
    </row>
    <row r="229" spans="1:29" x14ac:dyDescent="0.25">
      <c r="A229" s="6"/>
      <c r="B229" s="10"/>
      <c r="C229" s="6"/>
      <c r="D229" s="6"/>
      <c r="E229" s="6"/>
      <c r="F229" s="6"/>
      <c r="G229" s="6"/>
      <c r="H229" s="6"/>
      <c r="I229" s="6"/>
      <c r="J229" s="6"/>
      <c r="K229" s="6"/>
      <c r="L229" s="6"/>
      <c r="M229" s="6"/>
      <c r="N229" s="6"/>
      <c r="O229" s="6"/>
      <c r="P229" s="10"/>
      <c r="Q229" s="15" t="str">
        <f t="shared" ca="1" si="8"/>
        <v>-</v>
      </c>
      <c r="R229" s="6"/>
      <c r="S229" s="6"/>
      <c r="T229" s="6"/>
      <c r="U229" s="6"/>
      <c r="V229" s="6"/>
      <c r="W229" s="6" t="str">
        <f t="shared" si="7"/>
        <v>-</v>
      </c>
      <c r="X229" s="6"/>
      <c r="Y229" s="6"/>
      <c r="Z229" s="6"/>
      <c r="AA229" s="6"/>
      <c r="AB229" s="6"/>
      <c r="AC229" s="6"/>
    </row>
    <row r="230" spans="1:29" x14ac:dyDescent="0.25">
      <c r="Q230" s="12" t="str">
        <f t="shared" ca="1" si="8"/>
        <v>-</v>
      </c>
      <c r="W230" t="str">
        <f t="shared" si="7"/>
        <v>-</v>
      </c>
    </row>
    <row r="231" spans="1:29" x14ac:dyDescent="0.25">
      <c r="A231" s="6"/>
      <c r="B231" s="10"/>
      <c r="C231" s="6"/>
      <c r="D231" s="6"/>
      <c r="E231" s="6"/>
      <c r="F231" s="6"/>
      <c r="G231" s="6"/>
      <c r="H231" s="6"/>
      <c r="I231" s="6"/>
      <c r="J231" s="6"/>
      <c r="K231" s="6"/>
      <c r="L231" s="6"/>
      <c r="M231" s="6"/>
      <c r="N231" s="6"/>
      <c r="O231" s="6"/>
      <c r="P231" s="10"/>
      <c r="Q231" s="15" t="str">
        <f t="shared" ca="1" si="8"/>
        <v>-</v>
      </c>
      <c r="R231" s="6"/>
      <c r="S231" s="6"/>
      <c r="T231" s="6"/>
      <c r="U231" s="6"/>
      <c r="V231" s="6"/>
      <c r="W231" s="6" t="str">
        <f t="shared" si="7"/>
        <v>-</v>
      </c>
      <c r="X231" s="6"/>
      <c r="Y231" s="6"/>
      <c r="Z231" s="6"/>
      <c r="AA231" s="6"/>
      <c r="AB231" s="6"/>
      <c r="AC231" s="6"/>
    </row>
    <row r="232" spans="1:29" x14ac:dyDescent="0.25">
      <c r="Q232" s="12" t="str">
        <f t="shared" ca="1" si="8"/>
        <v>-</v>
      </c>
      <c r="W232" t="str">
        <f t="shared" si="7"/>
        <v>-</v>
      </c>
    </row>
    <row r="233" spans="1:29" x14ac:dyDescent="0.25">
      <c r="A233" s="6"/>
      <c r="B233" s="10"/>
      <c r="C233" s="6"/>
      <c r="D233" s="6"/>
      <c r="E233" s="6"/>
      <c r="F233" s="6"/>
      <c r="G233" s="6"/>
      <c r="H233" s="6"/>
      <c r="I233" s="6"/>
      <c r="J233" s="6"/>
      <c r="K233" s="6"/>
      <c r="L233" s="6"/>
      <c r="M233" s="6"/>
      <c r="N233" s="6"/>
      <c r="O233" s="6"/>
      <c r="P233" s="10"/>
      <c r="Q233" s="15" t="str">
        <f t="shared" ca="1" si="8"/>
        <v>-</v>
      </c>
      <c r="R233" s="6"/>
      <c r="S233" s="6"/>
      <c r="T233" s="6"/>
      <c r="U233" s="6"/>
      <c r="V233" s="6"/>
      <c r="W233" s="6" t="str">
        <f t="shared" si="7"/>
        <v>-</v>
      </c>
      <c r="X233" s="6"/>
      <c r="Y233" s="6"/>
      <c r="Z233" s="6"/>
      <c r="AA233" s="6"/>
      <c r="AB233" s="6"/>
      <c r="AC233" s="6"/>
    </row>
    <row r="234" spans="1:29" x14ac:dyDescent="0.25">
      <c r="Q234" s="12" t="str">
        <f t="shared" ca="1" si="8"/>
        <v>-</v>
      </c>
      <c r="W234" t="str">
        <f t="shared" si="7"/>
        <v>-</v>
      </c>
    </row>
    <row r="235" spans="1:29" x14ac:dyDescent="0.25">
      <c r="A235" s="6"/>
      <c r="B235" s="10"/>
      <c r="C235" s="6"/>
      <c r="D235" s="6"/>
      <c r="E235" s="6"/>
      <c r="F235" s="6"/>
      <c r="G235" s="6"/>
      <c r="H235" s="6"/>
      <c r="I235" s="6"/>
      <c r="J235" s="6"/>
      <c r="K235" s="6"/>
      <c r="L235" s="6"/>
      <c r="M235" s="6"/>
      <c r="N235" s="6"/>
      <c r="O235" s="6"/>
      <c r="P235" s="10"/>
      <c r="Q235" s="15" t="str">
        <f t="shared" ca="1" si="8"/>
        <v>-</v>
      </c>
      <c r="R235" s="6"/>
      <c r="S235" s="6"/>
      <c r="T235" s="6"/>
      <c r="U235" s="6"/>
      <c r="V235" s="6"/>
      <c r="W235" s="6" t="str">
        <f t="shared" si="7"/>
        <v>-</v>
      </c>
      <c r="X235" s="6"/>
      <c r="Y235" s="6"/>
      <c r="Z235" s="6"/>
      <c r="AA235" s="6"/>
      <c r="AB235" s="6"/>
      <c r="AC235" s="6"/>
    </row>
    <row r="236" spans="1:29" x14ac:dyDescent="0.25">
      <c r="Q236" s="12" t="str">
        <f t="shared" ca="1" si="8"/>
        <v>-</v>
      </c>
      <c r="W236" t="str">
        <f t="shared" si="7"/>
        <v>-</v>
      </c>
    </row>
    <row r="237" spans="1:29" x14ac:dyDescent="0.25">
      <c r="A237" s="6"/>
      <c r="B237" s="10"/>
      <c r="C237" s="6"/>
      <c r="D237" s="6"/>
      <c r="E237" s="6"/>
      <c r="F237" s="6"/>
      <c r="G237" s="6"/>
      <c r="H237" s="6"/>
      <c r="I237" s="6"/>
      <c r="J237" s="6"/>
      <c r="K237" s="6"/>
      <c r="L237" s="6"/>
      <c r="M237" s="6"/>
      <c r="N237" s="6"/>
      <c r="O237" s="6"/>
      <c r="P237" s="10"/>
      <c r="Q237" s="15" t="str">
        <f t="shared" ca="1" si="8"/>
        <v>-</v>
      </c>
      <c r="R237" s="6"/>
      <c r="S237" s="6"/>
      <c r="T237" s="6"/>
      <c r="U237" s="6"/>
      <c r="V237" s="6"/>
      <c r="W237" s="6" t="str">
        <f t="shared" si="7"/>
        <v>-</v>
      </c>
      <c r="X237" s="6"/>
      <c r="Y237" s="6"/>
      <c r="Z237" s="6"/>
      <c r="AA237" s="6"/>
      <c r="AB237" s="6"/>
      <c r="AC237" s="6"/>
    </row>
    <row r="238" spans="1:29" x14ac:dyDescent="0.25">
      <c r="Q238" s="12" t="str">
        <f t="shared" ca="1" si="8"/>
        <v>-</v>
      </c>
      <c r="W238" t="str">
        <f t="shared" si="7"/>
        <v>-</v>
      </c>
    </row>
    <row r="239" spans="1:29" x14ac:dyDescent="0.25">
      <c r="A239" s="6"/>
      <c r="B239" s="10"/>
      <c r="C239" s="6"/>
      <c r="D239" s="6"/>
      <c r="E239" s="6"/>
      <c r="F239" s="6"/>
      <c r="G239" s="6"/>
      <c r="H239" s="6"/>
      <c r="I239" s="6"/>
      <c r="J239" s="6"/>
      <c r="K239" s="6"/>
      <c r="L239" s="6"/>
      <c r="M239" s="6"/>
      <c r="N239" s="6"/>
      <c r="O239" s="6"/>
      <c r="P239" s="10"/>
      <c r="Q239" s="15" t="str">
        <f t="shared" ca="1" si="8"/>
        <v>-</v>
      </c>
      <c r="R239" s="6"/>
      <c r="S239" s="6"/>
      <c r="T239" s="6"/>
      <c r="U239" s="6"/>
      <c r="V239" s="6"/>
      <c r="W239" s="6" t="str">
        <f t="shared" si="7"/>
        <v>-</v>
      </c>
      <c r="X239" s="6"/>
      <c r="Y239" s="6"/>
      <c r="Z239" s="6"/>
      <c r="AA239" s="6"/>
      <c r="AB239" s="6"/>
      <c r="AC239" s="6"/>
    </row>
    <row r="240" spans="1:29" x14ac:dyDescent="0.25">
      <c r="Q240" s="12" t="str">
        <f t="shared" ca="1" si="8"/>
        <v>-</v>
      </c>
      <c r="W240" t="str">
        <f t="shared" si="7"/>
        <v>-</v>
      </c>
    </row>
    <row r="241" spans="1:29" x14ac:dyDescent="0.25">
      <c r="A241" s="6"/>
      <c r="B241" s="10"/>
      <c r="C241" s="6"/>
      <c r="D241" s="6"/>
      <c r="E241" s="6"/>
      <c r="F241" s="6"/>
      <c r="G241" s="6"/>
      <c r="H241" s="6"/>
      <c r="I241" s="6"/>
      <c r="J241" s="6"/>
      <c r="K241" s="6"/>
      <c r="L241" s="6"/>
      <c r="M241" s="6"/>
      <c r="N241" s="6"/>
      <c r="O241" s="6"/>
      <c r="P241" s="10"/>
      <c r="Q241" s="15" t="str">
        <f t="shared" ca="1" si="8"/>
        <v>-</v>
      </c>
      <c r="R241" s="6"/>
      <c r="S241" s="6"/>
      <c r="T241" s="6"/>
      <c r="U241" s="6"/>
      <c r="V241" s="6"/>
      <c r="W241" s="6" t="str">
        <f t="shared" si="7"/>
        <v>-</v>
      </c>
      <c r="X241" s="6"/>
      <c r="Y241" s="6"/>
      <c r="Z241" s="6"/>
      <c r="AA241" s="6"/>
      <c r="AB241" s="6"/>
      <c r="AC241" s="6"/>
    </row>
    <row r="242" spans="1:29" x14ac:dyDescent="0.25">
      <c r="Q242" s="12" t="str">
        <f t="shared" ca="1" si="8"/>
        <v>-</v>
      </c>
      <c r="W242" t="str">
        <f t="shared" si="7"/>
        <v>-</v>
      </c>
    </row>
    <row r="243" spans="1:29" x14ac:dyDescent="0.25">
      <c r="A243" s="6"/>
      <c r="B243" s="10"/>
      <c r="C243" s="6"/>
      <c r="D243" s="6"/>
      <c r="E243" s="6"/>
      <c r="F243" s="6"/>
      <c r="G243" s="6"/>
      <c r="H243" s="6"/>
      <c r="I243" s="6"/>
      <c r="J243" s="6"/>
      <c r="K243" s="6"/>
      <c r="L243" s="6"/>
      <c r="M243" s="6"/>
      <c r="N243" s="6"/>
      <c r="O243" s="6"/>
      <c r="P243" s="10"/>
      <c r="Q243" s="15" t="str">
        <f t="shared" ca="1" si="8"/>
        <v>-</v>
      </c>
      <c r="R243" s="6"/>
      <c r="S243" s="6"/>
      <c r="T243" s="6"/>
      <c r="U243" s="6"/>
      <c r="V243" s="6"/>
      <c r="W243" s="6" t="str">
        <f t="shared" si="7"/>
        <v>-</v>
      </c>
      <c r="X243" s="6"/>
      <c r="Y243" s="6"/>
      <c r="Z243" s="6"/>
      <c r="AA243" s="6"/>
      <c r="AB243" s="6"/>
      <c r="AC243" s="6"/>
    </row>
    <row r="244" spans="1:29" x14ac:dyDescent="0.25">
      <c r="Q244" s="12" t="str">
        <f t="shared" ca="1" si="8"/>
        <v>-</v>
      </c>
      <c r="W244" t="str">
        <f t="shared" si="7"/>
        <v>-</v>
      </c>
    </row>
    <row r="245" spans="1:29" x14ac:dyDescent="0.25">
      <c r="A245" s="6"/>
      <c r="B245" s="10"/>
      <c r="C245" s="6"/>
      <c r="D245" s="6"/>
      <c r="E245" s="6"/>
      <c r="F245" s="6"/>
      <c r="G245" s="6"/>
      <c r="H245" s="6"/>
      <c r="I245" s="6"/>
      <c r="J245" s="6"/>
      <c r="K245" s="6"/>
      <c r="L245" s="6"/>
      <c r="M245" s="6"/>
      <c r="N245" s="6"/>
      <c r="O245" s="6"/>
      <c r="P245" s="10"/>
      <c r="Q245" s="15" t="str">
        <f t="shared" ca="1" si="8"/>
        <v>-</v>
      </c>
      <c r="R245" s="6"/>
      <c r="S245" s="6"/>
      <c r="T245" s="6"/>
      <c r="U245" s="6"/>
      <c r="V245" s="6"/>
      <c r="W245" s="6" t="str">
        <f t="shared" si="7"/>
        <v>-</v>
      </c>
      <c r="X245" s="6"/>
      <c r="Y245" s="6"/>
      <c r="Z245" s="6"/>
      <c r="AA245" s="6"/>
      <c r="AB245" s="6"/>
      <c r="AC245" s="6"/>
    </row>
    <row r="246" spans="1:29" x14ac:dyDescent="0.25">
      <c r="Q246" s="12" t="str">
        <f t="shared" ca="1" si="8"/>
        <v>-</v>
      </c>
      <c r="W246" t="str">
        <f t="shared" si="7"/>
        <v>-</v>
      </c>
    </row>
    <row r="247" spans="1:29" x14ac:dyDescent="0.25">
      <c r="A247" s="6"/>
      <c r="B247" s="10"/>
      <c r="C247" s="6"/>
      <c r="D247" s="6"/>
      <c r="E247" s="6"/>
      <c r="F247" s="6"/>
      <c r="G247" s="6"/>
      <c r="H247" s="6"/>
      <c r="I247" s="6"/>
      <c r="J247" s="6"/>
      <c r="K247" s="6"/>
      <c r="L247" s="6"/>
      <c r="M247" s="6"/>
      <c r="N247" s="6"/>
      <c r="O247" s="6"/>
      <c r="P247" s="10"/>
      <c r="Q247" s="15" t="str">
        <f t="shared" ca="1" si="8"/>
        <v>-</v>
      </c>
      <c r="R247" s="6"/>
      <c r="S247" s="6"/>
      <c r="T247" s="6"/>
      <c r="U247" s="6"/>
      <c r="V247" s="6"/>
      <c r="W247" s="6" t="str">
        <f t="shared" si="7"/>
        <v>-</v>
      </c>
      <c r="X247" s="6"/>
      <c r="Y247" s="6"/>
      <c r="Z247" s="6"/>
      <c r="AA247" s="6"/>
      <c r="AB247" s="6"/>
      <c r="AC247" s="6"/>
    </row>
    <row r="248" spans="1:29" x14ac:dyDescent="0.25">
      <c r="Q248" s="12" t="str">
        <f t="shared" ca="1" si="8"/>
        <v>-</v>
      </c>
      <c r="W248" t="str">
        <f t="shared" si="7"/>
        <v>-</v>
      </c>
    </row>
    <row r="249" spans="1:29" x14ac:dyDescent="0.25">
      <c r="A249" s="6"/>
      <c r="B249" s="10"/>
      <c r="C249" s="6"/>
      <c r="D249" s="6"/>
      <c r="E249" s="6"/>
      <c r="F249" s="6"/>
      <c r="G249" s="6"/>
      <c r="H249" s="6"/>
      <c r="I249" s="6"/>
      <c r="J249" s="6"/>
      <c r="K249" s="6"/>
      <c r="L249" s="6"/>
      <c r="M249" s="6"/>
      <c r="N249" s="6"/>
      <c r="O249" s="6"/>
      <c r="P249" s="10"/>
      <c r="Q249" s="15" t="str">
        <f t="shared" ca="1" si="8"/>
        <v>-</v>
      </c>
      <c r="R249" s="6"/>
      <c r="S249" s="6"/>
      <c r="T249" s="6"/>
      <c r="U249" s="6"/>
      <c r="V249" s="6"/>
      <c r="W249" s="6" t="str">
        <f t="shared" si="7"/>
        <v>-</v>
      </c>
      <c r="X249" s="6"/>
      <c r="Y249" s="6"/>
      <c r="Z249" s="6"/>
      <c r="AA249" s="6"/>
      <c r="AB249" s="6"/>
      <c r="AC249" s="6"/>
    </row>
    <row r="250" spans="1:29" x14ac:dyDescent="0.25">
      <c r="Q250" s="12" t="str">
        <f t="shared" ca="1" si="8"/>
        <v>-</v>
      </c>
      <c r="W250" t="str">
        <f t="shared" si="7"/>
        <v>-</v>
      </c>
    </row>
    <row r="251" spans="1:29" x14ac:dyDescent="0.25">
      <c r="A251" s="6"/>
      <c r="B251" s="10"/>
      <c r="C251" s="6"/>
      <c r="D251" s="6"/>
      <c r="E251" s="6"/>
      <c r="F251" s="6"/>
      <c r="G251" s="6"/>
      <c r="H251" s="6"/>
      <c r="I251" s="6"/>
      <c r="J251" s="6"/>
      <c r="K251" s="6"/>
      <c r="L251" s="6"/>
      <c r="M251" s="6"/>
      <c r="N251" s="6"/>
      <c r="O251" s="6"/>
      <c r="P251" s="10"/>
      <c r="Q251" s="15" t="str">
        <f t="shared" ca="1" si="8"/>
        <v>-</v>
      </c>
      <c r="R251" s="6"/>
      <c r="S251" s="6"/>
      <c r="T251" s="6"/>
      <c r="U251" s="6"/>
      <c r="V251" s="6"/>
      <c r="W251" s="6" t="str">
        <f t="shared" si="7"/>
        <v>-</v>
      </c>
      <c r="X251" s="6"/>
      <c r="Y251" s="6"/>
      <c r="Z251" s="6"/>
      <c r="AA251" s="6"/>
      <c r="AB251" s="6"/>
      <c r="AC251" s="6"/>
    </row>
    <row r="252" spans="1:29" x14ac:dyDescent="0.25">
      <c r="Q252" s="12" t="str">
        <f t="shared" ca="1" si="8"/>
        <v>-</v>
      </c>
      <c r="W252" t="str">
        <f t="shared" si="7"/>
        <v>-</v>
      </c>
    </row>
    <row r="253" spans="1:29" x14ac:dyDescent="0.25">
      <c r="A253" s="6"/>
      <c r="B253" s="10"/>
      <c r="C253" s="6"/>
      <c r="D253" s="6"/>
      <c r="E253" s="6"/>
      <c r="F253" s="6"/>
      <c r="G253" s="6"/>
      <c r="H253" s="6"/>
      <c r="I253" s="6"/>
      <c r="J253" s="6"/>
      <c r="K253" s="6"/>
      <c r="L253" s="6"/>
      <c r="M253" s="6"/>
      <c r="N253" s="6"/>
      <c r="O253" s="6"/>
      <c r="P253" s="10"/>
      <c r="Q253" s="15" t="str">
        <f t="shared" ca="1" si="8"/>
        <v>-</v>
      </c>
      <c r="R253" s="6"/>
      <c r="S253" s="6"/>
      <c r="T253" s="6"/>
      <c r="U253" s="6"/>
      <c r="V253" s="6"/>
      <c r="W253" s="6" t="str">
        <f t="shared" si="7"/>
        <v>-</v>
      </c>
      <c r="X253" s="6"/>
      <c r="Y253" s="6"/>
      <c r="Z253" s="6"/>
      <c r="AA253" s="6"/>
      <c r="AB253" s="6"/>
      <c r="AC253" s="6"/>
    </row>
    <row r="254" spans="1:29" x14ac:dyDescent="0.25">
      <c r="Q254" s="12" t="str">
        <f t="shared" ca="1" si="8"/>
        <v>-</v>
      </c>
      <c r="W254" t="str">
        <f t="shared" si="7"/>
        <v>-</v>
      </c>
    </row>
    <row r="255" spans="1:29" x14ac:dyDescent="0.25">
      <c r="A255" s="6"/>
      <c r="B255" s="10"/>
      <c r="C255" s="6"/>
      <c r="D255" s="6"/>
      <c r="E255" s="6"/>
      <c r="F255" s="6"/>
      <c r="G255" s="6"/>
      <c r="H255" s="6"/>
      <c r="I255" s="6"/>
      <c r="J255" s="6"/>
      <c r="K255" s="6"/>
      <c r="L255" s="6"/>
      <c r="M255" s="6"/>
      <c r="N255" s="6"/>
      <c r="O255" s="6"/>
      <c r="P255" s="10"/>
      <c r="Q255" s="15" t="str">
        <f t="shared" ca="1" si="8"/>
        <v>-</v>
      </c>
      <c r="R255" s="6"/>
      <c r="S255" s="6"/>
      <c r="T255" s="6"/>
      <c r="U255" s="6"/>
      <c r="V255" s="6"/>
      <c r="W255" s="6" t="str">
        <f t="shared" ref="W255:W318" si="9">IF(OR(ISBLANK(J255),ISBLANK(V255)),"-",(IF(J255=V255,"Yes","No")))</f>
        <v>-</v>
      </c>
      <c r="X255" s="6"/>
      <c r="Y255" s="6"/>
      <c r="Z255" s="6"/>
      <c r="AA255" s="6"/>
      <c r="AB255" s="6"/>
      <c r="AC255" s="6"/>
    </row>
    <row r="256" spans="1:29" x14ac:dyDescent="0.25">
      <c r="Q256" s="12" t="str">
        <f t="shared" ref="Q256:Q319" ca="1" si="10">IF(B256&gt;1/1/1900, (IF(R256="Closed",(DATEDIF(B256,P256,"d"))-(DATEDIF(M256,O256,"d")),IF(OR(R256="Pending",ISBLANK(P256)),TODAY()-B256))),"-")</f>
        <v>-</v>
      </c>
      <c r="W256" t="str">
        <f t="shared" si="9"/>
        <v>-</v>
      </c>
    </row>
    <row r="257" spans="1:29" x14ac:dyDescent="0.25">
      <c r="A257" s="6"/>
      <c r="B257" s="10"/>
      <c r="C257" s="6"/>
      <c r="D257" s="6"/>
      <c r="E257" s="6"/>
      <c r="F257" s="6"/>
      <c r="G257" s="6"/>
      <c r="H257" s="6"/>
      <c r="I257" s="6"/>
      <c r="J257" s="6"/>
      <c r="K257" s="6"/>
      <c r="L257" s="6"/>
      <c r="M257" s="6"/>
      <c r="N257" s="6"/>
      <c r="O257" s="6"/>
      <c r="P257" s="10"/>
      <c r="Q257" s="15" t="str">
        <f t="shared" ca="1" si="10"/>
        <v>-</v>
      </c>
      <c r="R257" s="6"/>
      <c r="S257" s="6"/>
      <c r="T257" s="6"/>
      <c r="U257" s="6"/>
      <c r="V257" s="6"/>
      <c r="W257" s="6" t="str">
        <f t="shared" si="9"/>
        <v>-</v>
      </c>
      <c r="X257" s="6"/>
      <c r="Y257" s="6"/>
      <c r="Z257" s="6"/>
      <c r="AA257" s="6"/>
      <c r="AB257" s="6"/>
      <c r="AC257" s="6"/>
    </row>
    <row r="258" spans="1:29" x14ac:dyDescent="0.25">
      <c r="Q258" s="12" t="str">
        <f t="shared" ca="1" si="10"/>
        <v>-</v>
      </c>
      <c r="W258" t="str">
        <f t="shared" si="9"/>
        <v>-</v>
      </c>
    </row>
    <row r="259" spans="1:29" x14ac:dyDescent="0.25">
      <c r="A259" s="6"/>
      <c r="B259" s="10"/>
      <c r="C259" s="6"/>
      <c r="D259" s="6"/>
      <c r="E259" s="6"/>
      <c r="F259" s="6"/>
      <c r="G259" s="6"/>
      <c r="H259" s="6"/>
      <c r="I259" s="6"/>
      <c r="J259" s="6"/>
      <c r="K259" s="6"/>
      <c r="L259" s="6"/>
      <c r="M259" s="6"/>
      <c r="N259" s="6"/>
      <c r="O259" s="6"/>
      <c r="P259" s="10"/>
      <c r="Q259" s="15" t="str">
        <f t="shared" ca="1" si="10"/>
        <v>-</v>
      </c>
      <c r="R259" s="6"/>
      <c r="S259" s="6"/>
      <c r="T259" s="6"/>
      <c r="U259" s="6"/>
      <c r="V259" s="6"/>
      <c r="W259" s="6" t="str">
        <f t="shared" si="9"/>
        <v>-</v>
      </c>
      <c r="X259" s="6"/>
      <c r="Y259" s="6"/>
      <c r="Z259" s="6"/>
      <c r="AA259" s="6"/>
      <c r="AB259" s="6"/>
      <c r="AC259" s="6"/>
    </row>
    <row r="260" spans="1:29" x14ac:dyDescent="0.25">
      <c r="Q260" s="12" t="str">
        <f t="shared" ca="1" si="10"/>
        <v>-</v>
      </c>
      <c r="W260" t="str">
        <f t="shared" si="9"/>
        <v>-</v>
      </c>
    </row>
    <row r="261" spans="1:29" x14ac:dyDescent="0.25">
      <c r="A261" s="6"/>
      <c r="B261" s="10"/>
      <c r="C261" s="6"/>
      <c r="D261" s="6"/>
      <c r="E261" s="6"/>
      <c r="F261" s="6"/>
      <c r="G261" s="6"/>
      <c r="H261" s="6"/>
      <c r="I261" s="6"/>
      <c r="J261" s="6"/>
      <c r="K261" s="6"/>
      <c r="L261" s="6"/>
      <c r="M261" s="6"/>
      <c r="N261" s="6"/>
      <c r="O261" s="6"/>
      <c r="P261" s="10"/>
      <c r="Q261" s="15" t="str">
        <f t="shared" ca="1" si="10"/>
        <v>-</v>
      </c>
      <c r="R261" s="6"/>
      <c r="S261" s="6"/>
      <c r="T261" s="6"/>
      <c r="U261" s="6"/>
      <c r="V261" s="6"/>
      <c r="W261" s="6" t="str">
        <f t="shared" si="9"/>
        <v>-</v>
      </c>
      <c r="X261" s="6"/>
      <c r="Y261" s="6"/>
      <c r="Z261" s="6"/>
      <c r="AA261" s="6"/>
      <c r="AB261" s="6"/>
      <c r="AC261" s="6"/>
    </row>
    <row r="262" spans="1:29" x14ac:dyDescent="0.25">
      <c r="Q262" s="12" t="str">
        <f t="shared" ca="1" si="10"/>
        <v>-</v>
      </c>
      <c r="W262" t="str">
        <f t="shared" si="9"/>
        <v>-</v>
      </c>
    </row>
    <row r="263" spans="1:29" x14ac:dyDescent="0.25">
      <c r="A263" s="6"/>
      <c r="B263" s="10"/>
      <c r="C263" s="6"/>
      <c r="D263" s="6"/>
      <c r="E263" s="6"/>
      <c r="F263" s="6"/>
      <c r="G263" s="6"/>
      <c r="H263" s="6"/>
      <c r="I263" s="6"/>
      <c r="J263" s="6"/>
      <c r="K263" s="6"/>
      <c r="L263" s="6"/>
      <c r="M263" s="6"/>
      <c r="N263" s="6"/>
      <c r="O263" s="6"/>
      <c r="P263" s="10"/>
      <c r="Q263" s="15" t="str">
        <f t="shared" ca="1" si="10"/>
        <v>-</v>
      </c>
      <c r="R263" s="6"/>
      <c r="S263" s="6"/>
      <c r="T263" s="6"/>
      <c r="U263" s="6"/>
      <c r="V263" s="6"/>
      <c r="W263" s="6" t="str">
        <f t="shared" si="9"/>
        <v>-</v>
      </c>
      <c r="X263" s="6"/>
      <c r="Y263" s="6"/>
      <c r="Z263" s="6"/>
      <c r="AA263" s="6"/>
      <c r="AB263" s="6"/>
      <c r="AC263" s="6"/>
    </row>
    <row r="264" spans="1:29" x14ac:dyDescent="0.25">
      <c r="Q264" s="12" t="str">
        <f t="shared" ca="1" si="10"/>
        <v>-</v>
      </c>
      <c r="W264" t="str">
        <f t="shared" si="9"/>
        <v>-</v>
      </c>
    </row>
    <row r="265" spans="1:29" x14ac:dyDescent="0.25">
      <c r="A265" s="6"/>
      <c r="B265" s="10"/>
      <c r="C265" s="6"/>
      <c r="D265" s="6"/>
      <c r="E265" s="6"/>
      <c r="F265" s="6"/>
      <c r="G265" s="6"/>
      <c r="H265" s="6"/>
      <c r="I265" s="6"/>
      <c r="J265" s="6"/>
      <c r="K265" s="6"/>
      <c r="L265" s="6"/>
      <c r="M265" s="6"/>
      <c r="N265" s="6"/>
      <c r="O265" s="6"/>
      <c r="P265" s="10"/>
      <c r="Q265" s="15" t="str">
        <f t="shared" ca="1" si="10"/>
        <v>-</v>
      </c>
      <c r="R265" s="6"/>
      <c r="S265" s="6"/>
      <c r="T265" s="6"/>
      <c r="U265" s="6"/>
      <c r="V265" s="6"/>
      <c r="W265" s="6" t="str">
        <f t="shared" si="9"/>
        <v>-</v>
      </c>
      <c r="X265" s="6"/>
      <c r="Y265" s="6"/>
      <c r="Z265" s="6"/>
      <c r="AA265" s="6"/>
      <c r="AB265" s="6"/>
      <c r="AC265" s="6"/>
    </row>
    <row r="266" spans="1:29" x14ac:dyDescent="0.25">
      <c r="Q266" s="12" t="str">
        <f t="shared" ca="1" si="10"/>
        <v>-</v>
      </c>
      <c r="W266" t="str">
        <f t="shared" si="9"/>
        <v>-</v>
      </c>
    </row>
    <row r="267" spans="1:29" x14ac:dyDescent="0.25">
      <c r="A267" s="6"/>
      <c r="B267" s="10"/>
      <c r="C267" s="6"/>
      <c r="D267" s="6"/>
      <c r="E267" s="6"/>
      <c r="F267" s="6"/>
      <c r="G267" s="6"/>
      <c r="H267" s="6"/>
      <c r="I267" s="6"/>
      <c r="J267" s="6"/>
      <c r="K267" s="6"/>
      <c r="L267" s="6"/>
      <c r="M267" s="6"/>
      <c r="N267" s="6"/>
      <c r="O267" s="6"/>
      <c r="P267" s="10"/>
      <c r="Q267" s="15" t="str">
        <f t="shared" ca="1" si="10"/>
        <v>-</v>
      </c>
      <c r="R267" s="6"/>
      <c r="S267" s="6"/>
      <c r="T267" s="6"/>
      <c r="U267" s="6"/>
      <c r="V267" s="6"/>
      <c r="W267" s="6" t="str">
        <f t="shared" si="9"/>
        <v>-</v>
      </c>
      <c r="X267" s="6"/>
      <c r="Y267" s="6"/>
      <c r="Z267" s="6"/>
      <c r="AA267" s="6"/>
      <c r="AB267" s="6"/>
      <c r="AC267" s="6"/>
    </row>
    <row r="268" spans="1:29" x14ac:dyDescent="0.25">
      <c r="Q268" s="12" t="str">
        <f t="shared" ca="1" si="10"/>
        <v>-</v>
      </c>
      <c r="W268" t="str">
        <f t="shared" si="9"/>
        <v>-</v>
      </c>
    </row>
    <row r="269" spans="1:29" x14ac:dyDescent="0.25">
      <c r="A269" s="6"/>
      <c r="B269" s="10"/>
      <c r="C269" s="6"/>
      <c r="D269" s="6"/>
      <c r="E269" s="6"/>
      <c r="F269" s="6"/>
      <c r="G269" s="6"/>
      <c r="H269" s="6"/>
      <c r="I269" s="6"/>
      <c r="J269" s="6"/>
      <c r="K269" s="6"/>
      <c r="L269" s="6"/>
      <c r="M269" s="6"/>
      <c r="N269" s="6"/>
      <c r="O269" s="6"/>
      <c r="P269" s="10"/>
      <c r="Q269" s="15" t="str">
        <f t="shared" ca="1" si="10"/>
        <v>-</v>
      </c>
      <c r="R269" s="6"/>
      <c r="S269" s="6"/>
      <c r="T269" s="6"/>
      <c r="U269" s="6"/>
      <c r="V269" s="6"/>
      <c r="W269" s="6" t="str">
        <f t="shared" si="9"/>
        <v>-</v>
      </c>
      <c r="X269" s="6"/>
      <c r="Y269" s="6"/>
      <c r="Z269" s="6"/>
      <c r="AA269" s="6"/>
      <c r="AB269" s="6"/>
      <c r="AC269" s="6"/>
    </row>
    <row r="270" spans="1:29" x14ac:dyDescent="0.25">
      <c r="Q270" s="12" t="str">
        <f t="shared" ca="1" si="10"/>
        <v>-</v>
      </c>
      <c r="W270" t="str">
        <f t="shared" si="9"/>
        <v>-</v>
      </c>
    </row>
    <row r="271" spans="1:29" x14ac:dyDescent="0.25">
      <c r="A271" s="6"/>
      <c r="B271" s="10"/>
      <c r="C271" s="6"/>
      <c r="D271" s="6"/>
      <c r="E271" s="6"/>
      <c r="F271" s="6"/>
      <c r="G271" s="6"/>
      <c r="H271" s="6"/>
      <c r="I271" s="6"/>
      <c r="J271" s="6"/>
      <c r="K271" s="6"/>
      <c r="L271" s="6"/>
      <c r="M271" s="6"/>
      <c r="N271" s="6"/>
      <c r="O271" s="6"/>
      <c r="P271" s="10"/>
      <c r="Q271" s="15" t="str">
        <f t="shared" ca="1" si="10"/>
        <v>-</v>
      </c>
      <c r="R271" s="6"/>
      <c r="S271" s="6"/>
      <c r="T271" s="6"/>
      <c r="U271" s="6"/>
      <c r="V271" s="6"/>
      <c r="W271" s="6" t="str">
        <f t="shared" si="9"/>
        <v>-</v>
      </c>
      <c r="X271" s="6"/>
      <c r="Y271" s="6"/>
      <c r="Z271" s="6"/>
      <c r="AA271" s="6"/>
      <c r="AB271" s="6"/>
      <c r="AC271" s="6"/>
    </row>
    <row r="272" spans="1:29" x14ac:dyDescent="0.25">
      <c r="Q272" s="12" t="str">
        <f t="shared" ca="1" si="10"/>
        <v>-</v>
      </c>
      <c r="W272" t="str">
        <f t="shared" si="9"/>
        <v>-</v>
      </c>
    </row>
    <row r="273" spans="1:29" x14ac:dyDescent="0.25">
      <c r="A273" s="6"/>
      <c r="B273" s="10"/>
      <c r="C273" s="6"/>
      <c r="D273" s="6"/>
      <c r="E273" s="6"/>
      <c r="F273" s="6"/>
      <c r="G273" s="6"/>
      <c r="H273" s="6"/>
      <c r="I273" s="6"/>
      <c r="J273" s="6"/>
      <c r="K273" s="6"/>
      <c r="L273" s="6"/>
      <c r="M273" s="6"/>
      <c r="N273" s="6"/>
      <c r="O273" s="6"/>
      <c r="P273" s="10"/>
      <c r="Q273" s="15" t="str">
        <f t="shared" ca="1" si="10"/>
        <v>-</v>
      </c>
      <c r="R273" s="6"/>
      <c r="S273" s="6"/>
      <c r="T273" s="6"/>
      <c r="U273" s="6"/>
      <c r="V273" s="6"/>
      <c r="W273" s="6" t="str">
        <f t="shared" si="9"/>
        <v>-</v>
      </c>
      <c r="X273" s="6"/>
      <c r="Y273" s="6"/>
      <c r="Z273" s="6"/>
      <c r="AA273" s="6"/>
      <c r="AB273" s="6"/>
      <c r="AC273" s="6"/>
    </row>
    <row r="274" spans="1:29" x14ac:dyDescent="0.25">
      <c r="Q274" s="12" t="str">
        <f t="shared" ca="1" si="10"/>
        <v>-</v>
      </c>
      <c r="W274" t="str">
        <f t="shared" si="9"/>
        <v>-</v>
      </c>
    </row>
    <row r="275" spans="1:29" x14ac:dyDescent="0.25">
      <c r="A275" s="6"/>
      <c r="B275" s="10"/>
      <c r="C275" s="6"/>
      <c r="D275" s="6"/>
      <c r="E275" s="6"/>
      <c r="F275" s="6"/>
      <c r="G275" s="6"/>
      <c r="H275" s="6"/>
      <c r="I275" s="6"/>
      <c r="J275" s="6"/>
      <c r="K275" s="6"/>
      <c r="L275" s="6"/>
      <c r="M275" s="6"/>
      <c r="N275" s="6"/>
      <c r="O275" s="6"/>
      <c r="P275" s="10"/>
      <c r="Q275" s="15" t="str">
        <f t="shared" ca="1" si="10"/>
        <v>-</v>
      </c>
      <c r="R275" s="6"/>
      <c r="S275" s="6"/>
      <c r="T275" s="6"/>
      <c r="U275" s="6"/>
      <c r="V275" s="6"/>
      <c r="W275" s="6" t="str">
        <f t="shared" si="9"/>
        <v>-</v>
      </c>
      <c r="X275" s="6"/>
      <c r="Y275" s="6"/>
      <c r="Z275" s="6"/>
      <c r="AA275" s="6"/>
      <c r="AB275" s="6"/>
      <c r="AC275" s="6"/>
    </row>
    <row r="276" spans="1:29" x14ac:dyDescent="0.25">
      <c r="Q276" s="12" t="str">
        <f t="shared" ca="1" si="10"/>
        <v>-</v>
      </c>
      <c r="W276" t="str">
        <f t="shared" si="9"/>
        <v>-</v>
      </c>
    </row>
    <row r="277" spans="1:29" x14ac:dyDescent="0.25">
      <c r="A277" s="6"/>
      <c r="B277" s="10"/>
      <c r="C277" s="6"/>
      <c r="D277" s="6"/>
      <c r="E277" s="6"/>
      <c r="F277" s="6"/>
      <c r="G277" s="6"/>
      <c r="H277" s="6"/>
      <c r="I277" s="6"/>
      <c r="J277" s="6"/>
      <c r="K277" s="6"/>
      <c r="L277" s="6"/>
      <c r="M277" s="6"/>
      <c r="N277" s="6"/>
      <c r="O277" s="6"/>
      <c r="P277" s="10"/>
      <c r="Q277" s="15" t="str">
        <f t="shared" ca="1" si="10"/>
        <v>-</v>
      </c>
      <c r="R277" s="6"/>
      <c r="S277" s="6"/>
      <c r="T277" s="6"/>
      <c r="U277" s="6"/>
      <c r="V277" s="6"/>
      <c r="W277" s="6" t="str">
        <f t="shared" si="9"/>
        <v>-</v>
      </c>
      <c r="X277" s="6"/>
      <c r="Y277" s="6"/>
      <c r="Z277" s="6"/>
      <c r="AA277" s="6"/>
      <c r="AB277" s="6"/>
      <c r="AC277" s="6"/>
    </row>
    <row r="278" spans="1:29" x14ac:dyDescent="0.25">
      <c r="Q278" s="12" t="str">
        <f t="shared" ca="1" si="10"/>
        <v>-</v>
      </c>
      <c r="W278" t="str">
        <f t="shared" si="9"/>
        <v>-</v>
      </c>
    </row>
    <row r="279" spans="1:29" x14ac:dyDescent="0.25">
      <c r="A279" s="6"/>
      <c r="B279" s="10"/>
      <c r="C279" s="6"/>
      <c r="D279" s="6"/>
      <c r="E279" s="6"/>
      <c r="F279" s="6"/>
      <c r="G279" s="6"/>
      <c r="H279" s="6"/>
      <c r="I279" s="6"/>
      <c r="J279" s="6"/>
      <c r="K279" s="6"/>
      <c r="L279" s="6"/>
      <c r="M279" s="6"/>
      <c r="N279" s="6"/>
      <c r="O279" s="6"/>
      <c r="P279" s="10"/>
      <c r="Q279" s="15" t="str">
        <f t="shared" ca="1" si="10"/>
        <v>-</v>
      </c>
      <c r="R279" s="6"/>
      <c r="S279" s="6"/>
      <c r="T279" s="6"/>
      <c r="U279" s="6"/>
      <c r="V279" s="6"/>
      <c r="W279" s="6" t="str">
        <f t="shared" si="9"/>
        <v>-</v>
      </c>
      <c r="X279" s="6"/>
      <c r="Y279" s="6"/>
      <c r="Z279" s="6"/>
      <c r="AA279" s="6"/>
      <c r="AB279" s="6"/>
      <c r="AC279" s="6"/>
    </row>
    <row r="280" spans="1:29" x14ac:dyDescent="0.25">
      <c r="Q280" s="12" t="str">
        <f t="shared" ca="1" si="10"/>
        <v>-</v>
      </c>
      <c r="W280" t="str">
        <f t="shared" si="9"/>
        <v>-</v>
      </c>
    </row>
    <row r="281" spans="1:29" x14ac:dyDescent="0.25">
      <c r="A281" s="6"/>
      <c r="B281" s="10"/>
      <c r="C281" s="6"/>
      <c r="D281" s="6"/>
      <c r="E281" s="6"/>
      <c r="F281" s="6"/>
      <c r="G281" s="6"/>
      <c r="H281" s="6"/>
      <c r="I281" s="6"/>
      <c r="J281" s="6"/>
      <c r="K281" s="6"/>
      <c r="L281" s="6"/>
      <c r="M281" s="6"/>
      <c r="N281" s="6"/>
      <c r="O281" s="6"/>
      <c r="P281" s="10"/>
      <c r="Q281" s="15" t="str">
        <f t="shared" ca="1" si="10"/>
        <v>-</v>
      </c>
      <c r="R281" s="6"/>
      <c r="S281" s="6"/>
      <c r="T281" s="6"/>
      <c r="U281" s="6"/>
      <c r="V281" s="6"/>
      <c r="W281" s="6" t="str">
        <f t="shared" si="9"/>
        <v>-</v>
      </c>
      <c r="X281" s="6"/>
      <c r="Y281" s="6"/>
      <c r="Z281" s="6"/>
      <c r="AA281" s="6"/>
      <c r="AB281" s="6"/>
      <c r="AC281" s="6"/>
    </row>
    <row r="282" spans="1:29" x14ac:dyDescent="0.25">
      <c r="Q282" s="12" t="str">
        <f t="shared" ca="1" si="10"/>
        <v>-</v>
      </c>
      <c r="W282" t="str">
        <f t="shared" si="9"/>
        <v>-</v>
      </c>
    </row>
    <row r="283" spans="1:29" x14ac:dyDescent="0.25">
      <c r="A283" s="6"/>
      <c r="B283" s="10"/>
      <c r="C283" s="6"/>
      <c r="D283" s="6"/>
      <c r="E283" s="6"/>
      <c r="F283" s="6"/>
      <c r="G283" s="6"/>
      <c r="H283" s="6"/>
      <c r="I283" s="6"/>
      <c r="J283" s="6"/>
      <c r="K283" s="6"/>
      <c r="L283" s="6"/>
      <c r="M283" s="6"/>
      <c r="N283" s="6"/>
      <c r="O283" s="6"/>
      <c r="P283" s="10"/>
      <c r="Q283" s="15" t="str">
        <f t="shared" ca="1" si="10"/>
        <v>-</v>
      </c>
      <c r="R283" s="6"/>
      <c r="S283" s="6"/>
      <c r="T283" s="6"/>
      <c r="U283" s="6"/>
      <c r="V283" s="6"/>
      <c r="W283" s="6" t="str">
        <f t="shared" si="9"/>
        <v>-</v>
      </c>
      <c r="X283" s="6"/>
      <c r="Y283" s="6"/>
      <c r="Z283" s="6"/>
      <c r="AA283" s="6"/>
      <c r="AB283" s="6"/>
      <c r="AC283" s="6"/>
    </row>
    <row r="284" spans="1:29" x14ac:dyDescent="0.25">
      <c r="Q284" s="12" t="str">
        <f t="shared" ca="1" si="10"/>
        <v>-</v>
      </c>
      <c r="W284" t="str">
        <f t="shared" si="9"/>
        <v>-</v>
      </c>
    </row>
    <row r="285" spans="1:29" x14ac:dyDescent="0.25">
      <c r="A285" s="6"/>
      <c r="B285" s="10"/>
      <c r="C285" s="6"/>
      <c r="D285" s="6"/>
      <c r="E285" s="6"/>
      <c r="F285" s="6"/>
      <c r="G285" s="6"/>
      <c r="H285" s="6"/>
      <c r="I285" s="6"/>
      <c r="J285" s="6"/>
      <c r="K285" s="6"/>
      <c r="L285" s="6"/>
      <c r="M285" s="6"/>
      <c r="N285" s="6"/>
      <c r="O285" s="6"/>
      <c r="P285" s="10"/>
      <c r="Q285" s="15" t="str">
        <f t="shared" ca="1" si="10"/>
        <v>-</v>
      </c>
      <c r="R285" s="6"/>
      <c r="S285" s="6"/>
      <c r="T285" s="6"/>
      <c r="U285" s="6"/>
      <c r="V285" s="6"/>
      <c r="W285" s="6" t="str">
        <f t="shared" si="9"/>
        <v>-</v>
      </c>
      <c r="X285" s="6"/>
      <c r="Y285" s="6"/>
      <c r="Z285" s="6"/>
      <c r="AA285" s="6"/>
      <c r="AB285" s="6"/>
      <c r="AC285" s="6"/>
    </row>
    <row r="286" spans="1:29" x14ac:dyDescent="0.25">
      <c r="Q286" s="12" t="str">
        <f t="shared" ca="1" si="10"/>
        <v>-</v>
      </c>
      <c r="W286" t="str">
        <f t="shared" si="9"/>
        <v>-</v>
      </c>
    </row>
    <row r="287" spans="1:29" x14ac:dyDescent="0.25">
      <c r="A287" s="6"/>
      <c r="B287" s="10"/>
      <c r="C287" s="6"/>
      <c r="D287" s="6"/>
      <c r="E287" s="6"/>
      <c r="F287" s="6"/>
      <c r="G287" s="6"/>
      <c r="H287" s="6"/>
      <c r="I287" s="6"/>
      <c r="J287" s="6"/>
      <c r="K287" s="6"/>
      <c r="L287" s="6"/>
      <c r="M287" s="6"/>
      <c r="N287" s="6"/>
      <c r="O287" s="6"/>
      <c r="P287" s="10"/>
      <c r="Q287" s="15" t="str">
        <f t="shared" ca="1" si="10"/>
        <v>-</v>
      </c>
      <c r="R287" s="6"/>
      <c r="S287" s="6"/>
      <c r="T287" s="6"/>
      <c r="U287" s="6"/>
      <c r="V287" s="6"/>
      <c r="W287" s="6" t="str">
        <f t="shared" si="9"/>
        <v>-</v>
      </c>
      <c r="X287" s="6"/>
      <c r="Y287" s="6"/>
      <c r="Z287" s="6"/>
      <c r="AA287" s="6"/>
      <c r="AB287" s="6"/>
      <c r="AC287" s="6"/>
    </row>
    <row r="288" spans="1:29" x14ac:dyDescent="0.25">
      <c r="Q288" s="12" t="str">
        <f t="shared" ca="1" si="10"/>
        <v>-</v>
      </c>
      <c r="W288" t="str">
        <f t="shared" si="9"/>
        <v>-</v>
      </c>
    </row>
    <row r="289" spans="1:29" x14ac:dyDescent="0.25">
      <c r="A289" s="6"/>
      <c r="B289" s="10"/>
      <c r="C289" s="6"/>
      <c r="D289" s="6"/>
      <c r="E289" s="6"/>
      <c r="F289" s="6"/>
      <c r="G289" s="6"/>
      <c r="H289" s="6"/>
      <c r="I289" s="6"/>
      <c r="J289" s="6"/>
      <c r="K289" s="6"/>
      <c r="L289" s="6"/>
      <c r="M289" s="6"/>
      <c r="N289" s="6"/>
      <c r="O289" s="6"/>
      <c r="P289" s="10"/>
      <c r="Q289" s="15" t="str">
        <f t="shared" ca="1" si="10"/>
        <v>-</v>
      </c>
      <c r="R289" s="6"/>
      <c r="S289" s="6"/>
      <c r="T289" s="6"/>
      <c r="U289" s="6"/>
      <c r="V289" s="6"/>
      <c r="W289" s="6" t="str">
        <f t="shared" si="9"/>
        <v>-</v>
      </c>
      <c r="X289" s="6"/>
      <c r="Y289" s="6"/>
      <c r="Z289" s="6"/>
      <c r="AA289" s="6"/>
      <c r="AB289" s="6"/>
      <c r="AC289" s="6"/>
    </row>
    <row r="290" spans="1:29" x14ac:dyDescent="0.25">
      <c r="Q290" s="12" t="str">
        <f t="shared" ca="1" si="10"/>
        <v>-</v>
      </c>
      <c r="W290" t="str">
        <f t="shared" si="9"/>
        <v>-</v>
      </c>
    </row>
    <row r="291" spans="1:29" x14ac:dyDescent="0.25">
      <c r="A291" s="6"/>
      <c r="B291" s="10"/>
      <c r="C291" s="6"/>
      <c r="D291" s="6"/>
      <c r="E291" s="6"/>
      <c r="F291" s="6"/>
      <c r="G291" s="6"/>
      <c r="H291" s="6"/>
      <c r="I291" s="6"/>
      <c r="J291" s="6"/>
      <c r="K291" s="6"/>
      <c r="L291" s="6"/>
      <c r="M291" s="6"/>
      <c r="N291" s="6"/>
      <c r="O291" s="6"/>
      <c r="P291" s="10"/>
      <c r="Q291" s="15" t="str">
        <f t="shared" ca="1" si="10"/>
        <v>-</v>
      </c>
      <c r="R291" s="6"/>
      <c r="S291" s="6"/>
      <c r="T291" s="6"/>
      <c r="U291" s="6"/>
      <c r="V291" s="6"/>
      <c r="W291" s="6" t="str">
        <f t="shared" si="9"/>
        <v>-</v>
      </c>
      <c r="X291" s="6"/>
      <c r="Y291" s="6"/>
      <c r="Z291" s="6"/>
      <c r="AA291" s="6"/>
      <c r="AB291" s="6"/>
      <c r="AC291" s="6"/>
    </row>
    <row r="292" spans="1:29" x14ac:dyDescent="0.25">
      <c r="Q292" s="12" t="str">
        <f t="shared" ca="1" si="10"/>
        <v>-</v>
      </c>
      <c r="W292" t="str">
        <f t="shared" si="9"/>
        <v>-</v>
      </c>
    </row>
    <row r="293" spans="1:29" x14ac:dyDescent="0.25">
      <c r="A293" s="6"/>
      <c r="B293" s="10"/>
      <c r="C293" s="6"/>
      <c r="D293" s="6"/>
      <c r="E293" s="6"/>
      <c r="F293" s="6"/>
      <c r="G293" s="6"/>
      <c r="H293" s="6"/>
      <c r="I293" s="6"/>
      <c r="J293" s="6"/>
      <c r="K293" s="6"/>
      <c r="L293" s="6"/>
      <c r="M293" s="6"/>
      <c r="N293" s="6"/>
      <c r="O293" s="6"/>
      <c r="P293" s="10"/>
      <c r="Q293" s="15" t="str">
        <f t="shared" ca="1" si="10"/>
        <v>-</v>
      </c>
      <c r="R293" s="6"/>
      <c r="S293" s="6"/>
      <c r="T293" s="6"/>
      <c r="U293" s="6"/>
      <c r="V293" s="6"/>
      <c r="W293" s="6" t="str">
        <f t="shared" si="9"/>
        <v>-</v>
      </c>
      <c r="X293" s="6"/>
      <c r="Y293" s="6"/>
      <c r="Z293" s="6"/>
      <c r="AA293" s="6"/>
      <c r="AB293" s="6"/>
      <c r="AC293" s="6"/>
    </row>
    <row r="294" spans="1:29" x14ac:dyDescent="0.25">
      <c r="Q294" s="12" t="str">
        <f t="shared" ca="1" si="10"/>
        <v>-</v>
      </c>
      <c r="W294" t="str">
        <f t="shared" si="9"/>
        <v>-</v>
      </c>
    </row>
    <row r="295" spans="1:29" x14ac:dyDescent="0.25">
      <c r="A295" s="6"/>
      <c r="B295" s="10"/>
      <c r="C295" s="6"/>
      <c r="D295" s="6"/>
      <c r="E295" s="6"/>
      <c r="F295" s="6"/>
      <c r="G295" s="6"/>
      <c r="H295" s="6"/>
      <c r="I295" s="6"/>
      <c r="J295" s="6"/>
      <c r="K295" s="6"/>
      <c r="L295" s="6"/>
      <c r="M295" s="6"/>
      <c r="N295" s="6"/>
      <c r="O295" s="6"/>
      <c r="P295" s="10"/>
      <c r="Q295" s="15" t="str">
        <f t="shared" ca="1" si="10"/>
        <v>-</v>
      </c>
      <c r="R295" s="6"/>
      <c r="S295" s="6"/>
      <c r="T295" s="6"/>
      <c r="U295" s="6"/>
      <c r="V295" s="6"/>
      <c r="W295" s="6" t="str">
        <f t="shared" si="9"/>
        <v>-</v>
      </c>
      <c r="X295" s="6"/>
      <c r="Y295" s="6"/>
      <c r="Z295" s="6"/>
      <c r="AA295" s="6"/>
      <c r="AB295" s="6"/>
      <c r="AC295" s="6"/>
    </row>
    <row r="296" spans="1:29" x14ac:dyDescent="0.25">
      <c r="Q296" s="12" t="str">
        <f t="shared" ca="1" si="10"/>
        <v>-</v>
      </c>
      <c r="W296" t="str">
        <f t="shared" si="9"/>
        <v>-</v>
      </c>
    </row>
    <row r="297" spans="1:29" x14ac:dyDescent="0.25">
      <c r="A297" s="6"/>
      <c r="B297" s="10"/>
      <c r="C297" s="6"/>
      <c r="D297" s="6"/>
      <c r="E297" s="6"/>
      <c r="F297" s="6"/>
      <c r="G297" s="6"/>
      <c r="H297" s="6"/>
      <c r="I297" s="6"/>
      <c r="J297" s="6"/>
      <c r="K297" s="6"/>
      <c r="L297" s="6"/>
      <c r="M297" s="6"/>
      <c r="N297" s="6"/>
      <c r="O297" s="6"/>
      <c r="P297" s="10"/>
      <c r="Q297" s="15" t="str">
        <f t="shared" ca="1" si="10"/>
        <v>-</v>
      </c>
      <c r="R297" s="6"/>
      <c r="S297" s="6"/>
      <c r="T297" s="6"/>
      <c r="U297" s="6"/>
      <c r="V297" s="6"/>
      <c r="W297" s="6" t="str">
        <f t="shared" si="9"/>
        <v>-</v>
      </c>
      <c r="X297" s="6"/>
      <c r="Y297" s="6"/>
      <c r="Z297" s="6"/>
      <c r="AA297" s="6"/>
      <c r="AB297" s="6"/>
      <c r="AC297" s="6"/>
    </row>
    <row r="298" spans="1:29" x14ac:dyDescent="0.25">
      <c r="Q298" s="12" t="str">
        <f t="shared" ca="1" si="10"/>
        <v>-</v>
      </c>
      <c r="W298" t="str">
        <f t="shared" si="9"/>
        <v>-</v>
      </c>
    </row>
    <row r="299" spans="1:29" x14ac:dyDescent="0.25">
      <c r="A299" s="6"/>
      <c r="B299" s="10"/>
      <c r="C299" s="6"/>
      <c r="D299" s="6"/>
      <c r="E299" s="6"/>
      <c r="F299" s="6"/>
      <c r="G299" s="6"/>
      <c r="H299" s="6"/>
      <c r="I299" s="6"/>
      <c r="J299" s="6"/>
      <c r="K299" s="6"/>
      <c r="L299" s="6"/>
      <c r="M299" s="6"/>
      <c r="N299" s="6"/>
      <c r="O299" s="6"/>
      <c r="P299" s="10"/>
      <c r="Q299" s="15" t="str">
        <f t="shared" ca="1" si="10"/>
        <v>-</v>
      </c>
      <c r="R299" s="6"/>
      <c r="S299" s="6"/>
      <c r="T299" s="6"/>
      <c r="U299" s="6"/>
      <c r="V299" s="6"/>
      <c r="W299" s="6" t="str">
        <f t="shared" si="9"/>
        <v>-</v>
      </c>
      <c r="X299" s="6"/>
      <c r="Y299" s="6"/>
      <c r="Z299" s="6"/>
      <c r="AA299" s="6"/>
      <c r="AB299" s="6"/>
      <c r="AC299" s="6"/>
    </row>
    <row r="300" spans="1:29" x14ac:dyDescent="0.25">
      <c r="Q300" s="12" t="str">
        <f t="shared" ca="1" si="10"/>
        <v>-</v>
      </c>
      <c r="W300" t="str">
        <f t="shared" si="9"/>
        <v>-</v>
      </c>
    </row>
    <row r="301" spans="1:29" x14ac:dyDescent="0.25">
      <c r="A301" s="6"/>
      <c r="B301" s="10"/>
      <c r="C301" s="6"/>
      <c r="D301" s="6"/>
      <c r="E301" s="6"/>
      <c r="F301" s="6"/>
      <c r="G301" s="6"/>
      <c r="H301" s="6"/>
      <c r="I301" s="6"/>
      <c r="J301" s="6"/>
      <c r="K301" s="6"/>
      <c r="L301" s="6"/>
      <c r="M301" s="6"/>
      <c r="N301" s="6"/>
      <c r="O301" s="6"/>
      <c r="P301" s="10"/>
      <c r="Q301" s="15" t="str">
        <f t="shared" ca="1" si="10"/>
        <v>-</v>
      </c>
      <c r="R301" s="6"/>
      <c r="S301" s="6"/>
      <c r="T301" s="6"/>
      <c r="U301" s="6"/>
      <c r="V301" s="6"/>
      <c r="W301" s="6" t="str">
        <f t="shared" si="9"/>
        <v>-</v>
      </c>
      <c r="X301" s="6"/>
      <c r="Y301" s="6"/>
      <c r="Z301" s="6"/>
      <c r="AA301" s="6"/>
      <c r="AB301" s="6"/>
      <c r="AC301" s="6"/>
    </row>
    <row r="302" spans="1:29" x14ac:dyDescent="0.25">
      <c r="Q302" s="12" t="str">
        <f t="shared" ca="1" si="10"/>
        <v>-</v>
      </c>
      <c r="W302" t="str">
        <f t="shared" si="9"/>
        <v>-</v>
      </c>
    </row>
    <row r="303" spans="1:29" x14ac:dyDescent="0.25">
      <c r="A303" s="6"/>
      <c r="B303" s="10"/>
      <c r="C303" s="6"/>
      <c r="D303" s="6"/>
      <c r="E303" s="6"/>
      <c r="F303" s="6"/>
      <c r="G303" s="6"/>
      <c r="H303" s="6"/>
      <c r="I303" s="6"/>
      <c r="J303" s="6"/>
      <c r="K303" s="6"/>
      <c r="L303" s="6"/>
      <c r="M303" s="6"/>
      <c r="N303" s="6"/>
      <c r="O303" s="6"/>
      <c r="P303" s="10"/>
      <c r="Q303" s="15" t="str">
        <f t="shared" ca="1" si="10"/>
        <v>-</v>
      </c>
      <c r="R303" s="6"/>
      <c r="S303" s="6"/>
      <c r="T303" s="6"/>
      <c r="U303" s="6"/>
      <c r="V303" s="6"/>
      <c r="W303" s="6" t="str">
        <f t="shared" si="9"/>
        <v>-</v>
      </c>
      <c r="X303" s="6"/>
      <c r="Y303" s="6"/>
      <c r="Z303" s="6"/>
      <c r="AA303" s="6"/>
      <c r="AB303" s="6"/>
      <c r="AC303" s="6"/>
    </row>
    <row r="304" spans="1:29" x14ac:dyDescent="0.25">
      <c r="Q304" s="12" t="str">
        <f t="shared" ca="1" si="10"/>
        <v>-</v>
      </c>
      <c r="W304" t="str">
        <f t="shared" si="9"/>
        <v>-</v>
      </c>
    </row>
    <row r="305" spans="1:29" x14ac:dyDescent="0.25">
      <c r="A305" s="6"/>
      <c r="B305" s="10"/>
      <c r="C305" s="6"/>
      <c r="D305" s="6"/>
      <c r="E305" s="6"/>
      <c r="F305" s="6"/>
      <c r="G305" s="6"/>
      <c r="H305" s="6"/>
      <c r="I305" s="6"/>
      <c r="J305" s="6"/>
      <c r="K305" s="6"/>
      <c r="L305" s="6"/>
      <c r="M305" s="6"/>
      <c r="N305" s="6"/>
      <c r="O305" s="6"/>
      <c r="P305" s="10"/>
      <c r="Q305" s="15" t="str">
        <f t="shared" ca="1" si="10"/>
        <v>-</v>
      </c>
      <c r="R305" s="6"/>
      <c r="S305" s="6"/>
      <c r="T305" s="6"/>
      <c r="U305" s="6"/>
      <c r="V305" s="6"/>
      <c r="W305" s="6" t="str">
        <f t="shared" si="9"/>
        <v>-</v>
      </c>
      <c r="X305" s="6"/>
      <c r="Y305" s="6"/>
      <c r="Z305" s="6"/>
      <c r="AA305" s="6"/>
      <c r="AB305" s="6"/>
      <c r="AC305" s="6"/>
    </row>
    <row r="306" spans="1:29" x14ac:dyDescent="0.25">
      <c r="Q306" s="12" t="str">
        <f t="shared" ca="1" si="10"/>
        <v>-</v>
      </c>
      <c r="W306" t="str">
        <f t="shared" si="9"/>
        <v>-</v>
      </c>
    </row>
    <row r="307" spans="1:29" x14ac:dyDescent="0.25">
      <c r="A307" s="6"/>
      <c r="B307" s="10"/>
      <c r="C307" s="6"/>
      <c r="D307" s="6"/>
      <c r="E307" s="6"/>
      <c r="F307" s="6"/>
      <c r="G307" s="6"/>
      <c r="H307" s="6"/>
      <c r="I307" s="6"/>
      <c r="J307" s="6"/>
      <c r="K307" s="6"/>
      <c r="L307" s="6"/>
      <c r="M307" s="6"/>
      <c r="N307" s="6"/>
      <c r="O307" s="6"/>
      <c r="P307" s="10"/>
      <c r="Q307" s="15" t="str">
        <f t="shared" ca="1" si="10"/>
        <v>-</v>
      </c>
      <c r="R307" s="6"/>
      <c r="S307" s="6"/>
      <c r="T307" s="6"/>
      <c r="U307" s="6"/>
      <c r="V307" s="6"/>
      <c r="W307" s="6" t="str">
        <f t="shared" si="9"/>
        <v>-</v>
      </c>
      <c r="X307" s="6"/>
      <c r="Y307" s="6"/>
      <c r="Z307" s="6"/>
      <c r="AA307" s="6"/>
      <c r="AB307" s="6"/>
      <c r="AC307" s="6"/>
    </row>
    <row r="308" spans="1:29" x14ac:dyDescent="0.25">
      <c r="Q308" s="12" t="str">
        <f t="shared" ca="1" si="10"/>
        <v>-</v>
      </c>
      <c r="W308" t="str">
        <f t="shared" si="9"/>
        <v>-</v>
      </c>
    </row>
    <row r="309" spans="1:29" x14ac:dyDescent="0.25">
      <c r="A309" s="6"/>
      <c r="B309" s="10"/>
      <c r="C309" s="6"/>
      <c r="D309" s="6"/>
      <c r="E309" s="6"/>
      <c r="F309" s="6"/>
      <c r="G309" s="6"/>
      <c r="H309" s="6"/>
      <c r="I309" s="6"/>
      <c r="J309" s="6"/>
      <c r="K309" s="6"/>
      <c r="L309" s="6"/>
      <c r="M309" s="6"/>
      <c r="N309" s="6"/>
      <c r="O309" s="6"/>
      <c r="P309" s="10"/>
      <c r="Q309" s="15" t="str">
        <f t="shared" ca="1" si="10"/>
        <v>-</v>
      </c>
      <c r="R309" s="6"/>
      <c r="S309" s="6"/>
      <c r="T309" s="6"/>
      <c r="U309" s="6"/>
      <c r="V309" s="6"/>
      <c r="W309" s="6" t="str">
        <f t="shared" si="9"/>
        <v>-</v>
      </c>
      <c r="X309" s="6"/>
      <c r="Y309" s="6"/>
      <c r="Z309" s="6"/>
      <c r="AA309" s="6"/>
      <c r="AB309" s="6"/>
      <c r="AC309" s="6"/>
    </row>
    <row r="310" spans="1:29" x14ac:dyDescent="0.25">
      <c r="Q310" s="12" t="str">
        <f t="shared" ca="1" si="10"/>
        <v>-</v>
      </c>
      <c r="W310" t="str">
        <f t="shared" si="9"/>
        <v>-</v>
      </c>
    </row>
    <row r="311" spans="1:29" x14ac:dyDescent="0.25">
      <c r="A311" s="6"/>
      <c r="B311" s="10"/>
      <c r="C311" s="6"/>
      <c r="D311" s="6"/>
      <c r="E311" s="6"/>
      <c r="F311" s="6"/>
      <c r="G311" s="6"/>
      <c r="H311" s="6"/>
      <c r="I311" s="6"/>
      <c r="J311" s="6"/>
      <c r="K311" s="6"/>
      <c r="L311" s="6"/>
      <c r="M311" s="6"/>
      <c r="N311" s="6"/>
      <c r="O311" s="6"/>
      <c r="P311" s="10"/>
      <c r="Q311" s="15" t="str">
        <f t="shared" ca="1" si="10"/>
        <v>-</v>
      </c>
      <c r="R311" s="6"/>
      <c r="S311" s="6"/>
      <c r="T311" s="6"/>
      <c r="U311" s="6"/>
      <c r="V311" s="6"/>
      <c r="W311" s="6" t="str">
        <f t="shared" si="9"/>
        <v>-</v>
      </c>
      <c r="X311" s="6"/>
      <c r="Y311" s="6"/>
      <c r="Z311" s="6"/>
      <c r="AA311" s="6"/>
      <c r="AB311" s="6"/>
      <c r="AC311" s="6"/>
    </row>
    <row r="312" spans="1:29" x14ac:dyDescent="0.25">
      <c r="Q312" s="12" t="str">
        <f t="shared" ca="1" si="10"/>
        <v>-</v>
      </c>
      <c r="W312" t="str">
        <f t="shared" si="9"/>
        <v>-</v>
      </c>
    </row>
    <row r="313" spans="1:29" x14ac:dyDescent="0.25">
      <c r="A313" s="6"/>
      <c r="B313" s="10"/>
      <c r="C313" s="6"/>
      <c r="D313" s="6"/>
      <c r="E313" s="6"/>
      <c r="F313" s="6"/>
      <c r="G313" s="6"/>
      <c r="H313" s="6"/>
      <c r="I313" s="6"/>
      <c r="J313" s="6"/>
      <c r="K313" s="6"/>
      <c r="L313" s="6"/>
      <c r="M313" s="6"/>
      <c r="N313" s="6"/>
      <c r="O313" s="6"/>
      <c r="P313" s="10"/>
      <c r="Q313" s="15" t="str">
        <f t="shared" ca="1" si="10"/>
        <v>-</v>
      </c>
      <c r="R313" s="6"/>
      <c r="S313" s="6"/>
      <c r="T313" s="6"/>
      <c r="U313" s="6"/>
      <c r="V313" s="6"/>
      <c r="W313" s="6" t="str">
        <f t="shared" si="9"/>
        <v>-</v>
      </c>
      <c r="X313" s="6"/>
      <c r="Y313" s="6"/>
      <c r="Z313" s="6"/>
      <c r="AA313" s="6"/>
      <c r="AB313" s="6"/>
      <c r="AC313" s="6"/>
    </row>
    <row r="314" spans="1:29" x14ac:dyDescent="0.25">
      <c r="Q314" s="12" t="str">
        <f t="shared" ca="1" si="10"/>
        <v>-</v>
      </c>
      <c r="W314" t="str">
        <f t="shared" si="9"/>
        <v>-</v>
      </c>
    </row>
    <row r="315" spans="1:29" x14ac:dyDescent="0.25">
      <c r="A315" s="6"/>
      <c r="B315" s="10"/>
      <c r="C315" s="6"/>
      <c r="D315" s="6"/>
      <c r="E315" s="6"/>
      <c r="F315" s="6"/>
      <c r="G315" s="6"/>
      <c r="H315" s="6"/>
      <c r="I315" s="6"/>
      <c r="J315" s="6"/>
      <c r="K315" s="6"/>
      <c r="L315" s="6"/>
      <c r="M315" s="6"/>
      <c r="N315" s="6"/>
      <c r="O315" s="6"/>
      <c r="P315" s="10"/>
      <c r="Q315" s="15" t="str">
        <f t="shared" ca="1" si="10"/>
        <v>-</v>
      </c>
      <c r="R315" s="6"/>
      <c r="S315" s="6"/>
      <c r="T315" s="6"/>
      <c r="U315" s="6"/>
      <c r="V315" s="6"/>
      <c r="W315" s="6" t="str">
        <f t="shared" si="9"/>
        <v>-</v>
      </c>
      <c r="X315" s="6"/>
      <c r="Y315" s="6"/>
      <c r="Z315" s="6"/>
      <c r="AA315" s="6"/>
      <c r="AB315" s="6"/>
      <c r="AC315" s="6"/>
    </row>
    <row r="316" spans="1:29" x14ac:dyDescent="0.25">
      <c r="Q316" s="12" t="str">
        <f t="shared" ca="1" si="10"/>
        <v>-</v>
      </c>
      <c r="W316" t="str">
        <f t="shared" si="9"/>
        <v>-</v>
      </c>
    </row>
    <row r="317" spans="1:29" x14ac:dyDescent="0.25">
      <c r="A317" s="6"/>
      <c r="B317" s="10"/>
      <c r="C317" s="6"/>
      <c r="D317" s="6"/>
      <c r="E317" s="6"/>
      <c r="F317" s="6"/>
      <c r="G317" s="6"/>
      <c r="H317" s="6"/>
      <c r="I317" s="6"/>
      <c r="J317" s="6"/>
      <c r="K317" s="6"/>
      <c r="L317" s="6"/>
      <c r="M317" s="6"/>
      <c r="N317" s="6"/>
      <c r="O317" s="6"/>
      <c r="P317" s="10"/>
      <c r="Q317" s="15" t="str">
        <f t="shared" ca="1" si="10"/>
        <v>-</v>
      </c>
      <c r="R317" s="6"/>
      <c r="S317" s="6"/>
      <c r="T317" s="6"/>
      <c r="U317" s="6"/>
      <c r="V317" s="6"/>
      <c r="W317" s="6" t="str">
        <f t="shared" si="9"/>
        <v>-</v>
      </c>
      <c r="X317" s="6"/>
      <c r="Y317" s="6"/>
      <c r="Z317" s="6"/>
      <c r="AA317" s="6"/>
      <c r="AB317" s="6"/>
      <c r="AC317" s="6"/>
    </row>
    <row r="318" spans="1:29" x14ac:dyDescent="0.25">
      <c r="Q318" s="12" t="str">
        <f t="shared" ca="1" si="10"/>
        <v>-</v>
      </c>
      <c r="W318" t="str">
        <f t="shared" si="9"/>
        <v>-</v>
      </c>
    </row>
    <row r="319" spans="1:29" x14ac:dyDescent="0.25">
      <c r="A319" s="6"/>
      <c r="B319" s="10"/>
      <c r="C319" s="6"/>
      <c r="D319" s="6"/>
      <c r="E319" s="6"/>
      <c r="F319" s="6"/>
      <c r="G319" s="6"/>
      <c r="H319" s="6"/>
      <c r="I319" s="6"/>
      <c r="J319" s="6"/>
      <c r="K319" s="6"/>
      <c r="L319" s="6"/>
      <c r="M319" s="6"/>
      <c r="N319" s="6"/>
      <c r="O319" s="6"/>
      <c r="P319" s="10"/>
      <c r="Q319" s="15" t="str">
        <f t="shared" ca="1" si="10"/>
        <v>-</v>
      </c>
      <c r="R319" s="6"/>
      <c r="S319" s="6"/>
      <c r="T319" s="6"/>
      <c r="U319" s="6"/>
      <c r="V319" s="6"/>
      <c r="W319" s="6" t="str">
        <f t="shared" ref="W319:W382" si="11">IF(OR(ISBLANK(J319),ISBLANK(V319)),"-",(IF(J319=V319,"Yes","No")))</f>
        <v>-</v>
      </c>
      <c r="X319" s="6"/>
      <c r="Y319" s="6"/>
      <c r="Z319" s="6"/>
      <c r="AA319" s="6"/>
      <c r="AB319" s="6"/>
      <c r="AC319" s="6"/>
    </row>
    <row r="320" spans="1:29" x14ac:dyDescent="0.25">
      <c r="Q320" s="12" t="str">
        <f t="shared" ref="Q320:Q383" ca="1" si="12">IF(B320&gt;1/1/1900, (IF(R320="Closed",(DATEDIF(B320,P320,"d"))-(DATEDIF(M320,O320,"d")),IF(OR(R320="Pending",ISBLANK(P320)),TODAY()-B320))),"-")</f>
        <v>-</v>
      </c>
      <c r="W320" t="str">
        <f t="shared" si="11"/>
        <v>-</v>
      </c>
    </row>
    <row r="321" spans="1:29" x14ac:dyDescent="0.25">
      <c r="A321" s="6"/>
      <c r="B321" s="10"/>
      <c r="C321" s="6"/>
      <c r="D321" s="6"/>
      <c r="E321" s="6"/>
      <c r="F321" s="6"/>
      <c r="G321" s="6"/>
      <c r="H321" s="6"/>
      <c r="I321" s="6"/>
      <c r="J321" s="6"/>
      <c r="K321" s="6"/>
      <c r="L321" s="6"/>
      <c r="M321" s="6"/>
      <c r="N321" s="6"/>
      <c r="O321" s="6"/>
      <c r="P321" s="10"/>
      <c r="Q321" s="15" t="str">
        <f t="shared" ca="1" si="12"/>
        <v>-</v>
      </c>
      <c r="R321" s="6"/>
      <c r="S321" s="6"/>
      <c r="T321" s="6"/>
      <c r="U321" s="6"/>
      <c r="V321" s="6"/>
      <c r="W321" s="6" t="str">
        <f t="shared" si="11"/>
        <v>-</v>
      </c>
      <c r="X321" s="6"/>
      <c r="Y321" s="6"/>
      <c r="Z321" s="6"/>
      <c r="AA321" s="6"/>
      <c r="AB321" s="6"/>
      <c r="AC321" s="6"/>
    </row>
    <row r="322" spans="1:29" x14ac:dyDescent="0.25">
      <c r="Q322" s="12" t="str">
        <f t="shared" ca="1" si="12"/>
        <v>-</v>
      </c>
      <c r="W322" t="str">
        <f t="shared" si="11"/>
        <v>-</v>
      </c>
    </row>
    <row r="323" spans="1:29" x14ac:dyDescent="0.25">
      <c r="A323" s="6"/>
      <c r="B323" s="10"/>
      <c r="C323" s="6"/>
      <c r="D323" s="6"/>
      <c r="E323" s="6"/>
      <c r="F323" s="6"/>
      <c r="G323" s="6"/>
      <c r="H323" s="6"/>
      <c r="I323" s="6"/>
      <c r="J323" s="6"/>
      <c r="K323" s="6"/>
      <c r="L323" s="6"/>
      <c r="M323" s="6"/>
      <c r="N323" s="6"/>
      <c r="O323" s="6"/>
      <c r="P323" s="10"/>
      <c r="Q323" s="15" t="str">
        <f t="shared" ca="1" si="12"/>
        <v>-</v>
      </c>
      <c r="R323" s="6"/>
      <c r="S323" s="6"/>
      <c r="T323" s="6"/>
      <c r="U323" s="6"/>
      <c r="V323" s="6"/>
      <c r="W323" s="6" t="str">
        <f t="shared" si="11"/>
        <v>-</v>
      </c>
      <c r="X323" s="6"/>
      <c r="Y323" s="6"/>
      <c r="Z323" s="6"/>
      <c r="AA323" s="6"/>
      <c r="AB323" s="6"/>
      <c r="AC323" s="6"/>
    </row>
    <row r="324" spans="1:29" x14ac:dyDescent="0.25">
      <c r="Q324" s="12" t="str">
        <f t="shared" ca="1" si="12"/>
        <v>-</v>
      </c>
      <c r="W324" t="str">
        <f t="shared" si="11"/>
        <v>-</v>
      </c>
    </row>
    <row r="325" spans="1:29" x14ac:dyDescent="0.25">
      <c r="A325" s="6"/>
      <c r="B325" s="10"/>
      <c r="C325" s="6"/>
      <c r="D325" s="6"/>
      <c r="E325" s="6"/>
      <c r="F325" s="6"/>
      <c r="G325" s="6"/>
      <c r="H325" s="6"/>
      <c r="I325" s="6"/>
      <c r="J325" s="6"/>
      <c r="K325" s="6"/>
      <c r="L325" s="6"/>
      <c r="M325" s="6"/>
      <c r="N325" s="6"/>
      <c r="O325" s="6"/>
      <c r="P325" s="10"/>
      <c r="Q325" s="15" t="str">
        <f t="shared" ca="1" si="12"/>
        <v>-</v>
      </c>
      <c r="R325" s="6"/>
      <c r="S325" s="6"/>
      <c r="T325" s="6"/>
      <c r="U325" s="6"/>
      <c r="V325" s="6"/>
      <c r="W325" s="6" t="str">
        <f t="shared" si="11"/>
        <v>-</v>
      </c>
      <c r="X325" s="6"/>
      <c r="Y325" s="6"/>
      <c r="Z325" s="6"/>
      <c r="AA325" s="6"/>
      <c r="AB325" s="6"/>
      <c r="AC325" s="6"/>
    </row>
    <row r="326" spans="1:29" x14ac:dyDescent="0.25">
      <c r="Q326" s="12" t="str">
        <f t="shared" ca="1" si="12"/>
        <v>-</v>
      </c>
      <c r="W326" t="str">
        <f t="shared" si="11"/>
        <v>-</v>
      </c>
    </row>
    <row r="327" spans="1:29" x14ac:dyDescent="0.25">
      <c r="A327" s="6"/>
      <c r="B327" s="10"/>
      <c r="C327" s="6"/>
      <c r="D327" s="6"/>
      <c r="E327" s="6"/>
      <c r="F327" s="6"/>
      <c r="G327" s="6"/>
      <c r="H327" s="6"/>
      <c r="I327" s="6"/>
      <c r="J327" s="6"/>
      <c r="K327" s="6"/>
      <c r="L327" s="6"/>
      <c r="M327" s="6"/>
      <c r="N327" s="6"/>
      <c r="O327" s="6"/>
      <c r="P327" s="10"/>
      <c r="Q327" s="15" t="str">
        <f t="shared" ca="1" si="12"/>
        <v>-</v>
      </c>
      <c r="R327" s="6"/>
      <c r="S327" s="6"/>
      <c r="T327" s="6"/>
      <c r="U327" s="6"/>
      <c r="V327" s="6"/>
      <c r="W327" s="6" t="str">
        <f t="shared" si="11"/>
        <v>-</v>
      </c>
      <c r="X327" s="6"/>
      <c r="Y327" s="6"/>
      <c r="Z327" s="6"/>
      <c r="AA327" s="6"/>
      <c r="AB327" s="6"/>
      <c r="AC327" s="6"/>
    </row>
    <row r="328" spans="1:29" x14ac:dyDescent="0.25">
      <c r="Q328" s="12" t="str">
        <f t="shared" ca="1" si="12"/>
        <v>-</v>
      </c>
      <c r="W328" t="str">
        <f t="shared" si="11"/>
        <v>-</v>
      </c>
    </row>
    <row r="329" spans="1:29" x14ac:dyDescent="0.25">
      <c r="A329" s="6"/>
      <c r="B329" s="10"/>
      <c r="C329" s="6"/>
      <c r="D329" s="6"/>
      <c r="E329" s="6"/>
      <c r="F329" s="6"/>
      <c r="G329" s="6"/>
      <c r="H329" s="6"/>
      <c r="I329" s="6"/>
      <c r="J329" s="6"/>
      <c r="K329" s="6"/>
      <c r="L329" s="6"/>
      <c r="M329" s="6"/>
      <c r="N329" s="6"/>
      <c r="O329" s="6"/>
      <c r="P329" s="10"/>
      <c r="Q329" s="15" t="str">
        <f t="shared" ca="1" si="12"/>
        <v>-</v>
      </c>
      <c r="R329" s="6"/>
      <c r="S329" s="6"/>
      <c r="T329" s="6"/>
      <c r="U329" s="6"/>
      <c r="V329" s="6"/>
      <c r="W329" s="6" t="str">
        <f t="shared" si="11"/>
        <v>-</v>
      </c>
      <c r="X329" s="6"/>
      <c r="Y329" s="6"/>
      <c r="Z329" s="6"/>
      <c r="AA329" s="6"/>
      <c r="AB329" s="6"/>
      <c r="AC329" s="6"/>
    </row>
    <row r="330" spans="1:29" x14ac:dyDescent="0.25">
      <c r="Q330" s="12" t="str">
        <f t="shared" ca="1" si="12"/>
        <v>-</v>
      </c>
      <c r="W330" t="str">
        <f t="shared" si="11"/>
        <v>-</v>
      </c>
    </row>
    <row r="331" spans="1:29" x14ac:dyDescent="0.25">
      <c r="A331" s="6"/>
      <c r="B331" s="10"/>
      <c r="C331" s="6"/>
      <c r="D331" s="6"/>
      <c r="E331" s="6"/>
      <c r="F331" s="6"/>
      <c r="G331" s="6"/>
      <c r="H331" s="6"/>
      <c r="I331" s="6"/>
      <c r="J331" s="6"/>
      <c r="K331" s="6"/>
      <c r="L331" s="6"/>
      <c r="M331" s="6"/>
      <c r="N331" s="6"/>
      <c r="O331" s="6"/>
      <c r="P331" s="10"/>
      <c r="Q331" s="15" t="str">
        <f t="shared" ca="1" si="12"/>
        <v>-</v>
      </c>
      <c r="R331" s="6"/>
      <c r="S331" s="6"/>
      <c r="T331" s="6"/>
      <c r="U331" s="6"/>
      <c r="V331" s="6"/>
      <c r="W331" s="6" t="str">
        <f t="shared" si="11"/>
        <v>-</v>
      </c>
      <c r="X331" s="6"/>
      <c r="Y331" s="6"/>
      <c r="Z331" s="6"/>
      <c r="AA331" s="6"/>
      <c r="AB331" s="6"/>
      <c r="AC331" s="6"/>
    </row>
    <row r="332" spans="1:29" x14ac:dyDescent="0.25">
      <c r="Q332" s="12" t="str">
        <f t="shared" ca="1" si="12"/>
        <v>-</v>
      </c>
      <c r="W332" t="str">
        <f t="shared" si="11"/>
        <v>-</v>
      </c>
    </row>
    <row r="333" spans="1:29" x14ac:dyDescent="0.25">
      <c r="A333" s="6"/>
      <c r="B333" s="10"/>
      <c r="C333" s="6"/>
      <c r="D333" s="6"/>
      <c r="E333" s="6"/>
      <c r="F333" s="6"/>
      <c r="G333" s="6"/>
      <c r="H333" s="6"/>
      <c r="I333" s="6"/>
      <c r="J333" s="6"/>
      <c r="K333" s="6"/>
      <c r="L333" s="6"/>
      <c r="M333" s="6"/>
      <c r="N333" s="6"/>
      <c r="O333" s="6"/>
      <c r="P333" s="10"/>
      <c r="Q333" s="15" t="str">
        <f t="shared" ca="1" si="12"/>
        <v>-</v>
      </c>
      <c r="R333" s="6"/>
      <c r="S333" s="6"/>
      <c r="T333" s="6"/>
      <c r="U333" s="6"/>
      <c r="V333" s="6"/>
      <c r="W333" s="6" t="str">
        <f t="shared" si="11"/>
        <v>-</v>
      </c>
      <c r="X333" s="6"/>
      <c r="Y333" s="6"/>
      <c r="Z333" s="6"/>
      <c r="AA333" s="6"/>
      <c r="AB333" s="6"/>
      <c r="AC333" s="6"/>
    </row>
    <row r="334" spans="1:29" x14ac:dyDescent="0.25">
      <c r="Q334" s="12" t="str">
        <f t="shared" ca="1" si="12"/>
        <v>-</v>
      </c>
      <c r="W334" t="str">
        <f t="shared" si="11"/>
        <v>-</v>
      </c>
    </row>
    <row r="335" spans="1:29" x14ac:dyDescent="0.25">
      <c r="A335" s="6"/>
      <c r="B335" s="10"/>
      <c r="C335" s="6"/>
      <c r="D335" s="6"/>
      <c r="E335" s="6"/>
      <c r="F335" s="6"/>
      <c r="G335" s="6"/>
      <c r="H335" s="6"/>
      <c r="I335" s="6"/>
      <c r="J335" s="6"/>
      <c r="K335" s="6"/>
      <c r="L335" s="6"/>
      <c r="M335" s="6"/>
      <c r="N335" s="6"/>
      <c r="O335" s="6"/>
      <c r="P335" s="10"/>
      <c r="Q335" s="15" t="str">
        <f t="shared" ca="1" si="12"/>
        <v>-</v>
      </c>
      <c r="R335" s="6"/>
      <c r="S335" s="6"/>
      <c r="T335" s="6"/>
      <c r="U335" s="6"/>
      <c r="V335" s="6"/>
      <c r="W335" s="6" t="str">
        <f t="shared" si="11"/>
        <v>-</v>
      </c>
      <c r="X335" s="6"/>
      <c r="Y335" s="6"/>
      <c r="Z335" s="6"/>
      <c r="AA335" s="6"/>
      <c r="AB335" s="6"/>
      <c r="AC335" s="6"/>
    </row>
    <row r="336" spans="1:29" x14ac:dyDescent="0.25">
      <c r="Q336" s="12" t="str">
        <f t="shared" ca="1" si="12"/>
        <v>-</v>
      </c>
      <c r="W336" t="str">
        <f t="shared" si="11"/>
        <v>-</v>
      </c>
    </row>
    <row r="337" spans="1:29" x14ac:dyDescent="0.25">
      <c r="A337" s="6"/>
      <c r="B337" s="10"/>
      <c r="C337" s="6"/>
      <c r="D337" s="6"/>
      <c r="E337" s="6"/>
      <c r="F337" s="6"/>
      <c r="G337" s="6"/>
      <c r="H337" s="6"/>
      <c r="I337" s="6"/>
      <c r="J337" s="6"/>
      <c r="K337" s="6"/>
      <c r="L337" s="6"/>
      <c r="M337" s="6"/>
      <c r="N337" s="6"/>
      <c r="O337" s="6"/>
      <c r="P337" s="10"/>
      <c r="Q337" s="15" t="str">
        <f t="shared" ca="1" si="12"/>
        <v>-</v>
      </c>
      <c r="R337" s="6"/>
      <c r="S337" s="6"/>
      <c r="T337" s="6"/>
      <c r="U337" s="6"/>
      <c r="V337" s="6"/>
      <c r="W337" s="6" t="str">
        <f t="shared" si="11"/>
        <v>-</v>
      </c>
      <c r="X337" s="6"/>
      <c r="Y337" s="6"/>
      <c r="Z337" s="6"/>
      <c r="AA337" s="6"/>
      <c r="AB337" s="6"/>
      <c r="AC337" s="6"/>
    </row>
    <row r="338" spans="1:29" x14ac:dyDescent="0.25">
      <c r="Q338" s="12" t="str">
        <f t="shared" ca="1" si="12"/>
        <v>-</v>
      </c>
      <c r="W338" t="str">
        <f t="shared" si="11"/>
        <v>-</v>
      </c>
    </row>
    <row r="339" spans="1:29" x14ac:dyDescent="0.25">
      <c r="A339" s="6"/>
      <c r="B339" s="10"/>
      <c r="C339" s="6"/>
      <c r="D339" s="6"/>
      <c r="E339" s="6"/>
      <c r="F339" s="6"/>
      <c r="G339" s="6"/>
      <c r="H339" s="6"/>
      <c r="I339" s="6"/>
      <c r="J339" s="6"/>
      <c r="K339" s="6"/>
      <c r="L339" s="6"/>
      <c r="M339" s="6"/>
      <c r="N339" s="6"/>
      <c r="O339" s="6"/>
      <c r="P339" s="10"/>
      <c r="Q339" s="15" t="str">
        <f t="shared" ca="1" si="12"/>
        <v>-</v>
      </c>
      <c r="R339" s="6"/>
      <c r="S339" s="6"/>
      <c r="T339" s="6"/>
      <c r="U339" s="6"/>
      <c r="V339" s="6"/>
      <c r="W339" s="6" t="str">
        <f t="shared" si="11"/>
        <v>-</v>
      </c>
      <c r="X339" s="6"/>
      <c r="Y339" s="6"/>
      <c r="Z339" s="6"/>
      <c r="AA339" s="6"/>
      <c r="AB339" s="6"/>
      <c r="AC339" s="6"/>
    </row>
    <row r="340" spans="1:29" x14ac:dyDescent="0.25">
      <c r="Q340" s="12" t="str">
        <f t="shared" ca="1" si="12"/>
        <v>-</v>
      </c>
      <c r="W340" t="str">
        <f t="shared" si="11"/>
        <v>-</v>
      </c>
    </row>
    <row r="341" spans="1:29" x14ac:dyDescent="0.25">
      <c r="A341" s="6"/>
      <c r="B341" s="10"/>
      <c r="C341" s="6"/>
      <c r="D341" s="6"/>
      <c r="E341" s="6"/>
      <c r="F341" s="6"/>
      <c r="G341" s="6"/>
      <c r="H341" s="6"/>
      <c r="I341" s="6"/>
      <c r="J341" s="6"/>
      <c r="K341" s="6"/>
      <c r="L341" s="6"/>
      <c r="M341" s="6"/>
      <c r="N341" s="6"/>
      <c r="O341" s="6"/>
      <c r="P341" s="10"/>
      <c r="Q341" s="15" t="str">
        <f t="shared" ca="1" si="12"/>
        <v>-</v>
      </c>
      <c r="R341" s="6"/>
      <c r="S341" s="6"/>
      <c r="T341" s="6"/>
      <c r="U341" s="6"/>
      <c r="V341" s="6"/>
      <c r="W341" s="6" t="str">
        <f t="shared" si="11"/>
        <v>-</v>
      </c>
      <c r="X341" s="6"/>
      <c r="Y341" s="6"/>
      <c r="Z341" s="6"/>
      <c r="AA341" s="6"/>
      <c r="AB341" s="6"/>
      <c r="AC341" s="6"/>
    </row>
    <row r="342" spans="1:29" x14ac:dyDescent="0.25">
      <c r="Q342" s="12" t="str">
        <f t="shared" ca="1" si="12"/>
        <v>-</v>
      </c>
      <c r="W342" t="str">
        <f t="shared" si="11"/>
        <v>-</v>
      </c>
    </row>
    <row r="343" spans="1:29" x14ac:dyDescent="0.25">
      <c r="A343" s="6"/>
      <c r="B343" s="10"/>
      <c r="C343" s="6"/>
      <c r="D343" s="6"/>
      <c r="E343" s="6"/>
      <c r="F343" s="6"/>
      <c r="G343" s="6"/>
      <c r="H343" s="6"/>
      <c r="I343" s="6"/>
      <c r="J343" s="6"/>
      <c r="K343" s="6"/>
      <c r="L343" s="6"/>
      <c r="M343" s="6"/>
      <c r="N343" s="6"/>
      <c r="O343" s="6"/>
      <c r="P343" s="10"/>
      <c r="Q343" s="15" t="str">
        <f t="shared" ca="1" si="12"/>
        <v>-</v>
      </c>
      <c r="R343" s="6"/>
      <c r="S343" s="6"/>
      <c r="T343" s="6"/>
      <c r="U343" s="6"/>
      <c r="V343" s="6"/>
      <c r="W343" s="6" t="str">
        <f t="shared" si="11"/>
        <v>-</v>
      </c>
      <c r="X343" s="6"/>
      <c r="Y343" s="6"/>
      <c r="Z343" s="6"/>
      <c r="AA343" s="6"/>
      <c r="AB343" s="6"/>
      <c r="AC343" s="6"/>
    </row>
    <row r="344" spans="1:29" x14ac:dyDescent="0.25">
      <c r="Q344" s="12" t="str">
        <f t="shared" ca="1" si="12"/>
        <v>-</v>
      </c>
      <c r="W344" t="str">
        <f t="shared" si="11"/>
        <v>-</v>
      </c>
    </row>
    <row r="345" spans="1:29" x14ac:dyDescent="0.25">
      <c r="A345" s="6"/>
      <c r="B345" s="10"/>
      <c r="C345" s="6"/>
      <c r="D345" s="6"/>
      <c r="E345" s="6"/>
      <c r="F345" s="6"/>
      <c r="G345" s="6"/>
      <c r="H345" s="6"/>
      <c r="I345" s="6"/>
      <c r="J345" s="6"/>
      <c r="K345" s="6"/>
      <c r="L345" s="6"/>
      <c r="M345" s="6"/>
      <c r="N345" s="6"/>
      <c r="O345" s="6"/>
      <c r="P345" s="10"/>
      <c r="Q345" s="15" t="str">
        <f t="shared" ca="1" si="12"/>
        <v>-</v>
      </c>
      <c r="R345" s="6"/>
      <c r="S345" s="6"/>
      <c r="T345" s="6"/>
      <c r="U345" s="6"/>
      <c r="V345" s="6"/>
      <c r="W345" s="6" t="str">
        <f t="shared" si="11"/>
        <v>-</v>
      </c>
      <c r="X345" s="6"/>
      <c r="Y345" s="6"/>
      <c r="Z345" s="6"/>
      <c r="AA345" s="6"/>
      <c r="AB345" s="6"/>
      <c r="AC345" s="6"/>
    </row>
    <row r="346" spans="1:29" x14ac:dyDescent="0.25">
      <c r="Q346" s="12" t="str">
        <f t="shared" ca="1" si="12"/>
        <v>-</v>
      </c>
      <c r="W346" t="str">
        <f t="shared" si="11"/>
        <v>-</v>
      </c>
    </row>
    <row r="347" spans="1:29" x14ac:dyDescent="0.25">
      <c r="A347" s="6"/>
      <c r="B347" s="10"/>
      <c r="C347" s="6"/>
      <c r="D347" s="6"/>
      <c r="E347" s="6"/>
      <c r="F347" s="6"/>
      <c r="G347" s="6"/>
      <c r="H347" s="6"/>
      <c r="I347" s="6"/>
      <c r="J347" s="6"/>
      <c r="K347" s="6"/>
      <c r="L347" s="6"/>
      <c r="M347" s="6"/>
      <c r="N347" s="6"/>
      <c r="O347" s="6"/>
      <c r="P347" s="10"/>
      <c r="Q347" s="15" t="str">
        <f t="shared" ca="1" si="12"/>
        <v>-</v>
      </c>
      <c r="R347" s="6"/>
      <c r="S347" s="6"/>
      <c r="T347" s="6"/>
      <c r="U347" s="6"/>
      <c r="V347" s="6"/>
      <c r="W347" s="6" t="str">
        <f t="shared" si="11"/>
        <v>-</v>
      </c>
      <c r="X347" s="6"/>
      <c r="Y347" s="6"/>
      <c r="Z347" s="6"/>
      <c r="AA347" s="6"/>
      <c r="AB347" s="6"/>
      <c r="AC347" s="6"/>
    </row>
    <row r="348" spans="1:29" x14ac:dyDescent="0.25">
      <c r="Q348" s="12" t="str">
        <f t="shared" ca="1" si="12"/>
        <v>-</v>
      </c>
      <c r="W348" t="str">
        <f t="shared" si="11"/>
        <v>-</v>
      </c>
    </row>
    <row r="349" spans="1:29" x14ac:dyDescent="0.25">
      <c r="A349" s="6"/>
      <c r="B349" s="10"/>
      <c r="C349" s="6"/>
      <c r="D349" s="6"/>
      <c r="E349" s="6"/>
      <c r="F349" s="6"/>
      <c r="G349" s="6"/>
      <c r="H349" s="6"/>
      <c r="I349" s="6"/>
      <c r="J349" s="6"/>
      <c r="K349" s="6"/>
      <c r="L349" s="6"/>
      <c r="M349" s="6"/>
      <c r="N349" s="6"/>
      <c r="O349" s="6"/>
      <c r="P349" s="10"/>
      <c r="Q349" s="15" t="str">
        <f t="shared" ca="1" si="12"/>
        <v>-</v>
      </c>
      <c r="R349" s="6"/>
      <c r="S349" s="6"/>
      <c r="T349" s="6"/>
      <c r="U349" s="6"/>
      <c r="V349" s="6"/>
      <c r="W349" s="6" t="str">
        <f t="shared" si="11"/>
        <v>-</v>
      </c>
      <c r="X349" s="6"/>
      <c r="Y349" s="6"/>
      <c r="Z349" s="6"/>
      <c r="AA349" s="6"/>
      <c r="AB349" s="6"/>
      <c r="AC349" s="6"/>
    </row>
    <row r="350" spans="1:29" x14ac:dyDescent="0.25">
      <c r="Q350" s="12" t="str">
        <f t="shared" ca="1" si="12"/>
        <v>-</v>
      </c>
      <c r="W350" t="str">
        <f t="shared" si="11"/>
        <v>-</v>
      </c>
    </row>
    <row r="351" spans="1:29" x14ac:dyDescent="0.25">
      <c r="A351" s="6"/>
      <c r="B351" s="10"/>
      <c r="C351" s="6"/>
      <c r="D351" s="6"/>
      <c r="E351" s="6"/>
      <c r="F351" s="6"/>
      <c r="G351" s="6"/>
      <c r="H351" s="6"/>
      <c r="I351" s="6"/>
      <c r="J351" s="6"/>
      <c r="K351" s="6"/>
      <c r="L351" s="6"/>
      <c r="M351" s="6"/>
      <c r="N351" s="6"/>
      <c r="O351" s="6"/>
      <c r="P351" s="10"/>
      <c r="Q351" s="15" t="str">
        <f t="shared" ca="1" si="12"/>
        <v>-</v>
      </c>
      <c r="R351" s="6"/>
      <c r="S351" s="6"/>
      <c r="T351" s="6"/>
      <c r="U351" s="6"/>
      <c r="V351" s="6"/>
      <c r="W351" s="6" t="str">
        <f t="shared" si="11"/>
        <v>-</v>
      </c>
      <c r="X351" s="6"/>
      <c r="Y351" s="6"/>
      <c r="Z351" s="6"/>
      <c r="AA351" s="6"/>
      <c r="AB351" s="6"/>
      <c r="AC351" s="6"/>
    </row>
    <row r="352" spans="1:29" x14ac:dyDescent="0.25">
      <c r="Q352" s="12" t="str">
        <f t="shared" ca="1" si="12"/>
        <v>-</v>
      </c>
      <c r="W352" t="str">
        <f t="shared" si="11"/>
        <v>-</v>
      </c>
    </row>
    <row r="353" spans="1:29" x14ac:dyDescent="0.25">
      <c r="A353" s="6"/>
      <c r="B353" s="10"/>
      <c r="C353" s="6"/>
      <c r="D353" s="6"/>
      <c r="E353" s="6"/>
      <c r="F353" s="6"/>
      <c r="G353" s="6"/>
      <c r="H353" s="6"/>
      <c r="I353" s="6"/>
      <c r="J353" s="6"/>
      <c r="K353" s="6"/>
      <c r="L353" s="6"/>
      <c r="M353" s="6"/>
      <c r="N353" s="6"/>
      <c r="O353" s="6"/>
      <c r="P353" s="10"/>
      <c r="Q353" s="15" t="str">
        <f t="shared" ca="1" si="12"/>
        <v>-</v>
      </c>
      <c r="R353" s="6"/>
      <c r="S353" s="6"/>
      <c r="T353" s="6"/>
      <c r="U353" s="6"/>
      <c r="V353" s="6"/>
      <c r="W353" s="6" t="str">
        <f t="shared" si="11"/>
        <v>-</v>
      </c>
      <c r="X353" s="6"/>
      <c r="Y353" s="6"/>
      <c r="Z353" s="6"/>
      <c r="AA353" s="6"/>
      <c r="AB353" s="6"/>
      <c r="AC353" s="6"/>
    </row>
    <row r="354" spans="1:29" x14ac:dyDescent="0.25">
      <c r="Q354" s="12" t="str">
        <f t="shared" ca="1" si="12"/>
        <v>-</v>
      </c>
      <c r="W354" t="str">
        <f t="shared" si="11"/>
        <v>-</v>
      </c>
    </row>
    <row r="355" spans="1:29" x14ac:dyDescent="0.25">
      <c r="A355" s="6"/>
      <c r="B355" s="10"/>
      <c r="C355" s="6"/>
      <c r="D355" s="6"/>
      <c r="E355" s="6"/>
      <c r="F355" s="6"/>
      <c r="G355" s="6"/>
      <c r="H355" s="6"/>
      <c r="I355" s="6"/>
      <c r="J355" s="6"/>
      <c r="K355" s="6"/>
      <c r="L355" s="6"/>
      <c r="M355" s="6"/>
      <c r="N355" s="6"/>
      <c r="O355" s="6"/>
      <c r="P355" s="10"/>
      <c r="Q355" s="15" t="str">
        <f t="shared" ca="1" si="12"/>
        <v>-</v>
      </c>
      <c r="R355" s="6"/>
      <c r="S355" s="6"/>
      <c r="T355" s="6"/>
      <c r="U355" s="6"/>
      <c r="V355" s="6"/>
      <c r="W355" s="6" t="str">
        <f t="shared" si="11"/>
        <v>-</v>
      </c>
      <c r="X355" s="6"/>
      <c r="Y355" s="6"/>
      <c r="Z355" s="6"/>
      <c r="AA355" s="6"/>
      <c r="AB355" s="6"/>
      <c r="AC355" s="6"/>
    </row>
    <row r="356" spans="1:29" x14ac:dyDescent="0.25">
      <c r="Q356" s="12" t="str">
        <f t="shared" ca="1" si="12"/>
        <v>-</v>
      </c>
      <c r="W356" t="str">
        <f t="shared" si="11"/>
        <v>-</v>
      </c>
    </row>
    <row r="357" spans="1:29" x14ac:dyDescent="0.25">
      <c r="A357" s="6"/>
      <c r="B357" s="10"/>
      <c r="C357" s="6"/>
      <c r="D357" s="6"/>
      <c r="E357" s="6"/>
      <c r="F357" s="6"/>
      <c r="G357" s="6"/>
      <c r="H357" s="6"/>
      <c r="I357" s="6"/>
      <c r="J357" s="6"/>
      <c r="K357" s="6"/>
      <c r="L357" s="6"/>
      <c r="M357" s="6"/>
      <c r="N357" s="6"/>
      <c r="O357" s="6"/>
      <c r="P357" s="10"/>
      <c r="Q357" s="15" t="str">
        <f t="shared" ca="1" si="12"/>
        <v>-</v>
      </c>
      <c r="R357" s="6"/>
      <c r="S357" s="6"/>
      <c r="T357" s="6"/>
      <c r="U357" s="6"/>
      <c r="V357" s="6"/>
      <c r="W357" s="6" t="str">
        <f t="shared" si="11"/>
        <v>-</v>
      </c>
      <c r="X357" s="6"/>
      <c r="Y357" s="6"/>
      <c r="Z357" s="6"/>
      <c r="AA357" s="6"/>
      <c r="AB357" s="6"/>
      <c r="AC357" s="6"/>
    </row>
    <row r="358" spans="1:29" x14ac:dyDescent="0.25">
      <c r="Q358" s="12" t="str">
        <f t="shared" ca="1" si="12"/>
        <v>-</v>
      </c>
      <c r="W358" t="str">
        <f t="shared" si="11"/>
        <v>-</v>
      </c>
    </row>
    <row r="359" spans="1:29" x14ac:dyDescent="0.25">
      <c r="A359" s="6"/>
      <c r="B359" s="10"/>
      <c r="C359" s="6"/>
      <c r="D359" s="6"/>
      <c r="E359" s="6"/>
      <c r="F359" s="6"/>
      <c r="G359" s="6"/>
      <c r="H359" s="6"/>
      <c r="I359" s="6"/>
      <c r="J359" s="6"/>
      <c r="K359" s="6"/>
      <c r="L359" s="6"/>
      <c r="M359" s="6"/>
      <c r="N359" s="6"/>
      <c r="O359" s="6"/>
      <c r="P359" s="10"/>
      <c r="Q359" s="15" t="str">
        <f t="shared" ca="1" si="12"/>
        <v>-</v>
      </c>
      <c r="R359" s="6"/>
      <c r="S359" s="6"/>
      <c r="T359" s="6"/>
      <c r="U359" s="6"/>
      <c r="V359" s="6"/>
      <c r="W359" s="6" t="str">
        <f t="shared" si="11"/>
        <v>-</v>
      </c>
      <c r="X359" s="6"/>
      <c r="Y359" s="6"/>
      <c r="Z359" s="6"/>
      <c r="AA359" s="6"/>
      <c r="AB359" s="6"/>
      <c r="AC359" s="6"/>
    </row>
    <row r="360" spans="1:29" x14ac:dyDescent="0.25">
      <c r="Q360" s="12" t="str">
        <f t="shared" ca="1" si="12"/>
        <v>-</v>
      </c>
      <c r="W360" t="str">
        <f t="shared" si="11"/>
        <v>-</v>
      </c>
    </row>
    <row r="361" spans="1:29" x14ac:dyDescent="0.25">
      <c r="A361" s="6"/>
      <c r="B361" s="10"/>
      <c r="C361" s="6"/>
      <c r="D361" s="6"/>
      <c r="E361" s="6"/>
      <c r="F361" s="6"/>
      <c r="G361" s="6"/>
      <c r="H361" s="6"/>
      <c r="I361" s="6"/>
      <c r="J361" s="6"/>
      <c r="K361" s="6"/>
      <c r="L361" s="6"/>
      <c r="M361" s="6"/>
      <c r="N361" s="6"/>
      <c r="O361" s="6"/>
      <c r="P361" s="10"/>
      <c r="Q361" s="15" t="str">
        <f t="shared" ca="1" si="12"/>
        <v>-</v>
      </c>
      <c r="R361" s="6"/>
      <c r="S361" s="6"/>
      <c r="T361" s="6"/>
      <c r="U361" s="6"/>
      <c r="V361" s="6"/>
      <c r="W361" s="6" t="str">
        <f t="shared" si="11"/>
        <v>-</v>
      </c>
      <c r="X361" s="6"/>
      <c r="Y361" s="6"/>
      <c r="Z361" s="6"/>
      <c r="AA361" s="6"/>
      <c r="AB361" s="6"/>
      <c r="AC361" s="6"/>
    </row>
    <row r="362" spans="1:29" x14ac:dyDescent="0.25">
      <c r="Q362" s="12" t="str">
        <f t="shared" ca="1" si="12"/>
        <v>-</v>
      </c>
      <c r="W362" t="str">
        <f t="shared" si="11"/>
        <v>-</v>
      </c>
    </row>
    <row r="363" spans="1:29" x14ac:dyDescent="0.25">
      <c r="A363" s="6"/>
      <c r="B363" s="10"/>
      <c r="C363" s="6"/>
      <c r="D363" s="6"/>
      <c r="E363" s="6"/>
      <c r="F363" s="6"/>
      <c r="G363" s="6"/>
      <c r="H363" s="6"/>
      <c r="I363" s="6"/>
      <c r="J363" s="6"/>
      <c r="K363" s="6"/>
      <c r="L363" s="6"/>
      <c r="M363" s="6"/>
      <c r="N363" s="6"/>
      <c r="O363" s="6"/>
      <c r="P363" s="10"/>
      <c r="Q363" s="15" t="str">
        <f t="shared" ca="1" si="12"/>
        <v>-</v>
      </c>
      <c r="R363" s="6"/>
      <c r="S363" s="6"/>
      <c r="T363" s="6"/>
      <c r="U363" s="6"/>
      <c r="V363" s="6"/>
      <c r="W363" s="6" t="str">
        <f t="shared" si="11"/>
        <v>-</v>
      </c>
      <c r="X363" s="6"/>
      <c r="Y363" s="6"/>
      <c r="Z363" s="6"/>
      <c r="AA363" s="6"/>
      <c r="AB363" s="6"/>
      <c r="AC363" s="6"/>
    </row>
    <row r="364" spans="1:29" x14ac:dyDescent="0.25">
      <c r="Q364" s="12" t="str">
        <f t="shared" ca="1" si="12"/>
        <v>-</v>
      </c>
      <c r="W364" t="str">
        <f t="shared" si="11"/>
        <v>-</v>
      </c>
    </row>
    <row r="365" spans="1:29" x14ac:dyDescent="0.25">
      <c r="A365" s="6"/>
      <c r="B365" s="10"/>
      <c r="C365" s="6"/>
      <c r="D365" s="6"/>
      <c r="E365" s="6"/>
      <c r="F365" s="6"/>
      <c r="G365" s="6"/>
      <c r="H365" s="6"/>
      <c r="I365" s="6"/>
      <c r="J365" s="6"/>
      <c r="K365" s="6"/>
      <c r="L365" s="6"/>
      <c r="M365" s="6"/>
      <c r="N365" s="6"/>
      <c r="O365" s="6"/>
      <c r="P365" s="10"/>
      <c r="Q365" s="15" t="str">
        <f t="shared" ca="1" si="12"/>
        <v>-</v>
      </c>
      <c r="R365" s="6"/>
      <c r="S365" s="6"/>
      <c r="T365" s="6"/>
      <c r="U365" s="6"/>
      <c r="V365" s="6"/>
      <c r="W365" s="6" t="str">
        <f t="shared" si="11"/>
        <v>-</v>
      </c>
      <c r="X365" s="6"/>
      <c r="Y365" s="6"/>
      <c r="Z365" s="6"/>
      <c r="AA365" s="6"/>
      <c r="AB365" s="6"/>
      <c r="AC365" s="6"/>
    </row>
    <row r="366" spans="1:29" x14ac:dyDescent="0.25">
      <c r="Q366" s="12" t="str">
        <f t="shared" ca="1" si="12"/>
        <v>-</v>
      </c>
      <c r="W366" t="str">
        <f t="shared" si="11"/>
        <v>-</v>
      </c>
    </row>
    <row r="367" spans="1:29" x14ac:dyDescent="0.25">
      <c r="A367" s="6"/>
      <c r="B367" s="10"/>
      <c r="C367" s="6"/>
      <c r="D367" s="6"/>
      <c r="E367" s="6"/>
      <c r="F367" s="6"/>
      <c r="G367" s="6"/>
      <c r="H367" s="6"/>
      <c r="I367" s="6"/>
      <c r="J367" s="6"/>
      <c r="K367" s="6"/>
      <c r="L367" s="6"/>
      <c r="M367" s="6"/>
      <c r="N367" s="6"/>
      <c r="O367" s="6"/>
      <c r="P367" s="10"/>
      <c r="Q367" s="15" t="str">
        <f t="shared" ca="1" si="12"/>
        <v>-</v>
      </c>
      <c r="R367" s="6"/>
      <c r="S367" s="6"/>
      <c r="T367" s="6"/>
      <c r="U367" s="6"/>
      <c r="V367" s="6"/>
      <c r="W367" s="6" t="str">
        <f t="shared" si="11"/>
        <v>-</v>
      </c>
      <c r="X367" s="6"/>
      <c r="Y367" s="6"/>
      <c r="Z367" s="6"/>
      <c r="AA367" s="6"/>
      <c r="AB367" s="6"/>
      <c r="AC367" s="6"/>
    </row>
    <row r="368" spans="1:29" x14ac:dyDescent="0.25">
      <c r="Q368" s="12" t="str">
        <f t="shared" ca="1" si="12"/>
        <v>-</v>
      </c>
      <c r="W368" t="str">
        <f t="shared" si="11"/>
        <v>-</v>
      </c>
    </row>
    <row r="369" spans="1:29" x14ac:dyDescent="0.25">
      <c r="A369" s="6"/>
      <c r="B369" s="10"/>
      <c r="C369" s="6"/>
      <c r="D369" s="6"/>
      <c r="E369" s="6"/>
      <c r="F369" s="6"/>
      <c r="G369" s="6"/>
      <c r="H369" s="6"/>
      <c r="I369" s="6"/>
      <c r="J369" s="6"/>
      <c r="K369" s="6"/>
      <c r="L369" s="6"/>
      <c r="M369" s="6"/>
      <c r="N369" s="6"/>
      <c r="O369" s="6"/>
      <c r="P369" s="10"/>
      <c r="Q369" s="15" t="str">
        <f t="shared" ca="1" si="12"/>
        <v>-</v>
      </c>
      <c r="R369" s="6"/>
      <c r="S369" s="6"/>
      <c r="T369" s="6"/>
      <c r="U369" s="6"/>
      <c r="V369" s="6"/>
      <c r="W369" s="6" t="str">
        <f t="shared" si="11"/>
        <v>-</v>
      </c>
      <c r="X369" s="6"/>
      <c r="Y369" s="6"/>
      <c r="Z369" s="6"/>
      <c r="AA369" s="6"/>
      <c r="AB369" s="6"/>
      <c r="AC369" s="6"/>
    </row>
    <row r="370" spans="1:29" x14ac:dyDescent="0.25">
      <c r="Q370" s="12" t="str">
        <f t="shared" ca="1" si="12"/>
        <v>-</v>
      </c>
      <c r="W370" t="str">
        <f t="shared" si="11"/>
        <v>-</v>
      </c>
    </row>
    <row r="371" spans="1:29" x14ac:dyDescent="0.25">
      <c r="A371" s="6"/>
      <c r="B371" s="10"/>
      <c r="C371" s="6"/>
      <c r="D371" s="6"/>
      <c r="E371" s="6"/>
      <c r="F371" s="6"/>
      <c r="G371" s="6"/>
      <c r="H371" s="6"/>
      <c r="I371" s="6"/>
      <c r="J371" s="6"/>
      <c r="K371" s="6"/>
      <c r="L371" s="6"/>
      <c r="M371" s="6"/>
      <c r="N371" s="6"/>
      <c r="O371" s="6"/>
      <c r="P371" s="10"/>
      <c r="Q371" s="15" t="str">
        <f t="shared" ca="1" si="12"/>
        <v>-</v>
      </c>
      <c r="R371" s="6"/>
      <c r="S371" s="6"/>
      <c r="T371" s="6"/>
      <c r="U371" s="6"/>
      <c r="V371" s="6"/>
      <c r="W371" s="6" t="str">
        <f t="shared" si="11"/>
        <v>-</v>
      </c>
      <c r="X371" s="6"/>
      <c r="Y371" s="6"/>
      <c r="Z371" s="6"/>
      <c r="AA371" s="6"/>
      <c r="AB371" s="6"/>
      <c r="AC371" s="6"/>
    </row>
    <row r="372" spans="1:29" x14ac:dyDescent="0.25">
      <c r="Q372" s="12" t="str">
        <f t="shared" ca="1" si="12"/>
        <v>-</v>
      </c>
      <c r="W372" t="str">
        <f t="shared" si="11"/>
        <v>-</v>
      </c>
    </row>
    <row r="373" spans="1:29" x14ac:dyDescent="0.25">
      <c r="A373" s="6"/>
      <c r="B373" s="10"/>
      <c r="C373" s="6"/>
      <c r="D373" s="6"/>
      <c r="E373" s="6"/>
      <c r="F373" s="6"/>
      <c r="G373" s="6"/>
      <c r="H373" s="6"/>
      <c r="I373" s="6"/>
      <c r="J373" s="6"/>
      <c r="K373" s="6"/>
      <c r="L373" s="6"/>
      <c r="M373" s="6"/>
      <c r="N373" s="6"/>
      <c r="O373" s="6"/>
      <c r="P373" s="10"/>
      <c r="Q373" s="15" t="str">
        <f t="shared" ca="1" si="12"/>
        <v>-</v>
      </c>
      <c r="R373" s="6"/>
      <c r="S373" s="6"/>
      <c r="T373" s="6"/>
      <c r="U373" s="6"/>
      <c r="V373" s="6"/>
      <c r="W373" s="6" t="str">
        <f t="shared" si="11"/>
        <v>-</v>
      </c>
      <c r="X373" s="6"/>
      <c r="Y373" s="6"/>
      <c r="Z373" s="6"/>
      <c r="AA373" s="6"/>
      <c r="AB373" s="6"/>
      <c r="AC373" s="6"/>
    </row>
    <row r="374" spans="1:29" x14ac:dyDescent="0.25">
      <c r="Q374" s="12" t="str">
        <f t="shared" ca="1" si="12"/>
        <v>-</v>
      </c>
      <c r="W374" t="str">
        <f t="shared" si="11"/>
        <v>-</v>
      </c>
    </row>
    <row r="375" spans="1:29" x14ac:dyDescent="0.25">
      <c r="A375" s="6"/>
      <c r="B375" s="10"/>
      <c r="C375" s="6"/>
      <c r="D375" s="6"/>
      <c r="E375" s="6"/>
      <c r="F375" s="6"/>
      <c r="G375" s="6"/>
      <c r="H375" s="6"/>
      <c r="I375" s="6"/>
      <c r="J375" s="6"/>
      <c r="K375" s="6"/>
      <c r="L375" s="6"/>
      <c r="M375" s="6"/>
      <c r="N375" s="6"/>
      <c r="O375" s="6"/>
      <c r="P375" s="10"/>
      <c r="Q375" s="15" t="str">
        <f t="shared" ca="1" si="12"/>
        <v>-</v>
      </c>
      <c r="R375" s="6"/>
      <c r="S375" s="6"/>
      <c r="T375" s="6"/>
      <c r="U375" s="6"/>
      <c r="V375" s="6"/>
      <c r="W375" s="6" t="str">
        <f t="shared" si="11"/>
        <v>-</v>
      </c>
      <c r="X375" s="6"/>
      <c r="Y375" s="6"/>
      <c r="Z375" s="6"/>
      <c r="AA375" s="6"/>
      <c r="AB375" s="6"/>
      <c r="AC375" s="6"/>
    </row>
    <row r="376" spans="1:29" x14ac:dyDescent="0.25">
      <c r="Q376" s="12" t="str">
        <f t="shared" ca="1" si="12"/>
        <v>-</v>
      </c>
      <c r="W376" t="str">
        <f t="shared" si="11"/>
        <v>-</v>
      </c>
    </row>
    <row r="377" spans="1:29" x14ac:dyDescent="0.25">
      <c r="A377" s="6"/>
      <c r="B377" s="10"/>
      <c r="C377" s="6"/>
      <c r="D377" s="6"/>
      <c r="E377" s="6"/>
      <c r="F377" s="6"/>
      <c r="G377" s="6"/>
      <c r="H377" s="6"/>
      <c r="I377" s="6"/>
      <c r="J377" s="6"/>
      <c r="K377" s="6"/>
      <c r="L377" s="6"/>
      <c r="M377" s="6"/>
      <c r="N377" s="6"/>
      <c r="O377" s="6"/>
      <c r="P377" s="10"/>
      <c r="Q377" s="15" t="str">
        <f t="shared" ca="1" si="12"/>
        <v>-</v>
      </c>
      <c r="R377" s="6"/>
      <c r="S377" s="6"/>
      <c r="T377" s="6"/>
      <c r="U377" s="6"/>
      <c r="V377" s="6"/>
      <c r="W377" s="6" t="str">
        <f t="shared" si="11"/>
        <v>-</v>
      </c>
      <c r="X377" s="6"/>
      <c r="Y377" s="6"/>
      <c r="Z377" s="6"/>
      <c r="AA377" s="6"/>
      <c r="AB377" s="6"/>
      <c r="AC377" s="6"/>
    </row>
    <row r="378" spans="1:29" x14ac:dyDescent="0.25">
      <c r="Q378" s="12" t="str">
        <f t="shared" ca="1" si="12"/>
        <v>-</v>
      </c>
      <c r="W378" t="str">
        <f t="shared" si="11"/>
        <v>-</v>
      </c>
    </row>
    <row r="379" spans="1:29" x14ac:dyDescent="0.25">
      <c r="A379" s="6"/>
      <c r="B379" s="10"/>
      <c r="C379" s="6"/>
      <c r="D379" s="6"/>
      <c r="E379" s="6"/>
      <c r="F379" s="6"/>
      <c r="G379" s="6"/>
      <c r="H379" s="6"/>
      <c r="I379" s="6"/>
      <c r="J379" s="6"/>
      <c r="K379" s="6"/>
      <c r="L379" s="6"/>
      <c r="M379" s="6"/>
      <c r="N379" s="6"/>
      <c r="O379" s="6"/>
      <c r="P379" s="10"/>
      <c r="Q379" s="15" t="str">
        <f t="shared" ca="1" si="12"/>
        <v>-</v>
      </c>
      <c r="R379" s="6"/>
      <c r="S379" s="6"/>
      <c r="T379" s="6"/>
      <c r="U379" s="6"/>
      <c r="V379" s="6"/>
      <c r="W379" s="6" t="str">
        <f t="shared" si="11"/>
        <v>-</v>
      </c>
      <c r="X379" s="6"/>
      <c r="Y379" s="6"/>
      <c r="Z379" s="6"/>
      <c r="AA379" s="6"/>
      <c r="AB379" s="6"/>
      <c r="AC379" s="6"/>
    </row>
    <row r="380" spans="1:29" x14ac:dyDescent="0.25">
      <c r="Q380" s="12" t="str">
        <f t="shared" ca="1" si="12"/>
        <v>-</v>
      </c>
      <c r="W380" t="str">
        <f t="shared" si="11"/>
        <v>-</v>
      </c>
    </row>
    <row r="381" spans="1:29" x14ac:dyDescent="0.25">
      <c r="A381" s="6"/>
      <c r="B381" s="10"/>
      <c r="C381" s="6"/>
      <c r="D381" s="6"/>
      <c r="E381" s="6"/>
      <c r="F381" s="6"/>
      <c r="G381" s="6"/>
      <c r="H381" s="6"/>
      <c r="I381" s="6"/>
      <c r="J381" s="6"/>
      <c r="K381" s="6"/>
      <c r="L381" s="6"/>
      <c r="M381" s="6"/>
      <c r="N381" s="6"/>
      <c r="O381" s="6"/>
      <c r="P381" s="10"/>
      <c r="Q381" s="15" t="str">
        <f t="shared" ca="1" si="12"/>
        <v>-</v>
      </c>
      <c r="R381" s="6"/>
      <c r="S381" s="6"/>
      <c r="T381" s="6"/>
      <c r="U381" s="6"/>
      <c r="V381" s="6"/>
      <c r="W381" s="6" t="str">
        <f t="shared" si="11"/>
        <v>-</v>
      </c>
      <c r="X381" s="6"/>
      <c r="Y381" s="6"/>
      <c r="Z381" s="6"/>
      <c r="AA381" s="6"/>
      <c r="AB381" s="6"/>
      <c r="AC381" s="6"/>
    </row>
    <row r="382" spans="1:29" x14ac:dyDescent="0.25">
      <c r="Q382" s="12" t="str">
        <f t="shared" ca="1" si="12"/>
        <v>-</v>
      </c>
      <c r="W382" t="str">
        <f t="shared" si="11"/>
        <v>-</v>
      </c>
    </row>
    <row r="383" spans="1:29" x14ac:dyDescent="0.25">
      <c r="A383" s="6"/>
      <c r="B383" s="10"/>
      <c r="C383" s="6"/>
      <c r="D383" s="6"/>
      <c r="E383" s="6"/>
      <c r="F383" s="6"/>
      <c r="G383" s="6"/>
      <c r="H383" s="6"/>
      <c r="I383" s="6"/>
      <c r="J383" s="6"/>
      <c r="K383" s="6"/>
      <c r="L383" s="6"/>
      <c r="M383" s="6"/>
      <c r="N383" s="6"/>
      <c r="O383" s="6"/>
      <c r="P383" s="10"/>
      <c r="Q383" s="15" t="str">
        <f t="shared" ca="1" si="12"/>
        <v>-</v>
      </c>
      <c r="R383" s="6"/>
      <c r="S383" s="6"/>
      <c r="T383" s="6"/>
      <c r="U383" s="6"/>
      <c r="V383" s="6"/>
      <c r="W383" s="6" t="str">
        <f t="shared" ref="W383:W446" si="13">IF(OR(ISBLANK(J383),ISBLANK(V383)),"-",(IF(J383=V383,"Yes","No")))</f>
        <v>-</v>
      </c>
      <c r="X383" s="6"/>
      <c r="Y383" s="6"/>
      <c r="Z383" s="6"/>
      <c r="AA383" s="6"/>
      <c r="AB383" s="6"/>
      <c r="AC383" s="6"/>
    </row>
    <row r="384" spans="1:29" x14ac:dyDescent="0.25">
      <c r="Q384" s="12" t="str">
        <f t="shared" ref="Q384:Q447" ca="1" si="14">IF(B384&gt;1/1/1900, (IF(R384="Closed",(DATEDIF(B384,P384,"d"))-(DATEDIF(M384,O384,"d")),IF(OR(R384="Pending",ISBLANK(P384)),TODAY()-B384))),"-")</f>
        <v>-</v>
      </c>
      <c r="W384" t="str">
        <f t="shared" si="13"/>
        <v>-</v>
      </c>
    </row>
    <row r="385" spans="1:29" x14ac:dyDescent="0.25">
      <c r="A385" s="6"/>
      <c r="B385" s="10"/>
      <c r="C385" s="6"/>
      <c r="D385" s="6"/>
      <c r="E385" s="6"/>
      <c r="F385" s="6"/>
      <c r="G385" s="6"/>
      <c r="H385" s="6"/>
      <c r="I385" s="6"/>
      <c r="J385" s="6"/>
      <c r="K385" s="6"/>
      <c r="L385" s="6"/>
      <c r="M385" s="6"/>
      <c r="N385" s="6"/>
      <c r="O385" s="6"/>
      <c r="P385" s="10"/>
      <c r="Q385" s="15" t="str">
        <f t="shared" ca="1" si="14"/>
        <v>-</v>
      </c>
      <c r="R385" s="6"/>
      <c r="S385" s="6"/>
      <c r="T385" s="6"/>
      <c r="U385" s="6"/>
      <c r="V385" s="6"/>
      <c r="W385" s="6" t="str">
        <f t="shared" si="13"/>
        <v>-</v>
      </c>
      <c r="X385" s="6"/>
      <c r="Y385" s="6"/>
      <c r="Z385" s="6"/>
      <c r="AA385" s="6"/>
      <c r="AB385" s="6"/>
      <c r="AC385" s="6"/>
    </row>
    <row r="386" spans="1:29" x14ac:dyDescent="0.25">
      <c r="Q386" s="12" t="str">
        <f t="shared" ca="1" si="14"/>
        <v>-</v>
      </c>
      <c r="W386" t="str">
        <f t="shared" si="13"/>
        <v>-</v>
      </c>
    </row>
    <row r="387" spans="1:29" x14ac:dyDescent="0.25">
      <c r="A387" s="6"/>
      <c r="B387" s="10"/>
      <c r="C387" s="6"/>
      <c r="D387" s="6"/>
      <c r="E387" s="6"/>
      <c r="F387" s="6"/>
      <c r="G387" s="6"/>
      <c r="H387" s="6"/>
      <c r="I387" s="6"/>
      <c r="J387" s="6"/>
      <c r="K387" s="6"/>
      <c r="L387" s="6"/>
      <c r="M387" s="6"/>
      <c r="N387" s="6"/>
      <c r="O387" s="6"/>
      <c r="P387" s="10"/>
      <c r="Q387" s="15" t="str">
        <f t="shared" ca="1" si="14"/>
        <v>-</v>
      </c>
      <c r="R387" s="6"/>
      <c r="S387" s="6"/>
      <c r="T387" s="6"/>
      <c r="U387" s="6"/>
      <c r="V387" s="6"/>
      <c r="W387" s="6" t="str">
        <f t="shared" si="13"/>
        <v>-</v>
      </c>
      <c r="X387" s="6"/>
      <c r="Y387" s="6"/>
      <c r="Z387" s="6"/>
      <c r="AA387" s="6"/>
      <c r="AB387" s="6"/>
      <c r="AC387" s="6"/>
    </row>
    <row r="388" spans="1:29" x14ac:dyDescent="0.25">
      <c r="Q388" s="12" t="str">
        <f t="shared" ca="1" si="14"/>
        <v>-</v>
      </c>
      <c r="W388" t="str">
        <f t="shared" si="13"/>
        <v>-</v>
      </c>
    </row>
    <row r="389" spans="1:29" x14ac:dyDescent="0.25">
      <c r="A389" s="6"/>
      <c r="B389" s="10"/>
      <c r="C389" s="6"/>
      <c r="D389" s="6"/>
      <c r="E389" s="6"/>
      <c r="F389" s="6"/>
      <c r="G389" s="6"/>
      <c r="H389" s="6"/>
      <c r="I389" s="6"/>
      <c r="J389" s="6"/>
      <c r="K389" s="6"/>
      <c r="L389" s="6"/>
      <c r="M389" s="6"/>
      <c r="N389" s="6"/>
      <c r="O389" s="6"/>
      <c r="P389" s="10"/>
      <c r="Q389" s="15" t="str">
        <f t="shared" ca="1" si="14"/>
        <v>-</v>
      </c>
      <c r="R389" s="6"/>
      <c r="S389" s="6"/>
      <c r="T389" s="6"/>
      <c r="U389" s="6"/>
      <c r="V389" s="6"/>
      <c r="W389" s="6" t="str">
        <f t="shared" si="13"/>
        <v>-</v>
      </c>
      <c r="X389" s="6"/>
      <c r="Y389" s="6"/>
      <c r="Z389" s="6"/>
      <c r="AA389" s="6"/>
      <c r="AB389" s="6"/>
      <c r="AC389" s="6"/>
    </row>
    <row r="390" spans="1:29" x14ac:dyDescent="0.25">
      <c r="Q390" s="12" t="str">
        <f t="shared" ca="1" si="14"/>
        <v>-</v>
      </c>
      <c r="W390" t="str">
        <f t="shared" si="13"/>
        <v>-</v>
      </c>
    </row>
    <row r="391" spans="1:29" x14ac:dyDescent="0.25">
      <c r="A391" s="6"/>
      <c r="B391" s="10"/>
      <c r="C391" s="6"/>
      <c r="D391" s="6"/>
      <c r="E391" s="6"/>
      <c r="F391" s="6"/>
      <c r="G391" s="6"/>
      <c r="H391" s="6"/>
      <c r="I391" s="6"/>
      <c r="J391" s="6"/>
      <c r="K391" s="6"/>
      <c r="L391" s="6"/>
      <c r="M391" s="6"/>
      <c r="N391" s="6"/>
      <c r="O391" s="6"/>
      <c r="P391" s="10"/>
      <c r="Q391" s="15" t="str">
        <f t="shared" ca="1" si="14"/>
        <v>-</v>
      </c>
      <c r="R391" s="6"/>
      <c r="S391" s="6"/>
      <c r="T391" s="6"/>
      <c r="U391" s="6"/>
      <c r="V391" s="6"/>
      <c r="W391" s="6" t="str">
        <f t="shared" si="13"/>
        <v>-</v>
      </c>
      <c r="X391" s="6"/>
      <c r="Y391" s="6"/>
      <c r="Z391" s="6"/>
      <c r="AA391" s="6"/>
      <c r="AB391" s="6"/>
      <c r="AC391" s="6"/>
    </row>
    <row r="392" spans="1:29" x14ac:dyDescent="0.25">
      <c r="Q392" s="12" t="str">
        <f t="shared" ca="1" si="14"/>
        <v>-</v>
      </c>
      <c r="W392" t="str">
        <f t="shared" si="13"/>
        <v>-</v>
      </c>
    </row>
    <row r="393" spans="1:29" x14ac:dyDescent="0.25">
      <c r="A393" s="6"/>
      <c r="B393" s="10"/>
      <c r="C393" s="6"/>
      <c r="D393" s="6"/>
      <c r="E393" s="6"/>
      <c r="F393" s="6"/>
      <c r="G393" s="6"/>
      <c r="H393" s="6"/>
      <c r="I393" s="6"/>
      <c r="J393" s="6"/>
      <c r="K393" s="6"/>
      <c r="L393" s="6"/>
      <c r="M393" s="6"/>
      <c r="N393" s="6"/>
      <c r="O393" s="6"/>
      <c r="P393" s="10"/>
      <c r="Q393" s="15" t="str">
        <f t="shared" ca="1" si="14"/>
        <v>-</v>
      </c>
      <c r="R393" s="6"/>
      <c r="S393" s="6"/>
      <c r="T393" s="6"/>
      <c r="U393" s="6"/>
      <c r="V393" s="6"/>
      <c r="W393" s="6" t="str">
        <f t="shared" si="13"/>
        <v>-</v>
      </c>
      <c r="X393" s="6"/>
      <c r="Y393" s="6"/>
      <c r="Z393" s="6"/>
      <c r="AA393" s="6"/>
      <c r="AB393" s="6"/>
      <c r="AC393" s="6"/>
    </row>
    <row r="394" spans="1:29" x14ac:dyDescent="0.25">
      <c r="Q394" s="12" t="str">
        <f t="shared" ca="1" si="14"/>
        <v>-</v>
      </c>
      <c r="W394" t="str">
        <f t="shared" si="13"/>
        <v>-</v>
      </c>
    </row>
    <row r="395" spans="1:29" x14ac:dyDescent="0.25">
      <c r="A395" s="6"/>
      <c r="B395" s="10"/>
      <c r="C395" s="6"/>
      <c r="D395" s="6"/>
      <c r="E395" s="6"/>
      <c r="F395" s="6"/>
      <c r="G395" s="6"/>
      <c r="H395" s="6"/>
      <c r="I395" s="6"/>
      <c r="J395" s="6"/>
      <c r="K395" s="6"/>
      <c r="L395" s="6"/>
      <c r="M395" s="6"/>
      <c r="N395" s="6"/>
      <c r="O395" s="6"/>
      <c r="P395" s="10"/>
      <c r="Q395" s="15" t="str">
        <f t="shared" ca="1" si="14"/>
        <v>-</v>
      </c>
      <c r="R395" s="6"/>
      <c r="S395" s="6"/>
      <c r="T395" s="6"/>
      <c r="U395" s="6"/>
      <c r="V395" s="6"/>
      <c r="W395" s="6" t="str">
        <f t="shared" si="13"/>
        <v>-</v>
      </c>
      <c r="X395" s="6"/>
      <c r="Y395" s="6"/>
      <c r="Z395" s="6"/>
      <c r="AA395" s="6"/>
      <c r="AB395" s="6"/>
      <c r="AC395" s="6"/>
    </row>
    <row r="396" spans="1:29" x14ac:dyDescent="0.25">
      <c r="Q396" s="12" t="str">
        <f t="shared" ca="1" si="14"/>
        <v>-</v>
      </c>
      <c r="W396" t="str">
        <f t="shared" si="13"/>
        <v>-</v>
      </c>
    </row>
    <row r="397" spans="1:29" x14ac:dyDescent="0.25">
      <c r="A397" s="6"/>
      <c r="B397" s="10"/>
      <c r="C397" s="6"/>
      <c r="D397" s="6"/>
      <c r="E397" s="6"/>
      <c r="F397" s="6"/>
      <c r="G397" s="6"/>
      <c r="H397" s="6"/>
      <c r="I397" s="6"/>
      <c r="J397" s="6"/>
      <c r="K397" s="6"/>
      <c r="L397" s="6"/>
      <c r="M397" s="6"/>
      <c r="N397" s="6"/>
      <c r="O397" s="6"/>
      <c r="P397" s="10"/>
      <c r="Q397" s="15" t="str">
        <f t="shared" ca="1" si="14"/>
        <v>-</v>
      </c>
      <c r="R397" s="6"/>
      <c r="S397" s="6"/>
      <c r="T397" s="6"/>
      <c r="U397" s="6"/>
      <c r="V397" s="6"/>
      <c r="W397" s="6" t="str">
        <f t="shared" si="13"/>
        <v>-</v>
      </c>
      <c r="X397" s="6"/>
      <c r="Y397" s="6"/>
      <c r="Z397" s="6"/>
      <c r="AA397" s="6"/>
      <c r="AB397" s="6"/>
      <c r="AC397" s="6"/>
    </row>
    <row r="398" spans="1:29" x14ac:dyDescent="0.25">
      <c r="Q398" s="12" t="str">
        <f t="shared" ca="1" si="14"/>
        <v>-</v>
      </c>
      <c r="W398" t="str">
        <f t="shared" si="13"/>
        <v>-</v>
      </c>
    </row>
    <row r="399" spans="1:29" x14ac:dyDescent="0.25">
      <c r="A399" s="6"/>
      <c r="B399" s="10"/>
      <c r="C399" s="6"/>
      <c r="D399" s="6"/>
      <c r="E399" s="6"/>
      <c r="F399" s="6"/>
      <c r="G399" s="6"/>
      <c r="H399" s="6"/>
      <c r="I399" s="6"/>
      <c r="J399" s="6"/>
      <c r="K399" s="6"/>
      <c r="L399" s="6"/>
      <c r="M399" s="6"/>
      <c r="N399" s="6"/>
      <c r="O399" s="6"/>
      <c r="P399" s="10"/>
      <c r="Q399" s="15" t="str">
        <f t="shared" ca="1" si="14"/>
        <v>-</v>
      </c>
      <c r="R399" s="6"/>
      <c r="S399" s="6"/>
      <c r="T399" s="6"/>
      <c r="U399" s="6"/>
      <c r="V399" s="6"/>
      <c r="W399" s="6" t="str">
        <f t="shared" si="13"/>
        <v>-</v>
      </c>
      <c r="X399" s="6"/>
      <c r="Y399" s="6"/>
      <c r="Z399" s="6"/>
      <c r="AA399" s="6"/>
      <c r="AB399" s="6"/>
      <c r="AC399" s="6"/>
    </row>
    <row r="400" spans="1:29" x14ac:dyDescent="0.25">
      <c r="Q400" s="12" t="str">
        <f t="shared" ca="1" si="14"/>
        <v>-</v>
      </c>
      <c r="W400" t="str">
        <f t="shared" si="13"/>
        <v>-</v>
      </c>
    </row>
    <row r="401" spans="1:29" x14ac:dyDescent="0.25">
      <c r="A401" s="6"/>
      <c r="B401" s="10"/>
      <c r="C401" s="6"/>
      <c r="D401" s="6"/>
      <c r="E401" s="6"/>
      <c r="F401" s="6"/>
      <c r="G401" s="6"/>
      <c r="H401" s="6"/>
      <c r="I401" s="6"/>
      <c r="J401" s="6"/>
      <c r="K401" s="6"/>
      <c r="L401" s="6"/>
      <c r="M401" s="6"/>
      <c r="N401" s="6"/>
      <c r="O401" s="6"/>
      <c r="P401" s="10"/>
      <c r="Q401" s="15" t="str">
        <f t="shared" ca="1" si="14"/>
        <v>-</v>
      </c>
      <c r="R401" s="6"/>
      <c r="S401" s="6"/>
      <c r="T401" s="6"/>
      <c r="U401" s="6"/>
      <c r="V401" s="6"/>
      <c r="W401" s="6" t="str">
        <f t="shared" si="13"/>
        <v>-</v>
      </c>
      <c r="X401" s="6"/>
      <c r="Y401" s="6"/>
      <c r="Z401" s="6"/>
      <c r="AA401" s="6"/>
      <c r="AB401" s="6"/>
      <c r="AC401" s="6"/>
    </row>
    <row r="402" spans="1:29" x14ac:dyDescent="0.25">
      <c r="Q402" s="12" t="str">
        <f t="shared" ca="1" si="14"/>
        <v>-</v>
      </c>
      <c r="W402" t="str">
        <f t="shared" si="13"/>
        <v>-</v>
      </c>
    </row>
    <row r="403" spans="1:29" x14ac:dyDescent="0.25">
      <c r="A403" s="6"/>
      <c r="B403" s="10"/>
      <c r="C403" s="6"/>
      <c r="D403" s="6"/>
      <c r="E403" s="6"/>
      <c r="F403" s="6"/>
      <c r="G403" s="6"/>
      <c r="H403" s="6"/>
      <c r="I403" s="6"/>
      <c r="J403" s="6"/>
      <c r="K403" s="6"/>
      <c r="L403" s="6"/>
      <c r="M403" s="6"/>
      <c r="N403" s="6"/>
      <c r="O403" s="6"/>
      <c r="P403" s="10"/>
      <c r="Q403" s="15" t="str">
        <f t="shared" ca="1" si="14"/>
        <v>-</v>
      </c>
      <c r="R403" s="6"/>
      <c r="S403" s="6"/>
      <c r="T403" s="6"/>
      <c r="U403" s="6"/>
      <c r="V403" s="6"/>
      <c r="W403" s="6" t="str">
        <f t="shared" si="13"/>
        <v>-</v>
      </c>
      <c r="X403" s="6"/>
      <c r="Y403" s="6"/>
      <c r="Z403" s="6"/>
      <c r="AA403" s="6"/>
      <c r="AB403" s="6"/>
      <c r="AC403" s="6"/>
    </row>
    <row r="404" spans="1:29" x14ac:dyDescent="0.25">
      <c r="Q404" s="12" t="str">
        <f t="shared" ca="1" si="14"/>
        <v>-</v>
      </c>
      <c r="W404" t="str">
        <f t="shared" si="13"/>
        <v>-</v>
      </c>
    </row>
    <row r="405" spans="1:29" x14ac:dyDescent="0.25">
      <c r="A405" s="6"/>
      <c r="B405" s="10"/>
      <c r="C405" s="6"/>
      <c r="D405" s="6"/>
      <c r="E405" s="6"/>
      <c r="F405" s="6"/>
      <c r="G405" s="6"/>
      <c r="H405" s="6"/>
      <c r="I405" s="6"/>
      <c r="J405" s="6"/>
      <c r="K405" s="6"/>
      <c r="L405" s="6"/>
      <c r="M405" s="6"/>
      <c r="N405" s="6"/>
      <c r="O405" s="6"/>
      <c r="P405" s="10"/>
      <c r="Q405" s="15" t="str">
        <f t="shared" ca="1" si="14"/>
        <v>-</v>
      </c>
      <c r="R405" s="6"/>
      <c r="S405" s="6"/>
      <c r="T405" s="6"/>
      <c r="U405" s="6"/>
      <c r="V405" s="6"/>
      <c r="W405" s="6" t="str">
        <f t="shared" si="13"/>
        <v>-</v>
      </c>
      <c r="X405" s="6"/>
      <c r="Y405" s="6"/>
      <c r="Z405" s="6"/>
      <c r="AA405" s="6"/>
      <c r="AB405" s="6"/>
      <c r="AC405" s="6"/>
    </row>
    <row r="406" spans="1:29" x14ac:dyDescent="0.25">
      <c r="Q406" s="12" t="str">
        <f t="shared" ca="1" si="14"/>
        <v>-</v>
      </c>
      <c r="W406" t="str">
        <f t="shared" si="13"/>
        <v>-</v>
      </c>
    </row>
    <row r="407" spans="1:29" x14ac:dyDescent="0.25">
      <c r="A407" s="6"/>
      <c r="B407" s="10"/>
      <c r="C407" s="6"/>
      <c r="D407" s="6"/>
      <c r="E407" s="6"/>
      <c r="F407" s="6"/>
      <c r="G407" s="6"/>
      <c r="H407" s="6"/>
      <c r="I407" s="6"/>
      <c r="J407" s="6"/>
      <c r="K407" s="6"/>
      <c r="L407" s="6"/>
      <c r="M407" s="6"/>
      <c r="N407" s="6"/>
      <c r="O407" s="6"/>
      <c r="P407" s="10"/>
      <c r="Q407" s="15" t="str">
        <f t="shared" ca="1" si="14"/>
        <v>-</v>
      </c>
      <c r="R407" s="6"/>
      <c r="S407" s="6"/>
      <c r="T407" s="6"/>
      <c r="U407" s="6"/>
      <c r="V407" s="6"/>
      <c r="W407" s="6" t="str">
        <f t="shared" si="13"/>
        <v>-</v>
      </c>
      <c r="X407" s="6"/>
      <c r="Y407" s="6"/>
      <c r="Z407" s="6"/>
      <c r="AA407" s="6"/>
      <c r="AB407" s="6"/>
      <c r="AC407" s="6"/>
    </row>
    <row r="408" spans="1:29" x14ac:dyDescent="0.25">
      <c r="Q408" s="12" t="str">
        <f t="shared" ca="1" si="14"/>
        <v>-</v>
      </c>
      <c r="W408" t="str">
        <f t="shared" si="13"/>
        <v>-</v>
      </c>
    </row>
    <row r="409" spans="1:29" x14ac:dyDescent="0.25">
      <c r="A409" s="6"/>
      <c r="B409" s="10"/>
      <c r="C409" s="6"/>
      <c r="D409" s="6"/>
      <c r="E409" s="6"/>
      <c r="F409" s="6"/>
      <c r="G409" s="6"/>
      <c r="H409" s="6"/>
      <c r="I409" s="6"/>
      <c r="J409" s="6"/>
      <c r="K409" s="6"/>
      <c r="L409" s="6"/>
      <c r="M409" s="6"/>
      <c r="N409" s="6"/>
      <c r="O409" s="6"/>
      <c r="P409" s="10"/>
      <c r="Q409" s="15" t="str">
        <f t="shared" ca="1" si="14"/>
        <v>-</v>
      </c>
      <c r="R409" s="6"/>
      <c r="S409" s="6"/>
      <c r="T409" s="6"/>
      <c r="U409" s="6"/>
      <c r="V409" s="6"/>
      <c r="W409" s="6" t="str">
        <f t="shared" si="13"/>
        <v>-</v>
      </c>
      <c r="X409" s="6"/>
      <c r="Y409" s="6"/>
      <c r="Z409" s="6"/>
      <c r="AA409" s="6"/>
      <c r="AB409" s="6"/>
      <c r="AC409" s="6"/>
    </row>
    <row r="410" spans="1:29" x14ac:dyDescent="0.25">
      <c r="Q410" s="12" t="str">
        <f t="shared" ca="1" si="14"/>
        <v>-</v>
      </c>
      <c r="W410" t="str">
        <f t="shared" si="13"/>
        <v>-</v>
      </c>
    </row>
    <row r="411" spans="1:29" x14ac:dyDescent="0.25">
      <c r="A411" s="6"/>
      <c r="B411" s="10"/>
      <c r="C411" s="6"/>
      <c r="D411" s="6"/>
      <c r="E411" s="6"/>
      <c r="F411" s="6"/>
      <c r="G411" s="6"/>
      <c r="H411" s="6"/>
      <c r="I411" s="6"/>
      <c r="J411" s="6"/>
      <c r="K411" s="6"/>
      <c r="L411" s="6"/>
      <c r="M411" s="6"/>
      <c r="N411" s="6"/>
      <c r="O411" s="6"/>
      <c r="P411" s="10"/>
      <c r="Q411" s="15" t="str">
        <f t="shared" ca="1" si="14"/>
        <v>-</v>
      </c>
      <c r="R411" s="6"/>
      <c r="S411" s="6"/>
      <c r="T411" s="6"/>
      <c r="U411" s="6"/>
      <c r="V411" s="6"/>
      <c r="W411" s="6" t="str">
        <f t="shared" si="13"/>
        <v>-</v>
      </c>
      <c r="X411" s="6"/>
      <c r="Y411" s="6"/>
      <c r="Z411" s="6"/>
      <c r="AA411" s="6"/>
      <c r="AB411" s="6"/>
      <c r="AC411" s="6"/>
    </row>
    <row r="412" spans="1:29" x14ac:dyDescent="0.25">
      <c r="Q412" s="12" t="str">
        <f t="shared" ca="1" si="14"/>
        <v>-</v>
      </c>
      <c r="W412" t="str">
        <f t="shared" si="13"/>
        <v>-</v>
      </c>
    </row>
    <row r="413" spans="1:29" x14ac:dyDescent="0.25">
      <c r="A413" s="6"/>
      <c r="B413" s="10"/>
      <c r="C413" s="6"/>
      <c r="D413" s="6"/>
      <c r="E413" s="6"/>
      <c r="F413" s="6"/>
      <c r="G413" s="6"/>
      <c r="H413" s="6"/>
      <c r="I413" s="6"/>
      <c r="J413" s="6"/>
      <c r="K413" s="6"/>
      <c r="L413" s="6"/>
      <c r="M413" s="6"/>
      <c r="N413" s="6"/>
      <c r="O413" s="6"/>
      <c r="P413" s="10"/>
      <c r="Q413" s="15" t="str">
        <f t="shared" ca="1" si="14"/>
        <v>-</v>
      </c>
      <c r="R413" s="6"/>
      <c r="S413" s="6"/>
      <c r="T413" s="6"/>
      <c r="U413" s="6"/>
      <c r="V413" s="6"/>
      <c r="W413" s="6" t="str">
        <f t="shared" si="13"/>
        <v>-</v>
      </c>
      <c r="X413" s="6"/>
      <c r="Y413" s="6"/>
      <c r="Z413" s="6"/>
      <c r="AA413" s="6"/>
      <c r="AB413" s="6"/>
      <c r="AC413" s="6"/>
    </row>
    <row r="414" spans="1:29" x14ac:dyDescent="0.25">
      <c r="Q414" s="12" t="str">
        <f t="shared" ca="1" si="14"/>
        <v>-</v>
      </c>
      <c r="W414" t="str">
        <f t="shared" si="13"/>
        <v>-</v>
      </c>
    </row>
    <row r="415" spans="1:29" x14ac:dyDescent="0.25">
      <c r="A415" s="6"/>
      <c r="B415" s="10"/>
      <c r="C415" s="6"/>
      <c r="D415" s="6"/>
      <c r="E415" s="6"/>
      <c r="F415" s="6"/>
      <c r="G415" s="6"/>
      <c r="H415" s="6"/>
      <c r="I415" s="6"/>
      <c r="J415" s="6"/>
      <c r="K415" s="6"/>
      <c r="L415" s="6"/>
      <c r="M415" s="6"/>
      <c r="N415" s="6"/>
      <c r="O415" s="6"/>
      <c r="P415" s="10"/>
      <c r="Q415" s="15" t="str">
        <f t="shared" ca="1" si="14"/>
        <v>-</v>
      </c>
      <c r="R415" s="6"/>
      <c r="S415" s="6"/>
      <c r="T415" s="6"/>
      <c r="U415" s="6"/>
      <c r="V415" s="6"/>
      <c r="W415" s="6" t="str">
        <f t="shared" si="13"/>
        <v>-</v>
      </c>
      <c r="X415" s="6"/>
      <c r="Y415" s="6"/>
      <c r="Z415" s="6"/>
      <c r="AA415" s="6"/>
      <c r="AB415" s="6"/>
      <c r="AC415" s="6"/>
    </row>
    <row r="416" spans="1:29" x14ac:dyDescent="0.25">
      <c r="Q416" s="12" t="str">
        <f t="shared" ca="1" si="14"/>
        <v>-</v>
      </c>
      <c r="W416" t="str">
        <f t="shared" si="13"/>
        <v>-</v>
      </c>
    </row>
    <row r="417" spans="1:29" x14ac:dyDescent="0.25">
      <c r="A417" s="6"/>
      <c r="B417" s="10"/>
      <c r="C417" s="6"/>
      <c r="D417" s="6"/>
      <c r="E417" s="6"/>
      <c r="F417" s="6"/>
      <c r="G417" s="6"/>
      <c r="H417" s="6"/>
      <c r="I417" s="6"/>
      <c r="J417" s="6"/>
      <c r="K417" s="6"/>
      <c r="L417" s="6"/>
      <c r="M417" s="6"/>
      <c r="N417" s="6"/>
      <c r="O417" s="6"/>
      <c r="P417" s="10"/>
      <c r="Q417" s="15" t="str">
        <f t="shared" ca="1" si="14"/>
        <v>-</v>
      </c>
      <c r="R417" s="6"/>
      <c r="S417" s="6"/>
      <c r="T417" s="6"/>
      <c r="U417" s="6"/>
      <c r="V417" s="6"/>
      <c r="W417" s="6" t="str">
        <f t="shared" si="13"/>
        <v>-</v>
      </c>
      <c r="X417" s="6"/>
      <c r="Y417" s="6"/>
      <c r="Z417" s="6"/>
      <c r="AA417" s="6"/>
      <c r="AB417" s="6"/>
      <c r="AC417" s="6"/>
    </row>
    <row r="418" spans="1:29" x14ac:dyDescent="0.25">
      <c r="Q418" s="12" t="str">
        <f t="shared" ca="1" si="14"/>
        <v>-</v>
      </c>
      <c r="W418" t="str">
        <f t="shared" si="13"/>
        <v>-</v>
      </c>
    </row>
    <row r="419" spans="1:29" x14ac:dyDescent="0.25">
      <c r="A419" s="6"/>
      <c r="B419" s="10"/>
      <c r="C419" s="6"/>
      <c r="D419" s="6"/>
      <c r="E419" s="6"/>
      <c r="F419" s="6"/>
      <c r="G419" s="6"/>
      <c r="H419" s="6"/>
      <c r="I419" s="6"/>
      <c r="J419" s="6"/>
      <c r="K419" s="6"/>
      <c r="L419" s="6"/>
      <c r="M419" s="6"/>
      <c r="N419" s="6"/>
      <c r="O419" s="6"/>
      <c r="P419" s="10"/>
      <c r="Q419" s="15" t="str">
        <f t="shared" ca="1" si="14"/>
        <v>-</v>
      </c>
      <c r="R419" s="6"/>
      <c r="S419" s="6"/>
      <c r="T419" s="6"/>
      <c r="U419" s="6"/>
      <c r="V419" s="6"/>
      <c r="W419" s="6" t="str">
        <f t="shared" si="13"/>
        <v>-</v>
      </c>
      <c r="X419" s="6"/>
      <c r="Y419" s="6"/>
      <c r="Z419" s="6"/>
      <c r="AA419" s="6"/>
      <c r="AB419" s="6"/>
      <c r="AC419" s="6"/>
    </row>
    <row r="420" spans="1:29" x14ac:dyDescent="0.25">
      <c r="Q420" s="12" t="str">
        <f t="shared" ca="1" si="14"/>
        <v>-</v>
      </c>
      <c r="W420" t="str">
        <f t="shared" si="13"/>
        <v>-</v>
      </c>
    </row>
    <row r="421" spans="1:29" x14ac:dyDescent="0.25">
      <c r="A421" s="6"/>
      <c r="B421" s="10"/>
      <c r="C421" s="6"/>
      <c r="D421" s="6"/>
      <c r="E421" s="6"/>
      <c r="F421" s="6"/>
      <c r="G421" s="6"/>
      <c r="H421" s="6"/>
      <c r="I421" s="6"/>
      <c r="J421" s="6"/>
      <c r="K421" s="6"/>
      <c r="L421" s="6"/>
      <c r="M421" s="6"/>
      <c r="N421" s="6"/>
      <c r="O421" s="6"/>
      <c r="P421" s="10"/>
      <c r="Q421" s="15" t="str">
        <f t="shared" ca="1" si="14"/>
        <v>-</v>
      </c>
      <c r="R421" s="6"/>
      <c r="S421" s="6"/>
      <c r="T421" s="6"/>
      <c r="U421" s="6"/>
      <c r="V421" s="6"/>
      <c r="W421" s="6" t="str">
        <f t="shared" si="13"/>
        <v>-</v>
      </c>
      <c r="X421" s="6"/>
      <c r="Y421" s="6"/>
      <c r="Z421" s="6"/>
      <c r="AA421" s="6"/>
      <c r="AB421" s="6"/>
      <c r="AC421" s="6"/>
    </row>
    <row r="422" spans="1:29" x14ac:dyDescent="0.25">
      <c r="Q422" s="12" t="str">
        <f t="shared" ca="1" si="14"/>
        <v>-</v>
      </c>
      <c r="W422" t="str">
        <f t="shared" si="13"/>
        <v>-</v>
      </c>
    </row>
    <row r="423" spans="1:29" x14ac:dyDescent="0.25">
      <c r="A423" s="6"/>
      <c r="B423" s="10"/>
      <c r="C423" s="6"/>
      <c r="D423" s="6"/>
      <c r="E423" s="6"/>
      <c r="F423" s="6"/>
      <c r="G423" s="6"/>
      <c r="H423" s="6"/>
      <c r="I423" s="6"/>
      <c r="J423" s="6"/>
      <c r="K423" s="6"/>
      <c r="L423" s="6"/>
      <c r="M423" s="6"/>
      <c r="N423" s="6"/>
      <c r="O423" s="6"/>
      <c r="P423" s="10"/>
      <c r="Q423" s="15" t="str">
        <f t="shared" ca="1" si="14"/>
        <v>-</v>
      </c>
      <c r="R423" s="6"/>
      <c r="S423" s="6"/>
      <c r="T423" s="6"/>
      <c r="U423" s="6"/>
      <c r="V423" s="6"/>
      <c r="W423" s="6" t="str">
        <f t="shared" si="13"/>
        <v>-</v>
      </c>
      <c r="X423" s="6"/>
      <c r="Y423" s="6"/>
      <c r="Z423" s="6"/>
      <c r="AA423" s="6"/>
      <c r="AB423" s="6"/>
      <c r="AC423" s="6"/>
    </row>
    <row r="424" spans="1:29" x14ac:dyDescent="0.25">
      <c r="Q424" s="12" t="str">
        <f t="shared" ca="1" si="14"/>
        <v>-</v>
      </c>
      <c r="W424" t="str">
        <f t="shared" si="13"/>
        <v>-</v>
      </c>
    </row>
    <row r="425" spans="1:29" x14ac:dyDescent="0.25">
      <c r="A425" s="6"/>
      <c r="B425" s="10"/>
      <c r="C425" s="6"/>
      <c r="D425" s="6"/>
      <c r="E425" s="6"/>
      <c r="F425" s="6"/>
      <c r="G425" s="6"/>
      <c r="H425" s="6"/>
      <c r="I425" s="6"/>
      <c r="J425" s="6"/>
      <c r="K425" s="6"/>
      <c r="L425" s="6"/>
      <c r="M425" s="6"/>
      <c r="N425" s="6"/>
      <c r="O425" s="6"/>
      <c r="P425" s="10"/>
      <c r="Q425" s="15" t="str">
        <f t="shared" ca="1" si="14"/>
        <v>-</v>
      </c>
      <c r="R425" s="6"/>
      <c r="S425" s="6"/>
      <c r="T425" s="6"/>
      <c r="U425" s="6"/>
      <c r="V425" s="6"/>
      <c r="W425" s="6" t="str">
        <f t="shared" si="13"/>
        <v>-</v>
      </c>
      <c r="X425" s="6"/>
      <c r="Y425" s="6"/>
      <c r="Z425" s="6"/>
      <c r="AA425" s="6"/>
      <c r="AB425" s="6"/>
      <c r="AC425" s="6"/>
    </row>
    <row r="426" spans="1:29" x14ac:dyDescent="0.25">
      <c r="Q426" s="12" t="str">
        <f t="shared" ca="1" si="14"/>
        <v>-</v>
      </c>
      <c r="W426" t="str">
        <f t="shared" si="13"/>
        <v>-</v>
      </c>
    </row>
    <row r="427" spans="1:29" x14ac:dyDescent="0.25">
      <c r="A427" s="6"/>
      <c r="B427" s="10"/>
      <c r="C427" s="6"/>
      <c r="D427" s="6"/>
      <c r="E427" s="6"/>
      <c r="F427" s="6"/>
      <c r="G427" s="6"/>
      <c r="H427" s="6"/>
      <c r="I427" s="6"/>
      <c r="J427" s="6"/>
      <c r="K427" s="6"/>
      <c r="L427" s="6"/>
      <c r="M427" s="6"/>
      <c r="N427" s="6"/>
      <c r="O427" s="6"/>
      <c r="P427" s="10"/>
      <c r="Q427" s="15" t="str">
        <f t="shared" ca="1" si="14"/>
        <v>-</v>
      </c>
      <c r="R427" s="6"/>
      <c r="S427" s="6"/>
      <c r="T427" s="6"/>
      <c r="U427" s="6"/>
      <c r="V427" s="6"/>
      <c r="W427" s="6" t="str">
        <f t="shared" si="13"/>
        <v>-</v>
      </c>
      <c r="X427" s="6"/>
      <c r="Y427" s="6"/>
      <c r="Z427" s="6"/>
      <c r="AA427" s="6"/>
      <c r="AB427" s="6"/>
      <c r="AC427" s="6"/>
    </row>
    <row r="428" spans="1:29" x14ac:dyDescent="0.25">
      <c r="Q428" s="12" t="str">
        <f t="shared" ca="1" si="14"/>
        <v>-</v>
      </c>
      <c r="W428" t="str">
        <f t="shared" si="13"/>
        <v>-</v>
      </c>
    </row>
    <row r="429" spans="1:29" x14ac:dyDescent="0.25">
      <c r="A429" s="6"/>
      <c r="B429" s="10"/>
      <c r="C429" s="6"/>
      <c r="D429" s="6"/>
      <c r="E429" s="6"/>
      <c r="F429" s="6"/>
      <c r="G429" s="6"/>
      <c r="H429" s="6"/>
      <c r="I429" s="6"/>
      <c r="J429" s="6"/>
      <c r="K429" s="6"/>
      <c r="L429" s="6"/>
      <c r="M429" s="6"/>
      <c r="N429" s="6"/>
      <c r="O429" s="6"/>
      <c r="P429" s="10"/>
      <c r="Q429" s="15" t="str">
        <f t="shared" ca="1" si="14"/>
        <v>-</v>
      </c>
      <c r="R429" s="6"/>
      <c r="S429" s="6"/>
      <c r="T429" s="6"/>
      <c r="U429" s="6"/>
      <c r="V429" s="6"/>
      <c r="W429" s="6" t="str">
        <f t="shared" si="13"/>
        <v>-</v>
      </c>
      <c r="X429" s="6"/>
      <c r="Y429" s="6"/>
      <c r="Z429" s="6"/>
      <c r="AA429" s="6"/>
      <c r="AB429" s="6"/>
      <c r="AC429" s="6"/>
    </row>
    <row r="430" spans="1:29" x14ac:dyDescent="0.25">
      <c r="Q430" s="12" t="str">
        <f t="shared" ca="1" si="14"/>
        <v>-</v>
      </c>
      <c r="W430" t="str">
        <f t="shared" si="13"/>
        <v>-</v>
      </c>
    </row>
    <row r="431" spans="1:29" x14ac:dyDescent="0.25">
      <c r="A431" s="6"/>
      <c r="B431" s="10"/>
      <c r="C431" s="6"/>
      <c r="D431" s="6"/>
      <c r="E431" s="6"/>
      <c r="F431" s="6"/>
      <c r="G431" s="6"/>
      <c r="H431" s="6"/>
      <c r="I431" s="6"/>
      <c r="J431" s="6"/>
      <c r="K431" s="6"/>
      <c r="L431" s="6"/>
      <c r="M431" s="6"/>
      <c r="N431" s="6"/>
      <c r="O431" s="6"/>
      <c r="P431" s="10"/>
      <c r="Q431" s="15" t="str">
        <f t="shared" ca="1" si="14"/>
        <v>-</v>
      </c>
      <c r="R431" s="6"/>
      <c r="S431" s="6"/>
      <c r="T431" s="6"/>
      <c r="U431" s="6"/>
      <c r="V431" s="6"/>
      <c r="W431" s="6" t="str">
        <f t="shared" si="13"/>
        <v>-</v>
      </c>
      <c r="X431" s="6"/>
      <c r="Y431" s="6"/>
      <c r="Z431" s="6"/>
      <c r="AA431" s="6"/>
      <c r="AB431" s="6"/>
      <c r="AC431" s="6"/>
    </row>
    <row r="432" spans="1:29" x14ac:dyDescent="0.25">
      <c r="Q432" s="12" t="str">
        <f t="shared" ca="1" si="14"/>
        <v>-</v>
      </c>
      <c r="W432" t="str">
        <f t="shared" si="13"/>
        <v>-</v>
      </c>
    </row>
    <row r="433" spans="1:29" x14ac:dyDescent="0.25">
      <c r="A433" s="6"/>
      <c r="B433" s="10"/>
      <c r="C433" s="6"/>
      <c r="D433" s="6"/>
      <c r="E433" s="6"/>
      <c r="F433" s="6"/>
      <c r="G433" s="6"/>
      <c r="H433" s="6"/>
      <c r="I433" s="6"/>
      <c r="J433" s="6"/>
      <c r="K433" s="6"/>
      <c r="L433" s="6"/>
      <c r="M433" s="6"/>
      <c r="N433" s="6"/>
      <c r="O433" s="6"/>
      <c r="P433" s="10"/>
      <c r="Q433" s="15" t="str">
        <f t="shared" ca="1" si="14"/>
        <v>-</v>
      </c>
      <c r="R433" s="6"/>
      <c r="S433" s="6"/>
      <c r="T433" s="6"/>
      <c r="U433" s="6"/>
      <c r="V433" s="6"/>
      <c r="W433" s="6" t="str">
        <f t="shared" si="13"/>
        <v>-</v>
      </c>
      <c r="X433" s="6"/>
      <c r="Y433" s="6"/>
      <c r="Z433" s="6"/>
      <c r="AA433" s="6"/>
      <c r="AB433" s="6"/>
      <c r="AC433" s="6"/>
    </row>
    <row r="434" spans="1:29" x14ac:dyDescent="0.25">
      <c r="Q434" s="12" t="str">
        <f t="shared" ca="1" si="14"/>
        <v>-</v>
      </c>
      <c r="W434" t="str">
        <f t="shared" si="13"/>
        <v>-</v>
      </c>
    </row>
    <row r="435" spans="1:29" x14ac:dyDescent="0.25">
      <c r="A435" s="6"/>
      <c r="B435" s="10"/>
      <c r="C435" s="6"/>
      <c r="D435" s="6"/>
      <c r="E435" s="6"/>
      <c r="F435" s="6"/>
      <c r="G435" s="6"/>
      <c r="H435" s="6"/>
      <c r="I435" s="6"/>
      <c r="J435" s="6"/>
      <c r="K435" s="6"/>
      <c r="L435" s="6"/>
      <c r="M435" s="6"/>
      <c r="N435" s="6"/>
      <c r="O435" s="6"/>
      <c r="P435" s="10"/>
      <c r="Q435" s="15" t="str">
        <f t="shared" ca="1" si="14"/>
        <v>-</v>
      </c>
      <c r="R435" s="6"/>
      <c r="S435" s="6"/>
      <c r="T435" s="6"/>
      <c r="U435" s="6"/>
      <c r="V435" s="6"/>
      <c r="W435" s="6" t="str">
        <f t="shared" si="13"/>
        <v>-</v>
      </c>
      <c r="X435" s="6"/>
      <c r="Y435" s="6"/>
      <c r="Z435" s="6"/>
      <c r="AA435" s="6"/>
      <c r="AB435" s="6"/>
      <c r="AC435" s="6"/>
    </row>
    <row r="436" spans="1:29" x14ac:dyDescent="0.25">
      <c r="Q436" s="12" t="str">
        <f t="shared" ca="1" si="14"/>
        <v>-</v>
      </c>
      <c r="W436" t="str">
        <f t="shared" si="13"/>
        <v>-</v>
      </c>
    </row>
    <row r="437" spans="1:29" x14ac:dyDescent="0.25">
      <c r="A437" s="6"/>
      <c r="B437" s="10"/>
      <c r="C437" s="6"/>
      <c r="D437" s="6"/>
      <c r="E437" s="6"/>
      <c r="F437" s="6"/>
      <c r="G437" s="6"/>
      <c r="H437" s="6"/>
      <c r="I437" s="6"/>
      <c r="J437" s="6"/>
      <c r="K437" s="6"/>
      <c r="L437" s="6"/>
      <c r="M437" s="6"/>
      <c r="N437" s="6"/>
      <c r="O437" s="6"/>
      <c r="P437" s="10"/>
      <c r="Q437" s="15" t="str">
        <f t="shared" ca="1" si="14"/>
        <v>-</v>
      </c>
      <c r="R437" s="6"/>
      <c r="S437" s="6"/>
      <c r="T437" s="6"/>
      <c r="U437" s="6"/>
      <c r="V437" s="6"/>
      <c r="W437" s="6" t="str">
        <f t="shared" si="13"/>
        <v>-</v>
      </c>
      <c r="X437" s="6"/>
      <c r="Y437" s="6"/>
      <c r="Z437" s="6"/>
      <c r="AA437" s="6"/>
      <c r="AB437" s="6"/>
      <c r="AC437" s="6"/>
    </row>
    <row r="438" spans="1:29" x14ac:dyDescent="0.25">
      <c r="Q438" s="12" t="str">
        <f t="shared" ca="1" si="14"/>
        <v>-</v>
      </c>
      <c r="W438" t="str">
        <f t="shared" si="13"/>
        <v>-</v>
      </c>
    </row>
    <row r="439" spans="1:29" x14ac:dyDescent="0.25">
      <c r="A439" s="6"/>
      <c r="B439" s="10"/>
      <c r="C439" s="6"/>
      <c r="D439" s="6"/>
      <c r="E439" s="6"/>
      <c r="F439" s="6"/>
      <c r="G439" s="6"/>
      <c r="H439" s="6"/>
      <c r="I439" s="6"/>
      <c r="J439" s="6"/>
      <c r="K439" s="6"/>
      <c r="L439" s="6"/>
      <c r="M439" s="6"/>
      <c r="N439" s="6"/>
      <c r="O439" s="6"/>
      <c r="P439" s="10"/>
      <c r="Q439" s="15" t="str">
        <f t="shared" ca="1" si="14"/>
        <v>-</v>
      </c>
      <c r="R439" s="6"/>
      <c r="S439" s="6"/>
      <c r="T439" s="6"/>
      <c r="U439" s="6"/>
      <c r="V439" s="6"/>
      <c r="W439" s="6" t="str">
        <f t="shared" si="13"/>
        <v>-</v>
      </c>
      <c r="X439" s="6"/>
      <c r="Y439" s="6"/>
      <c r="Z439" s="6"/>
      <c r="AA439" s="6"/>
      <c r="AB439" s="6"/>
      <c r="AC439" s="6"/>
    </row>
    <row r="440" spans="1:29" x14ac:dyDescent="0.25">
      <c r="Q440" s="12" t="str">
        <f t="shared" ca="1" si="14"/>
        <v>-</v>
      </c>
      <c r="W440" t="str">
        <f t="shared" si="13"/>
        <v>-</v>
      </c>
    </row>
    <row r="441" spans="1:29" x14ac:dyDescent="0.25">
      <c r="A441" s="6"/>
      <c r="B441" s="10"/>
      <c r="C441" s="6"/>
      <c r="D441" s="6"/>
      <c r="E441" s="6"/>
      <c r="F441" s="6"/>
      <c r="G441" s="6"/>
      <c r="H441" s="6"/>
      <c r="I441" s="6"/>
      <c r="J441" s="6"/>
      <c r="K441" s="6"/>
      <c r="L441" s="6"/>
      <c r="M441" s="6"/>
      <c r="N441" s="6"/>
      <c r="O441" s="6"/>
      <c r="P441" s="10"/>
      <c r="Q441" s="15" t="str">
        <f t="shared" ca="1" si="14"/>
        <v>-</v>
      </c>
      <c r="R441" s="6"/>
      <c r="S441" s="6"/>
      <c r="T441" s="6"/>
      <c r="U441" s="6"/>
      <c r="V441" s="6"/>
      <c r="W441" s="6" t="str">
        <f t="shared" si="13"/>
        <v>-</v>
      </c>
      <c r="X441" s="6"/>
      <c r="Y441" s="6"/>
      <c r="Z441" s="6"/>
      <c r="AA441" s="6"/>
      <c r="AB441" s="6"/>
      <c r="AC441" s="6"/>
    </row>
    <row r="442" spans="1:29" x14ac:dyDescent="0.25">
      <c r="Q442" s="12" t="str">
        <f t="shared" ca="1" si="14"/>
        <v>-</v>
      </c>
      <c r="W442" t="str">
        <f t="shared" si="13"/>
        <v>-</v>
      </c>
    </row>
    <row r="443" spans="1:29" x14ac:dyDescent="0.25">
      <c r="A443" s="6"/>
      <c r="B443" s="10"/>
      <c r="C443" s="6"/>
      <c r="D443" s="6"/>
      <c r="E443" s="6"/>
      <c r="F443" s="6"/>
      <c r="G443" s="6"/>
      <c r="H443" s="6"/>
      <c r="I443" s="6"/>
      <c r="J443" s="6"/>
      <c r="K443" s="6"/>
      <c r="L443" s="6"/>
      <c r="M443" s="6"/>
      <c r="N443" s="6"/>
      <c r="O443" s="6"/>
      <c r="P443" s="10"/>
      <c r="Q443" s="15" t="str">
        <f t="shared" ca="1" si="14"/>
        <v>-</v>
      </c>
      <c r="R443" s="6"/>
      <c r="S443" s="6"/>
      <c r="T443" s="6"/>
      <c r="U443" s="6"/>
      <c r="V443" s="6"/>
      <c r="W443" s="6" t="str">
        <f t="shared" si="13"/>
        <v>-</v>
      </c>
      <c r="X443" s="6"/>
      <c r="Y443" s="6"/>
      <c r="Z443" s="6"/>
      <c r="AA443" s="6"/>
      <c r="AB443" s="6"/>
      <c r="AC443" s="6"/>
    </row>
    <row r="444" spans="1:29" x14ac:dyDescent="0.25">
      <c r="Q444" s="12" t="str">
        <f t="shared" ca="1" si="14"/>
        <v>-</v>
      </c>
      <c r="W444" t="str">
        <f t="shared" si="13"/>
        <v>-</v>
      </c>
    </row>
    <row r="445" spans="1:29" x14ac:dyDescent="0.25">
      <c r="A445" s="6"/>
      <c r="B445" s="10"/>
      <c r="C445" s="6"/>
      <c r="D445" s="6"/>
      <c r="E445" s="6"/>
      <c r="F445" s="6"/>
      <c r="G445" s="6"/>
      <c r="H445" s="6"/>
      <c r="I445" s="6"/>
      <c r="J445" s="6"/>
      <c r="K445" s="6"/>
      <c r="L445" s="6"/>
      <c r="M445" s="6"/>
      <c r="N445" s="6"/>
      <c r="O445" s="6"/>
      <c r="P445" s="10"/>
      <c r="Q445" s="15" t="str">
        <f t="shared" ca="1" si="14"/>
        <v>-</v>
      </c>
      <c r="R445" s="6"/>
      <c r="S445" s="6"/>
      <c r="T445" s="6"/>
      <c r="U445" s="6"/>
      <c r="V445" s="6"/>
      <c r="W445" s="6" t="str">
        <f t="shared" si="13"/>
        <v>-</v>
      </c>
      <c r="X445" s="6"/>
      <c r="Y445" s="6"/>
      <c r="Z445" s="6"/>
      <c r="AA445" s="6"/>
      <c r="AB445" s="6"/>
      <c r="AC445" s="6"/>
    </row>
    <row r="446" spans="1:29" x14ac:dyDescent="0.25">
      <c r="Q446" s="12" t="str">
        <f t="shared" ca="1" si="14"/>
        <v>-</v>
      </c>
      <c r="W446" t="str">
        <f t="shared" si="13"/>
        <v>-</v>
      </c>
    </row>
    <row r="447" spans="1:29" x14ac:dyDescent="0.25">
      <c r="A447" s="6"/>
      <c r="B447" s="10"/>
      <c r="C447" s="6"/>
      <c r="D447" s="6"/>
      <c r="E447" s="6"/>
      <c r="F447" s="6"/>
      <c r="G447" s="6"/>
      <c r="H447" s="6"/>
      <c r="I447" s="6"/>
      <c r="J447" s="6"/>
      <c r="K447" s="6"/>
      <c r="L447" s="6"/>
      <c r="M447" s="6"/>
      <c r="N447" s="6"/>
      <c r="O447" s="6"/>
      <c r="P447" s="10"/>
      <c r="Q447" s="15" t="str">
        <f t="shared" ca="1" si="14"/>
        <v>-</v>
      </c>
      <c r="R447" s="6"/>
      <c r="S447" s="6"/>
      <c r="T447" s="6"/>
      <c r="U447" s="6"/>
      <c r="V447" s="6"/>
      <c r="W447" s="6" t="str">
        <f t="shared" ref="W447:W510" si="15">IF(OR(ISBLANK(J447),ISBLANK(V447)),"-",(IF(J447=V447,"Yes","No")))</f>
        <v>-</v>
      </c>
      <c r="X447" s="6"/>
      <c r="Y447" s="6"/>
      <c r="Z447" s="6"/>
      <c r="AA447" s="6"/>
      <c r="AB447" s="6"/>
      <c r="AC447" s="6"/>
    </row>
    <row r="448" spans="1:29" x14ac:dyDescent="0.25">
      <c r="Q448" s="12" t="str">
        <f t="shared" ref="Q448:Q511" ca="1" si="16">IF(B448&gt;1/1/1900, (IF(R448="Closed",(DATEDIF(B448,P448,"d"))-(DATEDIF(M448,O448,"d")),IF(OR(R448="Pending",ISBLANK(P448)),TODAY()-B448))),"-")</f>
        <v>-</v>
      </c>
      <c r="W448" t="str">
        <f t="shared" si="15"/>
        <v>-</v>
      </c>
    </row>
    <row r="449" spans="1:29" x14ac:dyDescent="0.25">
      <c r="A449" s="6"/>
      <c r="B449" s="10"/>
      <c r="C449" s="6"/>
      <c r="D449" s="6"/>
      <c r="E449" s="6"/>
      <c r="F449" s="6"/>
      <c r="G449" s="6"/>
      <c r="H449" s="6"/>
      <c r="I449" s="6"/>
      <c r="J449" s="6"/>
      <c r="K449" s="6"/>
      <c r="L449" s="6"/>
      <c r="M449" s="6"/>
      <c r="N449" s="6"/>
      <c r="O449" s="6"/>
      <c r="P449" s="10"/>
      <c r="Q449" s="15" t="str">
        <f t="shared" ca="1" si="16"/>
        <v>-</v>
      </c>
      <c r="R449" s="6"/>
      <c r="S449" s="6"/>
      <c r="T449" s="6"/>
      <c r="U449" s="6"/>
      <c r="V449" s="6"/>
      <c r="W449" s="6" t="str">
        <f t="shared" si="15"/>
        <v>-</v>
      </c>
      <c r="X449" s="6"/>
      <c r="Y449" s="6"/>
      <c r="Z449" s="6"/>
      <c r="AA449" s="6"/>
      <c r="AB449" s="6"/>
      <c r="AC449" s="6"/>
    </row>
    <row r="450" spans="1:29" x14ac:dyDescent="0.25">
      <c r="Q450" s="12" t="str">
        <f t="shared" ca="1" si="16"/>
        <v>-</v>
      </c>
      <c r="W450" t="str">
        <f t="shared" si="15"/>
        <v>-</v>
      </c>
    </row>
    <row r="451" spans="1:29" x14ac:dyDescent="0.25">
      <c r="A451" s="6"/>
      <c r="B451" s="10"/>
      <c r="C451" s="6"/>
      <c r="D451" s="6"/>
      <c r="E451" s="6"/>
      <c r="F451" s="6"/>
      <c r="G451" s="6"/>
      <c r="H451" s="6"/>
      <c r="I451" s="6"/>
      <c r="J451" s="6"/>
      <c r="K451" s="6"/>
      <c r="L451" s="6"/>
      <c r="M451" s="6"/>
      <c r="N451" s="6"/>
      <c r="O451" s="6"/>
      <c r="P451" s="10"/>
      <c r="Q451" s="15" t="str">
        <f t="shared" ca="1" si="16"/>
        <v>-</v>
      </c>
      <c r="R451" s="6"/>
      <c r="S451" s="6"/>
      <c r="T451" s="6"/>
      <c r="U451" s="6"/>
      <c r="V451" s="6"/>
      <c r="W451" s="6" t="str">
        <f t="shared" si="15"/>
        <v>-</v>
      </c>
      <c r="X451" s="6"/>
      <c r="Y451" s="6"/>
      <c r="Z451" s="6"/>
      <c r="AA451" s="6"/>
      <c r="AB451" s="6"/>
      <c r="AC451" s="6"/>
    </row>
    <row r="452" spans="1:29" x14ac:dyDescent="0.25">
      <c r="Q452" s="12" t="str">
        <f t="shared" ca="1" si="16"/>
        <v>-</v>
      </c>
      <c r="W452" t="str">
        <f t="shared" si="15"/>
        <v>-</v>
      </c>
    </row>
    <row r="453" spans="1:29" x14ac:dyDescent="0.25">
      <c r="A453" s="6"/>
      <c r="B453" s="10"/>
      <c r="C453" s="6"/>
      <c r="D453" s="6"/>
      <c r="E453" s="6"/>
      <c r="F453" s="6"/>
      <c r="G453" s="6"/>
      <c r="H453" s="6"/>
      <c r="I453" s="6"/>
      <c r="J453" s="6"/>
      <c r="K453" s="6"/>
      <c r="L453" s="6"/>
      <c r="M453" s="6"/>
      <c r="N453" s="6"/>
      <c r="O453" s="6"/>
      <c r="P453" s="10"/>
      <c r="Q453" s="15" t="str">
        <f t="shared" ca="1" si="16"/>
        <v>-</v>
      </c>
      <c r="R453" s="6"/>
      <c r="S453" s="6"/>
      <c r="T453" s="6"/>
      <c r="U453" s="6"/>
      <c r="V453" s="6"/>
      <c r="W453" s="6" t="str">
        <f t="shared" si="15"/>
        <v>-</v>
      </c>
      <c r="X453" s="6"/>
      <c r="Y453" s="6"/>
      <c r="Z453" s="6"/>
      <c r="AA453" s="6"/>
      <c r="AB453" s="6"/>
      <c r="AC453" s="6"/>
    </row>
    <row r="454" spans="1:29" x14ac:dyDescent="0.25">
      <c r="Q454" s="12" t="str">
        <f t="shared" ca="1" si="16"/>
        <v>-</v>
      </c>
      <c r="W454" t="str">
        <f t="shared" si="15"/>
        <v>-</v>
      </c>
    </row>
    <row r="455" spans="1:29" x14ac:dyDescent="0.25">
      <c r="A455" s="6"/>
      <c r="B455" s="10"/>
      <c r="C455" s="6"/>
      <c r="D455" s="6"/>
      <c r="E455" s="6"/>
      <c r="F455" s="6"/>
      <c r="G455" s="6"/>
      <c r="H455" s="6"/>
      <c r="I455" s="6"/>
      <c r="J455" s="6"/>
      <c r="K455" s="6"/>
      <c r="L455" s="6"/>
      <c r="M455" s="6"/>
      <c r="N455" s="6"/>
      <c r="O455" s="6"/>
      <c r="P455" s="10"/>
      <c r="Q455" s="15" t="str">
        <f t="shared" ca="1" si="16"/>
        <v>-</v>
      </c>
      <c r="R455" s="6"/>
      <c r="S455" s="6"/>
      <c r="T455" s="6"/>
      <c r="U455" s="6"/>
      <c r="V455" s="6"/>
      <c r="W455" s="6" t="str">
        <f t="shared" si="15"/>
        <v>-</v>
      </c>
      <c r="X455" s="6"/>
      <c r="Y455" s="6"/>
      <c r="Z455" s="6"/>
      <c r="AA455" s="6"/>
      <c r="AB455" s="6"/>
      <c r="AC455" s="6"/>
    </row>
    <row r="456" spans="1:29" x14ac:dyDescent="0.25">
      <c r="Q456" s="12" t="str">
        <f t="shared" ca="1" si="16"/>
        <v>-</v>
      </c>
      <c r="W456" t="str">
        <f t="shared" si="15"/>
        <v>-</v>
      </c>
    </row>
    <row r="457" spans="1:29" x14ac:dyDescent="0.25">
      <c r="A457" s="6"/>
      <c r="B457" s="10"/>
      <c r="C457" s="6"/>
      <c r="D457" s="6"/>
      <c r="E457" s="6"/>
      <c r="F457" s="6"/>
      <c r="G457" s="6"/>
      <c r="H457" s="6"/>
      <c r="I457" s="6"/>
      <c r="J457" s="6"/>
      <c r="K457" s="6"/>
      <c r="L457" s="6"/>
      <c r="M457" s="6"/>
      <c r="N457" s="6"/>
      <c r="O457" s="6"/>
      <c r="P457" s="10"/>
      <c r="Q457" s="15" t="str">
        <f t="shared" ca="1" si="16"/>
        <v>-</v>
      </c>
      <c r="R457" s="6"/>
      <c r="S457" s="6"/>
      <c r="T457" s="6"/>
      <c r="U457" s="6"/>
      <c r="V457" s="6"/>
      <c r="W457" s="6" t="str">
        <f t="shared" si="15"/>
        <v>-</v>
      </c>
      <c r="X457" s="6"/>
      <c r="Y457" s="6"/>
      <c r="Z457" s="6"/>
      <c r="AA457" s="6"/>
      <c r="AB457" s="6"/>
      <c r="AC457" s="6"/>
    </row>
    <row r="458" spans="1:29" x14ac:dyDescent="0.25">
      <c r="Q458" s="12" t="str">
        <f t="shared" ca="1" si="16"/>
        <v>-</v>
      </c>
      <c r="W458" t="str">
        <f t="shared" si="15"/>
        <v>-</v>
      </c>
    </row>
    <row r="459" spans="1:29" x14ac:dyDescent="0.25">
      <c r="A459" s="6"/>
      <c r="B459" s="10"/>
      <c r="C459" s="6"/>
      <c r="D459" s="6"/>
      <c r="E459" s="6"/>
      <c r="F459" s="6"/>
      <c r="G459" s="6"/>
      <c r="H459" s="6"/>
      <c r="I459" s="6"/>
      <c r="J459" s="6"/>
      <c r="K459" s="6"/>
      <c r="L459" s="6"/>
      <c r="M459" s="6"/>
      <c r="N459" s="6"/>
      <c r="O459" s="6"/>
      <c r="P459" s="10"/>
      <c r="Q459" s="15" t="str">
        <f t="shared" ca="1" si="16"/>
        <v>-</v>
      </c>
      <c r="R459" s="6"/>
      <c r="S459" s="6"/>
      <c r="T459" s="6"/>
      <c r="U459" s="6"/>
      <c r="V459" s="6"/>
      <c r="W459" s="6" t="str">
        <f t="shared" si="15"/>
        <v>-</v>
      </c>
      <c r="X459" s="6"/>
      <c r="Y459" s="6"/>
      <c r="Z459" s="6"/>
      <c r="AA459" s="6"/>
      <c r="AB459" s="6"/>
      <c r="AC459" s="6"/>
    </row>
    <row r="460" spans="1:29" x14ac:dyDescent="0.25">
      <c r="Q460" s="12" t="str">
        <f t="shared" ca="1" si="16"/>
        <v>-</v>
      </c>
      <c r="W460" t="str">
        <f t="shared" si="15"/>
        <v>-</v>
      </c>
    </row>
    <row r="461" spans="1:29" x14ac:dyDescent="0.25">
      <c r="A461" s="6"/>
      <c r="B461" s="10"/>
      <c r="C461" s="6"/>
      <c r="D461" s="6"/>
      <c r="E461" s="6"/>
      <c r="F461" s="6"/>
      <c r="G461" s="6"/>
      <c r="H461" s="6"/>
      <c r="I461" s="6"/>
      <c r="J461" s="6"/>
      <c r="K461" s="6"/>
      <c r="L461" s="6"/>
      <c r="M461" s="6"/>
      <c r="N461" s="6"/>
      <c r="O461" s="6"/>
      <c r="P461" s="10"/>
      <c r="Q461" s="15" t="str">
        <f t="shared" ca="1" si="16"/>
        <v>-</v>
      </c>
      <c r="R461" s="6"/>
      <c r="S461" s="6"/>
      <c r="T461" s="6"/>
      <c r="U461" s="6"/>
      <c r="V461" s="6"/>
      <c r="W461" s="6" t="str">
        <f t="shared" si="15"/>
        <v>-</v>
      </c>
      <c r="X461" s="6"/>
      <c r="Y461" s="6"/>
      <c r="Z461" s="6"/>
      <c r="AA461" s="6"/>
      <c r="AB461" s="6"/>
      <c r="AC461" s="6"/>
    </row>
    <row r="462" spans="1:29" x14ac:dyDescent="0.25">
      <c r="Q462" s="12" t="str">
        <f t="shared" ca="1" si="16"/>
        <v>-</v>
      </c>
      <c r="W462" t="str">
        <f t="shared" si="15"/>
        <v>-</v>
      </c>
    </row>
    <row r="463" spans="1:29" x14ac:dyDescent="0.25">
      <c r="A463" s="6"/>
      <c r="B463" s="10"/>
      <c r="C463" s="6"/>
      <c r="D463" s="6"/>
      <c r="E463" s="6"/>
      <c r="F463" s="6"/>
      <c r="G463" s="6"/>
      <c r="H463" s="6"/>
      <c r="I463" s="6"/>
      <c r="J463" s="6"/>
      <c r="K463" s="6"/>
      <c r="L463" s="6"/>
      <c r="M463" s="6"/>
      <c r="N463" s="6"/>
      <c r="O463" s="6"/>
      <c r="P463" s="10"/>
      <c r="Q463" s="15" t="str">
        <f t="shared" ca="1" si="16"/>
        <v>-</v>
      </c>
      <c r="R463" s="6"/>
      <c r="S463" s="6"/>
      <c r="T463" s="6"/>
      <c r="U463" s="6"/>
      <c r="V463" s="6"/>
      <c r="W463" s="6" t="str">
        <f t="shared" si="15"/>
        <v>-</v>
      </c>
      <c r="X463" s="6"/>
      <c r="Y463" s="6"/>
      <c r="Z463" s="6"/>
      <c r="AA463" s="6"/>
      <c r="AB463" s="6"/>
      <c r="AC463" s="6"/>
    </row>
    <row r="464" spans="1:29" x14ac:dyDescent="0.25">
      <c r="Q464" s="12" t="str">
        <f t="shared" ca="1" si="16"/>
        <v>-</v>
      </c>
      <c r="W464" t="str">
        <f t="shared" si="15"/>
        <v>-</v>
      </c>
    </row>
    <row r="465" spans="1:29" x14ac:dyDescent="0.25">
      <c r="A465" s="6"/>
      <c r="B465" s="10"/>
      <c r="C465" s="6"/>
      <c r="D465" s="6"/>
      <c r="E465" s="6"/>
      <c r="F465" s="6"/>
      <c r="G465" s="6"/>
      <c r="H465" s="6"/>
      <c r="I465" s="6"/>
      <c r="J465" s="6"/>
      <c r="K465" s="6"/>
      <c r="L465" s="6"/>
      <c r="M465" s="6"/>
      <c r="N465" s="6"/>
      <c r="O465" s="6"/>
      <c r="P465" s="10"/>
      <c r="Q465" s="15" t="str">
        <f t="shared" ca="1" si="16"/>
        <v>-</v>
      </c>
      <c r="R465" s="6"/>
      <c r="S465" s="6"/>
      <c r="T465" s="6"/>
      <c r="U465" s="6"/>
      <c r="V465" s="6"/>
      <c r="W465" s="6" t="str">
        <f t="shared" si="15"/>
        <v>-</v>
      </c>
      <c r="X465" s="6"/>
      <c r="Y465" s="6"/>
      <c r="Z465" s="6"/>
      <c r="AA465" s="6"/>
      <c r="AB465" s="6"/>
      <c r="AC465" s="6"/>
    </row>
    <row r="466" spans="1:29" x14ac:dyDescent="0.25">
      <c r="Q466" s="12" t="str">
        <f t="shared" ca="1" si="16"/>
        <v>-</v>
      </c>
      <c r="W466" t="str">
        <f t="shared" si="15"/>
        <v>-</v>
      </c>
    </row>
    <row r="467" spans="1:29" x14ac:dyDescent="0.25">
      <c r="A467" s="6"/>
      <c r="B467" s="10"/>
      <c r="C467" s="6"/>
      <c r="D467" s="6"/>
      <c r="E467" s="6"/>
      <c r="F467" s="6"/>
      <c r="G467" s="6"/>
      <c r="H467" s="6"/>
      <c r="I467" s="6"/>
      <c r="J467" s="6"/>
      <c r="K467" s="6"/>
      <c r="L467" s="6"/>
      <c r="M467" s="6"/>
      <c r="N467" s="6"/>
      <c r="O467" s="6"/>
      <c r="P467" s="10"/>
      <c r="Q467" s="15" t="str">
        <f t="shared" ca="1" si="16"/>
        <v>-</v>
      </c>
      <c r="R467" s="6"/>
      <c r="S467" s="6"/>
      <c r="T467" s="6"/>
      <c r="U467" s="6"/>
      <c r="V467" s="6"/>
      <c r="W467" s="6" t="str">
        <f t="shared" si="15"/>
        <v>-</v>
      </c>
      <c r="X467" s="6"/>
      <c r="Y467" s="6"/>
      <c r="Z467" s="6"/>
      <c r="AA467" s="6"/>
      <c r="AB467" s="6"/>
      <c r="AC467" s="6"/>
    </row>
    <row r="468" spans="1:29" x14ac:dyDescent="0.25">
      <c r="Q468" s="12" t="str">
        <f t="shared" ca="1" si="16"/>
        <v>-</v>
      </c>
      <c r="W468" t="str">
        <f t="shared" si="15"/>
        <v>-</v>
      </c>
    </row>
    <row r="469" spans="1:29" x14ac:dyDescent="0.25">
      <c r="A469" s="6"/>
      <c r="B469" s="10"/>
      <c r="C469" s="6"/>
      <c r="D469" s="6"/>
      <c r="E469" s="6"/>
      <c r="F469" s="6"/>
      <c r="G469" s="6"/>
      <c r="H469" s="6"/>
      <c r="I469" s="6"/>
      <c r="J469" s="6"/>
      <c r="K469" s="6"/>
      <c r="L469" s="6"/>
      <c r="M469" s="6"/>
      <c r="N469" s="6"/>
      <c r="O469" s="6"/>
      <c r="P469" s="10"/>
      <c r="Q469" s="15" t="str">
        <f t="shared" ca="1" si="16"/>
        <v>-</v>
      </c>
      <c r="R469" s="6"/>
      <c r="S469" s="6"/>
      <c r="T469" s="6"/>
      <c r="U469" s="6"/>
      <c r="V469" s="6"/>
      <c r="W469" s="6" t="str">
        <f t="shared" si="15"/>
        <v>-</v>
      </c>
      <c r="X469" s="6"/>
      <c r="Y469" s="6"/>
      <c r="Z469" s="6"/>
      <c r="AA469" s="6"/>
      <c r="AB469" s="6"/>
      <c r="AC469" s="6"/>
    </row>
    <row r="470" spans="1:29" x14ac:dyDescent="0.25">
      <c r="Q470" s="12" t="str">
        <f t="shared" ca="1" si="16"/>
        <v>-</v>
      </c>
      <c r="W470" t="str">
        <f t="shared" si="15"/>
        <v>-</v>
      </c>
    </row>
    <row r="471" spans="1:29" x14ac:dyDescent="0.25">
      <c r="A471" s="6"/>
      <c r="B471" s="10"/>
      <c r="C471" s="6"/>
      <c r="D471" s="6"/>
      <c r="E471" s="6"/>
      <c r="F471" s="6"/>
      <c r="G471" s="6"/>
      <c r="H471" s="6"/>
      <c r="I471" s="6"/>
      <c r="J471" s="6"/>
      <c r="K471" s="6"/>
      <c r="L471" s="6"/>
      <c r="M471" s="6"/>
      <c r="N471" s="6"/>
      <c r="O471" s="6"/>
      <c r="P471" s="10"/>
      <c r="Q471" s="15" t="str">
        <f t="shared" ca="1" si="16"/>
        <v>-</v>
      </c>
      <c r="R471" s="6"/>
      <c r="S471" s="6"/>
      <c r="T471" s="6"/>
      <c r="U471" s="6"/>
      <c r="V471" s="6"/>
      <c r="W471" s="6" t="str">
        <f t="shared" si="15"/>
        <v>-</v>
      </c>
      <c r="X471" s="6"/>
      <c r="Y471" s="6"/>
      <c r="Z471" s="6"/>
      <c r="AA471" s="6"/>
      <c r="AB471" s="6"/>
      <c r="AC471" s="6"/>
    </row>
    <row r="472" spans="1:29" x14ac:dyDescent="0.25">
      <c r="Q472" s="12" t="str">
        <f t="shared" ca="1" si="16"/>
        <v>-</v>
      </c>
      <c r="W472" t="str">
        <f t="shared" si="15"/>
        <v>-</v>
      </c>
    </row>
    <row r="473" spans="1:29" x14ac:dyDescent="0.25">
      <c r="A473" s="6"/>
      <c r="B473" s="10"/>
      <c r="C473" s="6"/>
      <c r="D473" s="6"/>
      <c r="E473" s="6"/>
      <c r="F473" s="6"/>
      <c r="G473" s="6"/>
      <c r="H473" s="6"/>
      <c r="I473" s="6"/>
      <c r="J473" s="6"/>
      <c r="K473" s="6"/>
      <c r="L473" s="6"/>
      <c r="M473" s="6"/>
      <c r="N473" s="6"/>
      <c r="O473" s="6"/>
      <c r="P473" s="10"/>
      <c r="Q473" s="15" t="str">
        <f t="shared" ca="1" si="16"/>
        <v>-</v>
      </c>
      <c r="R473" s="6"/>
      <c r="S473" s="6"/>
      <c r="T473" s="6"/>
      <c r="U473" s="6"/>
      <c r="V473" s="6"/>
      <c r="W473" s="6" t="str">
        <f t="shared" si="15"/>
        <v>-</v>
      </c>
      <c r="X473" s="6"/>
      <c r="Y473" s="6"/>
      <c r="Z473" s="6"/>
      <c r="AA473" s="6"/>
      <c r="AB473" s="6"/>
      <c r="AC473" s="6"/>
    </row>
    <row r="474" spans="1:29" x14ac:dyDescent="0.25">
      <c r="Q474" s="12" t="str">
        <f t="shared" ca="1" si="16"/>
        <v>-</v>
      </c>
      <c r="W474" t="str">
        <f t="shared" si="15"/>
        <v>-</v>
      </c>
    </row>
    <row r="475" spans="1:29" x14ac:dyDescent="0.25">
      <c r="A475" s="6"/>
      <c r="B475" s="10"/>
      <c r="C475" s="6"/>
      <c r="D475" s="6"/>
      <c r="E475" s="6"/>
      <c r="F475" s="6"/>
      <c r="G475" s="6"/>
      <c r="H475" s="6"/>
      <c r="I475" s="6"/>
      <c r="J475" s="6"/>
      <c r="K475" s="6"/>
      <c r="L475" s="6"/>
      <c r="M475" s="6"/>
      <c r="N475" s="6"/>
      <c r="O475" s="6"/>
      <c r="P475" s="10"/>
      <c r="Q475" s="15" t="str">
        <f t="shared" ca="1" si="16"/>
        <v>-</v>
      </c>
      <c r="R475" s="6"/>
      <c r="S475" s="6"/>
      <c r="T475" s="6"/>
      <c r="U475" s="6"/>
      <c r="V475" s="6"/>
      <c r="W475" s="6" t="str">
        <f t="shared" si="15"/>
        <v>-</v>
      </c>
      <c r="X475" s="6"/>
      <c r="Y475" s="6"/>
      <c r="Z475" s="6"/>
      <c r="AA475" s="6"/>
      <c r="AB475" s="6"/>
      <c r="AC475" s="6"/>
    </row>
    <row r="476" spans="1:29" x14ac:dyDescent="0.25">
      <c r="Q476" s="12" t="str">
        <f t="shared" ca="1" si="16"/>
        <v>-</v>
      </c>
      <c r="W476" t="str">
        <f t="shared" si="15"/>
        <v>-</v>
      </c>
    </row>
    <row r="477" spans="1:29" x14ac:dyDescent="0.25">
      <c r="A477" s="6"/>
      <c r="B477" s="10"/>
      <c r="C477" s="6"/>
      <c r="D477" s="6"/>
      <c r="E477" s="6"/>
      <c r="F477" s="6"/>
      <c r="G477" s="6"/>
      <c r="H477" s="6"/>
      <c r="I477" s="6"/>
      <c r="J477" s="6"/>
      <c r="K477" s="6"/>
      <c r="L477" s="6"/>
      <c r="M477" s="6"/>
      <c r="N477" s="6"/>
      <c r="O477" s="6"/>
      <c r="P477" s="10"/>
      <c r="Q477" s="15" t="str">
        <f t="shared" ca="1" si="16"/>
        <v>-</v>
      </c>
      <c r="R477" s="6"/>
      <c r="S477" s="6"/>
      <c r="T477" s="6"/>
      <c r="U477" s="6"/>
      <c r="V477" s="6"/>
      <c r="W477" s="6" t="str">
        <f t="shared" si="15"/>
        <v>-</v>
      </c>
      <c r="X477" s="6"/>
      <c r="Y477" s="6"/>
      <c r="Z477" s="6"/>
      <c r="AA477" s="6"/>
      <c r="AB477" s="6"/>
      <c r="AC477" s="6"/>
    </row>
    <row r="478" spans="1:29" x14ac:dyDescent="0.25">
      <c r="Q478" s="12" t="str">
        <f t="shared" ca="1" si="16"/>
        <v>-</v>
      </c>
      <c r="W478" t="str">
        <f t="shared" si="15"/>
        <v>-</v>
      </c>
    </row>
    <row r="479" spans="1:29" x14ac:dyDescent="0.25">
      <c r="A479" s="6"/>
      <c r="B479" s="10"/>
      <c r="C479" s="6"/>
      <c r="D479" s="6"/>
      <c r="E479" s="6"/>
      <c r="F479" s="6"/>
      <c r="G479" s="6"/>
      <c r="H479" s="6"/>
      <c r="I479" s="6"/>
      <c r="J479" s="6"/>
      <c r="K479" s="6"/>
      <c r="L479" s="6"/>
      <c r="M479" s="6"/>
      <c r="N479" s="6"/>
      <c r="O479" s="6"/>
      <c r="P479" s="10"/>
      <c r="Q479" s="15" t="str">
        <f t="shared" ca="1" si="16"/>
        <v>-</v>
      </c>
      <c r="R479" s="6"/>
      <c r="S479" s="6"/>
      <c r="T479" s="6"/>
      <c r="U479" s="6"/>
      <c r="V479" s="6"/>
      <c r="W479" s="6" t="str">
        <f t="shared" si="15"/>
        <v>-</v>
      </c>
      <c r="X479" s="6"/>
      <c r="Y479" s="6"/>
      <c r="Z479" s="6"/>
      <c r="AA479" s="6"/>
      <c r="AB479" s="6"/>
      <c r="AC479" s="6"/>
    </row>
    <row r="480" spans="1:29" x14ac:dyDescent="0.25">
      <c r="Q480" s="12" t="str">
        <f t="shared" ca="1" si="16"/>
        <v>-</v>
      </c>
      <c r="W480" t="str">
        <f t="shared" si="15"/>
        <v>-</v>
      </c>
    </row>
    <row r="481" spans="1:29" x14ac:dyDescent="0.25">
      <c r="A481" s="6"/>
      <c r="B481" s="10"/>
      <c r="C481" s="6"/>
      <c r="D481" s="6"/>
      <c r="E481" s="6"/>
      <c r="F481" s="6"/>
      <c r="G481" s="6"/>
      <c r="H481" s="6"/>
      <c r="I481" s="6"/>
      <c r="J481" s="6"/>
      <c r="K481" s="6"/>
      <c r="L481" s="6"/>
      <c r="M481" s="6"/>
      <c r="N481" s="6"/>
      <c r="O481" s="6"/>
      <c r="P481" s="10"/>
      <c r="Q481" s="15" t="str">
        <f t="shared" ca="1" si="16"/>
        <v>-</v>
      </c>
      <c r="R481" s="6"/>
      <c r="S481" s="6"/>
      <c r="T481" s="6"/>
      <c r="U481" s="6"/>
      <c r="V481" s="6"/>
      <c r="W481" s="6" t="str">
        <f t="shared" si="15"/>
        <v>-</v>
      </c>
      <c r="X481" s="6"/>
      <c r="Y481" s="6"/>
      <c r="Z481" s="6"/>
      <c r="AA481" s="6"/>
      <c r="AB481" s="6"/>
      <c r="AC481" s="6"/>
    </row>
    <row r="482" spans="1:29" x14ac:dyDescent="0.25">
      <c r="Q482" s="12" t="str">
        <f t="shared" ca="1" si="16"/>
        <v>-</v>
      </c>
      <c r="W482" t="str">
        <f t="shared" si="15"/>
        <v>-</v>
      </c>
    </row>
    <row r="483" spans="1:29" x14ac:dyDescent="0.25">
      <c r="A483" s="6"/>
      <c r="B483" s="10"/>
      <c r="C483" s="6"/>
      <c r="D483" s="6"/>
      <c r="E483" s="6"/>
      <c r="F483" s="6"/>
      <c r="G483" s="6"/>
      <c r="H483" s="6"/>
      <c r="I483" s="6"/>
      <c r="J483" s="6"/>
      <c r="K483" s="6"/>
      <c r="L483" s="6"/>
      <c r="M483" s="6"/>
      <c r="N483" s="6"/>
      <c r="O483" s="6"/>
      <c r="P483" s="10"/>
      <c r="Q483" s="15" t="str">
        <f t="shared" ca="1" si="16"/>
        <v>-</v>
      </c>
      <c r="R483" s="6"/>
      <c r="S483" s="6"/>
      <c r="T483" s="6"/>
      <c r="U483" s="6"/>
      <c r="V483" s="6"/>
      <c r="W483" s="6" t="str">
        <f t="shared" si="15"/>
        <v>-</v>
      </c>
      <c r="X483" s="6"/>
      <c r="Y483" s="6"/>
      <c r="Z483" s="6"/>
      <c r="AA483" s="6"/>
      <c r="AB483" s="6"/>
      <c r="AC483" s="6"/>
    </row>
    <row r="484" spans="1:29" x14ac:dyDescent="0.25">
      <c r="Q484" s="12" t="str">
        <f t="shared" ca="1" si="16"/>
        <v>-</v>
      </c>
      <c r="W484" t="str">
        <f t="shared" si="15"/>
        <v>-</v>
      </c>
    </row>
    <row r="485" spans="1:29" x14ac:dyDescent="0.25">
      <c r="A485" s="6"/>
      <c r="B485" s="10"/>
      <c r="C485" s="6"/>
      <c r="D485" s="6"/>
      <c r="E485" s="6"/>
      <c r="F485" s="6"/>
      <c r="G485" s="6"/>
      <c r="H485" s="6"/>
      <c r="I485" s="6"/>
      <c r="J485" s="6"/>
      <c r="K485" s="6"/>
      <c r="L485" s="6"/>
      <c r="M485" s="6"/>
      <c r="N485" s="6"/>
      <c r="O485" s="6"/>
      <c r="P485" s="10"/>
      <c r="Q485" s="15" t="str">
        <f t="shared" ca="1" si="16"/>
        <v>-</v>
      </c>
      <c r="R485" s="6"/>
      <c r="S485" s="6"/>
      <c r="T485" s="6"/>
      <c r="U485" s="6"/>
      <c r="V485" s="6"/>
      <c r="W485" s="6" t="str">
        <f t="shared" si="15"/>
        <v>-</v>
      </c>
      <c r="X485" s="6"/>
      <c r="Y485" s="6"/>
      <c r="Z485" s="6"/>
      <c r="AA485" s="6"/>
      <c r="AB485" s="6"/>
      <c r="AC485" s="6"/>
    </row>
    <row r="486" spans="1:29" x14ac:dyDescent="0.25">
      <c r="Q486" s="12" t="str">
        <f t="shared" ca="1" si="16"/>
        <v>-</v>
      </c>
      <c r="W486" t="str">
        <f t="shared" si="15"/>
        <v>-</v>
      </c>
    </row>
    <row r="487" spans="1:29" x14ac:dyDescent="0.25">
      <c r="A487" s="6"/>
      <c r="B487" s="10"/>
      <c r="C487" s="6"/>
      <c r="D487" s="6"/>
      <c r="E487" s="6"/>
      <c r="F487" s="6"/>
      <c r="G487" s="6"/>
      <c r="H487" s="6"/>
      <c r="I487" s="6"/>
      <c r="J487" s="6"/>
      <c r="K487" s="6"/>
      <c r="L487" s="6"/>
      <c r="M487" s="6"/>
      <c r="N487" s="6"/>
      <c r="O487" s="6"/>
      <c r="P487" s="10"/>
      <c r="Q487" s="15" t="str">
        <f t="shared" ca="1" si="16"/>
        <v>-</v>
      </c>
      <c r="R487" s="6"/>
      <c r="S487" s="6"/>
      <c r="T487" s="6"/>
      <c r="U487" s="6"/>
      <c r="V487" s="6"/>
      <c r="W487" s="6" t="str">
        <f t="shared" si="15"/>
        <v>-</v>
      </c>
      <c r="X487" s="6"/>
      <c r="Y487" s="6"/>
      <c r="Z487" s="6"/>
      <c r="AA487" s="6"/>
      <c r="AB487" s="6"/>
      <c r="AC487" s="6"/>
    </row>
    <row r="488" spans="1:29" x14ac:dyDescent="0.25">
      <c r="Q488" s="12" t="str">
        <f t="shared" ca="1" si="16"/>
        <v>-</v>
      </c>
      <c r="W488" t="str">
        <f t="shared" si="15"/>
        <v>-</v>
      </c>
    </row>
    <row r="489" spans="1:29" x14ac:dyDescent="0.25">
      <c r="A489" s="6"/>
      <c r="B489" s="10"/>
      <c r="C489" s="6"/>
      <c r="D489" s="6"/>
      <c r="E489" s="6"/>
      <c r="F489" s="6"/>
      <c r="G489" s="6"/>
      <c r="H489" s="6"/>
      <c r="I489" s="6"/>
      <c r="J489" s="6"/>
      <c r="K489" s="6"/>
      <c r="L489" s="6"/>
      <c r="M489" s="6"/>
      <c r="N489" s="6"/>
      <c r="O489" s="6"/>
      <c r="P489" s="10"/>
      <c r="Q489" s="15" t="str">
        <f t="shared" ca="1" si="16"/>
        <v>-</v>
      </c>
      <c r="R489" s="6"/>
      <c r="S489" s="6"/>
      <c r="T489" s="6"/>
      <c r="U489" s="6"/>
      <c r="V489" s="6"/>
      <c r="W489" s="6" t="str">
        <f t="shared" si="15"/>
        <v>-</v>
      </c>
      <c r="X489" s="6"/>
      <c r="Y489" s="6"/>
      <c r="Z489" s="6"/>
      <c r="AA489" s="6"/>
      <c r="AB489" s="6"/>
      <c r="AC489" s="6"/>
    </row>
    <row r="490" spans="1:29" x14ac:dyDescent="0.25">
      <c r="Q490" s="12" t="str">
        <f t="shared" ca="1" si="16"/>
        <v>-</v>
      </c>
      <c r="W490" t="str">
        <f t="shared" si="15"/>
        <v>-</v>
      </c>
    </row>
    <row r="491" spans="1:29" x14ac:dyDescent="0.25">
      <c r="A491" s="6"/>
      <c r="B491" s="10"/>
      <c r="C491" s="6"/>
      <c r="D491" s="6"/>
      <c r="E491" s="6"/>
      <c r="F491" s="6"/>
      <c r="G491" s="6"/>
      <c r="H491" s="6"/>
      <c r="I491" s="6"/>
      <c r="J491" s="6"/>
      <c r="K491" s="6"/>
      <c r="L491" s="6"/>
      <c r="M491" s="6"/>
      <c r="N491" s="6"/>
      <c r="O491" s="6"/>
      <c r="P491" s="10"/>
      <c r="Q491" s="15" t="str">
        <f t="shared" ca="1" si="16"/>
        <v>-</v>
      </c>
      <c r="R491" s="6"/>
      <c r="S491" s="6"/>
      <c r="T491" s="6"/>
      <c r="U491" s="6"/>
      <c r="V491" s="6"/>
      <c r="W491" s="6" t="str">
        <f t="shared" si="15"/>
        <v>-</v>
      </c>
      <c r="X491" s="6"/>
      <c r="Y491" s="6"/>
      <c r="Z491" s="6"/>
      <c r="AA491" s="6"/>
      <c r="AB491" s="6"/>
      <c r="AC491" s="6"/>
    </row>
    <row r="492" spans="1:29" x14ac:dyDescent="0.25">
      <c r="Q492" s="12" t="str">
        <f t="shared" ca="1" si="16"/>
        <v>-</v>
      </c>
      <c r="W492" t="str">
        <f t="shared" si="15"/>
        <v>-</v>
      </c>
    </row>
    <row r="493" spans="1:29" x14ac:dyDescent="0.25">
      <c r="A493" s="6"/>
      <c r="B493" s="10"/>
      <c r="C493" s="6"/>
      <c r="D493" s="6"/>
      <c r="E493" s="6"/>
      <c r="F493" s="6"/>
      <c r="G493" s="6"/>
      <c r="H493" s="6"/>
      <c r="I493" s="6"/>
      <c r="J493" s="6"/>
      <c r="K493" s="6"/>
      <c r="L493" s="6"/>
      <c r="M493" s="6"/>
      <c r="N493" s="6"/>
      <c r="O493" s="6"/>
      <c r="P493" s="10"/>
      <c r="Q493" s="15" t="str">
        <f t="shared" ca="1" si="16"/>
        <v>-</v>
      </c>
      <c r="R493" s="6"/>
      <c r="S493" s="6"/>
      <c r="T493" s="6"/>
      <c r="U493" s="6"/>
      <c r="V493" s="6"/>
      <c r="W493" s="6" t="str">
        <f t="shared" si="15"/>
        <v>-</v>
      </c>
      <c r="X493" s="6"/>
      <c r="Y493" s="6"/>
      <c r="Z493" s="6"/>
      <c r="AA493" s="6"/>
      <c r="AB493" s="6"/>
      <c r="AC493" s="6"/>
    </row>
    <row r="494" spans="1:29" x14ac:dyDescent="0.25">
      <c r="Q494" s="12" t="str">
        <f t="shared" ca="1" si="16"/>
        <v>-</v>
      </c>
      <c r="W494" t="str">
        <f t="shared" si="15"/>
        <v>-</v>
      </c>
    </row>
    <row r="495" spans="1:29" x14ac:dyDescent="0.25">
      <c r="A495" s="6"/>
      <c r="B495" s="10"/>
      <c r="C495" s="6"/>
      <c r="D495" s="6"/>
      <c r="E495" s="6"/>
      <c r="F495" s="6"/>
      <c r="G495" s="6"/>
      <c r="H495" s="6"/>
      <c r="I495" s="6"/>
      <c r="J495" s="6"/>
      <c r="K495" s="6"/>
      <c r="L495" s="6"/>
      <c r="M495" s="6"/>
      <c r="N495" s="6"/>
      <c r="O495" s="6"/>
      <c r="P495" s="10"/>
      <c r="Q495" s="15" t="str">
        <f t="shared" ca="1" si="16"/>
        <v>-</v>
      </c>
      <c r="R495" s="6"/>
      <c r="S495" s="6"/>
      <c r="T495" s="6"/>
      <c r="U495" s="6"/>
      <c r="V495" s="6"/>
      <c r="W495" s="6" t="str">
        <f t="shared" si="15"/>
        <v>-</v>
      </c>
      <c r="X495" s="6"/>
      <c r="Y495" s="6"/>
      <c r="Z495" s="6"/>
      <c r="AA495" s="6"/>
      <c r="AB495" s="6"/>
      <c r="AC495" s="6"/>
    </row>
    <row r="496" spans="1:29" x14ac:dyDescent="0.25">
      <c r="Q496" s="12" t="str">
        <f t="shared" ca="1" si="16"/>
        <v>-</v>
      </c>
      <c r="W496" t="str">
        <f t="shared" si="15"/>
        <v>-</v>
      </c>
    </row>
    <row r="497" spans="1:29" x14ac:dyDescent="0.25">
      <c r="A497" s="6"/>
      <c r="B497" s="10"/>
      <c r="C497" s="6"/>
      <c r="D497" s="6"/>
      <c r="E497" s="6"/>
      <c r="F497" s="6"/>
      <c r="G497" s="6"/>
      <c r="H497" s="6"/>
      <c r="I497" s="6"/>
      <c r="J497" s="6"/>
      <c r="K497" s="6"/>
      <c r="L497" s="6"/>
      <c r="M497" s="6"/>
      <c r="N497" s="6"/>
      <c r="O497" s="6"/>
      <c r="P497" s="10"/>
      <c r="Q497" s="15" t="str">
        <f t="shared" ca="1" si="16"/>
        <v>-</v>
      </c>
      <c r="R497" s="6"/>
      <c r="S497" s="6"/>
      <c r="T497" s="6"/>
      <c r="U497" s="6"/>
      <c r="V497" s="6"/>
      <c r="W497" s="6" t="str">
        <f t="shared" si="15"/>
        <v>-</v>
      </c>
      <c r="X497" s="6"/>
      <c r="Y497" s="6"/>
      <c r="Z497" s="6"/>
      <c r="AA497" s="6"/>
      <c r="AB497" s="6"/>
      <c r="AC497" s="6"/>
    </row>
    <row r="498" spans="1:29" x14ac:dyDescent="0.25">
      <c r="Q498" s="12" t="str">
        <f t="shared" ca="1" si="16"/>
        <v>-</v>
      </c>
      <c r="W498" t="str">
        <f t="shared" si="15"/>
        <v>-</v>
      </c>
    </row>
    <row r="499" spans="1:29" x14ac:dyDescent="0.25">
      <c r="A499" s="6"/>
      <c r="B499" s="10"/>
      <c r="C499" s="6"/>
      <c r="D499" s="6"/>
      <c r="E499" s="6"/>
      <c r="F499" s="6"/>
      <c r="G499" s="6"/>
      <c r="H499" s="6"/>
      <c r="I499" s="6"/>
      <c r="J499" s="6"/>
      <c r="K499" s="6"/>
      <c r="L499" s="6"/>
      <c r="M499" s="6"/>
      <c r="N499" s="6"/>
      <c r="O499" s="6"/>
      <c r="P499" s="10"/>
      <c r="Q499" s="15" t="str">
        <f t="shared" ca="1" si="16"/>
        <v>-</v>
      </c>
      <c r="R499" s="6"/>
      <c r="S499" s="6"/>
      <c r="T499" s="6"/>
      <c r="U499" s="6"/>
      <c r="V499" s="6"/>
      <c r="W499" s="6" t="str">
        <f t="shared" si="15"/>
        <v>-</v>
      </c>
      <c r="X499" s="6"/>
      <c r="Y499" s="6"/>
      <c r="Z499" s="6"/>
      <c r="AA499" s="6"/>
      <c r="AB499" s="6"/>
      <c r="AC499" s="6"/>
    </row>
    <row r="500" spans="1:29" x14ac:dyDescent="0.25">
      <c r="Q500" s="12" t="str">
        <f t="shared" ca="1" si="16"/>
        <v>-</v>
      </c>
      <c r="W500" t="str">
        <f t="shared" si="15"/>
        <v>-</v>
      </c>
    </row>
    <row r="501" spans="1:29" x14ac:dyDescent="0.25">
      <c r="A501" s="6"/>
      <c r="B501" s="10"/>
      <c r="C501" s="6"/>
      <c r="D501" s="6"/>
      <c r="E501" s="6"/>
      <c r="F501" s="6"/>
      <c r="G501" s="6"/>
      <c r="H501" s="6"/>
      <c r="I501" s="6"/>
      <c r="J501" s="6"/>
      <c r="K501" s="6"/>
      <c r="L501" s="6"/>
      <c r="M501" s="6"/>
      <c r="N501" s="6"/>
      <c r="O501" s="6"/>
      <c r="P501" s="10"/>
      <c r="Q501" s="15" t="str">
        <f t="shared" ca="1" si="16"/>
        <v>-</v>
      </c>
      <c r="R501" s="6"/>
      <c r="S501" s="6"/>
      <c r="T501" s="6"/>
      <c r="U501" s="6"/>
      <c r="V501" s="6"/>
      <c r="W501" s="6" t="str">
        <f t="shared" si="15"/>
        <v>-</v>
      </c>
      <c r="X501" s="6"/>
      <c r="Y501" s="6"/>
      <c r="Z501" s="6"/>
      <c r="AA501" s="6"/>
      <c r="AB501" s="6"/>
      <c r="AC501" s="6"/>
    </row>
    <row r="502" spans="1:29" x14ac:dyDescent="0.25">
      <c r="Q502" s="12" t="str">
        <f t="shared" ca="1" si="16"/>
        <v>-</v>
      </c>
      <c r="W502" t="str">
        <f t="shared" si="15"/>
        <v>-</v>
      </c>
    </row>
    <row r="503" spans="1:29" x14ac:dyDescent="0.25">
      <c r="A503" s="6"/>
      <c r="B503" s="10"/>
      <c r="C503" s="6"/>
      <c r="D503" s="6"/>
      <c r="E503" s="6"/>
      <c r="F503" s="6"/>
      <c r="G503" s="6"/>
      <c r="H503" s="6"/>
      <c r="I503" s="6"/>
      <c r="J503" s="6"/>
      <c r="K503" s="6"/>
      <c r="L503" s="6"/>
      <c r="M503" s="6"/>
      <c r="N503" s="6"/>
      <c r="O503" s="6"/>
      <c r="P503" s="10"/>
      <c r="Q503" s="15" t="str">
        <f t="shared" ca="1" si="16"/>
        <v>-</v>
      </c>
      <c r="R503" s="6"/>
      <c r="S503" s="6"/>
      <c r="T503" s="6"/>
      <c r="U503" s="6"/>
      <c r="V503" s="6"/>
      <c r="W503" s="6" t="str">
        <f t="shared" si="15"/>
        <v>-</v>
      </c>
      <c r="X503" s="6"/>
      <c r="Y503" s="6"/>
      <c r="Z503" s="6"/>
      <c r="AA503" s="6"/>
      <c r="AB503" s="6"/>
      <c r="AC503" s="6"/>
    </row>
    <row r="504" spans="1:29" x14ac:dyDescent="0.25">
      <c r="Q504" s="12" t="str">
        <f t="shared" ca="1" si="16"/>
        <v>-</v>
      </c>
      <c r="W504" t="str">
        <f t="shared" si="15"/>
        <v>-</v>
      </c>
    </row>
    <row r="505" spans="1:29" x14ac:dyDescent="0.25">
      <c r="A505" s="6"/>
      <c r="B505" s="10"/>
      <c r="C505" s="6"/>
      <c r="D505" s="6"/>
      <c r="E505" s="6"/>
      <c r="F505" s="6"/>
      <c r="G505" s="6"/>
      <c r="H505" s="6"/>
      <c r="I505" s="6"/>
      <c r="J505" s="6"/>
      <c r="K505" s="6"/>
      <c r="L505" s="6"/>
      <c r="M505" s="6"/>
      <c r="N505" s="6"/>
      <c r="O505" s="6"/>
      <c r="P505" s="10"/>
      <c r="Q505" s="15" t="str">
        <f t="shared" ca="1" si="16"/>
        <v>-</v>
      </c>
      <c r="R505" s="6"/>
      <c r="S505" s="6"/>
      <c r="T505" s="6"/>
      <c r="U505" s="6"/>
      <c r="V505" s="6"/>
      <c r="W505" s="6" t="str">
        <f t="shared" si="15"/>
        <v>-</v>
      </c>
      <c r="X505" s="6"/>
      <c r="Y505" s="6"/>
      <c r="Z505" s="6"/>
      <c r="AA505" s="6"/>
      <c r="AB505" s="6"/>
      <c r="AC505" s="6"/>
    </row>
    <row r="506" spans="1:29" x14ac:dyDescent="0.25">
      <c r="Q506" s="12" t="str">
        <f t="shared" ca="1" si="16"/>
        <v>-</v>
      </c>
      <c r="W506" t="str">
        <f t="shared" si="15"/>
        <v>-</v>
      </c>
    </row>
    <row r="507" spans="1:29" x14ac:dyDescent="0.25">
      <c r="A507" s="6"/>
      <c r="B507" s="10"/>
      <c r="C507" s="6"/>
      <c r="D507" s="6"/>
      <c r="E507" s="6"/>
      <c r="F507" s="6"/>
      <c r="G507" s="6"/>
      <c r="H507" s="6"/>
      <c r="I507" s="6"/>
      <c r="J507" s="6"/>
      <c r="K507" s="6"/>
      <c r="L507" s="6"/>
      <c r="M507" s="6"/>
      <c r="N507" s="6"/>
      <c r="O507" s="6"/>
      <c r="P507" s="10"/>
      <c r="Q507" s="15" t="str">
        <f t="shared" ca="1" si="16"/>
        <v>-</v>
      </c>
      <c r="R507" s="6"/>
      <c r="S507" s="6"/>
      <c r="T507" s="6"/>
      <c r="U507" s="6"/>
      <c r="V507" s="6"/>
      <c r="W507" s="6" t="str">
        <f t="shared" si="15"/>
        <v>-</v>
      </c>
      <c r="X507" s="6"/>
      <c r="Y507" s="6"/>
      <c r="Z507" s="6"/>
      <c r="AA507" s="6"/>
      <c r="AB507" s="6"/>
      <c r="AC507" s="6"/>
    </row>
    <row r="508" spans="1:29" x14ac:dyDescent="0.25">
      <c r="Q508" s="12" t="str">
        <f t="shared" ca="1" si="16"/>
        <v>-</v>
      </c>
      <c r="W508" t="str">
        <f t="shared" si="15"/>
        <v>-</v>
      </c>
    </row>
    <row r="509" spans="1:29" x14ac:dyDescent="0.25">
      <c r="A509" s="6"/>
      <c r="B509" s="10"/>
      <c r="C509" s="6"/>
      <c r="D509" s="6"/>
      <c r="E509" s="6"/>
      <c r="F509" s="6"/>
      <c r="G509" s="6"/>
      <c r="H509" s="6"/>
      <c r="I509" s="6"/>
      <c r="J509" s="6"/>
      <c r="K509" s="6"/>
      <c r="L509" s="6"/>
      <c r="M509" s="6"/>
      <c r="N509" s="6"/>
      <c r="O509" s="6"/>
      <c r="P509" s="10"/>
      <c r="Q509" s="15" t="str">
        <f t="shared" ca="1" si="16"/>
        <v>-</v>
      </c>
      <c r="R509" s="6"/>
      <c r="S509" s="6"/>
      <c r="T509" s="6"/>
      <c r="U509" s="6"/>
      <c r="V509" s="6"/>
      <c r="W509" s="6" t="str">
        <f t="shared" si="15"/>
        <v>-</v>
      </c>
      <c r="X509" s="6"/>
      <c r="Y509" s="6"/>
      <c r="Z509" s="6"/>
      <c r="AA509" s="6"/>
      <c r="AB509" s="6"/>
      <c r="AC509" s="6"/>
    </row>
    <row r="510" spans="1:29" x14ac:dyDescent="0.25">
      <c r="Q510" s="12" t="str">
        <f t="shared" ca="1" si="16"/>
        <v>-</v>
      </c>
      <c r="W510" t="str">
        <f t="shared" si="15"/>
        <v>-</v>
      </c>
    </row>
    <row r="511" spans="1:29" x14ac:dyDescent="0.25">
      <c r="A511" s="6"/>
      <c r="B511" s="10"/>
      <c r="C511" s="6"/>
      <c r="D511" s="6"/>
      <c r="E511" s="6"/>
      <c r="F511" s="6"/>
      <c r="G511" s="6"/>
      <c r="H511" s="6"/>
      <c r="I511" s="6"/>
      <c r="J511" s="6"/>
      <c r="K511" s="6"/>
      <c r="L511" s="6"/>
      <c r="M511" s="6"/>
      <c r="N511" s="6"/>
      <c r="O511" s="6"/>
      <c r="P511" s="10"/>
      <c r="Q511" s="15" t="str">
        <f t="shared" ca="1" si="16"/>
        <v>-</v>
      </c>
      <c r="R511" s="6"/>
      <c r="S511" s="6"/>
      <c r="T511" s="6"/>
      <c r="U511" s="6"/>
      <c r="V511" s="6"/>
      <c r="W511" s="6" t="str">
        <f t="shared" ref="W511:W574" si="17">IF(OR(ISBLANK(J511),ISBLANK(V511)),"-",(IF(J511=V511,"Yes","No")))</f>
        <v>-</v>
      </c>
      <c r="X511" s="6"/>
      <c r="Y511" s="6"/>
      <c r="Z511" s="6"/>
      <c r="AA511" s="6"/>
      <c r="AB511" s="6"/>
      <c r="AC511" s="6"/>
    </row>
    <row r="512" spans="1:29" x14ac:dyDescent="0.25">
      <c r="Q512" s="12" t="str">
        <f t="shared" ref="Q512:Q575" ca="1" si="18">IF(B512&gt;1/1/1900, (IF(R512="Closed",(DATEDIF(B512,P512,"d"))-(DATEDIF(M512,O512,"d")),IF(OR(R512="Pending",ISBLANK(P512)),TODAY()-B512))),"-")</f>
        <v>-</v>
      </c>
      <c r="W512" t="str">
        <f t="shared" si="17"/>
        <v>-</v>
      </c>
    </row>
    <row r="513" spans="1:29" x14ac:dyDescent="0.25">
      <c r="A513" s="6"/>
      <c r="B513" s="10"/>
      <c r="C513" s="6"/>
      <c r="D513" s="6"/>
      <c r="E513" s="6"/>
      <c r="F513" s="6"/>
      <c r="G513" s="6"/>
      <c r="H513" s="6"/>
      <c r="I513" s="6"/>
      <c r="J513" s="6"/>
      <c r="K513" s="6"/>
      <c r="L513" s="6"/>
      <c r="M513" s="6"/>
      <c r="N513" s="6"/>
      <c r="O513" s="6"/>
      <c r="P513" s="10"/>
      <c r="Q513" s="15" t="str">
        <f t="shared" ca="1" si="18"/>
        <v>-</v>
      </c>
      <c r="R513" s="6"/>
      <c r="S513" s="6"/>
      <c r="T513" s="6"/>
      <c r="U513" s="6"/>
      <c r="V513" s="6"/>
      <c r="W513" s="6" t="str">
        <f t="shared" si="17"/>
        <v>-</v>
      </c>
      <c r="X513" s="6"/>
      <c r="Y513" s="6"/>
      <c r="Z513" s="6"/>
      <c r="AA513" s="6"/>
      <c r="AB513" s="6"/>
      <c r="AC513" s="6"/>
    </row>
    <row r="514" spans="1:29" x14ac:dyDescent="0.25">
      <c r="Q514" s="12" t="str">
        <f t="shared" ca="1" si="18"/>
        <v>-</v>
      </c>
      <c r="W514" t="str">
        <f t="shared" si="17"/>
        <v>-</v>
      </c>
    </row>
    <row r="515" spans="1:29" x14ac:dyDescent="0.25">
      <c r="A515" s="6"/>
      <c r="B515" s="10"/>
      <c r="C515" s="6"/>
      <c r="D515" s="6"/>
      <c r="E515" s="6"/>
      <c r="F515" s="6"/>
      <c r="G515" s="6"/>
      <c r="H515" s="6"/>
      <c r="I515" s="6"/>
      <c r="J515" s="6"/>
      <c r="K515" s="6"/>
      <c r="L515" s="6"/>
      <c r="M515" s="6"/>
      <c r="N515" s="6"/>
      <c r="O515" s="6"/>
      <c r="P515" s="10"/>
      <c r="Q515" s="15" t="str">
        <f t="shared" ca="1" si="18"/>
        <v>-</v>
      </c>
      <c r="R515" s="6"/>
      <c r="S515" s="6"/>
      <c r="T515" s="6"/>
      <c r="U515" s="6"/>
      <c r="V515" s="6"/>
      <c r="W515" s="6" t="str">
        <f t="shared" si="17"/>
        <v>-</v>
      </c>
      <c r="X515" s="6"/>
      <c r="Y515" s="6"/>
      <c r="Z515" s="6"/>
      <c r="AA515" s="6"/>
      <c r="AB515" s="6"/>
      <c r="AC515" s="6"/>
    </row>
    <row r="516" spans="1:29" x14ac:dyDescent="0.25">
      <c r="Q516" s="12" t="str">
        <f t="shared" ca="1" si="18"/>
        <v>-</v>
      </c>
      <c r="W516" t="str">
        <f t="shared" si="17"/>
        <v>-</v>
      </c>
    </row>
    <row r="517" spans="1:29" x14ac:dyDescent="0.25">
      <c r="A517" s="6"/>
      <c r="B517" s="10"/>
      <c r="C517" s="6"/>
      <c r="D517" s="6"/>
      <c r="E517" s="6"/>
      <c r="F517" s="6"/>
      <c r="G517" s="6"/>
      <c r="H517" s="6"/>
      <c r="I517" s="6"/>
      <c r="J517" s="6"/>
      <c r="K517" s="6"/>
      <c r="L517" s="6"/>
      <c r="M517" s="6"/>
      <c r="N517" s="6"/>
      <c r="O517" s="6"/>
      <c r="P517" s="10"/>
      <c r="Q517" s="15" t="str">
        <f t="shared" ca="1" si="18"/>
        <v>-</v>
      </c>
      <c r="R517" s="6"/>
      <c r="S517" s="6"/>
      <c r="T517" s="6"/>
      <c r="U517" s="6"/>
      <c r="V517" s="6"/>
      <c r="W517" s="6" t="str">
        <f t="shared" si="17"/>
        <v>-</v>
      </c>
      <c r="X517" s="6"/>
      <c r="Y517" s="6"/>
      <c r="Z517" s="6"/>
      <c r="AA517" s="6"/>
      <c r="AB517" s="6"/>
      <c r="AC517" s="6"/>
    </row>
    <row r="518" spans="1:29" x14ac:dyDescent="0.25">
      <c r="Q518" s="12" t="str">
        <f t="shared" ca="1" si="18"/>
        <v>-</v>
      </c>
      <c r="W518" t="str">
        <f t="shared" si="17"/>
        <v>-</v>
      </c>
    </row>
    <row r="519" spans="1:29" x14ac:dyDescent="0.25">
      <c r="A519" s="6"/>
      <c r="B519" s="10"/>
      <c r="C519" s="6"/>
      <c r="D519" s="6"/>
      <c r="E519" s="6"/>
      <c r="F519" s="6"/>
      <c r="G519" s="6"/>
      <c r="H519" s="6"/>
      <c r="I519" s="6"/>
      <c r="J519" s="6"/>
      <c r="K519" s="6"/>
      <c r="L519" s="6"/>
      <c r="M519" s="6"/>
      <c r="N519" s="6"/>
      <c r="O519" s="6"/>
      <c r="P519" s="10"/>
      <c r="Q519" s="15" t="str">
        <f t="shared" ca="1" si="18"/>
        <v>-</v>
      </c>
      <c r="R519" s="6"/>
      <c r="S519" s="6"/>
      <c r="T519" s="6"/>
      <c r="U519" s="6"/>
      <c r="V519" s="6"/>
      <c r="W519" s="6" t="str">
        <f t="shared" si="17"/>
        <v>-</v>
      </c>
      <c r="X519" s="6"/>
      <c r="Y519" s="6"/>
      <c r="Z519" s="6"/>
      <c r="AA519" s="6"/>
      <c r="AB519" s="6"/>
      <c r="AC519" s="6"/>
    </row>
    <row r="520" spans="1:29" x14ac:dyDescent="0.25">
      <c r="Q520" s="12" t="str">
        <f t="shared" ca="1" si="18"/>
        <v>-</v>
      </c>
      <c r="W520" t="str">
        <f t="shared" si="17"/>
        <v>-</v>
      </c>
    </row>
    <row r="521" spans="1:29" x14ac:dyDescent="0.25">
      <c r="A521" s="6"/>
      <c r="B521" s="10"/>
      <c r="C521" s="6"/>
      <c r="D521" s="6"/>
      <c r="E521" s="6"/>
      <c r="F521" s="6"/>
      <c r="G521" s="6"/>
      <c r="H521" s="6"/>
      <c r="I521" s="6"/>
      <c r="J521" s="6"/>
      <c r="K521" s="6"/>
      <c r="L521" s="6"/>
      <c r="M521" s="6"/>
      <c r="N521" s="6"/>
      <c r="O521" s="6"/>
      <c r="P521" s="10"/>
      <c r="Q521" s="15" t="str">
        <f t="shared" ca="1" si="18"/>
        <v>-</v>
      </c>
      <c r="R521" s="6"/>
      <c r="S521" s="6"/>
      <c r="T521" s="6"/>
      <c r="U521" s="6"/>
      <c r="V521" s="6"/>
      <c r="W521" s="6" t="str">
        <f t="shared" si="17"/>
        <v>-</v>
      </c>
      <c r="X521" s="6"/>
      <c r="Y521" s="6"/>
      <c r="Z521" s="6"/>
      <c r="AA521" s="6"/>
      <c r="AB521" s="6"/>
      <c r="AC521" s="6"/>
    </row>
    <row r="522" spans="1:29" x14ac:dyDescent="0.25">
      <c r="Q522" s="12" t="str">
        <f t="shared" ca="1" si="18"/>
        <v>-</v>
      </c>
      <c r="W522" t="str">
        <f t="shared" si="17"/>
        <v>-</v>
      </c>
    </row>
    <row r="523" spans="1:29" x14ac:dyDescent="0.25">
      <c r="A523" s="6"/>
      <c r="B523" s="10"/>
      <c r="C523" s="6"/>
      <c r="D523" s="6"/>
      <c r="E523" s="6"/>
      <c r="F523" s="6"/>
      <c r="G523" s="6"/>
      <c r="H523" s="6"/>
      <c r="I523" s="6"/>
      <c r="J523" s="6"/>
      <c r="K523" s="6"/>
      <c r="L523" s="6"/>
      <c r="M523" s="6"/>
      <c r="N523" s="6"/>
      <c r="O523" s="6"/>
      <c r="P523" s="10"/>
      <c r="Q523" s="15" t="str">
        <f t="shared" ca="1" si="18"/>
        <v>-</v>
      </c>
      <c r="R523" s="6"/>
      <c r="S523" s="6"/>
      <c r="T523" s="6"/>
      <c r="U523" s="6"/>
      <c r="V523" s="6"/>
      <c r="W523" s="6" t="str">
        <f t="shared" si="17"/>
        <v>-</v>
      </c>
      <c r="X523" s="6"/>
      <c r="Y523" s="6"/>
      <c r="Z523" s="6"/>
      <c r="AA523" s="6"/>
      <c r="AB523" s="6"/>
      <c r="AC523" s="6"/>
    </row>
    <row r="524" spans="1:29" x14ac:dyDescent="0.25">
      <c r="Q524" s="12" t="str">
        <f t="shared" ca="1" si="18"/>
        <v>-</v>
      </c>
      <c r="W524" t="str">
        <f t="shared" si="17"/>
        <v>-</v>
      </c>
    </row>
    <row r="525" spans="1:29" x14ac:dyDescent="0.25">
      <c r="A525" s="6"/>
      <c r="B525" s="10"/>
      <c r="C525" s="6"/>
      <c r="D525" s="6"/>
      <c r="E525" s="6"/>
      <c r="F525" s="6"/>
      <c r="G525" s="6"/>
      <c r="H525" s="6"/>
      <c r="I525" s="6"/>
      <c r="J525" s="6"/>
      <c r="K525" s="6"/>
      <c r="L525" s="6"/>
      <c r="M525" s="6"/>
      <c r="N525" s="6"/>
      <c r="O525" s="6"/>
      <c r="P525" s="10"/>
      <c r="Q525" s="15" t="str">
        <f t="shared" ca="1" si="18"/>
        <v>-</v>
      </c>
      <c r="R525" s="6"/>
      <c r="S525" s="6"/>
      <c r="T525" s="6"/>
      <c r="U525" s="6"/>
      <c r="V525" s="6"/>
      <c r="W525" s="6" t="str">
        <f t="shared" si="17"/>
        <v>-</v>
      </c>
      <c r="X525" s="6"/>
      <c r="Y525" s="6"/>
      <c r="Z525" s="6"/>
      <c r="AA525" s="6"/>
      <c r="AB525" s="6"/>
      <c r="AC525" s="6"/>
    </row>
    <row r="526" spans="1:29" x14ac:dyDescent="0.25">
      <c r="Q526" s="12" t="str">
        <f t="shared" ca="1" si="18"/>
        <v>-</v>
      </c>
      <c r="W526" t="str">
        <f t="shared" si="17"/>
        <v>-</v>
      </c>
    </row>
    <row r="527" spans="1:29" x14ac:dyDescent="0.25">
      <c r="A527" s="6"/>
      <c r="B527" s="10"/>
      <c r="C527" s="6"/>
      <c r="D527" s="6"/>
      <c r="E527" s="6"/>
      <c r="F527" s="6"/>
      <c r="G527" s="6"/>
      <c r="H527" s="6"/>
      <c r="I527" s="6"/>
      <c r="J527" s="6"/>
      <c r="K527" s="6"/>
      <c r="L527" s="6"/>
      <c r="M527" s="6"/>
      <c r="N527" s="6"/>
      <c r="O527" s="6"/>
      <c r="P527" s="10"/>
      <c r="Q527" s="15" t="str">
        <f t="shared" ca="1" si="18"/>
        <v>-</v>
      </c>
      <c r="R527" s="6"/>
      <c r="S527" s="6"/>
      <c r="T527" s="6"/>
      <c r="U527" s="6"/>
      <c r="V527" s="6"/>
      <c r="W527" s="6" t="str">
        <f t="shared" si="17"/>
        <v>-</v>
      </c>
      <c r="X527" s="6"/>
      <c r="Y527" s="6"/>
      <c r="Z527" s="6"/>
      <c r="AA527" s="6"/>
      <c r="AB527" s="6"/>
      <c r="AC527" s="6"/>
    </row>
    <row r="528" spans="1:29" x14ac:dyDescent="0.25">
      <c r="Q528" s="12" t="str">
        <f t="shared" ca="1" si="18"/>
        <v>-</v>
      </c>
      <c r="W528" t="str">
        <f t="shared" si="17"/>
        <v>-</v>
      </c>
    </row>
    <row r="529" spans="1:29" x14ac:dyDescent="0.25">
      <c r="A529" s="6"/>
      <c r="B529" s="10"/>
      <c r="C529" s="6"/>
      <c r="D529" s="6"/>
      <c r="E529" s="6"/>
      <c r="F529" s="6"/>
      <c r="G529" s="6"/>
      <c r="H529" s="6"/>
      <c r="I529" s="6"/>
      <c r="J529" s="6"/>
      <c r="K529" s="6"/>
      <c r="L529" s="6"/>
      <c r="M529" s="6"/>
      <c r="N529" s="6"/>
      <c r="O529" s="6"/>
      <c r="P529" s="10"/>
      <c r="Q529" s="15" t="str">
        <f t="shared" ca="1" si="18"/>
        <v>-</v>
      </c>
      <c r="R529" s="6"/>
      <c r="S529" s="6"/>
      <c r="T529" s="6"/>
      <c r="U529" s="6"/>
      <c r="V529" s="6"/>
      <c r="W529" s="6" t="str">
        <f t="shared" si="17"/>
        <v>-</v>
      </c>
      <c r="X529" s="6"/>
      <c r="Y529" s="6"/>
      <c r="Z529" s="6"/>
      <c r="AA529" s="6"/>
      <c r="AB529" s="6"/>
      <c r="AC529" s="6"/>
    </row>
    <row r="530" spans="1:29" x14ac:dyDescent="0.25">
      <c r="Q530" s="12" t="str">
        <f t="shared" ca="1" si="18"/>
        <v>-</v>
      </c>
      <c r="W530" t="str">
        <f t="shared" si="17"/>
        <v>-</v>
      </c>
    </row>
    <row r="531" spans="1:29" x14ac:dyDescent="0.25">
      <c r="A531" s="6"/>
      <c r="B531" s="10"/>
      <c r="C531" s="6"/>
      <c r="D531" s="6"/>
      <c r="E531" s="6"/>
      <c r="F531" s="6"/>
      <c r="G531" s="6"/>
      <c r="H531" s="6"/>
      <c r="I531" s="6"/>
      <c r="J531" s="6"/>
      <c r="K531" s="6"/>
      <c r="L531" s="6"/>
      <c r="M531" s="6"/>
      <c r="N531" s="6"/>
      <c r="O531" s="6"/>
      <c r="P531" s="10"/>
      <c r="Q531" s="15" t="str">
        <f t="shared" ca="1" si="18"/>
        <v>-</v>
      </c>
      <c r="R531" s="6"/>
      <c r="S531" s="6"/>
      <c r="T531" s="6"/>
      <c r="U531" s="6"/>
      <c r="V531" s="6"/>
      <c r="W531" s="6" t="str">
        <f t="shared" si="17"/>
        <v>-</v>
      </c>
      <c r="X531" s="6"/>
      <c r="Y531" s="6"/>
      <c r="Z531" s="6"/>
      <c r="AA531" s="6"/>
      <c r="AB531" s="6"/>
      <c r="AC531" s="6"/>
    </row>
    <row r="532" spans="1:29" x14ac:dyDescent="0.25">
      <c r="Q532" s="12" t="str">
        <f t="shared" ca="1" si="18"/>
        <v>-</v>
      </c>
      <c r="W532" t="str">
        <f t="shared" si="17"/>
        <v>-</v>
      </c>
    </row>
    <row r="533" spans="1:29" x14ac:dyDescent="0.25">
      <c r="A533" s="6"/>
      <c r="B533" s="10"/>
      <c r="C533" s="6"/>
      <c r="D533" s="6"/>
      <c r="E533" s="6"/>
      <c r="F533" s="6"/>
      <c r="G533" s="6"/>
      <c r="H533" s="6"/>
      <c r="I533" s="6"/>
      <c r="J533" s="6"/>
      <c r="K533" s="6"/>
      <c r="L533" s="6"/>
      <c r="M533" s="6"/>
      <c r="N533" s="6"/>
      <c r="O533" s="6"/>
      <c r="P533" s="10"/>
      <c r="Q533" s="15" t="str">
        <f t="shared" ca="1" si="18"/>
        <v>-</v>
      </c>
      <c r="R533" s="6"/>
      <c r="S533" s="6"/>
      <c r="T533" s="6"/>
      <c r="U533" s="6"/>
      <c r="V533" s="6"/>
      <c r="W533" s="6" t="str">
        <f t="shared" si="17"/>
        <v>-</v>
      </c>
      <c r="X533" s="6"/>
      <c r="Y533" s="6"/>
      <c r="Z533" s="6"/>
      <c r="AA533" s="6"/>
      <c r="AB533" s="6"/>
      <c r="AC533" s="6"/>
    </row>
    <row r="534" spans="1:29" x14ac:dyDescent="0.25">
      <c r="Q534" s="12" t="str">
        <f t="shared" ca="1" si="18"/>
        <v>-</v>
      </c>
      <c r="W534" t="str">
        <f t="shared" si="17"/>
        <v>-</v>
      </c>
    </row>
    <row r="535" spans="1:29" x14ac:dyDescent="0.25">
      <c r="A535" s="6"/>
      <c r="B535" s="10"/>
      <c r="C535" s="6"/>
      <c r="D535" s="6"/>
      <c r="E535" s="6"/>
      <c r="F535" s="6"/>
      <c r="G535" s="6"/>
      <c r="H535" s="6"/>
      <c r="I535" s="6"/>
      <c r="J535" s="6"/>
      <c r="K535" s="6"/>
      <c r="L535" s="6"/>
      <c r="M535" s="6"/>
      <c r="N535" s="6"/>
      <c r="O535" s="6"/>
      <c r="P535" s="10"/>
      <c r="Q535" s="15" t="str">
        <f t="shared" ca="1" si="18"/>
        <v>-</v>
      </c>
      <c r="R535" s="6"/>
      <c r="S535" s="6"/>
      <c r="T535" s="6"/>
      <c r="U535" s="6"/>
      <c r="V535" s="6"/>
      <c r="W535" s="6" t="str">
        <f t="shared" si="17"/>
        <v>-</v>
      </c>
      <c r="X535" s="6"/>
      <c r="Y535" s="6"/>
      <c r="Z535" s="6"/>
      <c r="AA535" s="6"/>
      <c r="AB535" s="6"/>
      <c r="AC535" s="6"/>
    </row>
    <row r="536" spans="1:29" x14ac:dyDescent="0.25">
      <c r="Q536" s="12" t="str">
        <f t="shared" ca="1" si="18"/>
        <v>-</v>
      </c>
      <c r="W536" t="str">
        <f t="shared" si="17"/>
        <v>-</v>
      </c>
    </row>
    <row r="537" spans="1:29" x14ac:dyDescent="0.25">
      <c r="A537" s="6"/>
      <c r="B537" s="10"/>
      <c r="C537" s="6"/>
      <c r="D537" s="6"/>
      <c r="E537" s="6"/>
      <c r="F537" s="6"/>
      <c r="G537" s="6"/>
      <c r="H537" s="6"/>
      <c r="I537" s="6"/>
      <c r="J537" s="6"/>
      <c r="K537" s="6"/>
      <c r="L537" s="6"/>
      <c r="M537" s="6"/>
      <c r="N537" s="6"/>
      <c r="O537" s="6"/>
      <c r="P537" s="10"/>
      <c r="Q537" s="15" t="str">
        <f t="shared" ca="1" si="18"/>
        <v>-</v>
      </c>
      <c r="R537" s="6"/>
      <c r="S537" s="6"/>
      <c r="T537" s="6"/>
      <c r="U537" s="6"/>
      <c r="V537" s="6"/>
      <c r="W537" s="6" t="str">
        <f t="shared" si="17"/>
        <v>-</v>
      </c>
      <c r="X537" s="6"/>
      <c r="Y537" s="6"/>
      <c r="Z537" s="6"/>
      <c r="AA537" s="6"/>
      <c r="AB537" s="6"/>
      <c r="AC537" s="6"/>
    </row>
    <row r="538" spans="1:29" x14ac:dyDescent="0.25">
      <c r="Q538" s="12" t="str">
        <f t="shared" ca="1" si="18"/>
        <v>-</v>
      </c>
      <c r="W538" t="str">
        <f t="shared" si="17"/>
        <v>-</v>
      </c>
    </row>
    <row r="539" spans="1:29" x14ac:dyDescent="0.25">
      <c r="A539" s="6"/>
      <c r="B539" s="10"/>
      <c r="C539" s="6"/>
      <c r="D539" s="6"/>
      <c r="E539" s="6"/>
      <c r="F539" s="6"/>
      <c r="G539" s="6"/>
      <c r="H539" s="6"/>
      <c r="I539" s="6"/>
      <c r="J539" s="6"/>
      <c r="K539" s="6"/>
      <c r="L539" s="6"/>
      <c r="M539" s="6"/>
      <c r="N539" s="6"/>
      <c r="O539" s="6"/>
      <c r="P539" s="10"/>
      <c r="Q539" s="15" t="str">
        <f t="shared" ca="1" si="18"/>
        <v>-</v>
      </c>
      <c r="R539" s="6"/>
      <c r="S539" s="6"/>
      <c r="T539" s="6"/>
      <c r="U539" s="6"/>
      <c r="V539" s="6"/>
      <c r="W539" s="6" t="str">
        <f t="shared" si="17"/>
        <v>-</v>
      </c>
      <c r="X539" s="6"/>
      <c r="Y539" s="6"/>
      <c r="Z539" s="6"/>
      <c r="AA539" s="6"/>
      <c r="AB539" s="6"/>
      <c r="AC539" s="6"/>
    </row>
    <row r="540" spans="1:29" x14ac:dyDescent="0.25">
      <c r="Q540" s="12" t="str">
        <f t="shared" ca="1" si="18"/>
        <v>-</v>
      </c>
      <c r="W540" t="str">
        <f t="shared" si="17"/>
        <v>-</v>
      </c>
    </row>
    <row r="541" spans="1:29" x14ac:dyDescent="0.25">
      <c r="A541" s="6"/>
      <c r="B541" s="10"/>
      <c r="C541" s="6"/>
      <c r="D541" s="6"/>
      <c r="E541" s="6"/>
      <c r="F541" s="6"/>
      <c r="G541" s="6"/>
      <c r="H541" s="6"/>
      <c r="I541" s="6"/>
      <c r="J541" s="6"/>
      <c r="K541" s="6"/>
      <c r="L541" s="6"/>
      <c r="M541" s="6"/>
      <c r="N541" s="6"/>
      <c r="O541" s="6"/>
      <c r="P541" s="10"/>
      <c r="Q541" s="15" t="str">
        <f t="shared" ca="1" si="18"/>
        <v>-</v>
      </c>
      <c r="R541" s="6"/>
      <c r="S541" s="6"/>
      <c r="T541" s="6"/>
      <c r="U541" s="6"/>
      <c r="V541" s="6"/>
      <c r="W541" s="6" t="str">
        <f t="shared" si="17"/>
        <v>-</v>
      </c>
      <c r="X541" s="6"/>
      <c r="Y541" s="6"/>
      <c r="Z541" s="6"/>
      <c r="AA541" s="6"/>
      <c r="AB541" s="6"/>
      <c r="AC541" s="6"/>
    </row>
    <row r="542" spans="1:29" x14ac:dyDescent="0.25">
      <c r="Q542" s="12" t="str">
        <f t="shared" ca="1" si="18"/>
        <v>-</v>
      </c>
      <c r="W542" t="str">
        <f t="shared" si="17"/>
        <v>-</v>
      </c>
    </row>
    <row r="543" spans="1:29" x14ac:dyDescent="0.25">
      <c r="A543" s="6"/>
      <c r="B543" s="10"/>
      <c r="C543" s="6"/>
      <c r="D543" s="6"/>
      <c r="E543" s="6"/>
      <c r="F543" s="6"/>
      <c r="G543" s="6"/>
      <c r="H543" s="6"/>
      <c r="I543" s="6"/>
      <c r="J543" s="6"/>
      <c r="K543" s="6"/>
      <c r="L543" s="6"/>
      <c r="M543" s="6"/>
      <c r="N543" s="6"/>
      <c r="O543" s="6"/>
      <c r="P543" s="10"/>
      <c r="Q543" s="15" t="str">
        <f t="shared" ca="1" si="18"/>
        <v>-</v>
      </c>
      <c r="R543" s="6"/>
      <c r="S543" s="6"/>
      <c r="T543" s="6"/>
      <c r="U543" s="6"/>
      <c r="V543" s="6"/>
      <c r="W543" s="6" t="str">
        <f t="shared" si="17"/>
        <v>-</v>
      </c>
      <c r="X543" s="6"/>
      <c r="Y543" s="6"/>
      <c r="Z543" s="6"/>
      <c r="AA543" s="6"/>
      <c r="AB543" s="6"/>
      <c r="AC543" s="6"/>
    </row>
    <row r="544" spans="1:29" x14ac:dyDescent="0.25">
      <c r="Q544" s="12" t="str">
        <f t="shared" ca="1" si="18"/>
        <v>-</v>
      </c>
      <c r="W544" t="str">
        <f t="shared" si="17"/>
        <v>-</v>
      </c>
    </row>
    <row r="545" spans="1:29" x14ac:dyDescent="0.25">
      <c r="A545" s="6"/>
      <c r="B545" s="10"/>
      <c r="C545" s="6"/>
      <c r="D545" s="6"/>
      <c r="E545" s="6"/>
      <c r="F545" s="6"/>
      <c r="G545" s="6"/>
      <c r="H545" s="6"/>
      <c r="I545" s="6"/>
      <c r="J545" s="6"/>
      <c r="K545" s="6"/>
      <c r="L545" s="6"/>
      <c r="M545" s="6"/>
      <c r="N545" s="6"/>
      <c r="O545" s="6"/>
      <c r="P545" s="10"/>
      <c r="Q545" s="15" t="str">
        <f t="shared" ca="1" si="18"/>
        <v>-</v>
      </c>
      <c r="R545" s="6"/>
      <c r="S545" s="6"/>
      <c r="T545" s="6"/>
      <c r="U545" s="6"/>
      <c r="V545" s="6"/>
      <c r="W545" s="6" t="str">
        <f t="shared" si="17"/>
        <v>-</v>
      </c>
      <c r="X545" s="6"/>
      <c r="Y545" s="6"/>
      <c r="Z545" s="6"/>
      <c r="AA545" s="6"/>
      <c r="AB545" s="6"/>
      <c r="AC545" s="6"/>
    </row>
    <row r="546" spans="1:29" x14ac:dyDescent="0.25">
      <c r="Q546" s="12" t="str">
        <f t="shared" ca="1" si="18"/>
        <v>-</v>
      </c>
      <c r="W546" t="str">
        <f t="shared" si="17"/>
        <v>-</v>
      </c>
    </row>
    <row r="547" spans="1:29" x14ac:dyDescent="0.25">
      <c r="A547" s="6"/>
      <c r="B547" s="10"/>
      <c r="C547" s="6"/>
      <c r="D547" s="6"/>
      <c r="E547" s="6"/>
      <c r="F547" s="6"/>
      <c r="G547" s="6"/>
      <c r="H547" s="6"/>
      <c r="I547" s="6"/>
      <c r="J547" s="6"/>
      <c r="K547" s="6"/>
      <c r="L547" s="6"/>
      <c r="M547" s="6"/>
      <c r="N547" s="6"/>
      <c r="O547" s="6"/>
      <c r="P547" s="10"/>
      <c r="Q547" s="15" t="str">
        <f t="shared" ca="1" si="18"/>
        <v>-</v>
      </c>
      <c r="R547" s="6"/>
      <c r="S547" s="6"/>
      <c r="T547" s="6"/>
      <c r="U547" s="6"/>
      <c r="V547" s="6"/>
      <c r="W547" s="6" t="str">
        <f t="shared" si="17"/>
        <v>-</v>
      </c>
      <c r="X547" s="6"/>
      <c r="Y547" s="6"/>
      <c r="Z547" s="6"/>
      <c r="AA547" s="6"/>
      <c r="AB547" s="6"/>
      <c r="AC547" s="6"/>
    </row>
    <row r="548" spans="1:29" x14ac:dyDescent="0.25">
      <c r="Q548" s="12" t="str">
        <f t="shared" ca="1" si="18"/>
        <v>-</v>
      </c>
      <c r="W548" t="str">
        <f t="shared" si="17"/>
        <v>-</v>
      </c>
    </row>
    <row r="549" spans="1:29" x14ac:dyDescent="0.25">
      <c r="A549" s="6"/>
      <c r="B549" s="10"/>
      <c r="C549" s="6"/>
      <c r="D549" s="6"/>
      <c r="E549" s="6"/>
      <c r="F549" s="6"/>
      <c r="G549" s="6"/>
      <c r="H549" s="6"/>
      <c r="I549" s="6"/>
      <c r="J549" s="6"/>
      <c r="K549" s="6"/>
      <c r="L549" s="6"/>
      <c r="M549" s="6"/>
      <c r="N549" s="6"/>
      <c r="O549" s="6"/>
      <c r="P549" s="10"/>
      <c r="Q549" s="15" t="str">
        <f t="shared" ca="1" si="18"/>
        <v>-</v>
      </c>
      <c r="R549" s="6"/>
      <c r="S549" s="6"/>
      <c r="T549" s="6"/>
      <c r="U549" s="6"/>
      <c r="V549" s="6"/>
      <c r="W549" s="6" t="str">
        <f t="shared" si="17"/>
        <v>-</v>
      </c>
      <c r="X549" s="6"/>
      <c r="Y549" s="6"/>
      <c r="Z549" s="6"/>
      <c r="AA549" s="6"/>
      <c r="AB549" s="6"/>
      <c r="AC549" s="6"/>
    </row>
    <row r="550" spans="1:29" x14ac:dyDescent="0.25">
      <c r="Q550" s="12" t="str">
        <f t="shared" ca="1" si="18"/>
        <v>-</v>
      </c>
      <c r="W550" t="str">
        <f t="shared" si="17"/>
        <v>-</v>
      </c>
    </row>
    <row r="551" spans="1:29" x14ac:dyDescent="0.25">
      <c r="A551" s="6"/>
      <c r="B551" s="10"/>
      <c r="C551" s="6"/>
      <c r="D551" s="6"/>
      <c r="E551" s="6"/>
      <c r="F551" s="6"/>
      <c r="G551" s="6"/>
      <c r="H551" s="6"/>
      <c r="I551" s="6"/>
      <c r="J551" s="6"/>
      <c r="K551" s="6"/>
      <c r="L551" s="6"/>
      <c r="M551" s="6"/>
      <c r="N551" s="6"/>
      <c r="O551" s="6"/>
      <c r="P551" s="10"/>
      <c r="Q551" s="15" t="str">
        <f t="shared" ca="1" si="18"/>
        <v>-</v>
      </c>
      <c r="R551" s="6"/>
      <c r="S551" s="6"/>
      <c r="T551" s="6"/>
      <c r="U551" s="6"/>
      <c r="V551" s="6"/>
      <c r="W551" s="6" t="str">
        <f t="shared" si="17"/>
        <v>-</v>
      </c>
      <c r="X551" s="6"/>
      <c r="Y551" s="6"/>
      <c r="Z551" s="6"/>
      <c r="AA551" s="6"/>
      <c r="AB551" s="6"/>
      <c r="AC551" s="6"/>
    </row>
    <row r="552" spans="1:29" x14ac:dyDescent="0.25">
      <c r="Q552" s="12" t="str">
        <f t="shared" ca="1" si="18"/>
        <v>-</v>
      </c>
      <c r="W552" t="str">
        <f t="shared" si="17"/>
        <v>-</v>
      </c>
    </row>
    <row r="553" spans="1:29" x14ac:dyDescent="0.25">
      <c r="A553" s="6"/>
      <c r="B553" s="10"/>
      <c r="C553" s="6"/>
      <c r="D553" s="6"/>
      <c r="E553" s="6"/>
      <c r="F553" s="6"/>
      <c r="G553" s="6"/>
      <c r="H553" s="6"/>
      <c r="I553" s="6"/>
      <c r="J553" s="6"/>
      <c r="K553" s="6"/>
      <c r="L553" s="6"/>
      <c r="M553" s="6"/>
      <c r="N553" s="6"/>
      <c r="O553" s="6"/>
      <c r="P553" s="10"/>
      <c r="Q553" s="15" t="str">
        <f t="shared" ca="1" si="18"/>
        <v>-</v>
      </c>
      <c r="R553" s="6"/>
      <c r="S553" s="6"/>
      <c r="T553" s="6"/>
      <c r="U553" s="6"/>
      <c r="V553" s="6"/>
      <c r="W553" s="6" t="str">
        <f t="shared" si="17"/>
        <v>-</v>
      </c>
      <c r="X553" s="6"/>
      <c r="Y553" s="6"/>
      <c r="Z553" s="6"/>
      <c r="AA553" s="6"/>
      <c r="AB553" s="6"/>
      <c r="AC553" s="6"/>
    </row>
    <row r="554" spans="1:29" x14ac:dyDescent="0.25">
      <c r="Q554" s="12" t="str">
        <f t="shared" ca="1" si="18"/>
        <v>-</v>
      </c>
      <c r="W554" t="str">
        <f t="shared" si="17"/>
        <v>-</v>
      </c>
    </row>
    <row r="555" spans="1:29" x14ac:dyDescent="0.25">
      <c r="A555" s="6"/>
      <c r="B555" s="10"/>
      <c r="C555" s="6"/>
      <c r="D555" s="6"/>
      <c r="E555" s="6"/>
      <c r="F555" s="6"/>
      <c r="G555" s="6"/>
      <c r="H555" s="6"/>
      <c r="I555" s="6"/>
      <c r="J555" s="6"/>
      <c r="K555" s="6"/>
      <c r="L555" s="6"/>
      <c r="M555" s="6"/>
      <c r="N555" s="6"/>
      <c r="O555" s="6"/>
      <c r="P555" s="10"/>
      <c r="Q555" s="15" t="str">
        <f t="shared" ca="1" si="18"/>
        <v>-</v>
      </c>
      <c r="R555" s="6"/>
      <c r="S555" s="6"/>
      <c r="T555" s="6"/>
      <c r="U555" s="6"/>
      <c r="V555" s="6"/>
      <c r="W555" s="6" t="str">
        <f t="shared" si="17"/>
        <v>-</v>
      </c>
      <c r="X555" s="6"/>
      <c r="Y555" s="6"/>
      <c r="Z555" s="6"/>
      <c r="AA555" s="6"/>
      <c r="AB555" s="6"/>
      <c r="AC555" s="6"/>
    </row>
    <row r="556" spans="1:29" x14ac:dyDescent="0.25">
      <c r="Q556" s="12" t="str">
        <f t="shared" ca="1" si="18"/>
        <v>-</v>
      </c>
      <c r="W556" t="str">
        <f t="shared" si="17"/>
        <v>-</v>
      </c>
    </row>
    <row r="557" spans="1:29" x14ac:dyDescent="0.25">
      <c r="A557" s="6"/>
      <c r="B557" s="10"/>
      <c r="C557" s="6"/>
      <c r="D557" s="6"/>
      <c r="E557" s="6"/>
      <c r="F557" s="6"/>
      <c r="G557" s="6"/>
      <c r="H557" s="6"/>
      <c r="I557" s="6"/>
      <c r="J557" s="6"/>
      <c r="K557" s="6"/>
      <c r="L557" s="6"/>
      <c r="M557" s="6"/>
      <c r="N557" s="6"/>
      <c r="O557" s="6"/>
      <c r="P557" s="10"/>
      <c r="Q557" s="15" t="str">
        <f t="shared" ca="1" si="18"/>
        <v>-</v>
      </c>
      <c r="R557" s="6"/>
      <c r="S557" s="6"/>
      <c r="T557" s="6"/>
      <c r="U557" s="6"/>
      <c r="V557" s="6"/>
      <c r="W557" s="6" t="str">
        <f t="shared" si="17"/>
        <v>-</v>
      </c>
      <c r="X557" s="6"/>
      <c r="Y557" s="6"/>
      <c r="Z557" s="6"/>
      <c r="AA557" s="6"/>
      <c r="AB557" s="6"/>
      <c r="AC557" s="6"/>
    </row>
    <row r="558" spans="1:29" x14ac:dyDescent="0.25">
      <c r="Q558" s="12" t="str">
        <f t="shared" ca="1" si="18"/>
        <v>-</v>
      </c>
      <c r="W558" t="str">
        <f t="shared" si="17"/>
        <v>-</v>
      </c>
    </row>
    <row r="559" spans="1:29" x14ac:dyDescent="0.25">
      <c r="A559" s="6"/>
      <c r="B559" s="10"/>
      <c r="C559" s="6"/>
      <c r="D559" s="6"/>
      <c r="E559" s="6"/>
      <c r="F559" s="6"/>
      <c r="G559" s="6"/>
      <c r="H559" s="6"/>
      <c r="I559" s="6"/>
      <c r="J559" s="6"/>
      <c r="K559" s="6"/>
      <c r="L559" s="6"/>
      <c r="M559" s="6"/>
      <c r="N559" s="6"/>
      <c r="O559" s="6"/>
      <c r="P559" s="10"/>
      <c r="Q559" s="15" t="str">
        <f t="shared" ca="1" si="18"/>
        <v>-</v>
      </c>
      <c r="R559" s="6"/>
      <c r="S559" s="6"/>
      <c r="T559" s="6"/>
      <c r="U559" s="6"/>
      <c r="V559" s="6"/>
      <c r="W559" s="6" t="str">
        <f t="shared" si="17"/>
        <v>-</v>
      </c>
      <c r="X559" s="6"/>
      <c r="Y559" s="6"/>
      <c r="Z559" s="6"/>
      <c r="AA559" s="6"/>
      <c r="AB559" s="6"/>
      <c r="AC559" s="6"/>
    </row>
    <row r="560" spans="1:29" x14ac:dyDescent="0.25">
      <c r="Q560" s="12" t="str">
        <f t="shared" ca="1" si="18"/>
        <v>-</v>
      </c>
      <c r="W560" t="str">
        <f t="shared" si="17"/>
        <v>-</v>
      </c>
    </row>
    <row r="561" spans="1:29" x14ac:dyDescent="0.25">
      <c r="A561" s="6"/>
      <c r="B561" s="10"/>
      <c r="C561" s="6"/>
      <c r="D561" s="6"/>
      <c r="E561" s="6"/>
      <c r="F561" s="6"/>
      <c r="G561" s="6"/>
      <c r="H561" s="6"/>
      <c r="I561" s="6"/>
      <c r="J561" s="6"/>
      <c r="K561" s="6"/>
      <c r="L561" s="6"/>
      <c r="M561" s="6"/>
      <c r="N561" s="6"/>
      <c r="O561" s="6"/>
      <c r="P561" s="10"/>
      <c r="Q561" s="15" t="str">
        <f t="shared" ca="1" si="18"/>
        <v>-</v>
      </c>
      <c r="R561" s="6"/>
      <c r="S561" s="6"/>
      <c r="T561" s="6"/>
      <c r="U561" s="6"/>
      <c r="V561" s="6"/>
      <c r="W561" s="6" t="str">
        <f t="shared" si="17"/>
        <v>-</v>
      </c>
      <c r="X561" s="6"/>
      <c r="Y561" s="6"/>
      <c r="Z561" s="6"/>
      <c r="AA561" s="6"/>
      <c r="AB561" s="6"/>
      <c r="AC561" s="6"/>
    </row>
    <row r="562" spans="1:29" x14ac:dyDescent="0.25">
      <c r="Q562" s="12" t="str">
        <f t="shared" ca="1" si="18"/>
        <v>-</v>
      </c>
      <c r="W562" t="str">
        <f t="shared" si="17"/>
        <v>-</v>
      </c>
    </row>
    <row r="563" spans="1:29" x14ac:dyDescent="0.25">
      <c r="A563" s="6"/>
      <c r="B563" s="10"/>
      <c r="C563" s="6"/>
      <c r="D563" s="6"/>
      <c r="E563" s="6"/>
      <c r="F563" s="6"/>
      <c r="G563" s="6"/>
      <c r="H563" s="6"/>
      <c r="I563" s="6"/>
      <c r="J563" s="6"/>
      <c r="K563" s="6"/>
      <c r="L563" s="6"/>
      <c r="M563" s="6"/>
      <c r="N563" s="6"/>
      <c r="O563" s="6"/>
      <c r="P563" s="10"/>
      <c r="Q563" s="15" t="str">
        <f t="shared" ca="1" si="18"/>
        <v>-</v>
      </c>
      <c r="R563" s="6"/>
      <c r="S563" s="6"/>
      <c r="T563" s="6"/>
      <c r="U563" s="6"/>
      <c r="V563" s="6"/>
      <c r="W563" s="6" t="str">
        <f t="shared" si="17"/>
        <v>-</v>
      </c>
      <c r="X563" s="6"/>
      <c r="Y563" s="6"/>
      <c r="Z563" s="6"/>
      <c r="AA563" s="6"/>
      <c r="AB563" s="6"/>
      <c r="AC563" s="6"/>
    </row>
    <row r="564" spans="1:29" x14ac:dyDescent="0.25">
      <c r="Q564" s="12" t="str">
        <f t="shared" ca="1" si="18"/>
        <v>-</v>
      </c>
      <c r="W564" t="str">
        <f t="shared" si="17"/>
        <v>-</v>
      </c>
    </row>
    <row r="565" spans="1:29" x14ac:dyDescent="0.25">
      <c r="A565" s="6"/>
      <c r="B565" s="10"/>
      <c r="C565" s="6"/>
      <c r="D565" s="6"/>
      <c r="E565" s="6"/>
      <c r="F565" s="6"/>
      <c r="G565" s="6"/>
      <c r="H565" s="6"/>
      <c r="I565" s="6"/>
      <c r="J565" s="6"/>
      <c r="K565" s="6"/>
      <c r="L565" s="6"/>
      <c r="M565" s="6"/>
      <c r="N565" s="6"/>
      <c r="O565" s="6"/>
      <c r="P565" s="10"/>
      <c r="Q565" s="15" t="str">
        <f t="shared" ca="1" si="18"/>
        <v>-</v>
      </c>
      <c r="R565" s="6"/>
      <c r="S565" s="6"/>
      <c r="T565" s="6"/>
      <c r="U565" s="6"/>
      <c r="V565" s="6"/>
      <c r="W565" s="6" t="str">
        <f t="shared" si="17"/>
        <v>-</v>
      </c>
      <c r="X565" s="6"/>
      <c r="Y565" s="6"/>
      <c r="Z565" s="6"/>
      <c r="AA565" s="6"/>
      <c r="AB565" s="6"/>
      <c r="AC565" s="6"/>
    </row>
    <row r="566" spans="1:29" x14ac:dyDescent="0.25">
      <c r="Q566" s="12" t="str">
        <f t="shared" ca="1" si="18"/>
        <v>-</v>
      </c>
      <c r="W566" t="str">
        <f t="shared" si="17"/>
        <v>-</v>
      </c>
    </row>
    <row r="567" spans="1:29" x14ac:dyDescent="0.25">
      <c r="A567" s="6"/>
      <c r="B567" s="10"/>
      <c r="C567" s="6"/>
      <c r="D567" s="6"/>
      <c r="E567" s="6"/>
      <c r="F567" s="6"/>
      <c r="G567" s="6"/>
      <c r="H567" s="6"/>
      <c r="I567" s="6"/>
      <c r="J567" s="6"/>
      <c r="K567" s="6"/>
      <c r="L567" s="6"/>
      <c r="M567" s="6"/>
      <c r="N567" s="6"/>
      <c r="O567" s="6"/>
      <c r="P567" s="10"/>
      <c r="Q567" s="15" t="str">
        <f t="shared" ca="1" si="18"/>
        <v>-</v>
      </c>
      <c r="R567" s="6"/>
      <c r="S567" s="6"/>
      <c r="T567" s="6"/>
      <c r="U567" s="6"/>
      <c r="V567" s="6"/>
      <c r="W567" s="6" t="str">
        <f t="shared" si="17"/>
        <v>-</v>
      </c>
      <c r="X567" s="6"/>
      <c r="Y567" s="6"/>
      <c r="Z567" s="6"/>
      <c r="AA567" s="6"/>
      <c r="AB567" s="6"/>
      <c r="AC567" s="6"/>
    </row>
    <row r="568" spans="1:29" x14ac:dyDescent="0.25">
      <c r="Q568" s="12" t="str">
        <f t="shared" ca="1" si="18"/>
        <v>-</v>
      </c>
      <c r="W568" t="str">
        <f t="shared" si="17"/>
        <v>-</v>
      </c>
    </row>
    <row r="569" spans="1:29" x14ac:dyDescent="0.25">
      <c r="A569" s="6"/>
      <c r="B569" s="10"/>
      <c r="C569" s="6"/>
      <c r="D569" s="6"/>
      <c r="E569" s="6"/>
      <c r="F569" s="6"/>
      <c r="G569" s="6"/>
      <c r="H569" s="6"/>
      <c r="I569" s="6"/>
      <c r="J569" s="6"/>
      <c r="K569" s="6"/>
      <c r="L569" s="6"/>
      <c r="M569" s="6"/>
      <c r="N569" s="6"/>
      <c r="O569" s="6"/>
      <c r="P569" s="10"/>
      <c r="Q569" s="15" t="str">
        <f t="shared" ca="1" si="18"/>
        <v>-</v>
      </c>
      <c r="R569" s="6"/>
      <c r="S569" s="6"/>
      <c r="T569" s="6"/>
      <c r="U569" s="6"/>
      <c r="V569" s="6"/>
      <c r="W569" s="6" t="str">
        <f t="shared" si="17"/>
        <v>-</v>
      </c>
      <c r="X569" s="6"/>
      <c r="Y569" s="6"/>
      <c r="Z569" s="6"/>
      <c r="AA569" s="6"/>
      <c r="AB569" s="6"/>
      <c r="AC569" s="6"/>
    </row>
    <row r="570" spans="1:29" x14ac:dyDescent="0.25">
      <c r="Q570" s="12" t="str">
        <f t="shared" ca="1" si="18"/>
        <v>-</v>
      </c>
      <c r="W570" t="str">
        <f t="shared" si="17"/>
        <v>-</v>
      </c>
    </row>
    <row r="571" spans="1:29" x14ac:dyDescent="0.25">
      <c r="A571" s="6"/>
      <c r="B571" s="10"/>
      <c r="C571" s="6"/>
      <c r="D571" s="6"/>
      <c r="E571" s="6"/>
      <c r="F571" s="6"/>
      <c r="G571" s="6"/>
      <c r="H571" s="6"/>
      <c r="I571" s="6"/>
      <c r="J571" s="6"/>
      <c r="K571" s="6"/>
      <c r="L571" s="6"/>
      <c r="M571" s="6"/>
      <c r="N571" s="6"/>
      <c r="O571" s="6"/>
      <c r="P571" s="10"/>
      <c r="Q571" s="15" t="str">
        <f t="shared" ca="1" si="18"/>
        <v>-</v>
      </c>
      <c r="R571" s="6"/>
      <c r="S571" s="6"/>
      <c r="T571" s="6"/>
      <c r="U571" s="6"/>
      <c r="V571" s="6"/>
      <c r="W571" s="6" t="str">
        <f t="shared" si="17"/>
        <v>-</v>
      </c>
      <c r="X571" s="6"/>
      <c r="Y571" s="6"/>
      <c r="Z571" s="6"/>
      <c r="AA571" s="6"/>
      <c r="AB571" s="6"/>
      <c r="AC571" s="6"/>
    </row>
    <row r="572" spans="1:29" x14ac:dyDescent="0.25">
      <c r="Q572" s="12" t="str">
        <f t="shared" ca="1" si="18"/>
        <v>-</v>
      </c>
      <c r="W572" t="str">
        <f t="shared" si="17"/>
        <v>-</v>
      </c>
    </row>
    <row r="573" spans="1:29" x14ac:dyDescent="0.25">
      <c r="A573" s="6"/>
      <c r="B573" s="10"/>
      <c r="C573" s="6"/>
      <c r="D573" s="6"/>
      <c r="E573" s="6"/>
      <c r="F573" s="6"/>
      <c r="G573" s="6"/>
      <c r="H573" s="6"/>
      <c r="I573" s="6"/>
      <c r="J573" s="6"/>
      <c r="K573" s="6"/>
      <c r="L573" s="6"/>
      <c r="M573" s="6"/>
      <c r="N573" s="6"/>
      <c r="O573" s="6"/>
      <c r="P573" s="10"/>
      <c r="Q573" s="15" t="str">
        <f t="shared" ca="1" si="18"/>
        <v>-</v>
      </c>
      <c r="R573" s="6"/>
      <c r="S573" s="6"/>
      <c r="T573" s="6"/>
      <c r="U573" s="6"/>
      <c r="V573" s="6"/>
      <c r="W573" s="6" t="str">
        <f t="shared" si="17"/>
        <v>-</v>
      </c>
      <c r="X573" s="6"/>
      <c r="Y573" s="6"/>
      <c r="Z573" s="6"/>
      <c r="AA573" s="6"/>
      <c r="AB573" s="6"/>
      <c r="AC573" s="6"/>
    </row>
    <row r="574" spans="1:29" x14ac:dyDescent="0.25">
      <c r="Q574" s="12" t="str">
        <f t="shared" ca="1" si="18"/>
        <v>-</v>
      </c>
      <c r="W574" t="str">
        <f t="shared" si="17"/>
        <v>-</v>
      </c>
    </row>
    <row r="575" spans="1:29" x14ac:dyDescent="0.25">
      <c r="A575" s="6"/>
      <c r="B575" s="10"/>
      <c r="C575" s="6"/>
      <c r="D575" s="6"/>
      <c r="E575" s="6"/>
      <c r="F575" s="6"/>
      <c r="G575" s="6"/>
      <c r="H575" s="6"/>
      <c r="I575" s="6"/>
      <c r="J575" s="6"/>
      <c r="K575" s="6"/>
      <c r="L575" s="6"/>
      <c r="M575" s="6"/>
      <c r="N575" s="6"/>
      <c r="O575" s="6"/>
      <c r="P575" s="10"/>
      <c r="Q575" s="15" t="str">
        <f t="shared" ca="1" si="18"/>
        <v>-</v>
      </c>
      <c r="R575" s="6"/>
      <c r="S575" s="6"/>
      <c r="T575" s="6"/>
      <c r="U575" s="6"/>
      <c r="V575" s="6"/>
      <c r="W575" s="6" t="str">
        <f t="shared" ref="W575:W638" si="19">IF(OR(ISBLANK(J575),ISBLANK(V575)),"-",(IF(J575=V575,"Yes","No")))</f>
        <v>-</v>
      </c>
      <c r="X575" s="6"/>
      <c r="Y575" s="6"/>
      <c r="Z575" s="6"/>
      <c r="AA575" s="6"/>
      <c r="AB575" s="6"/>
      <c r="AC575" s="6"/>
    </row>
    <row r="576" spans="1:29" x14ac:dyDescent="0.25">
      <c r="Q576" s="12" t="str">
        <f t="shared" ref="Q576:Q639" ca="1" si="20">IF(B576&gt;1/1/1900, (IF(R576="Closed",(DATEDIF(B576,P576,"d"))-(DATEDIF(M576,O576,"d")),IF(OR(R576="Pending",ISBLANK(P576)),TODAY()-B576))),"-")</f>
        <v>-</v>
      </c>
      <c r="W576" t="str">
        <f t="shared" si="19"/>
        <v>-</v>
      </c>
    </row>
    <row r="577" spans="1:29" x14ac:dyDescent="0.25">
      <c r="A577" s="6"/>
      <c r="B577" s="10"/>
      <c r="C577" s="6"/>
      <c r="D577" s="6"/>
      <c r="E577" s="6"/>
      <c r="F577" s="6"/>
      <c r="G577" s="6"/>
      <c r="H577" s="6"/>
      <c r="I577" s="6"/>
      <c r="J577" s="6"/>
      <c r="K577" s="6"/>
      <c r="L577" s="6"/>
      <c r="M577" s="6"/>
      <c r="N577" s="6"/>
      <c r="O577" s="6"/>
      <c r="P577" s="10"/>
      <c r="Q577" s="15" t="str">
        <f t="shared" ca="1" si="20"/>
        <v>-</v>
      </c>
      <c r="R577" s="6"/>
      <c r="S577" s="6"/>
      <c r="T577" s="6"/>
      <c r="U577" s="6"/>
      <c r="V577" s="6"/>
      <c r="W577" s="6" t="str">
        <f t="shared" si="19"/>
        <v>-</v>
      </c>
      <c r="X577" s="6"/>
      <c r="Y577" s="6"/>
      <c r="Z577" s="6"/>
      <c r="AA577" s="6"/>
      <c r="AB577" s="6"/>
      <c r="AC577" s="6"/>
    </row>
    <row r="578" spans="1:29" x14ac:dyDescent="0.25">
      <c r="Q578" s="12" t="str">
        <f t="shared" ca="1" si="20"/>
        <v>-</v>
      </c>
      <c r="W578" t="str">
        <f t="shared" si="19"/>
        <v>-</v>
      </c>
    </row>
    <row r="579" spans="1:29" x14ac:dyDescent="0.25">
      <c r="A579" s="6"/>
      <c r="B579" s="10"/>
      <c r="C579" s="6"/>
      <c r="D579" s="6"/>
      <c r="E579" s="6"/>
      <c r="F579" s="6"/>
      <c r="G579" s="6"/>
      <c r="H579" s="6"/>
      <c r="I579" s="6"/>
      <c r="J579" s="6"/>
      <c r="K579" s="6"/>
      <c r="L579" s="6"/>
      <c r="M579" s="6"/>
      <c r="N579" s="6"/>
      <c r="O579" s="6"/>
      <c r="P579" s="10"/>
      <c r="Q579" s="15" t="str">
        <f t="shared" ca="1" si="20"/>
        <v>-</v>
      </c>
      <c r="R579" s="6"/>
      <c r="S579" s="6"/>
      <c r="T579" s="6"/>
      <c r="U579" s="6"/>
      <c r="V579" s="6"/>
      <c r="W579" s="6" t="str">
        <f t="shared" si="19"/>
        <v>-</v>
      </c>
      <c r="X579" s="6"/>
      <c r="Y579" s="6"/>
      <c r="Z579" s="6"/>
      <c r="AA579" s="6"/>
      <c r="AB579" s="6"/>
      <c r="AC579" s="6"/>
    </row>
    <row r="580" spans="1:29" x14ac:dyDescent="0.25">
      <c r="Q580" s="12" t="str">
        <f t="shared" ca="1" si="20"/>
        <v>-</v>
      </c>
      <c r="W580" t="str">
        <f t="shared" si="19"/>
        <v>-</v>
      </c>
    </row>
    <row r="581" spans="1:29" x14ac:dyDescent="0.25">
      <c r="A581" s="6"/>
      <c r="B581" s="10"/>
      <c r="C581" s="6"/>
      <c r="D581" s="6"/>
      <c r="E581" s="6"/>
      <c r="F581" s="6"/>
      <c r="G581" s="6"/>
      <c r="H581" s="6"/>
      <c r="I581" s="6"/>
      <c r="J581" s="6"/>
      <c r="K581" s="6"/>
      <c r="L581" s="6"/>
      <c r="M581" s="6"/>
      <c r="N581" s="6"/>
      <c r="O581" s="6"/>
      <c r="P581" s="10"/>
      <c r="Q581" s="15" t="str">
        <f t="shared" ca="1" si="20"/>
        <v>-</v>
      </c>
      <c r="R581" s="6"/>
      <c r="S581" s="6"/>
      <c r="T581" s="6"/>
      <c r="U581" s="6"/>
      <c r="V581" s="6"/>
      <c r="W581" s="6" t="str">
        <f t="shared" si="19"/>
        <v>-</v>
      </c>
      <c r="X581" s="6"/>
      <c r="Y581" s="6"/>
      <c r="Z581" s="6"/>
      <c r="AA581" s="6"/>
      <c r="AB581" s="6"/>
      <c r="AC581" s="6"/>
    </row>
    <row r="582" spans="1:29" x14ac:dyDescent="0.25">
      <c r="Q582" s="12" t="str">
        <f t="shared" ca="1" si="20"/>
        <v>-</v>
      </c>
      <c r="W582" t="str">
        <f t="shared" si="19"/>
        <v>-</v>
      </c>
    </row>
    <row r="583" spans="1:29" x14ac:dyDescent="0.25">
      <c r="A583" s="6"/>
      <c r="B583" s="10"/>
      <c r="C583" s="6"/>
      <c r="D583" s="6"/>
      <c r="E583" s="6"/>
      <c r="F583" s="6"/>
      <c r="G583" s="6"/>
      <c r="H583" s="6"/>
      <c r="I583" s="6"/>
      <c r="J583" s="6"/>
      <c r="K583" s="6"/>
      <c r="L583" s="6"/>
      <c r="M583" s="6"/>
      <c r="N583" s="6"/>
      <c r="O583" s="6"/>
      <c r="P583" s="10"/>
      <c r="Q583" s="15" t="str">
        <f t="shared" ca="1" si="20"/>
        <v>-</v>
      </c>
      <c r="R583" s="6"/>
      <c r="S583" s="6"/>
      <c r="T583" s="6"/>
      <c r="U583" s="6"/>
      <c r="V583" s="6"/>
      <c r="W583" s="6" t="str">
        <f t="shared" si="19"/>
        <v>-</v>
      </c>
      <c r="X583" s="6"/>
      <c r="Y583" s="6"/>
      <c r="Z583" s="6"/>
      <c r="AA583" s="6"/>
      <c r="AB583" s="6"/>
      <c r="AC583" s="6"/>
    </row>
    <row r="584" spans="1:29" x14ac:dyDescent="0.25">
      <c r="Q584" s="12" t="str">
        <f t="shared" ca="1" si="20"/>
        <v>-</v>
      </c>
      <c r="W584" t="str">
        <f t="shared" si="19"/>
        <v>-</v>
      </c>
    </row>
    <row r="585" spans="1:29" x14ac:dyDescent="0.25">
      <c r="A585" s="6"/>
      <c r="B585" s="10"/>
      <c r="C585" s="6"/>
      <c r="D585" s="6"/>
      <c r="E585" s="6"/>
      <c r="F585" s="6"/>
      <c r="G585" s="6"/>
      <c r="H585" s="6"/>
      <c r="I585" s="6"/>
      <c r="J585" s="6"/>
      <c r="K585" s="6"/>
      <c r="L585" s="6"/>
      <c r="M585" s="6"/>
      <c r="N585" s="6"/>
      <c r="O585" s="6"/>
      <c r="P585" s="10"/>
      <c r="Q585" s="15" t="str">
        <f t="shared" ca="1" si="20"/>
        <v>-</v>
      </c>
      <c r="R585" s="6"/>
      <c r="S585" s="6"/>
      <c r="T585" s="6"/>
      <c r="U585" s="6"/>
      <c r="V585" s="6"/>
      <c r="W585" s="6" t="str">
        <f t="shared" si="19"/>
        <v>-</v>
      </c>
      <c r="X585" s="6"/>
      <c r="Y585" s="6"/>
      <c r="Z585" s="6"/>
      <c r="AA585" s="6"/>
      <c r="AB585" s="6"/>
      <c r="AC585" s="6"/>
    </row>
    <row r="586" spans="1:29" x14ac:dyDescent="0.25">
      <c r="Q586" s="12" t="str">
        <f t="shared" ca="1" si="20"/>
        <v>-</v>
      </c>
      <c r="W586" t="str">
        <f t="shared" si="19"/>
        <v>-</v>
      </c>
    </row>
    <row r="587" spans="1:29" x14ac:dyDescent="0.25">
      <c r="A587" s="6"/>
      <c r="B587" s="10"/>
      <c r="C587" s="6"/>
      <c r="D587" s="6"/>
      <c r="E587" s="6"/>
      <c r="F587" s="6"/>
      <c r="G587" s="6"/>
      <c r="H587" s="6"/>
      <c r="I587" s="6"/>
      <c r="J587" s="6"/>
      <c r="K587" s="6"/>
      <c r="L587" s="6"/>
      <c r="M587" s="6"/>
      <c r="N587" s="6"/>
      <c r="O587" s="6"/>
      <c r="P587" s="10"/>
      <c r="Q587" s="15" t="str">
        <f t="shared" ca="1" si="20"/>
        <v>-</v>
      </c>
      <c r="R587" s="6"/>
      <c r="S587" s="6"/>
      <c r="T587" s="6"/>
      <c r="U587" s="6"/>
      <c r="V587" s="6"/>
      <c r="W587" s="6" t="str">
        <f t="shared" si="19"/>
        <v>-</v>
      </c>
      <c r="X587" s="6"/>
      <c r="Y587" s="6"/>
      <c r="Z587" s="6"/>
      <c r="AA587" s="6"/>
      <c r="AB587" s="6"/>
      <c r="AC587" s="6"/>
    </row>
    <row r="588" spans="1:29" x14ac:dyDescent="0.25">
      <c r="Q588" s="12" t="str">
        <f t="shared" ca="1" si="20"/>
        <v>-</v>
      </c>
      <c r="W588" t="str">
        <f t="shared" si="19"/>
        <v>-</v>
      </c>
    </row>
    <row r="589" spans="1:29" x14ac:dyDescent="0.25">
      <c r="A589" s="6"/>
      <c r="B589" s="10"/>
      <c r="C589" s="6"/>
      <c r="D589" s="6"/>
      <c r="E589" s="6"/>
      <c r="F589" s="6"/>
      <c r="G589" s="6"/>
      <c r="H589" s="6"/>
      <c r="I589" s="6"/>
      <c r="J589" s="6"/>
      <c r="K589" s="6"/>
      <c r="L589" s="6"/>
      <c r="M589" s="6"/>
      <c r="N589" s="6"/>
      <c r="O589" s="6"/>
      <c r="P589" s="10"/>
      <c r="Q589" s="15" t="str">
        <f t="shared" ca="1" si="20"/>
        <v>-</v>
      </c>
      <c r="R589" s="6"/>
      <c r="S589" s="6"/>
      <c r="T589" s="6"/>
      <c r="U589" s="6"/>
      <c r="V589" s="6"/>
      <c r="W589" s="6" t="str">
        <f t="shared" si="19"/>
        <v>-</v>
      </c>
      <c r="X589" s="6"/>
      <c r="Y589" s="6"/>
      <c r="Z589" s="6"/>
      <c r="AA589" s="6"/>
      <c r="AB589" s="6"/>
      <c r="AC589" s="6"/>
    </row>
    <row r="590" spans="1:29" x14ac:dyDescent="0.25">
      <c r="Q590" s="12" t="str">
        <f t="shared" ca="1" si="20"/>
        <v>-</v>
      </c>
      <c r="W590" t="str">
        <f t="shared" si="19"/>
        <v>-</v>
      </c>
    </row>
    <row r="591" spans="1:29" x14ac:dyDescent="0.25">
      <c r="A591" s="6"/>
      <c r="B591" s="10"/>
      <c r="C591" s="6"/>
      <c r="D591" s="6"/>
      <c r="E591" s="6"/>
      <c r="F591" s="6"/>
      <c r="G591" s="6"/>
      <c r="H591" s="6"/>
      <c r="I591" s="6"/>
      <c r="J591" s="6"/>
      <c r="K591" s="6"/>
      <c r="L591" s="6"/>
      <c r="M591" s="6"/>
      <c r="N591" s="6"/>
      <c r="O591" s="6"/>
      <c r="P591" s="10"/>
      <c r="Q591" s="15" t="str">
        <f t="shared" ca="1" si="20"/>
        <v>-</v>
      </c>
      <c r="R591" s="6"/>
      <c r="S591" s="6"/>
      <c r="T591" s="6"/>
      <c r="U591" s="6"/>
      <c r="V591" s="6"/>
      <c r="W591" s="6" t="str">
        <f t="shared" si="19"/>
        <v>-</v>
      </c>
      <c r="X591" s="6"/>
      <c r="Y591" s="6"/>
      <c r="Z591" s="6"/>
      <c r="AA591" s="6"/>
      <c r="AB591" s="6"/>
      <c r="AC591" s="6"/>
    </row>
    <row r="592" spans="1:29" x14ac:dyDescent="0.25">
      <c r="Q592" s="12" t="str">
        <f t="shared" ca="1" si="20"/>
        <v>-</v>
      </c>
      <c r="W592" t="str">
        <f t="shared" si="19"/>
        <v>-</v>
      </c>
    </row>
    <row r="593" spans="1:29" x14ac:dyDescent="0.25">
      <c r="A593" s="6"/>
      <c r="B593" s="10"/>
      <c r="C593" s="6"/>
      <c r="D593" s="6"/>
      <c r="E593" s="6"/>
      <c r="F593" s="6"/>
      <c r="G593" s="6"/>
      <c r="H593" s="6"/>
      <c r="I593" s="6"/>
      <c r="J593" s="6"/>
      <c r="K593" s="6"/>
      <c r="L593" s="6"/>
      <c r="M593" s="6"/>
      <c r="N593" s="6"/>
      <c r="O593" s="6"/>
      <c r="P593" s="10"/>
      <c r="Q593" s="15" t="str">
        <f t="shared" ca="1" si="20"/>
        <v>-</v>
      </c>
      <c r="R593" s="6"/>
      <c r="S593" s="6"/>
      <c r="T593" s="6"/>
      <c r="U593" s="6"/>
      <c r="V593" s="6"/>
      <c r="W593" s="6" t="str">
        <f t="shared" si="19"/>
        <v>-</v>
      </c>
      <c r="X593" s="6"/>
      <c r="Y593" s="6"/>
      <c r="Z593" s="6"/>
      <c r="AA593" s="6"/>
      <c r="AB593" s="6"/>
      <c r="AC593" s="6"/>
    </row>
    <row r="594" spans="1:29" x14ac:dyDescent="0.25">
      <c r="Q594" s="12" t="str">
        <f t="shared" ca="1" si="20"/>
        <v>-</v>
      </c>
      <c r="W594" t="str">
        <f t="shared" si="19"/>
        <v>-</v>
      </c>
    </row>
    <row r="595" spans="1:29" x14ac:dyDescent="0.25">
      <c r="A595" s="6"/>
      <c r="B595" s="10"/>
      <c r="C595" s="6"/>
      <c r="D595" s="6"/>
      <c r="E595" s="6"/>
      <c r="F595" s="6"/>
      <c r="G595" s="6"/>
      <c r="H595" s="6"/>
      <c r="I595" s="6"/>
      <c r="J595" s="6"/>
      <c r="K595" s="6"/>
      <c r="L595" s="6"/>
      <c r="M595" s="6"/>
      <c r="N595" s="6"/>
      <c r="O595" s="6"/>
      <c r="P595" s="10"/>
      <c r="Q595" s="15" t="str">
        <f t="shared" ca="1" si="20"/>
        <v>-</v>
      </c>
      <c r="R595" s="6"/>
      <c r="S595" s="6"/>
      <c r="T595" s="6"/>
      <c r="U595" s="6"/>
      <c r="V595" s="6"/>
      <c r="W595" s="6" t="str">
        <f t="shared" si="19"/>
        <v>-</v>
      </c>
      <c r="X595" s="6"/>
      <c r="Y595" s="6"/>
      <c r="Z595" s="6"/>
      <c r="AA595" s="6"/>
      <c r="AB595" s="6"/>
      <c r="AC595" s="6"/>
    </row>
    <row r="596" spans="1:29" x14ac:dyDescent="0.25">
      <c r="Q596" s="12" t="str">
        <f t="shared" ca="1" si="20"/>
        <v>-</v>
      </c>
      <c r="W596" t="str">
        <f t="shared" si="19"/>
        <v>-</v>
      </c>
    </row>
    <row r="597" spans="1:29" x14ac:dyDescent="0.25">
      <c r="A597" s="6"/>
      <c r="B597" s="10"/>
      <c r="C597" s="6"/>
      <c r="D597" s="6"/>
      <c r="E597" s="6"/>
      <c r="F597" s="6"/>
      <c r="G597" s="6"/>
      <c r="H597" s="6"/>
      <c r="I597" s="6"/>
      <c r="J597" s="6"/>
      <c r="K597" s="6"/>
      <c r="L597" s="6"/>
      <c r="M597" s="6"/>
      <c r="N597" s="6"/>
      <c r="O597" s="6"/>
      <c r="P597" s="10"/>
      <c r="Q597" s="15" t="str">
        <f t="shared" ca="1" si="20"/>
        <v>-</v>
      </c>
      <c r="R597" s="6"/>
      <c r="S597" s="6"/>
      <c r="T597" s="6"/>
      <c r="U597" s="6"/>
      <c r="V597" s="6"/>
      <c r="W597" s="6" t="str">
        <f t="shared" si="19"/>
        <v>-</v>
      </c>
      <c r="X597" s="6"/>
      <c r="Y597" s="6"/>
      <c r="Z597" s="6"/>
      <c r="AA597" s="6"/>
      <c r="AB597" s="6"/>
      <c r="AC597" s="6"/>
    </row>
    <row r="598" spans="1:29" x14ac:dyDescent="0.25">
      <c r="Q598" s="12" t="str">
        <f t="shared" ca="1" si="20"/>
        <v>-</v>
      </c>
      <c r="W598" t="str">
        <f t="shared" si="19"/>
        <v>-</v>
      </c>
    </row>
    <row r="599" spans="1:29" x14ac:dyDescent="0.25">
      <c r="A599" s="6"/>
      <c r="B599" s="10"/>
      <c r="C599" s="6"/>
      <c r="D599" s="6"/>
      <c r="E599" s="6"/>
      <c r="F599" s="6"/>
      <c r="G599" s="6"/>
      <c r="H599" s="6"/>
      <c r="I599" s="6"/>
      <c r="J599" s="6"/>
      <c r="K599" s="6"/>
      <c r="L599" s="6"/>
      <c r="M599" s="6"/>
      <c r="N599" s="6"/>
      <c r="O599" s="6"/>
      <c r="P599" s="10"/>
      <c r="Q599" s="15" t="str">
        <f t="shared" ca="1" si="20"/>
        <v>-</v>
      </c>
      <c r="R599" s="6"/>
      <c r="S599" s="6"/>
      <c r="T599" s="6"/>
      <c r="U599" s="6"/>
      <c r="V599" s="6"/>
      <c r="W599" s="6" t="str">
        <f t="shared" si="19"/>
        <v>-</v>
      </c>
      <c r="X599" s="6"/>
      <c r="Y599" s="6"/>
      <c r="Z599" s="6"/>
      <c r="AA599" s="6"/>
      <c r="AB599" s="6"/>
      <c r="AC599" s="6"/>
    </row>
    <row r="600" spans="1:29" x14ac:dyDescent="0.25">
      <c r="Q600" s="12" t="str">
        <f t="shared" ca="1" si="20"/>
        <v>-</v>
      </c>
      <c r="W600" t="str">
        <f t="shared" si="19"/>
        <v>-</v>
      </c>
    </row>
    <row r="601" spans="1:29" x14ac:dyDescent="0.25">
      <c r="A601" s="6"/>
      <c r="B601" s="10"/>
      <c r="C601" s="6"/>
      <c r="D601" s="6"/>
      <c r="E601" s="6"/>
      <c r="F601" s="6"/>
      <c r="G601" s="6"/>
      <c r="H601" s="6"/>
      <c r="I601" s="6"/>
      <c r="J601" s="6"/>
      <c r="K601" s="6"/>
      <c r="L601" s="6"/>
      <c r="M601" s="6"/>
      <c r="N601" s="6"/>
      <c r="O601" s="6"/>
      <c r="P601" s="10"/>
      <c r="Q601" s="15" t="str">
        <f t="shared" ca="1" si="20"/>
        <v>-</v>
      </c>
      <c r="R601" s="6"/>
      <c r="S601" s="6"/>
      <c r="T601" s="6"/>
      <c r="U601" s="6"/>
      <c r="V601" s="6"/>
      <c r="W601" s="6" t="str">
        <f t="shared" si="19"/>
        <v>-</v>
      </c>
      <c r="X601" s="6"/>
      <c r="Y601" s="6"/>
      <c r="Z601" s="6"/>
      <c r="AA601" s="6"/>
      <c r="AB601" s="6"/>
      <c r="AC601" s="6"/>
    </row>
    <row r="602" spans="1:29" x14ac:dyDescent="0.25">
      <c r="Q602" s="12" t="str">
        <f t="shared" ca="1" si="20"/>
        <v>-</v>
      </c>
      <c r="W602" t="str">
        <f t="shared" si="19"/>
        <v>-</v>
      </c>
    </row>
    <row r="603" spans="1:29" x14ac:dyDescent="0.25">
      <c r="A603" s="6"/>
      <c r="B603" s="10"/>
      <c r="C603" s="6"/>
      <c r="D603" s="6"/>
      <c r="E603" s="6"/>
      <c r="F603" s="6"/>
      <c r="G603" s="6"/>
      <c r="H603" s="6"/>
      <c r="I603" s="6"/>
      <c r="J603" s="6"/>
      <c r="K603" s="6"/>
      <c r="L603" s="6"/>
      <c r="M603" s="6"/>
      <c r="N603" s="6"/>
      <c r="O603" s="6"/>
      <c r="P603" s="10"/>
      <c r="Q603" s="15" t="str">
        <f t="shared" ca="1" si="20"/>
        <v>-</v>
      </c>
      <c r="R603" s="6"/>
      <c r="S603" s="6"/>
      <c r="T603" s="6"/>
      <c r="U603" s="6"/>
      <c r="V603" s="6"/>
      <c r="W603" s="6" t="str">
        <f t="shared" si="19"/>
        <v>-</v>
      </c>
      <c r="X603" s="6"/>
      <c r="Y603" s="6"/>
      <c r="Z603" s="6"/>
      <c r="AA603" s="6"/>
      <c r="AB603" s="6"/>
      <c r="AC603" s="6"/>
    </row>
    <row r="604" spans="1:29" x14ac:dyDescent="0.25">
      <c r="Q604" s="12" t="str">
        <f t="shared" ca="1" si="20"/>
        <v>-</v>
      </c>
      <c r="W604" t="str">
        <f t="shared" si="19"/>
        <v>-</v>
      </c>
    </row>
    <row r="605" spans="1:29" x14ac:dyDescent="0.25">
      <c r="A605" s="6"/>
      <c r="B605" s="10"/>
      <c r="C605" s="6"/>
      <c r="D605" s="6"/>
      <c r="E605" s="6"/>
      <c r="F605" s="6"/>
      <c r="G605" s="6"/>
      <c r="H605" s="6"/>
      <c r="I605" s="6"/>
      <c r="J605" s="6"/>
      <c r="K605" s="6"/>
      <c r="L605" s="6"/>
      <c r="M605" s="6"/>
      <c r="N605" s="6"/>
      <c r="O605" s="6"/>
      <c r="P605" s="10"/>
      <c r="Q605" s="15" t="str">
        <f t="shared" ca="1" si="20"/>
        <v>-</v>
      </c>
      <c r="R605" s="6"/>
      <c r="S605" s="6"/>
      <c r="T605" s="6"/>
      <c r="U605" s="6"/>
      <c r="V605" s="6"/>
      <c r="W605" s="6" t="str">
        <f t="shared" si="19"/>
        <v>-</v>
      </c>
      <c r="X605" s="6"/>
      <c r="Y605" s="6"/>
      <c r="Z605" s="6"/>
      <c r="AA605" s="6"/>
      <c r="AB605" s="6"/>
      <c r="AC605" s="6"/>
    </row>
    <row r="606" spans="1:29" x14ac:dyDescent="0.25">
      <c r="Q606" s="12" t="str">
        <f t="shared" ca="1" si="20"/>
        <v>-</v>
      </c>
      <c r="W606" t="str">
        <f t="shared" si="19"/>
        <v>-</v>
      </c>
    </row>
    <row r="607" spans="1:29" x14ac:dyDescent="0.25">
      <c r="A607" s="6"/>
      <c r="B607" s="10"/>
      <c r="C607" s="6"/>
      <c r="D607" s="6"/>
      <c r="E607" s="6"/>
      <c r="F607" s="6"/>
      <c r="G607" s="6"/>
      <c r="H607" s="6"/>
      <c r="I607" s="6"/>
      <c r="J607" s="6"/>
      <c r="K607" s="6"/>
      <c r="L607" s="6"/>
      <c r="M607" s="6"/>
      <c r="N607" s="6"/>
      <c r="O607" s="6"/>
      <c r="P607" s="10"/>
      <c r="Q607" s="15" t="str">
        <f t="shared" ca="1" si="20"/>
        <v>-</v>
      </c>
      <c r="R607" s="6"/>
      <c r="S607" s="6"/>
      <c r="T607" s="6"/>
      <c r="U607" s="6"/>
      <c r="V607" s="6"/>
      <c r="W607" s="6" t="str">
        <f t="shared" si="19"/>
        <v>-</v>
      </c>
      <c r="X607" s="6"/>
      <c r="Y607" s="6"/>
      <c r="Z607" s="6"/>
      <c r="AA607" s="6"/>
      <c r="AB607" s="6"/>
      <c r="AC607" s="6"/>
    </row>
    <row r="608" spans="1:29" x14ac:dyDescent="0.25">
      <c r="Q608" s="12" t="str">
        <f t="shared" ca="1" si="20"/>
        <v>-</v>
      </c>
      <c r="W608" t="str">
        <f t="shared" si="19"/>
        <v>-</v>
      </c>
    </row>
    <row r="609" spans="1:29" x14ac:dyDescent="0.25">
      <c r="A609" s="6"/>
      <c r="B609" s="10"/>
      <c r="C609" s="6"/>
      <c r="D609" s="6"/>
      <c r="E609" s="6"/>
      <c r="F609" s="6"/>
      <c r="G609" s="6"/>
      <c r="H609" s="6"/>
      <c r="I609" s="6"/>
      <c r="J609" s="6"/>
      <c r="K609" s="6"/>
      <c r="L609" s="6"/>
      <c r="M609" s="6"/>
      <c r="N609" s="6"/>
      <c r="O609" s="6"/>
      <c r="P609" s="10"/>
      <c r="Q609" s="15" t="str">
        <f t="shared" ca="1" si="20"/>
        <v>-</v>
      </c>
      <c r="R609" s="6"/>
      <c r="S609" s="6"/>
      <c r="T609" s="6"/>
      <c r="U609" s="6"/>
      <c r="V609" s="6"/>
      <c r="W609" s="6" t="str">
        <f t="shared" si="19"/>
        <v>-</v>
      </c>
      <c r="X609" s="6"/>
      <c r="Y609" s="6"/>
      <c r="Z609" s="6"/>
      <c r="AA609" s="6"/>
      <c r="AB609" s="6"/>
      <c r="AC609" s="6"/>
    </row>
    <row r="610" spans="1:29" x14ac:dyDescent="0.25">
      <c r="Q610" s="12" t="str">
        <f t="shared" ca="1" si="20"/>
        <v>-</v>
      </c>
      <c r="W610" t="str">
        <f t="shared" si="19"/>
        <v>-</v>
      </c>
    </row>
    <row r="611" spans="1:29" x14ac:dyDescent="0.25">
      <c r="A611" s="6"/>
      <c r="B611" s="10"/>
      <c r="C611" s="6"/>
      <c r="D611" s="6"/>
      <c r="E611" s="6"/>
      <c r="F611" s="6"/>
      <c r="G611" s="6"/>
      <c r="H611" s="6"/>
      <c r="I611" s="6"/>
      <c r="J611" s="6"/>
      <c r="K611" s="6"/>
      <c r="L611" s="6"/>
      <c r="M611" s="6"/>
      <c r="N611" s="6"/>
      <c r="O611" s="6"/>
      <c r="P611" s="10"/>
      <c r="Q611" s="15" t="str">
        <f t="shared" ca="1" si="20"/>
        <v>-</v>
      </c>
      <c r="R611" s="6"/>
      <c r="S611" s="6"/>
      <c r="T611" s="6"/>
      <c r="U611" s="6"/>
      <c r="V611" s="6"/>
      <c r="W611" s="6" t="str">
        <f t="shared" si="19"/>
        <v>-</v>
      </c>
      <c r="X611" s="6"/>
      <c r="Y611" s="6"/>
      <c r="Z611" s="6"/>
      <c r="AA611" s="6"/>
      <c r="AB611" s="6"/>
      <c r="AC611" s="6"/>
    </row>
    <row r="612" spans="1:29" x14ac:dyDescent="0.25">
      <c r="Q612" s="12" t="str">
        <f t="shared" ca="1" si="20"/>
        <v>-</v>
      </c>
      <c r="W612" t="str">
        <f t="shared" si="19"/>
        <v>-</v>
      </c>
    </row>
    <row r="613" spans="1:29" x14ac:dyDescent="0.25">
      <c r="A613" s="6"/>
      <c r="B613" s="10"/>
      <c r="C613" s="6"/>
      <c r="D613" s="6"/>
      <c r="E613" s="6"/>
      <c r="F613" s="6"/>
      <c r="G613" s="6"/>
      <c r="H613" s="6"/>
      <c r="I613" s="6"/>
      <c r="J613" s="6"/>
      <c r="K613" s="6"/>
      <c r="L613" s="6"/>
      <c r="M613" s="6"/>
      <c r="N613" s="6"/>
      <c r="O613" s="6"/>
      <c r="P613" s="10"/>
      <c r="Q613" s="15" t="str">
        <f t="shared" ca="1" si="20"/>
        <v>-</v>
      </c>
      <c r="R613" s="6"/>
      <c r="S613" s="6"/>
      <c r="T613" s="6"/>
      <c r="U613" s="6"/>
      <c r="V613" s="6"/>
      <c r="W613" s="6" t="str">
        <f t="shared" si="19"/>
        <v>-</v>
      </c>
      <c r="X613" s="6"/>
      <c r="Y613" s="6"/>
      <c r="Z613" s="6"/>
      <c r="AA613" s="6"/>
      <c r="AB613" s="6"/>
      <c r="AC613" s="6"/>
    </row>
    <row r="614" spans="1:29" x14ac:dyDescent="0.25">
      <c r="Q614" s="12" t="str">
        <f t="shared" ca="1" si="20"/>
        <v>-</v>
      </c>
      <c r="W614" t="str">
        <f t="shared" si="19"/>
        <v>-</v>
      </c>
    </row>
    <row r="615" spans="1:29" x14ac:dyDescent="0.25">
      <c r="A615" s="6"/>
      <c r="B615" s="10"/>
      <c r="C615" s="6"/>
      <c r="D615" s="6"/>
      <c r="E615" s="6"/>
      <c r="F615" s="6"/>
      <c r="G615" s="6"/>
      <c r="H615" s="6"/>
      <c r="I615" s="6"/>
      <c r="J615" s="6"/>
      <c r="K615" s="6"/>
      <c r="L615" s="6"/>
      <c r="M615" s="6"/>
      <c r="N615" s="6"/>
      <c r="O615" s="6"/>
      <c r="P615" s="10"/>
      <c r="Q615" s="15" t="str">
        <f t="shared" ca="1" si="20"/>
        <v>-</v>
      </c>
      <c r="R615" s="6"/>
      <c r="S615" s="6"/>
      <c r="T615" s="6"/>
      <c r="U615" s="6"/>
      <c r="V615" s="6"/>
      <c r="W615" s="6" t="str">
        <f t="shared" si="19"/>
        <v>-</v>
      </c>
      <c r="X615" s="6"/>
      <c r="Y615" s="6"/>
      <c r="Z615" s="6"/>
      <c r="AA615" s="6"/>
      <c r="AB615" s="6"/>
      <c r="AC615" s="6"/>
    </row>
    <row r="616" spans="1:29" x14ac:dyDescent="0.25">
      <c r="Q616" s="12" t="str">
        <f t="shared" ca="1" si="20"/>
        <v>-</v>
      </c>
      <c r="W616" t="str">
        <f t="shared" si="19"/>
        <v>-</v>
      </c>
    </row>
    <row r="617" spans="1:29" x14ac:dyDescent="0.25">
      <c r="A617" s="6"/>
      <c r="B617" s="10"/>
      <c r="C617" s="6"/>
      <c r="D617" s="6"/>
      <c r="E617" s="6"/>
      <c r="F617" s="6"/>
      <c r="G617" s="6"/>
      <c r="H617" s="6"/>
      <c r="I617" s="6"/>
      <c r="J617" s="6"/>
      <c r="K617" s="6"/>
      <c r="L617" s="6"/>
      <c r="M617" s="6"/>
      <c r="N617" s="6"/>
      <c r="O617" s="6"/>
      <c r="P617" s="10"/>
      <c r="Q617" s="15" t="str">
        <f t="shared" ca="1" si="20"/>
        <v>-</v>
      </c>
      <c r="R617" s="6"/>
      <c r="S617" s="6"/>
      <c r="T617" s="6"/>
      <c r="U617" s="6"/>
      <c r="V617" s="6"/>
      <c r="W617" s="6" t="str">
        <f t="shared" si="19"/>
        <v>-</v>
      </c>
      <c r="X617" s="6"/>
      <c r="Y617" s="6"/>
      <c r="Z617" s="6"/>
      <c r="AA617" s="6"/>
      <c r="AB617" s="6"/>
      <c r="AC617" s="6"/>
    </row>
    <row r="618" spans="1:29" x14ac:dyDescent="0.25">
      <c r="Q618" s="12" t="str">
        <f t="shared" ca="1" si="20"/>
        <v>-</v>
      </c>
      <c r="W618" t="str">
        <f t="shared" si="19"/>
        <v>-</v>
      </c>
    </row>
    <row r="619" spans="1:29" x14ac:dyDescent="0.25">
      <c r="A619" s="6"/>
      <c r="B619" s="10"/>
      <c r="C619" s="6"/>
      <c r="D619" s="6"/>
      <c r="E619" s="6"/>
      <c r="F619" s="6"/>
      <c r="G619" s="6"/>
      <c r="H619" s="6"/>
      <c r="I619" s="6"/>
      <c r="J619" s="6"/>
      <c r="K619" s="6"/>
      <c r="L619" s="6"/>
      <c r="M619" s="6"/>
      <c r="N619" s="6"/>
      <c r="O619" s="6"/>
      <c r="P619" s="10"/>
      <c r="Q619" s="15" t="str">
        <f t="shared" ca="1" si="20"/>
        <v>-</v>
      </c>
      <c r="R619" s="6"/>
      <c r="S619" s="6"/>
      <c r="T619" s="6"/>
      <c r="U619" s="6"/>
      <c r="V619" s="6"/>
      <c r="W619" s="6" t="str">
        <f t="shared" si="19"/>
        <v>-</v>
      </c>
      <c r="X619" s="6"/>
      <c r="Y619" s="6"/>
      <c r="Z619" s="6"/>
      <c r="AA619" s="6"/>
      <c r="AB619" s="6"/>
      <c r="AC619" s="6"/>
    </row>
    <row r="620" spans="1:29" x14ac:dyDescent="0.25">
      <c r="Q620" s="12" t="str">
        <f t="shared" ca="1" si="20"/>
        <v>-</v>
      </c>
      <c r="W620" t="str">
        <f t="shared" si="19"/>
        <v>-</v>
      </c>
    </row>
    <row r="621" spans="1:29" x14ac:dyDescent="0.25">
      <c r="A621" s="6"/>
      <c r="B621" s="10"/>
      <c r="C621" s="6"/>
      <c r="D621" s="6"/>
      <c r="E621" s="6"/>
      <c r="F621" s="6"/>
      <c r="G621" s="6"/>
      <c r="H621" s="6"/>
      <c r="I621" s="6"/>
      <c r="J621" s="6"/>
      <c r="K621" s="6"/>
      <c r="L621" s="6"/>
      <c r="M621" s="6"/>
      <c r="N621" s="6"/>
      <c r="O621" s="6"/>
      <c r="P621" s="10"/>
      <c r="Q621" s="15" t="str">
        <f t="shared" ca="1" si="20"/>
        <v>-</v>
      </c>
      <c r="R621" s="6"/>
      <c r="S621" s="6"/>
      <c r="T621" s="6"/>
      <c r="U621" s="6"/>
      <c r="V621" s="6"/>
      <c r="W621" s="6" t="str">
        <f t="shared" si="19"/>
        <v>-</v>
      </c>
      <c r="X621" s="6"/>
      <c r="Y621" s="6"/>
      <c r="Z621" s="6"/>
      <c r="AA621" s="6"/>
      <c r="AB621" s="6"/>
      <c r="AC621" s="6"/>
    </row>
    <row r="622" spans="1:29" x14ac:dyDescent="0.25">
      <c r="Q622" s="12" t="str">
        <f t="shared" ca="1" si="20"/>
        <v>-</v>
      </c>
      <c r="W622" t="str">
        <f t="shared" si="19"/>
        <v>-</v>
      </c>
    </row>
    <row r="623" spans="1:29" x14ac:dyDescent="0.25">
      <c r="A623" s="6"/>
      <c r="B623" s="10"/>
      <c r="C623" s="6"/>
      <c r="D623" s="6"/>
      <c r="E623" s="6"/>
      <c r="F623" s="6"/>
      <c r="G623" s="6"/>
      <c r="H623" s="6"/>
      <c r="I623" s="6"/>
      <c r="J623" s="6"/>
      <c r="K623" s="6"/>
      <c r="L623" s="6"/>
      <c r="M623" s="6"/>
      <c r="N623" s="6"/>
      <c r="O623" s="6"/>
      <c r="P623" s="10"/>
      <c r="Q623" s="15" t="str">
        <f t="shared" ca="1" si="20"/>
        <v>-</v>
      </c>
      <c r="R623" s="6"/>
      <c r="S623" s="6"/>
      <c r="T623" s="6"/>
      <c r="U623" s="6"/>
      <c r="V623" s="6"/>
      <c r="W623" s="6" t="str">
        <f t="shared" si="19"/>
        <v>-</v>
      </c>
      <c r="X623" s="6"/>
      <c r="Y623" s="6"/>
      <c r="Z623" s="6"/>
      <c r="AA623" s="6"/>
      <c r="AB623" s="6"/>
      <c r="AC623" s="6"/>
    </row>
    <row r="624" spans="1:29" x14ac:dyDescent="0.25">
      <c r="Q624" s="12" t="str">
        <f t="shared" ca="1" si="20"/>
        <v>-</v>
      </c>
      <c r="W624" t="str">
        <f t="shared" si="19"/>
        <v>-</v>
      </c>
    </row>
    <row r="625" spans="1:29" x14ac:dyDescent="0.25">
      <c r="A625" s="6"/>
      <c r="B625" s="10"/>
      <c r="C625" s="6"/>
      <c r="D625" s="6"/>
      <c r="E625" s="6"/>
      <c r="F625" s="6"/>
      <c r="G625" s="6"/>
      <c r="H625" s="6"/>
      <c r="I625" s="6"/>
      <c r="J625" s="6"/>
      <c r="K625" s="6"/>
      <c r="L625" s="6"/>
      <c r="M625" s="6"/>
      <c r="N625" s="6"/>
      <c r="O625" s="6"/>
      <c r="P625" s="10"/>
      <c r="Q625" s="15" t="str">
        <f t="shared" ca="1" si="20"/>
        <v>-</v>
      </c>
      <c r="R625" s="6"/>
      <c r="S625" s="6"/>
      <c r="T625" s="6"/>
      <c r="U625" s="6"/>
      <c r="V625" s="6"/>
      <c r="W625" s="6" t="str">
        <f t="shared" si="19"/>
        <v>-</v>
      </c>
      <c r="X625" s="6"/>
      <c r="Y625" s="6"/>
      <c r="Z625" s="6"/>
      <c r="AA625" s="6"/>
      <c r="AB625" s="6"/>
      <c r="AC625" s="6"/>
    </row>
    <row r="626" spans="1:29" x14ac:dyDescent="0.25">
      <c r="Q626" s="12" t="str">
        <f t="shared" ca="1" si="20"/>
        <v>-</v>
      </c>
      <c r="W626" t="str">
        <f t="shared" si="19"/>
        <v>-</v>
      </c>
    </row>
    <row r="627" spans="1:29" x14ac:dyDescent="0.25">
      <c r="A627" s="6"/>
      <c r="B627" s="10"/>
      <c r="C627" s="6"/>
      <c r="D627" s="6"/>
      <c r="E627" s="6"/>
      <c r="F627" s="6"/>
      <c r="G627" s="6"/>
      <c r="H627" s="6"/>
      <c r="I627" s="6"/>
      <c r="J627" s="6"/>
      <c r="K627" s="6"/>
      <c r="L627" s="6"/>
      <c r="M627" s="6"/>
      <c r="N627" s="6"/>
      <c r="O627" s="6"/>
      <c r="P627" s="10"/>
      <c r="Q627" s="15" t="str">
        <f t="shared" ca="1" si="20"/>
        <v>-</v>
      </c>
      <c r="R627" s="6"/>
      <c r="S627" s="6"/>
      <c r="T627" s="6"/>
      <c r="U627" s="6"/>
      <c r="V627" s="6"/>
      <c r="W627" s="6" t="str">
        <f t="shared" si="19"/>
        <v>-</v>
      </c>
      <c r="X627" s="6"/>
      <c r="Y627" s="6"/>
      <c r="Z627" s="6"/>
      <c r="AA627" s="6"/>
      <c r="AB627" s="6"/>
      <c r="AC627" s="6"/>
    </row>
    <row r="628" spans="1:29" x14ac:dyDescent="0.25">
      <c r="Q628" s="12" t="str">
        <f t="shared" ca="1" si="20"/>
        <v>-</v>
      </c>
      <c r="W628" t="str">
        <f t="shared" si="19"/>
        <v>-</v>
      </c>
    </row>
    <row r="629" spans="1:29" x14ac:dyDescent="0.25">
      <c r="A629" s="6"/>
      <c r="B629" s="10"/>
      <c r="C629" s="6"/>
      <c r="D629" s="6"/>
      <c r="E629" s="6"/>
      <c r="F629" s="6"/>
      <c r="G629" s="6"/>
      <c r="H629" s="6"/>
      <c r="I629" s="6"/>
      <c r="J629" s="6"/>
      <c r="K629" s="6"/>
      <c r="L629" s="6"/>
      <c r="M629" s="6"/>
      <c r="N629" s="6"/>
      <c r="O629" s="6"/>
      <c r="P629" s="10"/>
      <c r="Q629" s="15" t="str">
        <f t="shared" ca="1" si="20"/>
        <v>-</v>
      </c>
      <c r="R629" s="6"/>
      <c r="S629" s="6"/>
      <c r="T629" s="6"/>
      <c r="U629" s="6"/>
      <c r="V629" s="6"/>
      <c r="W629" s="6" t="str">
        <f t="shared" si="19"/>
        <v>-</v>
      </c>
      <c r="X629" s="6"/>
      <c r="Y629" s="6"/>
      <c r="Z629" s="6"/>
      <c r="AA629" s="6"/>
      <c r="AB629" s="6"/>
      <c r="AC629" s="6"/>
    </row>
    <row r="630" spans="1:29" x14ac:dyDescent="0.25">
      <c r="Q630" s="12" t="str">
        <f t="shared" ca="1" si="20"/>
        <v>-</v>
      </c>
      <c r="W630" t="str">
        <f t="shared" si="19"/>
        <v>-</v>
      </c>
    </row>
    <row r="631" spans="1:29" x14ac:dyDescent="0.25">
      <c r="A631" s="6"/>
      <c r="B631" s="10"/>
      <c r="C631" s="6"/>
      <c r="D631" s="6"/>
      <c r="E631" s="6"/>
      <c r="F631" s="6"/>
      <c r="G631" s="6"/>
      <c r="H631" s="6"/>
      <c r="I631" s="6"/>
      <c r="J631" s="6"/>
      <c r="K631" s="6"/>
      <c r="L631" s="6"/>
      <c r="M631" s="6"/>
      <c r="N631" s="6"/>
      <c r="O631" s="6"/>
      <c r="P631" s="10"/>
      <c r="Q631" s="15" t="str">
        <f t="shared" ca="1" si="20"/>
        <v>-</v>
      </c>
      <c r="R631" s="6"/>
      <c r="S631" s="6"/>
      <c r="T631" s="6"/>
      <c r="U631" s="6"/>
      <c r="V631" s="6"/>
      <c r="W631" s="6" t="str">
        <f t="shared" si="19"/>
        <v>-</v>
      </c>
      <c r="X631" s="6"/>
      <c r="Y631" s="6"/>
      <c r="Z631" s="6"/>
      <c r="AA631" s="6"/>
      <c r="AB631" s="6"/>
      <c r="AC631" s="6"/>
    </row>
    <row r="632" spans="1:29" x14ac:dyDescent="0.25">
      <c r="Q632" s="12" t="str">
        <f t="shared" ca="1" si="20"/>
        <v>-</v>
      </c>
      <c r="W632" t="str">
        <f t="shared" si="19"/>
        <v>-</v>
      </c>
    </row>
    <row r="633" spans="1:29" x14ac:dyDescent="0.25">
      <c r="A633" s="6"/>
      <c r="B633" s="10"/>
      <c r="C633" s="6"/>
      <c r="D633" s="6"/>
      <c r="E633" s="6"/>
      <c r="F633" s="6"/>
      <c r="G633" s="6"/>
      <c r="H633" s="6"/>
      <c r="I633" s="6"/>
      <c r="J633" s="6"/>
      <c r="K633" s="6"/>
      <c r="L633" s="6"/>
      <c r="M633" s="6"/>
      <c r="N633" s="6"/>
      <c r="O633" s="6"/>
      <c r="P633" s="10"/>
      <c r="Q633" s="15" t="str">
        <f t="shared" ca="1" si="20"/>
        <v>-</v>
      </c>
      <c r="R633" s="6"/>
      <c r="S633" s="6"/>
      <c r="T633" s="6"/>
      <c r="U633" s="6"/>
      <c r="V633" s="6"/>
      <c r="W633" s="6" t="str">
        <f t="shared" si="19"/>
        <v>-</v>
      </c>
      <c r="X633" s="6"/>
      <c r="Y633" s="6"/>
      <c r="Z633" s="6"/>
      <c r="AA633" s="6"/>
      <c r="AB633" s="6"/>
      <c r="AC633" s="6"/>
    </row>
    <row r="634" spans="1:29" x14ac:dyDescent="0.25">
      <c r="Q634" s="12" t="str">
        <f t="shared" ca="1" si="20"/>
        <v>-</v>
      </c>
      <c r="W634" t="str">
        <f t="shared" si="19"/>
        <v>-</v>
      </c>
    </row>
    <row r="635" spans="1:29" x14ac:dyDescent="0.25">
      <c r="A635" s="6"/>
      <c r="B635" s="10"/>
      <c r="C635" s="6"/>
      <c r="D635" s="6"/>
      <c r="E635" s="6"/>
      <c r="F635" s="6"/>
      <c r="G635" s="6"/>
      <c r="H635" s="6"/>
      <c r="I635" s="6"/>
      <c r="J635" s="6"/>
      <c r="K635" s="6"/>
      <c r="L635" s="6"/>
      <c r="M635" s="6"/>
      <c r="N635" s="6"/>
      <c r="O635" s="6"/>
      <c r="P635" s="10"/>
      <c r="Q635" s="15" t="str">
        <f t="shared" ca="1" si="20"/>
        <v>-</v>
      </c>
      <c r="R635" s="6"/>
      <c r="S635" s="6"/>
      <c r="T635" s="6"/>
      <c r="U635" s="6"/>
      <c r="V635" s="6"/>
      <c r="W635" s="6" t="str">
        <f t="shared" si="19"/>
        <v>-</v>
      </c>
      <c r="X635" s="6"/>
      <c r="Y635" s="6"/>
      <c r="Z635" s="6"/>
      <c r="AA635" s="6"/>
      <c r="AB635" s="6"/>
      <c r="AC635" s="6"/>
    </row>
    <row r="636" spans="1:29" x14ac:dyDescent="0.25">
      <c r="Q636" s="12" t="str">
        <f t="shared" ca="1" si="20"/>
        <v>-</v>
      </c>
      <c r="W636" t="str">
        <f t="shared" si="19"/>
        <v>-</v>
      </c>
    </row>
    <row r="637" spans="1:29" x14ac:dyDescent="0.25">
      <c r="A637" s="6"/>
      <c r="B637" s="10"/>
      <c r="C637" s="6"/>
      <c r="D637" s="6"/>
      <c r="E637" s="6"/>
      <c r="F637" s="6"/>
      <c r="G637" s="6"/>
      <c r="H637" s="6"/>
      <c r="I637" s="6"/>
      <c r="J637" s="6"/>
      <c r="K637" s="6"/>
      <c r="L637" s="6"/>
      <c r="M637" s="6"/>
      <c r="N637" s="6"/>
      <c r="O637" s="6"/>
      <c r="P637" s="10"/>
      <c r="Q637" s="15" t="str">
        <f t="shared" ca="1" si="20"/>
        <v>-</v>
      </c>
      <c r="R637" s="6"/>
      <c r="S637" s="6"/>
      <c r="T637" s="6"/>
      <c r="U637" s="6"/>
      <c r="V637" s="6"/>
      <c r="W637" s="6" t="str">
        <f t="shared" si="19"/>
        <v>-</v>
      </c>
      <c r="X637" s="6"/>
      <c r="Y637" s="6"/>
      <c r="Z637" s="6"/>
      <c r="AA637" s="6"/>
      <c r="AB637" s="6"/>
      <c r="AC637" s="6"/>
    </row>
    <row r="638" spans="1:29" x14ac:dyDescent="0.25">
      <c r="Q638" s="12" t="str">
        <f t="shared" ca="1" si="20"/>
        <v>-</v>
      </c>
      <c r="W638" t="str">
        <f t="shared" si="19"/>
        <v>-</v>
      </c>
    </row>
    <row r="639" spans="1:29" x14ac:dyDescent="0.25">
      <c r="A639" s="6"/>
      <c r="B639" s="10"/>
      <c r="C639" s="6"/>
      <c r="D639" s="6"/>
      <c r="E639" s="6"/>
      <c r="F639" s="6"/>
      <c r="G639" s="6"/>
      <c r="H639" s="6"/>
      <c r="I639" s="6"/>
      <c r="J639" s="6"/>
      <c r="K639" s="6"/>
      <c r="L639" s="6"/>
      <c r="M639" s="6"/>
      <c r="N639" s="6"/>
      <c r="O639" s="6"/>
      <c r="P639" s="10"/>
      <c r="Q639" s="15" t="str">
        <f t="shared" ca="1" si="20"/>
        <v>-</v>
      </c>
      <c r="R639" s="6"/>
      <c r="S639" s="6"/>
      <c r="T639" s="6"/>
      <c r="U639" s="6"/>
      <c r="V639" s="6"/>
      <c r="W639" s="6" t="str">
        <f t="shared" ref="W639:W702" si="21">IF(OR(ISBLANK(J639),ISBLANK(V639)),"-",(IF(J639=V639,"Yes","No")))</f>
        <v>-</v>
      </c>
      <c r="X639" s="6"/>
      <c r="Y639" s="6"/>
      <c r="Z639" s="6"/>
      <c r="AA639" s="6"/>
      <c r="AB639" s="6"/>
      <c r="AC639" s="6"/>
    </row>
    <row r="640" spans="1:29" x14ac:dyDescent="0.25">
      <c r="Q640" s="12" t="str">
        <f t="shared" ref="Q640:Q703" ca="1" si="22">IF(B640&gt;1/1/1900, (IF(R640="Closed",(DATEDIF(B640,P640,"d"))-(DATEDIF(M640,O640,"d")),IF(OR(R640="Pending",ISBLANK(P640)),TODAY()-B640))),"-")</f>
        <v>-</v>
      </c>
      <c r="W640" t="str">
        <f t="shared" si="21"/>
        <v>-</v>
      </c>
    </row>
    <row r="641" spans="1:29" x14ac:dyDescent="0.25">
      <c r="A641" s="6"/>
      <c r="B641" s="10"/>
      <c r="C641" s="6"/>
      <c r="D641" s="6"/>
      <c r="E641" s="6"/>
      <c r="F641" s="6"/>
      <c r="G641" s="6"/>
      <c r="H641" s="6"/>
      <c r="I641" s="6"/>
      <c r="J641" s="6"/>
      <c r="K641" s="6"/>
      <c r="L641" s="6"/>
      <c r="M641" s="6"/>
      <c r="N641" s="6"/>
      <c r="O641" s="6"/>
      <c r="P641" s="10"/>
      <c r="Q641" s="15" t="str">
        <f t="shared" ca="1" si="22"/>
        <v>-</v>
      </c>
      <c r="R641" s="6"/>
      <c r="S641" s="6"/>
      <c r="T641" s="6"/>
      <c r="U641" s="6"/>
      <c r="V641" s="6"/>
      <c r="W641" s="6" t="str">
        <f t="shared" si="21"/>
        <v>-</v>
      </c>
      <c r="X641" s="6"/>
      <c r="Y641" s="6"/>
      <c r="Z641" s="6"/>
      <c r="AA641" s="6"/>
      <c r="AB641" s="6"/>
      <c r="AC641" s="6"/>
    </row>
    <row r="642" spans="1:29" x14ac:dyDescent="0.25">
      <c r="Q642" s="12" t="str">
        <f t="shared" ca="1" si="22"/>
        <v>-</v>
      </c>
      <c r="W642" t="str">
        <f t="shared" si="21"/>
        <v>-</v>
      </c>
    </row>
    <row r="643" spans="1:29" x14ac:dyDescent="0.25">
      <c r="A643" s="6"/>
      <c r="B643" s="10"/>
      <c r="C643" s="6"/>
      <c r="D643" s="6"/>
      <c r="E643" s="6"/>
      <c r="F643" s="6"/>
      <c r="G643" s="6"/>
      <c r="H643" s="6"/>
      <c r="I643" s="6"/>
      <c r="J643" s="6"/>
      <c r="K643" s="6"/>
      <c r="L643" s="6"/>
      <c r="M643" s="6"/>
      <c r="N643" s="6"/>
      <c r="O643" s="6"/>
      <c r="P643" s="10"/>
      <c r="Q643" s="15" t="str">
        <f t="shared" ca="1" si="22"/>
        <v>-</v>
      </c>
      <c r="R643" s="6"/>
      <c r="S643" s="6"/>
      <c r="T643" s="6"/>
      <c r="U643" s="6"/>
      <c r="V643" s="6"/>
      <c r="W643" s="6" t="str">
        <f t="shared" si="21"/>
        <v>-</v>
      </c>
      <c r="X643" s="6"/>
      <c r="Y643" s="6"/>
      <c r="Z643" s="6"/>
      <c r="AA643" s="6"/>
      <c r="AB643" s="6"/>
      <c r="AC643" s="6"/>
    </row>
    <row r="644" spans="1:29" x14ac:dyDescent="0.25">
      <c r="Q644" s="12" t="str">
        <f t="shared" ca="1" si="22"/>
        <v>-</v>
      </c>
      <c r="W644" t="str">
        <f t="shared" si="21"/>
        <v>-</v>
      </c>
    </row>
    <row r="645" spans="1:29" x14ac:dyDescent="0.25">
      <c r="A645" s="6"/>
      <c r="B645" s="10"/>
      <c r="C645" s="6"/>
      <c r="D645" s="6"/>
      <c r="E645" s="6"/>
      <c r="F645" s="6"/>
      <c r="G645" s="6"/>
      <c r="H645" s="6"/>
      <c r="I645" s="6"/>
      <c r="J645" s="6"/>
      <c r="K645" s="6"/>
      <c r="L645" s="6"/>
      <c r="M645" s="6"/>
      <c r="N645" s="6"/>
      <c r="O645" s="6"/>
      <c r="P645" s="10"/>
      <c r="Q645" s="15" t="str">
        <f t="shared" ca="1" si="22"/>
        <v>-</v>
      </c>
      <c r="R645" s="6"/>
      <c r="S645" s="6"/>
      <c r="T645" s="6"/>
      <c r="U645" s="6"/>
      <c r="V645" s="6"/>
      <c r="W645" s="6" t="str">
        <f t="shared" si="21"/>
        <v>-</v>
      </c>
      <c r="X645" s="6"/>
      <c r="Y645" s="6"/>
      <c r="Z645" s="6"/>
      <c r="AA645" s="6"/>
      <c r="AB645" s="6"/>
      <c r="AC645" s="6"/>
    </row>
    <row r="646" spans="1:29" x14ac:dyDescent="0.25">
      <c r="Q646" s="12" t="str">
        <f t="shared" ca="1" si="22"/>
        <v>-</v>
      </c>
      <c r="W646" t="str">
        <f t="shared" si="21"/>
        <v>-</v>
      </c>
    </row>
    <row r="647" spans="1:29" x14ac:dyDescent="0.25">
      <c r="A647" s="6"/>
      <c r="B647" s="10"/>
      <c r="C647" s="6"/>
      <c r="D647" s="6"/>
      <c r="E647" s="6"/>
      <c r="F647" s="6"/>
      <c r="G647" s="6"/>
      <c r="H647" s="6"/>
      <c r="I647" s="6"/>
      <c r="J647" s="6"/>
      <c r="K647" s="6"/>
      <c r="L647" s="6"/>
      <c r="M647" s="6"/>
      <c r="N647" s="6"/>
      <c r="O647" s="6"/>
      <c r="P647" s="10"/>
      <c r="Q647" s="15" t="str">
        <f t="shared" ca="1" si="22"/>
        <v>-</v>
      </c>
      <c r="R647" s="6"/>
      <c r="S647" s="6"/>
      <c r="T647" s="6"/>
      <c r="U647" s="6"/>
      <c r="V647" s="6"/>
      <c r="W647" s="6" t="str">
        <f t="shared" si="21"/>
        <v>-</v>
      </c>
      <c r="X647" s="6"/>
      <c r="Y647" s="6"/>
      <c r="Z647" s="6"/>
      <c r="AA647" s="6"/>
      <c r="AB647" s="6"/>
      <c r="AC647" s="6"/>
    </row>
    <row r="648" spans="1:29" x14ac:dyDescent="0.25">
      <c r="Q648" s="12" t="str">
        <f t="shared" ca="1" si="22"/>
        <v>-</v>
      </c>
      <c r="W648" t="str">
        <f t="shared" si="21"/>
        <v>-</v>
      </c>
    </row>
    <row r="649" spans="1:29" x14ac:dyDescent="0.25">
      <c r="A649" s="6"/>
      <c r="B649" s="10"/>
      <c r="C649" s="6"/>
      <c r="D649" s="6"/>
      <c r="E649" s="6"/>
      <c r="F649" s="6"/>
      <c r="G649" s="6"/>
      <c r="H649" s="6"/>
      <c r="I649" s="6"/>
      <c r="J649" s="6"/>
      <c r="K649" s="6"/>
      <c r="L649" s="6"/>
      <c r="M649" s="6"/>
      <c r="N649" s="6"/>
      <c r="O649" s="6"/>
      <c r="P649" s="10"/>
      <c r="Q649" s="15" t="str">
        <f t="shared" ca="1" si="22"/>
        <v>-</v>
      </c>
      <c r="R649" s="6"/>
      <c r="S649" s="6"/>
      <c r="T649" s="6"/>
      <c r="U649" s="6"/>
      <c r="V649" s="6"/>
      <c r="W649" s="6" t="str">
        <f t="shared" si="21"/>
        <v>-</v>
      </c>
      <c r="X649" s="6"/>
      <c r="Y649" s="6"/>
      <c r="Z649" s="6"/>
      <c r="AA649" s="6"/>
      <c r="AB649" s="6"/>
      <c r="AC649" s="6"/>
    </row>
    <row r="650" spans="1:29" x14ac:dyDescent="0.25">
      <c r="Q650" s="12" t="str">
        <f t="shared" ca="1" si="22"/>
        <v>-</v>
      </c>
      <c r="W650" t="str">
        <f t="shared" si="21"/>
        <v>-</v>
      </c>
    </row>
    <row r="651" spans="1:29" x14ac:dyDescent="0.25">
      <c r="A651" s="6"/>
      <c r="B651" s="10"/>
      <c r="C651" s="6"/>
      <c r="D651" s="6"/>
      <c r="E651" s="6"/>
      <c r="F651" s="6"/>
      <c r="G651" s="6"/>
      <c r="H651" s="6"/>
      <c r="I651" s="6"/>
      <c r="J651" s="6"/>
      <c r="K651" s="6"/>
      <c r="L651" s="6"/>
      <c r="M651" s="6"/>
      <c r="N651" s="6"/>
      <c r="O651" s="6"/>
      <c r="P651" s="10"/>
      <c r="Q651" s="15" t="str">
        <f t="shared" ca="1" si="22"/>
        <v>-</v>
      </c>
      <c r="R651" s="6"/>
      <c r="S651" s="6"/>
      <c r="T651" s="6"/>
      <c r="U651" s="6"/>
      <c r="V651" s="6"/>
      <c r="W651" s="6" t="str">
        <f t="shared" si="21"/>
        <v>-</v>
      </c>
      <c r="X651" s="6"/>
      <c r="Y651" s="6"/>
      <c r="Z651" s="6"/>
      <c r="AA651" s="6"/>
      <c r="AB651" s="6"/>
      <c r="AC651" s="6"/>
    </row>
    <row r="652" spans="1:29" x14ac:dyDescent="0.25">
      <c r="Q652" s="12" t="str">
        <f t="shared" ca="1" si="22"/>
        <v>-</v>
      </c>
      <c r="W652" t="str">
        <f t="shared" si="21"/>
        <v>-</v>
      </c>
    </row>
    <row r="653" spans="1:29" x14ac:dyDescent="0.25">
      <c r="A653" s="6"/>
      <c r="B653" s="10"/>
      <c r="C653" s="6"/>
      <c r="D653" s="6"/>
      <c r="E653" s="6"/>
      <c r="F653" s="6"/>
      <c r="G653" s="6"/>
      <c r="H653" s="6"/>
      <c r="I653" s="6"/>
      <c r="J653" s="6"/>
      <c r="K653" s="6"/>
      <c r="L653" s="6"/>
      <c r="M653" s="6"/>
      <c r="N653" s="6"/>
      <c r="O653" s="6"/>
      <c r="P653" s="10"/>
      <c r="Q653" s="15" t="str">
        <f t="shared" ca="1" si="22"/>
        <v>-</v>
      </c>
      <c r="R653" s="6"/>
      <c r="S653" s="6"/>
      <c r="T653" s="6"/>
      <c r="U653" s="6"/>
      <c r="V653" s="6"/>
      <c r="W653" s="6" t="str">
        <f t="shared" si="21"/>
        <v>-</v>
      </c>
      <c r="X653" s="6"/>
      <c r="Y653" s="6"/>
      <c r="Z653" s="6"/>
      <c r="AA653" s="6"/>
      <c r="AB653" s="6"/>
      <c r="AC653" s="6"/>
    </row>
    <row r="654" spans="1:29" x14ac:dyDescent="0.25">
      <c r="Q654" s="12" t="str">
        <f t="shared" ca="1" si="22"/>
        <v>-</v>
      </c>
      <c r="W654" t="str">
        <f t="shared" si="21"/>
        <v>-</v>
      </c>
    </row>
    <row r="655" spans="1:29" x14ac:dyDescent="0.25">
      <c r="A655" s="6"/>
      <c r="B655" s="10"/>
      <c r="C655" s="6"/>
      <c r="D655" s="6"/>
      <c r="E655" s="6"/>
      <c r="F655" s="6"/>
      <c r="G655" s="6"/>
      <c r="H655" s="6"/>
      <c r="I655" s="6"/>
      <c r="J655" s="6"/>
      <c r="K655" s="6"/>
      <c r="L655" s="6"/>
      <c r="M655" s="6"/>
      <c r="N655" s="6"/>
      <c r="O655" s="6"/>
      <c r="P655" s="10"/>
      <c r="Q655" s="15" t="str">
        <f t="shared" ca="1" si="22"/>
        <v>-</v>
      </c>
      <c r="R655" s="6"/>
      <c r="S655" s="6"/>
      <c r="T655" s="6"/>
      <c r="U655" s="6"/>
      <c r="V655" s="6"/>
      <c r="W655" s="6" t="str">
        <f t="shared" si="21"/>
        <v>-</v>
      </c>
      <c r="X655" s="6"/>
      <c r="Y655" s="6"/>
      <c r="Z655" s="6"/>
      <c r="AA655" s="6"/>
      <c r="AB655" s="6"/>
      <c r="AC655" s="6"/>
    </row>
    <row r="656" spans="1:29" x14ac:dyDescent="0.25">
      <c r="Q656" s="12" t="str">
        <f t="shared" ca="1" si="22"/>
        <v>-</v>
      </c>
      <c r="W656" t="str">
        <f t="shared" si="21"/>
        <v>-</v>
      </c>
    </row>
    <row r="657" spans="1:29" x14ac:dyDescent="0.25">
      <c r="A657" s="6"/>
      <c r="B657" s="10"/>
      <c r="C657" s="6"/>
      <c r="D657" s="6"/>
      <c r="E657" s="6"/>
      <c r="F657" s="6"/>
      <c r="G657" s="6"/>
      <c r="H657" s="6"/>
      <c r="I657" s="6"/>
      <c r="J657" s="6"/>
      <c r="K657" s="6"/>
      <c r="L657" s="6"/>
      <c r="M657" s="6"/>
      <c r="N657" s="6"/>
      <c r="O657" s="6"/>
      <c r="P657" s="10"/>
      <c r="Q657" s="15" t="str">
        <f t="shared" ca="1" si="22"/>
        <v>-</v>
      </c>
      <c r="R657" s="6"/>
      <c r="S657" s="6"/>
      <c r="T657" s="6"/>
      <c r="U657" s="6"/>
      <c r="V657" s="6"/>
      <c r="W657" s="6" t="str">
        <f t="shared" si="21"/>
        <v>-</v>
      </c>
      <c r="X657" s="6"/>
      <c r="Y657" s="6"/>
      <c r="Z657" s="6"/>
      <c r="AA657" s="6"/>
      <c r="AB657" s="6"/>
      <c r="AC657" s="6"/>
    </row>
    <row r="658" spans="1:29" x14ac:dyDescent="0.25">
      <c r="Q658" s="12" t="str">
        <f t="shared" ca="1" si="22"/>
        <v>-</v>
      </c>
      <c r="W658" t="str">
        <f t="shared" si="21"/>
        <v>-</v>
      </c>
    </row>
    <row r="659" spans="1:29" x14ac:dyDescent="0.25">
      <c r="A659" s="6"/>
      <c r="B659" s="10"/>
      <c r="C659" s="6"/>
      <c r="D659" s="6"/>
      <c r="E659" s="6"/>
      <c r="F659" s="6"/>
      <c r="G659" s="6"/>
      <c r="H659" s="6"/>
      <c r="I659" s="6"/>
      <c r="J659" s="6"/>
      <c r="K659" s="6"/>
      <c r="L659" s="6"/>
      <c r="M659" s="6"/>
      <c r="N659" s="6"/>
      <c r="O659" s="6"/>
      <c r="P659" s="10"/>
      <c r="Q659" s="15" t="str">
        <f t="shared" ca="1" si="22"/>
        <v>-</v>
      </c>
      <c r="R659" s="6"/>
      <c r="S659" s="6"/>
      <c r="T659" s="6"/>
      <c r="U659" s="6"/>
      <c r="V659" s="6"/>
      <c r="W659" s="6" t="str">
        <f t="shared" si="21"/>
        <v>-</v>
      </c>
      <c r="X659" s="6"/>
      <c r="Y659" s="6"/>
      <c r="Z659" s="6"/>
      <c r="AA659" s="6"/>
      <c r="AB659" s="6"/>
      <c r="AC659" s="6"/>
    </row>
    <row r="660" spans="1:29" x14ac:dyDescent="0.25">
      <c r="Q660" s="12" t="str">
        <f t="shared" ca="1" si="22"/>
        <v>-</v>
      </c>
      <c r="W660" t="str">
        <f t="shared" si="21"/>
        <v>-</v>
      </c>
    </row>
    <row r="661" spans="1:29" x14ac:dyDescent="0.25">
      <c r="A661" s="6"/>
      <c r="B661" s="10"/>
      <c r="C661" s="6"/>
      <c r="D661" s="6"/>
      <c r="E661" s="6"/>
      <c r="F661" s="6"/>
      <c r="G661" s="6"/>
      <c r="H661" s="6"/>
      <c r="I661" s="6"/>
      <c r="J661" s="6"/>
      <c r="K661" s="6"/>
      <c r="L661" s="6"/>
      <c r="M661" s="6"/>
      <c r="N661" s="6"/>
      <c r="O661" s="6"/>
      <c r="P661" s="10"/>
      <c r="Q661" s="15" t="str">
        <f t="shared" ca="1" si="22"/>
        <v>-</v>
      </c>
      <c r="R661" s="6"/>
      <c r="S661" s="6"/>
      <c r="T661" s="6"/>
      <c r="U661" s="6"/>
      <c r="V661" s="6"/>
      <c r="W661" s="6" t="str">
        <f t="shared" si="21"/>
        <v>-</v>
      </c>
      <c r="X661" s="6"/>
      <c r="Y661" s="6"/>
      <c r="Z661" s="6"/>
      <c r="AA661" s="6"/>
      <c r="AB661" s="6"/>
      <c r="AC661" s="6"/>
    </row>
    <row r="662" spans="1:29" x14ac:dyDescent="0.25">
      <c r="Q662" s="12" t="str">
        <f t="shared" ca="1" si="22"/>
        <v>-</v>
      </c>
      <c r="W662" t="str">
        <f t="shared" si="21"/>
        <v>-</v>
      </c>
    </row>
    <row r="663" spans="1:29" x14ac:dyDescent="0.25">
      <c r="A663" s="6"/>
      <c r="B663" s="10"/>
      <c r="C663" s="6"/>
      <c r="D663" s="6"/>
      <c r="E663" s="6"/>
      <c r="F663" s="6"/>
      <c r="G663" s="6"/>
      <c r="H663" s="6"/>
      <c r="I663" s="6"/>
      <c r="J663" s="6"/>
      <c r="K663" s="6"/>
      <c r="L663" s="6"/>
      <c r="M663" s="6"/>
      <c r="N663" s="6"/>
      <c r="O663" s="6"/>
      <c r="P663" s="10"/>
      <c r="Q663" s="15" t="str">
        <f t="shared" ca="1" si="22"/>
        <v>-</v>
      </c>
      <c r="R663" s="6"/>
      <c r="S663" s="6"/>
      <c r="T663" s="6"/>
      <c r="U663" s="6"/>
      <c r="V663" s="6"/>
      <c r="W663" s="6" t="str">
        <f t="shared" si="21"/>
        <v>-</v>
      </c>
      <c r="X663" s="6"/>
      <c r="Y663" s="6"/>
      <c r="Z663" s="6"/>
      <c r="AA663" s="6"/>
      <c r="AB663" s="6"/>
      <c r="AC663" s="6"/>
    </row>
    <row r="664" spans="1:29" x14ac:dyDescent="0.25">
      <c r="Q664" s="12" t="str">
        <f t="shared" ca="1" si="22"/>
        <v>-</v>
      </c>
      <c r="W664" t="str">
        <f t="shared" si="21"/>
        <v>-</v>
      </c>
    </row>
    <row r="665" spans="1:29" x14ac:dyDescent="0.25">
      <c r="A665" s="6"/>
      <c r="B665" s="10"/>
      <c r="C665" s="6"/>
      <c r="D665" s="6"/>
      <c r="E665" s="6"/>
      <c r="F665" s="6"/>
      <c r="G665" s="6"/>
      <c r="H665" s="6"/>
      <c r="I665" s="6"/>
      <c r="J665" s="6"/>
      <c r="K665" s="6"/>
      <c r="L665" s="6"/>
      <c r="M665" s="6"/>
      <c r="N665" s="6"/>
      <c r="O665" s="6"/>
      <c r="P665" s="10"/>
      <c r="Q665" s="15" t="str">
        <f t="shared" ca="1" si="22"/>
        <v>-</v>
      </c>
      <c r="R665" s="6"/>
      <c r="S665" s="6"/>
      <c r="T665" s="6"/>
      <c r="U665" s="6"/>
      <c r="V665" s="6"/>
      <c r="W665" s="6" t="str">
        <f t="shared" si="21"/>
        <v>-</v>
      </c>
      <c r="X665" s="6"/>
      <c r="Y665" s="6"/>
      <c r="Z665" s="6"/>
      <c r="AA665" s="6"/>
      <c r="AB665" s="6"/>
      <c r="AC665" s="6"/>
    </row>
    <row r="666" spans="1:29" x14ac:dyDescent="0.25">
      <c r="Q666" s="12" t="str">
        <f t="shared" ca="1" si="22"/>
        <v>-</v>
      </c>
      <c r="W666" t="str">
        <f t="shared" si="21"/>
        <v>-</v>
      </c>
    </row>
    <row r="667" spans="1:29" x14ac:dyDescent="0.25">
      <c r="A667" s="6"/>
      <c r="B667" s="10"/>
      <c r="C667" s="6"/>
      <c r="D667" s="6"/>
      <c r="E667" s="6"/>
      <c r="F667" s="6"/>
      <c r="G667" s="6"/>
      <c r="H667" s="6"/>
      <c r="I667" s="6"/>
      <c r="J667" s="6"/>
      <c r="K667" s="6"/>
      <c r="L667" s="6"/>
      <c r="M667" s="6"/>
      <c r="N667" s="6"/>
      <c r="O667" s="6"/>
      <c r="P667" s="10"/>
      <c r="Q667" s="15" t="str">
        <f t="shared" ca="1" si="22"/>
        <v>-</v>
      </c>
      <c r="R667" s="6"/>
      <c r="S667" s="6"/>
      <c r="T667" s="6"/>
      <c r="U667" s="6"/>
      <c r="V667" s="6"/>
      <c r="W667" s="6" t="str">
        <f t="shared" si="21"/>
        <v>-</v>
      </c>
      <c r="X667" s="6"/>
      <c r="Y667" s="6"/>
      <c r="Z667" s="6"/>
      <c r="AA667" s="6"/>
      <c r="AB667" s="6"/>
      <c r="AC667" s="6"/>
    </row>
    <row r="668" spans="1:29" x14ac:dyDescent="0.25">
      <c r="Q668" s="12" t="str">
        <f t="shared" ca="1" si="22"/>
        <v>-</v>
      </c>
      <c r="W668" t="str">
        <f t="shared" si="21"/>
        <v>-</v>
      </c>
    </row>
    <row r="669" spans="1:29" x14ac:dyDescent="0.25">
      <c r="A669" s="6"/>
      <c r="B669" s="10"/>
      <c r="C669" s="6"/>
      <c r="D669" s="6"/>
      <c r="E669" s="6"/>
      <c r="F669" s="6"/>
      <c r="G669" s="6"/>
      <c r="H669" s="6"/>
      <c r="I669" s="6"/>
      <c r="J669" s="6"/>
      <c r="K669" s="6"/>
      <c r="L669" s="6"/>
      <c r="M669" s="6"/>
      <c r="N669" s="6"/>
      <c r="O669" s="6"/>
      <c r="P669" s="10"/>
      <c r="Q669" s="15" t="str">
        <f t="shared" ca="1" si="22"/>
        <v>-</v>
      </c>
      <c r="R669" s="6"/>
      <c r="S669" s="6"/>
      <c r="T669" s="6"/>
      <c r="U669" s="6"/>
      <c r="V669" s="6"/>
      <c r="W669" s="6" t="str">
        <f t="shared" si="21"/>
        <v>-</v>
      </c>
      <c r="X669" s="6"/>
      <c r="Y669" s="6"/>
      <c r="Z669" s="6"/>
      <c r="AA669" s="6"/>
      <c r="AB669" s="6"/>
      <c r="AC669" s="6"/>
    </row>
    <row r="670" spans="1:29" x14ac:dyDescent="0.25">
      <c r="Q670" s="12" t="str">
        <f t="shared" ca="1" si="22"/>
        <v>-</v>
      </c>
      <c r="W670" t="str">
        <f t="shared" si="21"/>
        <v>-</v>
      </c>
    </row>
    <row r="671" spans="1:29" x14ac:dyDescent="0.25">
      <c r="A671" s="6"/>
      <c r="B671" s="10"/>
      <c r="C671" s="6"/>
      <c r="D671" s="6"/>
      <c r="E671" s="6"/>
      <c r="F671" s="6"/>
      <c r="G671" s="6"/>
      <c r="H671" s="6"/>
      <c r="I671" s="6"/>
      <c r="J671" s="6"/>
      <c r="K671" s="6"/>
      <c r="L671" s="6"/>
      <c r="M671" s="6"/>
      <c r="N671" s="6"/>
      <c r="O671" s="6"/>
      <c r="P671" s="10"/>
      <c r="Q671" s="15" t="str">
        <f t="shared" ca="1" si="22"/>
        <v>-</v>
      </c>
      <c r="R671" s="6"/>
      <c r="S671" s="6"/>
      <c r="T671" s="6"/>
      <c r="U671" s="6"/>
      <c r="V671" s="6"/>
      <c r="W671" s="6" t="str">
        <f t="shared" si="21"/>
        <v>-</v>
      </c>
      <c r="X671" s="6"/>
      <c r="Y671" s="6"/>
      <c r="Z671" s="6"/>
      <c r="AA671" s="6"/>
      <c r="AB671" s="6"/>
      <c r="AC671" s="6"/>
    </row>
    <row r="672" spans="1:29" x14ac:dyDescent="0.25">
      <c r="Q672" s="12" t="str">
        <f t="shared" ca="1" si="22"/>
        <v>-</v>
      </c>
      <c r="W672" t="str">
        <f t="shared" si="21"/>
        <v>-</v>
      </c>
    </row>
    <row r="673" spans="1:29" x14ac:dyDescent="0.25">
      <c r="A673" s="6"/>
      <c r="B673" s="10"/>
      <c r="C673" s="6"/>
      <c r="D673" s="6"/>
      <c r="E673" s="6"/>
      <c r="F673" s="6"/>
      <c r="G673" s="6"/>
      <c r="H673" s="6"/>
      <c r="I673" s="6"/>
      <c r="J673" s="6"/>
      <c r="K673" s="6"/>
      <c r="L673" s="6"/>
      <c r="M673" s="6"/>
      <c r="N673" s="6"/>
      <c r="O673" s="6"/>
      <c r="P673" s="10"/>
      <c r="Q673" s="15" t="str">
        <f t="shared" ca="1" si="22"/>
        <v>-</v>
      </c>
      <c r="R673" s="6"/>
      <c r="S673" s="6"/>
      <c r="T673" s="6"/>
      <c r="U673" s="6"/>
      <c r="V673" s="6"/>
      <c r="W673" s="6" t="str">
        <f t="shared" si="21"/>
        <v>-</v>
      </c>
      <c r="X673" s="6"/>
      <c r="Y673" s="6"/>
      <c r="Z673" s="6"/>
      <c r="AA673" s="6"/>
      <c r="AB673" s="6"/>
      <c r="AC673" s="6"/>
    </row>
    <row r="674" spans="1:29" x14ac:dyDescent="0.25">
      <c r="Q674" s="12" t="str">
        <f t="shared" ca="1" si="22"/>
        <v>-</v>
      </c>
      <c r="W674" t="str">
        <f t="shared" si="21"/>
        <v>-</v>
      </c>
    </row>
    <row r="675" spans="1:29" x14ac:dyDescent="0.25">
      <c r="A675" s="6"/>
      <c r="B675" s="10"/>
      <c r="C675" s="6"/>
      <c r="D675" s="6"/>
      <c r="E675" s="6"/>
      <c r="F675" s="6"/>
      <c r="G675" s="6"/>
      <c r="H675" s="6"/>
      <c r="I675" s="6"/>
      <c r="J675" s="6"/>
      <c r="K675" s="6"/>
      <c r="L675" s="6"/>
      <c r="M675" s="6"/>
      <c r="N675" s="6"/>
      <c r="O675" s="6"/>
      <c r="P675" s="10"/>
      <c r="Q675" s="15" t="str">
        <f t="shared" ca="1" si="22"/>
        <v>-</v>
      </c>
      <c r="R675" s="6"/>
      <c r="S675" s="6"/>
      <c r="T675" s="6"/>
      <c r="U675" s="6"/>
      <c r="V675" s="6"/>
      <c r="W675" s="6" t="str">
        <f t="shared" si="21"/>
        <v>-</v>
      </c>
      <c r="X675" s="6"/>
      <c r="Y675" s="6"/>
      <c r="Z675" s="6"/>
      <c r="AA675" s="6"/>
      <c r="AB675" s="6"/>
      <c r="AC675" s="6"/>
    </row>
    <row r="676" spans="1:29" x14ac:dyDescent="0.25">
      <c r="Q676" s="12" t="str">
        <f t="shared" ca="1" si="22"/>
        <v>-</v>
      </c>
      <c r="W676" t="str">
        <f t="shared" si="21"/>
        <v>-</v>
      </c>
    </row>
    <row r="677" spans="1:29" x14ac:dyDescent="0.25">
      <c r="A677" s="6"/>
      <c r="B677" s="10"/>
      <c r="C677" s="6"/>
      <c r="D677" s="6"/>
      <c r="E677" s="6"/>
      <c r="F677" s="6"/>
      <c r="G677" s="6"/>
      <c r="H677" s="6"/>
      <c r="I677" s="6"/>
      <c r="J677" s="6"/>
      <c r="K677" s="6"/>
      <c r="L677" s="6"/>
      <c r="M677" s="6"/>
      <c r="N677" s="6"/>
      <c r="O677" s="6"/>
      <c r="P677" s="10"/>
      <c r="Q677" s="15" t="str">
        <f t="shared" ca="1" si="22"/>
        <v>-</v>
      </c>
      <c r="R677" s="6"/>
      <c r="S677" s="6"/>
      <c r="T677" s="6"/>
      <c r="U677" s="6"/>
      <c r="V677" s="6"/>
      <c r="W677" s="6" t="str">
        <f t="shared" si="21"/>
        <v>-</v>
      </c>
      <c r="X677" s="6"/>
      <c r="Y677" s="6"/>
      <c r="Z677" s="6"/>
      <c r="AA677" s="6"/>
      <c r="AB677" s="6"/>
      <c r="AC677" s="6"/>
    </row>
    <row r="678" spans="1:29" x14ac:dyDescent="0.25">
      <c r="Q678" s="12" t="str">
        <f t="shared" ca="1" si="22"/>
        <v>-</v>
      </c>
      <c r="W678" t="str">
        <f t="shared" si="21"/>
        <v>-</v>
      </c>
    </row>
    <row r="679" spans="1:29" x14ac:dyDescent="0.25">
      <c r="A679" s="6"/>
      <c r="B679" s="10"/>
      <c r="C679" s="6"/>
      <c r="D679" s="6"/>
      <c r="E679" s="6"/>
      <c r="F679" s="6"/>
      <c r="G679" s="6"/>
      <c r="H679" s="6"/>
      <c r="I679" s="6"/>
      <c r="J679" s="6"/>
      <c r="K679" s="6"/>
      <c r="L679" s="6"/>
      <c r="M679" s="6"/>
      <c r="N679" s="6"/>
      <c r="O679" s="6"/>
      <c r="P679" s="10"/>
      <c r="Q679" s="15" t="str">
        <f t="shared" ca="1" si="22"/>
        <v>-</v>
      </c>
      <c r="R679" s="6"/>
      <c r="S679" s="6"/>
      <c r="T679" s="6"/>
      <c r="U679" s="6"/>
      <c r="V679" s="6"/>
      <c r="W679" s="6" t="str">
        <f t="shared" si="21"/>
        <v>-</v>
      </c>
      <c r="X679" s="6"/>
      <c r="Y679" s="6"/>
      <c r="Z679" s="6"/>
      <c r="AA679" s="6"/>
      <c r="AB679" s="6"/>
      <c r="AC679" s="6"/>
    </row>
    <row r="680" spans="1:29" x14ac:dyDescent="0.25">
      <c r="Q680" s="12" t="str">
        <f t="shared" ca="1" si="22"/>
        <v>-</v>
      </c>
      <c r="W680" t="str">
        <f t="shared" si="21"/>
        <v>-</v>
      </c>
    </row>
    <row r="681" spans="1:29" x14ac:dyDescent="0.25">
      <c r="A681" s="6"/>
      <c r="B681" s="10"/>
      <c r="C681" s="6"/>
      <c r="D681" s="6"/>
      <c r="E681" s="6"/>
      <c r="F681" s="6"/>
      <c r="G681" s="6"/>
      <c r="H681" s="6"/>
      <c r="I681" s="6"/>
      <c r="J681" s="6"/>
      <c r="K681" s="6"/>
      <c r="L681" s="6"/>
      <c r="M681" s="6"/>
      <c r="N681" s="6"/>
      <c r="O681" s="6"/>
      <c r="P681" s="10"/>
      <c r="Q681" s="15" t="str">
        <f t="shared" ca="1" si="22"/>
        <v>-</v>
      </c>
      <c r="R681" s="6"/>
      <c r="S681" s="6"/>
      <c r="T681" s="6"/>
      <c r="U681" s="6"/>
      <c r="V681" s="6"/>
      <c r="W681" s="6" t="str">
        <f t="shared" si="21"/>
        <v>-</v>
      </c>
      <c r="X681" s="6"/>
      <c r="Y681" s="6"/>
      <c r="Z681" s="6"/>
      <c r="AA681" s="6"/>
      <c r="AB681" s="6"/>
      <c r="AC681" s="6"/>
    </row>
    <row r="682" spans="1:29" x14ac:dyDescent="0.25">
      <c r="Q682" s="12" t="str">
        <f t="shared" ca="1" si="22"/>
        <v>-</v>
      </c>
      <c r="W682" t="str">
        <f t="shared" si="21"/>
        <v>-</v>
      </c>
    </row>
    <row r="683" spans="1:29" x14ac:dyDescent="0.25">
      <c r="A683" s="6"/>
      <c r="B683" s="10"/>
      <c r="C683" s="6"/>
      <c r="D683" s="6"/>
      <c r="E683" s="6"/>
      <c r="F683" s="6"/>
      <c r="G683" s="6"/>
      <c r="H683" s="6"/>
      <c r="I683" s="6"/>
      <c r="J683" s="6"/>
      <c r="K683" s="6"/>
      <c r="L683" s="6"/>
      <c r="M683" s="6"/>
      <c r="N683" s="6"/>
      <c r="O683" s="6"/>
      <c r="P683" s="10"/>
      <c r="Q683" s="15" t="str">
        <f t="shared" ca="1" si="22"/>
        <v>-</v>
      </c>
      <c r="R683" s="6"/>
      <c r="S683" s="6"/>
      <c r="T683" s="6"/>
      <c r="U683" s="6"/>
      <c r="V683" s="6"/>
      <c r="W683" s="6" t="str">
        <f t="shared" si="21"/>
        <v>-</v>
      </c>
      <c r="X683" s="6"/>
      <c r="Y683" s="6"/>
      <c r="Z683" s="6"/>
      <c r="AA683" s="6"/>
      <c r="AB683" s="6"/>
      <c r="AC683" s="6"/>
    </row>
    <row r="684" spans="1:29" x14ac:dyDescent="0.25">
      <c r="Q684" s="12" t="str">
        <f t="shared" ca="1" si="22"/>
        <v>-</v>
      </c>
      <c r="W684" t="str">
        <f t="shared" si="21"/>
        <v>-</v>
      </c>
    </row>
    <row r="685" spans="1:29" x14ac:dyDescent="0.25">
      <c r="A685" s="6"/>
      <c r="B685" s="10"/>
      <c r="C685" s="6"/>
      <c r="D685" s="6"/>
      <c r="E685" s="6"/>
      <c r="F685" s="6"/>
      <c r="G685" s="6"/>
      <c r="H685" s="6"/>
      <c r="I685" s="6"/>
      <c r="J685" s="6"/>
      <c r="K685" s="6"/>
      <c r="L685" s="6"/>
      <c r="M685" s="6"/>
      <c r="N685" s="6"/>
      <c r="O685" s="6"/>
      <c r="P685" s="10"/>
      <c r="Q685" s="15" t="str">
        <f t="shared" ca="1" si="22"/>
        <v>-</v>
      </c>
      <c r="R685" s="6"/>
      <c r="S685" s="6"/>
      <c r="T685" s="6"/>
      <c r="U685" s="6"/>
      <c r="V685" s="6"/>
      <c r="W685" s="6" t="str">
        <f t="shared" si="21"/>
        <v>-</v>
      </c>
      <c r="X685" s="6"/>
      <c r="Y685" s="6"/>
      <c r="Z685" s="6"/>
      <c r="AA685" s="6"/>
      <c r="AB685" s="6"/>
      <c r="AC685" s="6"/>
    </row>
    <row r="686" spans="1:29" x14ac:dyDescent="0.25">
      <c r="Q686" s="12" t="str">
        <f t="shared" ca="1" si="22"/>
        <v>-</v>
      </c>
      <c r="W686" t="str">
        <f t="shared" si="21"/>
        <v>-</v>
      </c>
    </row>
    <row r="687" spans="1:29" x14ac:dyDescent="0.25">
      <c r="A687" s="6"/>
      <c r="B687" s="10"/>
      <c r="C687" s="6"/>
      <c r="D687" s="6"/>
      <c r="E687" s="6"/>
      <c r="F687" s="6"/>
      <c r="G687" s="6"/>
      <c r="H687" s="6"/>
      <c r="I687" s="6"/>
      <c r="J687" s="6"/>
      <c r="K687" s="6"/>
      <c r="L687" s="6"/>
      <c r="M687" s="6"/>
      <c r="N687" s="6"/>
      <c r="O687" s="6"/>
      <c r="P687" s="10"/>
      <c r="Q687" s="15" t="str">
        <f t="shared" ca="1" si="22"/>
        <v>-</v>
      </c>
      <c r="R687" s="6"/>
      <c r="S687" s="6"/>
      <c r="T687" s="6"/>
      <c r="U687" s="6"/>
      <c r="V687" s="6"/>
      <c r="W687" s="6" t="str">
        <f t="shared" si="21"/>
        <v>-</v>
      </c>
      <c r="X687" s="6"/>
      <c r="Y687" s="6"/>
      <c r="Z687" s="6"/>
      <c r="AA687" s="6"/>
      <c r="AB687" s="6"/>
      <c r="AC687" s="6"/>
    </row>
    <row r="688" spans="1:29" x14ac:dyDescent="0.25">
      <c r="Q688" s="12" t="str">
        <f t="shared" ca="1" si="22"/>
        <v>-</v>
      </c>
      <c r="W688" t="str">
        <f t="shared" si="21"/>
        <v>-</v>
      </c>
    </row>
    <row r="689" spans="1:29" x14ac:dyDescent="0.25">
      <c r="A689" s="6"/>
      <c r="B689" s="10"/>
      <c r="C689" s="6"/>
      <c r="D689" s="6"/>
      <c r="E689" s="6"/>
      <c r="F689" s="6"/>
      <c r="G689" s="6"/>
      <c r="H689" s="6"/>
      <c r="I689" s="6"/>
      <c r="J689" s="6"/>
      <c r="K689" s="6"/>
      <c r="L689" s="6"/>
      <c r="M689" s="6"/>
      <c r="N689" s="6"/>
      <c r="O689" s="6"/>
      <c r="P689" s="10"/>
      <c r="Q689" s="15" t="str">
        <f t="shared" ca="1" si="22"/>
        <v>-</v>
      </c>
      <c r="R689" s="6"/>
      <c r="S689" s="6"/>
      <c r="T689" s="6"/>
      <c r="U689" s="6"/>
      <c r="V689" s="6"/>
      <c r="W689" s="6" t="str">
        <f t="shared" si="21"/>
        <v>-</v>
      </c>
      <c r="X689" s="6"/>
      <c r="Y689" s="6"/>
      <c r="Z689" s="6"/>
      <c r="AA689" s="6"/>
      <c r="AB689" s="6"/>
      <c r="AC689" s="6"/>
    </row>
    <row r="690" spans="1:29" x14ac:dyDescent="0.25">
      <c r="Q690" s="12" t="str">
        <f t="shared" ca="1" si="22"/>
        <v>-</v>
      </c>
      <c r="W690" t="str">
        <f t="shared" si="21"/>
        <v>-</v>
      </c>
    </row>
    <row r="691" spans="1:29" x14ac:dyDescent="0.25">
      <c r="A691" s="6"/>
      <c r="B691" s="10"/>
      <c r="C691" s="6"/>
      <c r="D691" s="6"/>
      <c r="E691" s="6"/>
      <c r="F691" s="6"/>
      <c r="G691" s="6"/>
      <c r="H691" s="6"/>
      <c r="I691" s="6"/>
      <c r="J691" s="6"/>
      <c r="K691" s="6"/>
      <c r="L691" s="6"/>
      <c r="M691" s="6"/>
      <c r="N691" s="6"/>
      <c r="O691" s="6"/>
      <c r="P691" s="10"/>
      <c r="Q691" s="15" t="str">
        <f t="shared" ca="1" si="22"/>
        <v>-</v>
      </c>
      <c r="R691" s="6"/>
      <c r="S691" s="6"/>
      <c r="T691" s="6"/>
      <c r="U691" s="6"/>
      <c r="V691" s="6"/>
      <c r="W691" s="6" t="str">
        <f t="shared" si="21"/>
        <v>-</v>
      </c>
      <c r="X691" s="6"/>
      <c r="Y691" s="6"/>
      <c r="Z691" s="6"/>
      <c r="AA691" s="6"/>
      <c r="AB691" s="6"/>
      <c r="AC691" s="6"/>
    </row>
    <row r="692" spans="1:29" x14ac:dyDescent="0.25">
      <c r="Q692" s="12" t="str">
        <f t="shared" ca="1" si="22"/>
        <v>-</v>
      </c>
      <c r="W692" t="str">
        <f t="shared" si="21"/>
        <v>-</v>
      </c>
    </row>
    <row r="693" spans="1:29" x14ac:dyDescent="0.25">
      <c r="A693" s="6"/>
      <c r="B693" s="10"/>
      <c r="C693" s="6"/>
      <c r="D693" s="6"/>
      <c r="E693" s="6"/>
      <c r="F693" s="6"/>
      <c r="G693" s="6"/>
      <c r="H693" s="6"/>
      <c r="I693" s="6"/>
      <c r="J693" s="6"/>
      <c r="K693" s="6"/>
      <c r="L693" s="6"/>
      <c r="M693" s="6"/>
      <c r="N693" s="6"/>
      <c r="O693" s="6"/>
      <c r="P693" s="10"/>
      <c r="Q693" s="15" t="str">
        <f t="shared" ca="1" si="22"/>
        <v>-</v>
      </c>
      <c r="R693" s="6"/>
      <c r="S693" s="6"/>
      <c r="T693" s="6"/>
      <c r="U693" s="6"/>
      <c r="V693" s="6"/>
      <c r="W693" s="6" t="str">
        <f t="shared" si="21"/>
        <v>-</v>
      </c>
      <c r="X693" s="6"/>
      <c r="Y693" s="6"/>
      <c r="Z693" s="6"/>
      <c r="AA693" s="6"/>
      <c r="AB693" s="6"/>
      <c r="AC693" s="6"/>
    </row>
    <row r="694" spans="1:29" x14ac:dyDescent="0.25">
      <c r="Q694" s="12" t="str">
        <f t="shared" ca="1" si="22"/>
        <v>-</v>
      </c>
      <c r="W694" t="str">
        <f t="shared" si="21"/>
        <v>-</v>
      </c>
    </row>
    <row r="695" spans="1:29" x14ac:dyDescent="0.25">
      <c r="A695" s="6"/>
      <c r="B695" s="10"/>
      <c r="C695" s="6"/>
      <c r="D695" s="6"/>
      <c r="E695" s="6"/>
      <c r="F695" s="6"/>
      <c r="G695" s="6"/>
      <c r="H695" s="6"/>
      <c r="I695" s="6"/>
      <c r="J695" s="6"/>
      <c r="K695" s="6"/>
      <c r="L695" s="6"/>
      <c r="M695" s="6"/>
      <c r="N695" s="6"/>
      <c r="O695" s="6"/>
      <c r="P695" s="10"/>
      <c r="Q695" s="15" t="str">
        <f t="shared" ca="1" si="22"/>
        <v>-</v>
      </c>
      <c r="R695" s="6"/>
      <c r="S695" s="6"/>
      <c r="T695" s="6"/>
      <c r="U695" s="6"/>
      <c r="V695" s="6"/>
      <c r="W695" s="6" t="str">
        <f t="shared" si="21"/>
        <v>-</v>
      </c>
      <c r="X695" s="6"/>
      <c r="Y695" s="6"/>
      <c r="Z695" s="6"/>
      <c r="AA695" s="6"/>
      <c r="AB695" s="6"/>
      <c r="AC695" s="6"/>
    </row>
    <row r="696" spans="1:29" x14ac:dyDescent="0.25">
      <c r="Q696" s="12" t="str">
        <f t="shared" ca="1" si="22"/>
        <v>-</v>
      </c>
      <c r="W696" t="str">
        <f t="shared" si="21"/>
        <v>-</v>
      </c>
    </row>
    <row r="697" spans="1:29" x14ac:dyDescent="0.25">
      <c r="A697" s="6"/>
      <c r="B697" s="10"/>
      <c r="C697" s="6"/>
      <c r="D697" s="6"/>
      <c r="E697" s="6"/>
      <c r="F697" s="6"/>
      <c r="G697" s="6"/>
      <c r="H697" s="6"/>
      <c r="I697" s="6"/>
      <c r="J697" s="6"/>
      <c r="K697" s="6"/>
      <c r="L697" s="6"/>
      <c r="M697" s="6"/>
      <c r="N697" s="6"/>
      <c r="O697" s="6"/>
      <c r="P697" s="10"/>
      <c r="Q697" s="15" t="str">
        <f t="shared" ca="1" si="22"/>
        <v>-</v>
      </c>
      <c r="R697" s="6"/>
      <c r="S697" s="6"/>
      <c r="T697" s="6"/>
      <c r="U697" s="6"/>
      <c r="V697" s="6"/>
      <c r="W697" s="6" t="str">
        <f t="shared" si="21"/>
        <v>-</v>
      </c>
      <c r="X697" s="6"/>
      <c r="Y697" s="6"/>
      <c r="Z697" s="6"/>
      <c r="AA697" s="6"/>
      <c r="AB697" s="6"/>
      <c r="AC697" s="6"/>
    </row>
    <row r="698" spans="1:29" x14ac:dyDescent="0.25">
      <c r="Q698" s="12" t="str">
        <f t="shared" ca="1" si="22"/>
        <v>-</v>
      </c>
      <c r="W698" t="str">
        <f t="shared" si="21"/>
        <v>-</v>
      </c>
    </row>
    <row r="699" spans="1:29" x14ac:dyDescent="0.25">
      <c r="A699" s="6"/>
      <c r="B699" s="10"/>
      <c r="C699" s="6"/>
      <c r="D699" s="6"/>
      <c r="E699" s="6"/>
      <c r="F699" s="6"/>
      <c r="G699" s="6"/>
      <c r="H699" s="6"/>
      <c r="I699" s="6"/>
      <c r="J699" s="6"/>
      <c r="K699" s="6"/>
      <c r="L699" s="6"/>
      <c r="M699" s="6"/>
      <c r="N699" s="6"/>
      <c r="O699" s="6"/>
      <c r="P699" s="10"/>
      <c r="Q699" s="15" t="str">
        <f t="shared" ca="1" si="22"/>
        <v>-</v>
      </c>
      <c r="R699" s="6"/>
      <c r="S699" s="6"/>
      <c r="T699" s="6"/>
      <c r="U699" s="6"/>
      <c r="V699" s="6"/>
      <c r="W699" s="6" t="str">
        <f t="shared" si="21"/>
        <v>-</v>
      </c>
      <c r="X699" s="6"/>
      <c r="Y699" s="6"/>
      <c r="Z699" s="6"/>
      <c r="AA699" s="6"/>
      <c r="AB699" s="6"/>
      <c r="AC699" s="6"/>
    </row>
    <row r="700" spans="1:29" x14ac:dyDescent="0.25">
      <c r="Q700" s="12" t="str">
        <f t="shared" ca="1" si="22"/>
        <v>-</v>
      </c>
      <c r="W700" t="str">
        <f t="shared" si="21"/>
        <v>-</v>
      </c>
    </row>
    <row r="701" spans="1:29" x14ac:dyDescent="0.25">
      <c r="A701" s="6"/>
      <c r="B701" s="10"/>
      <c r="C701" s="6"/>
      <c r="D701" s="6"/>
      <c r="E701" s="6"/>
      <c r="F701" s="6"/>
      <c r="G701" s="6"/>
      <c r="H701" s="6"/>
      <c r="I701" s="6"/>
      <c r="J701" s="6"/>
      <c r="K701" s="6"/>
      <c r="L701" s="6"/>
      <c r="M701" s="6"/>
      <c r="N701" s="6"/>
      <c r="O701" s="6"/>
      <c r="P701" s="10"/>
      <c r="Q701" s="15" t="str">
        <f t="shared" ca="1" si="22"/>
        <v>-</v>
      </c>
      <c r="R701" s="6"/>
      <c r="S701" s="6"/>
      <c r="T701" s="6"/>
      <c r="U701" s="6"/>
      <c r="V701" s="6"/>
      <c r="W701" s="6" t="str">
        <f t="shared" si="21"/>
        <v>-</v>
      </c>
      <c r="X701" s="6"/>
      <c r="Y701" s="6"/>
      <c r="Z701" s="6"/>
      <c r="AA701" s="6"/>
      <c r="AB701" s="6"/>
      <c r="AC701" s="6"/>
    </row>
    <row r="702" spans="1:29" x14ac:dyDescent="0.25">
      <c r="Q702" s="12" t="str">
        <f t="shared" ca="1" si="22"/>
        <v>-</v>
      </c>
      <c r="W702" t="str">
        <f t="shared" si="21"/>
        <v>-</v>
      </c>
    </row>
    <row r="703" spans="1:29" x14ac:dyDescent="0.25">
      <c r="A703" s="6"/>
      <c r="B703" s="10"/>
      <c r="C703" s="6"/>
      <c r="D703" s="6"/>
      <c r="E703" s="6"/>
      <c r="F703" s="6"/>
      <c r="G703" s="6"/>
      <c r="H703" s="6"/>
      <c r="I703" s="6"/>
      <c r="J703" s="6"/>
      <c r="K703" s="6"/>
      <c r="L703" s="6"/>
      <c r="M703" s="6"/>
      <c r="N703" s="6"/>
      <c r="O703" s="6"/>
      <c r="P703" s="10"/>
      <c r="Q703" s="15" t="str">
        <f t="shared" ca="1" si="22"/>
        <v>-</v>
      </c>
      <c r="R703" s="6"/>
      <c r="S703" s="6"/>
      <c r="T703" s="6"/>
      <c r="U703" s="6"/>
      <c r="V703" s="6"/>
      <c r="W703" s="6" t="str">
        <f t="shared" ref="W703:W766" si="23">IF(OR(ISBLANK(J703),ISBLANK(V703)),"-",(IF(J703=V703,"Yes","No")))</f>
        <v>-</v>
      </c>
      <c r="X703" s="6"/>
      <c r="Y703" s="6"/>
      <c r="Z703" s="6"/>
      <c r="AA703" s="6"/>
      <c r="AB703" s="6"/>
      <c r="AC703" s="6"/>
    </row>
    <row r="704" spans="1:29" x14ac:dyDescent="0.25">
      <c r="Q704" s="12" t="str">
        <f t="shared" ref="Q704:Q767" ca="1" si="24">IF(B704&gt;1/1/1900, (IF(R704="Closed",(DATEDIF(B704,P704,"d"))-(DATEDIF(M704,O704,"d")),IF(OR(R704="Pending",ISBLANK(P704)),TODAY()-B704))),"-")</f>
        <v>-</v>
      </c>
      <c r="W704" t="str">
        <f t="shared" si="23"/>
        <v>-</v>
      </c>
    </row>
    <row r="705" spans="1:29" x14ac:dyDescent="0.25">
      <c r="A705" s="6"/>
      <c r="B705" s="10"/>
      <c r="C705" s="6"/>
      <c r="D705" s="6"/>
      <c r="E705" s="6"/>
      <c r="F705" s="6"/>
      <c r="G705" s="6"/>
      <c r="H705" s="6"/>
      <c r="I705" s="6"/>
      <c r="J705" s="6"/>
      <c r="K705" s="6"/>
      <c r="L705" s="6"/>
      <c r="M705" s="6"/>
      <c r="N705" s="6"/>
      <c r="O705" s="6"/>
      <c r="P705" s="10"/>
      <c r="Q705" s="15" t="str">
        <f t="shared" ca="1" si="24"/>
        <v>-</v>
      </c>
      <c r="R705" s="6"/>
      <c r="S705" s="6"/>
      <c r="T705" s="6"/>
      <c r="U705" s="6"/>
      <c r="V705" s="6"/>
      <c r="W705" s="6" t="str">
        <f t="shared" si="23"/>
        <v>-</v>
      </c>
      <c r="X705" s="6"/>
      <c r="Y705" s="6"/>
      <c r="Z705" s="6"/>
      <c r="AA705" s="6"/>
      <c r="AB705" s="6"/>
      <c r="AC705" s="6"/>
    </row>
    <row r="706" spans="1:29" x14ac:dyDescent="0.25">
      <c r="Q706" s="12" t="str">
        <f t="shared" ca="1" si="24"/>
        <v>-</v>
      </c>
      <c r="W706" t="str">
        <f t="shared" si="23"/>
        <v>-</v>
      </c>
    </row>
    <row r="707" spans="1:29" x14ac:dyDescent="0.25">
      <c r="A707" s="6"/>
      <c r="B707" s="10"/>
      <c r="C707" s="6"/>
      <c r="D707" s="6"/>
      <c r="E707" s="6"/>
      <c r="F707" s="6"/>
      <c r="G707" s="6"/>
      <c r="H707" s="6"/>
      <c r="I707" s="6"/>
      <c r="J707" s="6"/>
      <c r="K707" s="6"/>
      <c r="L707" s="6"/>
      <c r="M707" s="6"/>
      <c r="N707" s="6"/>
      <c r="O707" s="6"/>
      <c r="P707" s="10"/>
      <c r="Q707" s="15" t="str">
        <f t="shared" ca="1" si="24"/>
        <v>-</v>
      </c>
      <c r="R707" s="6"/>
      <c r="S707" s="6"/>
      <c r="T707" s="6"/>
      <c r="U707" s="6"/>
      <c r="V707" s="6"/>
      <c r="W707" s="6" t="str">
        <f t="shared" si="23"/>
        <v>-</v>
      </c>
      <c r="X707" s="6"/>
      <c r="Y707" s="6"/>
      <c r="Z707" s="6"/>
      <c r="AA707" s="6"/>
      <c r="AB707" s="6"/>
      <c r="AC707" s="6"/>
    </row>
    <row r="708" spans="1:29" x14ac:dyDescent="0.25">
      <c r="Q708" s="12" t="str">
        <f t="shared" ca="1" si="24"/>
        <v>-</v>
      </c>
      <c r="W708" t="str">
        <f t="shared" si="23"/>
        <v>-</v>
      </c>
    </row>
    <row r="709" spans="1:29" x14ac:dyDescent="0.25">
      <c r="A709" s="6"/>
      <c r="B709" s="10"/>
      <c r="C709" s="6"/>
      <c r="D709" s="6"/>
      <c r="E709" s="6"/>
      <c r="F709" s="6"/>
      <c r="G709" s="6"/>
      <c r="H709" s="6"/>
      <c r="I709" s="6"/>
      <c r="J709" s="6"/>
      <c r="K709" s="6"/>
      <c r="L709" s="6"/>
      <c r="M709" s="6"/>
      <c r="N709" s="6"/>
      <c r="O709" s="6"/>
      <c r="P709" s="10"/>
      <c r="Q709" s="15" t="str">
        <f t="shared" ca="1" si="24"/>
        <v>-</v>
      </c>
      <c r="R709" s="6"/>
      <c r="S709" s="6"/>
      <c r="T709" s="6"/>
      <c r="U709" s="6"/>
      <c r="V709" s="6"/>
      <c r="W709" s="6" t="str">
        <f t="shared" si="23"/>
        <v>-</v>
      </c>
      <c r="X709" s="6"/>
      <c r="Y709" s="6"/>
      <c r="Z709" s="6"/>
      <c r="AA709" s="6"/>
      <c r="AB709" s="6"/>
      <c r="AC709" s="6"/>
    </row>
    <row r="710" spans="1:29" x14ac:dyDescent="0.25">
      <c r="Q710" s="12" t="str">
        <f t="shared" ca="1" si="24"/>
        <v>-</v>
      </c>
      <c r="W710" t="str">
        <f t="shared" si="23"/>
        <v>-</v>
      </c>
    </row>
    <row r="711" spans="1:29" x14ac:dyDescent="0.25">
      <c r="A711" s="6"/>
      <c r="B711" s="10"/>
      <c r="C711" s="6"/>
      <c r="D711" s="6"/>
      <c r="E711" s="6"/>
      <c r="F711" s="6"/>
      <c r="G711" s="6"/>
      <c r="H711" s="6"/>
      <c r="I711" s="6"/>
      <c r="J711" s="6"/>
      <c r="K711" s="6"/>
      <c r="L711" s="6"/>
      <c r="M711" s="6"/>
      <c r="N711" s="6"/>
      <c r="O711" s="6"/>
      <c r="P711" s="10"/>
      <c r="Q711" s="15" t="str">
        <f t="shared" ca="1" si="24"/>
        <v>-</v>
      </c>
      <c r="R711" s="6"/>
      <c r="S711" s="6"/>
      <c r="T711" s="6"/>
      <c r="U711" s="6"/>
      <c r="V711" s="6"/>
      <c r="W711" s="6" t="str">
        <f t="shared" si="23"/>
        <v>-</v>
      </c>
      <c r="X711" s="6"/>
      <c r="Y711" s="6"/>
      <c r="Z711" s="6"/>
      <c r="AA711" s="6"/>
      <c r="AB711" s="6"/>
      <c r="AC711" s="6"/>
    </row>
    <row r="712" spans="1:29" x14ac:dyDescent="0.25">
      <c r="Q712" s="12" t="str">
        <f t="shared" ca="1" si="24"/>
        <v>-</v>
      </c>
      <c r="W712" t="str">
        <f t="shared" si="23"/>
        <v>-</v>
      </c>
    </row>
    <row r="713" spans="1:29" x14ac:dyDescent="0.25">
      <c r="A713" s="6"/>
      <c r="B713" s="10"/>
      <c r="C713" s="6"/>
      <c r="D713" s="6"/>
      <c r="E713" s="6"/>
      <c r="F713" s="6"/>
      <c r="G713" s="6"/>
      <c r="H713" s="6"/>
      <c r="I713" s="6"/>
      <c r="J713" s="6"/>
      <c r="K713" s="6"/>
      <c r="L713" s="6"/>
      <c r="M713" s="6"/>
      <c r="N713" s="6"/>
      <c r="O713" s="6"/>
      <c r="P713" s="10"/>
      <c r="Q713" s="15" t="str">
        <f t="shared" ca="1" si="24"/>
        <v>-</v>
      </c>
      <c r="R713" s="6"/>
      <c r="S713" s="6"/>
      <c r="T713" s="6"/>
      <c r="U713" s="6"/>
      <c r="V713" s="6"/>
      <c r="W713" s="6" t="str">
        <f t="shared" si="23"/>
        <v>-</v>
      </c>
      <c r="X713" s="6"/>
      <c r="Y713" s="6"/>
      <c r="Z713" s="6"/>
      <c r="AA713" s="6"/>
      <c r="AB713" s="6"/>
      <c r="AC713" s="6"/>
    </row>
    <row r="714" spans="1:29" x14ac:dyDescent="0.25">
      <c r="Q714" s="12" t="str">
        <f t="shared" ca="1" si="24"/>
        <v>-</v>
      </c>
      <c r="W714" t="str">
        <f t="shared" si="23"/>
        <v>-</v>
      </c>
    </row>
    <row r="715" spans="1:29" x14ac:dyDescent="0.25">
      <c r="A715" s="6"/>
      <c r="B715" s="10"/>
      <c r="C715" s="6"/>
      <c r="D715" s="6"/>
      <c r="E715" s="6"/>
      <c r="F715" s="6"/>
      <c r="G715" s="6"/>
      <c r="H715" s="6"/>
      <c r="I715" s="6"/>
      <c r="J715" s="6"/>
      <c r="K715" s="6"/>
      <c r="L715" s="6"/>
      <c r="M715" s="6"/>
      <c r="N715" s="6"/>
      <c r="O715" s="6"/>
      <c r="P715" s="10"/>
      <c r="Q715" s="15" t="str">
        <f t="shared" ca="1" si="24"/>
        <v>-</v>
      </c>
      <c r="R715" s="6"/>
      <c r="S715" s="6"/>
      <c r="T715" s="6"/>
      <c r="U715" s="6"/>
      <c r="V715" s="6"/>
      <c r="W715" s="6" t="str">
        <f t="shared" si="23"/>
        <v>-</v>
      </c>
      <c r="X715" s="6"/>
      <c r="Y715" s="6"/>
      <c r="Z715" s="6"/>
      <c r="AA715" s="6"/>
      <c r="AB715" s="6"/>
      <c r="AC715" s="6"/>
    </row>
    <row r="716" spans="1:29" x14ac:dyDescent="0.25">
      <c r="Q716" s="12" t="str">
        <f t="shared" ca="1" si="24"/>
        <v>-</v>
      </c>
      <c r="W716" t="str">
        <f t="shared" si="23"/>
        <v>-</v>
      </c>
    </row>
    <row r="717" spans="1:29" x14ac:dyDescent="0.25">
      <c r="A717" s="6"/>
      <c r="B717" s="10"/>
      <c r="C717" s="6"/>
      <c r="D717" s="6"/>
      <c r="E717" s="6"/>
      <c r="F717" s="6"/>
      <c r="G717" s="6"/>
      <c r="H717" s="6"/>
      <c r="I717" s="6"/>
      <c r="J717" s="6"/>
      <c r="K717" s="6"/>
      <c r="L717" s="6"/>
      <c r="M717" s="6"/>
      <c r="N717" s="6"/>
      <c r="O717" s="6"/>
      <c r="P717" s="10"/>
      <c r="Q717" s="15" t="str">
        <f t="shared" ca="1" si="24"/>
        <v>-</v>
      </c>
      <c r="R717" s="6"/>
      <c r="S717" s="6"/>
      <c r="T717" s="6"/>
      <c r="U717" s="6"/>
      <c r="V717" s="6"/>
      <c r="W717" s="6" t="str">
        <f t="shared" si="23"/>
        <v>-</v>
      </c>
      <c r="X717" s="6"/>
      <c r="Y717" s="6"/>
      <c r="Z717" s="6"/>
      <c r="AA717" s="6"/>
      <c r="AB717" s="6"/>
      <c r="AC717" s="6"/>
    </row>
    <row r="718" spans="1:29" x14ac:dyDescent="0.25">
      <c r="Q718" s="12" t="str">
        <f t="shared" ca="1" si="24"/>
        <v>-</v>
      </c>
      <c r="W718" t="str">
        <f t="shared" si="23"/>
        <v>-</v>
      </c>
    </row>
    <row r="719" spans="1:29" x14ac:dyDescent="0.25">
      <c r="A719" s="6"/>
      <c r="B719" s="10"/>
      <c r="C719" s="6"/>
      <c r="D719" s="6"/>
      <c r="E719" s="6"/>
      <c r="F719" s="6"/>
      <c r="G719" s="6"/>
      <c r="H719" s="6"/>
      <c r="I719" s="6"/>
      <c r="J719" s="6"/>
      <c r="K719" s="6"/>
      <c r="L719" s="6"/>
      <c r="M719" s="6"/>
      <c r="N719" s="6"/>
      <c r="O719" s="6"/>
      <c r="P719" s="10"/>
      <c r="Q719" s="15" t="str">
        <f t="shared" ca="1" si="24"/>
        <v>-</v>
      </c>
      <c r="R719" s="6"/>
      <c r="S719" s="6"/>
      <c r="T719" s="6"/>
      <c r="U719" s="6"/>
      <c r="V719" s="6"/>
      <c r="W719" s="6" t="str">
        <f t="shared" si="23"/>
        <v>-</v>
      </c>
      <c r="X719" s="6"/>
      <c r="Y719" s="6"/>
      <c r="Z719" s="6"/>
      <c r="AA719" s="6"/>
      <c r="AB719" s="6"/>
      <c r="AC719" s="6"/>
    </row>
    <row r="720" spans="1:29" x14ac:dyDescent="0.25">
      <c r="Q720" s="12" t="str">
        <f t="shared" ca="1" si="24"/>
        <v>-</v>
      </c>
      <c r="W720" t="str">
        <f t="shared" si="23"/>
        <v>-</v>
      </c>
    </row>
    <row r="721" spans="1:29" x14ac:dyDescent="0.25">
      <c r="A721" s="6"/>
      <c r="B721" s="10"/>
      <c r="C721" s="6"/>
      <c r="D721" s="6"/>
      <c r="E721" s="6"/>
      <c r="F721" s="6"/>
      <c r="G721" s="6"/>
      <c r="H721" s="6"/>
      <c r="I721" s="6"/>
      <c r="J721" s="6"/>
      <c r="K721" s="6"/>
      <c r="L721" s="6"/>
      <c r="M721" s="6"/>
      <c r="N721" s="6"/>
      <c r="O721" s="6"/>
      <c r="P721" s="10"/>
      <c r="Q721" s="15" t="str">
        <f t="shared" ca="1" si="24"/>
        <v>-</v>
      </c>
      <c r="R721" s="6"/>
      <c r="S721" s="6"/>
      <c r="T721" s="6"/>
      <c r="U721" s="6"/>
      <c r="V721" s="6"/>
      <c r="W721" s="6" t="str">
        <f t="shared" si="23"/>
        <v>-</v>
      </c>
      <c r="X721" s="6"/>
      <c r="Y721" s="6"/>
      <c r="Z721" s="6"/>
      <c r="AA721" s="6"/>
      <c r="AB721" s="6"/>
      <c r="AC721" s="6"/>
    </row>
    <row r="722" spans="1:29" x14ac:dyDescent="0.25">
      <c r="Q722" s="12" t="str">
        <f t="shared" ca="1" si="24"/>
        <v>-</v>
      </c>
      <c r="W722" t="str">
        <f t="shared" si="23"/>
        <v>-</v>
      </c>
    </row>
    <row r="723" spans="1:29" x14ac:dyDescent="0.25">
      <c r="A723" s="6"/>
      <c r="B723" s="10"/>
      <c r="C723" s="6"/>
      <c r="D723" s="6"/>
      <c r="E723" s="6"/>
      <c r="F723" s="6"/>
      <c r="G723" s="6"/>
      <c r="H723" s="6"/>
      <c r="I723" s="6"/>
      <c r="J723" s="6"/>
      <c r="K723" s="6"/>
      <c r="L723" s="6"/>
      <c r="M723" s="6"/>
      <c r="N723" s="6"/>
      <c r="O723" s="6"/>
      <c r="P723" s="10"/>
      <c r="Q723" s="15" t="str">
        <f t="shared" ca="1" si="24"/>
        <v>-</v>
      </c>
      <c r="R723" s="6"/>
      <c r="S723" s="6"/>
      <c r="T723" s="6"/>
      <c r="U723" s="6"/>
      <c r="V723" s="6"/>
      <c r="W723" s="6" t="str">
        <f t="shared" si="23"/>
        <v>-</v>
      </c>
      <c r="X723" s="6"/>
      <c r="Y723" s="6"/>
      <c r="Z723" s="6"/>
      <c r="AA723" s="6"/>
      <c r="AB723" s="6"/>
      <c r="AC723" s="6"/>
    </row>
    <row r="724" spans="1:29" x14ac:dyDescent="0.25">
      <c r="Q724" s="12" t="str">
        <f t="shared" ca="1" si="24"/>
        <v>-</v>
      </c>
      <c r="W724" t="str">
        <f t="shared" si="23"/>
        <v>-</v>
      </c>
    </row>
    <row r="725" spans="1:29" x14ac:dyDescent="0.25">
      <c r="A725" s="6"/>
      <c r="B725" s="10"/>
      <c r="C725" s="6"/>
      <c r="D725" s="6"/>
      <c r="E725" s="6"/>
      <c r="F725" s="6"/>
      <c r="G725" s="6"/>
      <c r="H725" s="6"/>
      <c r="I725" s="6"/>
      <c r="J725" s="6"/>
      <c r="K725" s="6"/>
      <c r="L725" s="6"/>
      <c r="M725" s="6"/>
      <c r="N725" s="6"/>
      <c r="O725" s="6"/>
      <c r="P725" s="10"/>
      <c r="Q725" s="15" t="str">
        <f t="shared" ca="1" si="24"/>
        <v>-</v>
      </c>
      <c r="R725" s="6"/>
      <c r="S725" s="6"/>
      <c r="T725" s="6"/>
      <c r="U725" s="6"/>
      <c r="V725" s="6"/>
      <c r="W725" s="6" t="str">
        <f t="shared" si="23"/>
        <v>-</v>
      </c>
      <c r="X725" s="6"/>
      <c r="Y725" s="6"/>
      <c r="Z725" s="6"/>
      <c r="AA725" s="6"/>
      <c r="AB725" s="6"/>
      <c r="AC725" s="6"/>
    </row>
    <row r="726" spans="1:29" x14ac:dyDescent="0.25">
      <c r="Q726" s="12" t="str">
        <f t="shared" ca="1" si="24"/>
        <v>-</v>
      </c>
      <c r="W726" t="str">
        <f t="shared" si="23"/>
        <v>-</v>
      </c>
    </row>
    <row r="727" spans="1:29" x14ac:dyDescent="0.25">
      <c r="A727" s="6"/>
      <c r="B727" s="10"/>
      <c r="C727" s="6"/>
      <c r="D727" s="6"/>
      <c r="E727" s="6"/>
      <c r="F727" s="6"/>
      <c r="G727" s="6"/>
      <c r="H727" s="6"/>
      <c r="I727" s="6"/>
      <c r="J727" s="6"/>
      <c r="K727" s="6"/>
      <c r="L727" s="6"/>
      <c r="M727" s="6"/>
      <c r="N727" s="6"/>
      <c r="O727" s="6"/>
      <c r="P727" s="10"/>
      <c r="Q727" s="15" t="str">
        <f t="shared" ca="1" si="24"/>
        <v>-</v>
      </c>
      <c r="R727" s="6"/>
      <c r="S727" s="6"/>
      <c r="T727" s="6"/>
      <c r="U727" s="6"/>
      <c r="V727" s="6"/>
      <c r="W727" s="6" t="str">
        <f t="shared" si="23"/>
        <v>-</v>
      </c>
      <c r="X727" s="6"/>
      <c r="Y727" s="6"/>
      <c r="Z727" s="6"/>
      <c r="AA727" s="6"/>
      <c r="AB727" s="6"/>
      <c r="AC727" s="6"/>
    </row>
    <row r="728" spans="1:29" x14ac:dyDescent="0.25">
      <c r="Q728" s="12" t="str">
        <f t="shared" ca="1" si="24"/>
        <v>-</v>
      </c>
      <c r="W728" t="str">
        <f t="shared" si="23"/>
        <v>-</v>
      </c>
    </row>
    <row r="729" spans="1:29" x14ac:dyDescent="0.25">
      <c r="A729" s="6"/>
      <c r="B729" s="10"/>
      <c r="C729" s="6"/>
      <c r="D729" s="6"/>
      <c r="E729" s="6"/>
      <c r="F729" s="6"/>
      <c r="G729" s="6"/>
      <c r="H729" s="6"/>
      <c r="I729" s="6"/>
      <c r="J729" s="6"/>
      <c r="K729" s="6"/>
      <c r="L729" s="6"/>
      <c r="M729" s="6"/>
      <c r="N729" s="6"/>
      <c r="O729" s="6"/>
      <c r="P729" s="10"/>
      <c r="Q729" s="15" t="str">
        <f t="shared" ca="1" si="24"/>
        <v>-</v>
      </c>
      <c r="R729" s="6"/>
      <c r="S729" s="6"/>
      <c r="T729" s="6"/>
      <c r="U729" s="6"/>
      <c r="V729" s="6"/>
      <c r="W729" s="6" t="str">
        <f t="shared" si="23"/>
        <v>-</v>
      </c>
      <c r="X729" s="6"/>
      <c r="Y729" s="6"/>
      <c r="Z729" s="6"/>
      <c r="AA729" s="6"/>
      <c r="AB729" s="6"/>
      <c r="AC729" s="6"/>
    </row>
    <row r="730" spans="1:29" x14ac:dyDescent="0.25">
      <c r="Q730" s="12" t="str">
        <f t="shared" ca="1" si="24"/>
        <v>-</v>
      </c>
      <c r="W730" t="str">
        <f t="shared" si="23"/>
        <v>-</v>
      </c>
    </row>
    <row r="731" spans="1:29" x14ac:dyDescent="0.25">
      <c r="A731" s="6"/>
      <c r="B731" s="10"/>
      <c r="C731" s="6"/>
      <c r="D731" s="6"/>
      <c r="E731" s="6"/>
      <c r="F731" s="6"/>
      <c r="G731" s="6"/>
      <c r="H731" s="6"/>
      <c r="I731" s="6"/>
      <c r="J731" s="6"/>
      <c r="K731" s="6"/>
      <c r="L731" s="6"/>
      <c r="M731" s="6"/>
      <c r="N731" s="6"/>
      <c r="O731" s="6"/>
      <c r="P731" s="10"/>
      <c r="Q731" s="15" t="str">
        <f t="shared" ca="1" si="24"/>
        <v>-</v>
      </c>
      <c r="R731" s="6"/>
      <c r="S731" s="6"/>
      <c r="T731" s="6"/>
      <c r="U731" s="6"/>
      <c r="V731" s="6"/>
      <c r="W731" s="6" t="str">
        <f t="shared" si="23"/>
        <v>-</v>
      </c>
      <c r="X731" s="6"/>
      <c r="Y731" s="6"/>
      <c r="Z731" s="6"/>
      <c r="AA731" s="6"/>
      <c r="AB731" s="6"/>
      <c r="AC731" s="6"/>
    </row>
    <row r="732" spans="1:29" x14ac:dyDescent="0.25">
      <c r="Q732" s="12" t="str">
        <f t="shared" ca="1" si="24"/>
        <v>-</v>
      </c>
      <c r="W732" t="str">
        <f t="shared" si="23"/>
        <v>-</v>
      </c>
    </row>
    <row r="733" spans="1:29" x14ac:dyDescent="0.25">
      <c r="A733" s="6"/>
      <c r="B733" s="10"/>
      <c r="C733" s="6"/>
      <c r="D733" s="6"/>
      <c r="E733" s="6"/>
      <c r="F733" s="6"/>
      <c r="G733" s="6"/>
      <c r="H733" s="6"/>
      <c r="I733" s="6"/>
      <c r="J733" s="6"/>
      <c r="K733" s="6"/>
      <c r="L733" s="6"/>
      <c r="M733" s="6"/>
      <c r="N733" s="6"/>
      <c r="O733" s="6"/>
      <c r="P733" s="10"/>
      <c r="Q733" s="15" t="str">
        <f t="shared" ca="1" si="24"/>
        <v>-</v>
      </c>
      <c r="R733" s="6"/>
      <c r="S733" s="6"/>
      <c r="T733" s="6"/>
      <c r="U733" s="6"/>
      <c r="V733" s="6"/>
      <c r="W733" s="6" t="str">
        <f t="shared" si="23"/>
        <v>-</v>
      </c>
      <c r="X733" s="6"/>
      <c r="Y733" s="6"/>
      <c r="Z733" s="6"/>
      <c r="AA733" s="6"/>
      <c r="AB733" s="6"/>
      <c r="AC733" s="6"/>
    </row>
    <row r="734" spans="1:29" x14ac:dyDescent="0.25">
      <c r="Q734" s="12" t="str">
        <f t="shared" ca="1" si="24"/>
        <v>-</v>
      </c>
      <c r="W734" t="str">
        <f t="shared" si="23"/>
        <v>-</v>
      </c>
    </row>
    <row r="735" spans="1:29" x14ac:dyDescent="0.25">
      <c r="A735" s="6"/>
      <c r="B735" s="10"/>
      <c r="C735" s="6"/>
      <c r="D735" s="6"/>
      <c r="E735" s="6"/>
      <c r="F735" s="6"/>
      <c r="G735" s="6"/>
      <c r="H735" s="6"/>
      <c r="I735" s="6"/>
      <c r="J735" s="6"/>
      <c r="K735" s="6"/>
      <c r="L735" s="6"/>
      <c r="M735" s="6"/>
      <c r="N735" s="6"/>
      <c r="O735" s="6"/>
      <c r="P735" s="10"/>
      <c r="Q735" s="15" t="str">
        <f t="shared" ca="1" si="24"/>
        <v>-</v>
      </c>
      <c r="R735" s="6"/>
      <c r="S735" s="6"/>
      <c r="T735" s="6"/>
      <c r="U735" s="6"/>
      <c r="V735" s="6"/>
      <c r="W735" s="6" t="str">
        <f t="shared" si="23"/>
        <v>-</v>
      </c>
      <c r="X735" s="6"/>
      <c r="Y735" s="6"/>
      <c r="Z735" s="6"/>
      <c r="AA735" s="6"/>
      <c r="AB735" s="6"/>
      <c r="AC735" s="6"/>
    </row>
    <row r="736" spans="1:29" x14ac:dyDescent="0.25">
      <c r="Q736" s="12" t="str">
        <f t="shared" ca="1" si="24"/>
        <v>-</v>
      </c>
      <c r="W736" t="str">
        <f t="shared" si="23"/>
        <v>-</v>
      </c>
    </row>
    <row r="737" spans="1:29" x14ac:dyDescent="0.25">
      <c r="A737" s="6"/>
      <c r="B737" s="10"/>
      <c r="C737" s="6"/>
      <c r="D737" s="6"/>
      <c r="E737" s="6"/>
      <c r="F737" s="6"/>
      <c r="G737" s="6"/>
      <c r="H737" s="6"/>
      <c r="I737" s="6"/>
      <c r="J737" s="6"/>
      <c r="K737" s="6"/>
      <c r="L737" s="6"/>
      <c r="M737" s="6"/>
      <c r="N737" s="6"/>
      <c r="O737" s="6"/>
      <c r="P737" s="10"/>
      <c r="Q737" s="15" t="str">
        <f t="shared" ca="1" si="24"/>
        <v>-</v>
      </c>
      <c r="R737" s="6"/>
      <c r="S737" s="6"/>
      <c r="T737" s="6"/>
      <c r="U737" s="6"/>
      <c r="V737" s="6"/>
      <c r="W737" s="6" t="str">
        <f t="shared" si="23"/>
        <v>-</v>
      </c>
      <c r="X737" s="6"/>
      <c r="Y737" s="6"/>
      <c r="Z737" s="6"/>
      <c r="AA737" s="6"/>
      <c r="AB737" s="6"/>
      <c r="AC737" s="6"/>
    </row>
    <row r="738" spans="1:29" x14ac:dyDescent="0.25">
      <c r="Q738" s="12" t="str">
        <f t="shared" ca="1" si="24"/>
        <v>-</v>
      </c>
      <c r="W738" t="str">
        <f t="shared" si="23"/>
        <v>-</v>
      </c>
    </row>
    <row r="739" spans="1:29" x14ac:dyDescent="0.25">
      <c r="A739" s="6"/>
      <c r="B739" s="10"/>
      <c r="C739" s="6"/>
      <c r="D739" s="6"/>
      <c r="E739" s="6"/>
      <c r="F739" s="6"/>
      <c r="G739" s="6"/>
      <c r="H739" s="6"/>
      <c r="I739" s="6"/>
      <c r="J739" s="6"/>
      <c r="K739" s="6"/>
      <c r="L739" s="6"/>
      <c r="M739" s="6"/>
      <c r="N739" s="6"/>
      <c r="O739" s="6"/>
      <c r="P739" s="10"/>
      <c r="Q739" s="15" t="str">
        <f t="shared" ca="1" si="24"/>
        <v>-</v>
      </c>
      <c r="R739" s="6"/>
      <c r="S739" s="6"/>
      <c r="T739" s="6"/>
      <c r="U739" s="6"/>
      <c r="V739" s="6"/>
      <c r="W739" s="6" t="str">
        <f t="shared" si="23"/>
        <v>-</v>
      </c>
      <c r="X739" s="6"/>
      <c r="Y739" s="6"/>
      <c r="Z739" s="6"/>
      <c r="AA739" s="6"/>
      <c r="AB739" s="6"/>
      <c r="AC739" s="6"/>
    </row>
    <row r="740" spans="1:29" x14ac:dyDescent="0.25">
      <c r="Q740" s="12" t="str">
        <f t="shared" ca="1" si="24"/>
        <v>-</v>
      </c>
      <c r="W740" t="str">
        <f t="shared" si="23"/>
        <v>-</v>
      </c>
    </row>
    <row r="741" spans="1:29" x14ac:dyDescent="0.25">
      <c r="A741" s="6"/>
      <c r="B741" s="10"/>
      <c r="C741" s="6"/>
      <c r="D741" s="6"/>
      <c r="E741" s="6"/>
      <c r="F741" s="6"/>
      <c r="G741" s="6"/>
      <c r="H741" s="6"/>
      <c r="I741" s="6"/>
      <c r="J741" s="6"/>
      <c r="K741" s="6"/>
      <c r="L741" s="6"/>
      <c r="M741" s="6"/>
      <c r="N741" s="6"/>
      <c r="O741" s="6"/>
      <c r="P741" s="10"/>
      <c r="Q741" s="15" t="str">
        <f t="shared" ca="1" si="24"/>
        <v>-</v>
      </c>
      <c r="R741" s="6"/>
      <c r="S741" s="6"/>
      <c r="T741" s="6"/>
      <c r="U741" s="6"/>
      <c r="V741" s="6"/>
      <c r="W741" s="6" t="str">
        <f t="shared" si="23"/>
        <v>-</v>
      </c>
      <c r="X741" s="6"/>
      <c r="Y741" s="6"/>
      <c r="Z741" s="6"/>
      <c r="AA741" s="6"/>
      <c r="AB741" s="6"/>
      <c r="AC741" s="6"/>
    </row>
    <row r="742" spans="1:29" x14ac:dyDescent="0.25">
      <c r="Q742" s="12" t="str">
        <f t="shared" ca="1" si="24"/>
        <v>-</v>
      </c>
      <c r="W742" t="str">
        <f t="shared" si="23"/>
        <v>-</v>
      </c>
    </row>
    <row r="743" spans="1:29" x14ac:dyDescent="0.25">
      <c r="A743" s="6"/>
      <c r="B743" s="10"/>
      <c r="C743" s="6"/>
      <c r="D743" s="6"/>
      <c r="E743" s="6"/>
      <c r="F743" s="6"/>
      <c r="G743" s="6"/>
      <c r="H743" s="6"/>
      <c r="I743" s="6"/>
      <c r="J743" s="6"/>
      <c r="K743" s="6"/>
      <c r="L743" s="6"/>
      <c r="M743" s="6"/>
      <c r="N743" s="6"/>
      <c r="O743" s="6"/>
      <c r="P743" s="10"/>
      <c r="Q743" s="15" t="str">
        <f t="shared" ca="1" si="24"/>
        <v>-</v>
      </c>
      <c r="R743" s="6"/>
      <c r="S743" s="6"/>
      <c r="T743" s="6"/>
      <c r="U743" s="6"/>
      <c r="V743" s="6"/>
      <c r="W743" s="6" t="str">
        <f t="shared" si="23"/>
        <v>-</v>
      </c>
      <c r="X743" s="6"/>
      <c r="Y743" s="6"/>
      <c r="Z743" s="6"/>
      <c r="AA743" s="6"/>
      <c r="AB743" s="6"/>
      <c r="AC743" s="6"/>
    </row>
    <row r="744" spans="1:29" x14ac:dyDescent="0.25">
      <c r="Q744" s="12" t="str">
        <f t="shared" ca="1" si="24"/>
        <v>-</v>
      </c>
      <c r="W744" t="str">
        <f t="shared" si="23"/>
        <v>-</v>
      </c>
    </row>
    <row r="745" spans="1:29" x14ac:dyDescent="0.25">
      <c r="A745" s="6"/>
      <c r="B745" s="10"/>
      <c r="C745" s="6"/>
      <c r="D745" s="6"/>
      <c r="E745" s="6"/>
      <c r="F745" s="6"/>
      <c r="G745" s="6"/>
      <c r="H745" s="6"/>
      <c r="I745" s="6"/>
      <c r="J745" s="6"/>
      <c r="K745" s="6"/>
      <c r="L745" s="6"/>
      <c r="M745" s="6"/>
      <c r="N745" s="6"/>
      <c r="O745" s="6"/>
      <c r="P745" s="10"/>
      <c r="Q745" s="15" t="str">
        <f t="shared" ca="1" si="24"/>
        <v>-</v>
      </c>
      <c r="R745" s="6"/>
      <c r="S745" s="6"/>
      <c r="T745" s="6"/>
      <c r="U745" s="6"/>
      <c r="V745" s="6"/>
      <c r="W745" s="6" t="str">
        <f t="shared" si="23"/>
        <v>-</v>
      </c>
      <c r="X745" s="6"/>
      <c r="Y745" s="6"/>
      <c r="Z745" s="6"/>
      <c r="AA745" s="6"/>
      <c r="AB745" s="6"/>
      <c r="AC745" s="6"/>
    </row>
    <row r="746" spans="1:29" x14ac:dyDescent="0.25">
      <c r="Q746" s="12" t="str">
        <f t="shared" ca="1" si="24"/>
        <v>-</v>
      </c>
      <c r="W746" t="str">
        <f t="shared" si="23"/>
        <v>-</v>
      </c>
    </row>
    <row r="747" spans="1:29" x14ac:dyDescent="0.25">
      <c r="A747" s="6"/>
      <c r="B747" s="10"/>
      <c r="C747" s="6"/>
      <c r="D747" s="6"/>
      <c r="E747" s="6"/>
      <c r="F747" s="6"/>
      <c r="G747" s="6"/>
      <c r="H747" s="6"/>
      <c r="I747" s="6"/>
      <c r="J747" s="6"/>
      <c r="K747" s="6"/>
      <c r="L747" s="6"/>
      <c r="M747" s="6"/>
      <c r="N747" s="6"/>
      <c r="O747" s="6"/>
      <c r="P747" s="10"/>
      <c r="Q747" s="15" t="str">
        <f t="shared" ca="1" si="24"/>
        <v>-</v>
      </c>
      <c r="R747" s="6"/>
      <c r="S747" s="6"/>
      <c r="T747" s="6"/>
      <c r="U747" s="6"/>
      <c r="V747" s="6"/>
      <c r="W747" s="6" t="str">
        <f t="shared" si="23"/>
        <v>-</v>
      </c>
      <c r="X747" s="6"/>
      <c r="Y747" s="6"/>
      <c r="Z747" s="6"/>
      <c r="AA747" s="6"/>
      <c r="AB747" s="6"/>
      <c r="AC747" s="6"/>
    </row>
    <row r="748" spans="1:29" x14ac:dyDescent="0.25">
      <c r="Q748" s="12" t="str">
        <f t="shared" ca="1" si="24"/>
        <v>-</v>
      </c>
      <c r="W748" t="str">
        <f t="shared" si="23"/>
        <v>-</v>
      </c>
    </row>
    <row r="749" spans="1:29" x14ac:dyDescent="0.25">
      <c r="A749" s="6"/>
      <c r="B749" s="10"/>
      <c r="C749" s="6"/>
      <c r="D749" s="6"/>
      <c r="E749" s="6"/>
      <c r="F749" s="6"/>
      <c r="G749" s="6"/>
      <c r="H749" s="6"/>
      <c r="I749" s="6"/>
      <c r="J749" s="6"/>
      <c r="K749" s="6"/>
      <c r="L749" s="6"/>
      <c r="M749" s="6"/>
      <c r="N749" s="6"/>
      <c r="O749" s="6"/>
      <c r="P749" s="10"/>
      <c r="Q749" s="15" t="str">
        <f t="shared" ca="1" si="24"/>
        <v>-</v>
      </c>
      <c r="R749" s="6"/>
      <c r="S749" s="6"/>
      <c r="T749" s="6"/>
      <c r="U749" s="6"/>
      <c r="V749" s="6"/>
      <c r="W749" s="6" t="str">
        <f t="shared" si="23"/>
        <v>-</v>
      </c>
      <c r="X749" s="6"/>
      <c r="Y749" s="6"/>
      <c r="Z749" s="6"/>
      <c r="AA749" s="6"/>
      <c r="AB749" s="6"/>
      <c r="AC749" s="6"/>
    </row>
    <row r="750" spans="1:29" x14ac:dyDescent="0.25">
      <c r="Q750" s="12" t="str">
        <f t="shared" ca="1" si="24"/>
        <v>-</v>
      </c>
      <c r="W750" t="str">
        <f t="shared" si="23"/>
        <v>-</v>
      </c>
    </row>
    <row r="751" spans="1:29" x14ac:dyDescent="0.25">
      <c r="A751" s="6"/>
      <c r="B751" s="10"/>
      <c r="C751" s="6"/>
      <c r="D751" s="6"/>
      <c r="E751" s="6"/>
      <c r="F751" s="6"/>
      <c r="G751" s="6"/>
      <c r="H751" s="6"/>
      <c r="I751" s="6"/>
      <c r="J751" s="6"/>
      <c r="K751" s="6"/>
      <c r="L751" s="6"/>
      <c r="M751" s="6"/>
      <c r="N751" s="6"/>
      <c r="O751" s="6"/>
      <c r="P751" s="10"/>
      <c r="Q751" s="15" t="str">
        <f t="shared" ca="1" si="24"/>
        <v>-</v>
      </c>
      <c r="R751" s="6"/>
      <c r="S751" s="6"/>
      <c r="T751" s="6"/>
      <c r="U751" s="6"/>
      <c r="V751" s="6"/>
      <c r="W751" s="6" t="str">
        <f t="shared" si="23"/>
        <v>-</v>
      </c>
      <c r="X751" s="6"/>
      <c r="Y751" s="6"/>
      <c r="Z751" s="6"/>
      <c r="AA751" s="6"/>
      <c r="AB751" s="6"/>
      <c r="AC751" s="6"/>
    </row>
    <row r="752" spans="1:29" x14ac:dyDescent="0.25">
      <c r="Q752" s="12" t="str">
        <f t="shared" ca="1" si="24"/>
        <v>-</v>
      </c>
      <c r="W752" t="str">
        <f t="shared" si="23"/>
        <v>-</v>
      </c>
    </row>
    <row r="753" spans="1:29" x14ac:dyDescent="0.25">
      <c r="A753" s="6"/>
      <c r="B753" s="10"/>
      <c r="C753" s="6"/>
      <c r="D753" s="6"/>
      <c r="E753" s="6"/>
      <c r="F753" s="6"/>
      <c r="G753" s="6"/>
      <c r="H753" s="6"/>
      <c r="I753" s="6"/>
      <c r="J753" s="6"/>
      <c r="K753" s="6"/>
      <c r="L753" s="6"/>
      <c r="M753" s="6"/>
      <c r="N753" s="6"/>
      <c r="O753" s="6"/>
      <c r="P753" s="10"/>
      <c r="Q753" s="15" t="str">
        <f t="shared" ca="1" si="24"/>
        <v>-</v>
      </c>
      <c r="R753" s="6"/>
      <c r="S753" s="6"/>
      <c r="T753" s="6"/>
      <c r="U753" s="6"/>
      <c r="V753" s="6"/>
      <c r="W753" s="6" t="str">
        <f t="shared" si="23"/>
        <v>-</v>
      </c>
      <c r="X753" s="6"/>
      <c r="Y753" s="6"/>
      <c r="Z753" s="6"/>
      <c r="AA753" s="6"/>
      <c r="AB753" s="6"/>
      <c r="AC753" s="6"/>
    </row>
    <row r="754" spans="1:29" x14ac:dyDescent="0.25">
      <c r="Q754" s="12" t="str">
        <f t="shared" ca="1" si="24"/>
        <v>-</v>
      </c>
      <c r="W754" t="str">
        <f t="shared" si="23"/>
        <v>-</v>
      </c>
    </row>
    <row r="755" spans="1:29" x14ac:dyDescent="0.25">
      <c r="A755" s="6"/>
      <c r="B755" s="10"/>
      <c r="C755" s="6"/>
      <c r="D755" s="6"/>
      <c r="E755" s="6"/>
      <c r="F755" s="6"/>
      <c r="G755" s="6"/>
      <c r="H755" s="6"/>
      <c r="I755" s="6"/>
      <c r="J755" s="6"/>
      <c r="K755" s="6"/>
      <c r="L755" s="6"/>
      <c r="M755" s="6"/>
      <c r="N755" s="6"/>
      <c r="O755" s="6"/>
      <c r="P755" s="10"/>
      <c r="Q755" s="15" t="str">
        <f t="shared" ca="1" si="24"/>
        <v>-</v>
      </c>
      <c r="R755" s="6"/>
      <c r="S755" s="6"/>
      <c r="T755" s="6"/>
      <c r="U755" s="6"/>
      <c r="V755" s="6"/>
      <c r="W755" s="6" t="str">
        <f t="shared" si="23"/>
        <v>-</v>
      </c>
      <c r="X755" s="6"/>
      <c r="Y755" s="6"/>
      <c r="Z755" s="6"/>
      <c r="AA755" s="6"/>
      <c r="AB755" s="6"/>
      <c r="AC755" s="6"/>
    </row>
    <row r="756" spans="1:29" x14ac:dyDescent="0.25">
      <c r="Q756" s="12" t="str">
        <f t="shared" ca="1" si="24"/>
        <v>-</v>
      </c>
      <c r="W756" t="str">
        <f t="shared" si="23"/>
        <v>-</v>
      </c>
    </row>
    <row r="757" spans="1:29" x14ac:dyDescent="0.25">
      <c r="A757" s="6"/>
      <c r="B757" s="10"/>
      <c r="C757" s="6"/>
      <c r="D757" s="6"/>
      <c r="E757" s="6"/>
      <c r="F757" s="6"/>
      <c r="G757" s="6"/>
      <c r="H757" s="6"/>
      <c r="I757" s="6"/>
      <c r="J757" s="6"/>
      <c r="K757" s="6"/>
      <c r="L757" s="6"/>
      <c r="M757" s="6"/>
      <c r="N757" s="6"/>
      <c r="O757" s="6"/>
      <c r="P757" s="10"/>
      <c r="Q757" s="15" t="str">
        <f t="shared" ca="1" si="24"/>
        <v>-</v>
      </c>
      <c r="R757" s="6"/>
      <c r="S757" s="6"/>
      <c r="T757" s="6"/>
      <c r="U757" s="6"/>
      <c r="V757" s="6"/>
      <c r="W757" s="6" t="str">
        <f t="shared" si="23"/>
        <v>-</v>
      </c>
      <c r="X757" s="6"/>
      <c r="Y757" s="6"/>
      <c r="Z757" s="6"/>
      <c r="AA757" s="6"/>
      <c r="AB757" s="6"/>
      <c r="AC757" s="6"/>
    </row>
    <row r="758" spans="1:29" x14ac:dyDescent="0.25">
      <c r="Q758" s="12" t="str">
        <f t="shared" ca="1" si="24"/>
        <v>-</v>
      </c>
      <c r="W758" t="str">
        <f t="shared" si="23"/>
        <v>-</v>
      </c>
    </row>
    <row r="759" spans="1:29" x14ac:dyDescent="0.25">
      <c r="A759" s="6"/>
      <c r="B759" s="10"/>
      <c r="C759" s="6"/>
      <c r="D759" s="6"/>
      <c r="E759" s="6"/>
      <c r="F759" s="6"/>
      <c r="G759" s="6"/>
      <c r="H759" s="6"/>
      <c r="I759" s="6"/>
      <c r="J759" s="6"/>
      <c r="K759" s="6"/>
      <c r="L759" s="6"/>
      <c r="M759" s="6"/>
      <c r="N759" s="6"/>
      <c r="O759" s="6"/>
      <c r="P759" s="10"/>
      <c r="Q759" s="15" t="str">
        <f t="shared" ca="1" si="24"/>
        <v>-</v>
      </c>
      <c r="R759" s="6"/>
      <c r="S759" s="6"/>
      <c r="T759" s="6"/>
      <c r="U759" s="6"/>
      <c r="V759" s="6"/>
      <c r="W759" s="6" t="str">
        <f t="shared" si="23"/>
        <v>-</v>
      </c>
      <c r="X759" s="6"/>
      <c r="Y759" s="6"/>
      <c r="Z759" s="6"/>
      <c r="AA759" s="6"/>
      <c r="AB759" s="6"/>
      <c r="AC759" s="6"/>
    </row>
    <row r="760" spans="1:29" x14ac:dyDescent="0.25">
      <c r="Q760" s="12" t="str">
        <f t="shared" ca="1" si="24"/>
        <v>-</v>
      </c>
      <c r="W760" t="str">
        <f t="shared" si="23"/>
        <v>-</v>
      </c>
    </row>
    <row r="761" spans="1:29" x14ac:dyDescent="0.25">
      <c r="A761" s="6"/>
      <c r="B761" s="10"/>
      <c r="C761" s="6"/>
      <c r="D761" s="6"/>
      <c r="E761" s="6"/>
      <c r="F761" s="6"/>
      <c r="G761" s="6"/>
      <c r="H761" s="6"/>
      <c r="I761" s="6"/>
      <c r="J761" s="6"/>
      <c r="K761" s="6"/>
      <c r="L761" s="6"/>
      <c r="M761" s="6"/>
      <c r="N761" s="6"/>
      <c r="O761" s="6"/>
      <c r="P761" s="10"/>
      <c r="Q761" s="15" t="str">
        <f t="shared" ca="1" si="24"/>
        <v>-</v>
      </c>
      <c r="R761" s="6"/>
      <c r="S761" s="6"/>
      <c r="T761" s="6"/>
      <c r="U761" s="6"/>
      <c r="V761" s="6"/>
      <c r="W761" s="6" t="str">
        <f t="shared" si="23"/>
        <v>-</v>
      </c>
      <c r="X761" s="6"/>
      <c r="Y761" s="6"/>
      <c r="Z761" s="6"/>
      <c r="AA761" s="6"/>
      <c r="AB761" s="6"/>
      <c r="AC761" s="6"/>
    </row>
    <row r="762" spans="1:29" x14ac:dyDescent="0.25">
      <c r="Q762" s="12" t="str">
        <f t="shared" ca="1" si="24"/>
        <v>-</v>
      </c>
      <c r="W762" t="str">
        <f t="shared" si="23"/>
        <v>-</v>
      </c>
    </row>
    <row r="763" spans="1:29" x14ac:dyDescent="0.25">
      <c r="A763" s="6"/>
      <c r="B763" s="10"/>
      <c r="C763" s="6"/>
      <c r="D763" s="6"/>
      <c r="E763" s="6"/>
      <c r="F763" s="6"/>
      <c r="G763" s="6"/>
      <c r="H763" s="6"/>
      <c r="I763" s="6"/>
      <c r="J763" s="6"/>
      <c r="K763" s="6"/>
      <c r="L763" s="6"/>
      <c r="M763" s="6"/>
      <c r="N763" s="6"/>
      <c r="O763" s="6"/>
      <c r="P763" s="10"/>
      <c r="Q763" s="15" t="str">
        <f t="shared" ca="1" si="24"/>
        <v>-</v>
      </c>
      <c r="R763" s="6"/>
      <c r="S763" s="6"/>
      <c r="T763" s="6"/>
      <c r="U763" s="6"/>
      <c r="V763" s="6"/>
      <c r="W763" s="6" t="str">
        <f t="shared" si="23"/>
        <v>-</v>
      </c>
      <c r="X763" s="6"/>
      <c r="Y763" s="6"/>
      <c r="Z763" s="6"/>
      <c r="AA763" s="6"/>
      <c r="AB763" s="6"/>
      <c r="AC763" s="6"/>
    </row>
    <row r="764" spans="1:29" x14ac:dyDescent="0.25">
      <c r="Q764" s="12" t="str">
        <f t="shared" ca="1" si="24"/>
        <v>-</v>
      </c>
      <c r="W764" t="str">
        <f t="shared" si="23"/>
        <v>-</v>
      </c>
    </row>
    <row r="765" spans="1:29" x14ac:dyDescent="0.25">
      <c r="A765" s="6"/>
      <c r="B765" s="10"/>
      <c r="C765" s="6"/>
      <c r="D765" s="6"/>
      <c r="E765" s="6"/>
      <c r="F765" s="6"/>
      <c r="G765" s="6"/>
      <c r="H765" s="6"/>
      <c r="I765" s="6"/>
      <c r="J765" s="6"/>
      <c r="K765" s="6"/>
      <c r="L765" s="6"/>
      <c r="M765" s="6"/>
      <c r="N765" s="6"/>
      <c r="O765" s="6"/>
      <c r="P765" s="10"/>
      <c r="Q765" s="15" t="str">
        <f t="shared" ca="1" si="24"/>
        <v>-</v>
      </c>
      <c r="R765" s="6"/>
      <c r="S765" s="6"/>
      <c r="T765" s="6"/>
      <c r="U765" s="6"/>
      <c r="V765" s="6"/>
      <c r="W765" s="6" t="str">
        <f t="shared" si="23"/>
        <v>-</v>
      </c>
      <c r="X765" s="6"/>
      <c r="Y765" s="6"/>
      <c r="Z765" s="6"/>
      <c r="AA765" s="6"/>
      <c r="AB765" s="6"/>
      <c r="AC765" s="6"/>
    </row>
    <row r="766" spans="1:29" x14ac:dyDescent="0.25">
      <c r="Q766" s="12" t="str">
        <f t="shared" ca="1" si="24"/>
        <v>-</v>
      </c>
      <c r="W766" t="str">
        <f t="shared" si="23"/>
        <v>-</v>
      </c>
    </row>
    <row r="767" spans="1:29" x14ac:dyDescent="0.25">
      <c r="A767" s="6"/>
      <c r="B767" s="10"/>
      <c r="C767" s="6"/>
      <c r="D767" s="6"/>
      <c r="E767" s="6"/>
      <c r="F767" s="6"/>
      <c r="G767" s="6"/>
      <c r="H767" s="6"/>
      <c r="I767" s="6"/>
      <c r="J767" s="6"/>
      <c r="K767" s="6"/>
      <c r="L767" s="6"/>
      <c r="M767" s="6"/>
      <c r="N767" s="6"/>
      <c r="O767" s="6"/>
      <c r="P767" s="10"/>
      <c r="Q767" s="15" t="str">
        <f t="shared" ca="1" si="24"/>
        <v>-</v>
      </c>
      <c r="R767" s="6"/>
      <c r="S767" s="6"/>
      <c r="T767" s="6"/>
      <c r="U767" s="6"/>
      <c r="V767" s="6"/>
      <c r="W767" s="6" t="str">
        <f t="shared" ref="W767:W830" si="25">IF(OR(ISBLANK(J767),ISBLANK(V767)),"-",(IF(J767=V767,"Yes","No")))</f>
        <v>-</v>
      </c>
      <c r="X767" s="6"/>
      <c r="Y767" s="6"/>
      <c r="Z767" s="6"/>
      <c r="AA767" s="6"/>
      <c r="AB767" s="6"/>
      <c r="AC767" s="6"/>
    </row>
    <row r="768" spans="1:29" x14ac:dyDescent="0.25">
      <c r="Q768" s="12" t="str">
        <f t="shared" ref="Q768:Q831" ca="1" si="26">IF(B768&gt;1/1/1900, (IF(R768="Closed",(DATEDIF(B768,P768,"d"))-(DATEDIF(M768,O768,"d")),IF(OR(R768="Pending",ISBLANK(P768)),TODAY()-B768))),"-")</f>
        <v>-</v>
      </c>
      <c r="W768" t="str">
        <f t="shared" si="25"/>
        <v>-</v>
      </c>
    </row>
    <row r="769" spans="1:29" x14ac:dyDescent="0.25">
      <c r="A769" s="6"/>
      <c r="B769" s="10"/>
      <c r="C769" s="6"/>
      <c r="D769" s="6"/>
      <c r="E769" s="6"/>
      <c r="F769" s="6"/>
      <c r="G769" s="6"/>
      <c r="H769" s="6"/>
      <c r="I769" s="6"/>
      <c r="J769" s="6"/>
      <c r="K769" s="6"/>
      <c r="L769" s="6"/>
      <c r="M769" s="6"/>
      <c r="N769" s="6"/>
      <c r="O769" s="6"/>
      <c r="P769" s="10"/>
      <c r="Q769" s="15" t="str">
        <f t="shared" ca="1" si="26"/>
        <v>-</v>
      </c>
      <c r="R769" s="6"/>
      <c r="S769" s="6"/>
      <c r="T769" s="6"/>
      <c r="U769" s="6"/>
      <c r="V769" s="6"/>
      <c r="W769" s="6" t="str">
        <f t="shared" si="25"/>
        <v>-</v>
      </c>
      <c r="X769" s="6"/>
      <c r="Y769" s="6"/>
      <c r="Z769" s="6"/>
      <c r="AA769" s="6"/>
      <c r="AB769" s="6"/>
      <c r="AC769" s="6"/>
    </row>
    <row r="770" spans="1:29" x14ac:dyDescent="0.25">
      <c r="Q770" s="12" t="str">
        <f t="shared" ca="1" si="26"/>
        <v>-</v>
      </c>
      <c r="W770" t="str">
        <f t="shared" si="25"/>
        <v>-</v>
      </c>
    </row>
    <row r="771" spans="1:29" x14ac:dyDescent="0.25">
      <c r="A771" s="6"/>
      <c r="B771" s="10"/>
      <c r="C771" s="6"/>
      <c r="D771" s="6"/>
      <c r="E771" s="6"/>
      <c r="F771" s="6"/>
      <c r="G771" s="6"/>
      <c r="H771" s="6"/>
      <c r="I771" s="6"/>
      <c r="J771" s="6"/>
      <c r="K771" s="6"/>
      <c r="L771" s="6"/>
      <c r="M771" s="6"/>
      <c r="N771" s="6"/>
      <c r="O771" s="6"/>
      <c r="P771" s="10"/>
      <c r="Q771" s="15" t="str">
        <f t="shared" ca="1" si="26"/>
        <v>-</v>
      </c>
      <c r="R771" s="6"/>
      <c r="S771" s="6"/>
      <c r="T771" s="6"/>
      <c r="U771" s="6"/>
      <c r="V771" s="6"/>
      <c r="W771" s="6" t="str">
        <f t="shared" si="25"/>
        <v>-</v>
      </c>
      <c r="X771" s="6"/>
      <c r="Y771" s="6"/>
      <c r="Z771" s="6"/>
      <c r="AA771" s="6"/>
      <c r="AB771" s="6"/>
      <c r="AC771" s="6"/>
    </row>
    <row r="772" spans="1:29" x14ac:dyDescent="0.25">
      <c r="Q772" s="12" t="str">
        <f t="shared" ca="1" si="26"/>
        <v>-</v>
      </c>
      <c r="W772" t="str">
        <f t="shared" si="25"/>
        <v>-</v>
      </c>
    </row>
    <row r="773" spans="1:29" x14ac:dyDescent="0.25">
      <c r="A773" s="6"/>
      <c r="B773" s="10"/>
      <c r="C773" s="6"/>
      <c r="D773" s="6"/>
      <c r="E773" s="6"/>
      <c r="F773" s="6"/>
      <c r="G773" s="6"/>
      <c r="H773" s="6"/>
      <c r="I773" s="6"/>
      <c r="J773" s="6"/>
      <c r="K773" s="6"/>
      <c r="L773" s="6"/>
      <c r="M773" s="6"/>
      <c r="N773" s="6"/>
      <c r="O773" s="6"/>
      <c r="P773" s="10"/>
      <c r="Q773" s="15" t="str">
        <f t="shared" ca="1" si="26"/>
        <v>-</v>
      </c>
      <c r="R773" s="6"/>
      <c r="S773" s="6"/>
      <c r="T773" s="6"/>
      <c r="U773" s="6"/>
      <c r="V773" s="6"/>
      <c r="W773" s="6" t="str">
        <f t="shared" si="25"/>
        <v>-</v>
      </c>
      <c r="X773" s="6"/>
      <c r="Y773" s="6"/>
      <c r="Z773" s="6"/>
      <c r="AA773" s="6"/>
      <c r="AB773" s="6"/>
      <c r="AC773" s="6"/>
    </row>
    <row r="774" spans="1:29" x14ac:dyDescent="0.25">
      <c r="Q774" s="12" t="str">
        <f t="shared" ca="1" si="26"/>
        <v>-</v>
      </c>
      <c r="W774" t="str">
        <f t="shared" si="25"/>
        <v>-</v>
      </c>
    </row>
    <row r="775" spans="1:29" x14ac:dyDescent="0.25">
      <c r="A775" s="6"/>
      <c r="B775" s="10"/>
      <c r="C775" s="6"/>
      <c r="D775" s="6"/>
      <c r="E775" s="6"/>
      <c r="F775" s="6"/>
      <c r="G775" s="6"/>
      <c r="H775" s="6"/>
      <c r="I775" s="6"/>
      <c r="J775" s="6"/>
      <c r="K775" s="6"/>
      <c r="L775" s="6"/>
      <c r="M775" s="6"/>
      <c r="N775" s="6"/>
      <c r="O775" s="6"/>
      <c r="P775" s="10"/>
      <c r="Q775" s="15" t="str">
        <f t="shared" ca="1" si="26"/>
        <v>-</v>
      </c>
      <c r="R775" s="6"/>
      <c r="S775" s="6"/>
      <c r="T775" s="6"/>
      <c r="U775" s="6"/>
      <c r="V775" s="6"/>
      <c r="W775" s="6" t="str">
        <f t="shared" si="25"/>
        <v>-</v>
      </c>
      <c r="X775" s="6"/>
      <c r="Y775" s="6"/>
      <c r="Z775" s="6"/>
      <c r="AA775" s="6"/>
      <c r="AB775" s="6"/>
      <c r="AC775" s="6"/>
    </row>
    <row r="776" spans="1:29" x14ac:dyDescent="0.25">
      <c r="Q776" s="12" t="str">
        <f t="shared" ca="1" si="26"/>
        <v>-</v>
      </c>
      <c r="W776" t="str">
        <f t="shared" si="25"/>
        <v>-</v>
      </c>
    </row>
    <row r="777" spans="1:29" x14ac:dyDescent="0.25">
      <c r="A777" s="6"/>
      <c r="B777" s="10"/>
      <c r="C777" s="6"/>
      <c r="D777" s="6"/>
      <c r="E777" s="6"/>
      <c r="F777" s="6"/>
      <c r="G777" s="6"/>
      <c r="H777" s="6"/>
      <c r="I777" s="6"/>
      <c r="J777" s="6"/>
      <c r="K777" s="6"/>
      <c r="L777" s="6"/>
      <c r="M777" s="6"/>
      <c r="N777" s="6"/>
      <c r="O777" s="6"/>
      <c r="P777" s="10"/>
      <c r="Q777" s="15" t="str">
        <f t="shared" ca="1" si="26"/>
        <v>-</v>
      </c>
      <c r="R777" s="6"/>
      <c r="S777" s="6"/>
      <c r="T777" s="6"/>
      <c r="U777" s="6"/>
      <c r="V777" s="6"/>
      <c r="W777" s="6" t="str">
        <f t="shared" si="25"/>
        <v>-</v>
      </c>
      <c r="X777" s="6"/>
      <c r="Y777" s="6"/>
      <c r="Z777" s="6"/>
      <c r="AA777" s="6"/>
      <c r="AB777" s="6"/>
      <c r="AC777" s="6"/>
    </row>
    <row r="778" spans="1:29" x14ac:dyDescent="0.25">
      <c r="Q778" s="12" t="str">
        <f t="shared" ca="1" si="26"/>
        <v>-</v>
      </c>
      <c r="W778" t="str">
        <f t="shared" si="25"/>
        <v>-</v>
      </c>
    </row>
    <row r="779" spans="1:29" x14ac:dyDescent="0.25">
      <c r="A779" s="6"/>
      <c r="B779" s="10"/>
      <c r="C779" s="6"/>
      <c r="D779" s="6"/>
      <c r="E779" s="6"/>
      <c r="F779" s="6"/>
      <c r="G779" s="6"/>
      <c r="H779" s="6"/>
      <c r="I779" s="6"/>
      <c r="J779" s="6"/>
      <c r="K779" s="6"/>
      <c r="L779" s="6"/>
      <c r="M779" s="6"/>
      <c r="N779" s="6"/>
      <c r="O779" s="6"/>
      <c r="P779" s="10"/>
      <c r="Q779" s="15" t="str">
        <f t="shared" ca="1" si="26"/>
        <v>-</v>
      </c>
      <c r="R779" s="6"/>
      <c r="S779" s="6"/>
      <c r="T779" s="6"/>
      <c r="U779" s="6"/>
      <c r="V779" s="6"/>
      <c r="W779" s="6" t="str">
        <f t="shared" si="25"/>
        <v>-</v>
      </c>
      <c r="X779" s="6"/>
      <c r="Y779" s="6"/>
      <c r="Z779" s="6"/>
      <c r="AA779" s="6"/>
      <c r="AB779" s="6"/>
      <c r="AC779" s="6"/>
    </row>
    <row r="780" spans="1:29" x14ac:dyDescent="0.25">
      <c r="Q780" s="12" t="str">
        <f t="shared" ca="1" si="26"/>
        <v>-</v>
      </c>
      <c r="W780" t="str">
        <f t="shared" si="25"/>
        <v>-</v>
      </c>
    </row>
    <row r="781" spans="1:29" x14ac:dyDescent="0.25">
      <c r="A781" s="6"/>
      <c r="B781" s="10"/>
      <c r="C781" s="6"/>
      <c r="D781" s="6"/>
      <c r="E781" s="6"/>
      <c r="F781" s="6"/>
      <c r="G781" s="6"/>
      <c r="H781" s="6"/>
      <c r="I781" s="6"/>
      <c r="J781" s="6"/>
      <c r="K781" s="6"/>
      <c r="L781" s="6"/>
      <c r="M781" s="6"/>
      <c r="N781" s="6"/>
      <c r="O781" s="6"/>
      <c r="P781" s="10"/>
      <c r="Q781" s="15" t="str">
        <f t="shared" ca="1" si="26"/>
        <v>-</v>
      </c>
      <c r="R781" s="6"/>
      <c r="S781" s="6"/>
      <c r="T781" s="6"/>
      <c r="U781" s="6"/>
      <c r="V781" s="6"/>
      <c r="W781" s="6" t="str">
        <f t="shared" si="25"/>
        <v>-</v>
      </c>
      <c r="X781" s="6"/>
      <c r="Y781" s="6"/>
      <c r="Z781" s="6"/>
      <c r="AA781" s="6"/>
      <c r="AB781" s="6"/>
      <c r="AC781" s="6"/>
    </row>
    <row r="782" spans="1:29" x14ac:dyDescent="0.25">
      <c r="Q782" s="12" t="str">
        <f t="shared" ca="1" si="26"/>
        <v>-</v>
      </c>
      <c r="W782" t="str">
        <f t="shared" si="25"/>
        <v>-</v>
      </c>
    </row>
    <row r="783" spans="1:29" x14ac:dyDescent="0.25">
      <c r="A783" s="6"/>
      <c r="B783" s="10"/>
      <c r="C783" s="6"/>
      <c r="D783" s="6"/>
      <c r="E783" s="6"/>
      <c r="F783" s="6"/>
      <c r="G783" s="6"/>
      <c r="H783" s="6"/>
      <c r="I783" s="6"/>
      <c r="J783" s="6"/>
      <c r="K783" s="6"/>
      <c r="L783" s="6"/>
      <c r="M783" s="6"/>
      <c r="N783" s="6"/>
      <c r="O783" s="6"/>
      <c r="P783" s="10"/>
      <c r="Q783" s="15" t="str">
        <f t="shared" ca="1" si="26"/>
        <v>-</v>
      </c>
      <c r="R783" s="6"/>
      <c r="S783" s="6"/>
      <c r="T783" s="6"/>
      <c r="U783" s="6"/>
      <c r="V783" s="6"/>
      <c r="W783" s="6" t="str">
        <f t="shared" si="25"/>
        <v>-</v>
      </c>
      <c r="X783" s="6"/>
      <c r="Y783" s="6"/>
      <c r="Z783" s="6"/>
      <c r="AA783" s="6"/>
      <c r="AB783" s="6"/>
      <c r="AC783" s="6"/>
    </row>
    <row r="784" spans="1:29" x14ac:dyDescent="0.25">
      <c r="Q784" s="12" t="str">
        <f t="shared" ca="1" si="26"/>
        <v>-</v>
      </c>
      <c r="W784" t="str">
        <f t="shared" si="25"/>
        <v>-</v>
      </c>
    </row>
    <row r="785" spans="1:29" x14ac:dyDescent="0.25">
      <c r="A785" s="6"/>
      <c r="B785" s="10"/>
      <c r="C785" s="6"/>
      <c r="D785" s="6"/>
      <c r="E785" s="6"/>
      <c r="F785" s="6"/>
      <c r="G785" s="6"/>
      <c r="H785" s="6"/>
      <c r="I785" s="6"/>
      <c r="J785" s="6"/>
      <c r="K785" s="6"/>
      <c r="L785" s="6"/>
      <c r="M785" s="6"/>
      <c r="N785" s="6"/>
      <c r="O785" s="6"/>
      <c r="P785" s="10"/>
      <c r="Q785" s="15" t="str">
        <f t="shared" ca="1" si="26"/>
        <v>-</v>
      </c>
      <c r="R785" s="6"/>
      <c r="S785" s="6"/>
      <c r="T785" s="6"/>
      <c r="U785" s="6"/>
      <c r="V785" s="6"/>
      <c r="W785" s="6" t="str">
        <f t="shared" si="25"/>
        <v>-</v>
      </c>
      <c r="X785" s="6"/>
      <c r="Y785" s="6"/>
      <c r="Z785" s="6"/>
      <c r="AA785" s="6"/>
      <c r="AB785" s="6"/>
      <c r="AC785" s="6"/>
    </row>
    <row r="786" spans="1:29" x14ac:dyDescent="0.25">
      <c r="Q786" s="12" t="str">
        <f t="shared" ca="1" si="26"/>
        <v>-</v>
      </c>
      <c r="W786" t="str">
        <f t="shared" si="25"/>
        <v>-</v>
      </c>
    </row>
    <row r="787" spans="1:29" x14ac:dyDescent="0.25">
      <c r="A787" s="6"/>
      <c r="B787" s="10"/>
      <c r="C787" s="6"/>
      <c r="D787" s="6"/>
      <c r="E787" s="6"/>
      <c r="F787" s="6"/>
      <c r="G787" s="6"/>
      <c r="H787" s="6"/>
      <c r="I787" s="6"/>
      <c r="J787" s="6"/>
      <c r="K787" s="6"/>
      <c r="L787" s="6"/>
      <c r="M787" s="6"/>
      <c r="N787" s="6"/>
      <c r="O787" s="6"/>
      <c r="P787" s="10"/>
      <c r="Q787" s="15" t="str">
        <f t="shared" ca="1" si="26"/>
        <v>-</v>
      </c>
      <c r="R787" s="6"/>
      <c r="S787" s="6"/>
      <c r="T787" s="6"/>
      <c r="U787" s="6"/>
      <c r="V787" s="6"/>
      <c r="W787" s="6" t="str">
        <f t="shared" si="25"/>
        <v>-</v>
      </c>
      <c r="X787" s="6"/>
      <c r="Y787" s="6"/>
      <c r="Z787" s="6"/>
      <c r="AA787" s="6"/>
      <c r="AB787" s="6"/>
      <c r="AC787" s="6"/>
    </row>
    <row r="788" spans="1:29" x14ac:dyDescent="0.25">
      <c r="Q788" s="12" t="str">
        <f t="shared" ca="1" si="26"/>
        <v>-</v>
      </c>
      <c r="W788" t="str">
        <f t="shared" si="25"/>
        <v>-</v>
      </c>
    </row>
    <row r="789" spans="1:29" x14ac:dyDescent="0.25">
      <c r="A789" s="6"/>
      <c r="B789" s="10"/>
      <c r="C789" s="6"/>
      <c r="D789" s="6"/>
      <c r="E789" s="6"/>
      <c r="F789" s="6"/>
      <c r="G789" s="6"/>
      <c r="H789" s="6"/>
      <c r="I789" s="6"/>
      <c r="J789" s="6"/>
      <c r="K789" s="6"/>
      <c r="L789" s="6"/>
      <c r="M789" s="6"/>
      <c r="N789" s="6"/>
      <c r="O789" s="6"/>
      <c r="P789" s="10"/>
      <c r="Q789" s="15" t="str">
        <f t="shared" ca="1" si="26"/>
        <v>-</v>
      </c>
      <c r="R789" s="6"/>
      <c r="S789" s="6"/>
      <c r="T789" s="6"/>
      <c r="U789" s="6"/>
      <c r="V789" s="6"/>
      <c r="W789" s="6" t="str">
        <f t="shared" si="25"/>
        <v>-</v>
      </c>
      <c r="X789" s="6"/>
      <c r="Y789" s="6"/>
      <c r="Z789" s="6"/>
      <c r="AA789" s="6"/>
      <c r="AB789" s="6"/>
      <c r="AC789" s="6"/>
    </row>
    <row r="790" spans="1:29" x14ac:dyDescent="0.25">
      <c r="Q790" s="12" t="str">
        <f t="shared" ca="1" si="26"/>
        <v>-</v>
      </c>
      <c r="W790" t="str">
        <f t="shared" si="25"/>
        <v>-</v>
      </c>
    </row>
    <row r="791" spans="1:29" x14ac:dyDescent="0.25">
      <c r="A791" s="6"/>
      <c r="B791" s="10"/>
      <c r="C791" s="6"/>
      <c r="D791" s="6"/>
      <c r="E791" s="6"/>
      <c r="F791" s="6"/>
      <c r="G791" s="6"/>
      <c r="H791" s="6"/>
      <c r="I791" s="6"/>
      <c r="J791" s="6"/>
      <c r="K791" s="6"/>
      <c r="L791" s="6"/>
      <c r="M791" s="6"/>
      <c r="N791" s="6"/>
      <c r="O791" s="6"/>
      <c r="P791" s="10"/>
      <c r="Q791" s="15" t="str">
        <f t="shared" ca="1" si="26"/>
        <v>-</v>
      </c>
      <c r="R791" s="6"/>
      <c r="S791" s="6"/>
      <c r="T791" s="6"/>
      <c r="U791" s="6"/>
      <c r="V791" s="6"/>
      <c r="W791" s="6" t="str">
        <f t="shared" si="25"/>
        <v>-</v>
      </c>
      <c r="X791" s="6"/>
      <c r="Y791" s="6"/>
      <c r="Z791" s="6"/>
      <c r="AA791" s="6"/>
      <c r="AB791" s="6"/>
      <c r="AC791" s="6"/>
    </row>
    <row r="792" spans="1:29" x14ac:dyDescent="0.25">
      <c r="Q792" s="12" t="str">
        <f t="shared" ca="1" si="26"/>
        <v>-</v>
      </c>
      <c r="W792" t="str">
        <f t="shared" si="25"/>
        <v>-</v>
      </c>
    </row>
    <row r="793" spans="1:29" x14ac:dyDescent="0.25">
      <c r="A793" s="6"/>
      <c r="B793" s="10"/>
      <c r="C793" s="6"/>
      <c r="D793" s="6"/>
      <c r="E793" s="6"/>
      <c r="F793" s="6"/>
      <c r="G793" s="6"/>
      <c r="H793" s="6"/>
      <c r="I793" s="6"/>
      <c r="J793" s="6"/>
      <c r="K793" s="6"/>
      <c r="L793" s="6"/>
      <c r="M793" s="6"/>
      <c r="N793" s="6"/>
      <c r="O793" s="6"/>
      <c r="P793" s="10"/>
      <c r="Q793" s="15" t="str">
        <f t="shared" ca="1" si="26"/>
        <v>-</v>
      </c>
      <c r="R793" s="6"/>
      <c r="S793" s="6"/>
      <c r="T793" s="6"/>
      <c r="U793" s="6"/>
      <c r="V793" s="6"/>
      <c r="W793" s="6" t="str">
        <f t="shared" si="25"/>
        <v>-</v>
      </c>
      <c r="X793" s="6"/>
      <c r="Y793" s="6"/>
      <c r="Z793" s="6"/>
      <c r="AA793" s="6"/>
      <c r="AB793" s="6"/>
      <c r="AC793" s="6"/>
    </row>
    <row r="794" spans="1:29" x14ac:dyDescent="0.25">
      <c r="Q794" s="12" t="str">
        <f t="shared" ca="1" si="26"/>
        <v>-</v>
      </c>
      <c r="W794" t="str">
        <f t="shared" si="25"/>
        <v>-</v>
      </c>
    </row>
    <row r="795" spans="1:29" x14ac:dyDescent="0.25">
      <c r="A795" s="6"/>
      <c r="B795" s="10"/>
      <c r="C795" s="6"/>
      <c r="D795" s="6"/>
      <c r="E795" s="6"/>
      <c r="F795" s="6"/>
      <c r="G795" s="6"/>
      <c r="H795" s="6"/>
      <c r="I795" s="6"/>
      <c r="J795" s="6"/>
      <c r="K795" s="6"/>
      <c r="L795" s="6"/>
      <c r="M795" s="6"/>
      <c r="N795" s="6"/>
      <c r="O795" s="6"/>
      <c r="P795" s="10"/>
      <c r="Q795" s="15" t="str">
        <f t="shared" ca="1" si="26"/>
        <v>-</v>
      </c>
      <c r="R795" s="6"/>
      <c r="S795" s="6"/>
      <c r="T795" s="6"/>
      <c r="U795" s="6"/>
      <c r="V795" s="6"/>
      <c r="W795" s="6" t="str">
        <f t="shared" si="25"/>
        <v>-</v>
      </c>
      <c r="X795" s="6"/>
      <c r="Y795" s="6"/>
      <c r="Z795" s="6"/>
      <c r="AA795" s="6"/>
      <c r="AB795" s="6"/>
      <c r="AC795" s="6"/>
    </row>
    <row r="796" spans="1:29" x14ac:dyDescent="0.25">
      <c r="Q796" s="12" t="str">
        <f t="shared" ca="1" si="26"/>
        <v>-</v>
      </c>
      <c r="W796" t="str">
        <f t="shared" si="25"/>
        <v>-</v>
      </c>
    </row>
    <row r="797" spans="1:29" x14ac:dyDescent="0.25">
      <c r="A797" s="6"/>
      <c r="B797" s="10"/>
      <c r="C797" s="6"/>
      <c r="D797" s="6"/>
      <c r="E797" s="6"/>
      <c r="F797" s="6"/>
      <c r="G797" s="6"/>
      <c r="H797" s="6"/>
      <c r="I797" s="6"/>
      <c r="J797" s="6"/>
      <c r="K797" s="6"/>
      <c r="L797" s="6"/>
      <c r="M797" s="6"/>
      <c r="N797" s="6"/>
      <c r="O797" s="6"/>
      <c r="P797" s="10"/>
      <c r="Q797" s="15" t="str">
        <f t="shared" ca="1" si="26"/>
        <v>-</v>
      </c>
      <c r="R797" s="6"/>
      <c r="S797" s="6"/>
      <c r="T797" s="6"/>
      <c r="U797" s="6"/>
      <c r="V797" s="6"/>
      <c r="W797" s="6" t="str">
        <f t="shared" si="25"/>
        <v>-</v>
      </c>
      <c r="X797" s="6"/>
      <c r="Y797" s="6"/>
      <c r="Z797" s="6"/>
      <c r="AA797" s="6"/>
      <c r="AB797" s="6"/>
      <c r="AC797" s="6"/>
    </row>
    <row r="798" spans="1:29" x14ac:dyDescent="0.25">
      <c r="Q798" s="12" t="str">
        <f t="shared" ca="1" si="26"/>
        <v>-</v>
      </c>
      <c r="W798" t="str">
        <f t="shared" si="25"/>
        <v>-</v>
      </c>
    </row>
    <row r="799" spans="1:29" x14ac:dyDescent="0.25">
      <c r="A799" s="6"/>
      <c r="B799" s="10"/>
      <c r="C799" s="6"/>
      <c r="D799" s="6"/>
      <c r="E799" s="6"/>
      <c r="F799" s="6"/>
      <c r="G799" s="6"/>
      <c r="H799" s="6"/>
      <c r="I799" s="6"/>
      <c r="J799" s="6"/>
      <c r="K799" s="6"/>
      <c r="L799" s="6"/>
      <c r="M799" s="6"/>
      <c r="N799" s="6"/>
      <c r="O799" s="6"/>
      <c r="P799" s="10"/>
      <c r="Q799" s="15" t="str">
        <f t="shared" ca="1" si="26"/>
        <v>-</v>
      </c>
      <c r="R799" s="6"/>
      <c r="S799" s="6"/>
      <c r="T799" s="6"/>
      <c r="U799" s="6"/>
      <c r="V799" s="6"/>
      <c r="W799" s="6" t="str">
        <f t="shared" si="25"/>
        <v>-</v>
      </c>
      <c r="X799" s="6"/>
      <c r="Y799" s="6"/>
      <c r="Z799" s="6"/>
      <c r="AA799" s="6"/>
      <c r="AB799" s="6"/>
      <c r="AC799" s="6"/>
    </row>
    <row r="800" spans="1:29" x14ac:dyDescent="0.25">
      <c r="Q800" s="12" t="str">
        <f t="shared" ca="1" si="26"/>
        <v>-</v>
      </c>
      <c r="W800" t="str">
        <f t="shared" si="25"/>
        <v>-</v>
      </c>
    </row>
    <row r="801" spans="1:29" x14ac:dyDescent="0.25">
      <c r="A801" s="6"/>
      <c r="B801" s="10"/>
      <c r="C801" s="6"/>
      <c r="D801" s="6"/>
      <c r="E801" s="6"/>
      <c r="F801" s="6"/>
      <c r="G801" s="6"/>
      <c r="H801" s="6"/>
      <c r="I801" s="6"/>
      <c r="J801" s="6"/>
      <c r="K801" s="6"/>
      <c r="L801" s="6"/>
      <c r="M801" s="6"/>
      <c r="N801" s="6"/>
      <c r="O801" s="6"/>
      <c r="P801" s="10"/>
      <c r="Q801" s="15" t="str">
        <f t="shared" ca="1" si="26"/>
        <v>-</v>
      </c>
      <c r="R801" s="6"/>
      <c r="S801" s="6"/>
      <c r="T801" s="6"/>
      <c r="U801" s="6"/>
      <c r="V801" s="6"/>
      <c r="W801" s="6" t="str">
        <f t="shared" si="25"/>
        <v>-</v>
      </c>
      <c r="X801" s="6"/>
      <c r="Y801" s="6"/>
      <c r="Z801" s="6"/>
      <c r="AA801" s="6"/>
      <c r="AB801" s="6"/>
      <c r="AC801" s="6"/>
    </row>
    <row r="802" spans="1:29" x14ac:dyDescent="0.25">
      <c r="Q802" s="12" t="str">
        <f t="shared" ca="1" si="26"/>
        <v>-</v>
      </c>
      <c r="W802" t="str">
        <f t="shared" si="25"/>
        <v>-</v>
      </c>
    </row>
    <row r="803" spans="1:29" x14ac:dyDescent="0.25">
      <c r="A803" s="6"/>
      <c r="B803" s="10"/>
      <c r="C803" s="6"/>
      <c r="D803" s="6"/>
      <c r="E803" s="6"/>
      <c r="F803" s="6"/>
      <c r="G803" s="6"/>
      <c r="H803" s="6"/>
      <c r="I803" s="6"/>
      <c r="J803" s="6"/>
      <c r="K803" s="6"/>
      <c r="L803" s="6"/>
      <c r="M803" s="6"/>
      <c r="N803" s="6"/>
      <c r="O803" s="6"/>
      <c r="P803" s="10"/>
      <c r="Q803" s="15" t="str">
        <f t="shared" ca="1" si="26"/>
        <v>-</v>
      </c>
      <c r="R803" s="6"/>
      <c r="S803" s="6"/>
      <c r="T803" s="6"/>
      <c r="U803" s="6"/>
      <c r="V803" s="6"/>
      <c r="W803" s="6" t="str">
        <f t="shared" si="25"/>
        <v>-</v>
      </c>
      <c r="X803" s="6"/>
      <c r="Y803" s="6"/>
      <c r="Z803" s="6"/>
      <c r="AA803" s="6"/>
      <c r="AB803" s="6"/>
      <c r="AC803" s="6"/>
    </row>
    <row r="804" spans="1:29" x14ac:dyDescent="0.25">
      <c r="Q804" s="12" t="str">
        <f t="shared" ca="1" si="26"/>
        <v>-</v>
      </c>
      <c r="W804" t="str">
        <f t="shared" si="25"/>
        <v>-</v>
      </c>
    </row>
    <row r="805" spans="1:29" x14ac:dyDescent="0.25">
      <c r="A805" s="6"/>
      <c r="B805" s="10"/>
      <c r="C805" s="6"/>
      <c r="D805" s="6"/>
      <c r="E805" s="6"/>
      <c r="F805" s="6"/>
      <c r="G805" s="6"/>
      <c r="H805" s="6"/>
      <c r="I805" s="6"/>
      <c r="J805" s="6"/>
      <c r="K805" s="6"/>
      <c r="L805" s="6"/>
      <c r="M805" s="6"/>
      <c r="N805" s="6"/>
      <c r="O805" s="6"/>
      <c r="P805" s="10"/>
      <c r="Q805" s="15" t="str">
        <f t="shared" ca="1" si="26"/>
        <v>-</v>
      </c>
      <c r="R805" s="6"/>
      <c r="S805" s="6"/>
      <c r="T805" s="6"/>
      <c r="U805" s="6"/>
      <c r="V805" s="6"/>
      <c r="W805" s="6" t="str">
        <f t="shared" si="25"/>
        <v>-</v>
      </c>
      <c r="X805" s="6"/>
      <c r="Y805" s="6"/>
      <c r="Z805" s="6"/>
      <c r="AA805" s="6"/>
      <c r="AB805" s="6"/>
      <c r="AC805" s="6"/>
    </row>
    <row r="806" spans="1:29" x14ac:dyDescent="0.25">
      <c r="Q806" s="12" t="str">
        <f t="shared" ca="1" si="26"/>
        <v>-</v>
      </c>
      <c r="W806" t="str">
        <f t="shared" si="25"/>
        <v>-</v>
      </c>
    </row>
    <row r="807" spans="1:29" x14ac:dyDescent="0.25">
      <c r="A807" s="6"/>
      <c r="B807" s="10"/>
      <c r="C807" s="6"/>
      <c r="D807" s="6"/>
      <c r="E807" s="6"/>
      <c r="F807" s="6"/>
      <c r="G807" s="6"/>
      <c r="H807" s="6"/>
      <c r="I807" s="6"/>
      <c r="J807" s="6"/>
      <c r="K807" s="6"/>
      <c r="L807" s="6"/>
      <c r="M807" s="6"/>
      <c r="N807" s="6"/>
      <c r="O807" s="6"/>
      <c r="P807" s="10"/>
      <c r="Q807" s="15" t="str">
        <f t="shared" ca="1" si="26"/>
        <v>-</v>
      </c>
      <c r="R807" s="6"/>
      <c r="S807" s="6"/>
      <c r="T807" s="6"/>
      <c r="U807" s="6"/>
      <c r="V807" s="6"/>
      <c r="W807" s="6" t="str">
        <f t="shared" si="25"/>
        <v>-</v>
      </c>
      <c r="X807" s="6"/>
      <c r="Y807" s="6"/>
      <c r="Z807" s="6"/>
      <c r="AA807" s="6"/>
      <c r="AB807" s="6"/>
      <c r="AC807" s="6"/>
    </row>
    <row r="808" spans="1:29" x14ac:dyDescent="0.25">
      <c r="Q808" s="12" t="str">
        <f t="shared" ca="1" si="26"/>
        <v>-</v>
      </c>
      <c r="W808" t="str">
        <f t="shared" si="25"/>
        <v>-</v>
      </c>
    </row>
    <row r="809" spans="1:29" x14ac:dyDescent="0.25">
      <c r="A809" s="6"/>
      <c r="B809" s="10"/>
      <c r="C809" s="6"/>
      <c r="D809" s="6"/>
      <c r="E809" s="6"/>
      <c r="F809" s="6"/>
      <c r="G809" s="6"/>
      <c r="H809" s="6"/>
      <c r="I809" s="6"/>
      <c r="J809" s="6"/>
      <c r="K809" s="6"/>
      <c r="L809" s="6"/>
      <c r="M809" s="6"/>
      <c r="N809" s="6"/>
      <c r="O809" s="6"/>
      <c r="P809" s="10"/>
      <c r="Q809" s="15" t="str">
        <f t="shared" ca="1" si="26"/>
        <v>-</v>
      </c>
      <c r="R809" s="6"/>
      <c r="S809" s="6"/>
      <c r="T809" s="6"/>
      <c r="U809" s="6"/>
      <c r="V809" s="6"/>
      <c r="W809" s="6" t="str">
        <f t="shared" si="25"/>
        <v>-</v>
      </c>
      <c r="X809" s="6"/>
      <c r="Y809" s="6"/>
      <c r="Z809" s="6"/>
      <c r="AA809" s="6"/>
      <c r="AB809" s="6"/>
      <c r="AC809" s="6"/>
    </row>
    <row r="810" spans="1:29" x14ac:dyDescent="0.25">
      <c r="Q810" s="12" t="str">
        <f t="shared" ca="1" si="26"/>
        <v>-</v>
      </c>
      <c r="W810" t="str">
        <f t="shared" si="25"/>
        <v>-</v>
      </c>
    </row>
    <row r="811" spans="1:29" x14ac:dyDescent="0.25">
      <c r="A811" s="6"/>
      <c r="B811" s="10"/>
      <c r="C811" s="6"/>
      <c r="D811" s="6"/>
      <c r="E811" s="6"/>
      <c r="F811" s="6"/>
      <c r="G811" s="6"/>
      <c r="H811" s="6"/>
      <c r="I811" s="6"/>
      <c r="J811" s="6"/>
      <c r="K811" s="6"/>
      <c r="L811" s="6"/>
      <c r="M811" s="6"/>
      <c r="N811" s="6"/>
      <c r="O811" s="6"/>
      <c r="P811" s="10"/>
      <c r="Q811" s="15" t="str">
        <f t="shared" ca="1" si="26"/>
        <v>-</v>
      </c>
      <c r="R811" s="6"/>
      <c r="S811" s="6"/>
      <c r="T811" s="6"/>
      <c r="U811" s="6"/>
      <c r="V811" s="6"/>
      <c r="W811" s="6" t="str">
        <f t="shared" si="25"/>
        <v>-</v>
      </c>
      <c r="X811" s="6"/>
      <c r="Y811" s="6"/>
      <c r="Z811" s="6"/>
      <c r="AA811" s="6"/>
      <c r="AB811" s="6"/>
      <c r="AC811" s="6"/>
    </row>
    <row r="812" spans="1:29" x14ac:dyDescent="0.25">
      <c r="Q812" s="12" t="str">
        <f t="shared" ca="1" si="26"/>
        <v>-</v>
      </c>
      <c r="W812" t="str">
        <f t="shared" si="25"/>
        <v>-</v>
      </c>
    </row>
    <row r="813" spans="1:29" x14ac:dyDescent="0.25">
      <c r="A813" s="6"/>
      <c r="B813" s="10"/>
      <c r="C813" s="6"/>
      <c r="D813" s="6"/>
      <c r="E813" s="6"/>
      <c r="F813" s="6"/>
      <c r="G813" s="6"/>
      <c r="H813" s="6"/>
      <c r="I813" s="6"/>
      <c r="J813" s="6"/>
      <c r="K813" s="6"/>
      <c r="L813" s="6"/>
      <c r="M813" s="6"/>
      <c r="N813" s="6"/>
      <c r="O813" s="6"/>
      <c r="P813" s="10"/>
      <c r="Q813" s="15" t="str">
        <f t="shared" ca="1" si="26"/>
        <v>-</v>
      </c>
      <c r="R813" s="6"/>
      <c r="S813" s="6"/>
      <c r="T813" s="6"/>
      <c r="U813" s="6"/>
      <c r="V813" s="6"/>
      <c r="W813" s="6" t="str">
        <f t="shared" si="25"/>
        <v>-</v>
      </c>
      <c r="X813" s="6"/>
      <c r="Y813" s="6"/>
      <c r="Z813" s="6"/>
      <c r="AA813" s="6"/>
      <c r="AB813" s="6"/>
      <c r="AC813" s="6"/>
    </row>
    <row r="814" spans="1:29" x14ac:dyDescent="0.25">
      <c r="Q814" s="12" t="str">
        <f t="shared" ca="1" si="26"/>
        <v>-</v>
      </c>
      <c r="W814" t="str">
        <f t="shared" si="25"/>
        <v>-</v>
      </c>
    </row>
    <row r="815" spans="1:29" x14ac:dyDescent="0.25">
      <c r="A815" s="6"/>
      <c r="B815" s="10"/>
      <c r="C815" s="6"/>
      <c r="D815" s="6"/>
      <c r="E815" s="6"/>
      <c r="F815" s="6"/>
      <c r="G815" s="6"/>
      <c r="H815" s="6"/>
      <c r="I815" s="6"/>
      <c r="J815" s="6"/>
      <c r="K815" s="6"/>
      <c r="L815" s="6"/>
      <c r="M815" s="6"/>
      <c r="N815" s="6"/>
      <c r="O815" s="6"/>
      <c r="P815" s="10"/>
      <c r="Q815" s="15" t="str">
        <f t="shared" ca="1" si="26"/>
        <v>-</v>
      </c>
      <c r="R815" s="6"/>
      <c r="S815" s="6"/>
      <c r="T815" s="6"/>
      <c r="U815" s="6"/>
      <c r="V815" s="6"/>
      <c r="W815" s="6" t="str">
        <f t="shared" si="25"/>
        <v>-</v>
      </c>
      <c r="X815" s="6"/>
      <c r="Y815" s="6"/>
      <c r="Z815" s="6"/>
      <c r="AA815" s="6"/>
      <c r="AB815" s="6"/>
      <c r="AC815" s="6"/>
    </row>
    <row r="816" spans="1:29" x14ac:dyDescent="0.25">
      <c r="Q816" s="12" t="str">
        <f t="shared" ca="1" si="26"/>
        <v>-</v>
      </c>
      <c r="W816" t="str">
        <f t="shared" si="25"/>
        <v>-</v>
      </c>
    </row>
    <row r="817" spans="1:29" x14ac:dyDescent="0.25">
      <c r="A817" s="6"/>
      <c r="B817" s="10"/>
      <c r="C817" s="6"/>
      <c r="D817" s="6"/>
      <c r="E817" s="6"/>
      <c r="F817" s="6"/>
      <c r="G817" s="6"/>
      <c r="H817" s="6"/>
      <c r="I817" s="6"/>
      <c r="J817" s="6"/>
      <c r="K817" s="6"/>
      <c r="L817" s="6"/>
      <c r="M817" s="6"/>
      <c r="N817" s="6"/>
      <c r="O817" s="6"/>
      <c r="P817" s="10"/>
      <c r="Q817" s="15" t="str">
        <f t="shared" ca="1" si="26"/>
        <v>-</v>
      </c>
      <c r="R817" s="6"/>
      <c r="S817" s="6"/>
      <c r="T817" s="6"/>
      <c r="U817" s="6"/>
      <c r="V817" s="6"/>
      <c r="W817" s="6" t="str">
        <f t="shared" si="25"/>
        <v>-</v>
      </c>
      <c r="X817" s="6"/>
      <c r="Y817" s="6"/>
      <c r="Z817" s="6"/>
      <c r="AA817" s="6"/>
      <c r="AB817" s="6"/>
      <c r="AC817" s="6"/>
    </row>
    <row r="818" spans="1:29" x14ac:dyDescent="0.25">
      <c r="Q818" s="12" t="str">
        <f t="shared" ca="1" si="26"/>
        <v>-</v>
      </c>
      <c r="W818" t="str">
        <f t="shared" si="25"/>
        <v>-</v>
      </c>
    </row>
    <row r="819" spans="1:29" x14ac:dyDescent="0.25">
      <c r="A819" s="6"/>
      <c r="B819" s="10"/>
      <c r="C819" s="6"/>
      <c r="D819" s="6"/>
      <c r="E819" s="6"/>
      <c r="F819" s="6"/>
      <c r="G819" s="6"/>
      <c r="H819" s="6"/>
      <c r="I819" s="6"/>
      <c r="J819" s="6"/>
      <c r="K819" s="6"/>
      <c r="L819" s="6"/>
      <c r="M819" s="6"/>
      <c r="N819" s="6"/>
      <c r="O819" s="6"/>
      <c r="P819" s="10"/>
      <c r="Q819" s="15" t="str">
        <f t="shared" ca="1" si="26"/>
        <v>-</v>
      </c>
      <c r="R819" s="6"/>
      <c r="S819" s="6"/>
      <c r="T819" s="6"/>
      <c r="U819" s="6"/>
      <c r="V819" s="6"/>
      <c r="W819" s="6" t="str">
        <f t="shared" si="25"/>
        <v>-</v>
      </c>
      <c r="X819" s="6"/>
      <c r="Y819" s="6"/>
      <c r="Z819" s="6"/>
      <c r="AA819" s="6"/>
      <c r="AB819" s="6"/>
      <c r="AC819" s="6"/>
    </row>
    <row r="820" spans="1:29" x14ac:dyDescent="0.25">
      <c r="Q820" s="12" t="str">
        <f t="shared" ca="1" si="26"/>
        <v>-</v>
      </c>
      <c r="W820" t="str">
        <f t="shared" si="25"/>
        <v>-</v>
      </c>
    </row>
    <row r="821" spans="1:29" x14ac:dyDescent="0.25">
      <c r="A821" s="6"/>
      <c r="B821" s="10"/>
      <c r="C821" s="6"/>
      <c r="D821" s="6"/>
      <c r="E821" s="6"/>
      <c r="F821" s="6"/>
      <c r="G821" s="6"/>
      <c r="H821" s="6"/>
      <c r="I821" s="6"/>
      <c r="J821" s="6"/>
      <c r="K821" s="6"/>
      <c r="L821" s="6"/>
      <c r="M821" s="6"/>
      <c r="N821" s="6"/>
      <c r="O821" s="6"/>
      <c r="P821" s="10"/>
      <c r="Q821" s="15" t="str">
        <f t="shared" ca="1" si="26"/>
        <v>-</v>
      </c>
      <c r="R821" s="6"/>
      <c r="S821" s="6"/>
      <c r="T821" s="6"/>
      <c r="U821" s="6"/>
      <c r="V821" s="6"/>
      <c r="W821" s="6" t="str">
        <f t="shared" si="25"/>
        <v>-</v>
      </c>
      <c r="X821" s="6"/>
      <c r="Y821" s="6"/>
      <c r="Z821" s="6"/>
      <c r="AA821" s="6"/>
      <c r="AB821" s="6"/>
      <c r="AC821" s="6"/>
    </row>
    <row r="822" spans="1:29" x14ac:dyDescent="0.25">
      <c r="Q822" s="12" t="str">
        <f t="shared" ca="1" si="26"/>
        <v>-</v>
      </c>
      <c r="W822" t="str">
        <f t="shared" si="25"/>
        <v>-</v>
      </c>
    </row>
    <row r="823" spans="1:29" x14ac:dyDescent="0.25">
      <c r="A823" s="6"/>
      <c r="B823" s="10"/>
      <c r="C823" s="6"/>
      <c r="D823" s="6"/>
      <c r="E823" s="6"/>
      <c r="F823" s="6"/>
      <c r="G823" s="6"/>
      <c r="H823" s="6"/>
      <c r="I823" s="6"/>
      <c r="J823" s="6"/>
      <c r="K823" s="6"/>
      <c r="L823" s="6"/>
      <c r="M823" s="6"/>
      <c r="N823" s="6"/>
      <c r="O823" s="6"/>
      <c r="P823" s="10"/>
      <c r="Q823" s="15" t="str">
        <f t="shared" ca="1" si="26"/>
        <v>-</v>
      </c>
      <c r="R823" s="6"/>
      <c r="S823" s="6"/>
      <c r="T823" s="6"/>
      <c r="U823" s="6"/>
      <c r="V823" s="6"/>
      <c r="W823" s="6" t="str">
        <f t="shared" si="25"/>
        <v>-</v>
      </c>
      <c r="X823" s="6"/>
      <c r="Y823" s="6"/>
      <c r="Z823" s="6"/>
      <c r="AA823" s="6"/>
      <c r="AB823" s="6"/>
      <c r="AC823" s="6"/>
    </row>
    <row r="824" spans="1:29" x14ac:dyDescent="0.25">
      <c r="Q824" s="12" t="str">
        <f t="shared" ca="1" si="26"/>
        <v>-</v>
      </c>
      <c r="W824" t="str">
        <f t="shared" si="25"/>
        <v>-</v>
      </c>
    </row>
    <row r="825" spans="1:29" x14ac:dyDescent="0.25">
      <c r="A825" s="6"/>
      <c r="B825" s="10"/>
      <c r="C825" s="6"/>
      <c r="D825" s="6"/>
      <c r="E825" s="6"/>
      <c r="F825" s="6"/>
      <c r="G825" s="6"/>
      <c r="H825" s="6"/>
      <c r="I825" s="6"/>
      <c r="J825" s="6"/>
      <c r="K825" s="6"/>
      <c r="L825" s="6"/>
      <c r="M825" s="6"/>
      <c r="N825" s="6"/>
      <c r="O825" s="6"/>
      <c r="P825" s="10"/>
      <c r="Q825" s="15" t="str">
        <f t="shared" ca="1" si="26"/>
        <v>-</v>
      </c>
      <c r="R825" s="6"/>
      <c r="S825" s="6"/>
      <c r="T825" s="6"/>
      <c r="U825" s="6"/>
      <c r="V825" s="6"/>
      <c r="W825" s="6" t="str">
        <f t="shared" si="25"/>
        <v>-</v>
      </c>
      <c r="X825" s="6"/>
      <c r="Y825" s="6"/>
      <c r="Z825" s="6"/>
      <c r="AA825" s="6"/>
      <c r="AB825" s="6"/>
      <c r="AC825" s="6"/>
    </row>
    <row r="826" spans="1:29" x14ac:dyDescent="0.25">
      <c r="Q826" s="12" t="str">
        <f t="shared" ca="1" si="26"/>
        <v>-</v>
      </c>
      <c r="W826" t="str">
        <f t="shared" si="25"/>
        <v>-</v>
      </c>
    </row>
    <row r="827" spans="1:29" x14ac:dyDescent="0.25">
      <c r="A827" s="6"/>
      <c r="B827" s="10"/>
      <c r="C827" s="6"/>
      <c r="D827" s="6"/>
      <c r="E827" s="6"/>
      <c r="F827" s="6"/>
      <c r="G827" s="6"/>
      <c r="H827" s="6"/>
      <c r="I827" s="6"/>
      <c r="J827" s="6"/>
      <c r="K827" s="6"/>
      <c r="L827" s="6"/>
      <c r="M827" s="6"/>
      <c r="N827" s="6"/>
      <c r="O827" s="6"/>
      <c r="P827" s="10"/>
      <c r="Q827" s="15" t="str">
        <f t="shared" ca="1" si="26"/>
        <v>-</v>
      </c>
      <c r="R827" s="6"/>
      <c r="S827" s="6"/>
      <c r="T827" s="6"/>
      <c r="U827" s="6"/>
      <c r="V827" s="6"/>
      <c r="W827" s="6" t="str">
        <f t="shared" si="25"/>
        <v>-</v>
      </c>
      <c r="X827" s="6"/>
      <c r="Y827" s="6"/>
      <c r="Z827" s="6"/>
      <c r="AA827" s="6"/>
      <c r="AB827" s="6"/>
      <c r="AC827" s="6"/>
    </row>
    <row r="828" spans="1:29" x14ac:dyDescent="0.25">
      <c r="Q828" s="12" t="str">
        <f t="shared" ca="1" si="26"/>
        <v>-</v>
      </c>
      <c r="W828" t="str">
        <f t="shared" si="25"/>
        <v>-</v>
      </c>
    </row>
    <row r="829" spans="1:29" x14ac:dyDescent="0.25">
      <c r="A829" s="6"/>
      <c r="B829" s="10"/>
      <c r="C829" s="6"/>
      <c r="D829" s="6"/>
      <c r="E829" s="6"/>
      <c r="F829" s="6"/>
      <c r="G829" s="6"/>
      <c r="H829" s="6"/>
      <c r="I829" s="6"/>
      <c r="J829" s="6"/>
      <c r="K829" s="6"/>
      <c r="L829" s="6"/>
      <c r="M829" s="6"/>
      <c r="N829" s="6"/>
      <c r="O829" s="6"/>
      <c r="P829" s="10"/>
      <c r="Q829" s="15" t="str">
        <f t="shared" ca="1" si="26"/>
        <v>-</v>
      </c>
      <c r="R829" s="6"/>
      <c r="S829" s="6"/>
      <c r="T829" s="6"/>
      <c r="U829" s="6"/>
      <c r="V829" s="6"/>
      <c r="W829" s="6" t="str">
        <f t="shared" si="25"/>
        <v>-</v>
      </c>
      <c r="X829" s="6"/>
      <c r="Y829" s="6"/>
      <c r="Z829" s="6"/>
      <c r="AA829" s="6"/>
      <c r="AB829" s="6"/>
      <c r="AC829" s="6"/>
    </row>
    <row r="830" spans="1:29" x14ac:dyDescent="0.25">
      <c r="Q830" s="12" t="str">
        <f t="shared" ca="1" si="26"/>
        <v>-</v>
      </c>
      <c r="W830" t="str">
        <f t="shared" si="25"/>
        <v>-</v>
      </c>
    </row>
    <row r="831" spans="1:29" x14ac:dyDescent="0.25">
      <c r="A831" s="6"/>
      <c r="B831" s="10"/>
      <c r="C831" s="6"/>
      <c r="D831" s="6"/>
      <c r="E831" s="6"/>
      <c r="F831" s="6"/>
      <c r="G831" s="6"/>
      <c r="H831" s="6"/>
      <c r="I831" s="6"/>
      <c r="J831" s="6"/>
      <c r="K831" s="6"/>
      <c r="L831" s="6"/>
      <c r="M831" s="6"/>
      <c r="N831" s="6"/>
      <c r="O831" s="6"/>
      <c r="P831" s="10"/>
      <c r="Q831" s="15" t="str">
        <f t="shared" ca="1" si="26"/>
        <v>-</v>
      </c>
      <c r="R831" s="6"/>
      <c r="S831" s="6"/>
      <c r="T831" s="6"/>
      <c r="U831" s="6"/>
      <c r="V831" s="6"/>
      <c r="W831" s="6" t="str">
        <f t="shared" ref="W831:W894" si="27">IF(OR(ISBLANK(J831),ISBLANK(V831)),"-",(IF(J831=V831,"Yes","No")))</f>
        <v>-</v>
      </c>
      <c r="X831" s="6"/>
      <c r="Y831" s="6"/>
      <c r="Z831" s="6"/>
      <c r="AA831" s="6"/>
      <c r="AB831" s="6"/>
      <c r="AC831" s="6"/>
    </row>
    <row r="832" spans="1:29" x14ac:dyDescent="0.25">
      <c r="Q832" s="12" t="str">
        <f t="shared" ref="Q832:Q895" ca="1" si="28">IF(B832&gt;1/1/1900, (IF(R832="Closed",(DATEDIF(B832,P832,"d"))-(DATEDIF(M832,O832,"d")),IF(OR(R832="Pending",ISBLANK(P832)),TODAY()-B832))),"-")</f>
        <v>-</v>
      </c>
      <c r="W832" t="str">
        <f t="shared" si="27"/>
        <v>-</v>
      </c>
    </row>
    <row r="833" spans="1:29" x14ac:dyDescent="0.25">
      <c r="A833" s="6"/>
      <c r="B833" s="10"/>
      <c r="C833" s="6"/>
      <c r="D833" s="6"/>
      <c r="E833" s="6"/>
      <c r="F833" s="6"/>
      <c r="G833" s="6"/>
      <c r="H833" s="6"/>
      <c r="I833" s="6"/>
      <c r="J833" s="6"/>
      <c r="K833" s="6"/>
      <c r="L833" s="6"/>
      <c r="M833" s="6"/>
      <c r="N833" s="6"/>
      <c r="O833" s="6"/>
      <c r="P833" s="10"/>
      <c r="Q833" s="15" t="str">
        <f t="shared" ca="1" si="28"/>
        <v>-</v>
      </c>
      <c r="R833" s="6"/>
      <c r="S833" s="6"/>
      <c r="T833" s="6"/>
      <c r="U833" s="6"/>
      <c r="V833" s="6"/>
      <c r="W833" s="6" t="str">
        <f t="shared" si="27"/>
        <v>-</v>
      </c>
      <c r="X833" s="6"/>
      <c r="Y833" s="6"/>
      <c r="Z833" s="6"/>
      <c r="AA833" s="6"/>
      <c r="AB833" s="6"/>
      <c r="AC833" s="6"/>
    </row>
    <row r="834" spans="1:29" x14ac:dyDescent="0.25">
      <c r="Q834" s="12" t="str">
        <f t="shared" ca="1" si="28"/>
        <v>-</v>
      </c>
      <c r="W834" t="str">
        <f t="shared" si="27"/>
        <v>-</v>
      </c>
    </row>
    <row r="835" spans="1:29" x14ac:dyDescent="0.25">
      <c r="A835" s="6"/>
      <c r="B835" s="10"/>
      <c r="C835" s="6"/>
      <c r="D835" s="6"/>
      <c r="E835" s="6"/>
      <c r="F835" s="6"/>
      <c r="G835" s="6"/>
      <c r="H835" s="6"/>
      <c r="I835" s="6"/>
      <c r="J835" s="6"/>
      <c r="K835" s="6"/>
      <c r="L835" s="6"/>
      <c r="M835" s="6"/>
      <c r="N835" s="6"/>
      <c r="O835" s="6"/>
      <c r="P835" s="10"/>
      <c r="Q835" s="15" t="str">
        <f t="shared" ca="1" si="28"/>
        <v>-</v>
      </c>
      <c r="R835" s="6"/>
      <c r="S835" s="6"/>
      <c r="T835" s="6"/>
      <c r="U835" s="6"/>
      <c r="V835" s="6"/>
      <c r="W835" s="6" t="str">
        <f t="shared" si="27"/>
        <v>-</v>
      </c>
      <c r="X835" s="6"/>
      <c r="Y835" s="6"/>
      <c r="Z835" s="6"/>
      <c r="AA835" s="6"/>
      <c r="AB835" s="6"/>
      <c r="AC835" s="6"/>
    </row>
    <row r="836" spans="1:29" x14ac:dyDescent="0.25">
      <c r="Q836" s="12" t="str">
        <f t="shared" ca="1" si="28"/>
        <v>-</v>
      </c>
      <c r="W836" t="str">
        <f t="shared" si="27"/>
        <v>-</v>
      </c>
    </row>
    <row r="837" spans="1:29" x14ac:dyDescent="0.25">
      <c r="A837" s="6"/>
      <c r="B837" s="10"/>
      <c r="C837" s="6"/>
      <c r="D837" s="6"/>
      <c r="E837" s="6"/>
      <c r="F837" s="6"/>
      <c r="G837" s="6"/>
      <c r="H837" s="6"/>
      <c r="I837" s="6"/>
      <c r="J837" s="6"/>
      <c r="K837" s="6"/>
      <c r="L837" s="6"/>
      <c r="M837" s="6"/>
      <c r="N837" s="6"/>
      <c r="O837" s="6"/>
      <c r="P837" s="10"/>
      <c r="Q837" s="15" t="str">
        <f t="shared" ca="1" si="28"/>
        <v>-</v>
      </c>
      <c r="R837" s="6"/>
      <c r="S837" s="6"/>
      <c r="T837" s="6"/>
      <c r="U837" s="6"/>
      <c r="V837" s="6"/>
      <c r="W837" s="6" t="str">
        <f t="shared" si="27"/>
        <v>-</v>
      </c>
      <c r="X837" s="6"/>
      <c r="Y837" s="6"/>
      <c r="Z837" s="6"/>
      <c r="AA837" s="6"/>
      <c r="AB837" s="6"/>
      <c r="AC837" s="6"/>
    </row>
    <row r="838" spans="1:29" x14ac:dyDescent="0.25">
      <c r="Q838" s="12" t="str">
        <f t="shared" ca="1" si="28"/>
        <v>-</v>
      </c>
      <c r="W838" t="str">
        <f t="shared" si="27"/>
        <v>-</v>
      </c>
    </row>
    <row r="839" spans="1:29" x14ac:dyDescent="0.25">
      <c r="A839" s="6"/>
      <c r="B839" s="10"/>
      <c r="C839" s="6"/>
      <c r="D839" s="6"/>
      <c r="E839" s="6"/>
      <c r="F839" s="6"/>
      <c r="G839" s="6"/>
      <c r="H839" s="6"/>
      <c r="I839" s="6"/>
      <c r="J839" s="6"/>
      <c r="K839" s="6"/>
      <c r="L839" s="6"/>
      <c r="M839" s="6"/>
      <c r="N839" s="6"/>
      <c r="O839" s="6"/>
      <c r="P839" s="10"/>
      <c r="Q839" s="15" t="str">
        <f t="shared" ca="1" si="28"/>
        <v>-</v>
      </c>
      <c r="R839" s="6"/>
      <c r="S839" s="6"/>
      <c r="T839" s="6"/>
      <c r="U839" s="6"/>
      <c r="V839" s="6"/>
      <c r="W839" s="6" t="str">
        <f t="shared" si="27"/>
        <v>-</v>
      </c>
      <c r="X839" s="6"/>
      <c r="Y839" s="6"/>
      <c r="Z839" s="6"/>
      <c r="AA839" s="6"/>
      <c r="AB839" s="6"/>
      <c r="AC839" s="6"/>
    </row>
    <row r="840" spans="1:29" x14ac:dyDescent="0.25">
      <c r="Q840" s="12" t="str">
        <f t="shared" ca="1" si="28"/>
        <v>-</v>
      </c>
      <c r="W840" t="str">
        <f t="shared" si="27"/>
        <v>-</v>
      </c>
    </row>
    <row r="841" spans="1:29" x14ac:dyDescent="0.25">
      <c r="A841" s="6"/>
      <c r="B841" s="10"/>
      <c r="C841" s="6"/>
      <c r="D841" s="6"/>
      <c r="E841" s="6"/>
      <c r="F841" s="6"/>
      <c r="G841" s="6"/>
      <c r="H841" s="6"/>
      <c r="I841" s="6"/>
      <c r="J841" s="6"/>
      <c r="K841" s="6"/>
      <c r="L841" s="6"/>
      <c r="M841" s="6"/>
      <c r="N841" s="6"/>
      <c r="O841" s="6"/>
      <c r="P841" s="10"/>
      <c r="Q841" s="15" t="str">
        <f t="shared" ca="1" si="28"/>
        <v>-</v>
      </c>
      <c r="R841" s="6"/>
      <c r="S841" s="6"/>
      <c r="T841" s="6"/>
      <c r="U841" s="6"/>
      <c r="V841" s="6"/>
      <c r="W841" s="6" t="str">
        <f t="shared" si="27"/>
        <v>-</v>
      </c>
      <c r="X841" s="6"/>
      <c r="Y841" s="6"/>
      <c r="Z841" s="6"/>
      <c r="AA841" s="6"/>
      <c r="AB841" s="6"/>
      <c r="AC841" s="6"/>
    </row>
    <row r="842" spans="1:29" x14ac:dyDescent="0.25">
      <c r="Q842" s="12" t="str">
        <f t="shared" ca="1" si="28"/>
        <v>-</v>
      </c>
      <c r="W842" t="str">
        <f t="shared" si="27"/>
        <v>-</v>
      </c>
    </row>
    <row r="843" spans="1:29" x14ac:dyDescent="0.25">
      <c r="A843" s="6"/>
      <c r="B843" s="10"/>
      <c r="C843" s="6"/>
      <c r="D843" s="6"/>
      <c r="E843" s="6"/>
      <c r="F843" s="6"/>
      <c r="G843" s="6"/>
      <c r="H843" s="6"/>
      <c r="I843" s="6"/>
      <c r="J843" s="6"/>
      <c r="K843" s="6"/>
      <c r="L843" s="6"/>
      <c r="M843" s="6"/>
      <c r="N843" s="6"/>
      <c r="O843" s="6"/>
      <c r="P843" s="10"/>
      <c r="Q843" s="15" t="str">
        <f t="shared" ca="1" si="28"/>
        <v>-</v>
      </c>
      <c r="R843" s="6"/>
      <c r="S843" s="6"/>
      <c r="T843" s="6"/>
      <c r="U843" s="6"/>
      <c r="V843" s="6"/>
      <c r="W843" s="6" t="str">
        <f t="shared" si="27"/>
        <v>-</v>
      </c>
      <c r="X843" s="6"/>
      <c r="Y843" s="6"/>
      <c r="Z843" s="6"/>
      <c r="AA843" s="6"/>
      <c r="AB843" s="6"/>
      <c r="AC843" s="6"/>
    </row>
    <row r="844" spans="1:29" x14ac:dyDescent="0.25">
      <c r="Q844" s="12" t="str">
        <f t="shared" ca="1" si="28"/>
        <v>-</v>
      </c>
      <c r="W844" t="str">
        <f t="shared" si="27"/>
        <v>-</v>
      </c>
    </row>
    <row r="845" spans="1:29" x14ac:dyDescent="0.25">
      <c r="A845" s="6"/>
      <c r="B845" s="10"/>
      <c r="C845" s="6"/>
      <c r="D845" s="6"/>
      <c r="E845" s="6"/>
      <c r="F845" s="6"/>
      <c r="G845" s="6"/>
      <c r="H845" s="6"/>
      <c r="I845" s="6"/>
      <c r="J845" s="6"/>
      <c r="K845" s="6"/>
      <c r="L845" s="6"/>
      <c r="M845" s="6"/>
      <c r="N845" s="6"/>
      <c r="O845" s="6"/>
      <c r="P845" s="10"/>
      <c r="Q845" s="15" t="str">
        <f t="shared" ca="1" si="28"/>
        <v>-</v>
      </c>
      <c r="R845" s="6"/>
      <c r="S845" s="6"/>
      <c r="T845" s="6"/>
      <c r="U845" s="6"/>
      <c r="V845" s="6"/>
      <c r="W845" s="6" t="str">
        <f t="shared" si="27"/>
        <v>-</v>
      </c>
      <c r="X845" s="6"/>
      <c r="Y845" s="6"/>
      <c r="Z845" s="6"/>
      <c r="AA845" s="6"/>
      <c r="AB845" s="6"/>
      <c r="AC845" s="6"/>
    </row>
    <row r="846" spans="1:29" x14ac:dyDescent="0.25">
      <c r="Q846" s="12" t="str">
        <f t="shared" ca="1" si="28"/>
        <v>-</v>
      </c>
      <c r="W846" t="str">
        <f t="shared" si="27"/>
        <v>-</v>
      </c>
    </row>
    <row r="847" spans="1:29" x14ac:dyDescent="0.25">
      <c r="A847" s="6"/>
      <c r="B847" s="10"/>
      <c r="C847" s="6"/>
      <c r="D847" s="6"/>
      <c r="E847" s="6"/>
      <c r="F847" s="6"/>
      <c r="G847" s="6"/>
      <c r="H847" s="6"/>
      <c r="I847" s="6"/>
      <c r="J847" s="6"/>
      <c r="K847" s="6"/>
      <c r="L847" s="6"/>
      <c r="M847" s="6"/>
      <c r="N847" s="6"/>
      <c r="O847" s="6"/>
      <c r="P847" s="10"/>
      <c r="Q847" s="15" t="str">
        <f t="shared" ca="1" si="28"/>
        <v>-</v>
      </c>
      <c r="R847" s="6"/>
      <c r="S847" s="6"/>
      <c r="T847" s="6"/>
      <c r="U847" s="6"/>
      <c r="V847" s="6"/>
      <c r="W847" s="6" t="str">
        <f t="shared" si="27"/>
        <v>-</v>
      </c>
      <c r="X847" s="6"/>
      <c r="Y847" s="6"/>
      <c r="Z847" s="6"/>
      <c r="AA847" s="6"/>
      <c r="AB847" s="6"/>
      <c r="AC847" s="6"/>
    </row>
    <row r="848" spans="1:29" x14ac:dyDescent="0.25">
      <c r="Q848" s="12" t="str">
        <f t="shared" ca="1" si="28"/>
        <v>-</v>
      </c>
      <c r="W848" t="str">
        <f t="shared" si="27"/>
        <v>-</v>
      </c>
    </row>
    <row r="849" spans="1:29" x14ac:dyDescent="0.25">
      <c r="A849" s="6"/>
      <c r="B849" s="10"/>
      <c r="C849" s="6"/>
      <c r="D849" s="6"/>
      <c r="E849" s="6"/>
      <c r="F849" s="6"/>
      <c r="G849" s="6"/>
      <c r="H849" s="6"/>
      <c r="I849" s="6"/>
      <c r="J849" s="6"/>
      <c r="K849" s="6"/>
      <c r="L849" s="6"/>
      <c r="M849" s="6"/>
      <c r="N849" s="6"/>
      <c r="O849" s="6"/>
      <c r="P849" s="10"/>
      <c r="Q849" s="15" t="str">
        <f t="shared" ca="1" si="28"/>
        <v>-</v>
      </c>
      <c r="R849" s="6"/>
      <c r="S849" s="6"/>
      <c r="T849" s="6"/>
      <c r="U849" s="6"/>
      <c r="V849" s="6"/>
      <c r="W849" s="6" t="str">
        <f t="shared" si="27"/>
        <v>-</v>
      </c>
      <c r="X849" s="6"/>
      <c r="Y849" s="6"/>
      <c r="Z849" s="6"/>
      <c r="AA849" s="6"/>
      <c r="AB849" s="6"/>
      <c r="AC849" s="6"/>
    </row>
    <row r="850" spans="1:29" x14ac:dyDescent="0.25">
      <c r="Q850" s="12" t="str">
        <f t="shared" ca="1" si="28"/>
        <v>-</v>
      </c>
      <c r="W850" t="str">
        <f t="shared" si="27"/>
        <v>-</v>
      </c>
    </row>
    <row r="851" spans="1:29" x14ac:dyDescent="0.25">
      <c r="A851" s="6"/>
      <c r="B851" s="10"/>
      <c r="C851" s="6"/>
      <c r="D851" s="6"/>
      <c r="E851" s="6"/>
      <c r="F851" s="6"/>
      <c r="G851" s="6"/>
      <c r="H851" s="6"/>
      <c r="I851" s="6"/>
      <c r="J851" s="6"/>
      <c r="K851" s="6"/>
      <c r="L851" s="6"/>
      <c r="M851" s="6"/>
      <c r="N851" s="6"/>
      <c r="O851" s="6"/>
      <c r="P851" s="10"/>
      <c r="Q851" s="15" t="str">
        <f t="shared" ca="1" si="28"/>
        <v>-</v>
      </c>
      <c r="R851" s="6"/>
      <c r="S851" s="6"/>
      <c r="T851" s="6"/>
      <c r="U851" s="6"/>
      <c r="V851" s="6"/>
      <c r="W851" s="6" t="str">
        <f t="shared" si="27"/>
        <v>-</v>
      </c>
      <c r="X851" s="6"/>
      <c r="Y851" s="6"/>
      <c r="Z851" s="6"/>
      <c r="AA851" s="6"/>
      <c r="AB851" s="6"/>
      <c r="AC851" s="6"/>
    </row>
    <row r="852" spans="1:29" x14ac:dyDescent="0.25">
      <c r="Q852" s="12" t="str">
        <f t="shared" ca="1" si="28"/>
        <v>-</v>
      </c>
      <c r="W852" t="str">
        <f t="shared" si="27"/>
        <v>-</v>
      </c>
    </row>
    <row r="853" spans="1:29" x14ac:dyDescent="0.25">
      <c r="A853" s="6"/>
      <c r="B853" s="10"/>
      <c r="C853" s="6"/>
      <c r="D853" s="6"/>
      <c r="E853" s="6"/>
      <c r="F853" s="6"/>
      <c r="G853" s="6"/>
      <c r="H853" s="6"/>
      <c r="I853" s="6"/>
      <c r="J853" s="6"/>
      <c r="K853" s="6"/>
      <c r="L853" s="6"/>
      <c r="M853" s="6"/>
      <c r="N853" s="6"/>
      <c r="O853" s="6"/>
      <c r="P853" s="10"/>
      <c r="Q853" s="15" t="str">
        <f t="shared" ca="1" si="28"/>
        <v>-</v>
      </c>
      <c r="R853" s="6"/>
      <c r="S853" s="6"/>
      <c r="T853" s="6"/>
      <c r="U853" s="6"/>
      <c r="V853" s="6"/>
      <c r="W853" s="6" t="str">
        <f t="shared" si="27"/>
        <v>-</v>
      </c>
      <c r="X853" s="6"/>
      <c r="Y853" s="6"/>
      <c r="Z853" s="6"/>
      <c r="AA853" s="6"/>
      <c r="AB853" s="6"/>
      <c r="AC853" s="6"/>
    </row>
    <row r="854" spans="1:29" x14ac:dyDescent="0.25">
      <c r="Q854" s="12" t="str">
        <f t="shared" ca="1" si="28"/>
        <v>-</v>
      </c>
      <c r="W854" t="str">
        <f t="shared" si="27"/>
        <v>-</v>
      </c>
    </row>
    <row r="855" spans="1:29" x14ac:dyDescent="0.25">
      <c r="A855" s="6"/>
      <c r="B855" s="10"/>
      <c r="C855" s="6"/>
      <c r="D855" s="6"/>
      <c r="E855" s="6"/>
      <c r="F855" s="6"/>
      <c r="G855" s="6"/>
      <c r="H855" s="6"/>
      <c r="I855" s="6"/>
      <c r="J855" s="6"/>
      <c r="K855" s="6"/>
      <c r="L855" s="6"/>
      <c r="M855" s="6"/>
      <c r="N855" s="6"/>
      <c r="O855" s="6"/>
      <c r="P855" s="10"/>
      <c r="Q855" s="15" t="str">
        <f t="shared" ca="1" si="28"/>
        <v>-</v>
      </c>
      <c r="R855" s="6"/>
      <c r="S855" s="6"/>
      <c r="T855" s="6"/>
      <c r="U855" s="6"/>
      <c r="V855" s="6"/>
      <c r="W855" s="6" t="str">
        <f t="shared" si="27"/>
        <v>-</v>
      </c>
      <c r="X855" s="6"/>
      <c r="Y855" s="6"/>
      <c r="Z855" s="6"/>
      <c r="AA855" s="6"/>
      <c r="AB855" s="6"/>
      <c r="AC855" s="6"/>
    </row>
    <row r="856" spans="1:29" x14ac:dyDescent="0.25">
      <c r="Q856" s="12" t="str">
        <f t="shared" ca="1" si="28"/>
        <v>-</v>
      </c>
      <c r="W856" t="str">
        <f t="shared" si="27"/>
        <v>-</v>
      </c>
    </row>
    <row r="857" spans="1:29" x14ac:dyDescent="0.25">
      <c r="A857" s="6"/>
      <c r="B857" s="10"/>
      <c r="C857" s="6"/>
      <c r="D857" s="6"/>
      <c r="E857" s="6"/>
      <c r="F857" s="6"/>
      <c r="G857" s="6"/>
      <c r="H857" s="6"/>
      <c r="I857" s="6"/>
      <c r="J857" s="6"/>
      <c r="K857" s="6"/>
      <c r="L857" s="6"/>
      <c r="M857" s="6"/>
      <c r="N857" s="6"/>
      <c r="O857" s="6"/>
      <c r="P857" s="10"/>
      <c r="Q857" s="15" t="str">
        <f t="shared" ca="1" si="28"/>
        <v>-</v>
      </c>
      <c r="R857" s="6"/>
      <c r="S857" s="6"/>
      <c r="T857" s="6"/>
      <c r="U857" s="6"/>
      <c r="V857" s="6"/>
      <c r="W857" s="6" t="str">
        <f t="shared" si="27"/>
        <v>-</v>
      </c>
      <c r="X857" s="6"/>
      <c r="Y857" s="6"/>
      <c r="Z857" s="6"/>
      <c r="AA857" s="6"/>
      <c r="AB857" s="6"/>
      <c r="AC857" s="6"/>
    </row>
    <row r="858" spans="1:29" x14ac:dyDescent="0.25">
      <c r="Q858" s="12" t="str">
        <f t="shared" ca="1" si="28"/>
        <v>-</v>
      </c>
      <c r="W858" t="str">
        <f t="shared" si="27"/>
        <v>-</v>
      </c>
    </row>
    <row r="859" spans="1:29" x14ac:dyDescent="0.25">
      <c r="A859" s="6"/>
      <c r="B859" s="10"/>
      <c r="C859" s="6"/>
      <c r="D859" s="6"/>
      <c r="E859" s="6"/>
      <c r="F859" s="6"/>
      <c r="G859" s="6"/>
      <c r="H859" s="6"/>
      <c r="I859" s="6"/>
      <c r="J859" s="6"/>
      <c r="K859" s="6"/>
      <c r="L859" s="6"/>
      <c r="M859" s="6"/>
      <c r="N859" s="6"/>
      <c r="O859" s="6"/>
      <c r="P859" s="10"/>
      <c r="Q859" s="15" t="str">
        <f t="shared" ca="1" si="28"/>
        <v>-</v>
      </c>
      <c r="R859" s="6"/>
      <c r="S859" s="6"/>
      <c r="T859" s="6"/>
      <c r="U859" s="6"/>
      <c r="V859" s="6"/>
      <c r="W859" s="6" t="str">
        <f t="shared" si="27"/>
        <v>-</v>
      </c>
      <c r="X859" s="6"/>
      <c r="Y859" s="6"/>
      <c r="Z859" s="6"/>
      <c r="AA859" s="6"/>
      <c r="AB859" s="6"/>
      <c r="AC859" s="6"/>
    </row>
    <row r="860" spans="1:29" x14ac:dyDescent="0.25">
      <c r="Q860" s="12" t="str">
        <f t="shared" ca="1" si="28"/>
        <v>-</v>
      </c>
      <c r="W860" t="str">
        <f t="shared" si="27"/>
        <v>-</v>
      </c>
    </row>
    <row r="861" spans="1:29" x14ac:dyDescent="0.25">
      <c r="A861" s="6"/>
      <c r="B861" s="10"/>
      <c r="C861" s="6"/>
      <c r="D861" s="6"/>
      <c r="E861" s="6"/>
      <c r="F861" s="6"/>
      <c r="G861" s="6"/>
      <c r="H861" s="6"/>
      <c r="I861" s="6"/>
      <c r="J861" s="6"/>
      <c r="K861" s="6"/>
      <c r="L861" s="6"/>
      <c r="M861" s="6"/>
      <c r="N861" s="6"/>
      <c r="O861" s="6"/>
      <c r="P861" s="10"/>
      <c r="Q861" s="15" t="str">
        <f t="shared" ca="1" si="28"/>
        <v>-</v>
      </c>
      <c r="R861" s="6"/>
      <c r="S861" s="6"/>
      <c r="T861" s="6"/>
      <c r="U861" s="6"/>
      <c r="V861" s="6"/>
      <c r="W861" s="6" t="str">
        <f t="shared" si="27"/>
        <v>-</v>
      </c>
      <c r="X861" s="6"/>
      <c r="Y861" s="6"/>
      <c r="Z861" s="6"/>
      <c r="AA861" s="6"/>
      <c r="AB861" s="6"/>
      <c r="AC861" s="6"/>
    </row>
    <row r="862" spans="1:29" x14ac:dyDescent="0.25">
      <c r="Q862" s="12" t="str">
        <f t="shared" ca="1" si="28"/>
        <v>-</v>
      </c>
      <c r="W862" t="str">
        <f t="shared" si="27"/>
        <v>-</v>
      </c>
    </row>
    <row r="863" spans="1:29" x14ac:dyDescent="0.25">
      <c r="A863" s="6"/>
      <c r="B863" s="10"/>
      <c r="C863" s="6"/>
      <c r="D863" s="6"/>
      <c r="E863" s="6"/>
      <c r="F863" s="6"/>
      <c r="G863" s="6"/>
      <c r="H863" s="6"/>
      <c r="I863" s="6"/>
      <c r="J863" s="6"/>
      <c r="K863" s="6"/>
      <c r="L863" s="6"/>
      <c r="M863" s="6"/>
      <c r="N863" s="6"/>
      <c r="O863" s="6"/>
      <c r="P863" s="10"/>
      <c r="Q863" s="15" t="str">
        <f t="shared" ca="1" si="28"/>
        <v>-</v>
      </c>
      <c r="R863" s="6"/>
      <c r="S863" s="6"/>
      <c r="T863" s="6"/>
      <c r="U863" s="6"/>
      <c r="V863" s="6"/>
      <c r="W863" s="6" t="str">
        <f t="shared" si="27"/>
        <v>-</v>
      </c>
      <c r="X863" s="6"/>
      <c r="Y863" s="6"/>
      <c r="Z863" s="6"/>
      <c r="AA863" s="6"/>
      <c r="AB863" s="6"/>
      <c r="AC863" s="6"/>
    </row>
    <row r="864" spans="1:29" x14ac:dyDescent="0.25">
      <c r="Q864" s="12" t="str">
        <f t="shared" ca="1" si="28"/>
        <v>-</v>
      </c>
      <c r="W864" t="str">
        <f t="shared" si="27"/>
        <v>-</v>
      </c>
    </row>
    <row r="865" spans="1:29" x14ac:dyDescent="0.25">
      <c r="A865" s="6"/>
      <c r="B865" s="10"/>
      <c r="C865" s="6"/>
      <c r="D865" s="6"/>
      <c r="E865" s="6"/>
      <c r="F865" s="6"/>
      <c r="G865" s="6"/>
      <c r="H865" s="6"/>
      <c r="I865" s="6"/>
      <c r="J865" s="6"/>
      <c r="K865" s="6"/>
      <c r="L865" s="6"/>
      <c r="M865" s="6"/>
      <c r="N865" s="6"/>
      <c r="O865" s="6"/>
      <c r="P865" s="10"/>
      <c r="Q865" s="15" t="str">
        <f t="shared" ca="1" si="28"/>
        <v>-</v>
      </c>
      <c r="R865" s="6"/>
      <c r="S865" s="6"/>
      <c r="T865" s="6"/>
      <c r="U865" s="6"/>
      <c r="V865" s="6"/>
      <c r="W865" s="6" t="str">
        <f t="shared" si="27"/>
        <v>-</v>
      </c>
      <c r="X865" s="6"/>
      <c r="Y865" s="6"/>
      <c r="Z865" s="6"/>
      <c r="AA865" s="6"/>
      <c r="AB865" s="6"/>
      <c r="AC865" s="6"/>
    </row>
    <row r="866" spans="1:29" x14ac:dyDescent="0.25">
      <c r="Q866" s="12" t="str">
        <f t="shared" ca="1" si="28"/>
        <v>-</v>
      </c>
      <c r="W866" t="str">
        <f t="shared" si="27"/>
        <v>-</v>
      </c>
    </row>
    <row r="867" spans="1:29" x14ac:dyDescent="0.25">
      <c r="A867" s="6"/>
      <c r="B867" s="10"/>
      <c r="C867" s="6"/>
      <c r="D867" s="6"/>
      <c r="E867" s="6"/>
      <c r="F867" s="6"/>
      <c r="G867" s="6"/>
      <c r="H867" s="6"/>
      <c r="I867" s="6"/>
      <c r="J867" s="6"/>
      <c r="K867" s="6"/>
      <c r="L867" s="6"/>
      <c r="M867" s="6"/>
      <c r="N867" s="6"/>
      <c r="O867" s="6"/>
      <c r="P867" s="10"/>
      <c r="Q867" s="15" t="str">
        <f t="shared" ca="1" si="28"/>
        <v>-</v>
      </c>
      <c r="R867" s="6"/>
      <c r="S867" s="6"/>
      <c r="T867" s="6"/>
      <c r="U867" s="6"/>
      <c r="V867" s="6"/>
      <c r="W867" s="6" t="str">
        <f t="shared" si="27"/>
        <v>-</v>
      </c>
      <c r="X867" s="6"/>
      <c r="Y867" s="6"/>
      <c r="Z867" s="6"/>
      <c r="AA867" s="6"/>
      <c r="AB867" s="6"/>
      <c r="AC867" s="6"/>
    </row>
    <row r="868" spans="1:29" x14ac:dyDescent="0.25">
      <c r="Q868" s="12" t="str">
        <f t="shared" ca="1" si="28"/>
        <v>-</v>
      </c>
      <c r="W868" t="str">
        <f t="shared" si="27"/>
        <v>-</v>
      </c>
    </row>
    <row r="869" spans="1:29" x14ac:dyDescent="0.25">
      <c r="A869" s="6"/>
      <c r="B869" s="10"/>
      <c r="C869" s="6"/>
      <c r="D869" s="6"/>
      <c r="E869" s="6"/>
      <c r="F869" s="6"/>
      <c r="G869" s="6"/>
      <c r="H869" s="6"/>
      <c r="I869" s="6"/>
      <c r="J869" s="6"/>
      <c r="K869" s="6"/>
      <c r="L869" s="6"/>
      <c r="M869" s="6"/>
      <c r="N869" s="6"/>
      <c r="O869" s="6"/>
      <c r="P869" s="10"/>
      <c r="Q869" s="15" t="str">
        <f t="shared" ca="1" si="28"/>
        <v>-</v>
      </c>
      <c r="R869" s="6"/>
      <c r="S869" s="6"/>
      <c r="T869" s="6"/>
      <c r="U869" s="6"/>
      <c r="V869" s="6"/>
      <c r="W869" s="6" t="str">
        <f t="shared" si="27"/>
        <v>-</v>
      </c>
      <c r="X869" s="6"/>
      <c r="Y869" s="6"/>
      <c r="Z869" s="6"/>
      <c r="AA869" s="6"/>
      <c r="AB869" s="6"/>
      <c r="AC869" s="6"/>
    </row>
    <row r="870" spans="1:29" x14ac:dyDescent="0.25">
      <c r="Q870" s="12" t="str">
        <f t="shared" ca="1" si="28"/>
        <v>-</v>
      </c>
      <c r="W870" t="str">
        <f t="shared" si="27"/>
        <v>-</v>
      </c>
    </row>
    <row r="871" spans="1:29" x14ac:dyDescent="0.25">
      <c r="A871" s="6"/>
      <c r="B871" s="10"/>
      <c r="C871" s="6"/>
      <c r="D871" s="6"/>
      <c r="E871" s="6"/>
      <c r="F871" s="6"/>
      <c r="G871" s="6"/>
      <c r="H871" s="6"/>
      <c r="I871" s="6"/>
      <c r="J871" s="6"/>
      <c r="K871" s="6"/>
      <c r="L871" s="6"/>
      <c r="M871" s="6"/>
      <c r="N871" s="6"/>
      <c r="O871" s="6"/>
      <c r="P871" s="10"/>
      <c r="Q871" s="15" t="str">
        <f t="shared" ca="1" si="28"/>
        <v>-</v>
      </c>
      <c r="R871" s="6"/>
      <c r="S871" s="6"/>
      <c r="T871" s="6"/>
      <c r="U871" s="6"/>
      <c r="V871" s="6"/>
      <c r="W871" s="6" t="str">
        <f t="shared" si="27"/>
        <v>-</v>
      </c>
      <c r="X871" s="6"/>
      <c r="Y871" s="6"/>
      <c r="Z871" s="6"/>
      <c r="AA871" s="6"/>
      <c r="AB871" s="6"/>
      <c r="AC871" s="6"/>
    </row>
    <row r="872" spans="1:29" x14ac:dyDescent="0.25">
      <c r="Q872" s="12" t="str">
        <f t="shared" ca="1" si="28"/>
        <v>-</v>
      </c>
      <c r="W872" t="str">
        <f t="shared" si="27"/>
        <v>-</v>
      </c>
    </row>
    <row r="873" spans="1:29" x14ac:dyDescent="0.25">
      <c r="A873" s="6"/>
      <c r="B873" s="10"/>
      <c r="C873" s="6"/>
      <c r="D873" s="6"/>
      <c r="E873" s="6"/>
      <c r="F873" s="6"/>
      <c r="G873" s="6"/>
      <c r="H873" s="6"/>
      <c r="I873" s="6"/>
      <c r="J873" s="6"/>
      <c r="K873" s="6"/>
      <c r="L873" s="6"/>
      <c r="M873" s="6"/>
      <c r="N873" s="6"/>
      <c r="O873" s="6"/>
      <c r="P873" s="10"/>
      <c r="Q873" s="15" t="str">
        <f t="shared" ca="1" si="28"/>
        <v>-</v>
      </c>
      <c r="R873" s="6"/>
      <c r="S873" s="6"/>
      <c r="T873" s="6"/>
      <c r="U873" s="6"/>
      <c r="V873" s="6"/>
      <c r="W873" s="6" t="str">
        <f t="shared" si="27"/>
        <v>-</v>
      </c>
      <c r="X873" s="6"/>
      <c r="Y873" s="6"/>
      <c r="Z873" s="6"/>
      <c r="AA873" s="6"/>
      <c r="AB873" s="6"/>
      <c r="AC873" s="6"/>
    </row>
    <row r="874" spans="1:29" x14ac:dyDescent="0.25">
      <c r="Q874" s="12" t="str">
        <f t="shared" ca="1" si="28"/>
        <v>-</v>
      </c>
      <c r="W874" t="str">
        <f t="shared" si="27"/>
        <v>-</v>
      </c>
    </row>
    <row r="875" spans="1:29" x14ac:dyDescent="0.25">
      <c r="A875" s="6"/>
      <c r="B875" s="10"/>
      <c r="C875" s="6"/>
      <c r="D875" s="6"/>
      <c r="E875" s="6"/>
      <c r="F875" s="6"/>
      <c r="G875" s="6"/>
      <c r="H875" s="6"/>
      <c r="I875" s="6"/>
      <c r="J875" s="6"/>
      <c r="K875" s="6"/>
      <c r="L875" s="6"/>
      <c r="M875" s="6"/>
      <c r="N875" s="6"/>
      <c r="O875" s="6"/>
      <c r="P875" s="10"/>
      <c r="Q875" s="15" t="str">
        <f t="shared" ca="1" si="28"/>
        <v>-</v>
      </c>
      <c r="R875" s="6"/>
      <c r="S875" s="6"/>
      <c r="T875" s="6"/>
      <c r="U875" s="6"/>
      <c r="V875" s="6"/>
      <c r="W875" s="6" t="str">
        <f t="shared" si="27"/>
        <v>-</v>
      </c>
      <c r="X875" s="6"/>
      <c r="Y875" s="6"/>
      <c r="Z875" s="6"/>
      <c r="AA875" s="6"/>
      <c r="AB875" s="6"/>
      <c r="AC875" s="6"/>
    </row>
    <row r="876" spans="1:29" x14ac:dyDescent="0.25">
      <c r="Q876" s="12" t="str">
        <f t="shared" ca="1" si="28"/>
        <v>-</v>
      </c>
      <c r="W876" t="str">
        <f t="shared" si="27"/>
        <v>-</v>
      </c>
    </row>
    <row r="877" spans="1:29" x14ac:dyDescent="0.25">
      <c r="A877" s="6"/>
      <c r="B877" s="10"/>
      <c r="C877" s="6"/>
      <c r="D877" s="6"/>
      <c r="E877" s="6"/>
      <c r="F877" s="6"/>
      <c r="G877" s="6"/>
      <c r="H877" s="6"/>
      <c r="I877" s="6"/>
      <c r="J877" s="6"/>
      <c r="K877" s="6"/>
      <c r="L877" s="6"/>
      <c r="M877" s="6"/>
      <c r="N877" s="6"/>
      <c r="O877" s="6"/>
      <c r="P877" s="10"/>
      <c r="Q877" s="15" t="str">
        <f t="shared" ca="1" si="28"/>
        <v>-</v>
      </c>
      <c r="R877" s="6"/>
      <c r="S877" s="6"/>
      <c r="T877" s="6"/>
      <c r="U877" s="6"/>
      <c r="V877" s="6"/>
      <c r="W877" s="6" t="str">
        <f t="shared" si="27"/>
        <v>-</v>
      </c>
      <c r="X877" s="6"/>
      <c r="Y877" s="6"/>
      <c r="Z877" s="6"/>
      <c r="AA877" s="6"/>
      <c r="AB877" s="6"/>
      <c r="AC877" s="6"/>
    </row>
    <row r="878" spans="1:29" x14ac:dyDescent="0.25">
      <c r="Q878" s="12" t="str">
        <f t="shared" ca="1" si="28"/>
        <v>-</v>
      </c>
      <c r="W878" t="str">
        <f t="shared" si="27"/>
        <v>-</v>
      </c>
    </row>
    <row r="879" spans="1:29" x14ac:dyDescent="0.25">
      <c r="A879" s="6"/>
      <c r="B879" s="10"/>
      <c r="C879" s="6"/>
      <c r="D879" s="6"/>
      <c r="E879" s="6"/>
      <c r="F879" s="6"/>
      <c r="G879" s="6"/>
      <c r="H879" s="6"/>
      <c r="I879" s="6"/>
      <c r="J879" s="6"/>
      <c r="K879" s="6"/>
      <c r="L879" s="6"/>
      <c r="M879" s="6"/>
      <c r="N879" s="6"/>
      <c r="O879" s="6"/>
      <c r="P879" s="10"/>
      <c r="Q879" s="15" t="str">
        <f t="shared" ca="1" si="28"/>
        <v>-</v>
      </c>
      <c r="R879" s="6"/>
      <c r="S879" s="6"/>
      <c r="T879" s="6"/>
      <c r="U879" s="6"/>
      <c r="V879" s="6"/>
      <c r="W879" s="6" t="str">
        <f t="shared" si="27"/>
        <v>-</v>
      </c>
      <c r="X879" s="6"/>
      <c r="Y879" s="6"/>
      <c r="Z879" s="6"/>
      <c r="AA879" s="6"/>
      <c r="AB879" s="6"/>
      <c r="AC879" s="6"/>
    </row>
    <row r="880" spans="1:29" x14ac:dyDescent="0.25">
      <c r="Q880" s="12" t="str">
        <f t="shared" ca="1" si="28"/>
        <v>-</v>
      </c>
      <c r="W880" t="str">
        <f t="shared" si="27"/>
        <v>-</v>
      </c>
    </row>
    <row r="881" spans="1:29" x14ac:dyDescent="0.25">
      <c r="A881" s="6"/>
      <c r="B881" s="10"/>
      <c r="C881" s="6"/>
      <c r="D881" s="6"/>
      <c r="E881" s="6"/>
      <c r="F881" s="6"/>
      <c r="G881" s="6"/>
      <c r="H881" s="6"/>
      <c r="I881" s="6"/>
      <c r="J881" s="6"/>
      <c r="K881" s="6"/>
      <c r="L881" s="6"/>
      <c r="M881" s="6"/>
      <c r="N881" s="6"/>
      <c r="O881" s="6"/>
      <c r="P881" s="10"/>
      <c r="Q881" s="15" t="str">
        <f t="shared" ca="1" si="28"/>
        <v>-</v>
      </c>
      <c r="R881" s="6"/>
      <c r="S881" s="6"/>
      <c r="T881" s="6"/>
      <c r="U881" s="6"/>
      <c r="V881" s="6"/>
      <c r="W881" s="6" t="str">
        <f t="shared" si="27"/>
        <v>-</v>
      </c>
      <c r="X881" s="6"/>
      <c r="Y881" s="6"/>
      <c r="Z881" s="6"/>
      <c r="AA881" s="6"/>
      <c r="AB881" s="6"/>
      <c r="AC881" s="6"/>
    </row>
    <row r="882" spans="1:29" x14ac:dyDescent="0.25">
      <c r="Q882" s="12" t="str">
        <f t="shared" ca="1" si="28"/>
        <v>-</v>
      </c>
      <c r="W882" t="str">
        <f t="shared" si="27"/>
        <v>-</v>
      </c>
    </row>
    <row r="883" spans="1:29" x14ac:dyDescent="0.25">
      <c r="A883" s="6"/>
      <c r="B883" s="10"/>
      <c r="C883" s="6"/>
      <c r="D883" s="6"/>
      <c r="E883" s="6"/>
      <c r="F883" s="6"/>
      <c r="G883" s="6"/>
      <c r="H883" s="6"/>
      <c r="I883" s="6"/>
      <c r="J883" s="6"/>
      <c r="K883" s="6"/>
      <c r="L883" s="6"/>
      <c r="M883" s="6"/>
      <c r="N883" s="6"/>
      <c r="O883" s="6"/>
      <c r="P883" s="10"/>
      <c r="Q883" s="15" t="str">
        <f t="shared" ca="1" si="28"/>
        <v>-</v>
      </c>
      <c r="R883" s="6"/>
      <c r="S883" s="6"/>
      <c r="T883" s="6"/>
      <c r="U883" s="6"/>
      <c r="V883" s="6"/>
      <c r="W883" s="6" t="str">
        <f t="shared" si="27"/>
        <v>-</v>
      </c>
      <c r="X883" s="6"/>
      <c r="Y883" s="6"/>
      <c r="Z883" s="6"/>
      <c r="AA883" s="6"/>
      <c r="AB883" s="6"/>
      <c r="AC883" s="6"/>
    </row>
    <row r="884" spans="1:29" x14ac:dyDescent="0.25">
      <c r="Q884" s="12" t="str">
        <f t="shared" ca="1" si="28"/>
        <v>-</v>
      </c>
      <c r="W884" t="str">
        <f t="shared" si="27"/>
        <v>-</v>
      </c>
    </row>
    <row r="885" spans="1:29" x14ac:dyDescent="0.25">
      <c r="A885" s="6"/>
      <c r="B885" s="10"/>
      <c r="C885" s="6"/>
      <c r="D885" s="6"/>
      <c r="E885" s="6"/>
      <c r="F885" s="6"/>
      <c r="G885" s="6"/>
      <c r="H885" s="6"/>
      <c r="I885" s="6"/>
      <c r="J885" s="6"/>
      <c r="K885" s="6"/>
      <c r="L885" s="6"/>
      <c r="M885" s="6"/>
      <c r="N885" s="6"/>
      <c r="O885" s="6"/>
      <c r="P885" s="10"/>
      <c r="Q885" s="15" t="str">
        <f t="shared" ca="1" si="28"/>
        <v>-</v>
      </c>
      <c r="R885" s="6"/>
      <c r="S885" s="6"/>
      <c r="T885" s="6"/>
      <c r="U885" s="6"/>
      <c r="V885" s="6"/>
      <c r="W885" s="6" t="str">
        <f t="shared" si="27"/>
        <v>-</v>
      </c>
      <c r="X885" s="6"/>
      <c r="Y885" s="6"/>
      <c r="Z885" s="6"/>
      <c r="AA885" s="6"/>
      <c r="AB885" s="6"/>
      <c r="AC885" s="6"/>
    </row>
    <row r="886" spans="1:29" x14ac:dyDescent="0.25">
      <c r="Q886" s="12" t="str">
        <f t="shared" ca="1" si="28"/>
        <v>-</v>
      </c>
      <c r="W886" t="str">
        <f t="shared" si="27"/>
        <v>-</v>
      </c>
    </row>
    <row r="887" spans="1:29" x14ac:dyDescent="0.25">
      <c r="A887" s="6"/>
      <c r="B887" s="10"/>
      <c r="C887" s="6"/>
      <c r="D887" s="6"/>
      <c r="E887" s="6"/>
      <c r="F887" s="6"/>
      <c r="G887" s="6"/>
      <c r="H887" s="6"/>
      <c r="I887" s="6"/>
      <c r="J887" s="6"/>
      <c r="K887" s="6"/>
      <c r="L887" s="6"/>
      <c r="M887" s="6"/>
      <c r="N887" s="6"/>
      <c r="O887" s="6"/>
      <c r="P887" s="10"/>
      <c r="Q887" s="15" t="str">
        <f t="shared" ca="1" si="28"/>
        <v>-</v>
      </c>
      <c r="R887" s="6"/>
      <c r="S887" s="6"/>
      <c r="T887" s="6"/>
      <c r="U887" s="6"/>
      <c r="V887" s="6"/>
      <c r="W887" s="6" t="str">
        <f t="shared" si="27"/>
        <v>-</v>
      </c>
      <c r="X887" s="6"/>
      <c r="Y887" s="6"/>
      <c r="Z887" s="6"/>
      <c r="AA887" s="6"/>
      <c r="AB887" s="6"/>
      <c r="AC887" s="6"/>
    </row>
    <row r="888" spans="1:29" x14ac:dyDescent="0.25">
      <c r="Q888" s="12" t="str">
        <f t="shared" ca="1" si="28"/>
        <v>-</v>
      </c>
      <c r="W888" t="str">
        <f t="shared" si="27"/>
        <v>-</v>
      </c>
    </row>
    <row r="889" spans="1:29" x14ac:dyDescent="0.25">
      <c r="A889" s="6"/>
      <c r="B889" s="10"/>
      <c r="C889" s="6"/>
      <c r="D889" s="6"/>
      <c r="E889" s="6"/>
      <c r="F889" s="6"/>
      <c r="G889" s="6"/>
      <c r="H889" s="6"/>
      <c r="I889" s="6"/>
      <c r="J889" s="6"/>
      <c r="K889" s="6"/>
      <c r="L889" s="6"/>
      <c r="M889" s="6"/>
      <c r="N889" s="6"/>
      <c r="O889" s="6"/>
      <c r="P889" s="10"/>
      <c r="Q889" s="15" t="str">
        <f t="shared" ca="1" si="28"/>
        <v>-</v>
      </c>
      <c r="R889" s="6"/>
      <c r="S889" s="6"/>
      <c r="T889" s="6"/>
      <c r="U889" s="6"/>
      <c r="V889" s="6"/>
      <c r="W889" s="6" t="str">
        <f t="shared" si="27"/>
        <v>-</v>
      </c>
      <c r="X889" s="6"/>
      <c r="Y889" s="6"/>
      <c r="Z889" s="6"/>
      <c r="AA889" s="6"/>
      <c r="AB889" s="6"/>
      <c r="AC889" s="6"/>
    </row>
    <row r="890" spans="1:29" x14ac:dyDescent="0.25">
      <c r="Q890" s="12" t="str">
        <f t="shared" ca="1" si="28"/>
        <v>-</v>
      </c>
      <c r="W890" t="str">
        <f t="shared" si="27"/>
        <v>-</v>
      </c>
    </row>
    <row r="891" spans="1:29" x14ac:dyDescent="0.25">
      <c r="A891" s="6"/>
      <c r="B891" s="10"/>
      <c r="C891" s="6"/>
      <c r="D891" s="6"/>
      <c r="E891" s="6"/>
      <c r="F891" s="6"/>
      <c r="G891" s="6"/>
      <c r="H891" s="6"/>
      <c r="I891" s="6"/>
      <c r="J891" s="6"/>
      <c r="K891" s="6"/>
      <c r="L891" s="6"/>
      <c r="M891" s="6"/>
      <c r="N891" s="6"/>
      <c r="O891" s="6"/>
      <c r="P891" s="10"/>
      <c r="Q891" s="15" t="str">
        <f t="shared" ca="1" si="28"/>
        <v>-</v>
      </c>
      <c r="R891" s="6"/>
      <c r="S891" s="6"/>
      <c r="T891" s="6"/>
      <c r="U891" s="6"/>
      <c r="V891" s="6"/>
      <c r="W891" s="6" t="str">
        <f t="shared" si="27"/>
        <v>-</v>
      </c>
      <c r="X891" s="6"/>
      <c r="Y891" s="6"/>
      <c r="Z891" s="6"/>
      <c r="AA891" s="6"/>
      <c r="AB891" s="6"/>
      <c r="AC891" s="6"/>
    </row>
    <row r="892" spans="1:29" x14ac:dyDescent="0.25">
      <c r="Q892" s="12" t="str">
        <f t="shared" ca="1" si="28"/>
        <v>-</v>
      </c>
      <c r="W892" t="str">
        <f t="shared" si="27"/>
        <v>-</v>
      </c>
    </row>
    <row r="893" spans="1:29" x14ac:dyDescent="0.25">
      <c r="A893" s="6"/>
      <c r="B893" s="10"/>
      <c r="C893" s="6"/>
      <c r="D893" s="6"/>
      <c r="E893" s="6"/>
      <c r="F893" s="6"/>
      <c r="G893" s="6"/>
      <c r="H893" s="6"/>
      <c r="I893" s="6"/>
      <c r="J893" s="6"/>
      <c r="K893" s="6"/>
      <c r="L893" s="6"/>
      <c r="M893" s="6"/>
      <c r="N893" s="6"/>
      <c r="O893" s="6"/>
      <c r="P893" s="10"/>
      <c r="Q893" s="15" t="str">
        <f t="shared" ca="1" si="28"/>
        <v>-</v>
      </c>
      <c r="R893" s="6"/>
      <c r="S893" s="6"/>
      <c r="T893" s="6"/>
      <c r="U893" s="6"/>
      <c r="V893" s="6"/>
      <c r="W893" s="6" t="str">
        <f t="shared" si="27"/>
        <v>-</v>
      </c>
      <c r="X893" s="6"/>
      <c r="Y893" s="6"/>
      <c r="Z893" s="6"/>
      <c r="AA893" s="6"/>
      <c r="AB893" s="6"/>
      <c r="AC893" s="6"/>
    </row>
    <row r="894" spans="1:29" x14ac:dyDescent="0.25">
      <c r="Q894" s="12" t="str">
        <f t="shared" ca="1" si="28"/>
        <v>-</v>
      </c>
      <c r="W894" t="str">
        <f t="shared" si="27"/>
        <v>-</v>
      </c>
    </row>
    <row r="895" spans="1:29" x14ac:dyDescent="0.25">
      <c r="A895" s="6"/>
      <c r="B895" s="10"/>
      <c r="C895" s="6"/>
      <c r="D895" s="6"/>
      <c r="E895" s="6"/>
      <c r="F895" s="6"/>
      <c r="G895" s="6"/>
      <c r="H895" s="6"/>
      <c r="I895" s="6"/>
      <c r="J895" s="6"/>
      <c r="K895" s="6"/>
      <c r="L895" s="6"/>
      <c r="M895" s="6"/>
      <c r="N895" s="6"/>
      <c r="O895" s="6"/>
      <c r="P895" s="10"/>
      <c r="Q895" s="15" t="str">
        <f t="shared" ca="1" si="28"/>
        <v>-</v>
      </c>
      <c r="R895" s="6"/>
      <c r="S895" s="6"/>
      <c r="T895" s="6"/>
      <c r="U895" s="6"/>
      <c r="V895" s="6"/>
      <c r="W895" s="6" t="str">
        <f t="shared" ref="W895:W958" si="29">IF(OR(ISBLANK(J895),ISBLANK(V895)),"-",(IF(J895=V895,"Yes","No")))</f>
        <v>-</v>
      </c>
      <c r="X895" s="6"/>
      <c r="Y895" s="6"/>
      <c r="Z895" s="6"/>
      <c r="AA895" s="6"/>
      <c r="AB895" s="6"/>
      <c r="AC895" s="6"/>
    </row>
    <row r="896" spans="1:29" x14ac:dyDescent="0.25">
      <c r="Q896" s="12" t="str">
        <f t="shared" ref="Q896:Q959" ca="1" si="30">IF(B896&gt;1/1/1900, (IF(R896="Closed",(DATEDIF(B896,P896,"d"))-(DATEDIF(M896,O896,"d")),IF(OR(R896="Pending",ISBLANK(P896)),TODAY()-B896))),"-")</f>
        <v>-</v>
      </c>
      <c r="W896" t="str">
        <f t="shared" si="29"/>
        <v>-</v>
      </c>
    </row>
    <row r="897" spans="1:29" x14ac:dyDescent="0.25">
      <c r="A897" s="6"/>
      <c r="B897" s="10"/>
      <c r="C897" s="6"/>
      <c r="D897" s="6"/>
      <c r="E897" s="6"/>
      <c r="F897" s="6"/>
      <c r="G897" s="6"/>
      <c r="H897" s="6"/>
      <c r="I897" s="6"/>
      <c r="J897" s="6"/>
      <c r="K897" s="6"/>
      <c r="L897" s="6"/>
      <c r="M897" s="6"/>
      <c r="N897" s="6"/>
      <c r="O897" s="6"/>
      <c r="P897" s="10"/>
      <c r="Q897" s="15" t="str">
        <f t="shared" ca="1" si="30"/>
        <v>-</v>
      </c>
      <c r="R897" s="6"/>
      <c r="S897" s="6"/>
      <c r="T897" s="6"/>
      <c r="U897" s="6"/>
      <c r="V897" s="6"/>
      <c r="W897" s="6" t="str">
        <f t="shared" si="29"/>
        <v>-</v>
      </c>
      <c r="X897" s="6"/>
      <c r="Y897" s="6"/>
      <c r="Z897" s="6"/>
      <c r="AA897" s="6"/>
      <c r="AB897" s="6"/>
      <c r="AC897" s="6"/>
    </row>
    <row r="898" spans="1:29" x14ac:dyDescent="0.25">
      <c r="Q898" s="12" t="str">
        <f t="shared" ca="1" si="30"/>
        <v>-</v>
      </c>
      <c r="W898" t="str">
        <f t="shared" si="29"/>
        <v>-</v>
      </c>
    </row>
    <row r="899" spans="1:29" x14ac:dyDescent="0.25">
      <c r="A899" s="6"/>
      <c r="B899" s="10"/>
      <c r="C899" s="6"/>
      <c r="D899" s="6"/>
      <c r="E899" s="6"/>
      <c r="F899" s="6"/>
      <c r="G899" s="6"/>
      <c r="H899" s="6"/>
      <c r="I899" s="6"/>
      <c r="J899" s="6"/>
      <c r="K899" s="6"/>
      <c r="L899" s="6"/>
      <c r="M899" s="6"/>
      <c r="N899" s="6"/>
      <c r="O899" s="6"/>
      <c r="P899" s="10"/>
      <c r="Q899" s="15" t="str">
        <f t="shared" ca="1" si="30"/>
        <v>-</v>
      </c>
      <c r="R899" s="6"/>
      <c r="S899" s="6"/>
      <c r="T899" s="6"/>
      <c r="U899" s="6"/>
      <c r="V899" s="6"/>
      <c r="W899" s="6" t="str">
        <f t="shared" si="29"/>
        <v>-</v>
      </c>
      <c r="X899" s="6"/>
      <c r="Y899" s="6"/>
      <c r="Z899" s="6"/>
      <c r="AA899" s="6"/>
      <c r="AB899" s="6"/>
      <c r="AC899" s="6"/>
    </row>
    <row r="900" spans="1:29" x14ac:dyDescent="0.25">
      <c r="Q900" s="12" t="str">
        <f t="shared" ca="1" si="30"/>
        <v>-</v>
      </c>
      <c r="W900" t="str">
        <f t="shared" si="29"/>
        <v>-</v>
      </c>
    </row>
    <row r="901" spans="1:29" x14ac:dyDescent="0.25">
      <c r="A901" s="6"/>
      <c r="B901" s="10"/>
      <c r="C901" s="6"/>
      <c r="D901" s="6"/>
      <c r="E901" s="6"/>
      <c r="F901" s="6"/>
      <c r="G901" s="6"/>
      <c r="H901" s="6"/>
      <c r="I901" s="6"/>
      <c r="J901" s="6"/>
      <c r="K901" s="6"/>
      <c r="L901" s="6"/>
      <c r="M901" s="6"/>
      <c r="N901" s="6"/>
      <c r="O901" s="6"/>
      <c r="P901" s="10"/>
      <c r="Q901" s="15" t="str">
        <f t="shared" ca="1" si="30"/>
        <v>-</v>
      </c>
      <c r="R901" s="6"/>
      <c r="S901" s="6"/>
      <c r="T901" s="6"/>
      <c r="U901" s="6"/>
      <c r="V901" s="6"/>
      <c r="W901" s="6" t="str">
        <f t="shared" si="29"/>
        <v>-</v>
      </c>
      <c r="X901" s="6"/>
      <c r="Y901" s="6"/>
      <c r="Z901" s="6"/>
      <c r="AA901" s="6"/>
      <c r="AB901" s="6"/>
      <c r="AC901" s="6"/>
    </row>
    <row r="902" spans="1:29" x14ac:dyDescent="0.25">
      <c r="Q902" s="12" t="str">
        <f t="shared" ca="1" si="30"/>
        <v>-</v>
      </c>
      <c r="W902" t="str">
        <f t="shared" si="29"/>
        <v>-</v>
      </c>
    </row>
    <row r="903" spans="1:29" x14ac:dyDescent="0.25">
      <c r="A903" s="6"/>
      <c r="B903" s="10"/>
      <c r="C903" s="6"/>
      <c r="D903" s="6"/>
      <c r="E903" s="6"/>
      <c r="F903" s="6"/>
      <c r="G903" s="6"/>
      <c r="H903" s="6"/>
      <c r="I903" s="6"/>
      <c r="J903" s="6"/>
      <c r="K903" s="6"/>
      <c r="L903" s="6"/>
      <c r="M903" s="6"/>
      <c r="N903" s="6"/>
      <c r="O903" s="6"/>
      <c r="P903" s="10"/>
      <c r="Q903" s="15" t="str">
        <f t="shared" ca="1" si="30"/>
        <v>-</v>
      </c>
      <c r="R903" s="6"/>
      <c r="S903" s="6"/>
      <c r="T903" s="6"/>
      <c r="U903" s="6"/>
      <c r="V903" s="6"/>
      <c r="W903" s="6" t="str">
        <f t="shared" si="29"/>
        <v>-</v>
      </c>
      <c r="X903" s="6"/>
      <c r="Y903" s="6"/>
      <c r="Z903" s="6"/>
      <c r="AA903" s="6"/>
      <c r="AB903" s="6"/>
      <c r="AC903" s="6"/>
    </row>
    <row r="904" spans="1:29" x14ac:dyDescent="0.25">
      <c r="Q904" s="12" t="str">
        <f t="shared" ca="1" si="30"/>
        <v>-</v>
      </c>
      <c r="W904" t="str">
        <f t="shared" si="29"/>
        <v>-</v>
      </c>
    </row>
    <row r="905" spans="1:29" x14ac:dyDescent="0.25">
      <c r="A905" s="6"/>
      <c r="B905" s="10"/>
      <c r="C905" s="6"/>
      <c r="D905" s="6"/>
      <c r="E905" s="6"/>
      <c r="F905" s="6"/>
      <c r="G905" s="6"/>
      <c r="H905" s="6"/>
      <c r="I905" s="6"/>
      <c r="J905" s="6"/>
      <c r="K905" s="6"/>
      <c r="L905" s="6"/>
      <c r="M905" s="6"/>
      <c r="N905" s="6"/>
      <c r="O905" s="6"/>
      <c r="P905" s="10"/>
      <c r="Q905" s="15" t="str">
        <f t="shared" ca="1" si="30"/>
        <v>-</v>
      </c>
      <c r="R905" s="6"/>
      <c r="S905" s="6"/>
      <c r="T905" s="6"/>
      <c r="U905" s="6"/>
      <c r="V905" s="6"/>
      <c r="W905" s="6" t="str">
        <f t="shared" si="29"/>
        <v>-</v>
      </c>
      <c r="X905" s="6"/>
      <c r="Y905" s="6"/>
      <c r="Z905" s="6"/>
      <c r="AA905" s="6"/>
      <c r="AB905" s="6"/>
      <c r="AC905" s="6"/>
    </row>
    <row r="906" spans="1:29" x14ac:dyDescent="0.25">
      <c r="Q906" s="12" t="str">
        <f t="shared" ca="1" si="30"/>
        <v>-</v>
      </c>
      <c r="W906" t="str">
        <f t="shared" si="29"/>
        <v>-</v>
      </c>
    </row>
    <row r="907" spans="1:29" x14ac:dyDescent="0.25">
      <c r="A907" s="6"/>
      <c r="B907" s="10"/>
      <c r="C907" s="6"/>
      <c r="D907" s="6"/>
      <c r="E907" s="6"/>
      <c r="F907" s="6"/>
      <c r="G907" s="6"/>
      <c r="H907" s="6"/>
      <c r="I907" s="6"/>
      <c r="J907" s="6"/>
      <c r="K907" s="6"/>
      <c r="L907" s="6"/>
      <c r="M907" s="6"/>
      <c r="N907" s="6"/>
      <c r="O907" s="6"/>
      <c r="P907" s="10"/>
      <c r="Q907" s="15" t="str">
        <f t="shared" ca="1" si="30"/>
        <v>-</v>
      </c>
      <c r="R907" s="6"/>
      <c r="S907" s="6"/>
      <c r="T907" s="6"/>
      <c r="U907" s="6"/>
      <c r="V907" s="6"/>
      <c r="W907" s="6" t="str">
        <f t="shared" si="29"/>
        <v>-</v>
      </c>
      <c r="X907" s="6"/>
      <c r="Y907" s="6"/>
      <c r="Z907" s="6"/>
      <c r="AA907" s="6"/>
      <c r="AB907" s="6"/>
      <c r="AC907" s="6"/>
    </row>
    <row r="908" spans="1:29" x14ac:dyDescent="0.25">
      <c r="Q908" s="12" t="str">
        <f t="shared" ca="1" si="30"/>
        <v>-</v>
      </c>
      <c r="W908" t="str">
        <f t="shared" si="29"/>
        <v>-</v>
      </c>
    </row>
    <row r="909" spans="1:29" x14ac:dyDescent="0.25">
      <c r="A909" s="6"/>
      <c r="B909" s="10"/>
      <c r="C909" s="6"/>
      <c r="D909" s="6"/>
      <c r="E909" s="6"/>
      <c r="F909" s="6"/>
      <c r="G909" s="6"/>
      <c r="H909" s="6"/>
      <c r="I909" s="6"/>
      <c r="J909" s="6"/>
      <c r="K909" s="6"/>
      <c r="L909" s="6"/>
      <c r="M909" s="6"/>
      <c r="N909" s="6"/>
      <c r="O909" s="6"/>
      <c r="P909" s="10"/>
      <c r="Q909" s="15" t="str">
        <f t="shared" ca="1" si="30"/>
        <v>-</v>
      </c>
      <c r="R909" s="6"/>
      <c r="S909" s="6"/>
      <c r="T909" s="6"/>
      <c r="U909" s="6"/>
      <c r="V909" s="6"/>
      <c r="W909" s="6" t="str">
        <f t="shared" si="29"/>
        <v>-</v>
      </c>
      <c r="X909" s="6"/>
      <c r="Y909" s="6"/>
      <c r="Z909" s="6"/>
      <c r="AA909" s="6"/>
      <c r="AB909" s="6"/>
      <c r="AC909" s="6"/>
    </row>
    <row r="910" spans="1:29" x14ac:dyDescent="0.25">
      <c r="Q910" s="12" t="str">
        <f t="shared" ca="1" si="30"/>
        <v>-</v>
      </c>
      <c r="W910" t="str">
        <f t="shared" si="29"/>
        <v>-</v>
      </c>
    </row>
    <row r="911" spans="1:29" x14ac:dyDescent="0.25">
      <c r="A911" s="6"/>
      <c r="B911" s="10"/>
      <c r="C911" s="6"/>
      <c r="D911" s="6"/>
      <c r="E911" s="6"/>
      <c r="F911" s="6"/>
      <c r="G911" s="6"/>
      <c r="H911" s="6"/>
      <c r="I911" s="6"/>
      <c r="J911" s="6"/>
      <c r="K911" s="6"/>
      <c r="L911" s="6"/>
      <c r="M911" s="6"/>
      <c r="N911" s="6"/>
      <c r="O911" s="6"/>
      <c r="P911" s="10"/>
      <c r="Q911" s="15" t="str">
        <f t="shared" ca="1" si="30"/>
        <v>-</v>
      </c>
      <c r="R911" s="6"/>
      <c r="S911" s="6"/>
      <c r="T911" s="6"/>
      <c r="U911" s="6"/>
      <c r="V911" s="6"/>
      <c r="W911" s="6" t="str">
        <f t="shared" si="29"/>
        <v>-</v>
      </c>
      <c r="X911" s="6"/>
      <c r="Y911" s="6"/>
      <c r="Z911" s="6"/>
      <c r="AA911" s="6"/>
      <c r="AB911" s="6"/>
      <c r="AC911" s="6"/>
    </row>
    <row r="912" spans="1:29" x14ac:dyDescent="0.25">
      <c r="Q912" s="12" t="str">
        <f t="shared" ca="1" si="30"/>
        <v>-</v>
      </c>
      <c r="W912" t="str">
        <f t="shared" si="29"/>
        <v>-</v>
      </c>
    </row>
    <row r="913" spans="1:29" x14ac:dyDescent="0.25">
      <c r="A913" s="6"/>
      <c r="B913" s="10"/>
      <c r="C913" s="6"/>
      <c r="D913" s="6"/>
      <c r="E913" s="6"/>
      <c r="F913" s="6"/>
      <c r="G913" s="6"/>
      <c r="H913" s="6"/>
      <c r="I913" s="6"/>
      <c r="J913" s="6"/>
      <c r="K913" s="6"/>
      <c r="L913" s="6"/>
      <c r="M913" s="6"/>
      <c r="N913" s="6"/>
      <c r="O913" s="6"/>
      <c r="P913" s="10"/>
      <c r="Q913" s="15" t="str">
        <f t="shared" ca="1" si="30"/>
        <v>-</v>
      </c>
      <c r="R913" s="6"/>
      <c r="S913" s="6"/>
      <c r="T913" s="6"/>
      <c r="U913" s="6"/>
      <c r="V913" s="6"/>
      <c r="W913" s="6" t="str">
        <f t="shared" si="29"/>
        <v>-</v>
      </c>
      <c r="X913" s="6"/>
      <c r="Y913" s="6"/>
      <c r="Z913" s="6"/>
      <c r="AA913" s="6"/>
      <c r="AB913" s="6"/>
      <c r="AC913" s="6"/>
    </row>
    <row r="914" spans="1:29" x14ac:dyDescent="0.25">
      <c r="Q914" s="12" t="str">
        <f t="shared" ca="1" si="30"/>
        <v>-</v>
      </c>
      <c r="W914" t="str">
        <f t="shared" si="29"/>
        <v>-</v>
      </c>
    </row>
    <row r="915" spans="1:29" x14ac:dyDescent="0.25">
      <c r="A915" s="6"/>
      <c r="B915" s="10"/>
      <c r="C915" s="6"/>
      <c r="D915" s="6"/>
      <c r="E915" s="6"/>
      <c r="F915" s="6"/>
      <c r="G915" s="6"/>
      <c r="H915" s="6"/>
      <c r="I915" s="6"/>
      <c r="J915" s="6"/>
      <c r="K915" s="6"/>
      <c r="L915" s="6"/>
      <c r="M915" s="6"/>
      <c r="N915" s="6"/>
      <c r="O915" s="6"/>
      <c r="P915" s="10"/>
      <c r="Q915" s="15" t="str">
        <f t="shared" ca="1" si="30"/>
        <v>-</v>
      </c>
      <c r="R915" s="6"/>
      <c r="S915" s="6"/>
      <c r="T915" s="6"/>
      <c r="U915" s="6"/>
      <c r="V915" s="6"/>
      <c r="W915" s="6" t="str">
        <f t="shared" si="29"/>
        <v>-</v>
      </c>
      <c r="X915" s="6"/>
      <c r="Y915" s="6"/>
      <c r="Z915" s="6"/>
      <c r="AA915" s="6"/>
      <c r="AB915" s="6"/>
      <c r="AC915" s="6"/>
    </row>
    <row r="916" spans="1:29" x14ac:dyDescent="0.25">
      <c r="Q916" s="12" t="str">
        <f t="shared" ca="1" si="30"/>
        <v>-</v>
      </c>
      <c r="W916" t="str">
        <f t="shared" si="29"/>
        <v>-</v>
      </c>
    </row>
    <row r="917" spans="1:29" x14ac:dyDescent="0.25">
      <c r="A917" s="6"/>
      <c r="B917" s="10"/>
      <c r="C917" s="6"/>
      <c r="D917" s="6"/>
      <c r="E917" s="6"/>
      <c r="F917" s="6"/>
      <c r="G917" s="6"/>
      <c r="H917" s="6"/>
      <c r="I917" s="6"/>
      <c r="J917" s="6"/>
      <c r="K917" s="6"/>
      <c r="L917" s="6"/>
      <c r="M917" s="6"/>
      <c r="N917" s="6"/>
      <c r="O917" s="6"/>
      <c r="P917" s="10"/>
      <c r="Q917" s="15" t="str">
        <f t="shared" ca="1" si="30"/>
        <v>-</v>
      </c>
      <c r="R917" s="6"/>
      <c r="S917" s="6"/>
      <c r="T917" s="6"/>
      <c r="U917" s="6"/>
      <c r="V917" s="6"/>
      <c r="W917" s="6" t="str">
        <f t="shared" si="29"/>
        <v>-</v>
      </c>
      <c r="X917" s="6"/>
      <c r="Y917" s="6"/>
      <c r="Z917" s="6"/>
      <c r="AA917" s="6"/>
      <c r="AB917" s="6"/>
      <c r="AC917" s="6"/>
    </row>
    <row r="918" spans="1:29" x14ac:dyDescent="0.25">
      <c r="Q918" s="12" t="str">
        <f t="shared" ca="1" si="30"/>
        <v>-</v>
      </c>
      <c r="W918" t="str">
        <f t="shared" si="29"/>
        <v>-</v>
      </c>
    </row>
    <row r="919" spans="1:29" x14ac:dyDescent="0.25">
      <c r="A919" s="6"/>
      <c r="B919" s="10"/>
      <c r="C919" s="6"/>
      <c r="D919" s="6"/>
      <c r="E919" s="6"/>
      <c r="F919" s="6"/>
      <c r="G919" s="6"/>
      <c r="H919" s="6"/>
      <c r="I919" s="6"/>
      <c r="J919" s="6"/>
      <c r="K919" s="6"/>
      <c r="L919" s="6"/>
      <c r="M919" s="6"/>
      <c r="N919" s="6"/>
      <c r="O919" s="6"/>
      <c r="P919" s="10"/>
      <c r="Q919" s="15" t="str">
        <f t="shared" ca="1" si="30"/>
        <v>-</v>
      </c>
      <c r="R919" s="6"/>
      <c r="S919" s="6"/>
      <c r="T919" s="6"/>
      <c r="U919" s="6"/>
      <c r="V919" s="6"/>
      <c r="W919" s="6" t="str">
        <f t="shared" si="29"/>
        <v>-</v>
      </c>
      <c r="X919" s="6"/>
      <c r="Y919" s="6"/>
      <c r="Z919" s="6"/>
      <c r="AA919" s="6"/>
      <c r="AB919" s="6"/>
      <c r="AC919" s="6"/>
    </row>
    <row r="920" spans="1:29" x14ac:dyDescent="0.25">
      <c r="Q920" s="12" t="str">
        <f t="shared" ca="1" si="30"/>
        <v>-</v>
      </c>
      <c r="W920" t="str">
        <f t="shared" si="29"/>
        <v>-</v>
      </c>
    </row>
    <row r="921" spans="1:29" x14ac:dyDescent="0.25">
      <c r="A921" s="6"/>
      <c r="B921" s="10"/>
      <c r="C921" s="6"/>
      <c r="D921" s="6"/>
      <c r="E921" s="6"/>
      <c r="F921" s="6"/>
      <c r="G921" s="6"/>
      <c r="H921" s="6"/>
      <c r="I921" s="6"/>
      <c r="J921" s="6"/>
      <c r="K921" s="6"/>
      <c r="L921" s="6"/>
      <c r="M921" s="6"/>
      <c r="N921" s="6"/>
      <c r="O921" s="6"/>
      <c r="P921" s="10"/>
      <c r="Q921" s="15" t="str">
        <f t="shared" ca="1" si="30"/>
        <v>-</v>
      </c>
      <c r="R921" s="6"/>
      <c r="S921" s="6"/>
      <c r="T921" s="6"/>
      <c r="U921" s="6"/>
      <c r="V921" s="6"/>
      <c r="W921" s="6" t="str">
        <f t="shared" si="29"/>
        <v>-</v>
      </c>
      <c r="X921" s="6"/>
      <c r="Y921" s="6"/>
      <c r="Z921" s="6"/>
      <c r="AA921" s="6"/>
      <c r="AB921" s="6"/>
      <c r="AC921" s="6"/>
    </row>
    <row r="922" spans="1:29" x14ac:dyDescent="0.25">
      <c r="Q922" s="12" t="str">
        <f t="shared" ca="1" si="30"/>
        <v>-</v>
      </c>
      <c r="W922" t="str">
        <f t="shared" si="29"/>
        <v>-</v>
      </c>
    </row>
    <row r="923" spans="1:29" x14ac:dyDescent="0.25">
      <c r="A923" s="6"/>
      <c r="B923" s="10"/>
      <c r="C923" s="6"/>
      <c r="D923" s="6"/>
      <c r="E923" s="6"/>
      <c r="F923" s="6"/>
      <c r="G923" s="6"/>
      <c r="H923" s="6"/>
      <c r="I923" s="6"/>
      <c r="J923" s="6"/>
      <c r="K923" s="6"/>
      <c r="L923" s="6"/>
      <c r="M923" s="6"/>
      <c r="N923" s="6"/>
      <c r="O923" s="6"/>
      <c r="P923" s="10"/>
      <c r="Q923" s="15" t="str">
        <f t="shared" ca="1" si="30"/>
        <v>-</v>
      </c>
      <c r="R923" s="6"/>
      <c r="S923" s="6"/>
      <c r="T923" s="6"/>
      <c r="U923" s="6"/>
      <c r="V923" s="6"/>
      <c r="W923" s="6" t="str">
        <f t="shared" si="29"/>
        <v>-</v>
      </c>
      <c r="X923" s="6"/>
      <c r="Y923" s="6"/>
      <c r="Z923" s="6"/>
      <c r="AA923" s="6"/>
      <c r="AB923" s="6"/>
      <c r="AC923" s="6"/>
    </row>
    <row r="924" spans="1:29" x14ac:dyDescent="0.25">
      <c r="Q924" s="12" t="str">
        <f t="shared" ca="1" si="30"/>
        <v>-</v>
      </c>
      <c r="W924" t="str">
        <f t="shared" si="29"/>
        <v>-</v>
      </c>
    </row>
    <row r="925" spans="1:29" x14ac:dyDescent="0.25">
      <c r="A925" s="6"/>
      <c r="B925" s="10"/>
      <c r="C925" s="6"/>
      <c r="D925" s="6"/>
      <c r="E925" s="6"/>
      <c r="F925" s="6"/>
      <c r="G925" s="6"/>
      <c r="H925" s="6"/>
      <c r="I925" s="6"/>
      <c r="J925" s="6"/>
      <c r="K925" s="6"/>
      <c r="L925" s="6"/>
      <c r="M925" s="6"/>
      <c r="N925" s="6"/>
      <c r="O925" s="6"/>
      <c r="P925" s="10"/>
      <c r="Q925" s="15" t="str">
        <f t="shared" ca="1" si="30"/>
        <v>-</v>
      </c>
      <c r="R925" s="6"/>
      <c r="S925" s="6"/>
      <c r="T925" s="6"/>
      <c r="U925" s="6"/>
      <c r="V925" s="6"/>
      <c r="W925" s="6" t="str">
        <f t="shared" si="29"/>
        <v>-</v>
      </c>
      <c r="X925" s="6"/>
      <c r="Y925" s="6"/>
      <c r="Z925" s="6"/>
      <c r="AA925" s="6"/>
      <c r="AB925" s="6"/>
      <c r="AC925" s="6"/>
    </row>
    <row r="926" spans="1:29" x14ac:dyDescent="0.25">
      <c r="Q926" s="12" t="str">
        <f t="shared" ca="1" si="30"/>
        <v>-</v>
      </c>
      <c r="W926" t="str">
        <f t="shared" si="29"/>
        <v>-</v>
      </c>
    </row>
    <row r="927" spans="1:29" x14ac:dyDescent="0.25">
      <c r="A927" s="6"/>
      <c r="B927" s="10"/>
      <c r="C927" s="6"/>
      <c r="D927" s="6"/>
      <c r="E927" s="6"/>
      <c r="F927" s="6"/>
      <c r="G927" s="6"/>
      <c r="H927" s="6"/>
      <c r="I927" s="6"/>
      <c r="J927" s="6"/>
      <c r="K927" s="6"/>
      <c r="L927" s="6"/>
      <c r="M927" s="6"/>
      <c r="N927" s="6"/>
      <c r="O927" s="6"/>
      <c r="P927" s="10"/>
      <c r="Q927" s="15" t="str">
        <f t="shared" ca="1" si="30"/>
        <v>-</v>
      </c>
      <c r="R927" s="6"/>
      <c r="S927" s="6"/>
      <c r="T927" s="6"/>
      <c r="U927" s="6"/>
      <c r="V927" s="6"/>
      <c r="W927" s="6" t="str">
        <f t="shared" si="29"/>
        <v>-</v>
      </c>
      <c r="X927" s="6"/>
      <c r="Y927" s="6"/>
      <c r="Z927" s="6"/>
      <c r="AA927" s="6"/>
      <c r="AB927" s="6"/>
      <c r="AC927" s="6"/>
    </row>
    <row r="928" spans="1:29" x14ac:dyDescent="0.25">
      <c r="Q928" s="12" t="str">
        <f t="shared" ca="1" si="30"/>
        <v>-</v>
      </c>
      <c r="W928" t="str">
        <f t="shared" si="29"/>
        <v>-</v>
      </c>
    </row>
    <row r="929" spans="1:29" x14ac:dyDescent="0.25">
      <c r="A929" s="6"/>
      <c r="B929" s="10"/>
      <c r="C929" s="6"/>
      <c r="D929" s="6"/>
      <c r="E929" s="6"/>
      <c r="F929" s="6"/>
      <c r="G929" s="6"/>
      <c r="H929" s="6"/>
      <c r="I929" s="6"/>
      <c r="J929" s="6"/>
      <c r="K929" s="6"/>
      <c r="L929" s="6"/>
      <c r="M929" s="6"/>
      <c r="N929" s="6"/>
      <c r="O929" s="6"/>
      <c r="P929" s="10"/>
      <c r="Q929" s="15" t="str">
        <f t="shared" ca="1" si="30"/>
        <v>-</v>
      </c>
      <c r="R929" s="6"/>
      <c r="S929" s="6"/>
      <c r="T929" s="6"/>
      <c r="U929" s="6"/>
      <c r="V929" s="6"/>
      <c r="W929" s="6" t="str">
        <f t="shared" si="29"/>
        <v>-</v>
      </c>
      <c r="X929" s="6"/>
      <c r="Y929" s="6"/>
      <c r="Z929" s="6"/>
      <c r="AA929" s="6"/>
      <c r="AB929" s="6"/>
      <c r="AC929" s="6"/>
    </row>
    <row r="930" spans="1:29" x14ac:dyDescent="0.25">
      <c r="Q930" s="12" t="str">
        <f t="shared" ca="1" si="30"/>
        <v>-</v>
      </c>
      <c r="W930" t="str">
        <f t="shared" si="29"/>
        <v>-</v>
      </c>
    </row>
    <row r="931" spans="1:29" x14ac:dyDescent="0.25">
      <c r="A931" s="6"/>
      <c r="B931" s="10"/>
      <c r="C931" s="6"/>
      <c r="D931" s="6"/>
      <c r="E931" s="6"/>
      <c r="F931" s="6"/>
      <c r="G931" s="6"/>
      <c r="H931" s="6"/>
      <c r="I931" s="6"/>
      <c r="J931" s="6"/>
      <c r="K931" s="6"/>
      <c r="L931" s="6"/>
      <c r="M931" s="6"/>
      <c r="N931" s="6"/>
      <c r="O931" s="6"/>
      <c r="P931" s="10"/>
      <c r="Q931" s="15" t="str">
        <f t="shared" ca="1" si="30"/>
        <v>-</v>
      </c>
      <c r="R931" s="6"/>
      <c r="S931" s="6"/>
      <c r="T931" s="6"/>
      <c r="U931" s="6"/>
      <c r="V931" s="6"/>
      <c r="W931" s="6" t="str">
        <f t="shared" si="29"/>
        <v>-</v>
      </c>
      <c r="X931" s="6"/>
      <c r="Y931" s="6"/>
      <c r="Z931" s="6"/>
      <c r="AA931" s="6"/>
      <c r="AB931" s="6"/>
      <c r="AC931" s="6"/>
    </row>
    <row r="932" spans="1:29" x14ac:dyDescent="0.25">
      <c r="Q932" s="12" t="str">
        <f t="shared" ca="1" si="30"/>
        <v>-</v>
      </c>
      <c r="W932" t="str">
        <f t="shared" si="29"/>
        <v>-</v>
      </c>
    </row>
    <row r="933" spans="1:29" x14ac:dyDescent="0.25">
      <c r="A933" s="6"/>
      <c r="B933" s="10"/>
      <c r="C933" s="6"/>
      <c r="D933" s="6"/>
      <c r="E933" s="6"/>
      <c r="F933" s="6"/>
      <c r="G933" s="6"/>
      <c r="H933" s="6"/>
      <c r="I933" s="6"/>
      <c r="J933" s="6"/>
      <c r="K933" s="6"/>
      <c r="L933" s="6"/>
      <c r="M933" s="6"/>
      <c r="N933" s="6"/>
      <c r="O933" s="6"/>
      <c r="P933" s="10"/>
      <c r="Q933" s="15" t="str">
        <f t="shared" ca="1" si="30"/>
        <v>-</v>
      </c>
      <c r="R933" s="6"/>
      <c r="S933" s="6"/>
      <c r="T933" s="6"/>
      <c r="U933" s="6"/>
      <c r="V933" s="6"/>
      <c r="W933" s="6" t="str">
        <f t="shared" si="29"/>
        <v>-</v>
      </c>
      <c r="X933" s="6"/>
      <c r="Y933" s="6"/>
      <c r="Z933" s="6"/>
      <c r="AA933" s="6"/>
      <c r="AB933" s="6"/>
      <c r="AC933" s="6"/>
    </row>
    <row r="934" spans="1:29" x14ac:dyDescent="0.25">
      <c r="Q934" s="12" t="str">
        <f t="shared" ca="1" si="30"/>
        <v>-</v>
      </c>
      <c r="W934" t="str">
        <f t="shared" si="29"/>
        <v>-</v>
      </c>
    </row>
    <row r="935" spans="1:29" x14ac:dyDescent="0.25">
      <c r="A935" s="6"/>
      <c r="B935" s="10"/>
      <c r="C935" s="6"/>
      <c r="D935" s="6"/>
      <c r="E935" s="6"/>
      <c r="F935" s="6"/>
      <c r="G935" s="6"/>
      <c r="H935" s="6"/>
      <c r="I935" s="6"/>
      <c r="J935" s="6"/>
      <c r="K935" s="6"/>
      <c r="L935" s="6"/>
      <c r="M935" s="6"/>
      <c r="N935" s="6"/>
      <c r="O935" s="6"/>
      <c r="P935" s="10"/>
      <c r="Q935" s="15" t="str">
        <f t="shared" ca="1" si="30"/>
        <v>-</v>
      </c>
      <c r="R935" s="6"/>
      <c r="S935" s="6"/>
      <c r="T935" s="6"/>
      <c r="U935" s="6"/>
      <c r="V935" s="6"/>
      <c r="W935" s="6" t="str">
        <f t="shared" si="29"/>
        <v>-</v>
      </c>
      <c r="X935" s="6"/>
      <c r="Y935" s="6"/>
      <c r="Z935" s="6"/>
      <c r="AA935" s="6"/>
      <c r="AB935" s="6"/>
      <c r="AC935" s="6"/>
    </row>
    <row r="936" spans="1:29" x14ac:dyDescent="0.25">
      <c r="Q936" s="12" t="str">
        <f t="shared" ca="1" si="30"/>
        <v>-</v>
      </c>
      <c r="W936" t="str">
        <f t="shared" si="29"/>
        <v>-</v>
      </c>
    </row>
    <row r="937" spans="1:29" x14ac:dyDescent="0.25">
      <c r="A937" s="6"/>
      <c r="B937" s="10"/>
      <c r="C937" s="6"/>
      <c r="D937" s="6"/>
      <c r="E937" s="6"/>
      <c r="F937" s="6"/>
      <c r="G937" s="6"/>
      <c r="H937" s="6"/>
      <c r="I937" s="6"/>
      <c r="J937" s="6"/>
      <c r="K937" s="6"/>
      <c r="L937" s="6"/>
      <c r="M937" s="6"/>
      <c r="N937" s="6"/>
      <c r="O937" s="6"/>
      <c r="P937" s="10"/>
      <c r="Q937" s="15" t="str">
        <f t="shared" ca="1" si="30"/>
        <v>-</v>
      </c>
      <c r="R937" s="6"/>
      <c r="S937" s="6"/>
      <c r="T937" s="6"/>
      <c r="U937" s="6"/>
      <c r="V937" s="6"/>
      <c r="W937" s="6" t="str">
        <f t="shared" si="29"/>
        <v>-</v>
      </c>
      <c r="X937" s="6"/>
      <c r="Y937" s="6"/>
      <c r="Z937" s="6"/>
      <c r="AA937" s="6"/>
      <c r="AB937" s="6"/>
      <c r="AC937" s="6"/>
    </row>
    <row r="938" spans="1:29" x14ac:dyDescent="0.25">
      <c r="Q938" s="12" t="str">
        <f t="shared" ca="1" si="30"/>
        <v>-</v>
      </c>
      <c r="W938" t="str">
        <f t="shared" si="29"/>
        <v>-</v>
      </c>
    </row>
    <row r="939" spans="1:29" x14ac:dyDescent="0.25">
      <c r="A939" s="6"/>
      <c r="B939" s="10"/>
      <c r="C939" s="6"/>
      <c r="D939" s="6"/>
      <c r="E939" s="6"/>
      <c r="F939" s="6"/>
      <c r="G939" s="6"/>
      <c r="H939" s="6"/>
      <c r="I939" s="6"/>
      <c r="J939" s="6"/>
      <c r="K939" s="6"/>
      <c r="L939" s="6"/>
      <c r="M939" s="6"/>
      <c r="N939" s="6"/>
      <c r="O939" s="6"/>
      <c r="P939" s="10"/>
      <c r="Q939" s="15" t="str">
        <f t="shared" ca="1" si="30"/>
        <v>-</v>
      </c>
      <c r="R939" s="6"/>
      <c r="S939" s="6"/>
      <c r="T939" s="6"/>
      <c r="U939" s="6"/>
      <c r="V939" s="6"/>
      <c r="W939" s="6" t="str">
        <f t="shared" si="29"/>
        <v>-</v>
      </c>
      <c r="X939" s="6"/>
      <c r="Y939" s="6"/>
      <c r="Z939" s="6"/>
      <c r="AA939" s="6"/>
      <c r="AB939" s="6"/>
      <c r="AC939" s="6"/>
    </row>
    <row r="940" spans="1:29" x14ac:dyDescent="0.25">
      <c r="Q940" s="12" t="str">
        <f t="shared" ca="1" si="30"/>
        <v>-</v>
      </c>
      <c r="W940" t="str">
        <f t="shared" si="29"/>
        <v>-</v>
      </c>
    </row>
    <row r="941" spans="1:29" x14ac:dyDescent="0.25">
      <c r="A941" s="6"/>
      <c r="B941" s="10"/>
      <c r="C941" s="6"/>
      <c r="D941" s="6"/>
      <c r="E941" s="6"/>
      <c r="F941" s="6"/>
      <c r="G941" s="6"/>
      <c r="H941" s="6"/>
      <c r="I941" s="6"/>
      <c r="J941" s="6"/>
      <c r="K941" s="6"/>
      <c r="L941" s="6"/>
      <c r="M941" s="6"/>
      <c r="N941" s="6"/>
      <c r="O941" s="6"/>
      <c r="P941" s="10"/>
      <c r="Q941" s="15" t="str">
        <f t="shared" ca="1" si="30"/>
        <v>-</v>
      </c>
      <c r="R941" s="6"/>
      <c r="S941" s="6"/>
      <c r="T941" s="6"/>
      <c r="U941" s="6"/>
      <c r="V941" s="6"/>
      <c r="W941" s="6" t="str">
        <f t="shared" si="29"/>
        <v>-</v>
      </c>
      <c r="X941" s="6"/>
      <c r="Y941" s="6"/>
      <c r="Z941" s="6"/>
      <c r="AA941" s="6"/>
      <c r="AB941" s="6"/>
      <c r="AC941" s="6"/>
    </row>
    <row r="942" spans="1:29" x14ac:dyDescent="0.25">
      <c r="Q942" s="12" t="str">
        <f t="shared" ca="1" si="30"/>
        <v>-</v>
      </c>
      <c r="W942" t="str">
        <f t="shared" si="29"/>
        <v>-</v>
      </c>
    </row>
    <row r="943" spans="1:29" x14ac:dyDescent="0.25">
      <c r="A943" s="6"/>
      <c r="B943" s="10"/>
      <c r="C943" s="6"/>
      <c r="D943" s="6"/>
      <c r="E943" s="6"/>
      <c r="F943" s="6"/>
      <c r="G943" s="6"/>
      <c r="H943" s="6"/>
      <c r="I943" s="6"/>
      <c r="J943" s="6"/>
      <c r="K943" s="6"/>
      <c r="L943" s="6"/>
      <c r="M943" s="6"/>
      <c r="N943" s="6"/>
      <c r="O943" s="6"/>
      <c r="P943" s="10"/>
      <c r="Q943" s="15" t="str">
        <f t="shared" ca="1" si="30"/>
        <v>-</v>
      </c>
      <c r="R943" s="6"/>
      <c r="S943" s="6"/>
      <c r="T943" s="6"/>
      <c r="U943" s="6"/>
      <c r="V943" s="6"/>
      <c r="W943" s="6" t="str">
        <f t="shared" si="29"/>
        <v>-</v>
      </c>
      <c r="X943" s="6"/>
      <c r="Y943" s="6"/>
      <c r="Z943" s="6"/>
      <c r="AA943" s="6"/>
      <c r="AB943" s="6"/>
      <c r="AC943" s="6"/>
    </row>
    <row r="944" spans="1:29" x14ac:dyDescent="0.25">
      <c r="Q944" s="12" t="str">
        <f t="shared" ca="1" si="30"/>
        <v>-</v>
      </c>
      <c r="W944" t="str">
        <f t="shared" si="29"/>
        <v>-</v>
      </c>
    </row>
    <row r="945" spans="1:29" x14ac:dyDescent="0.25">
      <c r="A945" s="6"/>
      <c r="B945" s="10"/>
      <c r="C945" s="6"/>
      <c r="D945" s="6"/>
      <c r="E945" s="6"/>
      <c r="F945" s="6"/>
      <c r="G945" s="6"/>
      <c r="H945" s="6"/>
      <c r="I945" s="6"/>
      <c r="J945" s="6"/>
      <c r="K945" s="6"/>
      <c r="L945" s="6"/>
      <c r="M945" s="6"/>
      <c r="N945" s="6"/>
      <c r="O945" s="6"/>
      <c r="P945" s="10"/>
      <c r="Q945" s="15" t="str">
        <f t="shared" ca="1" si="30"/>
        <v>-</v>
      </c>
      <c r="R945" s="6"/>
      <c r="S945" s="6"/>
      <c r="T945" s="6"/>
      <c r="U945" s="6"/>
      <c r="V945" s="6"/>
      <c r="W945" s="6" t="str">
        <f t="shared" si="29"/>
        <v>-</v>
      </c>
      <c r="X945" s="6"/>
      <c r="Y945" s="6"/>
      <c r="Z945" s="6"/>
      <c r="AA945" s="6"/>
      <c r="AB945" s="6"/>
      <c r="AC945" s="6"/>
    </row>
    <row r="946" spans="1:29" x14ac:dyDescent="0.25">
      <c r="Q946" s="12" t="str">
        <f t="shared" ca="1" si="30"/>
        <v>-</v>
      </c>
      <c r="W946" t="str">
        <f t="shared" si="29"/>
        <v>-</v>
      </c>
    </row>
    <row r="947" spans="1:29" x14ac:dyDescent="0.25">
      <c r="A947" s="6"/>
      <c r="B947" s="10"/>
      <c r="C947" s="6"/>
      <c r="D947" s="6"/>
      <c r="E947" s="6"/>
      <c r="F947" s="6"/>
      <c r="G947" s="6"/>
      <c r="H947" s="6"/>
      <c r="I947" s="6"/>
      <c r="J947" s="6"/>
      <c r="K947" s="6"/>
      <c r="L947" s="6"/>
      <c r="M947" s="6"/>
      <c r="N947" s="6"/>
      <c r="O947" s="6"/>
      <c r="P947" s="10"/>
      <c r="Q947" s="15" t="str">
        <f t="shared" ca="1" si="30"/>
        <v>-</v>
      </c>
      <c r="R947" s="6"/>
      <c r="S947" s="6"/>
      <c r="T947" s="6"/>
      <c r="U947" s="6"/>
      <c r="V947" s="6"/>
      <c r="W947" s="6" t="str">
        <f t="shared" si="29"/>
        <v>-</v>
      </c>
      <c r="X947" s="6"/>
      <c r="Y947" s="6"/>
      <c r="Z947" s="6"/>
      <c r="AA947" s="6"/>
      <c r="AB947" s="6"/>
      <c r="AC947" s="6"/>
    </row>
    <row r="948" spans="1:29" x14ac:dyDescent="0.25">
      <c r="Q948" s="12" t="str">
        <f t="shared" ca="1" si="30"/>
        <v>-</v>
      </c>
      <c r="W948" t="str">
        <f t="shared" si="29"/>
        <v>-</v>
      </c>
    </row>
    <row r="949" spans="1:29" x14ac:dyDescent="0.25">
      <c r="A949" s="6"/>
      <c r="B949" s="10"/>
      <c r="C949" s="6"/>
      <c r="D949" s="6"/>
      <c r="E949" s="6"/>
      <c r="F949" s="6"/>
      <c r="G949" s="6"/>
      <c r="H949" s="6"/>
      <c r="I949" s="6"/>
      <c r="J949" s="6"/>
      <c r="K949" s="6"/>
      <c r="L949" s="6"/>
      <c r="M949" s="6"/>
      <c r="N949" s="6"/>
      <c r="O949" s="6"/>
      <c r="P949" s="10"/>
      <c r="Q949" s="15" t="str">
        <f t="shared" ca="1" si="30"/>
        <v>-</v>
      </c>
      <c r="R949" s="6"/>
      <c r="S949" s="6"/>
      <c r="T949" s="6"/>
      <c r="U949" s="6"/>
      <c r="V949" s="6"/>
      <c r="W949" s="6" t="str">
        <f t="shared" si="29"/>
        <v>-</v>
      </c>
      <c r="X949" s="6"/>
      <c r="Y949" s="6"/>
      <c r="Z949" s="6"/>
      <c r="AA949" s="6"/>
      <c r="AB949" s="6"/>
      <c r="AC949" s="6"/>
    </row>
    <row r="950" spans="1:29" x14ac:dyDescent="0.25">
      <c r="Q950" s="12" t="str">
        <f t="shared" ca="1" si="30"/>
        <v>-</v>
      </c>
      <c r="W950" t="str">
        <f t="shared" si="29"/>
        <v>-</v>
      </c>
    </row>
    <row r="951" spans="1:29" x14ac:dyDescent="0.25">
      <c r="A951" s="6"/>
      <c r="B951" s="10"/>
      <c r="C951" s="6"/>
      <c r="D951" s="6"/>
      <c r="E951" s="6"/>
      <c r="F951" s="6"/>
      <c r="G951" s="6"/>
      <c r="H951" s="6"/>
      <c r="I951" s="6"/>
      <c r="J951" s="6"/>
      <c r="K951" s="6"/>
      <c r="L951" s="6"/>
      <c r="M951" s="6"/>
      <c r="N951" s="6"/>
      <c r="O951" s="6"/>
      <c r="P951" s="10"/>
      <c r="Q951" s="15" t="str">
        <f t="shared" ca="1" si="30"/>
        <v>-</v>
      </c>
      <c r="R951" s="6"/>
      <c r="S951" s="6"/>
      <c r="T951" s="6"/>
      <c r="U951" s="6"/>
      <c r="V951" s="6"/>
      <c r="W951" s="6" t="str">
        <f t="shared" si="29"/>
        <v>-</v>
      </c>
      <c r="X951" s="6"/>
      <c r="Y951" s="6"/>
      <c r="Z951" s="6"/>
      <c r="AA951" s="6"/>
      <c r="AB951" s="6"/>
      <c r="AC951" s="6"/>
    </row>
    <row r="952" spans="1:29" x14ac:dyDescent="0.25">
      <c r="Q952" s="12" t="str">
        <f t="shared" ca="1" si="30"/>
        <v>-</v>
      </c>
      <c r="W952" t="str">
        <f t="shared" si="29"/>
        <v>-</v>
      </c>
    </row>
    <row r="953" spans="1:29" x14ac:dyDescent="0.25">
      <c r="A953" s="6"/>
      <c r="B953" s="10"/>
      <c r="C953" s="6"/>
      <c r="D953" s="6"/>
      <c r="E953" s="6"/>
      <c r="F953" s="6"/>
      <c r="G953" s="6"/>
      <c r="H953" s="6"/>
      <c r="I953" s="6"/>
      <c r="J953" s="6"/>
      <c r="K953" s="6"/>
      <c r="L953" s="6"/>
      <c r="M953" s="6"/>
      <c r="N953" s="6"/>
      <c r="O953" s="6"/>
      <c r="P953" s="10"/>
      <c r="Q953" s="15" t="str">
        <f t="shared" ca="1" si="30"/>
        <v>-</v>
      </c>
      <c r="R953" s="6"/>
      <c r="S953" s="6"/>
      <c r="T953" s="6"/>
      <c r="U953" s="6"/>
      <c r="V953" s="6"/>
      <c r="W953" s="6" t="str">
        <f t="shared" si="29"/>
        <v>-</v>
      </c>
      <c r="X953" s="6"/>
      <c r="Y953" s="6"/>
      <c r="Z953" s="6"/>
      <c r="AA953" s="6"/>
      <c r="AB953" s="6"/>
      <c r="AC953" s="6"/>
    </row>
    <row r="954" spans="1:29" x14ac:dyDescent="0.25">
      <c r="Q954" s="12" t="str">
        <f t="shared" ca="1" si="30"/>
        <v>-</v>
      </c>
      <c r="W954" t="str">
        <f t="shared" si="29"/>
        <v>-</v>
      </c>
    </row>
    <row r="955" spans="1:29" x14ac:dyDescent="0.25">
      <c r="A955" s="6"/>
      <c r="B955" s="10"/>
      <c r="C955" s="6"/>
      <c r="D955" s="6"/>
      <c r="E955" s="6"/>
      <c r="F955" s="6"/>
      <c r="G955" s="6"/>
      <c r="H955" s="6"/>
      <c r="I955" s="6"/>
      <c r="J955" s="6"/>
      <c r="K955" s="6"/>
      <c r="L955" s="6"/>
      <c r="M955" s="6"/>
      <c r="N955" s="6"/>
      <c r="O955" s="6"/>
      <c r="P955" s="10"/>
      <c r="Q955" s="15" t="str">
        <f t="shared" ca="1" si="30"/>
        <v>-</v>
      </c>
      <c r="R955" s="6"/>
      <c r="S955" s="6"/>
      <c r="T955" s="6"/>
      <c r="U955" s="6"/>
      <c r="V955" s="6"/>
      <c r="W955" s="6" t="str">
        <f t="shared" si="29"/>
        <v>-</v>
      </c>
      <c r="X955" s="6"/>
      <c r="Y955" s="6"/>
      <c r="Z955" s="6"/>
      <c r="AA955" s="6"/>
      <c r="AB955" s="6"/>
      <c r="AC955" s="6"/>
    </row>
    <row r="956" spans="1:29" x14ac:dyDescent="0.25">
      <c r="Q956" s="12" t="str">
        <f t="shared" ca="1" si="30"/>
        <v>-</v>
      </c>
      <c r="W956" t="str">
        <f t="shared" si="29"/>
        <v>-</v>
      </c>
    </row>
    <row r="957" spans="1:29" x14ac:dyDescent="0.25">
      <c r="A957" s="6"/>
      <c r="B957" s="10"/>
      <c r="C957" s="6"/>
      <c r="D957" s="6"/>
      <c r="E957" s="6"/>
      <c r="F957" s="6"/>
      <c r="G957" s="6"/>
      <c r="H957" s="6"/>
      <c r="I957" s="6"/>
      <c r="J957" s="6"/>
      <c r="K957" s="6"/>
      <c r="L957" s="6"/>
      <c r="M957" s="6"/>
      <c r="N957" s="6"/>
      <c r="O957" s="6"/>
      <c r="P957" s="10"/>
      <c r="Q957" s="15" t="str">
        <f t="shared" ca="1" si="30"/>
        <v>-</v>
      </c>
      <c r="R957" s="6"/>
      <c r="S957" s="6"/>
      <c r="T957" s="6"/>
      <c r="U957" s="6"/>
      <c r="V957" s="6"/>
      <c r="W957" s="6" t="str">
        <f t="shared" si="29"/>
        <v>-</v>
      </c>
      <c r="X957" s="6"/>
      <c r="Y957" s="6"/>
      <c r="Z957" s="6"/>
      <c r="AA957" s="6"/>
      <c r="AB957" s="6"/>
      <c r="AC957" s="6"/>
    </row>
    <row r="958" spans="1:29" x14ac:dyDescent="0.25">
      <c r="Q958" s="12" t="str">
        <f t="shared" ca="1" si="30"/>
        <v>-</v>
      </c>
      <c r="W958" t="str">
        <f t="shared" si="29"/>
        <v>-</v>
      </c>
    </row>
    <row r="959" spans="1:29" x14ac:dyDescent="0.25">
      <c r="A959" s="6"/>
      <c r="B959" s="10"/>
      <c r="C959" s="6"/>
      <c r="D959" s="6"/>
      <c r="E959" s="6"/>
      <c r="F959" s="6"/>
      <c r="G959" s="6"/>
      <c r="H959" s="6"/>
      <c r="I959" s="6"/>
      <c r="J959" s="6"/>
      <c r="K959" s="6"/>
      <c r="L959" s="6"/>
      <c r="M959" s="6"/>
      <c r="N959" s="6"/>
      <c r="O959" s="6"/>
      <c r="P959" s="10"/>
      <c r="Q959" s="15" t="str">
        <f t="shared" ca="1" si="30"/>
        <v>-</v>
      </c>
      <c r="R959" s="6"/>
      <c r="S959" s="6"/>
      <c r="T959" s="6"/>
      <c r="U959" s="6"/>
      <c r="V959" s="6"/>
      <c r="W959" s="6" t="str">
        <f t="shared" ref="W959:W1022" si="31">IF(OR(ISBLANK(J959),ISBLANK(V959)),"-",(IF(J959=V959,"Yes","No")))</f>
        <v>-</v>
      </c>
      <c r="X959" s="6"/>
      <c r="Y959" s="6"/>
      <c r="Z959" s="6"/>
      <c r="AA959" s="6"/>
      <c r="AB959" s="6"/>
      <c r="AC959" s="6"/>
    </row>
    <row r="960" spans="1:29" x14ac:dyDescent="0.25">
      <c r="Q960" s="12" t="str">
        <f t="shared" ref="Q960:Q1023" ca="1" si="32">IF(B960&gt;1/1/1900, (IF(R960="Closed",(DATEDIF(B960,P960,"d"))-(DATEDIF(M960,O960,"d")),IF(OR(R960="Pending",ISBLANK(P960)),TODAY()-B960))),"-")</f>
        <v>-</v>
      </c>
      <c r="W960" t="str">
        <f t="shared" si="31"/>
        <v>-</v>
      </c>
    </row>
    <row r="961" spans="1:29" x14ac:dyDescent="0.25">
      <c r="A961" s="6"/>
      <c r="B961" s="10"/>
      <c r="C961" s="6"/>
      <c r="D961" s="6"/>
      <c r="E961" s="6"/>
      <c r="F961" s="6"/>
      <c r="G961" s="6"/>
      <c r="H961" s="6"/>
      <c r="I961" s="6"/>
      <c r="J961" s="6"/>
      <c r="K961" s="6"/>
      <c r="L961" s="6"/>
      <c r="M961" s="6"/>
      <c r="N961" s="6"/>
      <c r="O961" s="6"/>
      <c r="P961" s="10"/>
      <c r="Q961" s="15" t="str">
        <f t="shared" ca="1" si="32"/>
        <v>-</v>
      </c>
      <c r="R961" s="6"/>
      <c r="S961" s="6"/>
      <c r="T961" s="6"/>
      <c r="U961" s="6"/>
      <c r="V961" s="6"/>
      <c r="W961" s="6" t="str">
        <f t="shared" si="31"/>
        <v>-</v>
      </c>
      <c r="X961" s="6"/>
      <c r="Y961" s="6"/>
      <c r="Z961" s="6"/>
      <c r="AA961" s="6"/>
      <c r="AB961" s="6"/>
      <c r="AC961" s="6"/>
    </row>
    <row r="962" spans="1:29" x14ac:dyDescent="0.25">
      <c r="Q962" s="12" t="str">
        <f t="shared" ca="1" si="32"/>
        <v>-</v>
      </c>
      <c r="W962" t="str">
        <f t="shared" si="31"/>
        <v>-</v>
      </c>
    </row>
    <row r="963" spans="1:29" x14ac:dyDescent="0.25">
      <c r="A963" s="6"/>
      <c r="B963" s="10"/>
      <c r="C963" s="6"/>
      <c r="D963" s="6"/>
      <c r="E963" s="6"/>
      <c r="F963" s="6"/>
      <c r="G963" s="6"/>
      <c r="H963" s="6"/>
      <c r="I963" s="6"/>
      <c r="J963" s="6"/>
      <c r="K963" s="6"/>
      <c r="L963" s="6"/>
      <c r="M963" s="6"/>
      <c r="N963" s="6"/>
      <c r="O963" s="6"/>
      <c r="P963" s="10"/>
      <c r="Q963" s="15" t="str">
        <f t="shared" ca="1" si="32"/>
        <v>-</v>
      </c>
      <c r="R963" s="6"/>
      <c r="S963" s="6"/>
      <c r="T963" s="6"/>
      <c r="U963" s="6"/>
      <c r="V963" s="6"/>
      <c r="W963" s="6" t="str">
        <f t="shared" si="31"/>
        <v>-</v>
      </c>
      <c r="X963" s="6"/>
      <c r="Y963" s="6"/>
      <c r="Z963" s="6"/>
      <c r="AA963" s="6"/>
      <c r="AB963" s="6"/>
      <c r="AC963" s="6"/>
    </row>
    <row r="964" spans="1:29" x14ac:dyDescent="0.25">
      <c r="Q964" s="12" t="str">
        <f t="shared" ca="1" si="32"/>
        <v>-</v>
      </c>
      <c r="W964" t="str">
        <f t="shared" si="31"/>
        <v>-</v>
      </c>
    </row>
    <row r="965" spans="1:29" x14ac:dyDescent="0.25">
      <c r="A965" s="6"/>
      <c r="B965" s="10"/>
      <c r="C965" s="6"/>
      <c r="D965" s="6"/>
      <c r="E965" s="6"/>
      <c r="F965" s="6"/>
      <c r="G965" s="6"/>
      <c r="H965" s="6"/>
      <c r="I965" s="6"/>
      <c r="J965" s="6"/>
      <c r="K965" s="6"/>
      <c r="L965" s="6"/>
      <c r="M965" s="6"/>
      <c r="N965" s="6"/>
      <c r="O965" s="6"/>
      <c r="P965" s="10"/>
      <c r="Q965" s="15" t="str">
        <f t="shared" ca="1" si="32"/>
        <v>-</v>
      </c>
      <c r="R965" s="6"/>
      <c r="S965" s="6"/>
      <c r="T965" s="6"/>
      <c r="U965" s="6"/>
      <c r="V965" s="6"/>
      <c r="W965" s="6" t="str">
        <f t="shared" si="31"/>
        <v>-</v>
      </c>
      <c r="X965" s="6"/>
      <c r="Y965" s="6"/>
      <c r="Z965" s="6"/>
      <c r="AA965" s="6"/>
      <c r="AB965" s="6"/>
      <c r="AC965" s="6"/>
    </row>
    <row r="966" spans="1:29" x14ac:dyDescent="0.25">
      <c r="Q966" s="12" t="str">
        <f t="shared" ca="1" si="32"/>
        <v>-</v>
      </c>
      <c r="W966" t="str">
        <f t="shared" si="31"/>
        <v>-</v>
      </c>
    </row>
    <row r="967" spans="1:29" x14ac:dyDescent="0.25">
      <c r="A967" s="6"/>
      <c r="B967" s="10"/>
      <c r="C967" s="6"/>
      <c r="D967" s="6"/>
      <c r="E967" s="6"/>
      <c r="F967" s="6"/>
      <c r="G967" s="6"/>
      <c r="H967" s="6"/>
      <c r="I967" s="6"/>
      <c r="J967" s="6"/>
      <c r="K967" s="6"/>
      <c r="L967" s="6"/>
      <c r="M967" s="6"/>
      <c r="N967" s="6"/>
      <c r="O967" s="6"/>
      <c r="P967" s="10"/>
      <c r="Q967" s="15" t="str">
        <f t="shared" ca="1" si="32"/>
        <v>-</v>
      </c>
      <c r="R967" s="6"/>
      <c r="S967" s="6"/>
      <c r="T967" s="6"/>
      <c r="U967" s="6"/>
      <c r="V967" s="6"/>
      <c r="W967" s="6" t="str">
        <f t="shared" si="31"/>
        <v>-</v>
      </c>
      <c r="X967" s="6"/>
      <c r="Y967" s="6"/>
      <c r="Z967" s="6"/>
      <c r="AA967" s="6"/>
      <c r="AB967" s="6"/>
      <c r="AC967" s="6"/>
    </row>
    <row r="968" spans="1:29" x14ac:dyDescent="0.25">
      <c r="Q968" s="12" t="str">
        <f t="shared" ca="1" si="32"/>
        <v>-</v>
      </c>
      <c r="W968" t="str">
        <f t="shared" si="31"/>
        <v>-</v>
      </c>
    </row>
    <row r="969" spans="1:29" x14ac:dyDescent="0.25">
      <c r="A969" s="6"/>
      <c r="B969" s="10"/>
      <c r="C969" s="6"/>
      <c r="D969" s="6"/>
      <c r="E969" s="6"/>
      <c r="F969" s="6"/>
      <c r="G969" s="6"/>
      <c r="H969" s="6"/>
      <c r="I969" s="6"/>
      <c r="J969" s="6"/>
      <c r="K969" s="6"/>
      <c r="L969" s="6"/>
      <c r="M969" s="6"/>
      <c r="N969" s="6"/>
      <c r="O969" s="6"/>
      <c r="P969" s="10"/>
      <c r="Q969" s="15" t="str">
        <f t="shared" ca="1" si="32"/>
        <v>-</v>
      </c>
      <c r="R969" s="6"/>
      <c r="S969" s="6"/>
      <c r="T969" s="6"/>
      <c r="U969" s="6"/>
      <c r="V969" s="6"/>
      <c r="W969" s="6" t="str">
        <f t="shared" si="31"/>
        <v>-</v>
      </c>
      <c r="X969" s="6"/>
      <c r="Y969" s="6"/>
      <c r="Z969" s="6"/>
      <c r="AA969" s="6"/>
      <c r="AB969" s="6"/>
      <c r="AC969" s="6"/>
    </row>
    <row r="970" spans="1:29" x14ac:dyDescent="0.25">
      <c r="Q970" s="12" t="str">
        <f t="shared" ca="1" si="32"/>
        <v>-</v>
      </c>
      <c r="W970" t="str">
        <f t="shared" si="31"/>
        <v>-</v>
      </c>
    </row>
    <row r="971" spans="1:29" x14ac:dyDescent="0.25">
      <c r="A971" s="6"/>
      <c r="B971" s="10"/>
      <c r="C971" s="6"/>
      <c r="D971" s="6"/>
      <c r="E971" s="6"/>
      <c r="F971" s="6"/>
      <c r="G971" s="6"/>
      <c r="H971" s="6"/>
      <c r="I971" s="6"/>
      <c r="J971" s="6"/>
      <c r="K971" s="6"/>
      <c r="L971" s="6"/>
      <c r="M971" s="6"/>
      <c r="N971" s="6"/>
      <c r="O971" s="6"/>
      <c r="P971" s="10"/>
      <c r="Q971" s="15" t="str">
        <f t="shared" ca="1" si="32"/>
        <v>-</v>
      </c>
      <c r="R971" s="6"/>
      <c r="S971" s="6"/>
      <c r="T971" s="6"/>
      <c r="U971" s="6"/>
      <c r="V971" s="6"/>
      <c r="W971" s="6" t="str">
        <f t="shared" si="31"/>
        <v>-</v>
      </c>
      <c r="X971" s="6"/>
      <c r="Y971" s="6"/>
      <c r="Z971" s="6"/>
      <c r="AA971" s="6"/>
      <c r="AB971" s="6"/>
      <c r="AC971" s="6"/>
    </row>
    <row r="972" spans="1:29" x14ac:dyDescent="0.25">
      <c r="Q972" s="12" t="str">
        <f t="shared" ca="1" si="32"/>
        <v>-</v>
      </c>
      <c r="W972" t="str">
        <f t="shared" si="31"/>
        <v>-</v>
      </c>
    </row>
    <row r="973" spans="1:29" x14ac:dyDescent="0.25">
      <c r="A973" s="6"/>
      <c r="B973" s="10"/>
      <c r="C973" s="6"/>
      <c r="D973" s="6"/>
      <c r="E973" s="6"/>
      <c r="F973" s="6"/>
      <c r="G973" s="6"/>
      <c r="H973" s="6"/>
      <c r="I973" s="6"/>
      <c r="J973" s="6"/>
      <c r="K973" s="6"/>
      <c r="L973" s="6"/>
      <c r="M973" s="6"/>
      <c r="N973" s="6"/>
      <c r="O973" s="6"/>
      <c r="P973" s="10"/>
      <c r="Q973" s="15" t="str">
        <f t="shared" ca="1" si="32"/>
        <v>-</v>
      </c>
      <c r="R973" s="6"/>
      <c r="S973" s="6"/>
      <c r="T973" s="6"/>
      <c r="U973" s="6"/>
      <c r="V973" s="6"/>
      <c r="W973" s="6" t="str">
        <f t="shared" si="31"/>
        <v>-</v>
      </c>
      <c r="X973" s="6"/>
      <c r="Y973" s="6"/>
      <c r="Z973" s="6"/>
      <c r="AA973" s="6"/>
      <c r="AB973" s="6"/>
      <c r="AC973" s="6"/>
    </row>
    <row r="974" spans="1:29" x14ac:dyDescent="0.25">
      <c r="Q974" s="12" t="str">
        <f t="shared" ca="1" si="32"/>
        <v>-</v>
      </c>
      <c r="W974" t="str">
        <f t="shared" si="31"/>
        <v>-</v>
      </c>
    </row>
    <row r="975" spans="1:29" x14ac:dyDescent="0.25">
      <c r="A975" s="6"/>
      <c r="B975" s="10"/>
      <c r="C975" s="6"/>
      <c r="D975" s="6"/>
      <c r="E975" s="6"/>
      <c r="F975" s="6"/>
      <c r="G975" s="6"/>
      <c r="H975" s="6"/>
      <c r="I975" s="6"/>
      <c r="J975" s="6"/>
      <c r="K975" s="6"/>
      <c r="L975" s="6"/>
      <c r="M975" s="6"/>
      <c r="N975" s="6"/>
      <c r="O975" s="6"/>
      <c r="P975" s="10"/>
      <c r="Q975" s="15" t="str">
        <f t="shared" ca="1" si="32"/>
        <v>-</v>
      </c>
      <c r="R975" s="6"/>
      <c r="S975" s="6"/>
      <c r="T975" s="6"/>
      <c r="U975" s="6"/>
      <c r="V975" s="6"/>
      <c r="W975" s="6" t="str">
        <f t="shared" si="31"/>
        <v>-</v>
      </c>
      <c r="X975" s="6"/>
      <c r="Y975" s="6"/>
      <c r="Z975" s="6"/>
      <c r="AA975" s="6"/>
      <c r="AB975" s="6"/>
      <c r="AC975" s="6"/>
    </row>
    <row r="976" spans="1:29" x14ac:dyDescent="0.25">
      <c r="Q976" s="12" t="str">
        <f t="shared" ca="1" si="32"/>
        <v>-</v>
      </c>
      <c r="W976" t="str">
        <f t="shared" si="31"/>
        <v>-</v>
      </c>
    </row>
    <row r="977" spans="1:29" x14ac:dyDescent="0.25">
      <c r="A977" s="6"/>
      <c r="B977" s="10"/>
      <c r="C977" s="6"/>
      <c r="D977" s="6"/>
      <c r="E977" s="6"/>
      <c r="F977" s="6"/>
      <c r="G977" s="6"/>
      <c r="H977" s="6"/>
      <c r="I977" s="6"/>
      <c r="J977" s="6"/>
      <c r="K977" s="6"/>
      <c r="L977" s="6"/>
      <c r="M977" s="6"/>
      <c r="N977" s="6"/>
      <c r="O977" s="6"/>
      <c r="P977" s="10"/>
      <c r="Q977" s="15" t="str">
        <f t="shared" ca="1" si="32"/>
        <v>-</v>
      </c>
      <c r="R977" s="6"/>
      <c r="S977" s="6"/>
      <c r="T977" s="6"/>
      <c r="U977" s="6"/>
      <c r="V977" s="6"/>
      <c r="W977" s="6" t="str">
        <f t="shared" si="31"/>
        <v>-</v>
      </c>
      <c r="X977" s="6"/>
      <c r="Y977" s="6"/>
      <c r="Z977" s="6"/>
      <c r="AA977" s="6"/>
      <c r="AB977" s="6"/>
      <c r="AC977" s="6"/>
    </row>
    <row r="978" spans="1:29" x14ac:dyDescent="0.25">
      <c r="Q978" s="12" t="str">
        <f t="shared" ca="1" si="32"/>
        <v>-</v>
      </c>
      <c r="W978" t="str">
        <f t="shared" si="31"/>
        <v>-</v>
      </c>
    </row>
    <row r="979" spans="1:29" x14ac:dyDescent="0.25">
      <c r="A979" s="6"/>
      <c r="B979" s="10"/>
      <c r="C979" s="6"/>
      <c r="D979" s="6"/>
      <c r="E979" s="6"/>
      <c r="F979" s="6"/>
      <c r="G979" s="6"/>
      <c r="H979" s="6"/>
      <c r="I979" s="6"/>
      <c r="J979" s="6"/>
      <c r="K979" s="6"/>
      <c r="L979" s="6"/>
      <c r="M979" s="6"/>
      <c r="N979" s="6"/>
      <c r="O979" s="6"/>
      <c r="P979" s="10"/>
      <c r="Q979" s="15" t="str">
        <f t="shared" ca="1" si="32"/>
        <v>-</v>
      </c>
      <c r="R979" s="6"/>
      <c r="S979" s="6"/>
      <c r="T979" s="6"/>
      <c r="U979" s="6"/>
      <c r="V979" s="6"/>
      <c r="W979" s="6" t="str">
        <f t="shared" si="31"/>
        <v>-</v>
      </c>
      <c r="X979" s="6"/>
      <c r="Y979" s="6"/>
      <c r="Z979" s="6"/>
      <c r="AA979" s="6"/>
      <c r="AB979" s="6"/>
      <c r="AC979" s="6"/>
    </row>
    <row r="980" spans="1:29" x14ac:dyDescent="0.25">
      <c r="Q980" s="12" t="str">
        <f t="shared" ca="1" si="32"/>
        <v>-</v>
      </c>
      <c r="W980" t="str">
        <f t="shared" si="31"/>
        <v>-</v>
      </c>
    </row>
    <row r="981" spans="1:29" x14ac:dyDescent="0.25">
      <c r="A981" s="6"/>
      <c r="B981" s="10"/>
      <c r="C981" s="6"/>
      <c r="D981" s="6"/>
      <c r="E981" s="6"/>
      <c r="F981" s="6"/>
      <c r="G981" s="6"/>
      <c r="H981" s="6"/>
      <c r="I981" s="6"/>
      <c r="J981" s="6"/>
      <c r="K981" s="6"/>
      <c r="L981" s="6"/>
      <c r="M981" s="6"/>
      <c r="N981" s="6"/>
      <c r="O981" s="6"/>
      <c r="P981" s="10"/>
      <c r="Q981" s="15" t="str">
        <f t="shared" ca="1" si="32"/>
        <v>-</v>
      </c>
      <c r="R981" s="6"/>
      <c r="S981" s="6"/>
      <c r="T981" s="6"/>
      <c r="U981" s="6"/>
      <c r="V981" s="6"/>
      <c r="W981" s="6" t="str">
        <f t="shared" si="31"/>
        <v>-</v>
      </c>
      <c r="X981" s="6"/>
      <c r="Y981" s="6"/>
      <c r="Z981" s="6"/>
      <c r="AA981" s="6"/>
      <c r="AB981" s="6"/>
      <c r="AC981" s="6"/>
    </row>
    <row r="982" spans="1:29" x14ac:dyDescent="0.25">
      <c r="Q982" s="12" t="str">
        <f t="shared" ca="1" si="32"/>
        <v>-</v>
      </c>
      <c r="W982" t="str">
        <f t="shared" si="31"/>
        <v>-</v>
      </c>
    </row>
    <row r="983" spans="1:29" x14ac:dyDescent="0.25">
      <c r="A983" s="6"/>
      <c r="B983" s="10"/>
      <c r="C983" s="6"/>
      <c r="D983" s="6"/>
      <c r="E983" s="6"/>
      <c r="F983" s="6"/>
      <c r="G983" s="6"/>
      <c r="H983" s="6"/>
      <c r="I983" s="6"/>
      <c r="J983" s="6"/>
      <c r="K983" s="6"/>
      <c r="L983" s="6"/>
      <c r="M983" s="6"/>
      <c r="N983" s="6"/>
      <c r="O983" s="6"/>
      <c r="P983" s="10"/>
      <c r="Q983" s="15" t="str">
        <f t="shared" ca="1" si="32"/>
        <v>-</v>
      </c>
      <c r="R983" s="6"/>
      <c r="S983" s="6"/>
      <c r="T983" s="6"/>
      <c r="U983" s="6"/>
      <c r="V983" s="6"/>
      <c r="W983" s="6" t="str">
        <f t="shared" si="31"/>
        <v>-</v>
      </c>
      <c r="X983" s="6"/>
      <c r="Y983" s="6"/>
      <c r="Z983" s="6"/>
      <c r="AA983" s="6"/>
      <c r="AB983" s="6"/>
      <c r="AC983" s="6"/>
    </row>
    <row r="984" spans="1:29" x14ac:dyDescent="0.25">
      <c r="Q984" s="12" t="str">
        <f t="shared" ca="1" si="32"/>
        <v>-</v>
      </c>
      <c r="W984" t="str">
        <f t="shared" si="31"/>
        <v>-</v>
      </c>
    </row>
    <row r="985" spans="1:29" x14ac:dyDescent="0.25">
      <c r="A985" s="6"/>
      <c r="B985" s="10"/>
      <c r="C985" s="6"/>
      <c r="D985" s="6"/>
      <c r="E985" s="6"/>
      <c r="F985" s="6"/>
      <c r="G985" s="6"/>
      <c r="H985" s="6"/>
      <c r="I985" s="6"/>
      <c r="J985" s="6"/>
      <c r="K985" s="6"/>
      <c r="L985" s="6"/>
      <c r="M985" s="6"/>
      <c r="N985" s="6"/>
      <c r="O985" s="6"/>
      <c r="P985" s="10"/>
      <c r="Q985" s="15" t="str">
        <f t="shared" ca="1" si="32"/>
        <v>-</v>
      </c>
      <c r="R985" s="6"/>
      <c r="S985" s="6"/>
      <c r="T985" s="6"/>
      <c r="U985" s="6"/>
      <c r="V985" s="6"/>
      <c r="W985" s="6" t="str">
        <f t="shared" si="31"/>
        <v>-</v>
      </c>
      <c r="X985" s="6"/>
      <c r="Y985" s="6"/>
      <c r="Z985" s="6"/>
      <c r="AA985" s="6"/>
      <c r="AB985" s="6"/>
      <c r="AC985" s="6"/>
    </row>
    <row r="986" spans="1:29" x14ac:dyDescent="0.25">
      <c r="Q986" s="12" t="str">
        <f t="shared" ca="1" si="32"/>
        <v>-</v>
      </c>
      <c r="W986" t="str">
        <f t="shared" si="31"/>
        <v>-</v>
      </c>
    </row>
    <row r="987" spans="1:29" x14ac:dyDescent="0.25">
      <c r="A987" s="6"/>
      <c r="B987" s="10"/>
      <c r="C987" s="6"/>
      <c r="D987" s="6"/>
      <c r="E987" s="6"/>
      <c r="F987" s="6"/>
      <c r="G987" s="6"/>
      <c r="H987" s="6"/>
      <c r="I987" s="6"/>
      <c r="J987" s="6"/>
      <c r="K987" s="6"/>
      <c r="L987" s="6"/>
      <c r="M987" s="6"/>
      <c r="N987" s="6"/>
      <c r="O987" s="6"/>
      <c r="P987" s="10"/>
      <c r="Q987" s="15" t="str">
        <f t="shared" ca="1" si="32"/>
        <v>-</v>
      </c>
      <c r="R987" s="6"/>
      <c r="S987" s="6"/>
      <c r="T987" s="6"/>
      <c r="U987" s="6"/>
      <c r="V987" s="6"/>
      <c r="W987" s="6" t="str">
        <f t="shared" si="31"/>
        <v>-</v>
      </c>
      <c r="X987" s="6"/>
      <c r="Y987" s="6"/>
      <c r="Z987" s="6"/>
      <c r="AA987" s="6"/>
      <c r="AB987" s="6"/>
      <c r="AC987" s="6"/>
    </row>
    <row r="988" spans="1:29" x14ac:dyDescent="0.25">
      <c r="Q988" s="12" t="str">
        <f t="shared" ca="1" si="32"/>
        <v>-</v>
      </c>
      <c r="W988" t="str">
        <f t="shared" si="31"/>
        <v>-</v>
      </c>
    </row>
    <row r="989" spans="1:29" x14ac:dyDescent="0.25">
      <c r="A989" s="6"/>
      <c r="B989" s="10"/>
      <c r="C989" s="6"/>
      <c r="D989" s="6"/>
      <c r="E989" s="6"/>
      <c r="F989" s="6"/>
      <c r="G989" s="6"/>
      <c r="H989" s="6"/>
      <c r="I989" s="6"/>
      <c r="J989" s="6"/>
      <c r="K989" s="6"/>
      <c r="L989" s="6"/>
      <c r="M989" s="6"/>
      <c r="N989" s="6"/>
      <c r="O989" s="6"/>
      <c r="P989" s="10"/>
      <c r="Q989" s="15" t="str">
        <f t="shared" ca="1" si="32"/>
        <v>-</v>
      </c>
      <c r="R989" s="6"/>
      <c r="S989" s="6"/>
      <c r="T989" s="6"/>
      <c r="U989" s="6"/>
      <c r="V989" s="6"/>
      <c r="W989" s="6" t="str">
        <f t="shared" si="31"/>
        <v>-</v>
      </c>
      <c r="X989" s="6"/>
      <c r="Y989" s="6"/>
      <c r="Z989" s="6"/>
      <c r="AA989" s="6"/>
      <c r="AB989" s="6"/>
      <c r="AC989" s="6"/>
    </row>
    <row r="990" spans="1:29" x14ac:dyDescent="0.25">
      <c r="Q990" s="12" t="str">
        <f t="shared" ca="1" si="32"/>
        <v>-</v>
      </c>
      <c r="W990" t="str">
        <f t="shared" si="31"/>
        <v>-</v>
      </c>
    </row>
    <row r="991" spans="1:29" x14ac:dyDescent="0.25">
      <c r="A991" s="6"/>
      <c r="B991" s="10"/>
      <c r="C991" s="6"/>
      <c r="D991" s="6"/>
      <c r="E991" s="6"/>
      <c r="F991" s="6"/>
      <c r="G991" s="6"/>
      <c r="H991" s="6"/>
      <c r="I991" s="6"/>
      <c r="J991" s="6"/>
      <c r="K991" s="6"/>
      <c r="L991" s="6"/>
      <c r="M991" s="6"/>
      <c r="N991" s="6"/>
      <c r="O991" s="6"/>
      <c r="P991" s="10"/>
      <c r="Q991" s="15" t="str">
        <f t="shared" ca="1" si="32"/>
        <v>-</v>
      </c>
      <c r="R991" s="6"/>
      <c r="S991" s="6"/>
      <c r="T991" s="6"/>
      <c r="U991" s="6"/>
      <c r="V991" s="6"/>
      <c r="W991" s="6" t="str">
        <f t="shared" si="31"/>
        <v>-</v>
      </c>
      <c r="X991" s="6"/>
      <c r="Y991" s="6"/>
      <c r="Z991" s="6"/>
      <c r="AA991" s="6"/>
      <c r="AB991" s="6"/>
      <c r="AC991" s="6"/>
    </row>
    <row r="992" spans="1:29" x14ac:dyDescent="0.25">
      <c r="Q992" s="12" t="str">
        <f t="shared" ca="1" si="32"/>
        <v>-</v>
      </c>
      <c r="W992" t="str">
        <f t="shared" si="31"/>
        <v>-</v>
      </c>
    </row>
    <row r="993" spans="1:29" x14ac:dyDescent="0.25">
      <c r="A993" s="6"/>
      <c r="B993" s="10"/>
      <c r="C993" s="6"/>
      <c r="D993" s="6"/>
      <c r="E993" s="6"/>
      <c r="F993" s="6"/>
      <c r="G993" s="6"/>
      <c r="H993" s="6"/>
      <c r="I993" s="6"/>
      <c r="J993" s="6"/>
      <c r="K993" s="6"/>
      <c r="L993" s="6"/>
      <c r="M993" s="6"/>
      <c r="N993" s="6"/>
      <c r="O993" s="6"/>
      <c r="P993" s="10"/>
      <c r="Q993" s="15" t="str">
        <f t="shared" ca="1" si="32"/>
        <v>-</v>
      </c>
      <c r="R993" s="6"/>
      <c r="S993" s="6"/>
      <c r="T993" s="6"/>
      <c r="U993" s="6"/>
      <c r="V993" s="6"/>
      <c r="W993" s="6" t="str">
        <f t="shared" si="31"/>
        <v>-</v>
      </c>
      <c r="X993" s="6"/>
      <c r="Y993" s="6"/>
      <c r="Z993" s="6"/>
      <c r="AA993" s="6"/>
      <c r="AB993" s="6"/>
      <c r="AC993" s="6"/>
    </row>
    <row r="994" spans="1:29" x14ac:dyDescent="0.25">
      <c r="Q994" s="12" t="str">
        <f t="shared" ca="1" si="32"/>
        <v>-</v>
      </c>
      <c r="W994" t="str">
        <f t="shared" si="31"/>
        <v>-</v>
      </c>
    </row>
    <row r="995" spans="1:29" x14ac:dyDescent="0.25">
      <c r="A995" s="6"/>
      <c r="B995" s="10"/>
      <c r="C995" s="6"/>
      <c r="D995" s="6"/>
      <c r="E995" s="6"/>
      <c r="F995" s="6"/>
      <c r="G995" s="6"/>
      <c r="H995" s="6"/>
      <c r="I995" s="6"/>
      <c r="J995" s="6"/>
      <c r="K995" s="6"/>
      <c r="L995" s="6"/>
      <c r="M995" s="6"/>
      <c r="N995" s="6"/>
      <c r="O995" s="6"/>
      <c r="P995" s="10"/>
      <c r="Q995" s="15" t="str">
        <f t="shared" ca="1" si="32"/>
        <v>-</v>
      </c>
      <c r="R995" s="6"/>
      <c r="S995" s="6"/>
      <c r="T995" s="6"/>
      <c r="U995" s="6"/>
      <c r="V995" s="6"/>
      <c r="W995" s="6" t="str">
        <f t="shared" si="31"/>
        <v>-</v>
      </c>
      <c r="X995" s="6"/>
      <c r="Y995" s="6"/>
      <c r="Z995" s="6"/>
      <c r="AA995" s="6"/>
      <c r="AB995" s="6"/>
      <c r="AC995" s="6"/>
    </row>
    <row r="996" spans="1:29" x14ac:dyDescent="0.25">
      <c r="Q996" s="12" t="str">
        <f t="shared" ca="1" si="32"/>
        <v>-</v>
      </c>
      <c r="W996" t="str">
        <f t="shared" si="31"/>
        <v>-</v>
      </c>
    </row>
    <row r="997" spans="1:29" x14ac:dyDescent="0.25">
      <c r="A997" s="6"/>
      <c r="B997" s="10"/>
      <c r="C997" s="6"/>
      <c r="D997" s="6"/>
      <c r="E997" s="6"/>
      <c r="F997" s="6"/>
      <c r="G997" s="6"/>
      <c r="H997" s="6"/>
      <c r="I997" s="6"/>
      <c r="J997" s="6"/>
      <c r="K997" s="6"/>
      <c r="L997" s="6"/>
      <c r="M997" s="6"/>
      <c r="N997" s="6"/>
      <c r="O997" s="6"/>
      <c r="P997" s="10"/>
      <c r="Q997" s="15" t="str">
        <f t="shared" ca="1" si="32"/>
        <v>-</v>
      </c>
      <c r="R997" s="6"/>
      <c r="S997" s="6"/>
      <c r="T997" s="6"/>
      <c r="U997" s="6"/>
      <c r="V997" s="6"/>
      <c r="W997" s="6" t="str">
        <f t="shared" si="31"/>
        <v>-</v>
      </c>
      <c r="X997" s="6"/>
      <c r="Y997" s="6"/>
      <c r="Z997" s="6"/>
      <c r="AA997" s="6"/>
      <c r="AB997" s="6"/>
      <c r="AC997" s="6"/>
    </row>
    <row r="998" spans="1:29" x14ac:dyDescent="0.25">
      <c r="Q998" s="12" t="str">
        <f t="shared" ca="1" si="32"/>
        <v>-</v>
      </c>
      <c r="W998" t="str">
        <f t="shared" si="31"/>
        <v>-</v>
      </c>
    </row>
    <row r="999" spans="1:29" x14ac:dyDescent="0.25">
      <c r="A999" s="6"/>
      <c r="B999" s="10"/>
      <c r="C999" s="6"/>
      <c r="D999" s="6"/>
      <c r="E999" s="6"/>
      <c r="F999" s="6"/>
      <c r="G999" s="6"/>
      <c r="H999" s="6"/>
      <c r="I999" s="6"/>
      <c r="J999" s="6"/>
      <c r="K999" s="6"/>
      <c r="L999" s="6"/>
      <c r="M999" s="6"/>
      <c r="N999" s="6"/>
      <c r="O999" s="6"/>
      <c r="P999" s="10"/>
      <c r="Q999" s="15" t="str">
        <f t="shared" ca="1" si="32"/>
        <v>-</v>
      </c>
      <c r="R999" s="6"/>
      <c r="S999" s="6"/>
      <c r="T999" s="6"/>
      <c r="U999" s="6"/>
      <c r="V999" s="6"/>
      <c r="W999" s="6" t="str">
        <f t="shared" si="31"/>
        <v>-</v>
      </c>
      <c r="X999" s="6"/>
      <c r="Y999" s="6"/>
      <c r="Z999" s="6"/>
      <c r="AA999" s="6"/>
      <c r="AB999" s="6"/>
      <c r="AC999" s="6"/>
    </row>
    <row r="1000" spans="1:29" x14ac:dyDescent="0.25">
      <c r="Q1000" s="12" t="str">
        <f t="shared" ca="1" si="32"/>
        <v>-</v>
      </c>
      <c r="W1000" t="str">
        <f t="shared" si="31"/>
        <v>-</v>
      </c>
    </row>
    <row r="1001" spans="1:29" x14ac:dyDescent="0.25">
      <c r="A1001" s="6"/>
      <c r="B1001" s="10"/>
      <c r="C1001" s="6"/>
      <c r="D1001" s="6"/>
      <c r="E1001" s="6"/>
      <c r="F1001" s="6"/>
      <c r="G1001" s="6"/>
      <c r="H1001" s="6"/>
      <c r="I1001" s="6"/>
      <c r="J1001" s="6"/>
      <c r="K1001" s="6"/>
      <c r="L1001" s="6"/>
      <c r="M1001" s="6"/>
      <c r="N1001" s="6"/>
      <c r="O1001" s="6"/>
      <c r="P1001" s="10"/>
      <c r="Q1001" s="15" t="str">
        <f t="shared" ca="1" si="32"/>
        <v>-</v>
      </c>
      <c r="R1001" s="6"/>
      <c r="S1001" s="6"/>
      <c r="T1001" s="6"/>
      <c r="U1001" s="6"/>
      <c r="V1001" s="6"/>
      <c r="W1001" s="6" t="str">
        <f t="shared" si="31"/>
        <v>-</v>
      </c>
      <c r="X1001" s="6"/>
      <c r="Y1001" s="6"/>
      <c r="Z1001" s="6"/>
      <c r="AA1001" s="6"/>
      <c r="AB1001" s="6"/>
      <c r="AC1001" s="6"/>
    </row>
    <row r="1002" spans="1:29" x14ac:dyDescent="0.25">
      <c r="Q1002" s="12" t="str">
        <f t="shared" ca="1" si="32"/>
        <v>-</v>
      </c>
      <c r="W1002" t="str">
        <f t="shared" si="31"/>
        <v>-</v>
      </c>
    </row>
    <row r="1003" spans="1:29" x14ac:dyDescent="0.25">
      <c r="A1003" s="6"/>
      <c r="B1003" s="10"/>
      <c r="C1003" s="6"/>
      <c r="D1003" s="6"/>
      <c r="E1003" s="6"/>
      <c r="F1003" s="6"/>
      <c r="G1003" s="6"/>
      <c r="H1003" s="6"/>
      <c r="I1003" s="6"/>
      <c r="J1003" s="6"/>
      <c r="K1003" s="6"/>
      <c r="L1003" s="6"/>
      <c r="M1003" s="6"/>
      <c r="N1003" s="6"/>
      <c r="O1003" s="6"/>
      <c r="P1003" s="10"/>
      <c r="Q1003" s="15" t="str">
        <f t="shared" ca="1" si="32"/>
        <v>-</v>
      </c>
      <c r="R1003" s="6"/>
      <c r="S1003" s="6"/>
      <c r="T1003" s="6"/>
      <c r="U1003" s="6"/>
      <c r="V1003" s="6"/>
      <c r="W1003" s="6" t="str">
        <f t="shared" si="31"/>
        <v>-</v>
      </c>
      <c r="X1003" s="6"/>
      <c r="Y1003" s="6"/>
      <c r="Z1003" s="6"/>
      <c r="AA1003" s="6"/>
      <c r="AB1003" s="6"/>
      <c r="AC1003" s="6"/>
    </row>
    <row r="1004" spans="1:29" x14ac:dyDescent="0.25">
      <c r="Q1004" s="12" t="str">
        <f t="shared" ca="1" si="32"/>
        <v>-</v>
      </c>
      <c r="W1004" t="str">
        <f t="shared" si="31"/>
        <v>-</v>
      </c>
    </row>
    <row r="1005" spans="1:29" x14ac:dyDescent="0.25">
      <c r="A1005" s="6"/>
      <c r="B1005" s="10"/>
      <c r="C1005" s="6"/>
      <c r="D1005" s="6"/>
      <c r="E1005" s="6"/>
      <c r="F1005" s="6"/>
      <c r="G1005" s="6"/>
      <c r="H1005" s="6"/>
      <c r="I1005" s="6"/>
      <c r="J1005" s="6"/>
      <c r="K1005" s="6"/>
      <c r="L1005" s="6"/>
      <c r="M1005" s="6"/>
      <c r="N1005" s="6"/>
      <c r="O1005" s="6"/>
      <c r="P1005" s="10"/>
      <c r="Q1005" s="15" t="str">
        <f t="shared" ca="1" si="32"/>
        <v>-</v>
      </c>
      <c r="R1005" s="6"/>
      <c r="S1005" s="6"/>
      <c r="T1005" s="6"/>
      <c r="U1005" s="6"/>
      <c r="V1005" s="6"/>
      <c r="W1005" s="6" t="str">
        <f t="shared" si="31"/>
        <v>-</v>
      </c>
      <c r="X1005" s="6"/>
      <c r="Y1005" s="6"/>
      <c r="Z1005" s="6"/>
      <c r="AA1005" s="6"/>
      <c r="AB1005" s="6"/>
      <c r="AC1005" s="6"/>
    </row>
    <row r="1006" spans="1:29" x14ac:dyDescent="0.25">
      <c r="Q1006" s="12" t="str">
        <f t="shared" ca="1" si="32"/>
        <v>-</v>
      </c>
      <c r="W1006" t="str">
        <f t="shared" si="31"/>
        <v>-</v>
      </c>
    </row>
    <row r="1007" spans="1:29" x14ac:dyDescent="0.25">
      <c r="A1007" s="6"/>
      <c r="B1007" s="10"/>
      <c r="C1007" s="6"/>
      <c r="D1007" s="6"/>
      <c r="E1007" s="6"/>
      <c r="F1007" s="6"/>
      <c r="G1007" s="6"/>
      <c r="H1007" s="6"/>
      <c r="I1007" s="6"/>
      <c r="J1007" s="6"/>
      <c r="K1007" s="6"/>
      <c r="L1007" s="6"/>
      <c r="M1007" s="6"/>
      <c r="N1007" s="6"/>
      <c r="O1007" s="6"/>
      <c r="P1007" s="10"/>
      <c r="Q1007" s="15" t="str">
        <f t="shared" ca="1" si="32"/>
        <v>-</v>
      </c>
      <c r="R1007" s="6"/>
      <c r="S1007" s="6"/>
      <c r="T1007" s="6"/>
      <c r="U1007" s="6"/>
      <c r="V1007" s="6"/>
      <c r="W1007" s="6" t="str">
        <f t="shared" si="31"/>
        <v>-</v>
      </c>
      <c r="X1007" s="6"/>
      <c r="Y1007" s="6"/>
      <c r="Z1007" s="6"/>
      <c r="AA1007" s="6"/>
      <c r="AB1007" s="6"/>
      <c r="AC1007" s="6"/>
    </row>
    <row r="1008" spans="1:29" x14ac:dyDescent="0.25">
      <c r="Q1008" s="12" t="str">
        <f t="shared" ca="1" si="32"/>
        <v>-</v>
      </c>
      <c r="W1008" t="str">
        <f t="shared" si="31"/>
        <v>-</v>
      </c>
    </row>
    <row r="1009" spans="1:29" x14ac:dyDescent="0.25">
      <c r="A1009" s="6"/>
      <c r="B1009" s="10"/>
      <c r="C1009" s="6"/>
      <c r="D1009" s="6"/>
      <c r="E1009" s="6"/>
      <c r="F1009" s="6"/>
      <c r="G1009" s="6"/>
      <c r="H1009" s="6"/>
      <c r="I1009" s="6"/>
      <c r="J1009" s="6"/>
      <c r="K1009" s="6"/>
      <c r="L1009" s="6"/>
      <c r="M1009" s="6"/>
      <c r="N1009" s="6"/>
      <c r="O1009" s="6"/>
      <c r="P1009" s="10"/>
      <c r="Q1009" s="15" t="str">
        <f t="shared" ca="1" si="32"/>
        <v>-</v>
      </c>
      <c r="R1009" s="6"/>
      <c r="S1009" s="6"/>
      <c r="T1009" s="6"/>
      <c r="U1009" s="6"/>
      <c r="V1009" s="6"/>
      <c r="W1009" s="6" t="str">
        <f t="shared" si="31"/>
        <v>-</v>
      </c>
      <c r="X1009" s="6"/>
      <c r="Y1009" s="6"/>
      <c r="Z1009" s="6"/>
      <c r="AA1009" s="6"/>
      <c r="AB1009" s="6"/>
      <c r="AC1009" s="6"/>
    </row>
    <row r="1010" spans="1:29" x14ac:dyDescent="0.25">
      <c r="Q1010" s="12" t="str">
        <f t="shared" ca="1" si="32"/>
        <v>-</v>
      </c>
      <c r="W1010" t="str">
        <f t="shared" si="31"/>
        <v>-</v>
      </c>
    </row>
    <row r="1011" spans="1:29" x14ac:dyDescent="0.25">
      <c r="A1011" s="6"/>
      <c r="B1011" s="10"/>
      <c r="C1011" s="6"/>
      <c r="D1011" s="6"/>
      <c r="E1011" s="6"/>
      <c r="F1011" s="6"/>
      <c r="G1011" s="6"/>
      <c r="H1011" s="6"/>
      <c r="I1011" s="6"/>
      <c r="J1011" s="6"/>
      <c r="K1011" s="6"/>
      <c r="L1011" s="6"/>
      <c r="M1011" s="6"/>
      <c r="N1011" s="6"/>
      <c r="O1011" s="6"/>
      <c r="P1011" s="10"/>
      <c r="Q1011" s="15" t="str">
        <f t="shared" ca="1" si="32"/>
        <v>-</v>
      </c>
      <c r="R1011" s="6"/>
      <c r="S1011" s="6"/>
      <c r="T1011" s="6"/>
      <c r="U1011" s="6"/>
      <c r="V1011" s="6"/>
      <c r="W1011" s="6" t="str">
        <f t="shared" si="31"/>
        <v>-</v>
      </c>
      <c r="X1011" s="6"/>
      <c r="Y1011" s="6"/>
      <c r="Z1011" s="6"/>
      <c r="AA1011" s="6"/>
      <c r="AB1011" s="6"/>
      <c r="AC1011" s="6"/>
    </row>
    <row r="1012" spans="1:29" x14ac:dyDescent="0.25">
      <c r="Q1012" s="12" t="str">
        <f t="shared" ca="1" si="32"/>
        <v>-</v>
      </c>
      <c r="W1012" t="str">
        <f t="shared" si="31"/>
        <v>-</v>
      </c>
    </row>
    <row r="1013" spans="1:29" x14ac:dyDescent="0.25">
      <c r="A1013" s="6"/>
      <c r="B1013" s="10"/>
      <c r="C1013" s="6"/>
      <c r="D1013" s="6"/>
      <c r="E1013" s="6"/>
      <c r="F1013" s="6"/>
      <c r="G1013" s="6"/>
      <c r="H1013" s="6"/>
      <c r="I1013" s="6"/>
      <c r="J1013" s="6"/>
      <c r="K1013" s="6"/>
      <c r="L1013" s="6"/>
      <c r="M1013" s="6"/>
      <c r="N1013" s="6"/>
      <c r="O1013" s="6"/>
      <c r="P1013" s="10"/>
      <c r="Q1013" s="15" t="str">
        <f t="shared" ca="1" si="32"/>
        <v>-</v>
      </c>
      <c r="R1013" s="6"/>
      <c r="S1013" s="6"/>
      <c r="T1013" s="6"/>
      <c r="U1013" s="6"/>
      <c r="V1013" s="6"/>
      <c r="W1013" s="6" t="str">
        <f t="shared" si="31"/>
        <v>-</v>
      </c>
      <c r="X1013" s="6"/>
      <c r="Y1013" s="6"/>
      <c r="Z1013" s="6"/>
      <c r="AA1013" s="6"/>
      <c r="AB1013" s="6"/>
      <c r="AC1013" s="6"/>
    </row>
    <row r="1014" spans="1:29" x14ac:dyDescent="0.25">
      <c r="Q1014" s="12" t="str">
        <f t="shared" ca="1" si="32"/>
        <v>-</v>
      </c>
      <c r="W1014" t="str">
        <f t="shared" si="31"/>
        <v>-</v>
      </c>
    </row>
    <row r="1015" spans="1:29" x14ac:dyDescent="0.25">
      <c r="A1015" s="6"/>
      <c r="B1015" s="10"/>
      <c r="C1015" s="6"/>
      <c r="D1015" s="6"/>
      <c r="E1015" s="6"/>
      <c r="F1015" s="6"/>
      <c r="G1015" s="6"/>
      <c r="H1015" s="6"/>
      <c r="I1015" s="6"/>
      <c r="J1015" s="6"/>
      <c r="K1015" s="6"/>
      <c r="L1015" s="6"/>
      <c r="M1015" s="6"/>
      <c r="N1015" s="6"/>
      <c r="O1015" s="6"/>
      <c r="P1015" s="10"/>
      <c r="Q1015" s="15" t="str">
        <f t="shared" ca="1" si="32"/>
        <v>-</v>
      </c>
      <c r="R1015" s="6"/>
      <c r="S1015" s="6"/>
      <c r="T1015" s="6"/>
      <c r="U1015" s="6"/>
      <c r="V1015" s="6"/>
      <c r="W1015" s="6" t="str">
        <f t="shared" si="31"/>
        <v>-</v>
      </c>
      <c r="X1015" s="6"/>
      <c r="Y1015" s="6"/>
      <c r="Z1015" s="6"/>
      <c r="AA1015" s="6"/>
      <c r="AB1015" s="6"/>
      <c r="AC1015" s="6"/>
    </row>
    <row r="1016" spans="1:29" x14ac:dyDescent="0.25">
      <c r="Q1016" s="12" t="str">
        <f t="shared" ca="1" si="32"/>
        <v>-</v>
      </c>
      <c r="W1016" t="str">
        <f t="shared" si="31"/>
        <v>-</v>
      </c>
    </row>
    <row r="1017" spans="1:29" x14ac:dyDescent="0.25">
      <c r="A1017" s="6"/>
      <c r="B1017" s="10"/>
      <c r="C1017" s="6"/>
      <c r="D1017" s="6"/>
      <c r="E1017" s="6"/>
      <c r="F1017" s="6"/>
      <c r="G1017" s="6"/>
      <c r="H1017" s="6"/>
      <c r="I1017" s="6"/>
      <c r="J1017" s="6"/>
      <c r="K1017" s="6"/>
      <c r="L1017" s="6"/>
      <c r="M1017" s="6"/>
      <c r="N1017" s="6"/>
      <c r="O1017" s="6"/>
      <c r="P1017" s="10"/>
      <c r="Q1017" s="15" t="str">
        <f t="shared" ca="1" si="32"/>
        <v>-</v>
      </c>
      <c r="R1017" s="6"/>
      <c r="S1017" s="6"/>
      <c r="T1017" s="6"/>
      <c r="U1017" s="6"/>
      <c r="V1017" s="6"/>
      <c r="W1017" s="6" t="str">
        <f t="shared" si="31"/>
        <v>-</v>
      </c>
      <c r="X1017" s="6"/>
      <c r="Y1017" s="6"/>
      <c r="Z1017" s="6"/>
      <c r="AA1017" s="6"/>
      <c r="AB1017" s="6"/>
      <c r="AC1017" s="6"/>
    </row>
    <row r="1018" spans="1:29" x14ac:dyDescent="0.25">
      <c r="Q1018" s="12" t="str">
        <f t="shared" ca="1" si="32"/>
        <v>-</v>
      </c>
      <c r="W1018" t="str">
        <f t="shared" si="31"/>
        <v>-</v>
      </c>
    </row>
    <row r="1019" spans="1:29" x14ac:dyDescent="0.25">
      <c r="A1019" s="6"/>
      <c r="B1019" s="10"/>
      <c r="C1019" s="6"/>
      <c r="D1019" s="6"/>
      <c r="E1019" s="6"/>
      <c r="F1019" s="6"/>
      <c r="G1019" s="6"/>
      <c r="H1019" s="6"/>
      <c r="I1019" s="6"/>
      <c r="J1019" s="6"/>
      <c r="K1019" s="6"/>
      <c r="L1019" s="6"/>
      <c r="M1019" s="6"/>
      <c r="N1019" s="6"/>
      <c r="O1019" s="6"/>
      <c r="P1019" s="10"/>
      <c r="Q1019" s="15" t="str">
        <f t="shared" ca="1" si="32"/>
        <v>-</v>
      </c>
      <c r="R1019" s="6"/>
      <c r="S1019" s="6"/>
      <c r="T1019" s="6"/>
      <c r="U1019" s="6"/>
      <c r="V1019" s="6"/>
      <c r="W1019" s="6" t="str">
        <f t="shared" si="31"/>
        <v>-</v>
      </c>
      <c r="X1019" s="6"/>
      <c r="Y1019" s="6"/>
      <c r="Z1019" s="6"/>
      <c r="AA1019" s="6"/>
      <c r="AB1019" s="6"/>
      <c r="AC1019" s="6"/>
    </row>
    <row r="1020" spans="1:29" x14ac:dyDescent="0.25">
      <c r="Q1020" s="12" t="str">
        <f t="shared" ca="1" si="32"/>
        <v>-</v>
      </c>
      <c r="W1020" t="str">
        <f t="shared" si="31"/>
        <v>-</v>
      </c>
    </row>
    <row r="1021" spans="1:29" x14ac:dyDescent="0.25">
      <c r="A1021" s="6"/>
      <c r="B1021" s="10"/>
      <c r="C1021" s="6"/>
      <c r="D1021" s="6"/>
      <c r="E1021" s="6"/>
      <c r="F1021" s="6"/>
      <c r="G1021" s="6"/>
      <c r="H1021" s="6"/>
      <c r="I1021" s="6"/>
      <c r="J1021" s="6"/>
      <c r="K1021" s="6"/>
      <c r="L1021" s="6"/>
      <c r="M1021" s="6"/>
      <c r="N1021" s="6"/>
      <c r="O1021" s="6"/>
      <c r="P1021" s="10"/>
      <c r="Q1021" s="15" t="str">
        <f t="shared" ca="1" si="32"/>
        <v>-</v>
      </c>
      <c r="R1021" s="6"/>
      <c r="S1021" s="6"/>
      <c r="T1021" s="6"/>
      <c r="U1021" s="6"/>
      <c r="V1021" s="6"/>
      <c r="W1021" s="6" t="str">
        <f t="shared" si="31"/>
        <v>-</v>
      </c>
      <c r="X1021" s="6"/>
      <c r="Y1021" s="6"/>
      <c r="Z1021" s="6"/>
      <c r="AA1021" s="6"/>
      <c r="AB1021" s="6"/>
      <c r="AC1021" s="6"/>
    </row>
    <row r="1022" spans="1:29" x14ac:dyDescent="0.25">
      <c r="Q1022" s="12" t="str">
        <f t="shared" ca="1" si="32"/>
        <v>-</v>
      </c>
      <c r="W1022" t="str">
        <f t="shared" si="31"/>
        <v>-</v>
      </c>
    </row>
    <row r="1023" spans="1:29" x14ac:dyDescent="0.25">
      <c r="A1023" s="6"/>
      <c r="B1023" s="10"/>
      <c r="C1023" s="6"/>
      <c r="D1023" s="6"/>
      <c r="E1023" s="6"/>
      <c r="F1023" s="6"/>
      <c r="G1023" s="6"/>
      <c r="H1023" s="6"/>
      <c r="I1023" s="6"/>
      <c r="J1023" s="6"/>
      <c r="K1023" s="6"/>
      <c r="L1023" s="6"/>
      <c r="M1023" s="6"/>
      <c r="N1023" s="6"/>
      <c r="O1023" s="6"/>
      <c r="P1023" s="10"/>
      <c r="Q1023" s="15" t="str">
        <f t="shared" ca="1" si="32"/>
        <v>-</v>
      </c>
      <c r="R1023" s="6"/>
      <c r="S1023" s="6"/>
      <c r="T1023" s="6"/>
      <c r="U1023" s="6"/>
      <c r="V1023" s="6"/>
      <c r="W1023" s="6" t="str">
        <f t="shared" ref="W1023:W1086" si="33">IF(OR(ISBLANK(J1023),ISBLANK(V1023)),"-",(IF(J1023=V1023,"Yes","No")))</f>
        <v>-</v>
      </c>
      <c r="X1023" s="6"/>
      <c r="Y1023" s="6"/>
      <c r="Z1023" s="6"/>
      <c r="AA1023" s="6"/>
      <c r="AB1023" s="6"/>
      <c r="AC1023" s="6"/>
    </row>
    <row r="1024" spans="1:29" x14ac:dyDescent="0.25">
      <c r="Q1024" s="12" t="str">
        <f t="shared" ref="Q1024:Q1087" ca="1" si="34">IF(B1024&gt;1/1/1900, (IF(R1024="Closed",(DATEDIF(B1024,P1024,"d"))-(DATEDIF(M1024,O1024,"d")),IF(OR(R1024="Pending",ISBLANK(P1024)),TODAY()-B1024))),"-")</f>
        <v>-</v>
      </c>
      <c r="W1024" t="str">
        <f t="shared" si="33"/>
        <v>-</v>
      </c>
    </row>
    <row r="1025" spans="1:29" x14ac:dyDescent="0.25">
      <c r="A1025" s="6"/>
      <c r="B1025" s="10"/>
      <c r="C1025" s="6"/>
      <c r="D1025" s="6"/>
      <c r="E1025" s="6"/>
      <c r="F1025" s="6"/>
      <c r="G1025" s="6"/>
      <c r="H1025" s="6"/>
      <c r="I1025" s="6"/>
      <c r="J1025" s="6"/>
      <c r="K1025" s="6"/>
      <c r="L1025" s="6"/>
      <c r="M1025" s="6"/>
      <c r="N1025" s="6"/>
      <c r="O1025" s="6"/>
      <c r="P1025" s="10"/>
      <c r="Q1025" s="15" t="str">
        <f t="shared" ca="1" si="34"/>
        <v>-</v>
      </c>
      <c r="R1025" s="6"/>
      <c r="S1025" s="6"/>
      <c r="T1025" s="6"/>
      <c r="U1025" s="6"/>
      <c r="V1025" s="6"/>
      <c r="W1025" s="6" t="str">
        <f t="shared" si="33"/>
        <v>-</v>
      </c>
      <c r="X1025" s="6"/>
      <c r="Y1025" s="6"/>
      <c r="Z1025" s="6"/>
      <c r="AA1025" s="6"/>
      <c r="AB1025" s="6"/>
      <c r="AC1025" s="6"/>
    </row>
    <row r="1026" spans="1:29" x14ac:dyDescent="0.25">
      <c r="Q1026" s="12" t="str">
        <f t="shared" ca="1" si="34"/>
        <v>-</v>
      </c>
      <c r="W1026" t="str">
        <f t="shared" si="33"/>
        <v>-</v>
      </c>
    </row>
    <row r="1027" spans="1:29" x14ac:dyDescent="0.25">
      <c r="A1027" s="6"/>
      <c r="B1027" s="10"/>
      <c r="C1027" s="6"/>
      <c r="D1027" s="6"/>
      <c r="E1027" s="6"/>
      <c r="F1027" s="6"/>
      <c r="G1027" s="6"/>
      <c r="H1027" s="6"/>
      <c r="I1027" s="6"/>
      <c r="J1027" s="6"/>
      <c r="K1027" s="6"/>
      <c r="L1027" s="6"/>
      <c r="M1027" s="6"/>
      <c r="N1027" s="6"/>
      <c r="O1027" s="6"/>
      <c r="P1027" s="10"/>
      <c r="Q1027" s="15" t="str">
        <f t="shared" ca="1" si="34"/>
        <v>-</v>
      </c>
      <c r="R1027" s="6"/>
      <c r="S1027" s="6"/>
      <c r="T1027" s="6"/>
      <c r="U1027" s="6"/>
      <c r="V1027" s="6"/>
      <c r="W1027" s="6" t="str">
        <f t="shared" si="33"/>
        <v>-</v>
      </c>
      <c r="X1027" s="6"/>
      <c r="Y1027" s="6"/>
      <c r="Z1027" s="6"/>
      <c r="AA1027" s="6"/>
      <c r="AB1027" s="6"/>
      <c r="AC1027" s="6"/>
    </row>
    <row r="1028" spans="1:29" x14ac:dyDescent="0.25">
      <c r="Q1028" s="12" t="str">
        <f t="shared" ca="1" si="34"/>
        <v>-</v>
      </c>
      <c r="W1028" t="str">
        <f t="shared" si="33"/>
        <v>-</v>
      </c>
    </row>
    <row r="1029" spans="1:29" x14ac:dyDescent="0.25">
      <c r="A1029" s="6"/>
      <c r="B1029" s="10"/>
      <c r="C1029" s="6"/>
      <c r="D1029" s="6"/>
      <c r="E1029" s="6"/>
      <c r="F1029" s="6"/>
      <c r="G1029" s="6"/>
      <c r="H1029" s="6"/>
      <c r="I1029" s="6"/>
      <c r="J1029" s="6"/>
      <c r="K1029" s="6"/>
      <c r="L1029" s="6"/>
      <c r="M1029" s="6"/>
      <c r="N1029" s="6"/>
      <c r="O1029" s="6"/>
      <c r="P1029" s="10"/>
      <c r="Q1029" s="15" t="str">
        <f t="shared" ca="1" si="34"/>
        <v>-</v>
      </c>
      <c r="R1029" s="6"/>
      <c r="S1029" s="6"/>
      <c r="T1029" s="6"/>
      <c r="U1029" s="6"/>
      <c r="V1029" s="6"/>
      <c r="W1029" s="6" t="str">
        <f t="shared" si="33"/>
        <v>-</v>
      </c>
      <c r="X1029" s="6"/>
      <c r="Y1029" s="6"/>
      <c r="Z1029" s="6"/>
      <c r="AA1029" s="6"/>
      <c r="AB1029" s="6"/>
      <c r="AC1029" s="6"/>
    </row>
    <row r="1030" spans="1:29" x14ac:dyDescent="0.25">
      <c r="Q1030" s="12" t="str">
        <f t="shared" ca="1" si="34"/>
        <v>-</v>
      </c>
      <c r="W1030" t="str">
        <f t="shared" si="33"/>
        <v>-</v>
      </c>
    </row>
    <row r="1031" spans="1:29" x14ac:dyDescent="0.25">
      <c r="A1031" s="6"/>
      <c r="B1031" s="10"/>
      <c r="C1031" s="6"/>
      <c r="D1031" s="6"/>
      <c r="E1031" s="6"/>
      <c r="F1031" s="6"/>
      <c r="G1031" s="6"/>
      <c r="H1031" s="6"/>
      <c r="I1031" s="6"/>
      <c r="J1031" s="6"/>
      <c r="K1031" s="6"/>
      <c r="L1031" s="6"/>
      <c r="M1031" s="6"/>
      <c r="N1031" s="6"/>
      <c r="O1031" s="6"/>
      <c r="P1031" s="10"/>
      <c r="Q1031" s="15" t="str">
        <f t="shared" ca="1" si="34"/>
        <v>-</v>
      </c>
      <c r="R1031" s="6"/>
      <c r="S1031" s="6"/>
      <c r="T1031" s="6"/>
      <c r="U1031" s="6"/>
      <c r="V1031" s="6"/>
      <c r="W1031" s="6" t="str">
        <f t="shared" si="33"/>
        <v>-</v>
      </c>
      <c r="X1031" s="6"/>
      <c r="Y1031" s="6"/>
      <c r="Z1031" s="6"/>
      <c r="AA1031" s="6"/>
      <c r="AB1031" s="6"/>
      <c r="AC1031" s="6"/>
    </row>
    <row r="1032" spans="1:29" x14ac:dyDescent="0.25">
      <c r="Q1032" s="12" t="str">
        <f t="shared" ca="1" si="34"/>
        <v>-</v>
      </c>
      <c r="W1032" t="str">
        <f t="shared" si="33"/>
        <v>-</v>
      </c>
    </row>
    <row r="1033" spans="1:29" x14ac:dyDescent="0.25">
      <c r="A1033" s="6"/>
      <c r="B1033" s="10"/>
      <c r="C1033" s="6"/>
      <c r="D1033" s="6"/>
      <c r="E1033" s="6"/>
      <c r="F1033" s="6"/>
      <c r="G1033" s="6"/>
      <c r="H1033" s="6"/>
      <c r="I1033" s="6"/>
      <c r="J1033" s="6"/>
      <c r="K1033" s="6"/>
      <c r="L1033" s="6"/>
      <c r="M1033" s="6"/>
      <c r="N1033" s="6"/>
      <c r="O1033" s="6"/>
      <c r="P1033" s="10"/>
      <c r="Q1033" s="15" t="str">
        <f t="shared" ca="1" si="34"/>
        <v>-</v>
      </c>
      <c r="R1033" s="6"/>
      <c r="S1033" s="6"/>
      <c r="T1033" s="6"/>
      <c r="U1033" s="6"/>
      <c r="V1033" s="6"/>
      <c r="W1033" s="6" t="str">
        <f t="shared" si="33"/>
        <v>-</v>
      </c>
      <c r="X1033" s="6"/>
      <c r="Y1033" s="6"/>
      <c r="Z1033" s="6"/>
      <c r="AA1033" s="6"/>
      <c r="AB1033" s="6"/>
      <c r="AC1033" s="6"/>
    </row>
    <row r="1034" spans="1:29" x14ac:dyDescent="0.25">
      <c r="Q1034" s="12" t="str">
        <f t="shared" ca="1" si="34"/>
        <v>-</v>
      </c>
      <c r="W1034" t="str">
        <f t="shared" si="33"/>
        <v>-</v>
      </c>
    </row>
    <row r="1035" spans="1:29" x14ac:dyDescent="0.25">
      <c r="A1035" s="6"/>
      <c r="B1035" s="10"/>
      <c r="C1035" s="6"/>
      <c r="D1035" s="6"/>
      <c r="E1035" s="6"/>
      <c r="F1035" s="6"/>
      <c r="G1035" s="6"/>
      <c r="H1035" s="6"/>
      <c r="I1035" s="6"/>
      <c r="J1035" s="6"/>
      <c r="K1035" s="6"/>
      <c r="L1035" s="6"/>
      <c r="M1035" s="6"/>
      <c r="N1035" s="6"/>
      <c r="O1035" s="6"/>
      <c r="P1035" s="10"/>
      <c r="Q1035" s="15" t="str">
        <f t="shared" ca="1" si="34"/>
        <v>-</v>
      </c>
      <c r="R1035" s="6"/>
      <c r="S1035" s="6"/>
      <c r="T1035" s="6"/>
      <c r="U1035" s="6"/>
      <c r="V1035" s="6"/>
      <c r="W1035" s="6" t="str">
        <f t="shared" si="33"/>
        <v>-</v>
      </c>
      <c r="X1035" s="6"/>
      <c r="Y1035" s="6"/>
      <c r="Z1035" s="6"/>
      <c r="AA1035" s="6"/>
      <c r="AB1035" s="6"/>
      <c r="AC1035" s="6"/>
    </row>
    <row r="1036" spans="1:29" x14ac:dyDescent="0.25">
      <c r="Q1036" s="12" t="str">
        <f t="shared" ca="1" si="34"/>
        <v>-</v>
      </c>
      <c r="W1036" t="str">
        <f t="shared" si="33"/>
        <v>-</v>
      </c>
    </row>
    <row r="1037" spans="1:29" x14ac:dyDescent="0.25">
      <c r="A1037" s="6"/>
      <c r="B1037" s="10"/>
      <c r="C1037" s="6"/>
      <c r="D1037" s="6"/>
      <c r="E1037" s="6"/>
      <c r="F1037" s="6"/>
      <c r="G1037" s="6"/>
      <c r="H1037" s="6"/>
      <c r="I1037" s="6"/>
      <c r="J1037" s="6"/>
      <c r="K1037" s="6"/>
      <c r="L1037" s="6"/>
      <c r="M1037" s="6"/>
      <c r="N1037" s="6"/>
      <c r="O1037" s="6"/>
      <c r="P1037" s="10"/>
      <c r="Q1037" s="15" t="str">
        <f t="shared" ca="1" si="34"/>
        <v>-</v>
      </c>
      <c r="R1037" s="6"/>
      <c r="S1037" s="6"/>
      <c r="T1037" s="6"/>
      <c r="U1037" s="6"/>
      <c r="V1037" s="6"/>
      <c r="W1037" s="6" t="str">
        <f t="shared" si="33"/>
        <v>-</v>
      </c>
      <c r="X1037" s="6"/>
      <c r="Y1037" s="6"/>
      <c r="Z1037" s="6"/>
      <c r="AA1037" s="6"/>
      <c r="AB1037" s="6"/>
      <c r="AC1037" s="6"/>
    </row>
    <row r="1038" spans="1:29" x14ac:dyDescent="0.25">
      <c r="Q1038" s="12" t="str">
        <f t="shared" ca="1" si="34"/>
        <v>-</v>
      </c>
      <c r="W1038" t="str">
        <f t="shared" si="33"/>
        <v>-</v>
      </c>
    </row>
    <row r="1039" spans="1:29" x14ac:dyDescent="0.25">
      <c r="A1039" s="6"/>
      <c r="B1039" s="10"/>
      <c r="C1039" s="6"/>
      <c r="D1039" s="6"/>
      <c r="E1039" s="6"/>
      <c r="F1039" s="6"/>
      <c r="G1039" s="6"/>
      <c r="H1039" s="6"/>
      <c r="I1039" s="6"/>
      <c r="J1039" s="6"/>
      <c r="K1039" s="6"/>
      <c r="L1039" s="6"/>
      <c r="M1039" s="6"/>
      <c r="N1039" s="6"/>
      <c r="O1039" s="6"/>
      <c r="P1039" s="10"/>
      <c r="Q1039" s="15" t="str">
        <f t="shared" ca="1" si="34"/>
        <v>-</v>
      </c>
      <c r="R1039" s="6"/>
      <c r="S1039" s="6"/>
      <c r="T1039" s="6"/>
      <c r="U1039" s="6"/>
      <c r="V1039" s="6"/>
      <c r="W1039" s="6" t="str">
        <f t="shared" si="33"/>
        <v>-</v>
      </c>
      <c r="X1039" s="6"/>
      <c r="Y1039" s="6"/>
      <c r="Z1039" s="6"/>
      <c r="AA1039" s="6"/>
      <c r="AB1039" s="6"/>
      <c r="AC1039" s="6"/>
    </row>
    <row r="1040" spans="1:29" x14ac:dyDescent="0.25">
      <c r="Q1040" s="12" t="str">
        <f t="shared" ca="1" si="34"/>
        <v>-</v>
      </c>
      <c r="W1040" t="str">
        <f t="shared" si="33"/>
        <v>-</v>
      </c>
    </row>
    <row r="1041" spans="1:29" x14ac:dyDescent="0.25">
      <c r="A1041" s="6"/>
      <c r="B1041" s="10"/>
      <c r="C1041" s="6"/>
      <c r="D1041" s="6"/>
      <c r="E1041" s="6"/>
      <c r="F1041" s="6"/>
      <c r="G1041" s="6"/>
      <c r="H1041" s="6"/>
      <c r="I1041" s="6"/>
      <c r="J1041" s="6"/>
      <c r="K1041" s="6"/>
      <c r="L1041" s="6"/>
      <c r="M1041" s="6"/>
      <c r="N1041" s="6"/>
      <c r="O1041" s="6"/>
      <c r="P1041" s="10"/>
      <c r="Q1041" s="15" t="str">
        <f t="shared" ca="1" si="34"/>
        <v>-</v>
      </c>
      <c r="R1041" s="6"/>
      <c r="S1041" s="6"/>
      <c r="T1041" s="6"/>
      <c r="U1041" s="6"/>
      <c r="V1041" s="6"/>
      <c r="W1041" s="6" t="str">
        <f t="shared" si="33"/>
        <v>-</v>
      </c>
      <c r="X1041" s="6"/>
      <c r="Y1041" s="6"/>
      <c r="Z1041" s="6"/>
      <c r="AA1041" s="6"/>
      <c r="AB1041" s="6"/>
      <c r="AC1041" s="6"/>
    </row>
    <row r="1042" spans="1:29" x14ac:dyDescent="0.25">
      <c r="Q1042" s="12" t="str">
        <f t="shared" ca="1" si="34"/>
        <v>-</v>
      </c>
      <c r="W1042" t="str">
        <f t="shared" si="33"/>
        <v>-</v>
      </c>
    </row>
    <row r="1043" spans="1:29" x14ac:dyDescent="0.25">
      <c r="A1043" s="6"/>
      <c r="B1043" s="10"/>
      <c r="C1043" s="6"/>
      <c r="D1043" s="6"/>
      <c r="E1043" s="6"/>
      <c r="F1043" s="6"/>
      <c r="G1043" s="6"/>
      <c r="H1043" s="6"/>
      <c r="I1043" s="6"/>
      <c r="J1043" s="6"/>
      <c r="K1043" s="6"/>
      <c r="L1043" s="6"/>
      <c r="M1043" s="6"/>
      <c r="N1043" s="6"/>
      <c r="O1043" s="6"/>
      <c r="P1043" s="10"/>
      <c r="Q1043" s="15" t="str">
        <f t="shared" ca="1" si="34"/>
        <v>-</v>
      </c>
      <c r="R1043" s="6"/>
      <c r="S1043" s="6"/>
      <c r="T1043" s="6"/>
      <c r="U1043" s="6"/>
      <c r="V1043" s="6"/>
      <c r="W1043" s="6" t="str">
        <f t="shared" si="33"/>
        <v>-</v>
      </c>
      <c r="X1043" s="6"/>
      <c r="Y1043" s="6"/>
      <c r="Z1043" s="6"/>
      <c r="AA1043" s="6"/>
      <c r="AB1043" s="6"/>
      <c r="AC1043" s="6"/>
    </row>
    <row r="1044" spans="1:29" x14ac:dyDescent="0.25">
      <c r="Q1044" s="12" t="str">
        <f t="shared" ca="1" si="34"/>
        <v>-</v>
      </c>
      <c r="W1044" t="str">
        <f t="shared" si="33"/>
        <v>-</v>
      </c>
    </row>
    <row r="1045" spans="1:29" x14ac:dyDescent="0.25">
      <c r="A1045" s="6"/>
      <c r="B1045" s="10"/>
      <c r="C1045" s="6"/>
      <c r="D1045" s="6"/>
      <c r="E1045" s="6"/>
      <c r="F1045" s="6"/>
      <c r="G1045" s="6"/>
      <c r="H1045" s="6"/>
      <c r="I1045" s="6"/>
      <c r="J1045" s="6"/>
      <c r="K1045" s="6"/>
      <c r="L1045" s="6"/>
      <c r="M1045" s="6"/>
      <c r="N1045" s="6"/>
      <c r="O1045" s="6"/>
      <c r="P1045" s="10"/>
      <c r="Q1045" s="15" t="str">
        <f t="shared" ca="1" si="34"/>
        <v>-</v>
      </c>
      <c r="R1045" s="6"/>
      <c r="S1045" s="6"/>
      <c r="T1045" s="6"/>
      <c r="U1045" s="6"/>
      <c r="V1045" s="6"/>
      <c r="W1045" s="6" t="str">
        <f t="shared" si="33"/>
        <v>-</v>
      </c>
      <c r="X1045" s="6"/>
      <c r="Y1045" s="6"/>
      <c r="Z1045" s="6"/>
      <c r="AA1045" s="6"/>
      <c r="AB1045" s="6"/>
      <c r="AC1045" s="6"/>
    </row>
    <row r="1046" spans="1:29" x14ac:dyDescent="0.25">
      <c r="Q1046" s="12" t="str">
        <f t="shared" ca="1" si="34"/>
        <v>-</v>
      </c>
      <c r="W1046" t="str">
        <f t="shared" si="33"/>
        <v>-</v>
      </c>
    </row>
    <row r="1047" spans="1:29" x14ac:dyDescent="0.25">
      <c r="A1047" s="6"/>
      <c r="B1047" s="10"/>
      <c r="C1047" s="6"/>
      <c r="D1047" s="6"/>
      <c r="E1047" s="6"/>
      <c r="F1047" s="6"/>
      <c r="G1047" s="6"/>
      <c r="H1047" s="6"/>
      <c r="I1047" s="6"/>
      <c r="J1047" s="6"/>
      <c r="K1047" s="6"/>
      <c r="L1047" s="6"/>
      <c r="M1047" s="6"/>
      <c r="N1047" s="6"/>
      <c r="O1047" s="6"/>
      <c r="P1047" s="10"/>
      <c r="Q1047" s="15" t="str">
        <f t="shared" ca="1" si="34"/>
        <v>-</v>
      </c>
      <c r="R1047" s="6"/>
      <c r="S1047" s="6"/>
      <c r="T1047" s="6"/>
      <c r="U1047" s="6"/>
      <c r="V1047" s="6"/>
      <c r="W1047" s="6" t="str">
        <f t="shared" si="33"/>
        <v>-</v>
      </c>
      <c r="X1047" s="6"/>
      <c r="Y1047" s="6"/>
      <c r="Z1047" s="6"/>
      <c r="AA1047" s="6"/>
      <c r="AB1047" s="6"/>
      <c r="AC1047" s="6"/>
    </row>
    <row r="1048" spans="1:29" x14ac:dyDescent="0.25">
      <c r="Q1048" s="12" t="str">
        <f t="shared" ca="1" si="34"/>
        <v>-</v>
      </c>
      <c r="W1048" t="str">
        <f t="shared" si="33"/>
        <v>-</v>
      </c>
    </row>
    <row r="1049" spans="1:29" x14ac:dyDescent="0.25">
      <c r="A1049" s="6"/>
      <c r="B1049" s="10"/>
      <c r="C1049" s="6"/>
      <c r="D1049" s="6"/>
      <c r="E1049" s="6"/>
      <c r="F1049" s="6"/>
      <c r="G1049" s="6"/>
      <c r="H1049" s="6"/>
      <c r="I1049" s="6"/>
      <c r="J1049" s="6"/>
      <c r="K1049" s="6"/>
      <c r="L1049" s="6"/>
      <c r="M1049" s="6"/>
      <c r="N1049" s="6"/>
      <c r="O1049" s="6"/>
      <c r="P1049" s="10"/>
      <c r="Q1049" s="15" t="str">
        <f t="shared" ca="1" si="34"/>
        <v>-</v>
      </c>
      <c r="R1049" s="6"/>
      <c r="S1049" s="6"/>
      <c r="T1049" s="6"/>
      <c r="U1049" s="6"/>
      <c r="V1049" s="6"/>
      <c r="W1049" s="6" t="str">
        <f t="shared" si="33"/>
        <v>-</v>
      </c>
      <c r="X1049" s="6"/>
      <c r="Y1049" s="6"/>
      <c r="Z1049" s="6"/>
      <c r="AA1049" s="6"/>
      <c r="AB1049" s="6"/>
      <c r="AC1049" s="6"/>
    </row>
    <row r="1050" spans="1:29" x14ac:dyDescent="0.25">
      <c r="Q1050" s="12" t="str">
        <f t="shared" ca="1" si="34"/>
        <v>-</v>
      </c>
      <c r="W1050" t="str">
        <f t="shared" si="33"/>
        <v>-</v>
      </c>
    </row>
    <row r="1051" spans="1:29" x14ac:dyDescent="0.25">
      <c r="A1051" s="6"/>
      <c r="B1051" s="10"/>
      <c r="C1051" s="6"/>
      <c r="D1051" s="6"/>
      <c r="E1051" s="6"/>
      <c r="F1051" s="6"/>
      <c r="G1051" s="6"/>
      <c r="H1051" s="6"/>
      <c r="I1051" s="6"/>
      <c r="J1051" s="6"/>
      <c r="K1051" s="6"/>
      <c r="L1051" s="6"/>
      <c r="M1051" s="6"/>
      <c r="N1051" s="6"/>
      <c r="O1051" s="6"/>
      <c r="P1051" s="10"/>
      <c r="Q1051" s="15" t="str">
        <f t="shared" ca="1" si="34"/>
        <v>-</v>
      </c>
      <c r="R1051" s="6"/>
      <c r="S1051" s="6"/>
      <c r="T1051" s="6"/>
      <c r="U1051" s="6"/>
      <c r="V1051" s="6"/>
      <c r="W1051" s="6" t="str">
        <f t="shared" si="33"/>
        <v>-</v>
      </c>
      <c r="X1051" s="6"/>
      <c r="Y1051" s="6"/>
      <c r="Z1051" s="6"/>
      <c r="AA1051" s="6"/>
      <c r="AB1051" s="6"/>
      <c r="AC1051" s="6"/>
    </row>
    <row r="1052" spans="1:29" x14ac:dyDescent="0.25">
      <c r="Q1052" s="12" t="str">
        <f t="shared" ca="1" si="34"/>
        <v>-</v>
      </c>
      <c r="W1052" t="str">
        <f t="shared" si="33"/>
        <v>-</v>
      </c>
    </row>
    <row r="1053" spans="1:29" x14ac:dyDescent="0.25">
      <c r="A1053" s="6"/>
      <c r="B1053" s="10"/>
      <c r="C1053" s="6"/>
      <c r="D1053" s="6"/>
      <c r="E1053" s="6"/>
      <c r="F1053" s="6"/>
      <c r="G1053" s="6"/>
      <c r="H1053" s="6"/>
      <c r="I1053" s="6"/>
      <c r="J1053" s="6"/>
      <c r="K1053" s="6"/>
      <c r="L1053" s="6"/>
      <c r="M1053" s="6"/>
      <c r="N1053" s="6"/>
      <c r="O1053" s="6"/>
      <c r="P1053" s="10"/>
      <c r="Q1053" s="15" t="str">
        <f t="shared" ca="1" si="34"/>
        <v>-</v>
      </c>
      <c r="R1053" s="6"/>
      <c r="S1053" s="6"/>
      <c r="T1053" s="6"/>
      <c r="U1053" s="6"/>
      <c r="V1053" s="6"/>
      <c r="W1053" s="6" t="str">
        <f t="shared" si="33"/>
        <v>-</v>
      </c>
      <c r="X1053" s="6"/>
      <c r="Y1053" s="6"/>
      <c r="Z1053" s="6"/>
      <c r="AA1053" s="6"/>
      <c r="AB1053" s="6"/>
      <c r="AC1053" s="6"/>
    </row>
    <row r="1054" spans="1:29" x14ac:dyDescent="0.25">
      <c r="Q1054" s="12" t="str">
        <f t="shared" ca="1" si="34"/>
        <v>-</v>
      </c>
      <c r="W1054" t="str">
        <f t="shared" si="33"/>
        <v>-</v>
      </c>
    </row>
    <row r="1055" spans="1:29" x14ac:dyDescent="0.25">
      <c r="A1055" s="6"/>
      <c r="B1055" s="10"/>
      <c r="C1055" s="6"/>
      <c r="D1055" s="6"/>
      <c r="E1055" s="6"/>
      <c r="F1055" s="6"/>
      <c r="G1055" s="6"/>
      <c r="H1055" s="6"/>
      <c r="I1055" s="6"/>
      <c r="J1055" s="6"/>
      <c r="K1055" s="6"/>
      <c r="L1055" s="6"/>
      <c r="M1055" s="6"/>
      <c r="N1055" s="6"/>
      <c r="O1055" s="6"/>
      <c r="P1055" s="10"/>
      <c r="Q1055" s="15" t="str">
        <f t="shared" ca="1" si="34"/>
        <v>-</v>
      </c>
      <c r="R1055" s="6"/>
      <c r="S1055" s="6"/>
      <c r="T1055" s="6"/>
      <c r="U1055" s="6"/>
      <c r="V1055" s="6"/>
      <c r="W1055" s="6" t="str">
        <f t="shared" si="33"/>
        <v>-</v>
      </c>
      <c r="X1055" s="6"/>
      <c r="Y1055" s="6"/>
      <c r="Z1055" s="6"/>
      <c r="AA1055" s="6"/>
      <c r="AB1055" s="6"/>
      <c r="AC1055" s="6"/>
    </row>
    <row r="1056" spans="1:29" x14ac:dyDescent="0.25">
      <c r="Q1056" s="12" t="str">
        <f t="shared" ca="1" si="34"/>
        <v>-</v>
      </c>
      <c r="W1056" t="str">
        <f t="shared" si="33"/>
        <v>-</v>
      </c>
    </row>
    <row r="1057" spans="1:29" x14ac:dyDescent="0.25">
      <c r="A1057" s="6"/>
      <c r="B1057" s="10"/>
      <c r="C1057" s="6"/>
      <c r="D1057" s="6"/>
      <c r="E1057" s="6"/>
      <c r="F1057" s="6"/>
      <c r="G1057" s="6"/>
      <c r="H1057" s="6"/>
      <c r="I1057" s="6"/>
      <c r="J1057" s="6"/>
      <c r="K1057" s="6"/>
      <c r="L1057" s="6"/>
      <c r="M1057" s="6"/>
      <c r="N1057" s="6"/>
      <c r="O1057" s="6"/>
      <c r="P1057" s="10"/>
      <c r="Q1057" s="15" t="str">
        <f t="shared" ca="1" si="34"/>
        <v>-</v>
      </c>
      <c r="R1057" s="6"/>
      <c r="S1057" s="6"/>
      <c r="T1057" s="6"/>
      <c r="U1057" s="6"/>
      <c r="V1057" s="6"/>
      <c r="W1057" s="6" t="str">
        <f t="shared" si="33"/>
        <v>-</v>
      </c>
      <c r="X1057" s="6"/>
      <c r="Y1057" s="6"/>
      <c r="Z1057" s="6"/>
      <c r="AA1057" s="6"/>
      <c r="AB1057" s="6"/>
      <c r="AC1057" s="6"/>
    </row>
    <row r="1058" spans="1:29" x14ac:dyDescent="0.25">
      <c r="Q1058" s="12" t="str">
        <f t="shared" ca="1" si="34"/>
        <v>-</v>
      </c>
      <c r="W1058" t="str">
        <f t="shared" si="33"/>
        <v>-</v>
      </c>
    </row>
    <row r="1059" spans="1:29" x14ac:dyDescent="0.25">
      <c r="A1059" s="6"/>
      <c r="B1059" s="10"/>
      <c r="C1059" s="6"/>
      <c r="D1059" s="6"/>
      <c r="E1059" s="6"/>
      <c r="F1059" s="6"/>
      <c r="G1059" s="6"/>
      <c r="H1059" s="6"/>
      <c r="I1059" s="6"/>
      <c r="J1059" s="6"/>
      <c r="K1059" s="6"/>
      <c r="L1059" s="6"/>
      <c r="M1059" s="6"/>
      <c r="N1059" s="6"/>
      <c r="O1059" s="6"/>
      <c r="P1059" s="10"/>
      <c r="Q1059" s="15" t="str">
        <f t="shared" ca="1" si="34"/>
        <v>-</v>
      </c>
      <c r="R1059" s="6"/>
      <c r="S1059" s="6"/>
      <c r="T1059" s="6"/>
      <c r="U1059" s="6"/>
      <c r="V1059" s="6"/>
      <c r="W1059" s="6" t="str">
        <f t="shared" si="33"/>
        <v>-</v>
      </c>
      <c r="X1059" s="6"/>
      <c r="Y1059" s="6"/>
      <c r="Z1059" s="6"/>
      <c r="AA1059" s="6"/>
      <c r="AB1059" s="6"/>
      <c r="AC1059" s="6"/>
    </row>
    <row r="1060" spans="1:29" x14ac:dyDescent="0.25">
      <c r="Q1060" s="12" t="str">
        <f t="shared" ca="1" si="34"/>
        <v>-</v>
      </c>
      <c r="W1060" t="str">
        <f t="shared" si="33"/>
        <v>-</v>
      </c>
    </row>
    <row r="1061" spans="1:29" x14ac:dyDescent="0.25">
      <c r="A1061" s="6"/>
      <c r="B1061" s="10"/>
      <c r="C1061" s="6"/>
      <c r="D1061" s="6"/>
      <c r="E1061" s="6"/>
      <c r="F1061" s="6"/>
      <c r="G1061" s="6"/>
      <c r="H1061" s="6"/>
      <c r="I1061" s="6"/>
      <c r="J1061" s="6"/>
      <c r="K1061" s="6"/>
      <c r="L1061" s="6"/>
      <c r="M1061" s="6"/>
      <c r="N1061" s="6"/>
      <c r="O1061" s="6"/>
      <c r="P1061" s="10"/>
      <c r="Q1061" s="15" t="str">
        <f t="shared" ca="1" si="34"/>
        <v>-</v>
      </c>
      <c r="R1061" s="6"/>
      <c r="S1061" s="6"/>
      <c r="T1061" s="6"/>
      <c r="U1061" s="6"/>
      <c r="V1061" s="6"/>
      <c r="W1061" s="6" t="str">
        <f t="shared" si="33"/>
        <v>-</v>
      </c>
      <c r="X1061" s="6"/>
      <c r="Y1061" s="6"/>
      <c r="Z1061" s="6"/>
      <c r="AA1061" s="6"/>
      <c r="AB1061" s="6"/>
      <c r="AC1061" s="6"/>
    </row>
    <row r="1062" spans="1:29" x14ac:dyDescent="0.25">
      <c r="Q1062" s="12" t="str">
        <f t="shared" ca="1" si="34"/>
        <v>-</v>
      </c>
      <c r="W1062" t="str">
        <f t="shared" si="33"/>
        <v>-</v>
      </c>
    </row>
    <row r="1063" spans="1:29" x14ac:dyDescent="0.25">
      <c r="A1063" s="6"/>
      <c r="B1063" s="10"/>
      <c r="C1063" s="6"/>
      <c r="D1063" s="6"/>
      <c r="E1063" s="6"/>
      <c r="F1063" s="6"/>
      <c r="G1063" s="6"/>
      <c r="H1063" s="6"/>
      <c r="I1063" s="6"/>
      <c r="J1063" s="6"/>
      <c r="K1063" s="6"/>
      <c r="L1063" s="6"/>
      <c r="M1063" s="6"/>
      <c r="N1063" s="6"/>
      <c r="O1063" s="6"/>
      <c r="P1063" s="10"/>
      <c r="Q1063" s="15" t="str">
        <f t="shared" ca="1" si="34"/>
        <v>-</v>
      </c>
      <c r="R1063" s="6"/>
      <c r="S1063" s="6"/>
      <c r="T1063" s="6"/>
      <c r="U1063" s="6"/>
      <c r="V1063" s="6"/>
      <c r="W1063" s="6" t="str">
        <f t="shared" si="33"/>
        <v>-</v>
      </c>
      <c r="X1063" s="6"/>
      <c r="Y1063" s="6"/>
      <c r="Z1063" s="6"/>
      <c r="AA1063" s="6"/>
      <c r="AB1063" s="6"/>
      <c r="AC1063" s="6"/>
    </row>
    <row r="1064" spans="1:29" x14ac:dyDescent="0.25">
      <c r="Q1064" s="12" t="str">
        <f t="shared" ca="1" si="34"/>
        <v>-</v>
      </c>
      <c r="W1064" t="str">
        <f t="shared" si="33"/>
        <v>-</v>
      </c>
    </row>
    <row r="1065" spans="1:29" x14ac:dyDescent="0.25">
      <c r="A1065" s="6"/>
      <c r="B1065" s="10"/>
      <c r="C1065" s="6"/>
      <c r="D1065" s="6"/>
      <c r="E1065" s="6"/>
      <c r="F1065" s="6"/>
      <c r="G1065" s="6"/>
      <c r="H1065" s="6"/>
      <c r="I1065" s="6"/>
      <c r="J1065" s="6"/>
      <c r="K1065" s="6"/>
      <c r="L1065" s="6"/>
      <c r="M1065" s="6"/>
      <c r="N1065" s="6"/>
      <c r="O1065" s="6"/>
      <c r="P1065" s="10"/>
      <c r="Q1065" s="15" t="str">
        <f t="shared" ca="1" si="34"/>
        <v>-</v>
      </c>
      <c r="R1065" s="6"/>
      <c r="S1065" s="6"/>
      <c r="T1065" s="6"/>
      <c r="U1065" s="6"/>
      <c r="V1065" s="6"/>
      <c r="W1065" s="6" t="str">
        <f t="shared" si="33"/>
        <v>-</v>
      </c>
      <c r="X1065" s="6"/>
      <c r="Y1065" s="6"/>
      <c r="Z1065" s="6"/>
      <c r="AA1065" s="6"/>
      <c r="AB1065" s="6"/>
      <c r="AC1065" s="6"/>
    </row>
    <row r="1066" spans="1:29" x14ac:dyDescent="0.25">
      <c r="Q1066" s="12" t="str">
        <f t="shared" ca="1" si="34"/>
        <v>-</v>
      </c>
      <c r="W1066" t="str">
        <f t="shared" si="33"/>
        <v>-</v>
      </c>
    </row>
    <row r="1067" spans="1:29" x14ac:dyDescent="0.25">
      <c r="A1067" s="6"/>
      <c r="B1067" s="10"/>
      <c r="C1067" s="6"/>
      <c r="D1067" s="6"/>
      <c r="E1067" s="6"/>
      <c r="F1067" s="6"/>
      <c r="G1067" s="6"/>
      <c r="H1067" s="6"/>
      <c r="I1067" s="6"/>
      <c r="J1067" s="6"/>
      <c r="K1067" s="6"/>
      <c r="L1067" s="6"/>
      <c r="M1067" s="6"/>
      <c r="N1067" s="6"/>
      <c r="O1067" s="6"/>
      <c r="P1067" s="10"/>
      <c r="Q1067" s="15" t="str">
        <f t="shared" ca="1" si="34"/>
        <v>-</v>
      </c>
      <c r="R1067" s="6"/>
      <c r="S1067" s="6"/>
      <c r="T1067" s="6"/>
      <c r="U1067" s="6"/>
      <c r="V1067" s="6"/>
      <c r="W1067" s="6" t="str">
        <f t="shared" si="33"/>
        <v>-</v>
      </c>
      <c r="X1067" s="6"/>
      <c r="Y1067" s="6"/>
      <c r="Z1067" s="6"/>
      <c r="AA1067" s="6"/>
      <c r="AB1067" s="6"/>
      <c r="AC1067" s="6"/>
    </row>
    <row r="1068" spans="1:29" x14ac:dyDescent="0.25">
      <c r="Q1068" s="12" t="str">
        <f t="shared" ca="1" si="34"/>
        <v>-</v>
      </c>
      <c r="W1068" t="str">
        <f t="shared" si="33"/>
        <v>-</v>
      </c>
    </row>
    <row r="1069" spans="1:29" x14ac:dyDescent="0.25">
      <c r="A1069" s="6"/>
      <c r="B1069" s="10"/>
      <c r="C1069" s="6"/>
      <c r="D1069" s="6"/>
      <c r="E1069" s="6"/>
      <c r="F1069" s="6"/>
      <c r="G1069" s="6"/>
      <c r="H1069" s="6"/>
      <c r="I1069" s="6"/>
      <c r="J1069" s="6"/>
      <c r="K1069" s="6"/>
      <c r="L1069" s="6"/>
      <c r="M1069" s="6"/>
      <c r="N1069" s="6"/>
      <c r="O1069" s="6"/>
      <c r="P1069" s="10"/>
      <c r="Q1069" s="15" t="str">
        <f t="shared" ca="1" si="34"/>
        <v>-</v>
      </c>
      <c r="R1069" s="6"/>
      <c r="S1069" s="6"/>
      <c r="T1069" s="6"/>
      <c r="U1069" s="6"/>
      <c r="V1069" s="6"/>
      <c r="W1069" s="6" t="str">
        <f t="shared" si="33"/>
        <v>-</v>
      </c>
      <c r="X1069" s="6"/>
      <c r="Y1069" s="6"/>
      <c r="Z1069" s="6"/>
      <c r="AA1069" s="6"/>
      <c r="AB1069" s="6"/>
      <c r="AC1069" s="6"/>
    </row>
    <row r="1070" spans="1:29" x14ac:dyDescent="0.25">
      <c r="Q1070" s="12" t="str">
        <f t="shared" ca="1" si="34"/>
        <v>-</v>
      </c>
      <c r="W1070" t="str">
        <f t="shared" si="33"/>
        <v>-</v>
      </c>
    </row>
    <row r="1071" spans="1:29" x14ac:dyDescent="0.25">
      <c r="A1071" s="6"/>
      <c r="B1071" s="10"/>
      <c r="C1071" s="6"/>
      <c r="D1071" s="6"/>
      <c r="E1071" s="6"/>
      <c r="F1071" s="6"/>
      <c r="G1071" s="6"/>
      <c r="H1071" s="6"/>
      <c r="I1071" s="6"/>
      <c r="J1071" s="6"/>
      <c r="K1071" s="6"/>
      <c r="L1071" s="6"/>
      <c r="M1071" s="6"/>
      <c r="N1071" s="6"/>
      <c r="O1071" s="6"/>
      <c r="P1071" s="10"/>
      <c r="Q1071" s="15" t="str">
        <f t="shared" ca="1" si="34"/>
        <v>-</v>
      </c>
      <c r="R1071" s="6"/>
      <c r="S1071" s="6"/>
      <c r="T1071" s="6"/>
      <c r="U1071" s="6"/>
      <c r="V1071" s="6"/>
      <c r="W1071" s="6" t="str">
        <f t="shared" si="33"/>
        <v>-</v>
      </c>
      <c r="X1071" s="6"/>
      <c r="Y1071" s="6"/>
      <c r="Z1071" s="6"/>
      <c r="AA1071" s="6"/>
      <c r="AB1071" s="6"/>
      <c r="AC1071" s="6"/>
    </row>
    <row r="1072" spans="1:29" x14ac:dyDescent="0.25">
      <c r="Q1072" s="12" t="str">
        <f t="shared" ca="1" si="34"/>
        <v>-</v>
      </c>
      <c r="W1072" t="str">
        <f t="shared" si="33"/>
        <v>-</v>
      </c>
    </row>
    <row r="1073" spans="1:29" x14ac:dyDescent="0.25">
      <c r="A1073" s="6"/>
      <c r="B1073" s="10"/>
      <c r="C1073" s="6"/>
      <c r="D1073" s="6"/>
      <c r="E1073" s="6"/>
      <c r="F1073" s="6"/>
      <c r="G1073" s="6"/>
      <c r="H1073" s="6"/>
      <c r="I1073" s="6"/>
      <c r="J1073" s="6"/>
      <c r="K1073" s="6"/>
      <c r="L1073" s="6"/>
      <c r="M1073" s="6"/>
      <c r="N1073" s="6"/>
      <c r="O1073" s="6"/>
      <c r="P1073" s="10"/>
      <c r="Q1073" s="15" t="str">
        <f t="shared" ca="1" si="34"/>
        <v>-</v>
      </c>
      <c r="R1073" s="6"/>
      <c r="S1073" s="6"/>
      <c r="T1073" s="6"/>
      <c r="U1073" s="6"/>
      <c r="V1073" s="6"/>
      <c r="W1073" s="6" t="str">
        <f t="shared" si="33"/>
        <v>-</v>
      </c>
      <c r="X1073" s="6"/>
      <c r="Y1073" s="6"/>
      <c r="Z1073" s="6"/>
      <c r="AA1073" s="6"/>
      <c r="AB1073" s="6"/>
      <c r="AC1073" s="6"/>
    </row>
    <row r="1074" spans="1:29" x14ac:dyDescent="0.25">
      <c r="Q1074" s="12" t="str">
        <f t="shared" ca="1" si="34"/>
        <v>-</v>
      </c>
      <c r="W1074" t="str">
        <f t="shared" si="33"/>
        <v>-</v>
      </c>
    </row>
    <row r="1075" spans="1:29" x14ac:dyDescent="0.25">
      <c r="A1075" s="6"/>
      <c r="B1075" s="10"/>
      <c r="C1075" s="6"/>
      <c r="D1075" s="6"/>
      <c r="E1075" s="6"/>
      <c r="F1075" s="6"/>
      <c r="G1075" s="6"/>
      <c r="H1075" s="6"/>
      <c r="I1075" s="6"/>
      <c r="J1075" s="6"/>
      <c r="K1075" s="6"/>
      <c r="L1075" s="6"/>
      <c r="M1075" s="6"/>
      <c r="N1075" s="6"/>
      <c r="O1075" s="6"/>
      <c r="P1075" s="10"/>
      <c r="Q1075" s="15" t="str">
        <f t="shared" ca="1" si="34"/>
        <v>-</v>
      </c>
      <c r="R1075" s="6"/>
      <c r="S1075" s="6"/>
      <c r="T1075" s="6"/>
      <c r="U1075" s="6"/>
      <c r="V1075" s="6"/>
      <c r="W1075" s="6" t="str">
        <f t="shared" si="33"/>
        <v>-</v>
      </c>
      <c r="X1075" s="6"/>
      <c r="Y1075" s="6"/>
      <c r="Z1075" s="6"/>
      <c r="AA1075" s="6"/>
      <c r="AB1075" s="6"/>
      <c r="AC1075" s="6"/>
    </row>
    <row r="1076" spans="1:29" x14ac:dyDescent="0.25">
      <c r="Q1076" s="12" t="str">
        <f t="shared" ca="1" si="34"/>
        <v>-</v>
      </c>
      <c r="W1076" t="str">
        <f t="shared" si="33"/>
        <v>-</v>
      </c>
    </row>
    <row r="1077" spans="1:29" x14ac:dyDescent="0.25">
      <c r="A1077" s="6"/>
      <c r="B1077" s="10"/>
      <c r="C1077" s="6"/>
      <c r="D1077" s="6"/>
      <c r="E1077" s="6"/>
      <c r="F1077" s="6"/>
      <c r="G1077" s="6"/>
      <c r="H1077" s="6"/>
      <c r="I1077" s="6"/>
      <c r="J1077" s="6"/>
      <c r="K1077" s="6"/>
      <c r="L1077" s="6"/>
      <c r="M1077" s="6"/>
      <c r="N1077" s="6"/>
      <c r="O1077" s="6"/>
      <c r="P1077" s="10"/>
      <c r="Q1077" s="15" t="str">
        <f t="shared" ca="1" si="34"/>
        <v>-</v>
      </c>
      <c r="R1077" s="6"/>
      <c r="S1077" s="6"/>
      <c r="T1077" s="6"/>
      <c r="U1077" s="6"/>
      <c r="V1077" s="6"/>
      <c r="W1077" s="6" t="str">
        <f t="shared" si="33"/>
        <v>-</v>
      </c>
      <c r="X1077" s="6"/>
      <c r="Y1077" s="6"/>
      <c r="Z1077" s="6"/>
      <c r="AA1077" s="6"/>
      <c r="AB1077" s="6"/>
      <c r="AC1077" s="6"/>
    </row>
    <row r="1078" spans="1:29" x14ac:dyDescent="0.25">
      <c r="Q1078" s="12" t="str">
        <f t="shared" ca="1" si="34"/>
        <v>-</v>
      </c>
      <c r="W1078" t="str">
        <f t="shared" si="33"/>
        <v>-</v>
      </c>
    </row>
    <row r="1079" spans="1:29" x14ac:dyDescent="0.25">
      <c r="A1079" s="6"/>
      <c r="B1079" s="10"/>
      <c r="C1079" s="6"/>
      <c r="D1079" s="6"/>
      <c r="E1079" s="6"/>
      <c r="F1079" s="6"/>
      <c r="G1079" s="6"/>
      <c r="H1079" s="6"/>
      <c r="I1079" s="6"/>
      <c r="J1079" s="6"/>
      <c r="K1079" s="6"/>
      <c r="L1079" s="6"/>
      <c r="M1079" s="6"/>
      <c r="N1079" s="6"/>
      <c r="O1079" s="6"/>
      <c r="P1079" s="10"/>
      <c r="Q1079" s="15" t="str">
        <f t="shared" ca="1" si="34"/>
        <v>-</v>
      </c>
      <c r="R1079" s="6"/>
      <c r="S1079" s="6"/>
      <c r="T1079" s="6"/>
      <c r="U1079" s="6"/>
      <c r="V1079" s="6"/>
      <c r="W1079" s="6" t="str">
        <f t="shared" si="33"/>
        <v>-</v>
      </c>
      <c r="X1079" s="6"/>
      <c r="Y1079" s="6"/>
      <c r="Z1079" s="6"/>
      <c r="AA1079" s="6"/>
      <c r="AB1079" s="6"/>
      <c r="AC1079" s="6"/>
    </row>
    <row r="1080" spans="1:29" x14ac:dyDescent="0.25">
      <c r="Q1080" s="12" t="str">
        <f t="shared" ca="1" si="34"/>
        <v>-</v>
      </c>
      <c r="W1080" t="str">
        <f t="shared" si="33"/>
        <v>-</v>
      </c>
    </row>
    <row r="1081" spans="1:29" x14ac:dyDescent="0.25">
      <c r="A1081" s="6"/>
      <c r="B1081" s="10"/>
      <c r="C1081" s="6"/>
      <c r="D1081" s="6"/>
      <c r="E1081" s="6"/>
      <c r="F1081" s="6"/>
      <c r="G1081" s="6"/>
      <c r="H1081" s="6"/>
      <c r="I1081" s="6"/>
      <c r="J1081" s="6"/>
      <c r="K1081" s="6"/>
      <c r="L1081" s="6"/>
      <c r="M1081" s="6"/>
      <c r="N1081" s="6"/>
      <c r="O1081" s="6"/>
      <c r="P1081" s="10"/>
      <c r="Q1081" s="15" t="str">
        <f t="shared" ca="1" si="34"/>
        <v>-</v>
      </c>
      <c r="R1081" s="6"/>
      <c r="S1081" s="6"/>
      <c r="T1081" s="6"/>
      <c r="U1081" s="6"/>
      <c r="V1081" s="6"/>
      <c r="W1081" s="6" t="str">
        <f t="shared" si="33"/>
        <v>-</v>
      </c>
      <c r="X1081" s="6"/>
      <c r="Y1081" s="6"/>
      <c r="Z1081" s="6"/>
      <c r="AA1081" s="6"/>
      <c r="AB1081" s="6"/>
      <c r="AC1081" s="6"/>
    </row>
    <row r="1082" spans="1:29" x14ac:dyDescent="0.25">
      <c r="Q1082" s="12" t="str">
        <f t="shared" ca="1" si="34"/>
        <v>-</v>
      </c>
      <c r="W1082" t="str">
        <f t="shared" si="33"/>
        <v>-</v>
      </c>
    </row>
    <row r="1083" spans="1:29" x14ac:dyDescent="0.25">
      <c r="A1083" s="6"/>
      <c r="B1083" s="10"/>
      <c r="C1083" s="6"/>
      <c r="D1083" s="6"/>
      <c r="E1083" s="6"/>
      <c r="F1083" s="6"/>
      <c r="G1083" s="6"/>
      <c r="H1083" s="6"/>
      <c r="I1083" s="6"/>
      <c r="J1083" s="6"/>
      <c r="K1083" s="6"/>
      <c r="L1083" s="6"/>
      <c r="M1083" s="6"/>
      <c r="N1083" s="6"/>
      <c r="O1083" s="6"/>
      <c r="P1083" s="10"/>
      <c r="Q1083" s="15" t="str">
        <f t="shared" ca="1" si="34"/>
        <v>-</v>
      </c>
      <c r="R1083" s="6"/>
      <c r="S1083" s="6"/>
      <c r="T1083" s="6"/>
      <c r="U1083" s="6"/>
      <c r="V1083" s="6"/>
      <c r="W1083" s="6" t="str">
        <f t="shared" si="33"/>
        <v>-</v>
      </c>
      <c r="X1083" s="6"/>
      <c r="Y1083" s="6"/>
      <c r="Z1083" s="6"/>
      <c r="AA1083" s="6"/>
      <c r="AB1083" s="6"/>
      <c r="AC1083" s="6"/>
    </row>
    <row r="1084" spans="1:29" x14ac:dyDescent="0.25">
      <c r="Q1084" s="12" t="str">
        <f t="shared" ca="1" si="34"/>
        <v>-</v>
      </c>
      <c r="W1084" t="str">
        <f t="shared" si="33"/>
        <v>-</v>
      </c>
    </row>
    <row r="1085" spans="1:29" x14ac:dyDescent="0.25">
      <c r="A1085" s="6"/>
      <c r="B1085" s="10"/>
      <c r="C1085" s="6"/>
      <c r="D1085" s="6"/>
      <c r="E1085" s="6"/>
      <c r="F1085" s="6"/>
      <c r="G1085" s="6"/>
      <c r="H1085" s="6"/>
      <c r="I1085" s="6"/>
      <c r="J1085" s="6"/>
      <c r="K1085" s="6"/>
      <c r="L1085" s="6"/>
      <c r="M1085" s="6"/>
      <c r="N1085" s="6"/>
      <c r="O1085" s="6"/>
      <c r="P1085" s="10"/>
      <c r="Q1085" s="15" t="str">
        <f t="shared" ca="1" si="34"/>
        <v>-</v>
      </c>
      <c r="R1085" s="6"/>
      <c r="S1085" s="6"/>
      <c r="T1085" s="6"/>
      <c r="U1085" s="6"/>
      <c r="V1085" s="6"/>
      <c r="W1085" s="6" t="str">
        <f t="shared" si="33"/>
        <v>-</v>
      </c>
      <c r="X1085" s="6"/>
      <c r="Y1085" s="6"/>
      <c r="Z1085" s="6"/>
      <c r="AA1085" s="6"/>
      <c r="AB1085" s="6"/>
      <c r="AC1085" s="6"/>
    </row>
    <row r="1086" spans="1:29" x14ac:dyDescent="0.25">
      <c r="Q1086" s="12" t="str">
        <f t="shared" ca="1" si="34"/>
        <v>-</v>
      </c>
      <c r="W1086" t="str">
        <f t="shared" si="33"/>
        <v>-</v>
      </c>
    </row>
    <row r="1087" spans="1:29" x14ac:dyDescent="0.25">
      <c r="A1087" s="6"/>
      <c r="B1087" s="10"/>
      <c r="C1087" s="6"/>
      <c r="D1087" s="6"/>
      <c r="E1087" s="6"/>
      <c r="F1087" s="6"/>
      <c r="G1087" s="6"/>
      <c r="H1087" s="6"/>
      <c r="I1087" s="6"/>
      <c r="J1087" s="6"/>
      <c r="K1087" s="6"/>
      <c r="L1087" s="6"/>
      <c r="M1087" s="6"/>
      <c r="N1087" s="6"/>
      <c r="O1087" s="6"/>
      <c r="P1087" s="10"/>
      <c r="Q1087" s="15" t="str">
        <f t="shared" ca="1" si="34"/>
        <v>-</v>
      </c>
      <c r="R1087" s="6"/>
      <c r="S1087" s="6"/>
      <c r="T1087" s="6"/>
      <c r="U1087" s="6"/>
      <c r="V1087" s="6"/>
      <c r="W1087" s="6" t="str">
        <f t="shared" ref="W1087:W1150" si="35">IF(OR(ISBLANK(J1087),ISBLANK(V1087)),"-",(IF(J1087=V1087,"Yes","No")))</f>
        <v>-</v>
      </c>
      <c r="X1087" s="6"/>
      <c r="Y1087" s="6"/>
      <c r="Z1087" s="6"/>
      <c r="AA1087" s="6"/>
      <c r="AB1087" s="6"/>
      <c r="AC1087" s="6"/>
    </row>
    <row r="1088" spans="1:29" x14ac:dyDescent="0.25">
      <c r="Q1088" s="12" t="str">
        <f t="shared" ref="Q1088:Q1151" ca="1" si="36">IF(B1088&gt;1/1/1900, (IF(R1088="Closed",(DATEDIF(B1088,P1088,"d"))-(DATEDIF(M1088,O1088,"d")),IF(OR(R1088="Pending",ISBLANK(P1088)),TODAY()-B1088))),"-")</f>
        <v>-</v>
      </c>
      <c r="W1088" t="str">
        <f t="shared" si="35"/>
        <v>-</v>
      </c>
    </row>
    <row r="1089" spans="1:29" x14ac:dyDescent="0.25">
      <c r="A1089" s="6"/>
      <c r="B1089" s="10"/>
      <c r="C1089" s="6"/>
      <c r="D1089" s="6"/>
      <c r="E1089" s="6"/>
      <c r="F1089" s="6"/>
      <c r="G1089" s="6"/>
      <c r="H1089" s="6"/>
      <c r="I1089" s="6"/>
      <c r="J1089" s="6"/>
      <c r="K1089" s="6"/>
      <c r="L1089" s="6"/>
      <c r="M1089" s="6"/>
      <c r="N1089" s="6"/>
      <c r="O1089" s="6"/>
      <c r="P1089" s="10"/>
      <c r="Q1089" s="15" t="str">
        <f t="shared" ca="1" si="36"/>
        <v>-</v>
      </c>
      <c r="R1089" s="6"/>
      <c r="S1089" s="6"/>
      <c r="T1089" s="6"/>
      <c r="U1089" s="6"/>
      <c r="V1089" s="6"/>
      <c r="W1089" s="6" t="str">
        <f t="shared" si="35"/>
        <v>-</v>
      </c>
      <c r="X1089" s="6"/>
      <c r="Y1089" s="6"/>
      <c r="Z1089" s="6"/>
      <c r="AA1089" s="6"/>
      <c r="AB1089" s="6"/>
      <c r="AC1089" s="6"/>
    </row>
    <row r="1090" spans="1:29" x14ac:dyDescent="0.25">
      <c r="Q1090" s="12" t="str">
        <f t="shared" ca="1" si="36"/>
        <v>-</v>
      </c>
      <c r="W1090" t="str">
        <f t="shared" si="35"/>
        <v>-</v>
      </c>
    </row>
    <row r="1091" spans="1:29" x14ac:dyDescent="0.25">
      <c r="A1091" s="6"/>
      <c r="B1091" s="10"/>
      <c r="C1091" s="6"/>
      <c r="D1091" s="6"/>
      <c r="E1091" s="6"/>
      <c r="F1091" s="6"/>
      <c r="G1091" s="6"/>
      <c r="H1091" s="6"/>
      <c r="I1091" s="6"/>
      <c r="J1091" s="6"/>
      <c r="K1091" s="6"/>
      <c r="L1091" s="6"/>
      <c r="M1091" s="6"/>
      <c r="N1091" s="6"/>
      <c r="O1091" s="6"/>
      <c r="P1091" s="10"/>
      <c r="Q1091" s="15" t="str">
        <f t="shared" ca="1" si="36"/>
        <v>-</v>
      </c>
      <c r="R1091" s="6"/>
      <c r="S1091" s="6"/>
      <c r="T1091" s="6"/>
      <c r="U1091" s="6"/>
      <c r="V1091" s="6"/>
      <c r="W1091" s="6" t="str">
        <f t="shared" si="35"/>
        <v>-</v>
      </c>
      <c r="X1091" s="6"/>
      <c r="Y1091" s="6"/>
      <c r="Z1091" s="6"/>
      <c r="AA1091" s="6"/>
      <c r="AB1091" s="6"/>
      <c r="AC1091" s="6"/>
    </row>
    <row r="1092" spans="1:29" x14ac:dyDescent="0.25">
      <c r="Q1092" s="12" t="str">
        <f t="shared" ca="1" si="36"/>
        <v>-</v>
      </c>
      <c r="W1092" t="str">
        <f t="shared" si="35"/>
        <v>-</v>
      </c>
    </row>
    <row r="1093" spans="1:29" x14ac:dyDescent="0.25">
      <c r="A1093" s="6"/>
      <c r="B1093" s="10"/>
      <c r="C1093" s="6"/>
      <c r="D1093" s="6"/>
      <c r="E1093" s="6"/>
      <c r="F1093" s="6"/>
      <c r="G1093" s="6"/>
      <c r="H1093" s="6"/>
      <c r="I1093" s="6"/>
      <c r="J1093" s="6"/>
      <c r="K1093" s="6"/>
      <c r="L1093" s="6"/>
      <c r="M1093" s="6"/>
      <c r="N1093" s="6"/>
      <c r="O1093" s="6"/>
      <c r="P1093" s="10"/>
      <c r="Q1093" s="15" t="str">
        <f t="shared" ca="1" si="36"/>
        <v>-</v>
      </c>
      <c r="R1093" s="6"/>
      <c r="S1093" s="6"/>
      <c r="T1093" s="6"/>
      <c r="U1093" s="6"/>
      <c r="V1093" s="6"/>
      <c r="W1093" s="6" t="str">
        <f t="shared" si="35"/>
        <v>-</v>
      </c>
      <c r="X1093" s="6"/>
      <c r="Y1093" s="6"/>
      <c r="Z1093" s="6"/>
      <c r="AA1093" s="6"/>
      <c r="AB1093" s="6"/>
      <c r="AC1093" s="6"/>
    </row>
    <row r="1094" spans="1:29" x14ac:dyDescent="0.25">
      <c r="Q1094" s="12" t="str">
        <f t="shared" ca="1" si="36"/>
        <v>-</v>
      </c>
      <c r="W1094" t="str">
        <f t="shared" si="35"/>
        <v>-</v>
      </c>
    </row>
    <row r="1095" spans="1:29" x14ac:dyDescent="0.25">
      <c r="A1095" s="6"/>
      <c r="B1095" s="10"/>
      <c r="C1095" s="6"/>
      <c r="D1095" s="6"/>
      <c r="E1095" s="6"/>
      <c r="F1095" s="6"/>
      <c r="G1095" s="6"/>
      <c r="H1095" s="6"/>
      <c r="I1095" s="6"/>
      <c r="J1095" s="6"/>
      <c r="K1095" s="6"/>
      <c r="L1095" s="6"/>
      <c r="M1095" s="6"/>
      <c r="N1095" s="6"/>
      <c r="O1095" s="6"/>
      <c r="P1095" s="10"/>
      <c r="Q1095" s="15" t="str">
        <f t="shared" ca="1" si="36"/>
        <v>-</v>
      </c>
      <c r="R1095" s="6"/>
      <c r="S1095" s="6"/>
      <c r="T1095" s="6"/>
      <c r="U1095" s="6"/>
      <c r="V1095" s="6"/>
      <c r="W1095" s="6" t="str">
        <f t="shared" si="35"/>
        <v>-</v>
      </c>
      <c r="X1095" s="6"/>
      <c r="Y1095" s="6"/>
      <c r="Z1095" s="6"/>
      <c r="AA1095" s="6"/>
      <c r="AB1095" s="6"/>
      <c r="AC1095" s="6"/>
    </row>
    <row r="1096" spans="1:29" x14ac:dyDescent="0.25">
      <c r="Q1096" s="12" t="str">
        <f t="shared" ca="1" si="36"/>
        <v>-</v>
      </c>
      <c r="W1096" t="str">
        <f t="shared" si="35"/>
        <v>-</v>
      </c>
    </row>
    <row r="1097" spans="1:29" x14ac:dyDescent="0.25">
      <c r="A1097" s="6"/>
      <c r="B1097" s="10"/>
      <c r="C1097" s="6"/>
      <c r="D1097" s="6"/>
      <c r="E1097" s="6"/>
      <c r="F1097" s="6"/>
      <c r="G1097" s="6"/>
      <c r="H1097" s="6"/>
      <c r="I1097" s="6"/>
      <c r="J1097" s="6"/>
      <c r="K1097" s="6"/>
      <c r="L1097" s="6"/>
      <c r="M1097" s="6"/>
      <c r="N1097" s="6"/>
      <c r="O1097" s="6"/>
      <c r="P1097" s="10"/>
      <c r="Q1097" s="15" t="str">
        <f t="shared" ca="1" si="36"/>
        <v>-</v>
      </c>
      <c r="R1097" s="6"/>
      <c r="S1097" s="6"/>
      <c r="T1097" s="6"/>
      <c r="U1097" s="6"/>
      <c r="V1097" s="6"/>
      <c r="W1097" s="6" t="str">
        <f t="shared" si="35"/>
        <v>-</v>
      </c>
      <c r="X1097" s="6"/>
      <c r="Y1097" s="6"/>
      <c r="Z1097" s="6"/>
      <c r="AA1097" s="6"/>
      <c r="AB1097" s="6"/>
      <c r="AC1097" s="6"/>
    </row>
    <row r="1098" spans="1:29" x14ac:dyDescent="0.25">
      <c r="Q1098" s="12" t="str">
        <f t="shared" ca="1" si="36"/>
        <v>-</v>
      </c>
      <c r="W1098" t="str">
        <f t="shared" si="35"/>
        <v>-</v>
      </c>
    </row>
    <row r="1099" spans="1:29" x14ac:dyDescent="0.25">
      <c r="A1099" s="6"/>
      <c r="B1099" s="10"/>
      <c r="C1099" s="6"/>
      <c r="D1099" s="6"/>
      <c r="E1099" s="6"/>
      <c r="F1099" s="6"/>
      <c r="G1099" s="6"/>
      <c r="H1099" s="6"/>
      <c r="I1099" s="6"/>
      <c r="J1099" s="6"/>
      <c r="K1099" s="6"/>
      <c r="L1099" s="6"/>
      <c r="M1099" s="6"/>
      <c r="N1099" s="6"/>
      <c r="O1099" s="6"/>
      <c r="P1099" s="10"/>
      <c r="Q1099" s="15" t="str">
        <f t="shared" ca="1" si="36"/>
        <v>-</v>
      </c>
      <c r="R1099" s="6"/>
      <c r="S1099" s="6"/>
      <c r="T1099" s="6"/>
      <c r="U1099" s="6"/>
      <c r="V1099" s="6"/>
      <c r="W1099" s="6" t="str">
        <f t="shared" si="35"/>
        <v>-</v>
      </c>
      <c r="X1099" s="6"/>
      <c r="Y1099" s="6"/>
      <c r="Z1099" s="6"/>
      <c r="AA1099" s="6"/>
      <c r="AB1099" s="6"/>
      <c r="AC1099" s="6"/>
    </row>
    <row r="1100" spans="1:29" x14ac:dyDescent="0.25">
      <c r="Q1100" s="12" t="str">
        <f t="shared" ca="1" si="36"/>
        <v>-</v>
      </c>
      <c r="W1100" t="str">
        <f t="shared" si="35"/>
        <v>-</v>
      </c>
    </row>
    <row r="1101" spans="1:29" x14ac:dyDescent="0.25">
      <c r="A1101" s="6"/>
      <c r="B1101" s="10"/>
      <c r="C1101" s="6"/>
      <c r="D1101" s="6"/>
      <c r="E1101" s="6"/>
      <c r="F1101" s="6"/>
      <c r="G1101" s="6"/>
      <c r="H1101" s="6"/>
      <c r="I1101" s="6"/>
      <c r="J1101" s="6"/>
      <c r="K1101" s="6"/>
      <c r="L1101" s="6"/>
      <c r="M1101" s="6"/>
      <c r="N1101" s="6"/>
      <c r="O1101" s="6"/>
      <c r="P1101" s="10"/>
      <c r="Q1101" s="15" t="str">
        <f t="shared" ca="1" si="36"/>
        <v>-</v>
      </c>
      <c r="R1101" s="6"/>
      <c r="S1101" s="6"/>
      <c r="T1101" s="6"/>
      <c r="U1101" s="6"/>
      <c r="V1101" s="6"/>
      <c r="W1101" s="6" t="str">
        <f t="shared" si="35"/>
        <v>-</v>
      </c>
      <c r="X1101" s="6"/>
      <c r="Y1101" s="6"/>
      <c r="Z1101" s="6"/>
      <c r="AA1101" s="6"/>
      <c r="AB1101" s="6"/>
      <c r="AC1101" s="6"/>
    </row>
    <row r="1102" spans="1:29" x14ac:dyDescent="0.25">
      <c r="Q1102" s="12" t="str">
        <f t="shared" ca="1" si="36"/>
        <v>-</v>
      </c>
      <c r="W1102" t="str">
        <f t="shared" si="35"/>
        <v>-</v>
      </c>
    </row>
    <row r="1103" spans="1:29" x14ac:dyDescent="0.25">
      <c r="A1103" s="6"/>
      <c r="B1103" s="10"/>
      <c r="C1103" s="6"/>
      <c r="D1103" s="6"/>
      <c r="E1103" s="6"/>
      <c r="F1103" s="6"/>
      <c r="G1103" s="6"/>
      <c r="H1103" s="6"/>
      <c r="I1103" s="6"/>
      <c r="J1103" s="6"/>
      <c r="K1103" s="6"/>
      <c r="L1103" s="6"/>
      <c r="M1103" s="6"/>
      <c r="N1103" s="6"/>
      <c r="O1103" s="6"/>
      <c r="P1103" s="10"/>
      <c r="Q1103" s="15" t="str">
        <f t="shared" ca="1" si="36"/>
        <v>-</v>
      </c>
      <c r="R1103" s="6"/>
      <c r="S1103" s="6"/>
      <c r="T1103" s="6"/>
      <c r="U1103" s="6"/>
      <c r="V1103" s="6"/>
      <c r="W1103" s="6" t="str">
        <f t="shared" si="35"/>
        <v>-</v>
      </c>
      <c r="X1103" s="6"/>
      <c r="Y1103" s="6"/>
      <c r="Z1103" s="6"/>
      <c r="AA1103" s="6"/>
      <c r="AB1103" s="6"/>
      <c r="AC1103" s="6"/>
    </row>
    <row r="1104" spans="1:29" x14ac:dyDescent="0.25">
      <c r="Q1104" s="12" t="str">
        <f t="shared" ca="1" si="36"/>
        <v>-</v>
      </c>
      <c r="W1104" t="str">
        <f t="shared" si="35"/>
        <v>-</v>
      </c>
    </row>
    <row r="1105" spans="1:29" x14ac:dyDescent="0.25">
      <c r="A1105" s="6"/>
      <c r="B1105" s="10"/>
      <c r="C1105" s="6"/>
      <c r="D1105" s="6"/>
      <c r="E1105" s="6"/>
      <c r="F1105" s="6"/>
      <c r="G1105" s="6"/>
      <c r="H1105" s="6"/>
      <c r="I1105" s="6"/>
      <c r="J1105" s="6"/>
      <c r="K1105" s="6"/>
      <c r="L1105" s="6"/>
      <c r="M1105" s="6"/>
      <c r="N1105" s="6"/>
      <c r="O1105" s="6"/>
      <c r="P1105" s="10"/>
      <c r="Q1105" s="15" t="str">
        <f t="shared" ca="1" si="36"/>
        <v>-</v>
      </c>
      <c r="R1105" s="6"/>
      <c r="S1105" s="6"/>
      <c r="T1105" s="6"/>
      <c r="U1105" s="6"/>
      <c r="V1105" s="6"/>
      <c r="W1105" s="6" t="str">
        <f t="shared" si="35"/>
        <v>-</v>
      </c>
      <c r="X1105" s="6"/>
      <c r="Y1105" s="6"/>
      <c r="Z1105" s="6"/>
      <c r="AA1105" s="6"/>
      <c r="AB1105" s="6"/>
      <c r="AC1105" s="6"/>
    </row>
    <row r="1106" spans="1:29" x14ac:dyDescent="0.25">
      <c r="Q1106" s="12" t="str">
        <f t="shared" ca="1" si="36"/>
        <v>-</v>
      </c>
      <c r="W1106" t="str">
        <f t="shared" si="35"/>
        <v>-</v>
      </c>
    </row>
    <row r="1107" spans="1:29" x14ac:dyDescent="0.25">
      <c r="A1107" s="6"/>
      <c r="B1107" s="10"/>
      <c r="C1107" s="6"/>
      <c r="D1107" s="6"/>
      <c r="E1107" s="6"/>
      <c r="F1107" s="6"/>
      <c r="G1107" s="6"/>
      <c r="H1107" s="6"/>
      <c r="I1107" s="6"/>
      <c r="J1107" s="6"/>
      <c r="K1107" s="6"/>
      <c r="L1107" s="6"/>
      <c r="M1107" s="6"/>
      <c r="N1107" s="6"/>
      <c r="O1107" s="6"/>
      <c r="P1107" s="10"/>
      <c r="Q1107" s="15" t="str">
        <f t="shared" ca="1" si="36"/>
        <v>-</v>
      </c>
      <c r="R1107" s="6"/>
      <c r="S1107" s="6"/>
      <c r="T1107" s="6"/>
      <c r="U1107" s="6"/>
      <c r="V1107" s="6"/>
      <c r="W1107" s="6" t="str">
        <f t="shared" si="35"/>
        <v>-</v>
      </c>
      <c r="X1107" s="6"/>
      <c r="Y1107" s="6"/>
      <c r="Z1107" s="6"/>
      <c r="AA1107" s="6"/>
      <c r="AB1107" s="6"/>
      <c r="AC1107" s="6"/>
    </row>
    <row r="1108" spans="1:29" x14ac:dyDescent="0.25">
      <c r="Q1108" s="12" t="str">
        <f t="shared" ca="1" si="36"/>
        <v>-</v>
      </c>
      <c r="W1108" t="str">
        <f t="shared" si="35"/>
        <v>-</v>
      </c>
    </row>
    <row r="1109" spans="1:29" x14ac:dyDescent="0.25">
      <c r="A1109" s="6"/>
      <c r="B1109" s="10"/>
      <c r="C1109" s="6"/>
      <c r="D1109" s="6"/>
      <c r="E1109" s="6"/>
      <c r="F1109" s="6"/>
      <c r="G1109" s="6"/>
      <c r="H1109" s="6"/>
      <c r="I1109" s="6"/>
      <c r="J1109" s="6"/>
      <c r="K1109" s="6"/>
      <c r="L1109" s="6"/>
      <c r="M1109" s="6"/>
      <c r="N1109" s="6"/>
      <c r="O1109" s="6"/>
      <c r="P1109" s="10"/>
      <c r="Q1109" s="15" t="str">
        <f t="shared" ca="1" si="36"/>
        <v>-</v>
      </c>
      <c r="R1109" s="6"/>
      <c r="S1109" s="6"/>
      <c r="T1109" s="6"/>
      <c r="U1109" s="6"/>
      <c r="V1109" s="6"/>
      <c r="W1109" s="6" t="str">
        <f t="shared" si="35"/>
        <v>-</v>
      </c>
      <c r="X1109" s="6"/>
      <c r="Y1109" s="6"/>
      <c r="Z1109" s="6"/>
      <c r="AA1109" s="6"/>
      <c r="AB1109" s="6"/>
      <c r="AC1109" s="6"/>
    </row>
    <row r="1110" spans="1:29" x14ac:dyDescent="0.25">
      <c r="Q1110" s="12" t="str">
        <f t="shared" ca="1" si="36"/>
        <v>-</v>
      </c>
      <c r="W1110" t="str">
        <f t="shared" si="35"/>
        <v>-</v>
      </c>
    </row>
    <row r="1111" spans="1:29" x14ac:dyDescent="0.25">
      <c r="A1111" s="6"/>
      <c r="B1111" s="10"/>
      <c r="C1111" s="6"/>
      <c r="D1111" s="6"/>
      <c r="E1111" s="6"/>
      <c r="F1111" s="6"/>
      <c r="G1111" s="6"/>
      <c r="H1111" s="6"/>
      <c r="I1111" s="6"/>
      <c r="J1111" s="6"/>
      <c r="K1111" s="6"/>
      <c r="L1111" s="6"/>
      <c r="M1111" s="6"/>
      <c r="N1111" s="6"/>
      <c r="O1111" s="6"/>
      <c r="P1111" s="10"/>
      <c r="Q1111" s="15" t="str">
        <f t="shared" ca="1" si="36"/>
        <v>-</v>
      </c>
      <c r="R1111" s="6"/>
      <c r="S1111" s="6"/>
      <c r="T1111" s="6"/>
      <c r="U1111" s="6"/>
      <c r="V1111" s="6"/>
      <c r="W1111" s="6" t="str">
        <f t="shared" si="35"/>
        <v>-</v>
      </c>
      <c r="X1111" s="6"/>
      <c r="Y1111" s="6"/>
      <c r="Z1111" s="6"/>
      <c r="AA1111" s="6"/>
      <c r="AB1111" s="6"/>
      <c r="AC1111" s="6"/>
    </row>
    <row r="1112" spans="1:29" x14ac:dyDescent="0.25">
      <c r="Q1112" s="12" t="str">
        <f t="shared" ca="1" si="36"/>
        <v>-</v>
      </c>
      <c r="W1112" t="str">
        <f t="shared" si="35"/>
        <v>-</v>
      </c>
    </row>
    <row r="1113" spans="1:29" x14ac:dyDescent="0.25">
      <c r="A1113" s="6"/>
      <c r="B1113" s="10"/>
      <c r="C1113" s="6"/>
      <c r="D1113" s="6"/>
      <c r="E1113" s="6"/>
      <c r="F1113" s="6"/>
      <c r="G1113" s="6"/>
      <c r="H1113" s="6"/>
      <c r="I1113" s="6"/>
      <c r="J1113" s="6"/>
      <c r="K1113" s="6"/>
      <c r="L1113" s="6"/>
      <c r="M1113" s="6"/>
      <c r="N1113" s="6"/>
      <c r="O1113" s="6"/>
      <c r="P1113" s="10"/>
      <c r="Q1113" s="15" t="str">
        <f t="shared" ca="1" si="36"/>
        <v>-</v>
      </c>
      <c r="R1113" s="6"/>
      <c r="S1113" s="6"/>
      <c r="T1113" s="6"/>
      <c r="U1113" s="6"/>
      <c r="V1113" s="6"/>
      <c r="W1113" s="6" t="str">
        <f t="shared" si="35"/>
        <v>-</v>
      </c>
      <c r="X1113" s="6"/>
      <c r="Y1113" s="6"/>
      <c r="Z1113" s="6"/>
      <c r="AA1113" s="6"/>
      <c r="AB1113" s="6"/>
      <c r="AC1113" s="6"/>
    </row>
    <row r="1114" spans="1:29" x14ac:dyDescent="0.25">
      <c r="Q1114" s="12" t="str">
        <f t="shared" ca="1" si="36"/>
        <v>-</v>
      </c>
      <c r="W1114" t="str">
        <f t="shared" si="35"/>
        <v>-</v>
      </c>
    </row>
    <row r="1115" spans="1:29" x14ac:dyDescent="0.25">
      <c r="A1115" s="6"/>
      <c r="B1115" s="10"/>
      <c r="C1115" s="6"/>
      <c r="D1115" s="6"/>
      <c r="E1115" s="6"/>
      <c r="F1115" s="6"/>
      <c r="G1115" s="6"/>
      <c r="H1115" s="6"/>
      <c r="I1115" s="6"/>
      <c r="J1115" s="6"/>
      <c r="K1115" s="6"/>
      <c r="L1115" s="6"/>
      <c r="M1115" s="6"/>
      <c r="N1115" s="6"/>
      <c r="O1115" s="6"/>
      <c r="P1115" s="10"/>
      <c r="Q1115" s="15" t="str">
        <f t="shared" ca="1" si="36"/>
        <v>-</v>
      </c>
      <c r="R1115" s="6"/>
      <c r="S1115" s="6"/>
      <c r="T1115" s="6"/>
      <c r="U1115" s="6"/>
      <c r="V1115" s="6"/>
      <c r="W1115" s="6" t="str">
        <f t="shared" si="35"/>
        <v>-</v>
      </c>
      <c r="X1115" s="6"/>
      <c r="Y1115" s="6"/>
      <c r="Z1115" s="6"/>
      <c r="AA1115" s="6"/>
      <c r="AB1115" s="6"/>
      <c r="AC1115" s="6"/>
    </row>
    <row r="1116" spans="1:29" x14ac:dyDescent="0.25">
      <c r="Q1116" s="12" t="str">
        <f t="shared" ca="1" si="36"/>
        <v>-</v>
      </c>
      <c r="W1116" t="str">
        <f t="shared" si="35"/>
        <v>-</v>
      </c>
    </row>
    <row r="1117" spans="1:29" x14ac:dyDescent="0.25">
      <c r="A1117" s="6"/>
      <c r="B1117" s="10"/>
      <c r="C1117" s="6"/>
      <c r="D1117" s="6"/>
      <c r="E1117" s="6"/>
      <c r="F1117" s="6"/>
      <c r="G1117" s="6"/>
      <c r="H1117" s="6"/>
      <c r="I1117" s="6"/>
      <c r="J1117" s="6"/>
      <c r="K1117" s="6"/>
      <c r="L1117" s="6"/>
      <c r="M1117" s="6"/>
      <c r="N1117" s="6"/>
      <c r="O1117" s="6"/>
      <c r="P1117" s="10"/>
      <c r="Q1117" s="15" t="str">
        <f t="shared" ca="1" si="36"/>
        <v>-</v>
      </c>
      <c r="R1117" s="6"/>
      <c r="S1117" s="6"/>
      <c r="T1117" s="6"/>
      <c r="U1117" s="6"/>
      <c r="V1117" s="6"/>
      <c r="W1117" s="6" t="str">
        <f t="shared" si="35"/>
        <v>-</v>
      </c>
      <c r="X1117" s="6"/>
      <c r="Y1117" s="6"/>
      <c r="Z1117" s="6"/>
      <c r="AA1117" s="6"/>
      <c r="AB1117" s="6"/>
      <c r="AC1117" s="6"/>
    </row>
    <row r="1118" spans="1:29" x14ac:dyDescent="0.25">
      <c r="Q1118" s="12" t="str">
        <f t="shared" ca="1" si="36"/>
        <v>-</v>
      </c>
      <c r="W1118" t="str">
        <f t="shared" si="35"/>
        <v>-</v>
      </c>
    </row>
    <row r="1119" spans="1:29" x14ac:dyDescent="0.25">
      <c r="A1119" s="6"/>
      <c r="B1119" s="10"/>
      <c r="C1119" s="6"/>
      <c r="D1119" s="6"/>
      <c r="E1119" s="6"/>
      <c r="F1119" s="6"/>
      <c r="G1119" s="6"/>
      <c r="H1119" s="6"/>
      <c r="I1119" s="6"/>
      <c r="J1119" s="6"/>
      <c r="K1119" s="6"/>
      <c r="L1119" s="6"/>
      <c r="M1119" s="6"/>
      <c r="N1119" s="6"/>
      <c r="O1119" s="6"/>
      <c r="P1119" s="10"/>
      <c r="Q1119" s="15" t="str">
        <f t="shared" ca="1" si="36"/>
        <v>-</v>
      </c>
      <c r="R1119" s="6"/>
      <c r="S1119" s="6"/>
      <c r="T1119" s="6"/>
      <c r="U1119" s="6"/>
      <c r="V1119" s="6"/>
      <c r="W1119" s="6" t="str">
        <f t="shared" si="35"/>
        <v>-</v>
      </c>
      <c r="X1119" s="6"/>
      <c r="Y1119" s="6"/>
      <c r="Z1119" s="6"/>
      <c r="AA1119" s="6"/>
      <c r="AB1119" s="6"/>
      <c r="AC1119" s="6"/>
    </row>
    <row r="1120" spans="1:29" x14ac:dyDescent="0.25">
      <c r="Q1120" s="12" t="str">
        <f t="shared" ca="1" si="36"/>
        <v>-</v>
      </c>
      <c r="W1120" t="str">
        <f t="shared" si="35"/>
        <v>-</v>
      </c>
    </row>
    <row r="1121" spans="1:29" x14ac:dyDescent="0.25">
      <c r="A1121" s="6"/>
      <c r="B1121" s="10"/>
      <c r="C1121" s="6"/>
      <c r="D1121" s="6"/>
      <c r="E1121" s="6"/>
      <c r="F1121" s="6"/>
      <c r="G1121" s="6"/>
      <c r="H1121" s="6"/>
      <c r="I1121" s="6"/>
      <c r="J1121" s="6"/>
      <c r="K1121" s="6"/>
      <c r="L1121" s="6"/>
      <c r="M1121" s="6"/>
      <c r="N1121" s="6"/>
      <c r="O1121" s="6"/>
      <c r="P1121" s="10"/>
      <c r="Q1121" s="15" t="str">
        <f t="shared" ca="1" si="36"/>
        <v>-</v>
      </c>
      <c r="R1121" s="6"/>
      <c r="S1121" s="6"/>
      <c r="T1121" s="6"/>
      <c r="U1121" s="6"/>
      <c r="V1121" s="6"/>
      <c r="W1121" s="6" t="str">
        <f t="shared" si="35"/>
        <v>-</v>
      </c>
      <c r="X1121" s="6"/>
      <c r="Y1121" s="6"/>
      <c r="Z1121" s="6"/>
      <c r="AA1121" s="6"/>
      <c r="AB1121" s="6"/>
      <c r="AC1121" s="6"/>
    </row>
    <row r="1122" spans="1:29" x14ac:dyDescent="0.25">
      <c r="Q1122" s="12" t="str">
        <f t="shared" ca="1" si="36"/>
        <v>-</v>
      </c>
      <c r="W1122" t="str">
        <f t="shared" si="35"/>
        <v>-</v>
      </c>
    </row>
    <row r="1123" spans="1:29" x14ac:dyDescent="0.25">
      <c r="A1123" s="6"/>
      <c r="B1123" s="10"/>
      <c r="C1123" s="6"/>
      <c r="D1123" s="6"/>
      <c r="E1123" s="6"/>
      <c r="F1123" s="6"/>
      <c r="G1123" s="6"/>
      <c r="H1123" s="6"/>
      <c r="I1123" s="6"/>
      <c r="J1123" s="6"/>
      <c r="K1123" s="6"/>
      <c r="L1123" s="6"/>
      <c r="M1123" s="6"/>
      <c r="N1123" s="6"/>
      <c r="O1123" s="6"/>
      <c r="P1123" s="10"/>
      <c r="Q1123" s="15" t="str">
        <f t="shared" ca="1" si="36"/>
        <v>-</v>
      </c>
      <c r="R1123" s="6"/>
      <c r="S1123" s="6"/>
      <c r="T1123" s="6"/>
      <c r="U1123" s="6"/>
      <c r="V1123" s="6"/>
      <c r="W1123" s="6" t="str">
        <f t="shared" si="35"/>
        <v>-</v>
      </c>
      <c r="X1123" s="6"/>
      <c r="Y1123" s="6"/>
      <c r="Z1123" s="6"/>
      <c r="AA1123" s="6"/>
      <c r="AB1123" s="6"/>
      <c r="AC1123" s="6"/>
    </row>
    <row r="1124" spans="1:29" x14ac:dyDescent="0.25">
      <c r="Q1124" s="12" t="str">
        <f t="shared" ca="1" si="36"/>
        <v>-</v>
      </c>
      <c r="W1124" t="str">
        <f t="shared" si="35"/>
        <v>-</v>
      </c>
    </row>
    <row r="1125" spans="1:29" x14ac:dyDescent="0.25">
      <c r="A1125" s="6"/>
      <c r="B1125" s="10"/>
      <c r="C1125" s="6"/>
      <c r="D1125" s="6"/>
      <c r="E1125" s="6"/>
      <c r="F1125" s="6"/>
      <c r="G1125" s="6"/>
      <c r="H1125" s="6"/>
      <c r="I1125" s="6"/>
      <c r="J1125" s="6"/>
      <c r="K1125" s="6"/>
      <c r="L1125" s="6"/>
      <c r="M1125" s="6"/>
      <c r="N1125" s="6"/>
      <c r="O1125" s="6"/>
      <c r="P1125" s="10"/>
      <c r="Q1125" s="15" t="str">
        <f t="shared" ca="1" si="36"/>
        <v>-</v>
      </c>
      <c r="R1125" s="6"/>
      <c r="S1125" s="6"/>
      <c r="T1125" s="6"/>
      <c r="U1125" s="6"/>
      <c r="V1125" s="6"/>
      <c r="W1125" s="6" t="str">
        <f t="shared" si="35"/>
        <v>-</v>
      </c>
      <c r="X1125" s="6"/>
      <c r="Y1125" s="6"/>
      <c r="Z1125" s="6"/>
      <c r="AA1125" s="6"/>
      <c r="AB1125" s="6"/>
      <c r="AC1125" s="6"/>
    </row>
    <row r="1126" spans="1:29" x14ac:dyDescent="0.25">
      <c r="Q1126" s="12" t="str">
        <f t="shared" ca="1" si="36"/>
        <v>-</v>
      </c>
      <c r="W1126" t="str">
        <f t="shared" si="35"/>
        <v>-</v>
      </c>
    </row>
    <row r="1127" spans="1:29" x14ac:dyDescent="0.25">
      <c r="A1127" s="6"/>
      <c r="B1127" s="10"/>
      <c r="C1127" s="6"/>
      <c r="D1127" s="6"/>
      <c r="E1127" s="6"/>
      <c r="F1127" s="6"/>
      <c r="G1127" s="6"/>
      <c r="H1127" s="6"/>
      <c r="I1127" s="6"/>
      <c r="J1127" s="6"/>
      <c r="K1127" s="6"/>
      <c r="L1127" s="6"/>
      <c r="M1127" s="6"/>
      <c r="N1127" s="6"/>
      <c r="O1127" s="6"/>
      <c r="P1127" s="10"/>
      <c r="Q1127" s="15" t="str">
        <f t="shared" ca="1" si="36"/>
        <v>-</v>
      </c>
      <c r="R1127" s="6"/>
      <c r="S1127" s="6"/>
      <c r="T1127" s="6"/>
      <c r="U1127" s="6"/>
      <c r="V1127" s="6"/>
      <c r="W1127" s="6" t="str">
        <f t="shared" si="35"/>
        <v>-</v>
      </c>
      <c r="X1127" s="6"/>
      <c r="Y1127" s="6"/>
      <c r="Z1127" s="6"/>
      <c r="AA1127" s="6"/>
      <c r="AB1127" s="6"/>
      <c r="AC1127" s="6"/>
    </row>
    <row r="1128" spans="1:29" x14ac:dyDescent="0.25">
      <c r="Q1128" s="12" t="str">
        <f t="shared" ca="1" si="36"/>
        <v>-</v>
      </c>
      <c r="W1128" t="str">
        <f t="shared" si="35"/>
        <v>-</v>
      </c>
    </row>
    <row r="1129" spans="1:29" x14ac:dyDescent="0.25">
      <c r="A1129" s="6"/>
      <c r="B1129" s="10"/>
      <c r="C1129" s="6"/>
      <c r="D1129" s="6"/>
      <c r="E1129" s="6"/>
      <c r="F1129" s="6"/>
      <c r="G1129" s="6"/>
      <c r="H1129" s="6"/>
      <c r="I1129" s="6"/>
      <c r="J1129" s="6"/>
      <c r="K1129" s="6"/>
      <c r="L1129" s="6"/>
      <c r="M1129" s="6"/>
      <c r="N1129" s="6"/>
      <c r="O1129" s="6"/>
      <c r="P1129" s="10"/>
      <c r="Q1129" s="15" t="str">
        <f t="shared" ca="1" si="36"/>
        <v>-</v>
      </c>
      <c r="R1129" s="6"/>
      <c r="S1129" s="6"/>
      <c r="T1129" s="6"/>
      <c r="U1129" s="6"/>
      <c r="V1129" s="6"/>
      <c r="W1129" s="6" t="str">
        <f t="shared" si="35"/>
        <v>-</v>
      </c>
      <c r="X1129" s="6"/>
      <c r="Y1129" s="6"/>
      <c r="Z1129" s="6"/>
      <c r="AA1129" s="6"/>
      <c r="AB1129" s="6"/>
      <c r="AC1129" s="6"/>
    </row>
    <row r="1130" spans="1:29" x14ac:dyDescent="0.25">
      <c r="Q1130" s="12" t="str">
        <f t="shared" ca="1" si="36"/>
        <v>-</v>
      </c>
      <c r="W1130" t="str">
        <f t="shared" si="35"/>
        <v>-</v>
      </c>
    </row>
    <row r="1131" spans="1:29" x14ac:dyDescent="0.25">
      <c r="A1131" s="6"/>
      <c r="B1131" s="10"/>
      <c r="C1131" s="6"/>
      <c r="D1131" s="6"/>
      <c r="E1131" s="6"/>
      <c r="F1131" s="6"/>
      <c r="G1131" s="6"/>
      <c r="H1131" s="6"/>
      <c r="I1131" s="6"/>
      <c r="J1131" s="6"/>
      <c r="K1131" s="6"/>
      <c r="L1131" s="6"/>
      <c r="M1131" s="6"/>
      <c r="N1131" s="6"/>
      <c r="O1131" s="6"/>
      <c r="P1131" s="10"/>
      <c r="Q1131" s="15" t="str">
        <f t="shared" ca="1" si="36"/>
        <v>-</v>
      </c>
      <c r="R1131" s="6"/>
      <c r="S1131" s="6"/>
      <c r="T1131" s="6"/>
      <c r="U1131" s="6"/>
      <c r="V1131" s="6"/>
      <c r="W1131" s="6" t="str">
        <f t="shared" si="35"/>
        <v>-</v>
      </c>
      <c r="X1131" s="6"/>
      <c r="Y1131" s="6"/>
      <c r="Z1131" s="6"/>
      <c r="AA1131" s="6"/>
      <c r="AB1131" s="6"/>
      <c r="AC1131" s="6"/>
    </row>
    <row r="1132" spans="1:29" x14ac:dyDescent="0.25">
      <c r="Q1132" s="12" t="str">
        <f t="shared" ca="1" si="36"/>
        <v>-</v>
      </c>
      <c r="W1132" t="str">
        <f t="shared" si="35"/>
        <v>-</v>
      </c>
    </row>
    <row r="1133" spans="1:29" x14ac:dyDescent="0.25">
      <c r="A1133" s="6"/>
      <c r="B1133" s="10"/>
      <c r="C1133" s="6"/>
      <c r="D1133" s="6"/>
      <c r="E1133" s="6"/>
      <c r="F1133" s="6"/>
      <c r="G1133" s="6"/>
      <c r="H1133" s="6"/>
      <c r="I1133" s="6"/>
      <c r="J1133" s="6"/>
      <c r="K1133" s="6"/>
      <c r="L1133" s="6"/>
      <c r="M1133" s="6"/>
      <c r="N1133" s="6"/>
      <c r="O1133" s="6"/>
      <c r="P1133" s="10"/>
      <c r="Q1133" s="15" t="str">
        <f t="shared" ca="1" si="36"/>
        <v>-</v>
      </c>
      <c r="R1133" s="6"/>
      <c r="S1133" s="6"/>
      <c r="T1133" s="6"/>
      <c r="U1133" s="6"/>
      <c r="V1133" s="6"/>
      <c r="W1133" s="6" t="str">
        <f t="shared" si="35"/>
        <v>-</v>
      </c>
      <c r="X1133" s="6"/>
      <c r="Y1133" s="6"/>
      <c r="Z1133" s="6"/>
      <c r="AA1133" s="6"/>
      <c r="AB1133" s="6"/>
      <c r="AC1133" s="6"/>
    </row>
    <row r="1134" spans="1:29" x14ac:dyDescent="0.25">
      <c r="Q1134" s="12" t="str">
        <f t="shared" ca="1" si="36"/>
        <v>-</v>
      </c>
      <c r="W1134" t="str">
        <f t="shared" si="35"/>
        <v>-</v>
      </c>
    </row>
    <row r="1135" spans="1:29" x14ac:dyDescent="0.25">
      <c r="A1135" s="6"/>
      <c r="B1135" s="10"/>
      <c r="C1135" s="6"/>
      <c r="D1135" s="6"/>
      <c r="E1135" s="6"/>
      <c r="F1135" s="6"/>
      <c r="G1135" s="6"/>
      <c r="H1135" s="6"/>
      <c r="I1135" s="6"/>
      <c r="J1135" s="6"/>
      <c r="K1135" s="6"/>
      <c r="L1135" s="6"/>
      <c r="M1135" s="6"/>
      <c r="N1135" s="6"/>
      <c r="O1135" s="6"/>
      <c r="P1135" s="10"/>
      <c r="Q1135" s="15" t="str">
        <f t="shared" ca="1" si="36"/>
        <v>-</v>
      </c>
      <c r="R1135" s="6"/>
      <c r="S1135" s="6"/>
      <c r="T1135" s="6"/>
      <c r="U1135" s="6"/>
      <c r="V1135" s="6"/>
      <c r="W1135" s="6" t="str">
        <f t="shared" si="35"/>
        <v>-</v>
      </c>
      <c r="X1135" s="6"/>
      <c r="Y1135" s="6"/>
      <c r="Z1135" s="6"/>
      <c r="AA1135" s="6"/>
      <c r="AB1135" s="6"/>
      <c r="AC1135" s="6"/>
    </row>
    <row r="1136" spans="1:29" x14ac:dyDescent="0.25">
      <c r="Q1136" s="12" t="str">
        <f t="shared" ca="1" si="36"/>
        <v>-</v>
      </c>
      <c r="W1136" t="str">
        <f t="shared" si="35"/>
        <v>-</v>
      </c>
    </row>
    <row r="1137" spans="1:29" x14ac:dyDescent="0.25">
      <c r="A1137" s="6"/>
      <c r="B1137" s="10"/>
      <c r="C1137" s="6"/>
      <c r="D1137" s="6"/>
      <c r="E1137" s="6"/>
      <c r="F1137" s="6"/>
      <c r="G1137" s="6"/>
      <c r="H1137" s="6"/>
      <c r="I1137" s="6"/>
      <c r="J1137" s="6"/>
      <c r="K1137" s="6"/>
      <c r="L1137" s="6"/>
      <c r="M1137" s="6"/>
      <c r="N1137" s="6"/>
      <c r="O1137" s="6"/>
      <c r="P1137" s="10"/>
      <c r="Q1137" s="15" t="str">
        <f t="shared" ca="1" si="36"/>
        <v>-</v>
      </c>
      <c r="R1137" s="6"/>
      <c r="S1137" s="6"/>
      <c r="T1137" s="6"/>
      <c r="U1137" s="6"/>
      <c r="V1137" s="6"/>
      <c r="W1137" s="6" t="str">
        <f t="shared" si="35"/>
        <v>-</v>
      </c>
      <c r="X1137" s="6"/>
      <c r="Y1137" s="6"/>
      <c r="Z1137" s="6"/>
      <c r="AA1137" s="6"/>
      <c r="AB1137" s="6"/>
      <c r="AC1137" s="6"/>
    </row>
    <row r="1138" spans="1:29" x14ac:dyDescent="0.25">
      <c r="Q1138" s="12" t="str">
        <f t="shared" ca="1" si="36"/>
        <v>-</v>
      </c>
      <c r="W1138" t="str">
        <f t="shared" si="35"/>
        <v>-</v>
      </c>
    </row>
    <row r="1139" spans="1:29" x14ac:dyDescent="0.25">
      <c r="A1139" s="6"/>
      <c r="B1139" s="10"/>
      <c r="C1139" s="6"/>
      <c r="D1139" s="6"/>
      <c r="E1139" s="6"/>
      <c r="F1139" s="6"/>
      <c r="G1139" s="6"/>
      <c r="H1139" s="6"/>
      <c r="I1139" s="6"/>
      <c r="J1139" s="6"/>
      <c r="K1139" s="6"/>
      <c r="L1139" s="6"/>
      <c r="M1139" s="6"/>
      <c r="N1139" s="6"/>
      <c r="O1139" s="6"/>
      <c r="P1139" s="10"/>
      <c r="Q1139" s="15" t="str">
        <f t="shared" ca="1" si="36"/>
        <v>-</v>
      </c>
      <c r="R1139" s="6"/>
      <c r="S1139" s="6"/>
      <c r="T1139" s="6"/>
      <c r="U1139" s="6"/>
      <c r="V1139" s="6"/>
      <c r="W1139" s="6" t="str">
        <f t="shared" si="35"/>
        <v>-</v>
      </c>
      <c r="X1139" s="6"/>
      <c r="Y1139" s="6"/>
      <c r="Z1139" s="6"/>
      <c r="AA1139" s="6"/>
      <c r="AB1139" s="6"/>
      <c r="AC1139" s="6"/>
    </row>
    <row r="1140" spans="1:29" x14ac:dyDescent="0.25">
      <c r="Q1140" s="12" t="str">
        <f t="shared" ca="1" si="36"/>
        <v>-</v>
      </c>
      <c r="W1140" t="str">
        <f t="shared" si="35"/>
        <v>-</v>
      </c>
    </row>
    <row r="1141" spans="1:29" x14ac:dyDescent="0.25">
      <c r="A1141" s="6"/>
      <c r="B1141" s="10"/>
      <c r="C1141" s="6"/>
      <c r="D1141" s="6"/>
      <c r="E1141" s="6"/>
      <c r="F1141" s="6"/>
      <c r="G1141" s="6"/>
      <c r="H1141" s="6"/>
      <c r="I1141" s="6"/>
      <c r="J1141" s="6"/>
      <c r="K1141" s="6"/>
      <c r="L1141" s="6"/>
      <c r="M1141" s="6"/>
      <c r="N1141" s="6"/>
      <c r="O1141" s="6"/>
      <c r="P1141" s="10"/>
      <c r="Q1141" s="15" t="str">
        <f t="shared" ca="1" si="36"/>
        <v>-</v>
      </c>
      <c r="R1141" s="6"/>
      <c r="S1141" s="6"/>
      <c r="T1141" s="6"/>
      <c r="U1141" s="6"/>
      <c r="V1141" s="6"/>
      <c r="W1141" s="6" t="str">
        <f t="shared" si="35"/>
        <v>-</v>
      </c>
      <c r="X1141" s="6"/>
      <c r="Y1141" s="6"/>
      <c r="Z1141" s="6"/>
      <c r="AA1141" s="6"/>
      <c r="AB1141" s="6"/>
      <c r="AC1141" s="6"/>
    </row>
    <row r="1142" spans="1:29" x14ac:dyDescent="0.25">
      <c r="Q1142" s="12" t="str">
        <f t="shared" ca="1" si="36"/>
        <v>-</v>
      </c>
      <c r="W1142" t="str">
        <f t="shared" si="35"/>
        <v>-</v>
      </c>
    </row>
    <row r="1143" spans="1:29" x14ac:dyDescent="0.25">
      <c r="A1143" s="6"/>
      <c r="B1143" s="10"/>
      <c r="C1143" s="6"/>
      <c r="D1143" s="6"/>
      <c r="E1143" s="6"/>
      <c r="F1143" s="6"/>
      <c r="G1143" s="6"/>
      <c r="H1143" s="6"/>
      <c r="I1143" s="6"/>
      <c r="J1143" s="6"/>
      <c r="K1143" s="6"/>
      <c r="L1143" s="6"/>
      <c r="M1143" s="6"/>
      <c r="N1143" s="6"/>
      <c r="O1143" s="6"/>
      <c r="P1143" s="10"/>
      <c r="Q1143" s="15" t="str">
        <f t="shared" ca="1" si="36"/>
        <v>-</v>
      </c>
      <c r="R1143" s="6"/>
      <c r="S1143" s="6"/>
      <c r="T1143" s="6"/>
      <c r="U1143" s="6"/>
      <c r="V1143" s="6"/>
      <c r="W1143" s="6" t="str">
        <f t="shared" si="35"/>
        <v>-</v>
      </c>
      <c r="X1143" s="6"/>
      <c r="Y1143" s="6"/>
      <c r="Z1143" s="6"/>
      <c r="AA1143" s="6"/>
      <c r="AB1143" s="6"/>
      <c r="AC1143" s="6"/>
    </row>
    <row r="1144" spans="1:29" x14ac:dyDescent="0.25">
      <c r="Q1144" s="12" t="str">
        <f t="shared" ca="1" si="36"/>
        <v>-</v>
      </c>
      <c r="W1144" t="str">
        <f t="shared" si="35"/>
        <v>-</v>
      </c>
    </row>
    <row r="1145" spans="1:29" x14ac:dyDescent="0.25">
      <c r="A1145" s="6"/>
      <c r="B1145" s="10"/>
      <c r="C1145" s="6"/>
      <c r="D1145" s="6"/>
      <c r="E1145" s="6"/>
      <c r="F1145" s="6"/>
      <c r="G1145" s="6"/>
      <c r="H1145" s="6"/>
      <c r="I1145" s="6"/>
      <c r="J1145" s="6"/>
      <c r="K1145" s="6"/>
      <c r="L1145" s="6"/>
      <c r="M1145" s="6"/>
      <c r="N1145" s="6"/>
      <c r="O1145" s="6"/>
      <c r="P1145" s="10"/>
      <c r="Q1145" s="15" t="str">
        <f t="shared" ca="1" si="36"/>
        <v>-</v>
      </c>
      <c r="R1145" s="6"/>
      <c r="S1145" s="6"/>
      <c r="T1145" s="6"/>
      <c r="U1145" s="6"/>
      <c r="V1145" s="6"/>
      <c r="W1145" s="6" t="str">
        <f t="shared" si="35"/>
        <v>-</v>
      </c>
      <c r="X1145" s="6"/>
      <c r="Y1145" s="6"/>
      <c r="Z1145" s="6"/>
      <c r="AA1145" s="6"/>
      <c r="AB1145" s="6"/>
      <c r="AC1145" s="6"/>
    </row>
    <row r="1146" spans="1:29" x14ac:dyDescent="0.25">
      <c r="Q1146" s="12" t="str">
        <f t="shared" ca="1" si="36"/>
        <v>-</v>
      </c>
      <c r="W1146" t="str">
        <f t="shared" si="35"/>
        <v>-</v>
      </c>
    </row>
    <row r="1147" spans="1:29" x14ac:dyDescent="0.25">
      <c r="A1147" s="6"/>
      <c r="B1147" s="10"/>
      <c r="C1147" s="6"/>
      <c r="D1147" s="6"/>
      <c r="E1147" s="6"/>
      <c r="F1147" s="6"/>
      <c r="G1147" s="6"/>
      <c r="H1147" s="6"/>
      <c r="I1147" s="6"/>
      <c r="J1147" s="6"/>
      <c r="K1147" s="6"/>
      <c r="L1147" s="6"/>
      <c r="M1147" s="6"/>
      <c r="N1147" s="6"/>
      <c r="O1147" s="6"/>
      <c r="P1147" s="10"/>
      <c r="Q1147" s="15" t="str">
        <f t="shared" ca="1" si="36"/>
        <v>-</v>
      </c>
      <c r="R1147" s="6"/>
      <c r="S1147" s="6"/>
      <c r="T1147" s="6"/>
      <c r="U1147" s="6"/>
      <c r="V1147" s="6"/>
      <c r="W1147" s="6" t="str">
        <f t="shared" si="35"/>
        <v>-</v>
      </c>
      <c r="X1147" s="6"/>
      <c r="Y1147" s="6"/>
      <c r="Z1147" s="6"/>
      <c r="AA1147" s="6"/>
      <c r="AB1147" s="6"/>
      <c r="AC1147" s="6"/>
    </row>
    <row r="1148" spans="1:29" x14ac:dyDescent="0.25">
      <c r="Q1148" s="12" t="str">
        <f t="shared" ca="1" si="36"/>
        <v>-</v>
      </c>
      <c r="W1148" t="str">
        <f t="shared" si="35"/>
        <v>-</v>
      </c>
    </row>
    <row r="1149" spans="1:29" x14ac:dyDescent="0.25">
      <c r="A1149" s="6"/>
      <c r="B1149" s="10"/>
      <c r="C1149" s="6"/>
      <c r="D1149" s="6"/>
      <c r="E1149" s="6"/>
      <c r="F1149" s="6"/>
      <c r="G1149" s="6"/>
      <c r="H1149" s="6"/>
      <c r="I1149" s="6"/>
      <c r="J1149" s="6"/>
      <c r="K1149" s="6"/>
      <c r="L1149" s="6"/>
      <c r="M1149" s="6"/>
      <c r="N1149" s="6"/>
      <c r="O1149" s="6"/>
      <c r="P1149" s="10"/>
      <c r="Q1149" s="15" t="str">
        <f t="shared" ca="1" si="36"/>
        <v>-</v>
      </c>
      <c r="R1149" s="6"/>
      <c r="S1149" s="6"/>
      <c r="T1149" s="6"/>
      <c r="U1149" s="6"/>
      <c r="V1149" s="6"/>
      <c r="W1149" s="6" t="str">
        <f t="shared" si="35"/>
        <v>-</v>
      </c>
      <c r="X1149" s="6"/>
      <c r="Y1149" s="6"/>
      <c r="Z1149" s="6"/>
      <c r="AA1149" s="6"/>
      <c r="AB1149" s="6"/>
      <c r="AC1149" s="6"/>
    </row>
    <row r="1150" spans="1:29" x14ac:dyDescent="0.25">
      <c r="Q1150" s="12" t="str">
        <f t="shared" ca="1" si="36"/>
        <v>-</v>
      </c>
      <c r="W1150" t="str">
        <f t="shared" si="35"/>
        <v>-</v>
      </c>
    </row>
    <row r="1151" spans="1:29" x14ac:dyDescent="0.25">
      <c r="A1151" s="6"/>
      <c r="B1151" s="10"/>
      <c r="C1151" s="6"/>
      <c r="D1151" s="6"/>
      <c r="E1151" s="6"/>
      <c r="F1151" s="6"/>
      <c r="G1151" s="6"/>
      <c r="H1151" s="6"/>
      <c r="I1151" s="6"/>
      <c r="J1151" s="6"/>
      <c r="K1151" s="6"/>
      <c r="L1151" s="6"/>
      <c r="M1151" s="6"/>
      <c r="N1151" s="6"/>
      <c r="O1151" s="6"/>
      <c r="P1151" s="10"/>
      <c r="Q1151" s="15" t="str">
        <f t="shared" ca="1" si="36"/>
        <v>-</v>
      </c>
      <c r="R1151" s="6"/>
      <c r="S1151" s="6"/>
      <c r="T1151" s="6"/>
      <c r="U1151" s="6"/>
      <c r="V1151" s="6"/>
      <c r="W1151" s="6" t="str">
        <f t="shared" ref="W1151:W1214" si="37">IF(OR(ISBLANK(J1151),ISBLANK(V1151)),"-",(IF(J1151=V1151,"Yes","No")))</f>
        <v>-</v>
      </c>
      <c r="X1151" s="6"/>
      <c r="Y1151" s="6"/>
      <c r="Z1151" s="6"/>
      <c r="AA1151" s="6"/>
      <c r="AB1151" s="6"/>
      <c r="AC1151" s="6"/>
    </row>
    <row r="1152" spans="1:29" x14ac:dyDescent="0.25">
      <c r="Q1152" s="12" t="str">
        <f t="shared" ref="Q1152:Q1215" ca="1" si="38">IF(B1152&gt;1/1/1900, (IF(R1152="Closed",(DATEDIF(B1152,P1152,"d"))-(DATEDIF(M1152,O1152,"d")),IF(OR(R1152="Pending",ISBLANK(P1152)),TODAY()-B1152))),"-")</f>
        <v>-</v>
      </c>
      <c r="W1152" t="str">
        <f t="shared" si="37"/>
        <v>-</v>
      </c>
    </row>
    <row r="1153" spans="1:29" x14ac:dyDescent="0.25">
      <c r="A1153" s="6"/>
      <c r="B1153" s="10"/>
      <c r="C1153" s="6"/>
      <c r="D1153" s="6"/>
      <c r="E1153" s="6"/>
      <c r="F1153" s="6"/>
      <c r="G1153" s="6"/>
      <c r="H1153" s="6"/>
      <c r="I1153" s="6"/>
      <c r="J1153" s="6"/>
      <c r="K1153" s="6"/>
      <c r="L1153" s="6"/>
      <c r="M1153" s="6"/>
      <c r="N1153" s="6"/>
      <c r="O1153" s="6"/>
      <c r="P1153" s="10"/>
      <c r="Q1153" s="15" t="str">
        <f t="shared" ca="1" si="38"/>
        <v>-</v>
      </c>
      <c r="R1153" s="6"/>
      <c r="S1153" s="6"/>
      <c r="T1153" s="6"/>
      <c r="U1153" s="6"/>
      <c r="V1153" s="6"/>
      <c r="W1153" s="6" t="str">
        <f t="shared" si="37"/>
        <v>-</v>
      </c>
      <c r="X1153" s="6"/>
      <c r="Y1153" s="6"/>
      <c r="Z1153" s="6"/>
      <c r="AA1153" s="6"/>
      <c r="AB1153" s="6"/>
      <c r="AC1153" s="6"/>
    </row>
    <row r="1154" spans="1:29" x14ac:dyDescent="0.25">
      <c r="Q1154" s="12" t="str">
        <f t="shared" ca="1" si="38"/>
        <v>-</v>
      </c>
      <c r="W1154" t="str">
        <f t="shared" si="37"/>
        <v>-</v>
      </c>
    </row>
    <row r="1155" spans="1:29" x14ac:dyDescent="0.25">
      <c r="A1155" s="6"/>
      <c r="B1155" s="10"/>
      <c r="C1155" s="6"/>
      <c r="D1155" s="6"/>
      <c r="E1155" s="6"/>
      <c r="F1155" s="6"/>
      <c r="G1155" s="6"/>
      <c r="H1155" s="6"/>
      <c r="I1155" s="6"/>
      <c r="J1155" s="6"/>
      <c r="K1155" s="6"/>
      <c r="L1155" s="6"/>
      <c r="M1155" s="6"/>
      <c r="N1155" s="6"/>
      <c r="O1155" s="6"/>
      <c r="P1155" s="10"/>
      <c r="Q1155" s="15" t="str">
        <f t="shared" ca="1" si="38"/>
        <v>-</v>
      </c>
      <c r="R1155" s="6"/>
      <c r="S1155" s="6"/>
      <c r="T1155" s="6"/>
      <c r="U1155" s="6"/>
      <c r="V1155" s="6"/>
      <c r="W1155" s="6" t="str">
        <f t="shared" si="37"/>
        <v>-</v>
      </c>
      <c r="X1155" s="6"/>
      <c r="Y1155" s="6"/>
      <c r="Z1155" s="6"/>
      <c r="AA1155" s="6"/>
      <c r="AB1155" s="6"/>
      <c r="AC1155" s="6"/>
    </row>
    <row r="1156" spans="1:29" x14ac:dyDescent="0.25">
      <c r="Q1156" s="12" t="str">
        <f t="shared" ca="1" si="38"/>
        <v>-</v>
      </c>
      <c r="W1156" t="str">
        <f t="shared" si="37"/>
        <v>-</v>
      </c>
    </row>
    <row r="1157" spans="1:29" x14ac:dyDescent="0.25">
      <c r="A1157" s="6"/>
      <c r="B1157" s="10"/>
      <c r="C1157" s="6"/>
      <c r="D1157" s="6"/>
      <c r="E1157" s="6"/>
      <c r="F1157" s="6"/>
      <c r="G1157" s="6"/>
      <c r="H1157" s="6"/>
      <c r="I1157" s="6"/>
      <c r="J1157" s="6"/>
      <c r="K1157" s="6"/>
      <c r="L1157" s="6"/>
      <c r="M1157" s="6"/>
      <c r="N1157" s="6"/>
      <c r="O1157" s="6"/>
      <c r="P1157" s="10"/>
      <c r="Q1157" s="15" t="str">
        <f t="shared" ca="1" si="38"/>
        <v>-</v>
      </c>
      <c r="R1157" s="6"/>
      <c r="S1157" s="6"/>
      <c r="T1157" s="6"/>
      <c r="U1157" s="6"/>
      <c r="V1157" s="6"/>
      <c r="W1157" s="6" t="str">
        <f t="shared" si="37"/>
        <v>-</v>
      </c>
      <c r="X1157" s="6"/>
      <c r="Y1157" s="6"/>
      <c r="Z1157" s="6"/>
      <c r="AA1157" s="6"/>
      <c r="AB1157" s="6"/>
      <c r="AC1157" s="6"/>
    </row>
    <row r="1158" spans="1:29" x14ac:dyDescent="0.25">
      <c r="Q1158" s="12" t="str">
        <f t="shared" ca="1" si="38"/>
        <v>-</v>
      </c>
      <c r="W1158" t="str">
        <f t="shared" si="37"/>
        <v>-</v>
      </c>
    </row>
    <row r="1159" spans="1:29" x14ac:dyDescent="0.25">
      <c r="A1159" s="6"/>
      <c r="B1159" s="10"/>
      <c r="C1159" s="6"/>
      <c r="D1159" s="6"/>
      <c r="E1159" s="6"/>
      <c r="F1159" s="6"/>
      <c r="G1159" s="6"/>
      <c r="H1159" s="6"/>
      <c r="I1159" s="6"/>
      <c r="J1159" s="6"/>
      <c r="K1159" s="6"/>
      <c r="L1159" s="6"/>
      <c r="M1159" s="6"/>
      <c r="N1159" s="6"/>
      <c r="O1159" s="6"/>
      <c r="P1159" s="10"/>
      <c r="Q1159" s="15" t="str">
        <f t="shared" ca="1" si="38"/>
        <v>-</v>
      </c>
      <c r="R1159" s="6"/>
      <c r="S1159" s="6"/>
      <c r="T1159" s="6"/>
      <c r="U1159" s="6"/>
      <c r="V1159" s="6"/>
      <c r="W1159" s="6" t="str">
        <f t="shared" si="37"/>
        <v>-</v>
      </c>
      <c r="X1159" s="6"/>
      <c r="Y1159" s="6"/>
      <c r="Z1159" s="6"/>
      <c r="AA1159" s="6"/>
      <c r="AB1159" s="6"/>
      <c r="AC1159" s="6"/>
    </row>
    <row r="1160" spans="1:29" x14ac:dyDescent="0.25">
      <c r="Q1160" s="12" t="str">
        <f t="shared" ca="1" si="38"/>
        <v>-</v>
      </c>
      <c r="W1160" t="str">
        <f t="shared" si="37"/>
        <v>-</v>
      </c>
    </row>
    <row r="1161" spans="1:29" x14ac:dyDescent="0.25">
      <c r="A1161" s="6"/>
      <c r="B1161" s="10"/>
      <c r="C1161" s="6"/>
      <c r="D1161" s="6"/>
      <c r="E1161" s="6"/>
      <c r="F1161" s="6"/>
      <c r="G1161" s="6"/>
      <c r="H1161" s="6"/>
      <c r="I1161" s="6"/>
      <c r="J1161" s="6"/>
      <c r="K1161" s="6"/>
      <c r="L1161" s="6"/>
      <c r="M1161" s="6"/>
      <c r="N1161" s="6"/>
      <c r="O1161" s="6"/>
      <c r="P1161" s="10"/>
      <c r="Q1161" s="15" t="str">
        <f t="shared" ca="1" si="38"/>
        <v>-</v>
      </c>
      <c r="R1161" s="6"/>
      <c r="S1161" s="6"/>
      <c r="T1161" s="6"/>
      <c r="U1161" s="6"/>
      <c r="V1161" s="6"/>
      <c r="W1161" s="6" t="str">
        <f t="shared" si="37"/>
        <v>-</v>
      </c>
      <c r="X1161" s="6"/>
      <c r="Y1161" s="6"/>
      <c r="Z1161" s="6"/>
      <c r="AA1161" s="6"/>
      <c r="AB1161" s="6"/>
      <c r="AC1161" s="6"/>
    </row>
    <row r="1162" spans="1:29" x14ac:dyDescent="0.25">
      <c r="Q1162" s="12" t="str">
        <f t="shared" ca="1" si="38"/>
        <v>-</v>
      </c>
      <c r="W1162" t="str">
        <f t="shared" si="37"/>
        <v>-</v>
      </c>
    </row>
    <row r="1163" spans="1:29" x14ac:dyDescent="0.25">
      <c r="A1163" s="6"/>
      <c r="B1163" s="10"/>
      <c r="C1163" s="6"/>
      <c r="D1163" s="6"/>
      <c r="E1163" s="6"/>
      <c r="F1163" s="6"/>
      <c r="G1163" s="6"/>
      <c r="H1163" s="6"/>
      <c r="I1163" s="6"/>
      <c r="J1163" s="6"/>
      <c r="K1163" s="6"/>
      <c r="L1163" s="6"/>
      <c r="M1163" s="6"/>
      <c r="N1163" s="6"/>
      <c r="O1163" s="6"/>
      <c r="P1163" s="10"/>
      <c r="Q1163" s="15" t="str">
        <f t="shared" ca="1" si="38"/>
        <v>-</v>
      </c>
      <c r="R1163" s="6"/>
      <c r="S1163" s="6"/>
      <c r="T1163" s="6"/>
      <c r="U1163" s="6"/>
      <c r="V1163" s="6"/>
      <c r="W1163" s="6" t="str">
        <f t="shared" si="37"/>
        <v>-</v>
      </c>
      <c r="X1163" s="6"/>
      <c r="Y1163" s="6"/>
      <c r="Z1163" s="6"/>
      <c r="AA1163" s="6"/>
      <c r="AB1163" s="6"/>
      <c r="AC1163" s="6"/>
    </row>
    <row r="1164" spans="1:29" x14ac:dyDescent="0.25">
      <c r="Q1164" s="12" t="str">
        <f t="shared" ca="1" si="38"/>
        <v>-</v>
      </c>
      <c r="W1164" t="str">
        <f t="shared" si="37"/>
        <v>-</v>
      </c>
    </row>
    <row r="1165" spans="1:29" x14ac:dyDescent="0.25">
      <c r="A1165" s="6"/>
      <c r="B1165" s="10"/>
      <c r="C1165" s="6"/>
      <c r="D1165" s="6"/>
      <c r="E1165" s="6"/>
      <c r="F1165" s="6"/>
      <c r="G1165" s="6"/>
      <c r="H1165" s="6"/>
      <c r="I1165" s="6"/>
      <c r="J1165" s="6"/>
      <c r="K1165" s="6"/>
      <c r="L1165" s="6"/>
      <c r="M1165" s="6"/>
      <c r="N1165" s="6"/>
      <c r="O1165" s="6"/>
      <c r="P1165" s="10"/>
      <c r="Q1165" s="15" t="str">
        <f t="shared" ca="1" si="38"/>
        <v>-</v>
      </c>
      <c r="R1165" s="6"/>
      <c r="S1165" s="6"/>
      <c r="T1165" s="6"/>
      <c r="U1165" s="6"/>
      <c r="V1165" s="6"/>
      <c r="W1165" s="6" t="str">
        <f t="shared" si="37"/>
        <v>-</v>
      </c>
      <c r="X1165" s="6"/>
      <c r="Y1165" s="6"/>
      <c r="Z1165" s="6"/>
      <c r="AA1165" s="6"/>
      <c r="AB1165" s="6"/>
      <c r="AC1165" s="6"/>
    </row>
    <row r="1166" spans="1:29" x14ac:dyDescent="0.25">
      <c r="Q1166" s="12" t="str">
        <f t="shared" ca="1" si="38"/>
        <v>-</v>
      </c>
      <c r="W1166" t="str">
        <f t="shared" si="37"/>
        <v>-</v>
      </c>
    </row>
    <row r="1167" spans="1:29" x14ac:dyDescent="0.25">
      <c r="A1167" s="6"/>
      <c r="B1167" s="10"/>
      <c r="C1167" s="6"/>
      <c r="D1167" s="6"/>
      <c r="E1167" s="6"/>
      <c r="F1167" s="6"/>
      <c r="G1167" s="6"/>
      <c r="H1167" s="6"/>
      <c r="I1167" s="6"/>
      <c r="J1167" s="6"/>
      <c r="K1167" s="6"/>
      <c r="L1167" s="6"/>
      <c r="M1167" s="6"/>
      <c r="N1167" s="6"/>
      <c r="O1167" s="6"/>
      <c r="P1167" s="10"/>
      <c r="Q1167" s="15" t="str">
        <f t="shared" ca="1" si="38"/>
        <v>-</v>
      </c>
      <c r="R1167" s="6"/>
      <c r="S1167" s="6"/>
      <c r="T1167" s="6"/>
      <c r="U1167" s="6"/>
      <c r="V1167" s="6"/>
      <c r="W1167" s="6" t="str">
        <f t="shared" si="37"/>
        <v>-</v>
      </c>
      <c r="X1167" s="6"/>
      <c r="Y1167" s="6"/>
      <c r="Z1167" s="6"/>
      <c r="AA1167" s="6"/>
      <c r="AB1167" s="6"/>
      <c r="AC1167" s="6"/>
    </row>
    <row r="1168" spans="1:29" x14ac:dyDescent="0.25">
      <c r="Q1168" s="12" t="str">
        <f t="shared" ca="1" si="38"/>
        <v>-</v>
      </c>
      <c r="W1168" t="str">
        <f t="shared" si="37"/>
        <v>-</v>
      </c>
    </row>
    <row r="1169" spans="1:29" x14ac:dyDescent="0.25">
      <c r="A1169" s="6"/>
      <c r="B1169" s="10"/>
      <c r="C1169" s="6"/>
      <c r="D1169" s="6"/>
      <c r="E1169" s="6"/>
      <c r="F1169" s="6"/>
      <c r="G1169" s="6"/>
      <c r="H1169" s="6"/>
      <c r="I1169" s="6"/>
      <c r="J1169" s="6"/>
      <c r="K1169" s="6"/>
      <c r="L1169" s="6"/>
      <c r="M1169" s="6"/>
      <c r="N1169" s="6"/>
      <c r="O1169" s="6"/>
      <c r="P1169" s="10"/>
      <c r="Q1169" s="15" t="str">
        <f t="shared" ca="1" si="38"/>
        <v>-</v>
      </c>
      <c r="R1169" s="6"/>
      <c r="S1169" s="6"/>
      <c r="T1169" s="6"/>
      <c r="U1169" s="6"/>
      <c r="V1169" s="6"/>
      <c r="W1169" s="6" t="str">
        <f t="shared" si="37"/>
        <v>-</v>
      </c>
      <c r="X1169" s="6"/>
      <c r="Y1169" s="6"/>
      <c r="Z1169" s="6"/>
      <c r="AA1169" s="6"/>
      <c r="AB1169" s="6"/>
      <c r="AC1169" s="6"/>
    </row>
    <row r="1170" spans="1:29" x14ac:dyDescent="0.25">
      <c r="Q1170" s="12" t="str">
        <f t="shared" ca="1" si="38"/>
        <v>-</v>
      </c>
      <c r="W1170" t="str">
        <f t="shared" si="37"/>
        <v>-</v>
      </c>
    </row>
    <row r="1171" spans="1:29" x14ac:dyDescent="0.25">
      <c r="A1171" s="6"/>
      <c r="B1171" s="10"/>
      <c r="C1171" s="6"/>
      <c r="D1171" s="6"/>
      <c r="E1171" s="6"/>
      <c r="F1171" s="6"/>
      <c r="G1171" s="6"/>
      <c r="H1171" s="6"/>
      <c r="I1171" s="6"/>
      <c r="J1171" s="6"/>
      <c r="K1171" s="6"/>
      <c r="L1171" s="6"/>
      <c r="M1171" s="6"/>
      <c r="N1171" s="6"/>
      <c r="O1171" s="6"/>
      <c r="P1171" s="10"/>
      <c r="Q1171" s="15" t="str">
        <f t="shared" ca="1" si="38"/>
        <v>-</v>
      </c>
      <c r="R1171" s="6"/>
      <c r="S1171" s="6"/>
      <c r="T1171" s="6"/>
      <c r="U1171" s="6"/>
      <c r="V1171" s="6"/>
      <c r="W1171" s="6" t="str">
        <f t="shared" si="37"/>
        <v>-</v>
      </c>
      <c r="X1171" s="6"/>
      <c r="Y1171" s="6"/>
      <c r="Z1171" s="6"/>
      <c r="AA1171" s="6"/>
      <c r="AB1171" s="6"/>
      <c r="AC1171" s="6"/>
    </row>
    <row r="1172" spans="1:29" x14ac:dyDescent="0.25">
      <c r="Q1172" s="12" t="str">
        <f t="shared" ca="1" si="38"/>
        <v>-</v>
      </c>
      <c r="W1172" t="str">
        <f t="shared" si="37"/>
        <v>-</v>
      </c>
    </row>
    <row r="1173" spans="1:29" x14ac:dyDescent="0.25">
      <c r="A1173" s="6"/>
      <c r="B1173" s="10"/>
      <c r="C1173" s="6"/>
      <c r="D1173" s="6"/>
      <c r="E1173" s="6"/>
      <c r="F1173" s="6"/>
      <c r="G1173" s="6"/>
      <c r="H1173" s="6"/>
      <c r="I1173" s="6"/>
      <c r="J1173" s="6"/>
      <c r="K1173" s="6"/>
      <c r="L1173" s="6"/>
      <c r="M1173" s="6"/>
      <c r="N1173" s="6"/>
      <c r="O1173" s="6"/>
      <c r="P1173" s="10"/>
      <c r="Q1173" s="15" t="str">
        <f t="shared" ca="1" si="38"/>
        <v>-</v>
      </c>
      <c r="R1173" s="6"/>
      <c r="S1173" s="6"/>
      <c r="T1173" s="6"/>
      <c r="U1173" s="6"/>
      <c r="V1173" s="6"/>
      <c r="W1173" s="6" t="str">
        <f t="shared" si="37"/>
        <v>-</v>
      </c>
      <c r="X1173" s="6"/>
      <c r="Y1173" s="6"/>
      <c r="Z1173" s="6"/>
      <c r="AA1173" s="6"/>
      <c r="AB1173" s="6"/>
      <c r="AC1173" s="6"/>
    </row>
    <row r="1174" spans="1:29" x14ac:dyDescent="0.25">
      <c r="Q1174" s="12" t="str">
        <f t="shared" ca="1" si="38"/>
        <v>-</v>
      </c>
      <c r="W1174" t="str">
        <f t="shared" si="37"/>
        <v>-</v>
      </c>
    </row>
    <row r="1175" spans="1:29" x14ac:dyDescent="0.25">
      <c r="A1175" s="6"/>
      <c r="B1175" s="10"/>
      <c r="C1175" s="6"/>
      <c r="D1175" s="6"/>
      <c r="E1175" s="6"/>
      <c r="F1175" s="6"/>
      <c r="G1175" s="6"/>
      <c r="H1175" s="6"/>
      <c r="I1175" s="6"/>
      <c r="J1175" s="6"/>
      <c r="K1175" s="6"/>
      <c r="L1175" s="6"/>
      <c r="M1175" s="6"/>
      <c r="N1175" s="6"/>
      <c r="O1175" s="6"/>
      <c r="P1175" s="10"/>
      <c r="Q1175" s="15" t="str">
        <f t="shared" ca="1" si="38"/>
        <v>-</v>
      </c>
      <c r="R1175" s="6"/>
      <c r="S1175" s="6"/>
      <c r="T1175" s="6"/>
      <c r="U1175" s="6"/>
      <c r="V1175" s="6"/>
      <c r="W1175" s="6" t="str">
        <f t="shared" si="37"/>
        <v>-</v>
      </c>
      <c r="X1175" s="6"/>
      <c r="Y1175" s="6"/>
      <c r="Z1175" s="6"/>
      <c r="AA1175" s="6"/>
      <c r="AB1175" s="6"/>
      <c r="AC1175" s="6"/>
    </row>
    <row r="1176" spans="1:29" x14ac:dyDescent="0.25">
      <c r="Q1176" s="12" t="str">
        <f t="shared" ca="1" si="38"/>
        <v>-</v>
      </c>
      <c r="W1176" t="str">
        <f t="shared" si="37"/>
        <v>-</v>
      </c>
    </row>
    <row r="1177" spans="1:29" x14ac:dyDescent="0.25">
      <c r="A1177" s="6"/>
      <c r="B1177" s="10"/>
      <c r="C1177" s="6"/>
      <c r="D1177" s="6"/>
      <c r="E1177" s="6"/>
      <c r="F1177" s="6"/>
      <c r="G1177" s="6"/>
      <c r="H1177" s="6"/>
      <c r="I1177" s="6"/>
      <c r="J1177" s="6"/>
      <c r="K1177" s="6"/>
      <c r="L1177" s="6"/>
      <c r="M1177" s="6"/>
      <c r="N1177" s="6"/>
      <c r="O1177" s="6"/>
      <c r="P1177" s="10"/>
      <c r="Q1177" s="15" t="str">
        <f t="shared" ca="1" si="38"/>
        <v>-</v>
      </c>
      <c r="R1177" s="6"/>
      <c r="S1177" s="6"/>
      <c r="T1177" s="6"/>
      <c r="U1177" s="6"/>
      <c r="V1177" s="6"/>
      <c r="W1177" s="6" t="str">
        <f t="shared" si="37"/>
        <v>-</v>
      </c>
      <c r="X1177" s="6"/>
      <c r="Y1177" s="6"/>
      <c r="Z1177" s="6"/>
      <c r="AA1177" s="6"/>
      <c r="AB1177" s="6"/>
      <c r="AC1177" s="6"/>
    </row>
    <row r="1178" spans="1:29" x14ac:dyDescent="0.25">
      <c r="Q1178" s="12" t="str">
        <f t="shared" ca="1" si="38"/>
        <v>-</v>
      </c>
      <c r="W1178" t="str">
        <f t="shared" si="37"/>
        <v>-</v>
      </c>
    </row>
    <row r="1179" spans="1:29" x14ac:dyDescent="0.25">
      <c r="A1179" s="6"/>
      <c r="B1179" s="10"/>
      <c r="C1179" s="6"/>
      <c r="D1179" s="6"/>
      <c r="E1179" s="6"/>
      <c r="F1179" s="6"/>
      <c r="G1179" s="6"/>
      <c r="H1179" s="6"/>
      <c r="I1179" s="6"/>
      <c r="J1179" s="6"/>
      <c r="K1179" s="6"/>
      <c r="L1179" s="6"/>
      <c r="M1179" s="6"/>
      <c r="N1179" s="6"/>
      <c r="O1179" s="6"/>
      <c r="P1179" s="10"/>
      <c r="Q1179" s="15" t="str">
        <f t="shared" ca="1" si="38"/>
        <v>-</v>
      </c>
      <c r="R1179" s="6"/>
      <c r="S1179" s="6"/>
      <c r="T1179" s="6"/>
      <c r="U1179" s="6"/>
      <c r="V1179" s="6"/>
      <c r="W1179" s="6" t="str">
        <f t="shared" si="37"/>
        <v>-</v>
      </c>
      <c r="X1179" s="6"/>
      <c r="Y1179" s="6"/>
      <c r="Z1179" s="6"/>
      <c r="AA1179" s="6"/>
      <c r="AB1179" s="6"/>
      <c r="AC1179" s="6"/>
    </row>
    <row r="1180" spans="1:29" x14ac:dyDescent="0.25">
      <c r="Q1180" s="12" t="str">
        <f t="shared" ca="1" si="38"/>
        <v>-</v>
      </c>
      <c r="W1180" t="str">
        <f t="shared" si="37"/>
        <v>-</v>
      </c>
    </row>
    <row r="1181" spans="1:29" x14ac:dyDescent="0.25">
      <c r="A1181" s="6"/>
      <c r="B1181" s="10"/>
      <c r="C1181" s="6"/>
      <c r="D1181" s="6"/>
      <c r="E1181" s="6"/>
      <c r="F1181" s="6"/>
      <c r="G1181" s="6"/>
      <c r="H1181" s="6"/>
      <c r="I1181" s="6"/>
      <c r="J1181" s="6"/>
      <c r="K1181" s="6"/>
      <c r="L1181" s="6"/>
      <c r="M1181" s="6"/>
      <c r="N1181" s="6"/>
      <c r="O1181" s="6"/>
      <c r="P1181" s="10"/>
      <c r="Q1181" s="15" t="str">
        <f t="shared" ca="1" si="38"/>
        <v>-</v>
      </c>
      <c r="R1181" s="6"/>
      <c r="S1181" s="6"/>
      <c r="T1181" s="6"/>
      <c r="U1181" s="6"/>
      <c r="V1181" s="6"/>
      <c r="W1181" s="6" t="str">
        <f t="shared" si="37"/>
        <v>-</v>
      </c>
      <c r="X1181" s="6"/>
      <c r="Y1181" s="6"/>
      <c r="Z1181" s="6"/>
      <c r="AA1181" s="6"/>
      <c r="AB1181" s="6"/>
      <c r="AC1181" s="6"/>
    </row>
    <row r="1182" spans="1:29" x14ac:dyDescent="0.25">
      <c r="Q1182" s="12" t="str">
        <f t="shared" ca="1" si="38"/>
        <v>-</v>
      </c>
      <c r="W1182" t="str">
        <f t="shared" si="37"/>
        <v>-</v>
      </c>
    </row>
    <row r="1183" spans="1:29" x14ac:dyDescent="0.25">
      <c r="A1183" s="6"/>
      <c r="B1183" s="10"/>
      <c r="C1183" s="6"/>
      <c r="D1183" s="6"/>
      <c r="E1183" s="6"/>
      <c r="F1183" s="6"/>
      <c r="G1183" s="6"/>
      <c r="H1183" s="6"/>
      <c r="I1183" s="6"/>
      <c r="J1183" s="6"/>
      <c r="K1183" s="6"/>
      <c r="L1183" s="6"/>
      <c r="M1183" s="6"/>
      <c r="N1183" s="6"/>
      <c r="O1183" s="6"/>
      <c r="P1183" s="10"/>
      <c r="Q1183" s="15" t="str">
        <f t="shared" ca="1" si="38"/>
        <v>-</v>
      </c>
      <c r="R1183" s="6"/>
      <c r="S1183" s="6"/>
      <c r="T1183" s="6"/>
      <c r="U1183" s="6"/>
      <c r="V1183" s="6"/>
      <c r="W1183" s="6" t="str">
        <f t="shared" si="37"/>
        <v>-</v>
      </c>
      <c r="X1183" s="6"/>
      <c r="Y1183" s="6"/>
      <c r="Z1183" s="6"/>
      <c r="AA1183" s="6"/>
      <c r="AB1183" s="6"/>
      <c r="AC1183" s="6"/>
    </row>
    <row r="1184" spans="1:29" x14ac:dyDescent="0.25">
      <c r="Q1184" s="12" t="str">
        <f t="shared" ca="1" si="38"/>
        <v>-</v>
      </c>
      <c r="W1184" t="str">
        <f t="shared" si="37"/>
        <v>-</v>
      </c>
    </row>
    <row r="1185" spans="1:29" x14ac:dyDescent="0.25">
      <c r="A1185" s="6"/>
      <c r="B1185" s="10"/>
      <c r="C1185" s="6"/>
      <c r="D1185" s="6"/>
      <c r="E1185" s="6"/>
      <c r="F1185" s="6"/>
      <c r="G1185" s="6"/>
      <c r="H1185" s="6"/>
      <c r="I1185" s="6"/>
      <c r="J1185" s="6"/>
      <c r="K1185" s="6"/>
      <c r="L1185" s="6"/>
      <c r="M1185" s="6"/>
      <c r="N1185" s="6"/>
      <c r="O1185" s="6"/>
      <c r="P1185" s="10"/>
      <c r="Q1185" s="15" t="str">
        <f t="shared" ca="1" si="38"/>
        <v>-</v>
      </c>
      <c r="R1185" s="6"/>
      <c r="S1185" s="6"/>
      <c r="T1185" s="6"/>
      <c r="U1185" s="6"/>
      <c r="V1185" s="6"/>
      <c r="W1185" s="6" t="str">
        <f t="shared" si="37"/>
        <v>-</v>
      </c>
      <c r="X1185" s="6"/>
      <c r="Y1185" s="6"/>
      <c r="Z1185" s="6"/>
      <c r="AA1185" s="6"/>
      <c r="AB1185" s="6"/>
      <c r="AC1185" s="6"/>
    </row>
    <row r="1186" spans="1:29" x14ac:dyDescent="0.25">
      <c r="Q1186" s="12" t="str">
        <f t="shared" ca="1" si="38"/>
        <v>-</v>
      </c>
      <c r="W1186" t="str">
        <f t="shared" si="37"/>
        <v>-</v>
      </c>
    </row>
    <row r="1187" spans="1:29" x14ac:dyDescent="0.25">
      <c r="A1187" s="6"/>
      <c r="B1187" s="10"/>
      <c r="C1187" s="6"/>
      <c r="D1187" s="6"/>
      <c r="E1187" s="6"/>
      <c r="F1187" s="6"/>
      <c r="G1187" s="6"/>
      <c r="H1187" s="6"/>
      <c r="I1187" s="6"/>
      <c r="J1187" s="6"/>
      <c r="K1187" s="6"/>
      <c r="L1187" s="6"/>
      <c r="M1187" s="6"/>
      <c r="N1187" s="6"/>
      <c r="O1187" s="6"/>
      <c r="P1187" s="10"/>
      <c r="Q1187" s="15" t="str">
        <f t="shared" ca="1" si="38"/>
        <v>-</v>
      </c>
      <c r="R1187" s="6"/>
      <c r="S1187" s="6"/>
      <c r="T1187" s="6"/>
      <c r="U1187" s="6"/>
      <c r="V1187" s="6"/>
      <c r="W1187" s="6" t="str">
        <f t="shared" si="37"/>
        <v>-</v>
      </c>
      <c r="X1187" s="6"/>
      <c r="Y1187" s="6"/>
      <c r="Z1187" s="6"/>
      <c r="AA1187" s="6"/>
      <c r="AB1187" s="6"/>
      <c r="AC1187" s="6"/>
    </row>
    <row r="1188" spans="1:29" x14ac:dyDescent="0.25">
      <c r="Q1188" s="12" t="str">
        <f t="shared" ca="1" si="38"/>
        <v>-</v>
      </c>
      <c r="W1188" t="str">
        <f t="shared" si="37"/>
        <v>-</v>
      </c>
    </row>
    <row r="1189" spans="1:29" x14ac:dyDescent="0.25">
      <c r="A1189" s="6"/>
      <c r="B1189" s="10"/>
      <c r="C1189" s="6"/>
      <c r="D1189" s="6"/>
      <c r="E1189" s="6"/>
      <c r="F1189" s="6"/>
      <c r="G1189" s="6"/>
      <c r="H1189" s="6"/>
      <c r="I1189" s="6"/>
      <c r="J1189" s="6"/>
      <c r="K1189" s="6"/>
      <c r="L1189" s="6"/>
      <c r="M1189" s="6"/>
      <c r="N1189" s="6"/>
      <c r="O1189" s="6"/>
      <c r="P1189" s="10"/>
      <c r="Q1189" s="15" t="str">
        <f t="shared" ca="1" si="38"/>
        <v>-</v>
      </c>
      <c r="R1189" s="6"/>
      <c r="S1189" s="6"/>
      <c r="T1189" s="6"/>
      <c r="U1189" s="6"/>
      <c r="V1189" s="6"/>
      <c r="W1189" s="6" t="str">
        <f t="shared" si="37"/>
        <v>-</v>
      </c>
      <c r="X1189" s="6"/>
      <c r="Y1189" s="6"/>
      <c r="Z1189" s="6"/>
      <c r="AA1189" s="6"/>
      <c r="AB1189" s="6"/>
      <c r="AC1189" s="6"/>
    </row>
    <row r="1190" spans="1:29" x14ac:dyDescent="0.25">
      <c r="Q1190" s="12" t="str">
        <f t="shared" ca="1" si="38"/>
        <v>-</v>
      </c>
      <c r="W1190" t="str">
        <f t="shared" si="37"/>
        <v>-</v>
      </c>
    </row>
    <row r="1191" spans="1:29" x14ac:dyDescent="0.25">
      <c r="A1191" s="6"/>
      <c r="B1191" s="10"/>
      <c r="C1191" s="6"/>
      <c r="D1191" s="6"/>
      <c r="E1191" s="6"/>
      <c r="F1191" s="6"/>
      <c r="G1191" s="6"/>
      <c r="H1191" s="6"/>
      <c r="I1191" s="6"/>
      <c r="J1191" s="6"/>
      <c r="K1191" s="6"/>
      <c r="L1191" s="6"/>
      <c r="M1191" s="6"/>
      <c r="N1191" s="6"/>
      <c r="O1191" s="6"/>
      <c r="P1191" s="10"/>
      <c r="Q1191" s="15" t="str">
        <f t="shared" ca="1" si="38"/>
        <v>-</v>
      </c>
      <c r="R1191" s="6"/>
      <c r="S1191" s="6"/>
      <c r="T1191" s="6"/>
      <c r="U1191" s="6"/>
      <c r="V1191" s="6"/>
      <c r="W1191" s="6" t="str">
        <f t="shared" si="37"/>
        <v>-</v>
      </c>
      <c r="X1191" s="6"/>
      <c r="Y1191" s="6"/>
      <c r="Z1191" s="6"/>
      <c r="AA1191" s="6"/>
      <c r="AB1191" s="6"/>
      <c r="AC1191" s="6"/>
    </row>
    <row r="1192" spans="1:29" x14ac:dyDescent="0.25">
      <c r="Q1192" s="12" t="str">
        <f t="shared" ca="1" si="38"/>
        <v>-</v>
      </c>
      <c r="W1192" t="str">
        <f t="shared" si="37"/>
        <v>-</v>
      </c>
    </row>
    <row r="1193" spans="1:29" x14ac:dyDescent="0.25">
      <c r="A1193" s="6"/>
      <c r="B1193" s="10"/>
      <c r="C1193" s="6"/>
      <c r="D1193" s="6"/>
      <c r="E1193" s="6"/>
      <c r="F1193" s="6"/>
      <c r="G1193" s="6"/>
      <c r="H1193" s="6"/>
      <c r="I1193" s="6"/>
      <c r="J1193" s="6"/>
      <c r="K1193" s="6"/>
      <c r="L1193" s="6"/>
      <c r="M1193" s="6"/>
      <c r="N1193" s="6"/>
      <c r="O1193" s="6"/>
      <c r="P1193" s="10"/>
      <c r="Q1193" s="15" t="str">
        <f t="shared" ca="1" si="38"/>
        <v>-</v>
      </c>
      <c r="R1193" s="6"/>
      <c r="S1193" s="6"/>
      <c r="T1193" s="6"/>
      <c r="U1193" s="6"/>
      <c r="V1193" s="6"/>
      <c r="W1193" s="6" t="str">
        <f t="shared" si="37"/>
        <v>-</v>
      </c>
      <c r="X1193" s="6"/>
      <c r="Y1193" s="6"/>
      <c r="Z1193" s="6"/>
      <c r="AA1193" s="6"/>
      <c r="AB1193" s="6"/>
      <c r="AC1193" s="6"/>
    </row>
    <row r="1194" spans="1:29" x14ac:dyDescent="0.25">
      <c r="Q1194" s="12" t="str">
        <f t="shared" ca="1" si="38"/>
        <v>-</v>
      </c>
      <c r="W1194" t="str">
        <f t="shared" si="37"/>
        <v>-</v>
      </c>
    </row>
    <row r="1195" spans="1:29" x14ac:dyDescent="0.25">
      <c r="A1195" s="6"/>
      <c r="B1195" s="10"/>
      <c r="C1195" s="6"/>
      <c r="D1195" s="6"/>
      <c r="E1195" s="6"/>
      <c r="F1195" s="6"/>
      <c r="G1195" s="6"/>
      <c r="H1195" s="6"/>
      <c r="I1195" s="6"/>
      <c r="J1195" s="6"/>
      <c r="K1195" s="6"/>
      <c r="L1195" s="6"/>
      <c r="M1195" s="6"/>
      <c r="N1195" s="6"/>
      <c r="O1195" s="6"/>
      <c r="P1195" s="10"/>
      <c r="Q1195" s="15" t="str">
        <f t="shared" ca="1" si="38"/>
        <v>-</v>
      </c>
      <c r="R1195" s="6"/>
      <c r="S1195" s="6"/>
      <c r="T1195" s="6"/>
      <c r="U1195" s="6"/>
      <c r="V1195" s="6"/>
      <c r="W1195" s="6" t="str">
        <f t="shared" si="37"/>
        <v>-</v>
      </c>
      <c r="X1195" s="6"/>
      <c r="Y1195" s="6"/>
      <c r="Z1195" s="6"/>
      <c r="AA1195" s="6"/>
      <c r="AB1195" s="6"/>
      <c r="AC1195" s="6"/>
    </row>
    <row r="1196" spans="1:29" x14ac:dyDescent="0.25">
      <c r="Q1196" s="12" t="str">
        <f t="shared" ca="1" si="38"/>
        <v>-</v>
      </c>
      <c r="W1196" t="str">
        <f t="shared" si="37"/>
        <v>-</v>
      </c>
    </row>
    <row r="1197" spans="1:29" x14ac:dyDescent="0.25">
      <c r="A1197" s="6"/>
      <c r="B1197" s="10"/>
      <c r="C1197" s="6"/>
      <c r="D1197" s="6"/>
      <c r="E1197" s="6"/>
      <c r="F1197" s="6"/>
      <c r="G1197" s="6"/>
      <c r="H1197" s="6"/>
      <c r="I1197" s="6"/>
      <c r="J1197" s="6"/>
      <c r="K1197" s="6"/>
      <c r="L1197" s="6"/>
      <c r="M1197" s="6"/>
      <c r="N1197" s="6"/>
      <c r="O1197" s="6"/>
      <c r="P1197" s="10"/>
      <c r="Q1197" s="15" t="str">
        <f t="shared" ca="1" si="38"/>
        <v>-</v>
      </c>
      <c r="R1197" s="6"/>
      <c r="S1197" s="6"/>
      <c r="T1197" s="6"/>
      <c r="U1197" s="6"/>
      <c r="V1197" s="6"/>
      <c r="W1197" s="6" t="str">
        <f t="shared" si="37"/>
        <v>-</v>
      </c>
      <c r="X1197" s="6"/>
      <c r="Y1197" s="6"/>
      <c r="Z1197" s="6"/>
      <c r="AA1197" s="6"/>
      <c r="AB1197" s="6"/>
      <c r="AC1197" s="6"/>
    </row>
    <row r="1198" spans="1:29" x14ac:dyDescent="0.25">
      <c r="Q1198" s="12" t="str">
        <f t="shared" ca="1" si="38"/>
        <v>-</v>
      </c>
      <c r="W1198" t="str">
        <f t="shared" si="37"/>
        <v>-</v>
      </c>
    </row>
    <row r="1199" spans="1:29" x14ac:dyDescent="0.25">
      <c r="A1199" s="6"/>
      <c r="B1199" s="10"/>
      <c r="C1199" s="6"/>
      <c r="D1199" s="6"/>
      <c r="E1199" s="6"/>
      <c r="F1199" s="6"/>
      <c r="G1199" s="6"/>
      <c r="H1199" s="6"/>
      <c r="I1199" s="6"/>
      <c r="J1199" s="6"/>
      <c r="K1199" s="6"/>
      <c r="L1199" s="6"/>
      <c r="M1199" s="6"/>
      <c r="N1199" s="6"/>
      <c r="O1199" s="6"/>
      <c r="P1199" s="10"/>
      <c r="Q1199" s="15" t="str">
        <f t="shared" ca="1" si="38"/>
        <v>-</v>
      </c>
      <c r="R1199" s="6"/>
      <c r="S1199" s="6"/>
      <c r="T1199" s="6"/>
      <c r="U1199" s="6"/>
      <c r="V1199" s="6"/>
      <c r="W1199" s="6" t="str">
        <f t="shared" si="37"/>
        <v>-</v>
      </c>
      <c r="X1199" s="6"/>
      <c r="Y1199" s="6"/>
      <c r="Z1199" s="6"/>
      <c r="AA1199" s="6"/>
      <c r="AB1199" s="6"/>
      <c r="AC1199" s="6"/>
    </row>
    <row r="1200" spans="1:29" x14ac:dyDescent="0.25">
      <c r="Q1200" s="12" t="str">
        <f t="shared" ca="1" si="38"/>
        <v>-</v>
      </c>
      <c r="W1200" t="str">
        <f t="shared" si="37"/>
        <v>-</v>
      </c>
    </row>
    <row r="1201" spans="1:29" x14ac:dyDescent="0.25">
      <c r="A1201" s="6"/>
      <c r="B1201" s="10"/>
      <c r="C1201" s="6"/>
      <c r="D1201" s="6"/>
      <c r="E1201" s="6"/>
      <c r="F1201" s="6"/>
      <c r="G1201" s="6"/>
      <c r="H1201" s="6"/>
      <c r="I1201" s="6"/>
      <c r="J1201" s="6"/>
      <c r="K1201" s="6"/>
      <c r="L1201" s="6"/>
      <c r="M1201" s="6"/>
      <c r="N1201" s="6"/>
      <c r="O1201" s="6"/>
      <c r="P1201" s="10"/>
      <c r="Q1201" s="15" t="str">
        <f t="shared" ca="1" si="38"/>
        <v>-</v>
      </c>
      <c r="R1201" s="6"/>
      <c r="S1201" s="6"/>
      <c r="T1201" s="6"/>
      <c r="U1201" s="6"/>
      <c r="V1201" s="6"/>
      <c r="W1201" s="6" t="str">
        <f t="shared" si="37"/>
        <v>-</v>
      </c>
      <c r="X1201" s="6"/>
      <c r="Y1201" s="6"/>
      <c r="Z1201" s="6"/>
      <c r="AA1201" s="6"/>
      <c r="AB1201" s="6"/>
      <c r="AC1201" s="6"/>
    </row>
    <row r="1202" spans="1:29" x14ac:dyDescent="0.25">
      <c r="Q1202" s="12" t="str">
        <f t="shared" ca="1" si="38"/>
        <v>-</v>
      </c>
      <c r="W1202" t="str">
        <f t="shared" si="37"/>
        <v>-</v>
      </c>
    </row>
    <row r="1203" spans="1:29" x14ac:dyDescent="0.25">
      <c r="A1203" s="6"/>
      <c r="B1203" s="10"/>
      <c r="C1203" s="6"/>
      <c r="D1203" s="6"/>
      <c r="E1203" s="6"/>
      <c r="F1203" s="6"/>
      <c r="G1203" s="6"/>
      <c r="H1203" s="6"/>
      <c r="I1203" s="6"/>
      <c r="J1203" s="6"/>
      <c r="K1203" s="6"/>
      <c r="L1203" s="6"/>
      <c r="M1203" s="6"/>
      <c r="N1203" s="6"/>
      <c r="O1203" s="6"/>
      <c r="P1203" s="10"/>
      <c r="Q1203" s="15" t="str">
        <f t="shared" ca="1" si="38"/>
        <v>-</v>
      </c>
      <c r="R1203" s="6"/>
      <c r="S1203" s="6"/>
      <c r="T1203" s="6"/>
      <c r="U1203" s="6"/>
      <c r="V1203" s="6"/>
      <c r="W1203" s="6" t="str">
        <f t="shared" si="37"/>
        <v>-</v>
      </c>
      <c r="X1203" s="6"/>
      <c r="Y1203" s="6"/>
      <c r="Z1203" s="6"/>
      <c r="AA1203" s="6"/>
      <c r="AB1203" s="6"/>
      <c r="AC1203" s="6"/>
    </row>
    <row r="1204" spans="1:29" x14ac:dyDescent="0.25">
      <c r="Q1204" s="12" t="str">
        <f t="shared" ca="1" si="38"/>
        <v>-</v>
      </c>
      <c r="W1204" t="str">
        <f t="shared" si="37"/>
        <v>-</v>
      </c>
    </row>
    <row r="1205" spans="1:29" x14ac:dyDescent="0.25">
      <c r="A1205" s="6"/>
      <c r="B1205" s="10"/>
      <c r="C1205" s="6"/>
      <c r="D1205" s="6"/>
      <c r="E1205" s="6"/>
      <c r="F1205" s="6"/>
      <c r="G1205" s="6"/>
      <c r="H1205" s="6"/>
      <c r="I1205" s="6"/>
      <c r="J1205" s="6"/>
      <c r="K1205" s="6"/>
      <c r="L1205" s="6"/>
      <c r="M1205" s="6"/>
      <c r="N1205" s="6"/>
      <c r="O1205" s="6"/>
      <c r="P1205" s="10"/>
      <c r="Q1205" s="15" t="str">
        <f t="shared" ca="1" si="38"/>
        <v>-</v>
      </c>
      <c r="R1205" s="6"/>
      <c r="S1205" s="6"/>
      <c r="T1205" s="6"/>
      <c r="U1205" s="6"/>
      <c r="V1205" s="6"/>
      <c r="W1205" s="6" t="str">
        <f t="shared" si="37"/>
        <v>-</v>
      </c>
      <c r="X1205" s="6"/>
      <c r="Y1205" s="6"/>
      <c r="Z1205" s="6"/>
      <c r="AA1205" s="6"/>
      <c r="AB1205" s="6"/>
      <c r="AC1205" s="6"/>
    </row>
    <row r="1206" spans="1:29" x14ac:dyDescent="0.25">
      <c r="Q1206" s="12" t="str">
        <f t="shared" ca="1" si="38"/>
        <v>-</v>
      </c>
      <c r="W1206" t="str">
        <f t="shared" si="37"/>
        <v>-</v>
      </c>
    </row>
    <row r="1207" spans="1:29" x14ac:dyDescent="0.25">
      <c r="A1207" s="6"/>
      <c r="B1207" s="10"/>
      <c r="C1207" s="6"/>
      <c r="D1207" s="6"/>
      <c r="E1207" s="6"/>
      <c r="F1207" s="6"/>
      <c r="G1207" s="6"/>
      <c r="H1207" s="6"/>
      <c r="I1207" s="6"/>
      <c r="J1207" s="6"/>
      <c r="K1207" s="6"/>
      <c r="L1207" s="6"/>
      <c r="M1207" s="6"/>
      <c r="N1207" s="6"/>
      <c r="O1207" s="6"/>
      <c r="P1207" s="10"/>
      <c r="Q1207" s="15" t="str">
        <f t="shared" ca="1" si="38"/>
        <v>-</v>
      </c>
      <c r="R1207" s="6"/>
      <c r="S1207" s="6"/>
      <c r="T1207" s="6"/>
      <c r="U1207" s="6"/>
      <c r="V1207" s="6"/>
      <c r="W1207" s="6" t="str">
        <f t="shared" si="37"/>
        <v>-</v>
      </c>
      <c r="X1207" s="6"/>
      <c r="Y1207" s="6"/>
      <c r="Z1207" s="6"/>
      <c r="AA1207" s="6"/>
      <c r="AB1207" s="6"/>
      <c r="AC1207" s="6"/>
    </row>
    <row r="1208" spans="1:29" x14ac:dyDescent="0.25">
      <c r="Q1208" s="12" t="str">
        <f t="shared" ca="1" si="38"/>
        <v>-</v>
      </c>
      <c r="W1208" t="str">
        <f t="shared" si="37"/>
        <v>-</v>
      </c>
    </row>
    <row r="1209" spans="1:29" x14ac:dyDescent="0.25">
      <c r="A1209" s="6"/>
      <c r="B1209" s="10"/>
      <c r="C1209" s="6"/>
      <c r="D1209" s="6"/>
      <c r="E1209" s="6"/>
      <c r="F1209" s="6"/>
      <c r="G1209" s="6"/>
      <c r="H1209" s="6"/>
      <c r="I1209" s="6"/>
      <c r="J1209" s="6"/>
      <c r="K1209" s="6"/>
      <c r="L1209" s="6"/>
      <c r="M1209" s="6"/>
      <c r="N1209" s="6"/>
      <c r="O1209" s="6"/>
      <c r="P1209" s="10"/>
      <c r="Q1209" s="15" t="str">
        <f t="shared" ca="1" si="38"/>
        <v>-</v>
      </c>
      <c r="R1209" s="6"/>
      <c r="S1209" s="6"/>
      <c r="T1209" s="6"/>
      <c r="U1209" s="6"/>
      <c r="V1209" s="6"/>
      <c r="W1209" s="6" t="str">
        <f t="shared" si="37"/>
        <v>-</v>
      </c>
      <c r="X1209" s="6"/>
      <c r="Y1209" s="6"/>
      <c r="Z1209" s="6"/>
      <c r="AA1209" s="6"/>
      <c r="AB1209" s="6"/>
      <c r="AC1209" s="6"/>
    </row>
    <row r="1210" spans="1:29" x14ac:dyDescent="0.25">
      <c r="Q1210" s="12" t="str">
        <f t="shared" ca="1" si="38"/>
        <v>-</v>
      </c>
      <c r="W1210" t="str">
        <f t="shared" si="37"/>
        <v>-</v>
      </c>
    </row>
    <row r="1211" spans="1:29" x14ac:dyDescent="0.25">
      <c r="A1211" s="6"/>
      <c r="B1211" s="10"/>
      <c r="C1211" s="6"/>
      <c r="D1211" s="6"/>
      <c r="E1211" s="6"/>
      <c r="F1211" s="6"/>
      <c r="G1211" s="6"/>
      <c r="H1211" s="6"/>
      <c r="I1211" s="6"/>
      <c r="J1211" s="6"/>
      <c r="K1211" s="6"/>
      <c r="L1211" s="6"/>
      <c r="M1211" s="6"/>
      <c r="N1211" s="6"/>
      <c r="O1211" s="6"/>
      <c r="P1211" s="10"/>
      <c r="Q1211" s="15" t="str">
        <f t="shared" ca="1" si="38"/>
        <v>-</v>
      </c>
      <c r="R1211" s="6"/>
      <c r="S1211" s="6"/>
      <c r="T1211" s="6"/>
      <c r="U1211" s="6"/>
      <c r="V1211" s="6"/>
      <c r="W1211" s="6" t="str">
        <f t="shared" si="37"/>
        <v>-</v>
      </c>
      <c r="X1211" s="6"/>
      <c r="Y1211" s="6"/>
      <c r="Z1211" s="6"/>
      <c r="AA1211" s="6"/>
      <c r="AB1211" s="6"/>
      <c r="AC1211" s="6"/>
    </row>
    <row r="1212" spans="1:29" x14ac:dyDescent="0.25">
      <c r="Q1212" s="12" t="str">
        <f t="shared" ca="1" si="38"/>
        <v>-</v>
      </c>
      <c r="W1212" t="str">
        <f t="shared" si="37"/>
        <v>-</v>
      </c>
    </row>
    <row r="1213" spans="1:29" x14ac:dyDescent="0.25">
      <c r="A1213" s="6"/>
      <c r="B1213" s="10"/>
      <c r="C1213" s="6"/>
      <c r="D1213" s="6"/>
      <c r="E1213" s="6"/>
      <c r="F1213" s="6"/>
      <c r="G1213" s="6"/>
      <c r="H1213" s="6"/>
      <c r="I1213" s="6"/>
      <c r="J1213" s="6"/>
      <c r="K1213" s="6"/>
      <c r="L1213" s="6"/>
      <c r="M1213" s="6"/>
      <c r="N1213" s="6"/>
      <c r="O1213" s="6"/>
      <c r="P1213" s="10"/>
      <c r="Q1213" s="15" t="str">
        <f t="shared" ca="1" si="38"/>
        <v>-</v>
      </c>
      <c r="R1213" s="6"/>
      <c r="S1213" s="6"/>
      <c r="T1213" s="6"/>
      <c r="U1213" s="6"/>
      <c r="V1213" s="6"/>
      <c r="W1213" s="6" t="str">
        <f t="shared" si="37"/>
        <v>-</v>
      </c>
      <c r="X1213" s="6"/>
      <c r="Y1213" s="6"/>
      <c r="Z1213" s="6"/>
      <c r="AA1213" s="6"/>
      <c r="AB1213" s="6"/>
      <c r="AC1213" s="6"/>
    </row>
    <row r="1214" spans="1:29" x14ac:dyDescent="0.25">
      <c r="Q1214" s="12" t="str">
        <f t="shared" ca="1" si="38"/>
        <v>-</v>
      </c>
      <c r="W1214" t="str">
        <f t="shared" si="37"/>
        <v>-</v>
      </c>
    </row>
    <row r="1215" spans="1:29" x14ac:dyDescent="0.25">
      <c r="A1215" s="6"/>
      <c r="B1215" s="10"/>
      <c r="C1215" s="6"/>
      <c r="D1215" s="6"/>
      <c r="E1215" s="6"/>
      <c r="F1215" s="6"/>
      <c r="G1215" s="6"/>
      <c r="H1215" s="6"/>
      <c r="I1215" s="6"/>
      <c r="J1215" s="6"/>
      <c r="K1215" s="6"/>
      <c r="L1215" s="6"/>
      <c r="M1215" s="6"/>
      <c r="N1215" s="6"/>
      <c r="O1215" s="6"/>
      <c r="P1215" s="10"/>
      <c r="Q1215" s="15" t="str">
        <f t="shared" ca="1" si="38"/>
        <v>-</v>
      </c>
      <c r="R1215" s="6"/>
      <c r="S1215" s="6"/>
      <c r="T1215" s="6"/>
      <c r="U1215" s="6"/>
      <c r="V1215" s="6"/>
      <c r="W1215" s="6" t="str">
        <f t="shared" ref="W1215:W1278" si="39">IF(OR(ISBLANK(J1215),ISBLANK(V1215)),"-",(IF(J1215=V1215,"Yes","No")))</f>
        <v>-</v>
      </c>
      <c r="X1215" s="6"/>
      <c r="Y1215" s="6"/>
      <c r="Z1215" s="6"/>
      <c r="AA1215" s="6"/>
      <c r="AB1215" s="6"/>
      <c r="AC1215" s="6"/>
    </row>
    <row r="1216" spans="1:29" x14ac:dyDescent="0.25">
      <c r="Q1216" s="12" t="str">
        <f t="shared" ref="Q1216:Q1279" ca="1" si="40">IF(B1216&gt;1/1/1900, (IF(R1216="Closed",(DATEDIF(B1216,P1216,"d"))-(DATEDIF(M1216,O1216,"d")),IF(OR(R1216="Pending",ISBLANK(P1216)),TODAY()-B1216))),"-")</f>
        <v>-</v>
      </c>
      <c r="W1216" t="str">
        <f t="shared" si="39"/>
        <v>-</v>
      </c>
    </row>
    <row r="1217" spans="1:29" x14ac:dyDescent="0.25">
      <c r="A1217" s="6"/>
      <c r="B1217" s="10"/>
      <c r="C1217" s="6"/>
      <c r="D1217" s="6"/>
      <c r="E1217" s="6"/>
      <c r="F1217" s="6"/>
      <c r="G1217" s="6"/>
      <c r="H1217" s="6"/>
      <c r="I1217" s="6"/>
      <c r="J1217" s="6"/>
      <c r="K1217" s="6"/>
      <c r="L1217" s="6"/>
      <c r="M1217" s="6"/>
      <c r="N1217" s="6"/>
      <c r="O1217" s="6"/>
      <c r="P1217" s="10"/>
      <c r="Q1217" s="15" t="str">
        <f t="shared" ca="1" si="40"/>
        <v>-</v>
      </c>
      <c r="R1217" s="6"/>
      <c r="S1217" s="6"/>
      <c r="T1217" s="6"/>
      <c r="U1217" s="6"/>
      <c r="V1217" s="6"/>
      <c r="W1217" s="6" t="str">
        <f t="shared" si="39"/>
        <v>-</v>
      </c>
      <c r="X1217" s="6"/>
      <c r="Y1217" s="6"/>
      <c r="Z1217" s="6"/>
      <c r="AA1217" s="6"/>
      <c r="AB1217" s="6"/>
      <c r="AC1217" s="6"/>
    </row>
    <row r="1218" spans="1:29" x14ac:dyDescent="0.25">
      <c r="Q1218" s="12" t="str">
        <f t="shared" ca="1" si="40"/>
        <v>-</v>
      </c>
      <c r="W1218" t="str">
        <f t="shared" si="39"/>
        <v>-</v>
      </c>
    </row>
    <row r="1219" spans="1:29" x14ac:dyDescent="0.25">
      <c r="A1219" s="6"/>
      <c r="B1219" s="10"/>
      <c r="C1219" s="6"/>
      <c r="D1219" s="6"/>
      <c r="E1219" s="6"/>
      <c r="F1219" s="6"/>
      <c r="G1219" s="6"/>
      <c r="H1219" s="6"/>
      <c r="I1219" s="6"/>
      <c r="J1219" s="6"/>
      <c r="K1219" s="6"/>
      <c r="L1219" s="6"/>
      <c r="M1219" s="6"/>
      <c r="N1219" s="6"/>
      <c r="O1219" s="6"/>
      <c r="P1219" s="10"/>
      <c r="Q1219" s="15" t="str">
        <f t="shared" ca="1" si="40"/>
        <v>-</v>
      </c>
      <c r="R1219" s="6"/>
      <c r="S1219" s="6"/>
      <c r="T1219" s="6"/>
      <c r="U1219" s="6"/>
      <c r="V1219" s="6"/>
      <c r="W1219" s="6" t="str">
        <f t="shared" si="39"/>
        <v>-</v>
      </c>
      <c r="X1219" s="6"/>
      <c r="Y1219" s="6"/>
      <c r="Z1219" s="6"/>
      <c r="AA1219" s="6"/>
      <c r="AB1219" s="6"/>
      <c r="AC1219" s="6"/>
    </row>
    <row r="1220" spans="1:29" x14ac:dyDescent="0.25">
      <c r="Q1220" s="12" t="str">
        <f t="shared" ca="1" si="40"/>
        <v>-</v>
      </c>
      <c r="W1220" t="str">
        <f t="shared" si="39"/>
        <v>-</v>
      </c>
    </row>
    <row r="1221" spans="1:29" x14ac:dyDescent="0.25">
      <c r="A1221" s="6"/>
      <c r="B1221" s="10"/>
      <c r="C1221" s="6"/>
      <c r="D1221" s="6"/>
      <c r="E1221" s="6"/>
      <c r="F1221" s="6"/>
      <c r="G1221" s="6"/>
      <c r="H1221" s="6"/>
      <c r="I1221" s="6"/>
      <c r="J1221" s="6"/>
      <c r="K1221" s="6"/>
      <c r="L1221" s="6"/>
      <c r="M1221" s="6"/>
      <c r="N1221" s="6"/>
      <c r="O1221" s="6"/>
      <c r="P1221" s="10"/>
      <c r="Q1221" s="15" t="str">
        <f t="shared" ca="1" si="40"/>
        <v>-</v>
      </c>
      <c r="R1221" s="6"/>
      <c r="S1221" s="6"/>
      <c r="T1221" s="6"/>
      <c r="U1221" s="6"/>
      <c r="V1221" s="6"/>
      <c r="W1221" s="6" t="str">
        <f t="shared" si="39"/>
        <v>-</v>
      </c>
      <c r="X1221" s="6"/>
      <c r="Y1221" s="6"/>
      <c r="Z1221" s="6"/>
      <c r="AA1221" s="6"/>
      <c r="AB1221" s="6"/>
      <c r="AC1221" s="6"/>
    </row>
    <row r="1222" spans="1:29" x14ac:dyDescent="0.25">
      <c r="Q1222" s="12" t="str">
        <f t="shared" ca="1" si="40"/>
        <v>-</v>
      </c>
      <c r="W1222" t="str">
        <f t="shared" si="39"/>
        <v>-</v>
      </c>
    </row>
    <row r="1223" spans="1:29" x14ac:dyDescent="0.25">
      <c r="A1223" s="6"/>
      <c r="B1223" s="10"/>
      <c r="C1223" s="6"/>
      <c r="D1223" s="6"/>
      <c r="E1223" s="6"/>
      <c r="F1223" s="6"/>
      <c r="G1223" s="6"/>
      <c r="H1223" s="6"/>
      <c r="I1223" s="6"/>
      <c r="J1223" s="6"/>
      <c r="K1223" s="6"/>
      <c r="L1223" s="6"/>
      <c r="M1223" s="6"/>
      <c r="N1223" s="6"/>
      <c r="O1223" s="6"/>
      <c r="P1223" s="10"/>
      <c r="Q1223" s="15" t="str">
        <f t="shared" ca="1" si="40"/>
        <v>-</v>
      </c>
      <c r="R1223" s="6"/>
      <c r="S1223" s="6"/>
      <c r="T1223" s="6"/>
      <c r="U1223" s="6"/>
      <c r="V1223" s="6"/>
      <c r="W1223" s="6" t="str">
        <f t="shared" si="39"/>
        <v>-</v>
      </c>
      <c r="X1223" s="6"/>
      <c r="Y1223" s="6"/>
      <c r="Z1223" s="6"/>
      <c r="AA1223" s="6"/>
      <c r="AB1223" s="6"/>
      <c r="AC1223" s="6"/>
    </row>
    <row r="1224" spans="1:29" x14ac:dyDescent="0.25">
      <c r="Q1224" s="12" t="str">
        <f t="shared" ca="1" si="40"/>
        <v>-</v>
      </c>
      <c r="W1224" t="str">
        <f t="shared" si="39"/>
        <v>-</v>
      </c>
    </row>
    <row r="1225" spans="1:29" x14ac:dyDescent="0.25">
      <c r="A1225" s="6"/>
      <c r="B1225" s="10"/>
      <c r="C1225" s="6"/>
      <c r="D1225" s="6"/>
      <c r="E1225" s="6"/>
      <c r="F1225" s="6"/>
      <c r="G1225" s="6"/>
      <c r="H1225" s="6"/>
      <c r="I1225" s="6"/>
      <c r="J1225" s="6"/>
      <c r="K1225" s="6"/>
      <c r="L1225" s="6"/>
      <c r="M1225" s="6"/>
      <c r="N1225" s="6"/>
      <c r="O1225" s="6"/>
      <c r="P1225" s="10"/>
      <c r="Q1225" s="15" t="str">
        <f t="shared" ca="1" si="40"/>
        <v>-</v>
      </c>
      <c r="R1225" s="6"/>
      <c r="S1225" s="6"/>
      <c r="T1225" s="6"/>
      <c r="U1225" s="6"/>
      <c r="V1225" s="6"/>
      <c r="W1225" s="6" t="str">
        <f t="shared" si="39"/>
        <v>-</v>
      </c>
      <c r="X1225" s="6"/>
      <c r="Y1225" s="6"/>
      <c r="Z1225" s="6"/>
      <c r="AA1225" s="6"/>
      <c r="AB1225" s="6"/>
      <c r="AC1225" s="6"/>
    </row>
    <row r="1226" spans="1:29" x14ac:dyDescent="0.25">
      <c r="Q1226" s="12" t="str">
        <f t="shared" ca="1" si="40"/>
        <v>-</v>
      </c>
      <c r="W1226" t="str">
        <f t="shared" si="39"/>
        <v>-</v>
      </c>
    </row>
    <row r="1227" spans="1:29" x14ac:dyDescent="0.25">
      <c r="A1227" s="6"/>
      <c r="B1227" s="10"/>
      <c r="C1227" s="6"/>
      <c r="D1227" s="6"/>
      <c r="E1227" s="6"/>
      <c r="F1227" s="6"/>
      <c r="G1227" s="6"/>
      <c r="H1227" s="6"/>
      <c r="I1227" s="6"/>
      <c r="J1227" s="6"/>
      <c r="K1227" s="6"/>
      <c r="L1227" s="6"/>
      <c r="M1227" s="6"/>
      <c r="N1227" s="6"/>
      <c r="O1227" s="6"/>
      <c r="P1227" s="10"/>
      <c r="Q1227" s="15" t="str">
        <f t="shared" ca="1" si="40"/>
        <v>-</v>
      </c>
      <c r="R1227" s="6"/>
      <c r="S1227" s="6"/>
      <c r="T1227" s="6"/>
      <c r="U1227" s="6"/>
      <c r="V1227" s="6"/>
      <c r="W1227" s="6" t="str">
        <f t="shared" si="39"/>
        <v>-</v>
      </c>
      <c r="X1227" s="6"/>
      <c r="Y1227" s="6"/>
      <c r="Z1227" s="6"/>
      <c r="AA1227" s="6"/>
      <c r="AB1227" s="6"/>
      <c r="AC1227" s="6"/>
    </row>
    <row r="1228" spans="1:29" x14ac:dyDescent="0.25">
      <c r="Q1228" s="12" t="str">
        <f t="shared" ca="1" si="40"/>
        <v>-</v>
      </c>
      <c r="W1228" t="str">
        <f t="shared" si="39"/>
        <v>-</v>
      </c>
    </row>
    <row r="1229" spans="1:29" x14ac:dyDescent="0.25">
      <c r="A1229" s="6"/>
      <c r="B1229" s="10"/>
      <c r="C1229" s="6"/>
      <c r="D1229" s="6"/>
      <c r="E1229" s="6"/>
      <c r="F1229" s="6"/>
      <c r="G1229" s="6"/>
      <c r="H1229" s="6"/>
      <c r="I1229" s="6"/>
      <c r="J1229" s="6"/>
      <c r="K1229" s="6"/>
      <c r="L1229" s="6"/>
      <c r="M1229" s="6"/>
      <c r="N1229" s="6"/>
      <c r="O1229" s="6"/>
      <c r="P1229" s="10"/>
      <c r="Q1229" s="15" t="str">
        <f t="shared" ca="1" si="40"/>
        <v>-</v>
      </c>
      <c r="R1229" s="6"/>
      <c r="S1229" s="6"/>
      <c r="T1229" s="6"/>
      <c r="U1229" s="6"/>
      <c r="V1229" s="6"/>
      <c r="W1229" s="6" t="str">
        <f t="shared" si="39"/>
        <v>-</v>
      </c>
      <c r="X1229" s="6"/>
      <c r="Y1229" s="6"/>
      <c r="Z1229" s="6"/>
      <c r="AA1229" s="6"/>
      <c r="AB1229" s="6"/>
      <c r="AC1229" s="6"/>
    </row>
    <row r="1230" spans="1:29" x14ac:dyDescent="0.25">
      <c r="Q1230" s="12" t="str">
        <f t="shared" ca="1" si="40"/>
        <v>-</v>
      </c>
      <c r="W1230" t="str">
        <f t="shared" si="39"/>
        <v>-</v>
      </c>
    </row>
    <row r="1231" spans="1:29" x14ac:dyDescent="0.25">
      <c r="A1231" s="6"/>
      <c r="B1231" s="10"/>
      <c r="C1231" s="6"/>
      <c r="D1231" s="6"/>
      <c r="E1231" s="6"/>
      <c r="F1231" s="6"/>
      <c r="G1231" s="6"/>
      <c r="H1231" s="6"/>
      <c r="I1231" s="6"/>
      <c r="J1231" s="6"/>
      <c r="K1231" s="6"/>
      <c r="L1231" s="6"/>
      <c r="M1231" s="6"/>
      <c r="N1231" s="6"/>
      <c r="O1231" s="6"/>
      <c r="P1231" s="10"/>
      <c r="Q1231" s="15" t="str">
        <f t="shared" ca="1" si="40"/>
        <v>-</v>
      </c>
      <c r="R1231" s="6"/>
      <c r="S1231" s="6"/>
      <c r="T1231" s="6"/>
      <c r="U1231" s="6"/>
      <c r="V1231" s="6"/>
      <c r="W1231" s="6" t="str">
        <f t="shared" si="39"/>
        <v>-</v>
      </c>
      <c r="X1231" s="6"/>
      <c r="Y1231" s="6"/>
      <c r="Z1231" s="6"/>
      <c r="AA1231" s="6"/>
      <c r="AB1231" s="6"/>
      <c r="AC1231" s="6"/>
    </row>
    <row r="1232" spans="1:29" x14ac:dyDescent="0.25">
      <c r="Q1232" s="12" t="str">
        <f t="shared" ca="1" si="40"/>
        <v>-</v>
      </c>
      <c r="W1232" t="str">
        <f t="shared" si="39"/>
        <v>-</v>
      </c>
    </row>
    <row r="1233" spans="1:29" x14ac:dyDescent="0.25">
      <c r="A1233" s="6"/>
      <c r="B1233" s="10"/>
      <c r="C1233" s="6"/>
      <c r="D1233" s="6"/>
      <c r="E1233" s="6"/>
      <c r="F1233" s="6"/>
      <c r="G1233" s="6"/>
      <c r="H1233" s="6"/>
      <c r="I1233" s="6"/>
      <c r="J1233" s="6"/>
      <c r="K1233" s="6"/>
      <c r="L1233" s="6"/>
      <c r="M1233" s="6"/>
      <c r="N1233" s="6"/>
      <c r="O1233" s="6"/>
      <c r="P1233" s="10"/>
      <c r="Q1233" s="15" t="str">
        <f t="shared" ca="1" si="40"/>
        <v>-</v>
      </c>
      <c r="R1233" s="6"/>
      <c r="S1233" s="6"/>
      <c r="T1233" s="6"/>
      <c r="U1233" s="6"/>
      <c r="V1233" s="6"/>
      <c r="W1233" s="6" t="str">
        <f t="shared" si="39"/>
        <v>-</v>
      </c>
      <c r="X1233" s="6"/>
      <c r="Y1233" s="6"/>
      <c r="Z1233" s="6"/>
      <c r="AA1233" s="6"/>
      <c r="AB1233" s="6"/>
      <c r="AC1233" s="6"/>
    </row>
    <row r="1234" spans="1:29" x14ac:dyDescent="0.25">
      <c r="Q1234" s="12" t="str">
        <f t="shared" ca="1" si="40"/>
        <v>-</v>
      </c>
      <c r="W1234" t="str">
        <f t="shared" si="39"/>
        <v>-</v>
      </c>
    </row>
    <row r="1235" spans="1:29" x14ac:dyDescent="0.25">
      <c r="A1235" s="6"/>
      <c r="B1235" s="10"/>
      <c r="C1235" s="6"/>
      <c r="D1235" s="6"/>
      <c r="E1235" s="6"/>
      <c r="F1235" s="6"/>
      <c r="G1235" s="6"/>
      <c r="H1235" s="6"/>
      <c r="I1235" s="6"/>
      <c r="J1235" s="6"/>
      <c r="K1235" s="6"/>
      <c r="L1235" s="6"/>
      <c r="M1235" s="6"/>
      <c r="N1235" s="6"/>
      <c r="O1235" s="6"/>
      <c r="P1235" s="10"/>
      <c r="Q1235" s="15" t="str">
        <f t="shared" ca="1" si="40"/>
        <v>-</v>
      </c>
      <c r="R1235" s="6"/>
      <c r="S1235" s="6"/>
      <c r="T1235" s="6"/>
      <c r="U1235" s="6"/>
      <c r="V1235" s="6"/>
      <c r="W1235" s="6" t="str">
        <f t="shared" si="39"/>
        <v>-</v>
      </c>
      <c r="X1235" s="6"/>
      <c r="Y1235" s="6"/>
      <c r="Z1235" s="6"/>
      <c r="AA1235" s="6"/>
      <c r="AB1235" s="6"/>
      <c r="AC1235" s="6"/>
    </row>
    <row r="1236" spans="1:29" x14ac:dyDescent="0.25">
      <c r="Q1236" s="12" t="str">
        <f t="shared" ca="1" si="40"/>
        <v>-</v>
      </c>
      <c r="W1236" t="str">
        <f t="shared" si="39"/>
        <v>-</v>
      </c>
    </row>
    <row r="1237" spans="1:29" x14ac:dyDescent="0.25">
      <c r="A1237" s="6"/>
      <c r="B1237" s="10"/>
      <c r="C1237" s="6"/>
      <c r="D1237" s="6"/>
      <c r="E1237" s="6"/>
      <c r="F1237" s="6"/>
      <c r="G1237" s="6"/>
      <c r="H1237" s="6"/>
      <c r="I1237" s="6"/>
      <c r="J1237" s="6"/>
      <c r="K1237" s="6"/>
      <c r="L1237" s="6"/>
      <c r="M1237" s="6"/>
      <c r="N1237" s="6"/>
      <c r="O1237" s="6"/>
      <c r="P1237" s="10"/>
      <c r="Q1237" s="15" t="str">
        <f t="shared" ca="1" si="40"/>
        <v>-</v>
      </c>
      <c r="R1237" s="6"/>
      <c r="S1237" s="6"/>
      <c r="T1237" s="6"/>
      <c r="U1237" s="6"/>
      <c r="V1237" s="6"/>
      <c r="W1237" s="6" t="str">
        <f t="shared" si="39"/>
        <v>-</v>
      </c>
      <c r="X1237" s="6"/>
      <c r="Y1237" s="6"/>
      <c r="Z1237" s="6"/>
      <c r="AA1237" s="6"/>
      <c r="AB1237" s="6"/>
      <c r="AC1237" s="6"/>
    </row>
    <row r="1238" spans="1:29" x14ac:dyDescent="0.25">
      <c r="Q1238" s="12" t="str">
        <f t="shared" ca="1" si="40"/>
        <v>-</v>
      </c>
      <c r="W1238" t="str">
        <f t="shared" si="39"/>
        <v>-</v>
      </c>
    </row>
    <row r="1239" spans="1:29" x14ac:dyDescent="0.25">
      <c r="A1239" s="6"/>
      <c r="B1239" s="10"/>
      <c r="C1239" s="6"/>
      <c r="D1239" s="6"/>
      <c r="E1239" s="6"/>
      <c r="F1239" s="6"/>
      <c r="G1239" s="6"/>
      <c r="H1239" s="6"/>
      <c r="I1239" s="6"/>
      <c r="J1239" s="6"/>
      <c r="K1239" s="6"/>
      <c r="L1239" s="6"/>
      <c r="M1239" s="6"/>
      <c r="N1239" s="6"/>
      <c r="O1239" s="6"/>
      <c r="P1239" s="10"/>
      <c r="Q1239" s="15" t="str">
        <f t="shared" ca="1" si="40"/>
        <v>-</v>
      </c>
      <c r="R1239" s="6"/>
      <c r="S1239" s="6"/>
      <c r="T1239" s="6"/>
      <c r="U1239" s="6"/>
      <c r="V1239" s="6"/>
      <c r="W1239" s="6" t="str">
        <f t="shared" si="39"/>
        <v>-</v>
      </c>
      <c r="X1239" s="6"/>
      <c r="Y1239" s="6"/>
      <c r="Z1239" s="6"/>
      <c r="AA1239" s="6"/>
      <c r="AB1239" s="6"/>
      <c r="AC1239" s="6"/>
    </row>
    <row r="1240" spans="1:29" x14ac:dyDescent="0.25">
      <c r="Q1240" s="12" t="str">
        <f t="shared" ca="1" si="40"/>
        <v>-</v>
      </c>
      <c r="W1240" t="str">
        <f t="shared" si="39"/>
        <v>-</v>
      </c>
    </row>
    <row r="1241" spans="1:29" x14ac:dyDescent="0.25">
      <c r="A1241" s="6"/>
      <c r="B1241" s="10"/>
      <c r="C1241" s="6"/>
      <c r="D1241" s="6"/>
      <c r="E1241" s="6"/>
      <c r="F1241" s="6"/>
      <c r="G1241" s="6"/>
      <c r="H1241" s="6"/>
      <c r="I1241" s="6"/>
      <c r="J1241" s="6"/>
      <c r="K1241" s="6"/>
      <c r="L1241" s="6"/>
      <c r="M1241" s="6"/>
      <c r="N1241" s="6"/>
      <c r="O1241" s="6"/>
      <c r="P1241" s="10"/>
      <c r="Q1241" s="15" t="str">
        <f t="shared" ca="1" si="40"/>
        <v>-</v>
      </c>
      <c r="R1241" s="6"/>
      <c r="S1241" s="6"/>
      <c r="T1241" s="6"/>
      <c r="U1241" s="6"/>
      <c r="V1241" s="6"/>
      <c r="W1241" s="6" t="str">
        <f t="shared" si="39"/>
        <v>-</v>
      </c>
      <c r="X1241" s="6"/>
      <c r="Y1241" s="6"/>
      <c r="Z1241" s="6"/>
      <c r="AA1241" s="6"/>
      <c r="AB1241" s="6"/>
      <c r="AC1241" s="6"/>
    </row>
    <row r="1242" spans="1:29" x14ac:dyDescent="0.25">
      <c r="Q1242" s="12" t="str">
        <f t="shared" ca="1" si="40"/>
        <v>-</v>
      </c>
      <c r="W1242" t="str">
        <f t="shared" si="39"/>
        <v>-</v>
      </c>
    </row>
    <row r="1243" spans="1:29" x14ac:dyDescent="0.25">
      <c r="A1243" s="6"/>
      <c r="B1243" s="10"/>
      <c r="C1243" s="6"/>
      <c r="D1243" s="6"/>
      <c r="E1243" s="6"/>
      <c r="F1243" s="6"/>
      <c r="G1243" s="6"/>
      <c r="H1243" s="6"/>
      <c r="I1243" s="6"/>
      <c r="J1243" s="6"/>
      <c r="K1243" s="6"/>
      <c r="L1243" s="6"/>
      <c r="M1243" s="6"/>
      <c r="N1243" s="6"/>
      <c r="O1243" s="6"/>
      <c r="P1243" s="10"/>
      <c r="Q1243" s="15" t="str">
        <f t="shared" ca="1" si="40"/>
        <v>-</v>
      </c>
      <c r="R1243" s="6"/>
      <c r="S1243" s="6"/>
      <c r="T1243" s="6"/>
      <c r="U1243" s="6"/>
      <c r="V1243" s="6"/>
      <c r="W1243" s="6" t="str">
        <f t="shared" si="39"/>
        <v>-</v>
      </c>
      <c r="X1243" s="6"/>
      <c r="Y1243" s="6"/>
      <c r="Z1243" s="6"/>
      <c r="AA1243" s="6"/>
      <c r="AB1243" s="6"/>
      <c r="AC1243" s="6"/>
    </row>
    <row r="1244" spans="1:29" x14ac:dyDescent="0.25">
      <c r="Q1244" s="12" t="str">
        <f t="shared" ca="1" si="40"/>
        <v>-</v>
      </c>
      <c r="W1244" t="str">
        <f t="shared" si="39"/>
        <v>-</v>
      </c>
    </row>
    <row r="1245" spans="1:29" x14ac:dyDescent="0.25">
      <c r="A1245" s="6"/>
      <c r="B1245" s="10"/>
      <c r="C1245" s="6"/>
      <c r="D1245" s="6"/>
      <c r="E1245" s="6"/>
      <c r="F1245" s="6"/>
      <c r="G1245" s="6"/>
      <c r="H1245" s="6"/>
      <c r="I1245" s="6"/>
      <c r="J1245" s="6"/>
      <c r="K1245" s="6"/>
      <c r="L1245" s="6"/>
      <c r="M1245" s="6"/>
      <c r="N1245" s="6"/>
      <c r="O1245" s="6"/>
      <c r="P1245" s="10"/>
      <c r="Q1245" s="15" t="str">
        <f t="shared" ca="1" si="40"/>
        <v>-</v>
      </c>
      <c r="R1245" s="6"/>
      <c r="S1245" s="6"/>
      <c r="T1245" s="6"/>
      <c r="U1245" s="6"/>
      <c r="V1245" s="6"/>
      <c r="W1245" s="6" t="str">
        <f t="shared" si="39"/>
        <v>-</v>
      </c>
      <c r="X1245" s="6"/>
      <c r="Y1245" s="6"/>
      <c r="Z1245" s="6"/>
      <c r="AA1245" s="6"/>
      <c r="AB1245" s="6"/>
      <c r="AC1245" s="6"/>
    </row>
    <row r="1246" spans="1:29" x14ac:dyDescent="0.25">
      <c r="Q1246" s="12" t="str">
        <f t="shared" ca="1" si="40"/>
        <v>-</v>
      </c>
      <c r="W1246" t="str">
        <f t="shared" si="39"/>
        <v>-</v>
      </c>
    </row>
    <row r="1247" spans="1:29" x14ac:dyDescent="0.25">
      <c r="A1247" s="6"/>
      <c r="B1247" s="10"/>
      <c r="C1247" s="6"/>
      <c r="D1247" s="6"/>
      <c r="E1247" s="6"/>
      <c r="F1247" s="6"/>
      <c r="G1247" s="6"/>
      <c r="H1247" s="6"/>
      <c r="I1247" s="6"/>
      <c r="J1247" s="6"/>
      <c r="K1247" s="6"/>
      <c r="L1247" s="6"/>
      <c r="M1247" s="6"/>
      <c r="N1247" s="6"/>
      <c r="O1247" s="6"/>
      <c r="P1247" s="10"/>
      <c r="Q1247" s="15" t="str">
        <f t="shared" ca="1" si="40"/>
        <v>-</v>
      </c>
      <c r="R1247" s="6"/>
      <c r="S1247" s="6"/>
      <c r="T1247" s="6"/>
      <c r="U1247" s="6"/>
      <c r="V1247" s="6"/>
      <c r="W1247" s="6" t="str">
        <f t="shared" si="39"/>
        <v>-</v>
      </c>
      <c r="X1247" s="6"/>
      <c r="Y1247" s="6"/>
      <c r="Z1247" s="6"/>
      <c r="AA1247" s="6"/>
      <c r="AB1247" s="6"/>
      <c r="AC1247" s="6"/>
    </row>
    <row r="1248" spans="1:29" x14ac:dyDescent="0.25">
      <c r="Q1248" s="12" t="str">
        <f t="shared" ca="1" si="40"/>
        <v>-</v>
      </c>
      <c r="W1248" t="str">
        <f t="shared" si="39"/>
        <v>-</v>
      </c>
    </row>
    <row r="1249" spans="1:29" x14ac:dyDescent="0.25">
      <c r="A1249" s="6"/>
      <c r="B1249" s="10"/>
      <c r="C1249" s="6"/>
      <c r="D1249" s="6"/>
      <c r="E1249" s="6"/>
      <c r="F1249" s="6"/>
      <c r="G1249" s="6"/>
      <c r="H1249" s="6"/>
      <c r="I1249" s="6"/>
      <c r="J1249" s="6"/>
      <c r="K1249" s="6"/>
      <c r="L1249" s="6"/>
      <c r="M1249" s="6"/>
      <c r="N1249" s="6"/>
      <c r="O1249" s="6"/>
      <c r="P1249" s="10"/>
      <c r="Q1249" s="15" t="str">
        <f t="shared" ca="1" si="40"/>
        <v>-</v>
      </c>
      <c r="R1249" s="6"/>
      <c r="S1249" s="6"/>
      <c r="T1249" s="6"/>
      <c r="U1249" s="6"/>
      <c r="V1249" s="6"/>
      <c r="W1249" s="6" t="str">
        <f t="shared" si="39"/>
        <v>-</v>
      </c>
      <c r="X1249" s="6"/>
      <c r="Y1249" s="6"/>
      <c r="Z1249" s="6"/>
      <c r="AA1249" s="6"/>
      <c r="AB1249" s="6"/>
      <c r="AC1249" s="6"/>
    </row>
    <row r="1250" spans="1:29" x14ac:dyDescent="0.25">
      <c r="Q1250" s="12" t="str">
        <f t="shared" ca="1" si="40"/>
        <v>-</v>
      </c>
      <c r="W1250" t="str">
        <f t="shared" si="39"/>
        <v>-</v>
      </c>
    </row>
    <row r="1251" spans="1:29" x14ac:dyDescent="0.25">
      <c r="A1251" s="6"/>
      <c r="B1251" s="10"/>
      <c r="C1251" s="6"/>
      <c r="D1251" s="6"/>
      <c r="E1251" s="6"/>
      <c r="F1251" s="6"/>
      <c r="G1251" s="6"/>
      <c r="H1251" s="6"/>
      <c r="I1251" s="6"/>
      <c r="J1251" s="6"/>
      <c r="K1251" s="6"/>
      <c r="L1251" s="6"/>
      <c r="M1251" s="6"/>
      <c r="N1251" s="6"/>
      <c r="O1251" s="6"/>
      <c r="P1251" s="10"/>
      <c r="Q1251" s="15" t="str">
        <f t="shared" ca="1" si="40"/>
        <v>-</v>
      </c>
      <c r="R1251" s="6"/>
      <c r="S1251" s="6"/>
      <c r="T1251" s="6"/>
      <c r="U1251" s="6"/>
      <c r="V1251" s="6"/>
      <c r="W1251" s="6" t="str">
        <f t="shared" si="39"/>
        <v>-</v>
      </c>
      <c r="X1251" s="6"/>
      <c r="Y1251" s="6"/>
      <c r="Z1251" s="6"/>
      <c r="AA1251" s="6"/>
      <c r="AB1251" s="6"/>
      <c r="AC1251" s="6"/>
    </row>
    <row r="1252" spans="1:29" x14ac:dyDescent="0.25">
      <c r="Q1252" s="12" t="str">
        <f t="shared" ca="1" si="40"/>
        <v>-</v>
      </c>
      <c r="W1252" t="str">
        <f t="shared" si="39"/>
        <v>-</v>
      </c>
    </row>
    <row r="1253" spans="1:29" x14ac:dyDescent="0.25">
      <c r="A1253" s="6"/>
      <c r="B1253" s="10"/>
      <c r="C1253" s="6"/>
      <c r="D1253" s="6"/>
      <c r="E1253" s="6"/>
      <c r="F1253" s="6"/>
      <c r="G1253" s="6"/>
      <c r="H1253" s="6"/>
      <c r="I1253" s="6"/>
      <c r="J1253" s="6"/>
      <c r="K1253" s="6"/>
      <c r="L1253" s="6"/>
      <c r="M1253" s="6"/>
      <c r="N1253" s="6"/>
      <c r="O1253" s="6"/>
      <c r="P1253" s="10"/>
      <c r="Q1253" s="15" t="str">
        <f t="shared" ca="1" si="40"/>
        <v>-</v>
      </c>
      <c r="R1253" s="6"/>
      <c r="S1253" s="6"/>
      <c r="T1253" s="6"/>
      <c r="U1253" s="6"/>
      <c r="V1253" s="6"/>
      <c r="W1253" s="6" t="str">
        <f t="shared" si="39"/>
        <v>-</v>
      </c>
      <c r="X1253" s="6"/>
      <c r="Y1253" s="6"/>
      <c r="Z1253" s="6"/>
      <c r="AA1253" s="6"/>
      <c r="AB1253" s="6"/>
      <c r="AC1253" s="6"/>
    </row>
    <row r="1254" spans="1:29" x14ac:dyDescent="0.25">
      <c r="Q1254" s="12" t="str">
        <f t="shared" ca="1" si="40"/>
        <v>-</v>
      </c>
      <c r="W1254" t="str">
        <f t="shared" si="39"/>
        <v>-</v>
      </c>
    </row>
    <row r="1255" spans="1:29" x14ac:dyDescent="0.25">
      <c r="A1255" s="6"/>
      <c r="B1255" s="10"/>
      <c r="C1255" s="6"/>
      <c r="D1255" s="6"/>
      <c r="E1255" s="6"/>
      <c r="F1255" s="6"/>
      <c r="G1255" s="6"/>
      <c r="H1255" s="6"/>
      <c r="I1255" s="6"/>
      <c r="J1255" s="6"/>
      <c r="K1255" s="6"/>
      <c r="L1255" s="6"/>
      <c r="M1255" s="6"/>
      <c r="N1255" s="6"/>
      <c r="O1255" s="6"/>
      <c r="P1255" s="10"/>
      <c r="Q1255" s="15" t="str">
        <f t="shared" ca="1" si="40"/>
        <v>-</v>
      </c>
      <c r="R1255" s="6"/>
      <c r="S1255" s="6"/>
      <c r="T1255" s="6"/>
      <c r="U1255" s="6"/>
      <c r="V1255" s="6"/>
      <c r="W1255" s="6" t="str">
        <f t="shared" si="39"/>
        <v>-</v>
      </c>
      <c r="X1255" s="6"/>
      <c r="Y1255" s="6"/>
      <c r="Z1255" s="6"/>
      <c r="AA1255" s="6"/>
      <c r="AB1255" s="6"/>
      <c r="AC1255" s="6"/>
    </row>
    <row r="1256" spans="1:29" x14ac:dyDescent="0.25">
      <c r="Q1256" s="12" t="str">
        <f t="shared" ca="1" si="40"/>
        <v>-</v>
      </c>
      <c r="W1256" t="str">
        <f t="shared" si="39"/>
        <v>-</v>
      </c>
    </row>
    <row r="1257" spans="1:29" x14ac:dyDescent="0.25">
      <c r="A1257" s="6"/>
      <c r="B1257" s="10"/>
      <c r="C1257" s="6"/>
      <c r="D1257" s="6"/>
      <c r="E1257" s="6"/>
      <c r="F1257" s="6"/>
      <c r="G1257" s="6"/>
      <c r="H1257" s="6"/>
      <c r="I1257" s="6"/>
      <c r="J1257" s="6"/>
      <c r="K1257" s="6"/>
      <c r="L1257" s="6"/>
      <c r="M1257" s="6"/>
      <c r="N1257" s="6"/>
      <c r="O1257" s="6"/>
      <c r="P1257" s="10"/>
      <c r="Q1257" s="15" t="str">
        <f t="shared" ca="1" si="40"/>
        <v>-</v>
      </c>
      <c r="R1257" s="6"/>
      <c r="S1257" s="6"/>
      <c r="T1257" s="6"/>
      <c r="U1257" s="6"/>
      <c r="V1257" s="6"/>
      <c r="W1257" s="6" t="str">
        <f t="shared" si="39"/>
        <v>-</v>
      </c>
      <c r="X1257" s="6"/>
      <c r="Y1257" s="6"/>
      <c r="Z1257" s="6"/>
      <c r="AA1257" s="6"/>
      <c r="AB1257" s="6"/>
      <c r="AC1257" s="6"/>
    </row>
    <row r="1258" spans="1:29" x14ac:dyDescent="0.25">
      <c r="Q1258" s="12" t="str">
        <f t="shared" ca="1" si="40"/>
        <v>-</v>
      </c>
      <c r="W1258" t="str">
        <f t="shared" si="39"/>
        <v>-</v>
      </c>
    </row>
    <row r="1259" spans="1:29" x14ac:dyDescent="0.25">
      <c r="A1259" s="6"/>
      <c r="B1259" s="10"/>
      <c r="C1259" s="6"/>
      <c r="D1259" s="6"/>
      <c r="E1259" s="6"/>
      <c r="F1259" s="6"/>
      <c r="G1259" s="6"/>
      <c r="H1259" s="6"/>
      <c r="I1259" s="6"/>
      <c r="J1259" s="6"/>
      <c r="K1259" s="6"/>
      <c r="L1259" s="6"/>
      <c r="M1259" s="6"/>
      <c r="N1259" s="6"/>
      <c r="O1259" s="6"/>
      <c r="P1259" s="10"/>
      <c r="Q1259" s="15" t="str">
        <f t="shared" ca="1" si="40"/>
        <v>-</v>
      </c>
      <c r="R1259" s="6"/>
      <c r="S1259" s="6"/>
      <c r="T1259" s="6"/>
      <c r="U1259" s="6"/>
      <c r="V1259" s="6"/>
      <c r="W1259" s="6" t="str">
        <f t="shared" si="39"/>
        <v>-</v>
      </c>
      <c r="X1259" s="6"/>
      <c r="Y1259" s="6"/>
      <c r="Z1259" s="6"/>
      <c r="AA1259" s="6"/>
      <c r="AB1259" s="6"/>
      <c r="AC1259" s="6"/>
    </row>
    <row r="1260" spans="1:29" x14ac:dyDescent="0.25">
      <c r="Q1260" s="12" t="str">
        <f t="shared" ca="1" si="40"/>
        <v>-</v>
      </c>
      <c r="W1260" t="str">
        <f t="shared" si="39"/>
        <v>-</v>
      </c>
    </row>
    <row r="1261" spans="1:29" x14ac:dyDescent="0.25">
      <c r="A1261" s="6"/>
      <c r="B1261" s="10"/>
      <c r="C1261" s="6"/>
      <c r="D1261" s="6"/>
      <c r="E1261" s="6"/>
      <c r="F1261" s="6"/>
      <c r="G1261" s="6"/>
      <c r="H1261" s="6"/>
      <c r="I1261" s="6"/>
      <c r="J1261" s="6"/>
      <c r="K1261" s="6"/>
      <c r="L1261" s="6"/>
      <c r="M1261" s="6"/>
      <c r="N1261" s="6"/>
      <c r="O1261" s="6"/>
      <c r="P1261" s="10"/>
      <c r="Q1261" s="15" t="str">
        <f t="shared" ca="1" si="40"/>
        <v>-</v>
      </c>
      <c r="R1261" s="6"/>
      <c r="S1261" s="6"/>
      <c r="T1261" s="6"/>
      <c r="U1261" s="6"/>
      <c r="V1261" s="6"/>
      <c r="W1261" s="6" t="str">
        <f t="shared" si="39"/>
        <v>-</v>
      </c>
      <c r="X1261" s="6"/>
      <c r="Y1261" s="6"/>
      <c r="Z1261" s="6"/>
      <c r="AA1261" s="6"/>
      <c r="AB1261" s="6"/>
      <c r="AC1261" s="6"/>
    </row>
    <row r="1262" spans="1:29" x14ac:dyDescent="0.25">
      <c r="Q1262" s="12" t="str">
        <f t="shared" ca="1" si="40"/>
        <v>-</v>
      </c>
      <c r="W1262" t="str">
        <f t="shared" si="39"/>
        <v>-</v>
      </c>
    </row>
    <row r="1263" spans="1:29" x14ac:dyDescent="0.25">
      <c r="A1263" s="6"/>
      <c r="B1263" s="10"/>
      <c r="C1263" s="6"/>
      <c r="D1263" s="6"/>
      <c r="E1263" s="6"/>
      <c r="F1263" s="6"/>
      <c r="G1263" s="6"/>
      <c r="H1263" s="6"/>
      <c r="I1263" s="6"/>
      <c r="J1263" s="6"/>
      <c r="K1263" s="6"/>
      <c r="L1263" s="6"/>
      <c r="M1263" s="6"/>
      <c r="N1263" s="6"/>
      <c r="O1263" s="6"/>
      <c r="P1263" s="10"/>
      <c r="Q1263" s="15" t="str">
        <f t="shared" ca="1" si="40"/>
        <v>-</v>
      </c>
      <c r="R1263" s="6"/>
      <c r="S1263" s="6"/>
      <c r="T1263" s="6"/>
      <c r="U1263" s="6"/>
      <c r="V1263" s="6"/>
      <c r="W1263" s="6" t="str">
        <f t="shared" si="39"/>
        <v>-</v>
      </c>
      <c r="X1263" s="6"/>
      <c r="Y1263" s="6"/>
      <c r="Z1263" s="6"/>
      <c r="AA1263" s="6"/>
      <c r="AB1263" s="6"/>
      <c r="AC1263" s="6"/>
    </row>
    <row r="1264" spans="1:29" x14ac:dyDescent="0.25">
      <c r="Q1264" s="12" t="str">
        <f t="shared" ca="1" si="40"/>
        <v>-</v>
      </c>
      <c r="W1264" t="str">
        <f t="shared" si="39"/>
        <v>-</v>
      </c>
    </row>
    <row r="1265" spans="1:29" x14ac:dyDescent="0.25">
      <c r="A1265" s="6"/>
      <c r="B1265" s="10"/>
      <c r="C1265" s="6"/>
      <c r="D1265" s="6"/>
      <c r="E1265" s="6"/>
      <c r="F1265" s="6"/>
      <c r="G1265" s="6"/>
      <c r="H1265" s="6"/>
      <c r="I1265" s="6"/>
      <c r="J1265" s="6"/>
      <c r="K1265" s="6"/>
      <c r="L1265" s="6"/>
      <c r="M1265" s="6"/>
      <c r="N1265" s="6"/>
      <c r="O1265" s="6"/>
      <c r="P1265" s="10"/>
      <c r="Q1265" s="15" t="str">
        <f t="shared" ca="1" si="40"/>
        <v>-</v>
      </c>
      <c r="R1265" s="6"/>
      <c r="S1265" s="6"/>
      <c r="T1265" s="6"/>
      <c r="U1265" s="6"/>
      <c r="V1265" s="6"/>
      <c r="W1265" s="6" t="str">
        <f t="shared" si="39"/>
        <v>-</v>
      </c>
      <c r="X1265" s="6"/>
      <c r="Y1265" s="6"/>
      <c r="Z1265" s="6"/>
      <c r="AA1265" s="6"/>
      <c r="AB1265" s="6"/>
      <c r="AC1265" s="6"/>
    </row>
    <row r="1266" spans="1:29" x14ac:dyDescent="0.25">
      <c r="Q1266" s="12" t="str">
        <f t="shared" ca="1" si="40"/>
        <v>-</v>
      </c>
      <c r="W1266" t="str">
        <f t="shared" si="39"/>
        <v>-</v>
      </c>
    </row>
    <row r="1267" spans="1:29" x14ac:dyDescent="0.25">
      <c r="A1267" s="6"/>
      <c r="B1267" s="10"/>
      <c r="C1267" s="6"/>
      <c r="D1267" s="6"/>
      <c r="E1267" s="6"/>
      <c r="F1267" s="6"/>
      <c r="G1267" s="6"/>
      <c r="H1267" s="6"/>
      <c r="I1267" s="6"/>
      <c r="J1267" s="6"/>
      <c r="K1267" s="6"/>
      <c r="L1267" s="6"/>
      <c r="M1267" s="6"/>
      <c r="N1267" s="6"/>
      <c r="O1267" s="6"/>
      <c r="P1267" s="10"/>
      <c r="Q1267" s="15" t="str">
        <f t="shared" ca="1" si="40"/>
        <v>-</v>
      </c>
      <c r="R1267" s="6"/>
      <c r="S1267" s="6"/>
      <c r="T1267" s="6"/>
      <c r="U1267" s="6"/>
      <c r="V1267" s="6"/>
      <c r="W1267" s="6" t="str">
        <f t="shared" si="39"/>
        <v>-</v>
      </c>
      <c r="X1267" s="6"/>
      <c r="Y1267" s="6"/>
      <c r="Z1267" s="6"/>
      <c r="AA1267" s="6"/>
      <c r="AB1267" s="6"/>
      <c r="AC1267" s="6"/>
    </row>
    <row r="1268" spans="1:29" x14ac:dyDescent="0.25">
      <c r="Q1268" s="12" t="str">
        <f t="shared" ca="1" si="40"/>
        <v>-</v>
      </c>
      <c r="W1268" t="str">
        <f t="shared" si="39"/>
        <v>-</v>
      </c>
    </row>
    <row r="1269" spans="1:29" x14ac:dyDescent="0.25">
      <c r="A1269" s="6"/>
      <c r="B1269" s="10"/>
      <c r="C1269" s="6"/>
      <c r="D1269" s="6"/>
      <c r="E1269" s="6"/>
      <c r="F1269" s="6"/>
      <c r="G1269" s="6"/>
      <c r="H1269" s="6"/>
      <c r="I1269" s="6"/>
      <c r="J1269" s="6"/>
      <c r="K1269" s="6"/>
      <c r="L1269" s="6"/>
      <c r="M1269" s="6"/>
      <c r="N1269" s="6"/>
      <c r="O1269" s="6"/>
      <c r="P1269" s="10"/>
      <c r="Q1269" s="15" t="str">
        <f t="shared" ca="1" si="40"/>
        <v>-</v>
      </c>
      <c r="R1269" s="6"/>
      <c r="S1269" s="6"/>
      <c r="T1269" s="6"/>
      <c r="U1269" s="6"/>
      <c r="V1269" s="6"/>
      <c r="W1269" s="6" t="str">
        <f t="shared" si="39"/>
        <v>-</v>
      </c>
      <c r="X1269" s="6"/>
      <c r="Y1269" s="6"/>
      <c r="Z1269" s="6"/>
      <c r="AA1269" s="6"/>
      <c r="AB1269" s="6"/>
      <c r="AC1269" s="6"/>
    </row>
    <row r="1270" spans="1:29" x14ac:dyDescent="0.25">
      <c r="Q1270" s="12" t="str">
        <f t="shared" ca="1" si="40"/>
        <v>-</v>
      </c>
      <c r="W1270" t="str">
        <f t="shared" si="39"/>
        <v>-</v>
      </c>
    </row>
    <row r="1271" spans="1:29" x14ac:dyDescent="0.25">
      <c r="A1271" s="6"/>
      <c r="B1271" s="10"/>
      <c r="C1271" s="6"/>
      <c r="D1271" s="6"/>
      <c r="E1271" s="6"/>
      <c r="F1271" s="6"/>
      <c r="G1271" s="6"/>
      <c r="H1271" s="6"/>
      <c r="I1271" s="6"/>
      <c r="J1271" s="6"/>
      <c r="K1271" s="6"/>
      <c r="L1271" s="6"/>
      <c r="M1271" s="6"/>
      <c r="N1271" s="6"/>
      <c r="O1271" s="6"/>
      <c r="P1271" s="10"/>
      <c r="Q1271" s="15" t="str">
        <f t="shared" ca="1" si="40"/>
        <v>-</v>
      </c>
      <c r="R1271" s="6"/>
      <c r="S1271" s="6"/>
      <c r="T1271" s="6"/>
      <c r="U1271" s="6"/>
      <c r="V1271" s="6"/>
      <c r="W1271" s="6" t="str">
        <f t="shared" si="39"/>
        <v>-</v>
      </c>
      <c r="X1271" s="6"/>
      <c r="Y1271" s="6"/>
      <c r="Z1271" s="6"/>
      <c r="AA1271" s="6"/>
      <c r="AB1271" s="6"/>
      <c r="AC1271" s="6"/>
    </row>
    <row r="1272" spans="1:29" x14ac:dyDescent="0.25">
      <c r="Q1272" s="12" t="str">
        <f t="shared" ca="1" si="40"/>
        <v>-</v>
      </c>
      <c r="W1272" t="str">
        <f t="shared" si="39"/>
        <v>-</v>
      </c>
    </row>
    <row r="1273" spans="1:29" x14ac:dyDescent="0.25">
      <c r="A1273" s="6"/>
      <c r="B1273" s="10"/>
      <c r="C1273" s="6"/>
      <c r="D1273" s="6"/>
      <c r="E1273" s="6"/>
      <c r="F1273" s="6"/>
      <c r="G1273" s="6"/>
      <c r="H1273" s="6"/>
      <c r="I1273" s="6"/>
      <c r="J1273" s="6"/>
      <c r="K1273" s="6"/>
      <c r="L1273" s="6"/>
      <c r="M1273" s="6"/>
      <c r="N1273" s="6"/>
      <c r="O1273" s="6"/>
      <c r="P1273" s="10"/>
      <c r="Q1273" s="15" t="str">
        <f t="shared" ca="1" si="40"/>
        <v>-</v>
      </c>
      <c r="R1273" s="6"/>
      <c r="S1273" s="6"/>
      <c r="T1273" s="6"/>
      <c r="U1273" s="6"/>
      <c r="V1273" s="6"/>
      <c r="W1273" s="6" t="str">
        <f t="shared" si="39"/>
        <v>-</v>
      </c>
      <c r="X1273" s="6"/>
      <c r="Y1273" s="6"/>
      <c r="Z1273" s="6"/>
      <c r="AA1273" s="6"/>
      <c r="AB1273" s="6"/>
      <c r="AC1273" s="6"/>
    </row>
    <row r="1274" spans="1:29" x14ac:dyDescent="0.25">
      <c r="Q1274" s="12" t="str">
        <f t="shared" ca="1" si="40"/>
        <v>-</v>
      </c>
      <c r="W1274" t="str">
        <f t="shared" si="39"/>
        <v>-</v>
      </c>
    </row>
    <row r="1275" spans="1:29" x14ac:dyDescent="0.25">
      <c r="A1275" s="6"/>
      <c r="B1275" s="10"/>
      <c r="C1275" s="6"/>
      <c r="D1275" s="6"/>
      <c r="E1275" s="6"/>
      <c r="F1275" s="6"/>
      <c r="G1275" s="6"/>
      <c r="H1275" s="6"/>
      <c r="I1275" s="6"/>
      <c r="J1275" s="6"/>
      <c r="K1275" s="6"/>
      <c r="L1275" s="6"/>
      <c r="M1275" s="6"/>
      <c r="N1275" s="6"/>
      <c r="O1275" s="6"/>
      <c r="P1275" s="10"/>
      <c r="Q1275" s="15" t="str">
        <f t="shared" ca="1" si="40"/>
        <v>-</v>
      </c>
      <c r="R1275" s="6"/>
      <c r="S1275" s="6"/>
      <c r="T1275" s="6"/>
      <c r="U1275" s="6"/>
      <c r="V1275" s="6"/>
      <c r="W1275" s="6" t="str">
        <f t="shared" si="39"/>
        <v>-</v>
      </c>
      <c r="X1275" s="6"/>
      <c r="Y1275" s="6"/>
      <c r="Z1275" s="6"/>
      <c r="AA1275" s="6"/>
      <c r="AB1275" s="6"/>
      <c r="AC1275" s="6"/>
    </row>
    <row r="1276" spans="1:29" x14ac:dyDescent="0.25">
      <c r="Q1276" s="12" t="str">
        <f t="shared" ca="1" si="40"/>
        <v>-</v>
      </c>
      <c r="W1276" t="str">
        <f t="shared" si="39"/>
        <v>-</v>
      </c>
    </row>
    <row r="1277" spans="1:29" x14ac:dyDescent="0.25">
      <c r="A1277" s="6"/>
      <c r="B1277" s="10"/>
      <c r="C1277" s="6"/>
      <c r="D1277" s="6"/>
      <c r="E1277" s="6"/>
      <c r="F1277" s="6"/>
      <c r="G1277" s="6"/>
      <c r="H1277" s="6"/>
      <c r="I1277" s="6"/>
      <c r="J1277" s="6"/>
      <c r="K1277" s="6"/>
      <c r="L1277" s="6"/>
      <c r="M1277" s="6"/>
      <c r="N1277" s="6"/>
      <c r="O1277" s="6"/>
      <c r="P1277" s="10"/>
      <c r="Q1277" s="15" t="str">
        <f t="shared" ca="1" si="40"/>
        <v>-</v>
      </c>
      <c r="R1277" s="6"/>
      <c r="S1277" s="6"/>
      <c r="T1277" s="6"/>
      <c r="U1277" s="6"/>
      <c r="V1277" s="6"/>
      <c r="W1277" s="6" t="str">
        <f t="shared" si="39"/>
        <v>-</v>
      </c>
      <c r="X1277" s="6"/>
      <c r="Y1277" s="6"/>
      <c r="Z1277" s="6"/>
      <c r="AA1277" s="6"/>
      <c r="AB1277" s="6"/>
      <c r="AC1277" s="6"/>
    </row>
    <row r="1278" spans="1:29" x14ac:dyDescent="0.25">
      <c r="Q1278" s="12" t="str">
        <f t="shared" ca="1" si="40"/>
        <v>-</v>
      </c>
      <c r="W1278" t="str">
        <f t="shared" si="39"/>
        <v>-</v>
      </c>
    </row>
    <row r="1279" spans="1:29" x14ac:dyDescent="0.25">
      <c r="A1279" s="6"/>
      <c r="B1279" s="10"/>
      <c r="C1279" s="6"/>
      <c r="D1279" s="6"/>
      <c r="E1279" s="6"/>
      <c r="F1279" s="6"/>
      <c r="G1279" s="6"/>
      <c r="H1279" s="6"/>
      <c r="I1279" s="6"/>
      <c r="J1279" s="6"/>
      <c r="K1279" s="6"/>
      <c r="L1279" s="6"/>
      <c r="M1279" s="6"/>
      <c r="N1279" s="6"/>
      <c r="O1279" s="6"/>
      <c r="P1279" s="10"/>
      <c r="Q1279" s="15" t="str">
        <f t="shared" ca="1" si="40"/>
        <v>-</v>
      </c>
      <c r="R1279" s="6"/>
      <c r="S1279" s="6"/>
      <c r="T1279" s="6"/>
      <c r="U1279" s="6"/>
      <c r="V1279" s="6"/>
      <c r="W1279" s="6" t="str">
        <f t="shared" ref="W1279:W1342" si="41">IF(OR(ISBLANK(J1279),ISBLANK(V1279)),"-",(IF(J1279=V1279,"Yes","No")))</f>
        <v>-</v>
      </c>
      <c r="X1279" s="6"/>
      <c r="Y1279" s="6"/>
      <c r="Z1279" s="6"/>
      <c r="AA1279" s="6"/>
      <c r="AB1279" s="6"/>
      <c r="AC1279" s="6"/>
    </row>
    <row r="1280" spans="1:29" x14ac:dyDescent="0.25">
      <c r="Q1280" s="12" t="str">
        <f t="shared" ref="Q1280:Q1343" ca="1" si="42">IF(B1280&gt;1/1/1900, (IF(R1280="Closed",(DATEDIF(B1280,P1280,"d"))-(DATEDIF(M1280,O1280,"d")),IF(OR(R1280="Pending",ISBLANK(P1280)),TODAY()-B1280))),"-")</f>
        <v>-</v>
      </c>
      <c r="W1280" t="str">
        <f t="shared" si="41"/>
        <v>-</v>
      </c>
    </row>
    <row r="1281" spans="1:29" x14ac:dyDescent="0.25">
      <c r="A1281" s="6"/>
      <c r="B1281" s="10"/>
      <c r="C1281" s="6"/>
      <c r="D1281" s="6"/>
      <c r="E1281" s="6"/>
      <c r="F1281" s="6"/>
      <c r="G1281" s="6"/>
      <c r="H1281" s="6"/>
      <c r="I1281" s="6"/>
      <c r="J1281" s="6"/>
      <c r="K1281" s="6"/>
      <c r="L1281" s="6"/>
      <c r="M1281" s="6"/>
      <c r="N1281" s="6"/>
      <c r="O1281" s="6"/>
      <c r="P1281" s="10"/>
      <c r="Q1281" s="15" t="str">
        <f t="shared" ca="1" si="42"/>
        <v>-</v>
      </c>
      <c r="R1281" s="6"/>
      <c r="S1281" s="6"/>
      <c r="T1281" s="6"/>
      <c r="U1281" s="6"/>
      <c r="V1281" s="6"/>
      <c r="W1281" s="6" t="str">
        <f t="shared" si="41"/>
        <v>-</v>
      </c>
      <c r="X1281" s="6"/>
      <c r="Y1281" s="6"/>
      <c r="Z1281" s="6"/>
      <c r="AA1281" s="6"/>
      <c r="AB1281" s="6"/>
      <c r="AC1281" s="6"/>
    </row>
    <row r="1282" spans="1:29" x14ac:dyDescent="0.25">
      <c r="Q1282" s="12" t="str">
        <f t="shared" ca="1" si="42"/>
        <v>-</v>
      </c>
      <c r="W1282" t="str">
        <f t="shared" si="41"/>
        <v>-</v>
      </c>
    </row>
    <row r="1283" spans="1:29" x14ac:dyDescent="0.25">
      <c r="A1283" s="6"/>
      <c r="B1283" s="10"/>
      <c r="C1283" s="6"/>
      <c r="D1283" s="6"/>
      <c r="E1283" s="6"/>
      <c r="F1283" s="6"/>
      <c r="G1283" s="6"/>
      <c r="H1283" s="6"/>
      <c r="I1283" s="6"/>
      <c r="J1283" s="6"/>
      <c r="K1283" s="6"/>
      <c r="L1283" s="6"/>
      <c r="M1283" s="6"/>
      <c r="N1283" s="6"/>
      <c r="O1283" s="6"/>
      <c r="P1283" s="10"/>
      <c r="Q1283" s="15" t="str">
        <f t="shared" ca="1" si="42"/>
        <v>-</v>
      </c>
      <c r="R1283" s="6"/>
      <c r="S1283" s="6"/>
      <c r="T1283" s="6"/>
      <c r="U1283" s="6"/>
      <c r="V1283" s="6"/>
      <c r="W1283" s="6" t="str">
        <f t="shared" si="41"/>
        <v>-</v>
      </c>
      <c r="X1283" s="6"/>
      <c r="Y1283" s="6"/>
      <c r="Z1283" s="6"/>
      <c r="AA1283" s="6"/>
      <c r="AB1283" s="6"/>
      <c r="AC1283" s="6"/>
    </row>
    <row r="1284" spans="1:29" x14ac:dyDescent="0.25">
      <c r="Q1284" s="12" t="str">
        <f t="shared" ca="1" si="42"/>
        <v>-</v>
      </c>
      <c r="W1284" t="str">
        <f t="shared" si="41"/>
        <v>-</v>
      </c>
    </row>
    <row r="1285" spans="1:29" x14ac:dyDescent="0.25">
      <c r="A1285" s="6"/>
      <c r="B1285" s="10"/>
      <c r="C1285" s="6"/>
      <c r="D1285" s="6"/>
      <c r="E1285" s="6"/>
      <c r="F1285" s="6"/>
      <c r="G1285" s="6"/>
      <c r="H1285" s="6"/>
      <c r="I1285" s="6"/>
      <c r="J1285" s="6"/>
      <c r="K1285" s="6"/>
      <c r="L1285" s="6"/>
      <c r="M1285" s="6"/>
      <c r="N1285" s="6"/>
      <c r="O1285" s="6"/>
      <c r="P1285" s="10"/>
      <c r="Q1285" s="15" t="str">
        <f t="shared" ca="1" si="42"/>
        <v>-</v>
      </c>
      <c r="R1285" s="6"/>
      <c r="S1285" s="6"/>
      <c r="T1285" s="6"/>
      <c r="U1285" s="6"/>
      <c r="V1285" s="6"/>
      <c r="W1285" s="6" t="str">
        <f t="shared" si="41"/>
        <v>-</v>
      </c>
      <c r="X1285" s="6"/>
      <c r="Y1285" s="6"/>
      <c r="Z1285" s="6"/>
      <c r="AA1285" s="6"/>
      <c r="AB1285" s="6"/>
      <c r="AC1285" s="6"/>
    </row>
    <row r="1286" spans="1:29" x14ac:dyDescent="0.25">
      <c r="Q1286" s="12" t="str">
        <f t="shared" ca="1" si="42"/>
        <v>-</v>
      </c>
      <c r="W1286" t="str">
        <f t="shared" si="41"/>
        <v>-</v>
      </c>
    </row>
    <row r="1287" spans="1:29" x14ac:dyDescent="0.25">
      <c r="A1287" s="6"/>
      <c r="B1287" s="10"/>
      <c r="C1287" s="6"/>
      <c r="D1287" s="6"/>
      <c r="E1287" s="6"/>
      <c r="F1287" s="6"/>
      <c r="G1287" s="6"/>
      <c r="H1287" s="6"/>
      <c r="I1287" s="6"/>
      <c r="J1287" s="6"/>
      <c r="K1287" s="6"/>
      <c r="L1287" s="6"/>
      <c r="M1287" s="6"/>
      <c r="N1287" s="6"/>
      <c r="O1287" s="6"/>
      <c r="P1287" s="10"/>
      <c r="Q1287" s="15" t="str">
        <f t="shared" ca="1" si="42"/>
        <v>-</v>
      </c>
      <c r="R1287" s="6"/>
      <c r="S1287" s="6"/>
      <c r="T1287" s="6"/>
      <c r="U1287" s="6"/>
      <c r="V1287" s="6"/>
      <c r="W1287" s="6" t="str">
        <f t="shared" si="41"/>
        <v>-</v>
      </c>
      <c r="X1287" s="6"/>
      <c r="Y1287" s="6"/>
      <c r="Z1287" s="6"/>
      <c r="AA1287" s="6"/>
      <c r="AB1287" s="6"/>
      <c r="AC1287" s="6"/>
    </row>
    <row r="1288" spans="1:29" x14ac:dyDescent="0.25">
      <c r="Q1288" s="12" t="str">
        <f t="shared" ca="1" si="42"/>
        <v>-</v>
      </c>
      <c r="W1288" t="str">
        <f t="shared" si="41"/>
        <v>-</v>
      </c>
    </row>
    <row r="1289" spans="1:29" x14ac:dyDescent="0.25">
      <c r="A1289" s="6"/>
      <c r="B1289" s="10"/>
      <c r="C1289" s="6"/>
      <c r="D1289" s="6"/>
      <c r="E1289" s="6"/>
      <c r="F1289" s="6"/>
      <c r="G1289" s="6"/>
      <c r="H1289" s="6"/>
      <c r="I1289" s="6"/>
      <c r="J1289" s="6"/>
      <c r="K1289" s="6"/>
      <c r="L1289" s="6"/>
      <c r="M1289" s="6"/>
      <c r="N1289" s="6"/>
      <c r="O1289" s="6"/>
      <c r="P1289" s="10"/>
      <c r="Q1289" s="15" t="str">
        <f t="shared" ca="1" si="42"/>
        <v>-</v>
      </c>
      <c r="R1289" s="6"/>
      <c r="S1289" s="6"/>
      <c r="T1289" s="6"/>
      <c r="U1289" s="6"/>
      <c r="V1289" s="6"/>
      <c r="W1289" s="6" t="str">
        <f t="shared" si="41"/>
        <v>-</v>
      </c>
      <c r="X1289" s="6"/>
      <c r="Y1289" s="6"/>
      <c r="Z1289" s="6"/>
      <c r="AA1289" s="6"/>
      <c r="AB1289" s="6"/>
      <c r="AC1289" s="6"/>
    </row>
    <row r="1290" spans="1:29" x14ac:dyDescent="0.25">
      <c r="Q1290" s="12" t="str">
        <f t="shared" ca="1" si="42"/>
        <v>-</v>
      </c>
      <c r="W1290" t="str">
        <f t="shared" si="41"/>
        <v>-</v>
      </c>
    </row>
    <row r="1291" spans="1:29" x14ac:dyDescent="0.25">
      <c r="A1291" s="6"/>
      <c r="B1291" s="10"/>
      <c r="C1291" s="6"/>
      <c r="D1291" s="6"/>
      <c r="E1291" s="6"/>
      <c r="F1291" s="6"/>
      <c r="G1291" s="6"/>
      <c r="H1291" s="6"/>
      <c r="I1291" s="6"/>
      <c r="J1291" s="6"/>
      <c r="K1291" s="6"/>
      <c r="L1291" s="6"/>
      <c r="M1291" s="6"/>
      <c r="N1291" s="6"/>
      <c r="O1291" s="6"/>
      <c r="P1291" s="10"/>
      <c r="Q1291" s="15" t="str">
        <f t="shared" ca="1" si="42"/>
        <v>-</v>
      </c>
      <c r="R1291" s="6"/>
      <c r="S1291" s="6"/>
      <c r="T1291" s="6"/>
      <c r="U1291" s="6"/>
      <c r="V1291" s="6"/>
      <c r="W1291" s="6" t="str">
        <f t="shared" si="41"/>
        <v>-</v>
      </c>
      <c r="X1291" s="6"/>
      <c r="Y1291" s="6"/>
      <c r="Z1291" s="6"/>
      <c r="AA1291" s="6"/>
      <c r="AB1291" s="6"/>
      <c r="AC1291" s="6"/>
    </row>
    <row r="1292" spans="1:29" x14ac:dyDescent="0.25">
      <c r="Q1292" s="12" t="str">
        <f t="shared" ca="1" si="42"/>
        <v>-</v>
      </c>
      <c r="W1292" t="str">
        <f t="shared" si="41"/>
        <v>-</v>
      </c>
    </row>
    <row r="1293" spans="1:29" x14ac:dyDescent="0.25">
      <c r="A1293" s="6"/>
      <c r="B1293" s="10"/>
      <c r="C1293" s="6"/>
      <c r="D1293" s="6"/>
      <c r="E1293" s="6"/>
      <c r="F1293" s="6"/>
      <c r="G1293" s="6"/>
      <c r="H1293" s="6"/>
      <c r="I1293" s="6"/>
      <c r="J1293" s="6"/>
      <c r="K1293" s="6"/>
      <c r="L1293" s="6"/>
      <c r="M1293" s="6"/>
      <c r="N1293" s="6"/>
      <c r="O1293" s="6"/>
      <c r="P1293" s="10"/>
      <c r="Q1293" s="15" t="str">
        <f t="shared" ca="1" si="42"/>
        <v>-</v>
      </c>
      <c r="R1293" s="6"/>
      <c r="S1293" s="6"/>
      <c r="T1293" s="6"/>
      <c r="U1293" s="6"/>
      <c r="V1293" s="6"/>
      <c r="W1293" s="6" t="str">
        <f t="shared" si="41"/>
        <v>-</v>
      </c>
      <c r="X1293" s="6"/>
      <c r="Y1293" s="6"/>
      <c r="Z1293" s="6"/>
      <c r="AA1293" s="6"/>
      <c r="AB1293" s="6"/>
      <c r="AC1293" s="6"/>
    </row>
    <row r="1294" spans="1:29" x14ac:dyDescent="0.25">
      <c r="Q1294" s="12" t="str">
        <f t="shared" ca="1" si="42"/>
        <v>-</v>
      </c>
      <c r="W1294" t="str">
        <f t="shared" si="41"/>
        <v>-</v>
      </c>
    </row>
    <row r="1295" spans="1:29" x14ac:dyDescent="0.25">
      <c r="A1295" s="6"/>
      <c r="B1295" s="10"/>
      <c r="C1295" s="6"/>
      <c r="D1295" s="6"/>
      <c r="E1295" s="6"/>
      <c r="F1295" s="6"/>
      <c r="G1295" s="6"/>
      <c r="H1295" s="6"/>
      <c r="I1295" s="6"/>
      <c r="J1295" s="6"/>
      <c r="K1295" s="6"/>
      <c r="L1295" s="6"/>
      <c r="M1295" s="6"/>
      <c r="N1295" s="6"/>
      <c r="O1295" s="6"/>
      <c r="P1295" s="10"/>
      <c r="Q1295" s="15" t="str">
        <f t="shared" ca="1" si="42"/>
        <v>-</v>
      </c>
      <c r="R1295" s="6"/>
      <c r="S1295" s="6"/>
      <c r="T1295" s="6"/>
      <c r="U1295" s="6"/>
      <c r="V1295" s="6"/>
      <c r="W1295" s="6" t="str">
        <f t="shared" si="41"/>
        <v>-</v>
      </c>
      <c r="X1295" s="6"/>
      <c r="Y1295" s="6"/>
      <c r="Z1295" s="6"/>
      <c r="AA1295" s="6"/>
      <c r="AB1295" s="6"/>
      <c r="AC1295" s="6"/>
    </row>
    <row r="1296" spans="1:29" x14ac:dyDescent="0.25">
      <c r="Q1296" s="12" t="str">
        <f t="shared" ca="1" si="42"/>
        <v>-</v>
      </c>
      <c r="W1296" t="str">
        <f t="shared" si="41"/>
        <v>-</v>
      </c>
    </row>
    <row r="1297" spans="1:29" x14ac:dyDescent="0.25">
      <c r="A1297" s="6"/>
      <c r="B1297" s="10"/>
      <c r="C1297" s="6"/>
      <c r="D1297" s="6"/>
      <c r="E1297" s="6"/>
      <c r="F1297" s="6"/>
      <c r="G1297" s="6"/>
      <c r="H1297" s="6"/>
      <c r="I1297" s="6"/>
      <c r="J1297" s="6"/>
      <c r="K1297" s="6"/>
      <c r="L1297" s="6"/>
      <c r="M1297" s="6"/>
      <c r="N1297" s="6"/>
      <c r="O1297" s="6"/>
      <c r="P1297" s="10"/>
      <c r="Q1297" s="15" t="str">
        <f t="shared" ca="1" si="42"/>
        <v>-</v>
      </c>
      <c r="R1297" s="6"/>
      <c r="S1297" s="6"/>
      <c r="T1297" s="6"/>
      <c r="U1297" s="6"/>
      <c r="V1297" s="6"/>
      <c r="W1297" s="6" t="str">
        <f t="shared" si="41"/>
        <v>-</v>
      </c>
      <c r="X1297" s="6"/>
      <c r="Y1297" s="6"/>
      <c r="Z1297" s="6"/>
      <c r="AA1297" s="6"/>
      <c r="AB1297" s="6"/>
      <c r="AC1297" s="6"/>
    </row>
    <row r="1298" spans="1:29" x14ac:dyDescent="0.25">
      <c r="Q1298" s="12" t="str">
        <f t="shared" ca="1" si="42"/>
        <v>-</v>
      </c>
      <c r="W1298" t="str">
        <f t="shared" si="41"/>
        <v>-</v>
      </c>
    </row>
    <row r="1299" spans="1:29" x14ac:dyDescent="0.25">
      <c r="A1299" s="6"/>
      <c r="B1299" s="10"/>
      <c r="C1299" s="6"/>
      <c r="D1299" s="6"/>
      <c r="E1299" s="6"/>
      <c r="F1299" s="6"/>
      <c r="G1299" s="6"/>
      <c r="H1299" s="6"/>
      <c r="I1299" s="6"/>
      <c r="J1299" s="6"/>
      <c r="K1299" s="6"/>
      <c r="L1299" s="6"/>
      <c r="M1299" s="6"/>
      <c r="N1299" s="6"/>
      <c r="O1299" s="6"/>
      <c r="P1299" s="10"/>
      <c r="Q1299" s="15" t="str">
        <f t="shared" ca="1" si="42"/>
        <v>-</v>
      </c>
      <c r="R1299" s="6"/>
      <c r="S1299" s="6"/>
      <c r="T1299" s="6"/>
      <c r="U1299" s="6"/>
      <c r="V1299" s="6"/>
      <c r="W1299" s="6" t="str">
        <f t="shared" si="41"/>
        <v>-</v>
      </c>
      <c r="X1299" s="6"/>
      <c r="Y1299" s="6"/>
      <c r="Z1299" s="6"/>
      <c r="AA1299" s="6"/>
      <c r="AB1299" s="6"/>
      <c r="AC1299" s="6"/>
    </row>
    <row r="1300" spans="1:29" x14ac:dyDescent="0.25">
      <c r="Q1300" s="12" t="str">
        <f t="shared" ca="1" si="42"/>
        <v>-</v>
      </c>
      <c r="W1300" t="str">
        <f t="shared" si="41"/>
        <v>-</v>
      </c>
    </row>
    <row r="1301" spans="1:29" x14ac:dyDescent="0.25">
      <c r="A1301" s="6"/>
      <c r="B1301" s="10"/>
      <c r="C1301" s="6"/>
      <c r="D1301" s="6"/>
      <c r="E1301" s="6"/>
      <c r="F1301" s="6"/>
      <c r="G1301" s="6"/>
      <c r="H1301" s="6"/>
      <c r="I1301" s="6"/>
      <c r="J1301" s="6"/>
      <c r="K1301" s="6"/>
      <c r="L1301" s="6"/>
      <c r="M1301" s="6"/>
      <c r="N1301" s="6"/>
      <c r="O1301" s="6"/>
      <c r="P1301" s="10"/>
      <c r="Q1301" s="15" t="str">
        <f t="shared" ca="1" si="42"/>
        <v>-</v>
      </c>
      <c r="R1301" s="6"/>
      <c r="S1301" s="6"/>
      <c r="T1301" s="6"/>
      <c r="U1301" s="6"/>
      <c r="V1301" s="6"/>
      <c r="W1301" s="6" t="str">
        <f t="shared" si="41"/>
        <v>-</v>
      </c>
      <c r="X1301" s="6"/>
      <c r="Y1301" s="6"/>
      <c r="Z1301" s="6"/>
      <c r="AA1301" s="6"/>
      <c r="AB1301" s="6"/>
      <c r="AC1301" s="6"/>
    </row>
    <row r="1302" spans="1:29" x14ac:dyDescent="0.25">
      <c r="Q1302" s="12" t="str">
        <f t="shared" ca="1" si="42"/>
        <v>-</v>
      </c>
      <c r="W1302" t="str">
        <f t="shared" si="41"/>
        <v>-</v>
      </c>
    </row>
    <row r="1303" spans="1:29" x14ac:dyDescent="0.25">
      <c r="A1303" s="6"/>
      <c r="B1303" s="10"/>
      <c r="C1303" s="6"/>
      <c r="D1303" s="6"/>
      <c r="E1303" s="6"/>
      <c r="F1303" s="6"/>
      <c r="G1303" s="6"/>
      <c r="H1303" s="6"/>
      <c r="I1303" s="6"/>
      <c r="J1303" s="6"/>
      <c r="K1303" s="6"/>
      <c r="L1303" s="6"/>
      <c r="M1303" s="6"/>
      <c r="N1303" s="6"/>
      <c r="O1303" s="6"/>
      <c r="P1303" s="10"/>
      <c r="Q1303" s="15" t="str">
        <f t="shared" ca="1" si="42"/>
        <v>-</v>
      </c>
      <c r="R1303" s="6"/>
      <c r="S1303" s="6"/>
      <c r="T1303" s="6"/>
      <c r="U1303" s="6"/>
      <c r="V1303" s="6"/>
      <c r="W1303" s="6" t="str">
        <f t="shared" si="41"/>
        <v>-</v>
      </c>
      <c r="X1303" s="6"/>
      <c r="Y1303" s="6"/>
      <c r="Z1303" s="6"/>
      <c r="AA1303" s="6"/>
      <c r="AB1303" s="6"/>
      <c r="AC1303" s="6"/>
    </row>
    <row r="1304" spans="1:29" x14ac:dyDescent="0.25">
      <c r="Q1304" s="12" t="str">
        <f t="shared" ca="1" si="42"/>
        <v>-</v>
      </c>
      <c r="W1304" t="str">
        <f t="shared" si="41"/>
        <v>-</v>
      </c>
    </row>
    <row r="1305" spans="1:29" x14ac:dyDescent="0.25">
      <c r="A1305" s="6"/>
      <c r="B1305" s="10"/>
      <c r="C1305" s="6"/>
      <c r="D1305" s="6"/>
      <c r="E1305" s="6"/>
      <c r="F1305" s="6"/>
      <c r="G1305" s="6"/>
      <c r="H1305" s="6"/>
      <c r="I1305" s="6"/>
      <c r="J1305" s="6"/>
      <c r="K1305" s="6"/>
      <c r="L1305" s="6"/>
      <c r="M1305" s="6"/>
      <c r="N1305" s="6"/>
      <c r="O1305" s="6"/>
      <c r="P1305" s="10"/>
      <c r="Q1305" s="15" t="str">
        <f t="shared" ca="1" si="42"/>
        <v>-</v>
      </c>
      <c r="R1305" s="6"/>
      <c r="S1305" s="6"/>
      <c r="T1305" s="6"/>
      <c r="U1305" s="6"/>
      <c r="V1305" s="6"/>
      <c r="W1305" s="6" t="str">
        <f t="shared" si="41"/>
        <v>-</v>
      </c>
      <c r="X1305" s="6"/>
      <c r="Y1305" s="6"/>
      <c r="Z1305" s="6"/>
      <c r="AA1305" s="6"/>
      <c r="AB1305" s="6"/>
      <c r="AC1305" s="6"/>
    </row>
    <row r="1306" spans="1:29" x14ac:dyDescent="0.25">
      <c r="Q1306" s="12" t="str">
        <f t="shared" ca="1" si="42"/>
        <v>-</v>
      </c>
      <c r="W1306" t="str">
        <f t="shared" si="41"/>
        <v>-</v>
      </c>
    </row>
    <row r="1307" spans="1:29" x14ac:dyDescent="0.25">
      <c r="A1307" s="6"/>
      <c r="B1307" s="10"/>
      <c r="C1307" s="6"/>
      <c r="D1307" s="6"/>
      <c r="E1307" s="6"/>
      <c r="F1307" s="6"/>
      <c r="G1307" s="6"/>
      <c r="H1307" s="6"/>
      <c r="I1307" s="6"/>
      <c r="J1307" s="6"/>
      <c r="K1307" s="6"/>
      <c r="L1307" s="6"/>
      <c r="M1307" s="6"/>
      <c r="N1307" s="6"/>
      <c r="O1307" s="6"/>
      <c r="P1307" s="10"/>
      <c r="Q1307" s="15" t="str">
        <f t="shared" ca="1" si="42"/>
        <v>-</v>
      </c>
      <c r="R1307" s="6"/>
      <c r="S1307" s="6"/>
      <c r="T1307" s="6"/>
      <c r="U1307" s="6"/>
      <c r="V1307" s="6"/>
      <c r="W1307" s="6" t="str">
        <f t="shared" si="41"/>
        <v>-</v>
      </c>
      <c r="X1307" s="6"/>
      <c r="Y1307" s="6"/>
      <c r="Z1307" s="6"/>
      <c r="AA1307" s="6"/>
      <c r="AB1307" s="6"/>
      <c r="AC1307" s="6"/>
    </row>
    <row r="1308" spans="1:29" x14ac:dyDescent="0.25">
      <c r="Q1308" s="12" t="str">
        <f t="shared" ca="1" si="42"/>
        <v>-</v>
      </c>
      <c r="W1308" t="str">
        <f t="shared" si="41"/>
        <v>-</v>
      </c>
    </row>
    <row r="1309" spans="1:29" x14ac:dyDescent="0.25">
      <c r="A1309" s="6"/>
      <c r="B1309" s="10"/>
      <c r="C1309" s="6"/>
      <c r="D1309" s="6"/>
      <c r="E1309" s="6"/>
      <c r="F1309" s="6"/>
      <c r="G1309" s="6"/>
      <c r="H1309" s="6"/>
      <c r="I1309" s="6"/>
      <c r="J1309" s="6"/>
      <c r="K1309" s="6"/>
      <c r="L1309" s="6"/>
      <c r="M1309" s="6"/>
      <c r="N1309" s="6"/>
      <c r="O1309" s="6"/>
      <c r="P1309" s="10"/>
      <c r="Q1309" s="15" t="str">
        <f t="shared" ca="1" si="42"/>
        <v>-</v>
      </c>
      <c r="R1309" s="6"/>
      <c r="S1309" s="6"/>
      <c r="T1309" s="6"/>
      <c r="U1309" s="6"/>
      <c r="V1309" s="6"/>
      <c r="W1309" s="6" t="str">
        <f t="shared" si="41"/>
        <v>-</v>
      </c>
      <c r="X1309" s="6"/>
      <c r="Y1309" s="6"/>
      <c r="Z1309" s="6"/>
      <c r="AA1309" s="6"/>
      <c r="AB1309" s="6"/>
      <c r="AC1309" s="6"/>
    </row>
    <row r="1310" spans="1:29" x14ac:dyDescent="0.25">
      <c r="Q1310" s="12" t="str">
        <f t="shared" ca="1" si="42"/>
        <v>-</v>
      </c>
      <c r="W1310" t="str">
        <f t="shared" si="41"/>
        <v>-</v>
      </c>
    </row>
    <row r="1311" spans="1:29" x14ac:dyDescent="0.25">
      <c r="A1311" s="6"/>
      <c r="B1311" s="10"/>
      <c r="C1311" s="6"/>
      <c r="D1311" s="6"/>
      <c r="E1311" s="6"/>
      <c r="F1311" s="6"/>
      <c r="G1311" s="6"/>
      <c r="H1311" s="6"/>
      <c r="I1311" s="6"/>
      <c r="J1311" s="6"/>
      <c r="K1311" s="6"/>
      <c r="L1311" s="6"/>
      <c r="M1311" s="6"/>
      <c r="N1311" s="6"/>
      <c r="O1311" s="6"/>
      <c r="P1311" s="10"/>
      <c r="Q1311" s="15" t="str">
        <f t="shared" ca="1" si="42"/>
        <v>-</v>
      </c>
      <c r="R1311" s="6"/>
      <c r="S1311" s="6"/>
      <c r="T1311" s="6"/>
      <c r="U1311" s="6"/>
      <c r="V1311" s="6"/>
      <c r="W1311" s="6" t="str">
        <f t="shared" si="41"/>
        <v>-</v>
      </c>
      <c r="X1311" s="6"/>
      <c r="Y1311" s="6"/>
      <c r="Z1311" s="6"/>
      <c r="AA1311" s="6"/>
      <c r="AB1311" s="6"/>
      <c r="AC1311" s="6"/>
    </row>
    <row r="1312" spans="1:29" x14ac:dyDescent="0.25">
      <c r="Q1312" s="12" t="str">
        <f t="shared" ca="1" si="42"/>
        <v>-</v>
      </c>
      <c r="W1312" t="str">
        <f t="shared" si="41"/>
        <v>-</v>
      </c>
    </row>
    <row r="1313" spans="1:29" x14ac:dyDescent="0.25">
      <c r="A1313" s="6"/>
      <c r="B1313" s="10"/>
      <c r="C1313" s="6"/>
      <c r="D1313" s="6"/>
      <c r="E1313" s="6"/>
      <c r="F1313" s="6"/>
      <c r="G1313" s="6"/>
      <c r="H1313" s="6"/>
      <c r="I1313" s="6"/>
      <c r="J1313" s="6"/>
      <c r="K1313" s="6"/>
      <c r="L1313" s="6"/>
      <c r="M1313" s="6"/>
      <c r="N1313" s="6"/>
      <c r="O1313" s="6"/>
      <c r="P1313" s="10"/>
      <c r="Q1313" s="15" t="str">
        <f t="shared" ca="1" si="42"/>
        <v>-</v>
      </c>
      <c r="R1313" s="6"/>
      <c r="S1313" s="6"/>
      <c r="T1313" s="6"/>
      <c r="U1313" s="6"/>
      <c r="V1313" s="6"/>
      <c r="W1313" s="6" t="str">
        <f t="shared" si="41"/>
        <v>-</v>
      </c>
      <c r="X1313" s="6"/>
      <c r="Y1313" s="6"/>
      <c r="Z1313" s="6"/>
      <c r="AA1313" s="6"/>
      <c r="AB1313" s="6"/>
      <c r="AC1313" s="6"/>
    </row>
    <row r="1314" spans="1:29" x14ac:dyDescent="0.25">
      <c r="Q1314" s="12" t="str">
        <f t="shared" ca="1" si="42"/>
        <v>-</v>
      </c>
      <c r="W1314" t="str">
        <f t="shared" si="41"/>
        <v>-</v>
      </c>
    </row>
    <row r="1315" spans="1:29" x14ac:dyDescent="0.25">
      <c r="A1315" s="6"/>
      <c r="B1315" s="10"/>
      <c r="C1315" s="6"/>
      <c r="D1315" s="6"/>
      <c r="E1315" s="6"/>
      <c r="F1315" s="6"/>
      <c r="G1315" s="6"/>
      <c r="H1315" s="6"/>
      <c r="I1315" s="6"/>
      <c r="J1315" s="6"/>
      <c r="K1315" s="6"/>
      <c r="L1315" s="6"/>
      <c r="M1315" s="6"/>
      <c r="N1315" s="6"/>
      <c r="O1315" s="6"/>
      <c r="P1315" s="10"/>
      <c r="Q1315" s="15" t="str">
        <f t="shared" ca="1" si="42"/>
        <v>-</v>
      </c>
      <c r="R1315" s="6"/>
      <c r="S1315" s="6"/>
      <c r="T1315" s="6"/>
      <c r="U1315" s="6"/>
      <c r="V1315" s="6"/>
      <c r="W1315" s="6" t="str">
        <f t="shared" si="41"/>
        <v>-</v>
      </c>
      <c r="X1315" s="6"/>
      <c r="Y1315" s="6"/>
      <c r="Z1315" s="6"/>
      <c r="AA1315" s="6"/>
      <c r="AB1315" s="6"/>
      <c r="AC1315" s="6"/>
    </row>
    <row r="1316" spans="1:29" x14ac:dyDescent="0.25">
      <c r="Q1316" s="12" t="str">
        <f t="shared" ca="1" si="42"/>
        <v>-</v>
      </c>
      <c r="W1316" t="str">
        <f t="shared" si="41"/>
        <v>-</v>
      </c>
    </row>
    <row r="1317" spans="1:29" x14ac:dyDescent="0.25">
      <c r="A1317" s="6"/>
      <c r="B1317" s="10"/>
      <c r="C1317" s="6"/>
      <c r="D1317" s="6"/>
      <c r="E1317" s="6"/>
      <c r="F1317" s="6"/>
      <c r="G1317" s="6"/>
      <c r="H1317" s="6"/>
      <c r="I1317" s="6"/>
      <c r="J1317" s="6"/>
      <c r="K1317" s="6"/>
      <c r="L1317" s="6"/>
      <c r="M1317" s="6"/>
      <c r="N1317" s="6"/>
      <c r="O1317" s="6"/>
      <c r="P1317" s="10"/>
      <c r="Q1317" s="15" t="str">
        <f t="shared" ca="1" si="42"/>
        <v>-</v>
      </c>
      <c r="R1317" s="6"/>
      <c r="S1317" s="6"/>
      <c r="T1317" s="6"/>
      <c r="U1317" s="6"/>
      <c r="V1317" s="6"/>
      <c r="W1317" s="6" t="str">
        <f t="shared" si="41"/>
        <v>-</v>
      </c>
      <c r="X1317" s="6"/>
      <c r="Y1317" s="6"/>
      <c r="Z1317" s="6"/>
      <c r="AA1317" s="6"/>
      <c r="AB1317" s="6"/>
      <c r="AC1317" s="6"/>
    </row>
    <row r="1318" spans="1:29" x14ac:dyDescent="0.25">
      <c r="Q1318" s="12" t="str">
        <f t="shared" ca="1" si="42"/>
        <v>-</v>
      </c>
      <c r="W1318" t="str">
        <f t="shared" si="41"/>
        <v>-</v>
      </c>
    </row>
    <row r="1319" spans="1:29" x14ac:dyDescent="0.25">
      <c r="A1319" s="6"/>
      <c r="B1319" s="10"/>
      <c r="C1319" s="6"/>
      <c r="D1319" s="6"/>
      <c r="E1319" s="6"/>
      <c r="F1319" s="6"/>
      <c r="G1319" s="6"/>
      <c r="H1319" s="6"/>
      <c r="I1319" s="6"/>
      <c r="J1319" s="6"/>
      <c r="K1319" s="6"/>
      <c r="L1319" s="6"/>
      <c r="M1319" s="6"/>
      <c r="N1319" s="6"/>
      <c r="O1319" s="6"/>
      <c r="P1319" s="10"/>
      <c r="Q1319" s="15" t="str">
        <f t="shared" ca="1" si="42"/>
        <v>-</v>
      </c>
      <c r="R1319" s="6"/>
      <c r="S1319" s="6"/>
      <c r="T1319" s="6"/>
      <c r="U1319" s="6"/>
      <c r="V1319" s="6"/>
      <c r="W1319" s="6" t="str">
        <f t="shared" si="41"/>
        <v>-</v>
      </c>
      <c r="X1319" s="6"/>
      <c r="Y1319" s="6"/>
      <c r="Z1319" s="6"/>
      <c r="AA1319" s="6"/>
      <c r="AB1319" s="6"/>
      <c r="AC1319" s="6"/>
    </row>
    <row r="1320" spans="1:29" x14ac:dyDescent="0.25">
      <c r="Q1320" s="12" t="str">
        <f t="shared" ca="1" si="42"/>
        <v>-</v>
      </c>
      <c r="W1320" t="str">
        <f t="shared" si="41"/>
        <v>-</v>
      </c>
    </row>
    <row r="1321" spans="1:29" x14ac:dyDescent="0.25">
      <c r="A1321" s="6"/>
      <c r="B1321" s="10"/>
      <c r="C1321" s="6"/>
      <c r="D1321" s="6"/>
      <c r="E1321" s="6"/>
      <c r="F1321" s="6"/>
      <c r="G1321" s="6"/>
      <c r="H1321" s="6"/>
      <c r="I1321" s="6"/>
      <c r="J1321" s="6"/>
      <c r="K1321" s="6"/>
      <c r="L1321" s="6"/>
      <c r="M1321" s="6"/>
      <c r="N1321" s="6"/>
      <c r="O1321" s="6"/>
      <c r="P1321" s="10"/>
      <c r="Q1321" s="15" t="str">
        <f t="shared" ca="1" si="42"/>
        <v>-</v>
      </c>
      <c r="R1321" s="6"/>
      <c r="S1321" s="6"/>
      <c r="T1321" s="6"/>
      <c r="U1321" s="6"/>
      <c r="V1321" s="6"/>
      <c r="W1321" s="6" t="str">
        <f t="shared" si="41"/>
        <v>-</v>
      </c>
      <c r="X1321" s="6"/>
      <c r="Y1321" s="6"/>
      <c r="Z1321" s="6"/>
      <c r="AA1321" s="6"/>
      <c r="AB1321" s="6"/>
      <c r="AC1321" s="6"/>
    </row>
    <row r="1322" spans="1:29" x14ac:dyDescent="0.25">
      <c r="Q1322" s="12" t="str">
        <f t="shared" ca="1" si="42"/>
        <v>-</v>
      </c>
      <c r="W1322" t="str">
        <f t="shared" si="41"/>
        <v>-</v>
      </c>
    </row>
    <row r="1323" spans="1:29" x14ac:dyDescent="0.25">
      <c r="A1323" s="6"/>
      <c r="B1323" s="10"/>
      <c r="C1323" s="6"/>
      <c r="D1323" s="6"/>
      <c r="E1323" s="6"/>
      <c r="F1323" s="6"/>
      <c r="G1323" s="6"/>
      <c r="H1323" s="6"/>
      <c r="I1323" s="6"/>
      <c r="J1323" s="6"/>
      <c r="K1323" s="6"/>
      <c r="L1323" s="6"/>
      <c r="M1323" s="6"/>
      <c r="N1323" s="6"/>
      <c r="O1323" s="6"/>
      <c r="P1323" s="10"/>
      <c r="Q1323" s="15" t="str">
        <f t="shared" ca="1" si="42"/>
        <v>-</v>
      </c>
      <c r="R1323" s="6"/>
      <c r="S1323" s="6"/>
      <c r="T1323" s="6"/>
      <c r="U1323" s="6"/>
      <c r="V1323" s="6"/>
      <c r="W1323" s="6" t="str">
        <f t="shared" si="41"/>
        <v>-</v>
      </c>
      <c r="X1323" s="6"/>
      <c r="Y1323" s="6"/>
      <c r="Z1323" s="6"/>
      <c r="AA1323" s="6"/>
      <c r="AB1323" s="6"/>
      <c r="AC1323" s="6"/>
    </row>
    <row r="1324" spans="1:29" x14ac:dyDescent="0.25">
      <c r="Q1324" s="12" t="str">
        <f t="shared" ca="1" si="42"/>
        <v>-</v>
      </c>
      <c r="W1324" t="str">
        <f t="shared" si="41"/>
        <v>-</v>
      </c>
    </row>
    <row r="1325" spans="1:29" x14ac:dyDescent="0.25">
      <c r="A1325" s="6"/>
      <c r="B1325" s="10"/>
      <c r="C1325" s="6"/>
      <c r="D1325" s="6"/>
      <c r="E1325" s="6"/>
      <c r="F1325" s="6"/>
      <c r="G1325" s="6"/>
      <c r="H1325" s="6"/>
      <c r="I1325" s="6"/>
      <c r="J1325" s="6"/>
      <c r="K1325" s="6"/>
      <c r="L1325" s="6"/>
      <c r="M1325" s="6"/>
      <c r="N1325" s="6"/>
      <c r="O1325" s="6"/>
      <c r="P1325" s="10"/>
      <c r="Q1325" s="15" t="str">
        <f t="shared" ca="1" si="42"/>
        <v>-</v>
      </c>
      <c r="R1325" s="6"/>
      <c r="S1325" s="6"/>
      <c r="T1325" s="6"/>
      <c r="U1325" s="6"/>
      <c r="V1325" s="6"/>
      <c r="W1325" s="6" t="str">
        <f t="shared" si="41"/>
        <v>-</v>
      </c>
      <c r="X1325" s="6"/>
      <c r="Y1325" s="6"/>
      <c r="Z1325" s="6"/>
      <c r="AA1325" s="6"/>
      <c r="AB1325" s="6"/>
      <c r="AC1325" s="6"/>
    </row>
    <row r="1326" spans="1:29" x14ac:dyDescent="0.25">
      <c r="Q1326" s="12" t="str">
        <f t="shared" ca="1" si="42"/>
        <v>-</v>
      </c>
      <c r="W1326" t="str">
        <f t="shared" si="41"/>
        <v>-</v>
      </c>
    </row>
    <row r="1327" spans="1:29" x14ac:dyDescent="0.25">
      <c r="A1327" s="6"/>
      <c r="B1327" s="10"/>
      <c r="C1327" s="6"/>
      <c r="D1327" s="6"/>
      <c r="E1327" s="6"/>
      <c r="F1327" s="6"/>
      <c r="G1327" s="6"/>
      <c r="H1327" s="6"/>
      <c r="I1327" s="6"/>
      <c r="J1327" s="6"/>
      <c r="K1327" s="6"/>
      <c r="L1327" s="6"/>
      <c r="M1327" s="6"/>
      <c r="N1327" s="6"/>
      <c r="O1327" s="6"/>
      <c r="P1327" s="10"/>
      <c r="Q1327" s="15" t="str">
        <f t="shared" ca="1" si="42"/>
        <v>-</v>
      </c>
      <c r="R1327" s="6"/>
      <c r="S1327" s="6"/>
      <c r="T1327" s="6"/>
      <c r="U1327" s="6"/>
      <c r="V1327" s="6"/>
      <c r="W1327" s="6" t="str">
        <f t="shared" si="41"/>
        <v>-</v>
      </c>
      <c r="X1327" s="6"/>
      <c r="Y1327" s="6"/>
      <c r="Z1327" s="6"/>
      <c r="AA1327" s="6"/>
      <c r="AB1327" s="6"/>
      <c r="AC1327" s="6"/>
    </row>
    <row r="1328" spans="1:29" x14ac:dyDescent="0.25">
      <c r="Q1328" s="12" t="str">
        <f t="shared" ca="1" si="42"/>
        <v>-</v>
      </c>
      <c r="W1328" t="str">
        <f t="shared" si="41"/>
        <v>-</v>
      </c>
    </row>
    <row r="1329" spans="1:29" x14ac:dyDescent="0.25">
      <c r="A1329" s="6"/>
      <c r="B1329" s="10"/>
      <c r="C1329" s="6"/>
      <c r="D1329" s="6"/>
      <c r="E1329" s="6"/>
      <c r="F1329" s="6"/>
      <c r="G1329" s="6"/>
      <c r="H1329" s="6"/>
      <c r="I1329" s="6"/>
      <c r="J1329" s="6"/>
      <c r="K1329" s="6"/>
      <c r="L1329" s="6"/>
      <c r="M1329" s="6"/>
      <c r="N1329" s="6"/>
      <c r="O1329" s="6"/>
      <c r="P1329" s="10"/>
      <c r="Q1329" s="15" t="str">
        <f t="shared" ca="1" si="42"/>
        <v>-</v>
      </c>
      <c r="R1329" s="6"/>
      <c r="S1329" s="6"/>
      <c r="T1329" s="6"/>
      <c r="U1329" s="6"/>
      <c r="V1329" s="6"/>
      <c r="W1329" s="6" t="str">
        <f t="shared" si="41"/>
        <v>-</v>
      </c>
      <c r="X1329" s="6"/>
      <c r="Y1329" s="6"/>
      <c r="Z1329" s="6"/>
      <c r="AA1329" s="6"/>
      <c r="AB1329" s="6"/>
      <c r="AC1329" s="6"/>
    </row>
    <row r="1330" spans="1:29" x14ac:dyDescent="0.25">
      <c r="Q1330" s="12" t="str">
        <f t="shared" ca="1" si="42"/>
        <v>-</v>
      </c>
      <c r="W1330" t="str">
        <f t="shared" si="41"/>
        <v>-</v>
      </c>
    </row>
    <row r="1331" spans="1:29" x14ac:dyDescent="0.25">
      <c r="A1331" s="6"/>
      <c r="B1331" s="10"/>
      <c r="C1331" s="6"/>
      <c r="D1331" s="6"/>
      <c r="E1331" s="6"/>
      <c r="F1331" s="6"/>
      <c r="G1331" s="6"/>
      <c r="H1331" s="6"/>
      <c r="I1331" s="6"/>
      <c r="J1331" s="6"/>
      <c r="K1331" s="6"/>
      <c r="L1331" s="6"/>
      <c r="M1331" s="6"/>
      <c r="N1331" s="6"/>
      <c r="O1331" s="6"/>
      <c r="P1331" s="10"/>
      <c r="Q1331" s="15" t="str">
        <f t="shared" ca="1" si="42"/>
        <v>-</v>
      </c>
      <c r="R1331" s="6"/>
      <c r="S1331" s="6"/>
      <c r="T1331" s="6"/>
      <c r="U1331" s="6"/>
      <c r="V1331" s="6"/>
      <c r="W1331" s="6" t="str">
        <f t="shared" si="41"/>
        <v>-</v>
      </c>
      <c r="X1331" s="6"/>
      <c r="Y1331" s="6"/>
      <c r="Z1331" s="6"/>
      <c r="AA1331" s="6"/>
      <c r="AB1331" s="6"/>
      <c r="AC1331" s="6"/>
    </row>
    <row r="1332" spans="1:29" x14ac:dyDescent="0.25">
      <c r="Q1332" s="12" t="str">
        <f t="shared" ca="1" si="42"/>
        <v>-</v>
      </c>
      <c r="W1332" t="str">
        <f t="shared" si="41"/>
        <v>-</v>
      </c>
    </row>
    <row r="1333" spans="1:29" x14ac:dyDescent="0.25">
      <c r="A1333" s="6"/>
      <c r="B1333" s="10"/>
      <c r="C1333" s="6"/>
      <c r="D1333" s="6"/>
      <c r="E1333" s="6"/>
      <c r="F1333" s="6"/>
      <c r="G1333" s="6"/>
      <c r="H1333" s="6"/>
      <c r="I1333" s="6"/>
      <c r="J1333" s="6"/>
      <c r="K1333" s="6"/>
      <c r="L1333" s="6"/>
      <c r="M1333" s="6"/>
      <c r="N1333" s="6"/>
      <c r="O1333" s="6"/>
      <c r="P1333" s="10"/>
      <c r="Q1333" s="15" t="str">
        <f t="shared" ca="1" si="42"/>
        <v>-</v>
      </c>
      <c r="R1333" s="6"/>
      <c r="S1333" s="6"/>
      <c r="T1333" s="6"/>
      <c r="U1333" s="6"/>
      <c r="V1333" s="6"/>
      <c r="W1333" s="6" t="str">
        <f t="shared" si="41"/>
        <v>-</v>
      </c>
      <c r="X1333" s="6"/>
      <c r="Y1333" s="6"/>
      <c r="Z1333" s="6"/>
      <c r="AA1333" s="6"/>
      <c r="AB1333" s="6"/>
      <c r="AC1333" s="6"/>
    </row>
    <row r="1334" spans="1:29" x14ac:dyDescent="0.25">
      <c r="Q1334" s="12" t="str">
        <f t="shared" ca="1" si="42"/>
        <v>-</v>
      </c>
      <c r="W1334" t="str">
        <f t="shared" si="41"/>
        <v>-</v>
      </c>
    </row>
    <row r="1335" spans="1:29" x14ac:dyDescent="0.25">
      <c r="A1335" s="6"/>
      <c r="B1335" s="10"/>
      <c r="C1335" s="6"/>
      <c r="D1335" s="6"/>
      <c r="E1335" s="6"/>
      <c r="F1335" s="6"/>
      <c r="G1335" s="6"/>
      <c r="H1335" s="6"/>
      <c r="I1335" s="6"/>
      <c r="J1335" s="6"/>
      <c r="K1335" s="6"/>
      <c r="L1335" s="6"/>
      <c r="M1335" s="6"/>
      <c r="N1335" s="6"/>
      <c r="O1335" s="6"/>
      <c r="P1335" s="10"/>
      <c r="Q1335" s="15" t="str">
        <f t="shared" ca="1" si="42"/>
        <v>-</v>
      </c>
      <c r="R1335" s="6"/>
      <c r="S1335" s="6"/>
      <c r="T1335" s="6"/>
      <c r="U1335" s="6"/>
      <c r="V1335" s="6"/>
      <c r="W1335" s="6" t="str">
        <f t="shared" si="41"/>
        <v>-</v>
      </c>
      <c r="X1335" s="6"/>
      <c r="Y1335" s="6"/>
      <c r="Z1335" s="6"/>
      <c r="AA1335" s="6"/>
      <c r="AB1335" s="6"/>
      <c r="AC1335" s="6"/>
    </row>
    <row r="1336" spans="1:29" x14ac:dyDescent="0.25">
      <c r="Q1336" s="12" t="str">
        <f t="shared" ca="1" si="42"/>
        <v>-</v>
      </c>
      <c r="W1336" t="str">
        <f t="shared" si="41"/>
        <v>-</v>
      </c>
    </row>
    <row r="1337" spans="1:29" x14ac:dyDescent="0.25">
      <c r="A1337" s="6"/>
      <c r="B1337" s="10"/>
      <c r="C1337" s="6"/>
      <c r="D1337" s="6"/>
      <c r="E1337" s="6"/>
      <c r="F1337" s="6"/>
      <c r="G1337" s="6"/>
      <c r="H1337" s="6"/>
      <c r="I1337" s="6"/>
      <c r="J1337" s="6"/>
      <c r="K1337" s="6"/>
      <c r="L1337" s="6"/>
      <c r="M1337" s="6"/>
      <c r="N1337" s="6"/>
      <c r="O1337" s="6"/>
      <c r="P1337" s="10"/>
      <c r="Q1337" s="15" t="str">
        <f t="shared" ca="1" si="42"/>
        <v>-</v>
      </c>
      <c r="R1337" s="6"/>
      <c r="S1337" s="6"/>
      <c r="T1337" s="6"/>
      <c r="U1337" s="6"/>
      <c r="V1337" s="6"/>
      <c r="W1337" s="6" t="str">
        <f t="shared" si="41"/>
        <v>-</v>
      </c>
      <c r="X1337" s="6"/>
      <c r="Y1337" s="6"/>
      <c r="Z1337" s="6"/>
      <c r="AA1337" s="6"/>
      <c r="AB1337" s="6"/>
      <c r="AC1337" s="6"/>
    </row>
    <row r="1338" spans="1:29" x14ac:dyDescent="0.25">
      <c r="Q1338" s="12" t="str">
        <f t="shared" ca="1" si="42"/>
        <v>-</v>
      </c>
      <c r="W1338" t="str">
        <f t="shared" si="41"/>
        <v>-</v>
      </c>
    </row>
    <row r="1339" spans="1:29" x14ac:dyDescent="0.25">
      <c r="A1339" s="6"/>
      <c r="B1339" s="10"/>
      <c r="C1339" s="6"/>
      <c r="D1339" s="6"/>
      <c r="E1339" s="6"/>
      <c r="F1339" s="6"/>
      <c r="G1339" s="6"/>
      <c r="H1339" s="6"/>
      <c r="I1339" s="6"/>
      <c r="J1339" s="6"/>
      <c r="K1339" s="6"/>
      <c r="L1339" s="6"/>
      <c r="M1339" s="6"/>
      <c r="N1339" s="6"/>
      <c r="O1339" s="6"/>
      <c r="P1339" s="10"/>
      <c r="Q1339" s="15" t="str">
        <f t="shared" ca="1" si="42"/>
        <v>-</v>
      </c>
      <c r="R1339" s="6"/>
      <c r="S1339" s="6"/>
      <c r="T1339" s="6"/>
      <c r="U1339" s="6"/>
      <c r="V1339" s="6"/>
      <c r="W1339" s="6" t="str">
        <f t="shared" si="41"/>
        <v>-</v>
      </c>
      <c r="X1339" s="6"/>
      <c r="Y1339" s="6"/>
      <c r="Z1339" s="6"/>
      <c r="AA1339" s="6"/>
      <c r="AB1339" s="6"/>
      <c r="AC1339" s="6"/>
    </row>
    <row r="1340" spans="1:29" x14ac:dyDescent="0.25">
      <c r="Q1340" s="12" t="str">
        <f t="shared" ca="1" si="42"/>
        <v>-</v>
      </c>
      <c r="W1340" t="str">
        <f t="shared" si="41"/>
        <v>-</v>
      </c>
    </row>
    <row r="1341" spans="1:29" x14ac:dyDescent="0.25">
      <c r="A1341" s="6"/>
      <c r="B1341" s="10"/>
      <c r="C1341" s="6"/>
      <c r="D1341" s="6"/>
      <c r="E1341" s="6"/>
      <c r="F1341" s="6"/>
      <c r="G1341" s="6"/>
      <c r="H1341" s="6"/>
      <c r="I1341" s="6"/>
      <c r="J1341" s="6"/>
      <c r="K1341" s="6"/>
      <c r="L1341" s="6"/>
      <c r="M1341" s="6"/>
      <c r="N1341" s="6"/>
      <c r="O1341" s="6"/>
      <c r="P1341" s="10"/>
      <c r="Q1341" s="15" t="str">
        <f t="shared" ca="1" si="42"/>
        <v>-</v>
      </c>
      <c r="R1341" s="6"/>
      <c r="S1341" s="6"/>
      <c r="T1341" s="6"/>
      <c r="U1341" s="6"/>
      <c r="V1341" s="6"/>
      <c r="W1341" s="6" t="str">
        <f t="shared" si="41"/>
        <v>-</v>
      </c>
      <c r="X1341" s="6"/>
      <c r="Y1341" s="6"/>
      <c r="Z1341" s="6"/>
      <c r="AA1341" s="6"/>
      <c r="AB1341" s="6"/>
      <c r="AC1341" s="6"/>
    </row>
    <row r="1342" spans="1:29" x14ac:dyDescent="0.25">
      <c r="Q1342" s="12" t="str">
        <f t="shared" ca="1" si="42"/>
        <v>-</v>
      </c>
      <c r="W1342" t="str">
        <f t="shared" si="41"/>
        <v>-</v>
      </c>
    </row>
    <row r="1343" spans="1:29" x14ac:dyDescent="0.25">
      <c r="A1343" s="6"/>
      <c r="B1343" s="10"/>
      <c r="C1343" s="6"/>
      <c r="D1343" s="6"/>
      <c r="E1343" s="6"/>
      <c r="F1343" s="6"/>
      <c r="G1343" s="6"/>
      <c r="H1343" s="6"/>
      <c r="I1343" s="6"/>
      <c r="J1343" s="6"/>
      <c r="K1343" s="6"/>
      <c r="L1343" s="6"/>
      <c r="M1343" s="6"/>
      <c r="N1343" s="6"/>
      <c r="O1343" s="6"/>
      <c r="P1343" s="10"/>
      <c r="Q1343" s="15" t="str">
        <f t="shared" ca="1" si="42"/>
        <v>-</v>
      </c>
      <c r="R1343" s="6"/>
      <c r="S1343" s="6"/>
      <c r="T1343" s="6"/>
      <c r="U1343" s="6"/>
      <c r="V1343" s="6"/>
      <c r="W1343" s="6" t="str">
        <f t="shared" ref="W1343:W1406" si="43">IF(OR(ISBLANK(J1343),ISBLANK(V1343)),"-",(IF(J1343=V1343,"Yes","No")))</f>
        <v>-</v>
      </c>
      <c r="X1343" s="6"/>
      <c r="Y1343" s="6"/>
      <c r="Z1343" s="6"/>
      <c r="AA1343" s="6"/>
      <c r="AB1343" s="6"/>
      <c r="AC1343" s="6"/>
    </row>
    <row r="1344" spans="1:29" x14ac:dyDescent="0.25">
      <c r="Q1344" s="12" t="str">
        <f t="shared" ref="Q1344:Q1407" ca="1" si="44">IF(B1344&gt;1/1/1900, (IF(R1344="Closed",(DATEDIF(B1344,P1344,"d"))-(DATEDIF(M1344,O1344,"d")),IF(OR(R1344="Pending",ISBLANK(P1344)),TODAY()-B1344))),"-")</f>
        <v>-</v>
      </c>
      <c r="W1344" t="str">
        <f t="shared" si="43"/>
        <v>-</v>
      </c>
    </row>
    <row r="1345" spans="1:29" x14ac:dyDescent="0.25">
      <c r="A1345" s="6"/>
      <c r="B1345" s="10"/>
      <c r="C1345" s="6"/>
      <c r="D1345" s="6"/>
      <c r="E1345" s="6"/>
      <c r="F1345" s="6"/>
      <c r="G1345" s="6"/>
      <c r="H1345" s="6"/>
      <c r="I1345" s="6"/>
      <c r="J1345" s="6"/>
      <c r="K1345" s="6"/>
      <c r="L1345" s="6"/>
      <c r="M1345" s="6"/>
      <c r="N1345" s="6"/>
      <c r="O1345" s="6"/>
      <c r="P1345" s="10"/>
      <c r="Q1345" s="15" t="str">
        <f t="shared" ca="1" si="44"/>
        <v>-</v>
      </c>
      <c r="R1345" s="6"/>
      <c r="S1345" s="6"/>
      <c r="T1345" s="6"/>
      <c r="U1345" s="6"/>
      <c r="V1345" s="6"/>
      <c r="W1345" s="6" t="str">
        <f t="shared" si="43"/>
        <v>-</v>
      </c>
      <c r="X1345" s="6"/>
      <c r="Y1345" s="6"/>
      <c r="Z1345" s="6"/>
      <c r="AA1345" s="6"/>
      <c r="AB1345" s="6"/>
      <c r="AC1345" s="6"/>
    </row>
    <row r="1346" spans="1:29" x14ac:dyDescent="0.25">
      <c r="Q1346" s="12" t="str">
        <f t="shared" ca="1" si="44"/>
        <v>-</v>
      </c>
      <c r="W1346" t="str">
        <f t="shared" si="43"/>
        <v>-</v>
      </c>
    </row>
    <row r="1347" spans="1:29" x14ac:dyDescent="0.25">
      <c r="A1347" s="6"/>
      <c r="B1347" s="10"/>
      <c r="C1347" s="6"/>
      <c r="D1347" s="6"/>
      <c r="E1347" s="6"/>
      <c r="F1347" s="6"/>
      <c r="G1347" s="6"/>
      <c r="H1347" s="6"/>
      <c r="I1347" s="6"/>
      <c r="J1347" s="6"/>
      <c r="K1347" s="6"/>
      <c r="L1347" s="6"/>
      <c r="M1347" s="6"/>
      <c r="N1347" s="6"/>
      <c r="O1347" s="6"/>
      <c r="P1347" s="10"/>
      <c r="Q1347" s="15" t="str">
        <f t="shared" ca="1" si="44"/>
        <v>-</v>
      </c>
      <c r="R1347" s="6"/>
      <c r="S1347" s="6"/>
      <c r="T1347" s="6"/>
      <c r="U1347" s="6"/>
      <c r="V1347" s="6"/>
      <c r="W1347" s="6" t="str">
        <f t="shared" si="43"/>
        <v>-</v>
      </c>
      <c r="X1347" s="6"/>
      <c r="Y1347" s="6"/>
      <c r="Z1347" s="6"/>
      <c r="AA1347" s="6"/>
      <c r="AB1347" s="6"/>
      <c r="AC1347" s="6"/>
    </row>
    <row r="1348" spans="1:29" x14ac:dyDescent="0.25">
      <c r="Q1348" s="12" t="str">
        <f t="shared" ca="1" si="44"/>
        <v>-</v>
      </c>
      <c r="W1348" t="str">
        <f t="shared" si="43"/>
        <v>-</v>
      </c>
    </row>
    <row r="1349" spans="1:29" x14ac:dyDescent="0.25">
      <c r="A1349" s="6"/>
      <c r="B1349" s="10"/>
      <c r="C1349" s="6"/>
      <c r="D1349" s="6"/>
      <c r="E1349" s="6"/>
      <c r="F1349" s="6"/>
      <c r="G1349" s="6"/>
      <c r="H1349" s="6"/>
      <c r="I1349" s="6"/>
      <c r="J1349" s="6"/>
      <c r="K1349" s="6"/>
      <c r="L1349" s="6"/>
      <c r="M1349" s="6"/>
      <c r="N1349" s="6"/>
      <c r="O1349" s="6"/>
      <c r="P1349" s="10"/>
      <c r="Q1349" s="15" t="str">
        <f t="shared" ca="1" si="44"/>
        <v>-</v>
      </c>
      <c r="R1349" s="6"/>
      <c r="S1349" s="6"/>
      <c r="T1349" s="6"/>
      <c r="U1349" s="6"/>
      <c r="V1349" s="6"/>
      <c r="W1349" s="6" t="str">
        <f t="shared" si="43"/>
        <v>-</v>
      </c>
      <c r="X1349" s="6"/>
      <c r="Y1349" s="6"/>
      <c r="Z1349" s="6"/>
      <c r="AA1349" s="6"/>
      <c r="AB1349" s="6"/>
      <c r="AC1349" s="6"/>
    </row>
    <row r="1350" spans="1:29" x14ac:dyDescent="0.25">
      <c r="Q1350" s="12" t="str">
        <f t="shared" ca="1" si="44"/>
        <v>-</v>
      </c>
      <c r="W1350" t="str">
        <f t="shared" si="43"/>
        <v>-</v>
      </c>
    </row>
    <row r="1351" spans="1:29" x14ac:dyDescent="0.25">
      <c r="A1351" s="6"/>
      <c r="B1351" s="10"/>
      <c r="C1351" s="6"/>
      <c r="D1351" s="6"/>
      <c r="E1351" s="6"/>
      <c r="F1351" s="6"/>
      <c r="G1351" s="6"/>
      <c r="H1351" s="6"/>
      <c r="I1351" s="6"/>
      <c r="J1351" s="6"/>
      <c r="K1351" s="6"/>
      <c r="L1351" s="6"/>
      <c r="M1351" s="6"/>
      <c r="N1351" s="6"/>
      <c r="O1351" s="6"/>
      <c r="P1351" s="10"/>
      <c r="Q1351" s="15" t="str">
        <f t="shared" ca="1" si="44"/>
        <v>-</v>
      </c>
      <c r="R1351" s="6"/>
      <c r="S1351" s="6"/>
      <c r="T1351" s="6"/>
      <c r="U1351" s="6"/>
      <c r="V1351" s="6"/>
      <c r="W1351" s="6" t="str">
        <f t="shared" si="43"/>
        <v>-</v>
      </c>
      <c r="X1351" s="6"/>
      <c r="Y1351" s="6"/>
      <c r="Z1351" s="6"/>
      <c r="AA1351" s="6"/>
      <c r="AB1351" s="6"/>
      <c r="AC1351" s="6"/>
    </row>
    <row r="1352" spans="1:29" x14ac:dyDescent="0.25">
      <c r="Q1352" s="12" t="str">
        <f t="shared" ca="1" si="44"/>
        <v>-</v>
      </c>
      <c r="W1352" t="str">
        <f t="shared" si="43"/>
        <v>-</v>
      </c>
    </row>
    <row r="1353" spans="1:29" x14ac:dyDescent="0.25">
      <c r="A1353" s="6"/>
      <c r="B1353" s="10"/>
      <c r="C1353" s="6"/>
      <c r="D1353" s="6"/>
      <c r="E1353" s="6"/>
      <c r="F1353" s="6"/>
      <c r="G1353" s="6"/>
      <c r="H1353" s="6"/>
      <c r="I1353" s="6"/>
      <c r="J1353" s="6"/>
      <c r="K1353" s="6"/>
      <c r="L1353" s="6"/>
      <c r="M1353" s="6"/>
      <c r="N1353" s="6"/>
      <c r="O1353" s="6"/>
      <c r="P1353" s="10"/>
      <c r="Q1353" s="15" t="str">
        <f t="shared" ca="1" si="44"/>
        <v>-</v>
      </c>
      <c r="R1353" s="6"/>
      <c r="S1353" s="6"/>
      <c r="T1353" s="6"/>
      <c r="U1353" s="6"/>
      <c r="V1353" s="6"/>
      <c r="W1353" s="6" t="str">
        <f t="shared" si="43"/>
        <v>-</v>
      </c>
      <c r="X1353" s="6"/>
      <c r="Y1353" s="6"/>
      <c r="Z1353" s="6"/>
      <c r="AA1353" s="6"/>
      <c r="AB1353" s="6"/>
      <c r="AC1353" s="6"/>
    </row>
    <row r="1354" spans="1:29" x14ac:dyDescent="0.25">
      <c r="Q1354" s="12" t="str">
        <f t="shared" ca="1" si="44"/>
        <v>-</v>
      </c>
      <c r="W1354" t="str">
        <f t="shared" si="43"/>
        <v>-</v>
      </c>
    </row>
    <row r="1355" spans="1:29" x14ac:dyDescent="0.25">
      <c r="A1355" s="6"/>
      <c r="B1355" s="10"/>
      <c r="C1355" s="6"/>
      <c r="D1355" s="6"/>
      <c r="E1355" s="6"/>
      <c r="F1355" s="6"/>
      <c r="G1355" s="6"/>
      <c r="H1355" s="6"/>
      <c r="I1355" s="6"/>
      <c r="J1355" s="6"/>
      <c r="K1355" s="6"/>
      <c r="L1355" s="6"/>
      <c r="M1355" s="6"/>
      <c r="N1355" s="6"/>
      <c r="O1355" s="6"/>
      <c r="P1355" s="10"/>
      <c r="Q1355" s="15" t="str">
        <f t="shared" ca="1" si="44"/>
        <v>-</v>
      </c>
      <c r="R1355" s="6"/>
      <c r="S1355" s="6"/>
      <c r="T1355" s="6"/>
      <c r="U1355" s="6"/>
      <c r="V1355" s="6"/>
      <c r="W1355" s="6" t="str">
        <f t="shared" si="43"/>
        <v>-</v>
      </c>
      <c r="X1355" s="6"/>
      <c r="Y1355" s="6"/>
      <c r="Z1355" s="6"/>
      <c r="AA1355" s="6"/>
      <c r="AB1355" s="6"/>
      <c r="AC1355" s="6"/>
    </row>
    <row r="1356" spans="1:29" x14ac:dyDescent="0.25">
      <c r="Q1356" s="12" t="str">
        <f t="shared" ca="1" si="44"/>
        <v>-</v>
      </c>
      <c r="W1356" t="str">
        <f t="shared" si="43"/>
        <v>-</v>
      </c>
    </row>
    <row r="1357" spans="1:29" x14ac:dyDescent="0.25">
      <c r="A1357" s="6"/>
      <c r="B1357" s="10"/>
      <c r="C1357" s="6"/>
      <c r="D1357" s="6"/>
      <c r="E1357" s="6"/>
      <c r="F1357" s="6"/>
      <c r="G1357" s="6"/>
      <c r="H1357" s="6"/>
      <c r="I1357" s="6"/>
      <c r="J1357" s="6"/>
      <c r="K1357" s="6"/>
      <c r="L1357" s="6"/>
      <c r="M1357" s="6"/>
      <c r="N1357" s="6"/>
      <c r="O1357" s="6"/>
      <c r="P1357" s="10"/>
      <c r="Q1357" s="15" t="str">
        <f t="shared" ca="1" si="44"/>
        <v>-</v>
      </c>
      <c r="R1357" s="6"/>
      <c r="S1357" s="6"/>
      <c r="T1357" s="6"/>
      <c r="U1357" s="6"/>
      <c r="V1357" s="6"/>
      <c r="W1357" s="6" t="str">
        <f t="shared" si="43"/>
        <v>-</v>
      </c>
      <c r="X1357" s="6"/>
      <c r="Y1357" s="6"/>
      <c r="Z1357" s="6"/>
      <c r="AA1357" s="6"/>
      <c r="AB1357" s="6"/>
      <c r="AC1357" s="6"/>
    </row>
    <row r="1358" spans="1:29" x14ac:dyDescent="0.25">
      <c r="Q1358" s="12" t="str">
        <f t="shared" ca="1" si="44"/>
        <v>-</v>
      </c>
      <c r="W1358" t="str">
        <f t="shared" si="43"/>
        <v>-</v>
      </c>
    </row>
    <row r="1359" spans="1:29" x14ac:dyDescent="0.25">
      <c r="A1359" s="6"/>
      <c r="B1359" s="10"/>
      <c r="C1359" s="6"/>
      <c r="D1359" s="6"/>
      <c r="E1359" s="6"/>
      <c r="F1359" s="6"/>
      <c r="G1359" s="6"/>
      <c r="H1359" s="6"/>
      <c r="I1359" s="6"/>
      <c r="J1359" s="6"/>
      <c r="K1359" s="6"/>
      <c r="L1359" s="6"/>
      <c r="M1359" s="6"/>
      <c r="N1359" s="6"/>
      <c r="O1359" s="6"/>
      <c r="P1359" s="10"/>
      <c r="Q1359" s="15" t="str">
        <f t="shared" ca="1" si="44"/>
        <v>-</v>
      </c>
      <c r="R1359" s="6"/>
      <c r="S1359" s="6"/>
      <c r="T1359" s="6"/>
      <c r="U1359" s="6"/>
      <c r="V1359" s="6"/>
      <c r="W1359" s="6" t="str">
        <f t="shared" si="43"/>
        <v>-</v>
      </c>
      <c r="X1359" s="6"/>
      <c r="Y1359" s="6"/>
      <c r="Z1359" s="6"/>
      <c r="AA1359" s="6"/>
      <c r="AB1359" s="6"/>
      <c r="AC1359" s="6"/>
    </row>
    <row r="1360" spans="1:29" x14ac:dyDescent="0.25">
      <c r="Q1360" s="12" t="str">
        <f t="shared" ca="1" si="44"/>
        <v>-</v>
      </c>
      <c r="W1360" t="str">
        <f t="shared" si="43"/>
        <v>-</v>
      </c>
    </row>
    <row r="1361" spans="1:29" x14ac:dyDescent="0.25">
      <c r="A1361" s="6"/>
      <c r="B1361" s="10"/>
      <c r="C1361" s="6"/>
      <c r="D1361" s="6"/>
      <c r="E1361" s="6"/>
      <c r="F1361" s="6"/>
      <c r="G1361" s="6"/>
      <c r="H1361" s="6"/>
      <c r="I1361" s="6"/>
      <c r="J1361" s="6"/>
      <c r="K1361" s="6"/>
      <c r="L1361" s="6"/>
      <c r="M1361" s="6"/>
      <c r="N1361" s="6"/>
      <c r="O1361" s="6"/>
      <c r="P1361" s="10"/>
      <c r="Q1361" s="15" t="str">
        <f t="shared" ca="1" si="44"/>
        <v>-</v>
      </c>
      <c r="R1361" s="6"/>
      <c r="S1361" s="6"/>
      <c r="T1361" s="6"/>
      <c r="U1361" s="6"/>
      <c r="V1361" s="6"/>
      <c r="W1361" s="6" t="str">
        <f t="shared" si="43"/>
        <v>-</v>
      </c>
      <c r="X1361" s="6"/>
      <c r="Y1361" s="6"/>
      <c r="Z1361" s="6"/>
      <c r="AA1361" s="6"/>
      <c r="AB1361" s="6"/>
      <c r="AC1361" s="6"/>
    </row>
    <row r="1362" spans="1:29" x14ac:dyDescent="0.25">
      <c r="Q1362" s="12" t="str">
        <f t="shared" ca="1" si="44"/>
        <v>-</v>
      </c>
      <c r="W1362" t="str">
        <f t="shared" si="43"/>
        <v>-</v>
      </c>
    </row>
    <row r="1363" spans="1:29" x14ac:dyDescent="0.25">
      <c r="A1363" s="6"/>
      <c r="B1363" s="10"/>
      <c r="C1363" s="6"/>
      <c r="D1363" s="6"/>
      <c r="E1363" s="6"/>
      <c r="F1363" s="6"/>
      <c r="G1363" s="6"/>
      <c r="H1363" s="6"/>
      <c r="I1363" s="6"/>
      <c r="J1363" s="6"/>
      <c r="K1363" s="6"/>
      <c r="L1363" s="6"/>
      <c r="M1363" s="6"/>
      <c r="N1363" s="6"/>
      <c r="O1363" s="6"/>
      <c r="P1363" s="10"/>
      <c r="Q1363" s="15" t="str">
        <f t="shared" ca="1" si="44"/>
        <v>-</v>
      </c>
      <c r="R1363" s="6"/>
      <c r="S1363" s="6"/>
      <c r="T1363" s="6"/>
      <c r="U1363" s="6"/>
      <c r="V1363" s="6"/>
      <c r="W1363" s="6" t="str">
        <f t="shared" si="43"/>
        <v>-</v>
      </c>
      <c r="X1363" s="6"/>
      <c r="Y1363" s="6"/>
      <c r="Z1363" s="6"/>
      <c r="AA1363" s="6"/>
      <c r="AB1363" s="6"/>
      <c r="AC1363" s="6"/>
    </row>
    <row r="1364" spans="1:29" x14ac:dyDescent="0.25">
      <c r="Q1364" s="12" t="str">
        <f t="shared" ca="1" si="44"/>
        <v>-</v>
      </c>
      <c r="W1364" t="str">
        <f t="shared" si="43"/>
        <v>-</v>
      </c>
    </row>
    <row r="1365" spans="1:29" x14ac:dyDescent="0.25">
      <c r="A1365" s="6"/>
      <c r="B1365" s="10"/>
      <c r="C1365" s="6"/>
      <c r="D1365" s="6"/>
      <c r="E1365" s="6"/>
      <c r="F1365" s="6"/>
      <c r="G1365" s="6"/>
      <c r="H1365" s="6"/>
      <c r="I1365" s="6"/>
      <c r="J1365" s="6"/>
      <c r="K1365" s="6"/>
      <c r="L1365" s="6"/>
      <c r="M1365" s="6"/>
      <c r="N1365" s="6"/>
      <c r="O1365" s="6"/>
      <c r="P1365" s="10"/>
      <c r="Q1365" s="15" t="str">
        <f t="shared" ca="1" si="44"/>
        <v>-</v>
      </c>
      <c r="R1365" s="6"/>
      <c r="S1365" s="6"/>
      <c r="T1365" s="6"/>
      <c r="U1365" s="6"/>
      <c r="V1365" s="6"/>
      <c r="W1365" s="6" t="str">
        <f t="shared" si="43"/>
        <v>-</v>
      </c>
      <c r="X1365" s="6"/>
      <c r="Y1365" s="6"/>
      <c r="Z1365" s="6"/>
      <c r="AA1365" s="6"/>
      <c r="AB1365" s="6"/>
      <c r="AC1365" s="6"/>
    </row>
    <row r="1366" spans="1:29" x14ac:dyDescent="0.25">
      <c r="Q1366" s="12" t="str">
        <f t="shared" ca="1" si="44"/>
        <v>-</v>
      </c>
      <c r="W1366" t="str">
        <f t="shared" si="43"/>
        <v>-</v>
      </c>
    </row>
    <row r="1367" spans="1:29" x14ac:dyDescent="0.25">
      <c r="A1367" s="6"/>
      <c r="B1367" s="10"/>
      <c r="C1367" s="6"/>
      <c r="D1367" s="6"/>
      <c r="E1367" s="6"/>
      <c r="F1367" s="6"/>
      <c r="G1367" s="6"/>
      <c r="H1367" s="6"/>
      <c r="I1367" s="6"/>
      <c r="J1367" s="6"/>
      <c r="K1367" s="6"/>
      <c r="L1367" s="6"/>
      <c r="M1367" s="6"/>
      <c r="N1367" s="6"/>
      <c r="O1367" s="6"/>
      <c r="P1367" s="10"/>
      <c r="Q1367" s="15" t="str">
        <f t="shared" ca="1" si="44"/>
        <v>-</v>
      </c>
      <c r="R1367" s="6"/>
      <c r="S1367" s="6"/>
      <c r="T1367" s="6"/>
      <c r="U1367" s="6"/>
      <c r="V1367" s="6"/>
      <c r="W1367" s="6" t="str">
        <f t="shared" si="43"/>
        <v>-</v>
      </c>
      <c r="X1367" s="6"/>
      <c r="Y1367" s="6"/>
      <c r="Z1367" s="6"/>
      <c r="AA1367" s="6"/>
      <c r="AB1367" s="6"/>
      <c r="AC1367" s="6"/>
    </row>
    <row r="1368" spans="1:29" x14ac:dyDescent="0.25">
      <c r="Q1368" s="12" t="str">
        <f t="shared" ca="1" si="44"/>
        <v>-</v>
      </c>
      <c r="W1368" t="str">
        <f t="shared" si="43"/>
        <v>-</v>
      </c>
    </row>
    <row r="1369" spans="1:29" x14ac:dyDescent="0.25">
      <c r="A1369" s="6"/>
      <c r="B1369" s="10"/>
      <c r="C1369" s="6"/>
      <c r="D1369" s="6"/>
      <c r="E1369" s="6"/>
      <c r="F1369" s="6"/>
      <c r="G1369" s="6"/>
      <c r="H1369" s="6"/>
      <c r="I1369" s="6"/>
      <c r="J1369" s="6"/>
      <c r="K1369" s="6"/>
      <c r="L1369" s="6"/>
      <c r="M1369" s="6"/>
      <c r="N1369" s="6"/>
      <c r="O1369" s="6"/>
      <c r="P1369" s="10"/>
      <c r="Q1369" s="15" t="str">
        <f t="shared" ca="1" si="44"/>
        <v>-</v>
      </c>
      <c r="R1369" s="6"/>
      <c r="S1369" s="6"/>
      <c r="T1369" s="6"/>
      <c r="U1369" s="6"/>
      <c r="V1369" s="6"/>
      <c r="W1369" s="6" t="str">
        <f t="shared" si="43"/>
        <v>-</v>
      </c>
      <c r="X1369" s="6"/>
      <c r="Y1369" s="6"/>
      <c r="Z1369" s="6"/>
      <c r="AA1369" s="6"/>
      <c r="AB1369" s="6"/>
      <c r="AC1369" s="6"/>
    </row>
    <row r="1370" spans="1:29" x14ac:dyDescent="0.25">
      <c r="Q1370" s="12" t="str">
        <f t="shared" ca="1" si="44"/>
        <v>-</v>
      </c>
      <c r="W1370" t="str">
        <f t="shared" si="43"/>
        <v>-</v>
      </c>
    </row>
    <row r="1371" spans="1:29" x14ac:dyDescent="0.25">
      <c r="A1371" s="6"/>
      <c r="B1371" s="10"/>
      <c r="C1371" s="6"/>
      <c r="D1371" s="6"/>
      <c r="E1371" s="6"/>
      <c r="F1371" s="6"/>
      <c r="G1371" s="6"/>
      <c r="H1371" s="6"/>
      <c r="I1371" s="6"/>
      <c r="J1371" s="6"/>
      <c r="K1371" s="6"/>
      <c r="L1371" s="6"/>
      <c r="M1371" s="6"/>
      <c r="N1371" s="6"/>
      <c r="O1371" s="6"/>
      <c r="P1371" s="10"/>
      <c r="Q1371" s="15" t="str">
        <f t="shared" ca="1" si="44"/>
        <v>-</v>
      </c>
      <c r="R1371" s="6"/>
      <c r="S1371" s="6"/>
      <c r="T1371" s="6"/>
      <c r="U1371" s="6"/>
      <c r="V1371" s="6"/>
      <c r="W1371" s="6" t="str">
        <f t="shared" si="43"/>
        <v>-</v>
      </c>
      <c r="X1371" s="6"/>
      <c r="Y1371" s="6"/>
      <c r="Z1371" s="6"/>
      <c r="AA1371" s="6"/>
      <c r="AB1371" s="6"/>
      <c r="AC1371" s="6"/>
    </row>
    <row r="1372" spans="1:29" x14ac:dyDescent="0.25">
      <c r="Q1372" s="12" t="str">
        <f t="shared" ca="1" si="44"/>
        <v>-</v>
      </c>
      <c r="W1372" t="str">
        <f t="shared" si="43"/>
        <v>-</v>
      </c>
    </row>
    <row r="1373" spans="1:29" x14ac:dyDescent="0.25">
      <c r="A1373" s="6"/>
      <c r="B1373" s="10"/>
      <c r="C1373" s="6"/>
      <c r="D1373" s="6"/>
      <c r="E1373" s="6"/>
      <c r="F1373" s="6"/>
      <c r="G1373" s="6"/>
      <c r="H1373" s="6"/>
      <c r="I1373" s="6"/>
      <c r="J1373" s="6"/>
      <c r="K1373" s="6"/>
      <c r="L1373" s="6"/>
      <c r="M1373" s="6"/>
      <c r="N1373" s="6"/>
      <c r="O1373" s="6"/>
      <c r="P1373" s="10"/>
      <c r="Q1373" s="15" t="str">
        <f t="shared" ca="1" si="44"/>
        <v>-</v>
      </c>
      <c r="R1373" s="6"/>
      <c r="S1373" s="6"/>
      <c r="T1373" s="6"/>
      <c r="U1373" s="6"/>
      <c r="V1373" s="6"/>
      <c r="W1373" s="6" t="str">
        <f t="shared" si="43"/>
        <v>-</v>
      </c>
      <c r="X1373" s="6"/>
      <c r="Y1373" s="6"/>
      <c r="Z1373" s="6"/>
      <c r="AA1373" s="6"/>
      <c r="AB1373" s="6"/>
      <c r="AC1373" s="6"/>
    </row>
    <row r="1374" spans="1:29" x14ac:dyDescent="0.25">
      <c r="Q1374" s="12" t="str">
        <f t="shared" ca="1" si="44"/>
        <v>-</v>
      </c>
      <c r="W1374" t="str">
        <f t="shared" si="43"/>
        <v>-</v>
      </c>
    </row>
    <row r="1375" spans="1:29" x14ac:dyDescent="0.25">
      <c r="A1375" s="6"/>
      <c r="B1375" s="10"/>
      <c r="C1375" s="6"/>
      <c r="D1375" s="6"/>
      <c r="E1375" s="6"/>
      <c r="F1375" s="6"/>
      <c r="G1375" s="6"/>
      <c r="H1375" s="6"/>
      <c r="I1375" s="6"/>
      <c r="J1375" s="6"/>
      <c r="K1375" s="6"/>
      <c r="L1375" s="6"/>
      <c r="M1375" s="6"/>
      <c r="N1375" s="6"/>
      <c r="O1375" s="6"/>
      <c r="P1375" s="10"/>
      <c r="Q1375" s="15" t="str">
        <f t="shared" ca="1" si="44"/>
        <v>-</v>
      </c>
      <c r="R1375" s="6"/>
      <c r="S1375" s="6"/>
      <c r="T1375" s="6"/>
      <c r="U1375" s="6"/>
      <c r="V1375" s="6"/>
      <c r="W1375" s="6" t="str">
        <f t="shared" si="43"/>
        <v>-</v>
      </c>
      <c r="X1375" s="6"/>
      <c r="Y1375" s="6"/>
      <c r="Z1375" s="6"/>
      <c r="AA1375" s="6"/>
      <c r="AB1375" s="6"/>
      <c r="AC1375" s="6"/>
    </row>
    <row r="1376" spans="1:29" x14ac:dyDescent="0.25">
      <c r="Q1376" s="12" t="str">
        <f t="shared" ca="1" si="44"/>
        <v>-</v>
      </c>
      <c r="W1376" t="str">
        <f t="shared" si="43"/>
        <v>-</v>
      </c>
    </row>
    <row r="1377" spans="1:29" x14ac:dyDescent="0.25">
      <c r="A1377" s="6"/>
      <c r="B1377" s="10"/>
      <c r="C1377" s="6"/>
      <c r="D1377" s="6"/>
      <c r="E1377" s="6"/>
      <c r="F1377" s="6"/>
      <c r="G1377" s="6"/>
      <c r="H1377" s="6"/>
      <c r="I1377" s="6"/>
      <c r="J1377" s="6"/>
      <c r="K1377" s="6"/>
      <c r="L1377" s="6"/>
      <c r="M1377" s="6"/>
      <c r="N1377" s="6"/>
      <c r="O1377" s="6"/>
      <c r="P1377" s="10"/>
      <c r="Q1377" s="15" t="str">
        <f t="shared" ca="1" si="44"/>
        <v>-</v>
      </c>
      <c r="R1377" s="6"/>
      <c r="S1377" s="6"/>
      <c r="T1377" s="6"/>
      <c r="U1377" s="6"/>
      <c r="V1377" s="6"/>
      <c r="W1377" s="6" t="str">
        <f t="shared" si="43"/>
        <v>-</v>
      </c>
      <c r="X1377" s="6"/>
      <c r="Y1377" s="6"/>
      <c r="Z1377" s="6"/>
      <c r="AA1377" s="6"/>
      <c r="AB1377" s="6"/>
      <c r="AC1377" s="6"/>
    </row>
    <row r="1378" spans="1:29" x14ac:dyDescent="0.25">
      <c r="Q1378" s="12" t="str">
        <f t="shared" ca="1" si="44"/>
        <v>-</v>
      </c>
      <c r="W1378" t="str">
        <f t="shared" si="43"/>
        <v>-</v>
      </c>
    </row>
    <row r="1379" spans="1:29" x14ac:dyDescent="0.25">
      <c r="A1379" s="6"/>
      <c r="B1379" s="10"/>
      <c r="C1379" s="6"/>
      <c r="D1379" s="6"/>
      <c r="E1379" s="6"/>
      <c r="F1379" s="6"/>
      <c r="G1379" s="6"/>
      <c r="H1379" s="6"/>
      <c r="I1379" s="6"/>
      <c r="J1379" s="6"/>
      <c r="K1379" s="6"/>
      <c r="L1379" s="6"/>
      <c r="M1379" s="6"/>
      <c r="N1379" s="6"/>
      <c r="O1379" s="6"/>
      <c r="P1379" s="10"/>
      <c r="Q1379" s="15" t="str">
        <f t="shared" ca="1" si="44"/>
        <v>-</v>
      </c>
      <c r="R1379" s="6"/>
      <c r="S1379" s="6"/>
      <c r="T1379" s="6"/>
      <c r="U1379" s="6"/>
      <c r="V1379" s="6"/>
      <c r="W1379" s="6" t="str">
        <f t="shared" si="43"/>
        <v>-</v>
      </c>
      <c r="X1379" s="6"/>
      <c r="Y1379" s="6"/>
      <c r="Z1379" s="6"/>
      <c r="AA1379" s="6"/>
      <c r="AB1379" s="6"/>
      <c r="AC1379" s="6"/>
    </row>
    <row r="1380" spans="1:29" x14ac:dyDescent="0.25">
      <c r="Q1380" s="12" t="str">
        <f t="shared" ca="1" si="44"/>
        <v>-</v>
      </c>
      <c r="W1380" t="str">
        <f t="shared" si="43"/>
        <v>-</v>
      </c>
    </row>
    <row r="1381" spans="1:29" x14ac:dyDescent="0.25">
      <c r="A1381" s="6"/>
      <c r="B1381" s="10"/>
      <c r="C1381" s="6"/>
      <c r="D1381" s="6"/>
      <c r="E1381" s="6"/>
      <c r="F1381" s="6"/>
      <c r="G1381" s="6"/>
      <c r="H1381" s="6"/>
      <c r="I1381" s="6"/>
      <c r="J1381" s="6"/>
      <c r="K1381" s="6"/>
      <c r="L1381" s="6"/>
      <c r="M1381" s="6"/>
      <c r="N1381" s="6"/>
      <c r="O1381" s="6"/>
      <c r="P1381" s="10"/>
      <c r="Q1381" s="15" t="str">
        <f t="shared" ca="1" si="44"/>
        <v>-</v>
      </c>
      <c r="R1381" s="6"/>
      <c r="S1381" s="6"/>
      <c r="T1381" s="6"/>
      <c r="U1381" s="6"/>
      <c r="V1381" s="6"/>
      <c r="W1381" s="6" t="str">
        <f t="shared" si="43"/>
        <v>-</v>
      </c>
      <c r="X1381" s="6"/>
      <c r="Y1381" s="6"/>
      <c r="Z1381" s="6"/>
      <c r="AA1381" s="6"/>
      <c r="AB1381" s="6"/>
      <c r="AC1381" s="6"/>
    </row>
    <row r="1382" spans="1:29" x14ac:dyDescent="0.25">
      <c r="Q1382" s="12" t="str">
        <f t="shared" ca="1" si="44"/>
        <v>-</v>
      </c>
      <c r="W1382" t="str">
        <f t="shared" si="43"/>
        <v>-</v>
      </c>
    </row>
    <row r="1383" spans="1:29" x14ac:dyDescent="0.25">
      <c r="A1383" s="6"/>
      <c r="B1383" s="10"/>
      <c r="C1383" s="6"/>
      <c r="D1383" s="6"/>
      <c r="E1383" s="6"/>
      <c r="F1383" s="6"/>
      <c r="G1383" s="6"/>
      <c r="H1383" s="6"/>
      <c r="I1383" s="6"/>
      <c r="J1383" s="6"/>
      <c r="K1383" s="6"/>
      <c r="L1383" s="6"/>
      <c r="M1383" s="6"/>
      <c r="N1383" s="6"/>
      <c r="O1383" s="6"/>
      <c r="P1383" s="10"/>
      <c r="Q1383" s="15" t="str">
        <f t="shared" ca="1" si="44"/>
        <v>-</v>
      </c>
      <c r="R1383" s="6"/>
      <c r="S1383" s="6"/>
      <c r="T1383" s="6"/>
      <c r="U1383" s="6"/>
      <c r="V1383" s="6"/>
      <c r="W1383" s="6" t="str">
        <f t="shared" si="43"/>
        <v>-</v>
      </c>
      <c r="X1383" s="6"/>
      <c r="Y1383" s="6"/>
      <c r="Z1383" s="6"/>
      <c r="AA1383" s="6"/>
      <c r="AB1383" s="6"/>
      <c r="AC1383" s="6"/>
    </row>
    <row r="1384" spans="1:29" x14ac:dyDescent="0.25">
      <c r="Q1384" s="12" t="str">
        <f t="shared" ca="1" si="44"/>
        <v>-</v>
      </c>
      <c r="W1384" t="str">
        <f t="shared" si="43"/>
        <v>-</v>
      </c>
    </row>
    <row r="1385" spans="1:29" x14ac:dyDescent="0.25">
      <c r="A1385" s="6"/>
      <c r="B1385" s="10"/>
      <c r="C1385" s="6"/>
      <c r="D1385" s="6"/>
      <c r="E1385" s="6"/>
      <c r="F1385" s="6"/>
      <c r="G1385" s="6"/>
      <c r="H1385" s="6"/>
      <c r="I1385" s="6"/>
      <c r="J1385" s="6"/>
      <c r="K1385" s="6"/>
      <c r="L1385" s="6"/>
      <c r="M1385" s="6"/>
      <c r="N1385" s="6"/>
      <c r="O1385" s="6"/>
      <c r="P1385" s="10"/>
      <c r="Q1385" s="15" t="str">
        <f t="shared" ca="1" si="44"/>
        <v>-</v>
      </c>
      <c r="R1385" s="6"/>
      <c r="S1385" s="6"/>
      <c r="T1385" s="6"/>
      <c r="U1385" s="6"/>
      <c r="V1385" s="6"/>
      <c r="W1385" s="6" t="str">
        <f t="shared" si="43"/>
        <v>-</v>
      </c>
      <c r="X1385" s="6"/>
      <c r="Y1385" s="6"/>
      <c r="Z1385" s="6"/>
      <c r="AA1385" s="6"/>
      <c r="AB1385" s="6"/>
      <c r="AC1385" s="6"/>
    </row>
    <row r="1386" spans="1:29" x14ac:dyDescent="0.25">
      <c r="Q1386" s="12" t="str">
        <f t="shared" ca="1" si="44"/>
        <v>-</v>
      </c>
      <c r="W1386" t="str">
        <f t="shared" si="43"/>
        <v>-</v>
      </c>
    </row>
    <row r="1387" spans="1:29" x14ac:dyDescent="0.25">
      <c r="A1387" s="6"/>
      <c r="B1387" s="10"/>
      <c r="C1387" s="6"/>
      <c r="D1387" s="6"/>
      <c r="E1387" s="6"/>
      <c r="F1387" s="6"/>
      <c r="G1387" s="6"/>
      <c r="H1387" s="6"/>
      <c r="I1387" s="6"/>
      <c r="J1387" s="6"/>
      <c r="K1387" s="6"/>
      <c r="L1387" s="6"/>
      <c r="M1387" s="6"/>
      <c r="N1387" s="6"/>
      <c r="O1387" s="6"/>
      <c r="P1387" s="10"/>
      <c r="Q1387" s="15" t="str">
        <f t="shared" ca="1" si="44"/>
        <v>-</v>
      </c>
      <c r="R1387" s="6"/>
      <c r="S1387" s="6"/>
      <c r="T1387" s="6"/>
      <c r="U1387" s="6"/>
      <c r="V1387" s="6"/>
      <c r="W1387" s="6" t="str">
        <f t="shared" si="43"/>
        <v>-</v>
      </c>
      <c r="X1387" s="6"/>
      <c r="Y1387" s="6"/>
      <c r="Z1387" s="6"/>
      <c r="AA1387" s="6"/>
      <c r="AB1387" s="6"/>
      <c r="AC1387" s="6"/>
    </row>
    <row r="1388" spans="1:29" x14ac:dyDescent="0.25">
      <c r="Q1388" s="12" t="str">
        <f t="shared" ca="1" si="44"/>
        <v>-</v>
      </c>
      <c r="W1388" t="str">
        <f t="shared" si="43"/>
        <v>-</v>
      </c>
    </row>
    <row r="1389" spans="1:29" x14ac:dyDescent="0.25">
      <c r="A1389" s="6"/>
      <c r="B1389" s="10"/>
      <c r="C1389" s="6"/>
      <c r="D1389" s="6"/>
      <c r="E1389" s="6"/>
      <c r="F1389" s="6"/>
      <c r="G1389" s="6"/>
      <c r="H1389" s="6"/>
      <c r="I1389" s="6"/>
      <c r="J1389" s="6"/>
      <c r="K1389" s="6"/>
      <c r="L1389" s="6"/>
      <c r="M1389" s="6"/>
      <c r="N1389" s="6"/>
      <c r="O1389" s="6"/>
      <c r="P1389" s="10"/>
      <c r="Q1389" s="15" t="str">
        <f t="shared" ca="1" si="44"/>
        <v>-</v>
      </c>
      <c r="R1389" s="6"/>
      <c r="S1389" s="6"/>
      <c r="T1389" s="6"/>
      <c r="U1389" s="6"/>
      <c r="V1389" s="6"/>
      <c r="W1389" s="6" t="str">
        <f t="shared" si="43"/>
        <v>-</v>
      </c>
      <c r="X1389" s="6"/>
      <c r="Y1389" s="6"/>
      <c r="Z1389" s="6"/>
      <c r="AA1389" s="6"/>
      <c r="AB1389" s="6"/>
      <c r="AC1389" s="6"/>
    </row>
    <row r="1390" spans="1:29" x14ac:dyDescent="0.25">
      <c r="Q1390" s="12" t="str">
        <f t="shared" ca="1" si="44"/>
        <v>-</v>
      </c>
      <c r="W1390" t="str">
        <f t="shared" si="43"/>
        <v>-</v>
      </c>
    </row>
    <row r="1391" spans="1:29" x14ac:dyDescent="0.25">
      <c r="A1391" s="6"/>
      <c r="B1391" s="10"/>
      <c r="C1391" s="6"/>
      <c r="D1391" s="6"/>
      <c r="E1391" s="6"/>
      <c r="F1391" s="6"/>
      <c r="G1391" s="6"/>
      <c r="H1391" s="6"/>
      <c r="I1391" s="6"/>
      <c r="J1391" s="6"/>
      <c r="K1391" s="6"/>
      <c r="L1391" s="6"/>
      <c r="M1391" s="6"/>
      <c r="N1391" s="6"/>
      <c r="O1391" s="6"/>
      <c r="P1391" s="10"/>
      <c r="Q1391" s="15" t="str">
        <f t="shared" ca="1" si="44"/>
        <v>-</v>
      </c>
      <c r="R1391" s="6"/>
      <c r="S1391" s="6"/>
      <c r="T1391" s="6"/>
      <c r="U1391" s="6"/>
      <c r="V1391" s="6"/>
      <c r="W1391" s="6" t="str">
        <f t="shared" si="43"/>
        <v>-</v>
      </c>
      <c r="X1391" s="6"/>
      <c r="Y1391" s="6"/>
      <c r="Z1391" s="6"/>
      <c r="AA1391" s="6"/>
      <c r="AB1391" s="6"/>
      <c r="AC1391" s="6"/>
    </row>
    <row r="1392" spans="1:29" x14ac:dyDescent="0.25">
      <c r="Q1392" s="12" t="str">
        <f t="shared" ca="1" si="44"/>
        <v>-</v>
      </c>
      <c r="W1392" t="str">
        <f t="shared" si="43"/>
        <v>-</v>
      </c>
    </row>
    <row r="1393" spans="1:29" x14ac:dyDescent="0.25">
      <c r="A1393" s="6"/>
      <c r="B1393" s="10"/>
      <c r="C1393" s="6"/>
      <c r="D1393" s="6"/>
      <c r="E1393" s="6"/>
      <c r="F1393" s="6"/>
      <c r="G1393" s="6"/>
      <c r="H1393" s="6"/>
      <c r="I1393" s="6"/>
      <c r="J1393" s="6"/>
      <c r="K1393" s="6"/>
      <c r="L1393" s="6"/>
      <c r="M1393" s="6"/>
      <c r="N1393" s="6"/>
      <c r="O1393" s="6"/>
      <c r="P1393" s="10"/>
      <c r="Q1393" s="15" t="str">
        <f t="shared" ca="1" si="44"/>
        <v>-</v>
      </c>
      <c r="R1393" s="6"/>
      <c r="S1393" s="6"/>
      <c r="T1393" s="6"/>
      <c r="U1393" s="6"/>
      <c r="V1393" s="6"/>
      <c r="W1393" s="6" t="str">
        <f t="shared" si="43"/>
        <v>-</v>
      </c>
      <c r="X1393" s="6"/>
      <c r="Y1393" s="6"/>
      <c r="Z1393" s="6"/>
      <c r="AA1393" s="6"/>
      <c r="AB1393" s="6"/>
      <c r="AC1393" s="6"/>
    </row>
    <row r="1394" spans="1:29" x14ac:dyDescent="0.25">
      <c r="Q1394" s="12" t="str">
        <f t="shared" ca="1" si="44"/>
        <v>-</v>
      </c>
      <c r="W1394" t="str">
        <f t="shared" si="43"/>
        <v>-</v>
      </c>
    </row>
    <row r="1395" spans="1:29" x14ac:dyDescent="0.25">
      <c r="A1395" s="6"/>
      <c r="B1395" s="10"/>
      <c r="C1395" s="6"/>
      <c r="D1395" s="6"/>
      <c r="E1395" s="6"/>
      <c r="F1395" s="6"/>
      <c r="G1395" s="6"/>
      <c r="H1395" s="6"/>
      <c r="I1395" s="6"/>
      <c r="J1395" s="6"/>
      <c r="K1395" s="6"/>
      <c r="L1395" s="6"/>
      <c r="M1395" s="6"/>
      <c r="N1395" s="6"/>
      <c r="O1395" s="6"/>
      <c r="P1395" s="10"/>
      <c r="Q1395" s="15" t="str">
        <f t="shared" ca="1" si="44"/>
        <v>-</v>
      </c>
      <c r="R1395" s="6"/>
      <c r="S1395" s="6"/>
      <c r="T1395" s="6"/>
      <c r="U1395" s="6"/>
      <c r="V1395" s="6"/>
      <c r="W1395" s="6" t="str">
        <f t="shared" si="43"/>
        <v>-</v>
      </c>
      <c r="X1395" s="6"/>
      <c r="Y1395" s="6"/>
      <c r="Z1395" s="6"/>
      <c r="AA1395" s="6"/>
      <c r="AB1395" s="6"/>
      <c r="AC1395" s="6"/>
    </row>
    <row r="1396" spans="1:29" x14ac:dyDescent="0.25">
      <c r="Q1396" s="12" t="str">
        <f t="shared" ca="1" si="44"/>
        <v>-</v>
      </c>
      <c r="W1396" t="str">
        <f t="shared" si="43"/>
        <v>-</v>
      </c>
    </row>
    <row r="1397" spans="1:29" x14ac:dyDescent="0.25">
      <c r="A1397" s="6"/>
      <c r="B1397" s="10"/>
      <c r="C1397" s="6"/>
      <c r="D1397" s="6"/>
      <c r="E1397" s="6"/>
      <c r="F1397" s="6"/>
      <c r="G1397" s="6"/>
      <c r="H1397" s="6"/>
      <c r="I1397" s="6"/>
      <c r="J1397" s="6"/>
      <c r="K1397" s="6"/>
      <c r="L1397" s="6"/>
      <c r="M1397" s="6"/>
      <c r="N1397" s="6"/>
      <c r="O1397" s="6"/>
      <c r="P1397" s="10"/>
      <c r="Q1397" s="15" t="str">
        <f t="shared" ca="1" si="44"/>
        <v>-</v>
      </c>
      <c r="R1397" s="6"/>
      <c r="S1397" s="6"/>
      <c r="T1397" s="6"/>
      <c r="U1397" s="6"/>
      <c r="V1397" s="6"/>
      <c r="W1397" s="6" t="str">
        <f t="shared" si="43"/>
        <v>-</v>
      </c>
      <c r="X1397" s="6"/>
      <c r="Y1397" s="6"/>
      <c r="Z1397" s="6"/>
      <c r="AA1397" s="6"/>
      <c r="AB1397" s="6"/>
      <c r="AC1397" s="6"/>
    </row>
    <row r="1398" spans="1:29" x14ac:dyDescent="0.25">
      <c r="Q1398" s="12" t="str">
        <f t="shared" ca="1" si="44"/>
        <v>-</v>
      </c>
      <c r="W1398" t="str">
        <f t="shared" si="43"/>
        <v>-</v>
      </c>
    </row>
    <row r="1399" spans="1:29" x14ac:dyDescent="0.25">
      <c r="A1399" s="6"/>
      <c r="B1399" s="10"/>
      <c r="C1399" s="6"/>
      <c r="D1399" s="6"/>
      <c r="E1399" s="6"/>
      <c r="F1399" s="6"/>
      <c r="G1399" s="6"/>
      <c r="H1399" s="6"/>
      <c r="I1399" s="6"/>
      <c r="J1399" s="6"/>
      <c r="K1399" s="6"/>
      <c r="L1399" s="6"/>
      <c r="M1399" s="6"/>
      <c r="N1399" s="6"/>
      <c r="O1399" s="6"/>
      <c r="P1399" s="10"/>
      <c r="Q1399" s="15" t="str">
        <f t="shared" ca="1" si="44"/>
        <v>-</v>
      </c>
      <c r="R1399" s="6"/>
      <c r="S1399" s="6"/>
      <c r="T1399" s="6"/>
      <c r="U1399" s="6"/>
      <c r="V1399" s="6"/>
      <c r="W1399" s="6" t="str">
        <f t="shared" si="43"/>
        <v>-</v>
      </c>
      <c r="X1399" s="6"/>
      <c r="Y1399" s="6"/>
      <c r="Z1399" s="6"/>
      <c r="AA1399" s="6"/>
      <c r="AB1399" s="6"/>
      <c r="AC1399" s="6"/>
    </row>
    <row r="1400" spans="1:29" x14ac:dyDescent="0.25">
      <c r="Q1400" s="12" t="str">
        <f t="shared" ca="1" si="44"/>
        <v>-</v>
      </c>
      <c r="W1400" t="str">
        <f t="shared" si="43"/>
        <v>-</v>
      </c>
    </row>
    <row r="1401" spans="1:29" x14ac:dyDescent="0.25">
      <c r="A1401" s="6"/>
      <c r="B1401" s="10"/>
      <c r="C1401" s="6"/>
      <c r="D1401" s="6"/>
      <c r="E1401" s="6"/>
      <c r="F1401" s="6"/>
      <c r="G1401" s="6"/>
      <c r="H1401" s="6"/>
      <c r="I1401" s="6"/>
      <c r="J1401" s="6"/>
      <c r="K1401" s="6"/>
      <c r="L1401" s="6"/>
      <c r="M1401" s="6"/>
      <c r="N1401" s="6"/>
      <c r="O1401" s="6"/>
      <c r="P1401" s="10"/>
      <c r="Q1401" s="15" t="str">
        <f t="shared" ca="1" si="44"/>
        <v>-</v>
      </c>
      <c r="R1401" s="6"/>
      <c r="S1401" s="6"/>
      <c r="T1401" s="6"/>
      <c r="U1401" s="6"/>
      <c r="V1401" s="6"/>
      <c r="W1401" s="6" t="str">
        <f t="shared" si="43"/>
        <v>-</v>
      </c>
      <c r="X1401" s="6"/>
      <c r="Y1401" s="6"/>
      <c r="Z1401" s="6"/>
      <c r="AA1401" s="6"/>
      <c r="AB1401" s="6"/>
      <c r="AC1401" s="6"/>
    </row>
    <row r="1402" spans="1:29" x14ac:dyDescent="0.25">
      <c r="Q1402" s="12" t="str">
        <f t="shared" ca="1" si="44"/>
        <v>-</v>
      </c>
      <c r="W1402" t="str">
        <f t="shared" si="43"/>
        <v>-</v>
      </c>
    </row>
    <row r="1403" spans="1:29" x14ac:dyDescent="0.25">
      <c r="A1403" s="6"/>
      <c r="B1403" s="10"/>
      <c r="C1403" s="6"/>
      <c r="D1403" s="6"/>
      <c r="E1403" s="6"/>
      <c r="F1403" s="6"/>
      <c r="G1403" s="6"/>
      <c r="H1403" s="6"/>
      <c r="I1403" s="6"/>
      <c r="J1403" s="6"/>
      <c r="K1403" s="6"/>
      <c r="L1403" s="6"/>
      <c r="M1403" s="6"/>
      <c r="N1403" s="6"/>
      <c r="O1403" s="6"/>
      <c r="P1403" s="10"/>
      <c r="Q1403" s="15" t="str">
        <f t="shared" ca="1" si="44"/>
        <v>-</v>
      </c>
      <c r="R1403" s="6"/>
      <c r="S1403" s="6"/>
      <c r="T1403" s="6"/>
      <c r="U1403" s="6"/>
      <c r="V1403" s="6"/>
      <c r="W1403" s="6" t="str">
        <f t="shared" si="43"/>
        <v>-</v>
      </c>
      <c r="X1403" s="6"/>
      <c r="Y1403" s="6"/>
      <c r="Z1403" s="6"/>
      <c r="AA1403" s="6"/>
      <c r="AB1403" s="6"/>
      <c r="AC1403" s="6"/>
    </row>
    <row r="1404" spans="1:29" x14ac:dyDescent="0.25">
      <c r="Q1404" s="12" t="str">
        <f t="shared" ca="1" si="44"/>
        <v>-</v>
      </c>
      <c r="W1404" t="str">
        <f t="shared" si="43"/>
        <v>-</v>
      </c>
    </row>
    <row r="1405" spans="1:29" x14ac:dyDescent="0.25">
      <c r="A1405" s="6"/>
      <c r="B1405" s="10"/>
      <c r="C1405" s="6"/>
      <c r="D1405" s="6"/>
      <c r="E1405" s="6"/>
      <c r="F1405" s="6"/>
      <c r="G1405" s="6"/>
      <c r="H1405" s="6"/>
      <c r="I1405" s="6"/>
      <c r="J1405" s="6"/>
      <c r="K1405" s="6"/>
      <c r="L1405" s="6"/>
      <c r="M1405" s="6"/>
      <c r="N1405" s="6"/>
      <c r="O1405" s="6"/>
      <c r="P1405" s="10"/>
      <c r="Q1405" s="15" t="str">
        <f t="shared" ca="1" si="44"/>
        <v>-</v>
      </c>
      <c r="R1405" s="6"/>
      <c r="S1405" s="6"/>
      <c r="T1405" s="6"/>
      <c r="U1405" s="6"/>
      <c r="V1405" s="6"/>
      <c r="W1405" s="6" t="str">
        <f t="shared" si="43"/>
        <v>-</v>
      </c>
      <c r="X1405" s="6"/>
      <c r="Y1405" s="6"/>
      <c r="Z1405" s="6"/>
      <c r="AA1405" s="6"/>
      <c r="AB1405" s="6"/>
      <c r="AC1405" s="6"/>
    </row>
    <row r="1406" spans="1:29" x14ac:dyDescent="0.25">
      <c r="Q1406" s="12" t="str">
        <f t="shared" ca="1" si="44"/>
        <v>-</v>
      </c>
      <c r="W1406" t="str">
        <f t="shared" si="43"/>
        <v>-</v>
      </c>
    </row>
    <row r="1407" spans="1:29" x14ac:dyDescent="0.25">
      <c r="A1407" s="6"/>
      <c r="B1407" s="10"/>
      <c r="C1407" s="6"/>
      <c r="D1407" s="6"/>
      <c r="E1407" s="6"/>
      <c r="F1407" s="6"/>
      <c r="G1407" s="6"/>
      <c r="H1407" s="6"/>
      <c r="I1407" s="6"/>
      <c r="J1407" s="6"/>
      <c r="K1407" s="6"/>
      <c r="L1407" s="6"/>
      <c r="M1407" s="6"/>
      <c r="N1407" s="6"/>
      <c r="O1407" s="6"/>
      <c r="P1407" s="10"/>
      <c r="Q1407" s="15" t="str">
        <f t="shared" ca="1" si="44"/>
        <v>-</v>
      </c>
      <c r="R1407" s="6"/>
      <c r="S1407" s="6"/>
      <c r="T1407" s="6"/>
      <c r="U1407" s="6"/>
      <c r="V1407" s="6"/>
      <c r="W1407" s="6" t="str">
        <f t="shared" ref="W1407:W1470" si="45">IF(OR(ISBLANK(J1407),ISBLANK(V1407)),"-",(IF(J1407=V1407,"Yes","No")))</f>
        <v>-</v>
      </c>
      <c r="X1407" s="6"/>
      <c r="Y1407" s="6"/>
      <c r="Z1407" s="6"/>
      <c r="AA1407" s="6"/>
      <c r="AB1407" s="6"/>
      <c r="AC1407" s="6"/>
    </row>
    <row r="1408" spans="1:29" x14ac:dyDescent="0.25">
      <c r="Q1408" s="12" t="str">
        <f t="shared" ref="Q1408:Q1471" ca="1" si="46">IF(B1408&gt;1/1/1900, (IF(R1408="Closed",(DATEDIF(B1408,P1408,"d"))-(DATEDIF(M1408,O1408,"d")),IF(OR(R1408="Pending",ISBLANK(P1408)),TODAY()-B1408))),"-")</f>
        <v>-</v>
      </c>
      <c r="W1408" t="str">
        <f t="shared" si="45"/>
        <v>-</v>
      </c>
    </row>
    <row r="1409" spans="1:29" x14ac:dyDescent="0.25">
      <c r="A1409" s="6"/>
      <c r="B1409" s="10"/>
      <c r="C1409" s="6"/>
      <c r="D1409" s="6"/>
      <c r="E1409" s="6"/>
      <c r="F1409" s="6"/>
      <c r="G1409" s="6"/>
      <c r="H1409" s="6"/>
      <c r="I1409" s="6"/>
      <c r="J1409" s="6"/>
      <c r="K1409" s="6"/>
      <c r="L1409" s="6"/>
      <c r="M1409" s="6"/>
      <c r="N1409" s="6"/>
      <c r="O1409" s="6"/>
      <c r="P1409" s="10"/>
      <c r="Q1409" s="15" t="str">
        <f t="shared" ca="1" si="46"/>
        <v>-</v>
      </c>
      <c r="R1409" s="6"/>
      <c r="S1409" s="6"/>
      <c r="T1409" s="6"/>
      <c r="U1409" s="6"/>
      <c r="V1409" s="6"/>
      <c r="W1409" s="6" t="str">
        <f t="shared" si="45"/>
        <v>-</v>
      </c>
      <c r="X1409" s="6"/>
      <c r="Y1409" s="6"/>
      <c r="Z1409" s="6"/>
      <c r="AA1409" s="6"/>
      <c r="AB1409" s="6"/>
      <c r="AC1409" s="6"/>
    </row>
    <row r="1410" spans="1:29" x14ac:dyDescent="0.25">
      <c r="Q1410" s="12" t="str">
        <f t="shared" ca="1" si="46"/>
        <v>-</v>
      </c>
      <c r="W1410" t="str">
        <f t="shared" si="45"/>
        <v>-</v>
      </c>
    </row>
    <row r="1411" spans="1:29" x14ac:dyDescent="0.25">
      <c r="A1411" s="6"/>
      <c r="B1411" s="10"/>
      <c r="C1411" s="6"/>
      <c r="D1411" s="6"/>
      <c r="E1411" s="6"/>
      <c r="F1411" s="6"/>
      <c r="G1411" s="6"/>
      <c r="H1411" s="6"/>
      <c r="I1411" s="6"/>
      <c r="J1411" s="6"/>
      <c r="K1411" s="6"/>
      <c r="L1411" s="6"/>
      <c r="M1411" s="6"/>
      <c r="N1411" s="6"/>
      <c r="O1411" s="6"/>
      <c r="P1411" s="10"/>
      <c r="Q1411" s="15" t="str">
        <f t="shared" ca="1" si="46"/>
        <v>-</v>
      </c>
      <c r="R1411" s="6"/>
      <c r="S1411" s="6"/>
      <c r="T1411" s="6"/>
      <c r="U1411" s="6"/>
      <c r="V1411" s="6"/>
      <c r="W1411" s="6" t="str">
        <f t="shared" si="45"/>
        <v>-</v>
      </c>
      <c r="X1411" s="6"/>
      <c r="Y1411" s="6"/>
      <c r="Z1411" s="6"/>
      <c r="AA1411" s="6"/>
      <c r="AB1411" s="6"/>
      <c r="AC1411" s="6"/>
    </row>
    <row r="1412" spans="1:29" x14ac:dyDescent="0.25">
      <c r="Q1412" s="12" t="str">
        <f t="shared" ca="1" si="46"/>
        <v>-</v>
      </c>
      <c r="W1412" t="str">
        <f t="shared" si="45"/>
        <v>-</v>
      </c>
    </row>
    <row r="1413" spans="1:29" x14ac:dyDescent="0.25">
      <c r="A1413" s="6"/>
      <c r="B1413" s="10"/>
      <c r="C1413" s="6"/>
      <c r="D1413" s="6"/>
      <c r="E1413" s="6"/>
      <c r="F1413" s="6"/>
      <c r="G1413" s="6"/>
      <c r="H1413" s="6"/>
      <c r="I1413" s="6"/>
      <c r="J1413" s="6"/>
      <c r="K1413" s="6"/>
      <c r="L1413" s="6"/>
      <c r="M1413" s="6"/>
      <c r="N1413" s="6"/>
      <c r="O1413" s="6"/>
      <c r="P1413" s="10"/>
      <c r="Q1413" s="15" t="str">
        <f t="shared" ca="1" si="46"/>
        <v>-</v>
      </c>
      <c r="R1413" s="6"/>
      <c r="S1413" s="6"/>
      <c r="T1413" s="6"/>
      <c r="U1413" s="6"/>
      <c r="V1413" s="6"/>
      <c r="W1413" s="6" t="str">
        <f t="shared" si="45"/>
        <v>-</v>
      </c>
      <c r="X1413" s="6"/>
      <c r="Y1413" s="6"/>
      <c r="Z1413" s="6"/>
      <c r="AA1413" s="6"/>
      <c r="AB1413" s="6"/>
      <c r="AC1413" s="6"/>
    </row>
    <row r="1414" spans="1:29" x14ac:dyDescent="0.25">
      <c r="Q1414" s="12" t="str">
        <f t="shared" ca="1" si="46"/>
        <v>-</v>
      </c>
      <c r="W1414" t="str">
        <f t="shared" si="45"/>
        <v>-</v>
      </c>
    </row>
    <row r="1415" spans="1:29" x14ac:dyDescent="0.25">
      <c r="A1415" s="6"/>
      <c r="B1415" s="10"/>
      <c r="C1415" s="6"/>
      <c r="D1415" s="6"/>
      <c r="E1415" s="6"/>
      <c r="F1415" s="6"/>
      <c r="G1415" s="6"/>
      <c r="H1415" s="6"/>
      <c r="I1415" s="6"/>
      <c r="J1415" s="6"/>
      <c r="K1415" s="6"/>
      <c r="L1415" s="6"/>
      <c r="M1415" s="6"/>
      <c r="N1415" s="6"/>
      <c r="O1415" s="6"/>
      <c r="P1415" s="10"/>
      <c r="Q1415" s="15" t="str">
        <f t="shared" ca="1" si="46"/>
        <v>-</v>
      </c>
      <c r="R1415" s="6"/>
      <c r="S1415" s="6"/>
      <c r="T1415" s="6"/>
      <c r="U1415" s="6"/>
      <c r="V1415" s="6"/>
      <c r="W1415" s="6" t="str">
        <f t="shared" si="45"/>
        <v>-</v>
      </c>
      <c r="X1415" s="6"/>
      <c r="Y1415" s="6"/>
      <c r="Z1415" s="6"/>
      <c r="AA1415" s="6"/>
      <c r="AB1415" s="6"/>
      <c r="AC1415" s="6"/>
    </row>
    <row r="1416" spans="1:29" x14ac:dyDescent="0.25">
      <c r="Q1416" s="12" t="str">
        <f t="shared" ca="1" si="46"/>
        <v>-</v>
      </c>
      <c r="W1416" t="str">
        <f t="shared" si="45"/>
        <v>-</v>
      </c>
    </row>
    <row r="1417" spans="1:29" x14ac:dyDescent="0.25">
      <c r="A1417" s="6"/>
      <c r="B1417" s="10"/>
      <c r="C1417" s="6"/>
      <c r="D1417" s="6"/>
      <c r="E1417" s="6"/>
      <c r="F1417" s="6"/>
      <c r="G1417" s="6"/>
      <c r="H1417" s="6"/>
      <c r="I1417" s="6"/>
      <c r="J1417" s="6"/>
      <c r="K1417" s="6"/>
      <c r="L1417" s="6"/>
      <c r="M1417" s="6"/>
      <c r="N1417" s="6"/>
      <c r="O1417" s="6"/>
      <c r="P1417" s="10"/>
      <c r="Q1417" s="15" t="str">
        <f t="shared" ca="1" si="46"/>
        <v>-</v>
      </c>
      <c r="R1417" s="6"/>
      <c r="S1417" s="6"/>
      <c r="T1417" s="6"/>
      <c r="U1417" s="6"/>
      <c r="V1417" s="6"/>
      <c r="W1417" s="6" t="str">
        <f t="shared" si="45"/>
        <v>-</v>
      </c>
      <c r="X1417" s="6"/>
      <c r="Y1417" s="6"/>
      <c r="Z1417" s="6"/>
      <c r="AA1417" s="6"/>
      <c r="AB1417" s="6"/>
      <c r="AC1417" s="6"/>
    </row>
    <row r="1418" spans="1:29" x14ac:dyDescent="0.25">
      <c r="Q1418" s="12" t="str">
        <f t="shared" ca="1" si="46"/>
        <v>-</v>
      </c>
      <c r="W1418" t="str">
        <f t="shared" si="45"/>
        <v>-</v>
      </c>
    </row>
    <row r="1419" spans="1:29" x14ac:dyDescent="0.25">
      <c r="A1419" s="6"/>
      <c r="B1419" s="10"/>
      <c r="C1419" s="6"/>
      <c r="D1419" s="6"/>
      <c r="E1419" s="6"/>
      <c r="F1419" s="6"/>
      <c r="G1419" s="6"/>
      <c r="H1419" s="6"/>
      <c r="I1419" s="6"/>
      <c r="J1419" s="6"/>
      <c r="K1419" s="6"/>
      <c r="L1419" s="6"/>
      <c r="M1419" s="6"/>
      <c r="N1419" s="6"/>
      <c r="O1419" s="6"/>
      <c r="P1419" s="10"/>
      <c r="Q1419" s="15" t="str">
        <f t="shared" ca="1" si="46"/>
        <v>-</v>
      </c>
      <c r="R1419" s="6"/>
      <c r="S1419" s="6"/>
      <c r="T1419" s="6"/>
      <c r="U1419" s="6"/>
      <c r="V1419" s="6"/>
      <c r="W1419" s="6" t="str">
        <f t="shared" si="45"/>
        <v>-</v>
      </c>
      <c r="X1419" s="6"/>
      <c r="Y1419" s="6"/>
      <c r="Z1419" s="6"/>
      <c r="AA1419" s="6"/>
      <c r="AB1419" s="6"/>
      <c r="AC1419" s="6"/>
    </row>
    <row r="1420" spans="1:29" x14ac:dyDescent="0.25">
      <c r="Q1420" s="12" t="str">
        <f t="shared" ca="1" si="46"/>
        <v>-</v>
      </c>
      <c r="W1420" t="str">
        <f t="shared" si="45"/>
        <v>-</v>
      </c>
    </row>
    <row r="1421" spans="1:29" x14ac:dyDescent="0.25">
      <c r="A1421" s="6"/>
      <c r="B1421" s="10"/>
      <c r="C1421" s="6"/>
      <c r="D1421" s="6"/>
      <c r="E1421" s="6"/>
      <c r="F1421" s="6"/>
      <c r="G1421" s="6"/>
      <c r="H1421" s="6"/>
      <c r="I1421" s="6"/>
      <c r="J1421" s="6"/>
      <c r="K1421" s="6"/>
      <c r="L1421" s="6"/>
      <c r="M1421" s="6"/>
      <c r="N1421" s="6"/>
      <c r="O1421" s="6"/>
      <c r="P1421" s="10"/>
      <c r="Q1421" s="15" t="str">
        <f t="shared" ca="1" si="46"/>
        <v>-</v>
      </c>
      <c r="R1421" s="6"/>
      <c r="S1421" s="6"/>
      <c r="T1421" s="6"/>
      <c r="U1421" s="6"/>
      <c r="V1421" s="6"/>
      <c r="W1421" s="6" t="str">
        <f t="shared" si="45"/>
        <v>-</v>
      </c>
      <c r="X1421" s="6"/>
      <c r="Y1421" s="6"/>
      <c r="Z1421" s="6"/>
      <c r="AA1421" s="6"/>
      <c r="AB1421" s="6"/>
      <c r="AC1421" s="6"/>
    </row>
    <row r="1422" spans="1:29" x14ac:dyDescent="0.25">
      <c r="Q1422" s="12" t="str">
        <f t="shared" ca="1" si="46"/>
        <v>-</v>
      </c>
      <c r="W1422" t="str">
        <f t="shared" si="45"/>
        <v>-</v>
      </c>
    </row>
    <row r="1423" spans="1:29" x14ac:dyDescent="0.25">
      <c r="A1423" s="6"/>
      <c r="B1423" s="10"/>
      <c r="C1423" s="6"/>
      <c r="D1423" s="6"/>
      <c r="E1423" s="6"/>
      <c r="F1423" s="6"/>
      <c r="G1423" s="6"/>
      <c r="H1423" s="6"/>
      <c r="I1423" s="6"/>
      <c r="J1423" s="6"/>
      <c r="K1423" s="6"/>
      <c r="L1423" s="6"/>
      <c r="M1423" s="6"/>
      <c r="N1423" s="6"/>
      <c r="O1423" s="6"/>
      <c r="P1423" s="10"/>
      <c r="Q1423" s="15" t="str">
        <f t="shared" ca="1" si="46"/>
        <v>-</v>
      </c>
      <c r="R1423" s="6"/>
      <c r="S1423" s="6"/>
      <c r="T1423" s="6"/>
      <c r="U1423" s="6"/>
      <c r="V1423" s="6"/>
      <c r="W1423" s="6" t="str">
        <f t="shared" si="45"/>
        <v>-</v>
      </c>
      <c r="X1423" s="6"/>
      <c r="Y1423" s="6"/>
      <c r="Z1423" s="6"/>
      <c r="AA1423" s="6"/>
      <c r="AB1423" s="6"/>
      <c r="AC1423" s="6"/>
    </row>
    <row r="1424" spans="1:29" x14ac:dyDescent="0.25">
      <c r="Q1424" s="12" t="str">
        <f t="shared" ca="1" si="46"/>
        <v>-</v>
      </c>
      <c r="W1424" t="str">
        <f t="shared" si="45"/>
        <v>-</v>
      </c>
    </row>
    <row r="1425" spans="1:29" x14ac:dyDescent="0.25">
      <c r="A1425" s="6"/>
      <c r="B1425" s="10"/>
      <c r="C1425" s="6"/>
      <c r="D1425" s="6"/>
      <c r="E1425" s="6"/>
      <c r="F1425" s="6"/>
      <c r="G1425" s="6"/>
      <c r="H1425" s="6"/>
      <c r="I1425" s="6"/>
      <c r="J1425" s="6"/>
      <c r="K1425" s="6"/>
      <c r="L1425" s="6"/>
      <c r="M1425" s="6"/>
      <c r="N1425" s="6"/>
      <c r="O1425" s="6"/>
      <c r="P1425" s="10"/>
      <c r="Q1425" s="15" t="str">
        <f t="shared" ca="1" si="46"/>
        <v>-</v>
      </c>
      <c r="R1425" s="6"/>
      <c r="S1425" s="6"/>
      <c r="T1425" s="6"/>
      <c r="U1425" s="6"/>
      <c r="V1425" s="6"/>
      <c r="W1425" s="6" t="str">
        <f t="shared" si="45"/>
        <v>-</v>
      </c>
      <c r="X1425" s="6"/>
      <c r="Y1425" s="6"/>
      <c r="Z1425" s="6"/>
      <c r="AA1425" s="6"/>
      <c r="AB1425" s="6"/>
      <c r="AC1425" s="6"/>
    </row>
    <row r="1426" spans="1:29" x14ac:dyDescent="0.25">
      <c r="Q1426" s="12" t="str">
        <f t="shared" ca="1" si="46"/>
        <v>-</v>
      </c>
      <c r="W1426" t="str">
        <f t="shared" si="45"/>
        <v>-</v>
      </c>
    </row>
    <row r="1427" spans="1:29" x14ac:dyDescent="0.25">
      <c r="A1427" s="6"/>
      <c r="B1427" s="10"/>
      <c r="C1427" s="6"/>
      <c r="D1427" s="6"/>
      <c r="E1427" s="6"/>
      <c r="F1427" s="6"/>
      <c r="G1427" s="6"/>
      <c r="H1427" s="6"/>
      <c r="I1427" s="6"/>
      <c r="J1427" s="6"/>
      <c r="K1427" s="6"/>
      <c r="L1427" s="6"/>
      <c r="M1427" s="6"/>
      <c r="N1427" s="6"/>
      <c r="O1427" s="6"/>
      <c r="P1427" s="10"/>
      <c r="Q1427" s="15" t="str">
        <f t="shared" ca="1" si="46"/>
        <v>-</v>
      </c>
      <c r="R1427" s="6"/>
      <c r="S1427" s="6"/>
      <c r="T1427" s="6"/>
      <c r="U1427" s="6"/>
      <c r="V1427" s="6"/>
      <c r="W1427" s="6" t="str">
        <f t="shared" si="45"/>
        <v>-</v>
      </c>
      <c r="X1427" s="6"/>
      <c r="Y1427" s="6"/>
      <c r="Z1427" s="6"/>
      <c r="AA1427" s="6"/>
      <c r="AB1427" s="6"/>
      <c r="AC1427" s="6"/>
    </row>
    <row r="1428" spans="1:29" x14ac:dyDescent="0.25">
      <c r="Q1428" s="12" t="str">
        <f t="shared" ca="1" si="46"/>
        <v>-</v>
      </c>
      <c r="W1428" t="str">
        <f t="shared" si="45"/>
        <v>-</v>
      </c>
    </row>
    <row r="1429" spans="1:29" x14ac:dyDescent="0.25">
      <c r="A1429" s="6"/>
      <c r="B1429" s="10"/>
      <c r="C1429" s="6"/>
      <c r="D1429" s="6"/>
      <c r="E1429" s="6"/>
      <c r="F1429" s="6"/>
      <c r="G1429" s="6"/>
      <c r="H1429" s="6"/>
      <c r="I1429" s="6"/>
      <c r="J1429" s="6"/>
      <c r="K1429" s="6"/>
      <c r="L1429" s="6"/>
      <c r="M1429" s="6"/>
      <c r="N1429" s="6"/>
      <c r="O1429" s="6"/>
      <c r="P1429" s="10"/>
      <c r="Q1429" s="15" t="str">
        <f t="shared" ca="1" si="46"/>
        <v>-</v>
      </c>
      <c r="R1429" s="6"/>
      <c r="S1429" s="6"/>
      <c r="T1429" s="6"/>
      <c r="U1429" s="6"/>
      <c r="V1429" s="6"/>
      <c r="W1429" s="6" t="str">
        <f t="shared" si="45"/>
        <v>-</v>
      </c>
      <c r="X1429" s="6"/>
      <c r="Y1429" s="6"/>
      <c r="Z1429" s="6"/>
      <c r="AA1429" s="6"/>
      <c r="AB1429" s="6"/>
      <c r="AC1429" s="6"/>
    </row>
    <row r="1430" spans="1:29" x14ac:dyDescent="0.25">
      <c r="Q1430" s="12" t="str">
        <f t="shared" ca="1" si="46"/>
        <v>-</v>
      </c>
      <c r="W1430" t="str">
        <f t="shared" si="45"/>
        <v>-</v>
      </c>
    </row>
    <row r="1431" spans="1:29" x14ac:dyDescent="0.25">
      <c r="A1431" s="6"/>
      <c r="B1431" s="10"/>
      <c r="C1431" s="6"/>
      <c r="D1431" s="6"/>
      <c r="E1431" s="6"/>
      <c r="F1431" s="6"/>
      <c r="G1431" s="6"/>
      <c r="H1431" s="6"/>
      <c r="I1431" s="6"/>
      <c r="J1431" s="6"/>
      <c r="K1431" s="6"/>
      <c r="L1431" s="6"/>
      <c r="M1431" s="6"/>
      <c r="N1431" s="6"/>
      <c r="O1431" s="6"/>
      <c r="P1431" s="10"/>
      <c r="Q1431" s="15" t="str">
        <f t="shared" ca="1" si="46"/>
        <v>-</v>
      </c>
      <c r="R1431" s="6"/>
      <c r="S1431" s="6"/>
      <c r="T1431" s="6"/>
      <c r="U1431" s="6"/>
      <c r="V1431" s="6"/>
      <c r="W1431" s="6" t="str">
        <f t="shared" si="45"/>
        <v>-</v>
      </c>
      <c r="X1431" s="6"/>
      <c r="Y1431" s="6"/>
      <c r="Z1431" s="6"/>
      <c r="AA1431" s="6"/>
      <c r="AB1431" s="6"/>
      <c r="AC1431" s="6"/>
    </row>
    <row r="1432" spans="1:29" x14ac:dyDescent="0.25">
      <c r="Q1432" s="12" t="str">
        <f t="shared" ca="1" si="46"/>
        <v>-</v>
      </c>
      <c r="W1432" t="str">
        <f t="shared" si="45"/>
        <v>-</v>
      </c>
    </row>
    <row r="1433" spans="1:29" x14ac:dyDescent="0.25">
      <c r="A1433" s="6"/>
      <c r="B1433" s="10"/>
      <c r="C1433" s="6"/>
      <c r="D1433" s="6"/>
      <c r="E1433" s="6"/>
      <c r="F1433" s="6"/>
      <c r="G1433" s="6"/>
      <c r="H1433" s="6"/>
      <c r="I1433" s="6"/>
      <c r="J1433" s="6"/>
      <c r="K1433" s="6"/>
      <c r="L1433" s="6"/>
      <c r="M1433" s="6"/>
      <c r="N1433" s="6"/>
      <c r="O1433" s="6"/>
      <c r="P1433" s="10"/>
      <c r="Q1433" s="15" t="str">
        <f t="shared" ca="1" si="46"/>
        <v>-</v>
      </c>
      <c r="R1433" s="6"/>
      <c r="S1433" s="6"/>
      <c r="T1433" s="6"/>
      <c r="U1433" s="6"/>
      <c r="V1433" s="6"/>
      <c r="W1433" s="6" t="str">
        <f t="shared" si="45"/>
        <v>-</v>
      </c>
      <c r="X1433" s="6"/>
      <c r="Y1433" s="6"/>
      <c r="Z1433" s="6"/>
      <c r="AA1433" s="6"/>
      <c r="AB1433" s="6"/>
      <c r="AC1433" s="6"/>
    </row>
    <row r="1434" spans="1:29" x14ac:dyDescent="0.25">
      <c r="Q1434" s="12" t="str">
        <f t="shared" ca="1" si="46"/>
        <v>-</v>
      </c>
      <c r="W1434" t="str">
        <f t="shared" si="45"/>
        <v>-</v>
      </c>
    </row>
    <row r="1435" spans="1:29" x14ac:dyDescent="0.25">
      <c r="A1435" s="6"/>
      <c r="B1435" s="10"/>
      <c r="C1435" s="6"/>
      <c r="D1435" s="6"/>
      <c r="E1435" s="6"/>
      <c r="F1435" s="6"/>
      <c r="G1435" s="6"/>
      <c r="H1435" s="6"/>
      <c r="I1435" s="6"/>
      <c r="J1435" s="6"/>
      <c r="K1435" s="6"/>
      <c r="L1435" s="6"/>
      <c r="M1435" s="6"/>
      <c r="N1435" s="6"/>
      <c r="O1435" s="6"/>
      <c r="P1435" s="10"/>
      <c r="Q1435" s="15" t="str">
        <f t="shared" ca="1" si="46"/>
        <v>-</v>
      </c>
      <c r="R1435" s="6"/>
      <c r="S1435" s="6"/>
      <c r="T1435" s="6"/>
      <c r="U1435" s="6"/>
      <c r="V1435" s="6"/>
      <c r="W1435" s="6" t="str">
        <f t="shared" si="45"/>
        <v>-</v>
      </c>
      <c r="X1435" s="6"/>
      <c r="Y1435" s="6"/>
      <c r="Z1435" s="6"/>
      <c r="AA1435" s="6"/>
      <c r="AB1435" s="6"/>
      <c r="AC1435" s="6"/>
    </row>
    <row r="1436" spans="1:29" x14ac:dyDescent="0.25">
      <c r="Q1436" s="12" t="str">
        <f t="shared" ca="1" si="46"/>
        <v>-</v>
      </c>
      <c r="W1436" t="str">
        <f t="shared" si="45"/>
        <v>-</v>
      </c>
    </row>
    <row r="1437" spans="1:29" x14ac:dyDescent="0.25">
      <c r="A1437" s="6"/>
      <c r="B1437" s="10"/>
      <c r="C1437" s="6"/>
      <c r="D1437" s="6"/>
      <c r="E1437" s="6"/>
      <c r="F1437" s="6"/>
      <c r="G1437" s="6"/>
      <c r="H1437" s="6"/>
      <c r="I1437" s="6"/>
      <c r="J1437" s="6"/>
      <c r="K1437" s="6"/>
      <c r="L1437" s="6"/>
      <c r="M1437" s="6"/>
      <c r="N1437" s="6"/>
      <c r="O1437" s="6"/>
      <c r="P1437" s="10"/>
      <c r="Q1437" s="15" t="str">
        <f t="shared" ca="1" si="46"/>
        <v>-</v>
      </c>
      <c r="R1437" s="6"/>
      <c r="S1437" s="6"/>
      <c r="T1437" s="6"/>
      <c r="U1437" s="6"/>
      <c r="V1437" s="6"/>
      <c r="W1437" s="6" t="str">
        <f t="shared" si="45"/>
        <v>-</v>
      </c>
      <c r="X1437" s="6"/>
      <c r="Y1437" s="6"/>
      <c r="Z1437" s="6"/>
      <c r="AA1437" s="6"/>
      <c r="AB1437" s="6"/>
      <c r="AC1437" s="6"/>
    </row>
    <row r="1438" spans="1:29" x14ac:dyDescent="0.25">
      <c r="Q1438" s="12" t="str">
        <f t="shared" ca="1" si="46"/>
        <v>-</v>
      </c>
      <c r="W1438" t="str">
        <f t="shared" si="45"/>
        <v>-</v>
      </c>
    </row>
    <row r="1439" spans="1:29" x14ac:dyDescent="0.25">
      <c r="A1439" s="6"/>
      <c r="B1439" s="10"/>
      <c r="C1439" s="6"/>
      <c r="D1439" s="6"/>
      <c r="E1439" s="6"/>
      <c r="F1439" s="6"/>
      <c r="G1439" s="6"/>
      <c r="H1439" s="6"/>
      <c r="I1439" s="6"/>
      <c r="J1439" s="6"/>
      <c r="K1439" s="6"/>
      <c r="L1439" s="6"/>
      <c r="M1439" s="6"/>
      <c r="N1439" s="6"/>
      <c r="O1439" s="6"/>
      <c r="P1439" s="10"/>
      <c r="Q1439" s="15" t="str">
        <f t="shared" ca="1" si="46"/>
        <v>-</v>
      </c>
      <c r="R1439" s="6"/>
      <c r="S1439" s="6"/>
      <c r="T1439" s="6"/>
      <c r="U1439" s="6"/>
      <c r="V1439" s="6"/>
      <c r="W1439" s="6" t="str">
        <f t="shared" si="45"/>
        <v>-</v>
      </c>
      <c r="X1439" s="6"/>
      <c r="Y1439" s="6"/>
      <c r="Z1439" s="6"/>
      <c r="AA1439" s="6"/>
      <c r="AB1439" s="6"/>
      <c r="AC1439" s="6"/>
    </row>
    <row r="1440" spans="1:29" x14ac:dyDescent="0.25">
      <c r="Q1440" s="12" t="str">
        <f t="shared" ca="1" si="46"/>
        <v>-</v>
      </c>
      <c r="W1440" t="str">
        <f t="shared" si="45"/>
        <v>-</v>
      </c>
    </row>
    <row r="1441" spans="1:29" x14ac:dyDescent="0.25">
      <c r="A1441" s="6"/>
      <c r="B1441" s="10"/>
      <c r="C1441" s="6"/>
      <c r="D1441" s="6"/>
      <c r="E1441" s="6"/>
      <c r="F1441" s="6"/>
      <c r="G1441" s="6"/>
      <c r="H1441" s="6"/>
      <c r="I1441" s="6"/>
      <c r="J1441" s="6"/>
      <c r="K1441" s="6"/>
      <c r="L1441" s="6"/>
      <c r="M1441" s="6"/>
      <c r="N1441" s="6"/>
      <c r="O1441" s="6"/>
      <c r="P1441" s="10"/>
      <c r="Q1441" s="15" t="str">
        <f t="shared" ca="1" si="46"/>
        <v>-</v>
      </c>
      <c r="R1441" s="6"/>
      <c r="S1441" s="6"/>
      <c r="T1441" s="6"/>
      <c r="U1441" s="6"/>
      <c r="V1441" s="6"/>
      <c r="W1441" s="6" t="str">
        <f t="shared" si="45"/>
        <v>-</v>
      </c>
      <c r="X1441" s="6"/>
      <c r="Y1441" s="6"/>
      <c r="Z1441" s="6"/>
      <c r="AA1441" s="6"/>
      <c r="AB1441" s="6"/>
      <c r="AC1441" s="6"/>
    </row>
    <row r="1442" spans="1:29" x14ac:dyDescent="0.25">
      <c r="Q1442" s="12" t="str">
        <f t="shared" ca="1" si="46"/>
        <v>-</v>
      </c>
      <c r="W1442" t="str">
        <f t="shared" si="45"/>
        <v>-</v>
      </c>
    </row>
    <row r="1443" spans="1:29" x14ac:dyDescent="0.25">
      <c r="A1443" s="6"/>
      <c r="B1443" s="10"/>
      <c r="C1443" s="6"/>
      <c r="D1443" s="6"/>
      <c r="E1443" s="6"/>
      <c r="F1443" s="6"/>
      <c r="G1443" s="6"/>
      <c r="H1443" s="6"/>
      <c r="I1443" s="6"/>
      <c r="J1443" s="6"/>
      <c r="K1443" s="6"/>
      <c r="L1443" s="6"/>
      <c r="M1443" s="6"/>
      <c r="N1443" s="6"/>
      <c r="O1443" s="6"/>
      <c r="P1443" s="10"/>
      <c r="Q1443" s="15" t="str">
        <f t="shared" ca="1" si="46"/>
        <v>-</v>
      </c>
      <c r="R1443" s="6"/>
      <c r="S1443" s="6"/>
      <c r="T1443" s="6"/>
      <c r="U1443" s="6"/>
      <c r="V1443" s="6"/>
      <c r="W1443" s="6" t="str">
        <f t="shared" si="45"/>
        <v>-</v>
      </c>
      <c r="X1443" s="6"/>
      <c r="Y1443" s="6"/>
      <c r="Z1443" s="6"/>
      <c r="AA1443" s="6"/>
      <c r="AB1443" s="6"/>
      <c r="AC1443" s="6"/>
    </row>
    <row r="1444" spans="1:29" x14ac:dyDescent="0.25">
      <c r="Q1444" s="12" t="str">
        <f t="shared" ca="1" si="46"/>
        <v>-</v>
      </c>
      <c r="W1444" t="str">
        <f t="shared" si="45"/>
        <v>-</v>
      </c>
    </row>
    <row r="1445" spans="1:29" x14ac:dyDescent="0.25">
      <c r="A1445" s="6"/>
      <c r="B1445" s="10"/>
      <c r="C1445" s="6"/>
      <c r="D1445" s="6"/>
      <c r="E1445" s="6"/>
      <c r="F1445" s="6"/>
      <c r="G1445" s="6"/>
      <c r="H1445" s="6"/>
      <c r="I1445" s="6"/>
      <c r="J1445" s="6"/>
      <c r="K1445" s="6"/>
      <c r="L1445" s="6"/>
      <c r="M1445" s="6"/>
      <c r="N1445" s="6"/>
      <c r="O1445" s="6"/>
      <c r="P1445" s="10"/>
      <c r="Q1445" s="15" t="str">
        <f t="shared" ca="1" si="46"/>
        <v>-</v>
      </c>
      <c r="R1445" s="6"/>
      <c r="S1445" s="6"/>
      <c r="T1445" s="6"/>
      <c r="U1445" s="6"/>
      <c r="V1445" s="6"/>
      <c r="W1445" s="6" t="str">
        <f t="shared" si="45"/>
        <v>-</v>
      </c>
      <c r="X1445" s="6"/>
      <c r="Y1445" s="6"/>
      <c r="Z1445" s="6"/>
      <c r="AA1445" s="6"/>
      <c r="AB1445" s="6"/>
      <c r="AC1445" s="6"/>
    </row>
    <row r="1446" spans="1:29" x14ac:dyDescent="0.25">
      <c r="Q1446" s="12" t="str">
        <f t="shared" ca="1" si="46"/>
        <v>-</v>
      </c>
      <c r="W1446" t="str">
        <f t="shared" si="45"/>
        <v>-</v>
      </c>
    </row>
    <row r="1447" spans="1:29" x14ac:dyDescent="0.25">
      <c r="A1447" s="6"/>
      <c r="B1447" s="10"/>
      <c r="C1447" s="6"/>
      <c r="D1447" s="6"/>
      <c r="E1447" s="6"/>
      <c r="F1447" s="6"/>
      <c r="G1447" s="6"/>
      <c r="H1447" s="6"/>
      <c r="I1447" s="6"/>
      <c r="J1447" s="6"/>
      <c r="K1447" s="6"/>
      <c r="L1447" s="6"/>
      <c r="M1447" s="6"/>
      <c r="N1447" s="6"/>
      <c r="O1447" s="6"/>
      <c r="P1447" s="10"/>
      <c r="Q1447" s="15" t="str">
        <f t="shared" ca="1" si="46"/>
        <v>-</v>
      </c>
      <c r="R1447" s="6"/>
      <c r="S1447" s="6"/>
      <c r="T1447" s="6"/>
      <c r="U1447" s="6"/>
      <c r="V1447" s="6"/>
      <c r="W1447" s="6" t="str">
        <f t="shared" si="45"/>
        <v>-</v>
      </c>
      <c r="X1447" s="6"/>
      <c r="Y1447" s="6"/>
      <c r="Z1447" s="6"/>
      <c r="AA1447" s="6"/>
      <c r="AB1447" s="6"/>
      <c r="AC1447" s="6"/>
    </row>
    <row r="1448" spans="1:29" x14ac:dyDescent="0.25">
      <c r="Q1448" s="12" t="str">
        <f t="shared" ca="1" si="46"/>
        <v>-</v>
      </c>
      <c r="W1448" t="str">
        <f t="shared" si="45"/>
        <v>-</v>
      </c>
    </row>
    <row r="1449" spans="1:29" x14ac:dyDescent="0.25">
      <c r="A1449" s="6"/>
      <c r="B1449" s="10"/>
      <c r="C1449" s="6"/>
      <c r="D1449" s="6"/>
      <c r="E1449" s="6"/>
      <c r="F1449" s="6"/>
      <c r="G1449" s="6"/>
      <c r="H1449" s="6"/>
      <c r="I1449" s="6"/>
      <c r="J1449" s="6"/>
      <c r="K1449" s="6"/>
      <c r="L1449" s="6"/>
      <c r="M1449" s="6"/>
      <c r="N1449" s="6"/>
      <c r="O1449" s="6"/>
      <c r="P1449" s="10"/>
      <c r="Q1449" s="15" t="str">
        <f t="shared" ca="1" si="46"/>
        <v>-</v>
      </c>
      <c r="R1449" s="6"/>
      <c r="S1449" s="6"/>
      <c r="T1449" s="6"/>
      <c r="U1449" s="6"/>
      <c r="V1449" s="6"/>
      <c r="W1449" s="6" t="str">
        <f t="shared" si="45"/>
        <v>-</v>
      </c>
      <c r="X1449" s="6"/>
      <c r="Y1449" s="6"/>
      <c r="Z1449" s="6"/>
      <c r="AA1449" s="6"/>
      <c r="AB1449" s="6"/>
      <c r="AC1449" s="6"/>
    </row>
    <row r="1450" spans="1:29" x14ac:dyDescent="0.25">
      <c r="Q1450" s="12" t="str">
        <f t="shared" ca="1" si="46"/>
        <v>-</v>
      </c>
      <c r="W1450" t="str">
        <f t="shared" si="45"/>
        <v>-</v>
      </c>
    </row>
    <row r="1451" spans="1:29" x14ac:dyDescent="0.25">
      <c r="A1451" s="6"/>
      <c r="B1451" s="10"/>
      <c r="C1451" s="6"/>
      <c r="D1451" s="6"/>
      <c r="E1451" s="6"/>
      <c r="F1451" s="6"/>
      <c r="G1451" s="6"/>
      <c r="H1451" s="6"/>
      <c r="I1451" s="6"/>
      <c r="J1451" s="6"/>
      <c r="K1451" s="6"/>
      <c r="L1451" s="6"/>
      <c r="M1451" s="6"/>
      <c r="N1451" s="6"/>
      <c r="O1451" s="6"/>
      <c r="P1451" s="10"/>
      <c r="Q1451" s="15" t="str">
        <f t="shared" ca="1" si="46"/>
        <v>-</v>
      </c>
      <c r="R1451" s="6"/>
      <c r="S1451" s="6"/>
      <c r="T1451" s="6"/>
      <c r="U1451" s="6"/>
      <c r="V1451" s="6"/>
      <c r="W1451" s="6" t="str">
        <f t="shared" si="45"/>
        <v>-</v>
      </c>
      <c r="X1451" s="6"/>
      <c r="Y1451" s="6"/>
      <c r="Z1451" s="6"/>
      <c r="AA1451" s="6"/>
      <c r="AB1451" s="6"/>
      <c r="AC1451" s="6"/>
    </row>
    <row r="1452" spans="1:29" x14ac:dyDescent="0.25">
      <c r="Q1452" s="12" t="str">
        <f t="shared" ca="1" si="46"/>
        <v>-</v>
      </c>
      <c r="W1452" t="str">
        <f t="shared" si="45"/>
        <v>-</v>
      </c>
    </row>
    <row r="1453" spans="1:29" x14ac:dyDescent="0.25">
      <c r="A1453" s="6"/>
      <c r="B1453" s="10"/>
      <c r="C1453" s="6"/>
      <c r="D1453" s="6"/>
      <c r="E1453" s="6"/>
      <c r="F1453" s="6"/>
      <c r="G1453" s="6"/>
      <c r="H1453" s="6"/>
      <c r="I1453" s="6"/>
      <c r="J1453" s="6"/>
      <c r="K1453" s="6"/>
      <c r="L1453" s="6"/>
      <c r="M1453" s="6"/>
      <c r="N1453" s="6"/>
      <c r="O1453" s="6"/>
      <c r="P1453" s="10"/>
      <c r="Q1453" s="15" t="str">
        <f t="shared" ca="1" si="46"/>
        <v>-</v>
      </c>
      <c r="R1453" s="6"/>
      <c r="S1453" s="6"/>
      <c r="T1453" s="6"/>
      <c r="U1453" s="6"/>
      <c r="V1453" s="6"/>
      <c r="W1453" s="6" t="str">
        <f t="shared" si="45"/>
        <v>-</v>
      </c>
      <c r="X1453" s="6"/>
      <c r="Y1453" s="6"/>
      <c r="Z1453" s="6"/>
      <c r="AA1453" s="6"/>
      <c r="AB1453" s="6"/>
      <c r="AC1453" s="6"/>
    </row>
    <row r="1454" spans="1:29" x14ac:dyDescent="0.25">
      <c r="Q1454" s="12" t="str">
        <f t="shared" ca="1" si="46"/>
        <v>-</v>
      </c>
      <c r="W1454" t="str">
        <f t="shared" si="45"/>
        <v>-</v>
      </c>
    </row>
    <row r="1455" spans="1:29" x14ac:dyDescent="0.25">
      <c r="A1455" s="6"/>
      <c r="B1455" s="10"/>
      <c r="C1455" s="6"/>
      <c r="D1455" s="6"/>
      <c r="E1455" s="6"/>
      <c r="F1455" s="6"/>
      <c r="G1455" s="6"/>
      <c r="H1455" s="6"/>
      <c r="I1455" s="6"/>
      <c r="J1455" s="6"/>
      <c r="K1455" s="6"/>
      <c r="L1455" s="6"/>
      <c r="M1455" s="6"/>
      <c r="N1455" s="6"/>
      <c r="O1455" s="6"/>
      <c r="P1455" s="10"/>
      <c r="Q1455" s="15" t="str">
        <f t="shared" ca="1" si="46"/>
        <v>-</v>
      </c>
      <c r="R1455" s="6"/>
      <c r="S1455" s="6"/>
      <c r="T1455" s="6"/>
      <c r="U1455" s="6"/>
      <c r="V1455" s="6"/>
      <c r="W1455" s="6" t="str">
        <f t="shared" si="45"/>
        <v>-</v>
      </c>
      <c r="X1455" s="6"/>
      <c r="Y1455" s="6"/>
      <c r="Z1455" s="6"/>
      <c r="AA1455" s="6"/>
      <c r="AB1455" s="6"/>
      <c r="AC1455" s="6"/>
    </row>
    <row r="1456" spans="1:29" x14ac:dyDescent="0.25">
      <c r="Q1456" s="12" t="str">
        <f t="shared" ca="1" si="46"/>
        <v>-</v>
      </c>
      <c r="W1456" t="str">
        <f t="shared" si="45"/>
        <v>-</v>
      </c>
    </row>
    <row r="1457" spans="1:29" x14ac:dyDescent="0.25">
      <c r="A1457" s="6"/>
      <c r="B1457" s="10"/>
      <c r="C1457" s="6"/>
      <c r="D1457" s="6"/>
      <c r="E1457" s="6"/>
      <c r="F1457" s="6"/>
      <c r="G1457" s="6"/>
      <c r="H1457" s="6"/>
      <c r="I1457" s="6"/>
      <c r="J1457" s="6"/>
      <c r="K1457" s="6"/>
      <c r="L1457" s="6"/>
      <c r="M1457" s="6"/>
      <c r="N1457" s="6"/>
      <c r="O1457" s="6"/>
      <c r="P1457" s="10"/>
      <c r="Q1457" s="15" t="str">
        <f t="shared" ca="1" si="46"/>
        <v>-</v>
      </c>
      <c r="R1457" s="6"/>
      <c r="S1457" s="6"/>
      <c r="T1457" s="6"/>
      <c r="U1457" s="6"/>
      <c r="V1457" s="6"/>
      <c r="W1457" s="6" t="str">
        <f t="shared" si="45"/>
        <v>-</v>
      </c>
      <c r="X1457" s="6"/>
      <c r="Y1457" s="6"/>
      <c r="Z1457" s="6"/>
      <c r="AA1457" s="6"/>
      <c r="AB1457" s="6"/>
      <c r="AC1457" s="6"/>
    </row>
    <row r="1458" spans="1:29" x14ac:dyDescent="0.25">
      <c r="Q1458" s="12" t="str">
        <f t="shared" ca="1" si="46"/>
        <v>-</v>
      </c>
      <c r="W1458" t="str">
        <f t="shared" si="45"/>
        <v>-</v>
      </c>
    </row>
    <row r="1459" spans="1:29" x14ac:dyDescent="0.25">
      <c r="A1459" s="6"/>
      <c r="B1459" s="10"/>
      <c r="C1459" s="6"/>
      <c r="D1459" s="6"/>
      <c r="E1459" s="6"/>
      <c r="F1459" s="6"/>
      <c r="G1459" s="6"/>
      <c r="H1459" s="6"/>
      <c r="I1459" s="6"/>
      <c r="J1459" s="6"/>
      <c r="K1459" s="6"/>
      <c r="L1459" s="6"/>
      <c r="M1459" s="6"/>
      <c r="N1459" s="6"/>
      <c r="O1459" s="6"/>
      <c r="P1459" s="10"/>
      <c r="Q1459" s="15" t="str">
        <f t="shared" ca="1" si="46"/>
        <v>-</v>
      </c>
      <c r="R1459" s="6"/>
      <c r="S1459" s="6"/>
      <c r="T1459" s="6"/>
      <c r="U1459" s="6"/>
      <c r="V1459" s="6"/>
      <c r="W1459" s="6" t="str">
        <f t="shared" si="45"/>
        <v>-</v>
      </c>
      <c r="X1459" s="6"/>
      <c r="Y1459" s="6"/>
      <c r="Z1459" s="6"/>
      <c r="AA1459" s="6"/>
      <c r="AB1459" s="6"/>
      <c r="AC1459" s="6"/>
    </row>
    <row r="1460" spans="1:29" x14ac:dyDescent="0.25">
      <c r="Q1460" s="12" t="str">
        <f t="shared" ca="1" si="46"/>
        <v>-</v>
      </c>
      <c r="W1460" t="str">
        <f t="shared" si="45"/>
        <v>-</v>
      </c>
    </row>
    <row r="1461" spans="1:29" x14ac:dyDescent="0.25">
      <c r="A1461" s="6"/>
      <c r="B1461" s="10"/>
      <c r="C1461" s="6"/>
      <c r="D1461" s="6"/>
      <c r="E1461" s="6"/>
      <c r="F1461" s="6"/>
      <c r="G1461" s="6"/>
      <c r="H1461" s="6"/>
      <c r="I1461" s="6"/>
      <c r="J1461" s="6"/>
      <c r="K1461" s="6"/>
      <c r="L1461" s="6"/>
      <c r="M1461" s="6"/>
      <c r="N1461" s="6"/>
      <c r="O1461" s="6"/>
      <c r="P1461" s="10"/>
      <c r="Q1461" s="15" t="str">
        <f t="shared" ca="1" si="46"/>
        <v>-</v>
      </c>
      <c r="R1461" s="6"/>
      <c r="S1461" s="6"/>
      <c r="T1461" s="6"/>
      <c r="U1461" s="6"/>
      <c r="V1461" s="6"/>
      <c r="W1461" s="6" t="str">
        <f t="shared" si="45"/>
        <v>-</v>
      </c>
      <c r="X1461" s="6"/>
      <c r="Y1461" s="6"/>
      <c r="Z1461" s="6"/>
      <c r="AA1461" s="6"/>
      <c r="AB1461" s="6"/>
      <c r="AC1461" s="6"/>
    </row>
    <row r="1462" spans="1:29" x14ac:dyDescent="0.25">
      <c r="Q1462" s="12" t="str">
        <f t="shared" ca="1" si="46"/>
        <v>-</v>
      </c>
      <c r="W1462" t="str">
        <f t="shared" si="45"/>
        <v>-</v>
      </c>
    </row>
    <row r="1463" spans="1:29" x14ac:dyDescent="0.25">
      <c r="A1463" s="6"/>
      <c r="B1463" s="10"/>
      <c r="C1463" s="6"/>
      <c r="D1463" s="6"/>
      <c r="E1463" s="6"/>
      <c r="F1463" s="6"/>
      <c r="G1463" s="6"/>
      <c r="H1463" s="6"/>
      <c r="I1463" s="6"/>
      <c r="J1463" s="6"/>
      <c r="K1463" s="6"/>
      <c r="L1463" s="6"/>
      <c r="M1463" s="6"/>
      <c r="N1463" s="6"/>
      <c r="O1463" s="6"/>
      <c r="P1463" s="10"/>
      <c r="Q1463" s="15" t="str">
        <f t="shared" ca="1" si="46"/>
        <v>-</v>
      </c>
      <c r="R1463" s="6"/>
      <c r="S1463" s="6"/>
      <c r="T1463" s="6"/>
      <c r="U1463" s="6"/>
      <c r="V1463" s="6"/>
      <c r="W1463" s="6" t="str">
        <f t="shared" si="45"/>
        <v>-</v>
      </c>
      <c r="X1463" s="6"/>
      <c r="Y1463" s="6"/>
      <c r="Z1463" s="6"/>
      <c r="AA1463" s="6"/>
      <c r="AB1463" s="6"/>
      <c r="AC1463" s="6"/>
    </row>
    <row r="1464" spans="1:29" x14ac:dyDescent="0.25">
      <c r="Q1464" s="12" t="str">
        <f t="shared" ca="1" si="46"/>
        <v>-</v>
      </c>
      <c r="W1464" t="str">
        <f t="shared" si="45"/>
        <v>-</v>
      </c>
    </row>
    <row r="1465" spans="1:29" x14ac:dyDescent="0.25">
      <c r="A1465" s="6"/>
      <c r="B1465" s="10"/>
      <c r="C1465" s="6"/>
      <c r="D1465" s="6"/>
      <c r="E1465" s="6"/>
      <c r="F1465" s="6"/>
      <c r="G1465" s="6"/>
      <c r="H1465" s="6"/>
      <c r="I1465" s="6"/>
      <c r="J1465" s="6"/>
      <c r="K1465" s="6"/>
      <c r="L1465" s="6"/>
      <c r="M1465" s="6"/>
      <c r="N1465" s="6"/>
      <c r="O1465" s="6"/>
      <c r="P1465" s="10"/>
      <c r="Q1465" s="15" t="str">
        <f t="shared" ca="1" si="46"/>
        <v>-</v>
      </c>
      <c r="R1465" s="6"/>
      <c r="S1465" s="6"/>
      <c r="T1465" s="6"/>
      <c r="U1465" s="6"/>
      <c r="V1465" s="6"/>
      <c r="W1465" s="6" t="str">
        <f t="shared" si="45"/>
        <v>-</v>
      </c>
      <c r="X1465" s="6"/>
      <c r="Y1465" s="6"/>
      <c r="Z1465" s="6"/>
      <c r="AA1465" s="6"/>
      <c r="AB1465" s="6"/>
      <c r="AC1465" s="6"/>
    </row>
    <row r="1466" spans="1:29" x14ac:dyDescent="0.25">
      <c r="Q1466" s="12" t="str">
        <f t="shared" ca="1" si="46"/>
        <v>-</v>
      </c>
      <c r="W1466" t="str">
        <f t="shared" si="45"/>
        <v>-</v>
      </c>
    </row>
    <row r="1467" spans="1:29" x14ac:dyDescent="0.25">
      <c r="A1467" s="6"/>
      <c r="B1467" s="10"/>
      <c r="C1467" s="6"/>
      <c r="D1467" s="6"/>
      <c r="E1467" s="6"/>
      <c r="F1467" s="6"/>
      <c r="G1467" s="6"/>
      <c r="H1467" s="6"/>
      <c r="I1467" s="6"/>
      <c r="J1467" s="6"/>
      <c r="K1467" s="6"/>
      <c r="L1467" s="6"/>
      <c r="M1467" s="6"/>
      <c r="N1467" s="6"/>
      <c r="O1467" s="6"/>
      <c r="P1467" s="10"/>
      <c r="Q1467" s="15" t="str">
        <f t="shared" ca="1" si="46"/>
        <v>-</v>
      </c>
      <c r="R1467" s="6"/>
      <c r="S1467" s="6"/>
      <c r="T1467" s="6"/>
      <c r="U1467" s="6"/>
      <c r="V1467" s="6"/>
      <c r="W1467" s="6" t="str">
        <f t="shared" si="45"/>
        <v>-</v>
      </c>
      <c r="X1467" s="6"/>
      <c r="Y1467" s="6"/>
      <c r="Z1467" s="6"/>
      <c r="AA1467" s="6"/>
      <c r="AB1467" s="6"/>
      <c r="AC1467" s="6"/>
    </row>
    <row r="1468" spans="1:29" x14ac:dyDescent="0.25">
      <c r="Q1468" s="12" t="str">
        <f t="shared" ca="1" si="46"/>
        <v>-</v>
      </c>
      <c r="W1468" t="str">
        <f t="shared" si="45"/>
        <v>-</v>
      </c>
    </row>
    <row r="1469" spans="1:29" x14ac:dyDescent="0.25">
      <c r="A1469" s="6"/>
      <c r="B1469" s="10"/>
      <c r="C1469" s="6"/>
      <c r="D1469" s="6"/>
      <c r="E1469" s="6"/>
      <c r="F1469" s="6"/>
      <c r="G1469" s="6"/>
      <c r="H1469" s="6"/>
      <c r="I1469" s="6"/>
      <c r="J1469" s="6"/>
      <c r="K1469" s="6"/>
      <c r="L1469" s="6"/>
      <c r="M1469" s="6"/>
      <c r="N1469" s="6"/>
      <c r="O1469" s="6"/>
      <c r="P1469" s="10"/>
      <c r="Q1469" s="15" t="str">
        <f t="shared" ca="1" si="46"/>
        <v>-</v>
      </c>
      <c r="R1469" s="6"/>
      <c r="S1469" s="6"/>
      <c r="T1469" s="6"/>
      <c r="U1469" s="6"/>
      <c r="V1469" s="6"/>
      <c r="W1469" s="6" t="str">
        <f t="shared" si="45"/>
        <v>-</v>
      </c>
      <c r="X1469" s="6"/>
      <c r="Y1469" s="6"/>
      <c r="Z1469" s="6"/>
      <c r="AA1469" s="6"/>
      <c r="AB1469" s="6"/>
      <c r="AC1469" s="6"/>
    </row>
    <row r="1470" spans="1:29" x14ac:dyDescent="0.25">
      <c r="Q1470" s="12" t="str">
        <f t="shared" ca="1" si="46"/>
        <v>-</v>
      </c>
      <c r="W1470" t="str">
        <f t="shared" si="45"/>
        <v>-</v>
      </c>
    </row>
    <row r="1471" spans="1:29" x14ac:dyDescent="0.25">
      <c r="A1471" s="6"/>
      <c r="B1471" s="10"/>
      <c r="C1471" s="6"/>
      <c r="D1471" s="6"/>
      <c r="E1471" s="6"/>
      <c r="F1471" s="6"/>
      <c r="G1471" s="6"/>
      <c r="H1471" s="6"/>
      <c r="I1471" s="6"/>
      <c r="J1471" s="6"/>
      <c r="K1471" s="6"/>
      <c r="L1471" s="6"/>
      <c r="M1471" s="6"/>
      <c r="N1471" s="6"/>
      <c r="O1471" s="6"/>
      <c r="P1471" s="10"/>
      <c r="Q1471" s="15" t="str">
        <f t="shared" ca="1" si="46"/>
        <v>-</v>
      </c>
      <c r="R1471" s="6"/>
      <c r="S1471" s="6"/>
      <c r="T1471" s="6"/>
      <c r="U1471" s="6"/>
      <c r="V1471" s="6"/>
      <c r="W1471" s="6" t="str">
        <f t="shared" ref="W1471:W1534" si="47">IF(OR(ISBLANK(J1471),ISBLANK(V1471)),"-",(IF(J1471=V1471,"Yes","No")))</f>
        <v>-</v>
      </c>
      <c r="X1471" s="6"/>
      <c r="Y1471" s="6"/>
      <c r="Z1471" s="6"/>
      <c r="AA1471" s="6"/>
      <c r="AB1471" s="6"/>
      <c r="AC1471" s="6"/>
    </row>
    <row r="1472" spans="1:29" x14ac:dyDescent="0.25">
      <c r="Q1472" s="12" t="str">
        <f t="shared" ref="Q1472:Q1535" ca="1" si="48">IF(B1472&gt;1/1/1900, (IF(R1472="Closed",(DATEDIF(B1472,P1472,"d"))-(DATEDIF(M1472,O1472,"d")),IF(OR(R1472="Pending",ISBLANK(P1472)),TODAY()-B1472))),"-")</f>
        <v>-</v>
      </c>
      <c r="W1472" t="str">
        <f t="shared" si="47"/>
        <v>-</v>
      </c>
    </row>
    <row r="1473" spans="1:29" x14ac:dyDescent="0.25">
      <c r="A1473" s="6"/>
      <c r="B1473" s="10"/>
      <c r="C1473" s="6"/>
      <c r="D1473" s="6"/>
      <c r="E1473" s="6"/>
      <c r="F1473" s="6"/>
      <c r="G1473" s="6"/>
      <c r="H1473" s="6"/>
      <c r="I1473" s="6"/>
      <c r="J1473" s="6"/>
      <c r="K1473" s="6"/>
      <c r="L1473" s="6"/>
      <c r="M1473" s="6"/>
      <c r="N1473" s="6"/>
      <c r="O1473" s="6"/>
      <c r="P1473" s="10"/>
      <c r="Q1473" s="15" t="str">
        <f t="shared" ca="1" si="48"/>
        <v>-</v>
      </c>
      <c r="R1473" s="6"/>
      <c r="S1473" s="6"/>
      <c r="T1473" s="6"/>
      <c r="U1473" s="6"/>
      <c r="V1473" s="6"/>
      <c r="W1473" s="6" t="str">
        <f t="shared" si="47"/>
        <v>-</v>
      </c>
      <c r="X1473" s="6"/>
      <c r="Y1473" s="6"/>
      <c r="Z1473" s="6"/>
      <c r="AA1473" s="6"/>
      <c r="AB1473" s="6"/>
      <c r="AC1473" s="6"/>
    </row>
    <row r="1474" spans="1:29" x14ac:dyDescent="0.25">
      <c r="Q1474" s="12" t="str">
        <f t="shared" ca="1" si="48"/>
        <v>-</v>
      </c>
      <c r="W1474" t="str">
        <f t="shared" si="47"/>
        <v>-</v>
      </c>
    </row>
    <row r="1475" spans="1:29" x14ac:dyDescent="0.25">
      <c r="A1475" s="6"/>
      <c r="B1475" s="10"/>
      <c r="C1475" s="6"/>
      <c r="D1475" s="6"/>
      <c r="E1475" s="6"/>
      <c r="F1475" s="6"/>
      <c r="G1475" s="6"/>
      <c r="H1475" s="6"/>
      <c r="I1475" s="6"/>
      <c r="J1475" s="6"/>
      <c r="K1475" s="6"/>
      <c r="L1475" s="6"/>
      <c r="M1475" s="6"/>
      <c r="N1475" s="6"/>
      <c r="O1475" s="6"/>
      <c r="P1475" s="10"/>
      <c r="Q1475" s="15" t="str">
        <f t="shared" ca="1" si="48"/>
        <v>-</v>
      </c>
      <c r="R1475" s="6"/>
      <c r="S1475" s="6"/>
      <c r="T1475" s="6"/>
      <c r="U1475" s="6"/>
      <c r="V1475" s="6"/>
      <c r="W1475" s="6" t="str">
        <f t="shared" si="47"/>
        <v>-</v>
      </c>
      <c r="X1475" s="6"/>
      <c r="Y1475" s="6"/>
      <c r="Z1475" s="6"/>
      <c r="AA1475" s="6"/>
      <c r="AB1475" s="6"/>
      <c r="AC1475" s="6"/>
    </row>
    <row r="1476" spans="1:29" x14ac:dyDescent="0.25">
      <c r="Q1476" s="12" t="str">
        <f t="shared" ca="1" si="48"/>
        <v>-</v>
      </c>
      <c r="W1476" t="str">
        <f t="shared" si="47"/>
        <v>-</v>
      </c>
    </row>
    <row r="1477" spans="1:29" x14ac:dyDescent="0.25">
      <c r="A1477" s="6"/>
      <c r="B1477" s="10"/>
      <c r="C1477" s="6"/>
      <c r="D1477" s="6"/>
      <c r="E1477" s="6"/>
      <c r="F1477" s="6"/>
      <c r="G1477" s="6"/>
      <c r="H1477" s="6"/>
      <c r="I1477" s="6"/>
      <c r="J1477" s="6"/>
      <c r="K1477" s="6"/>
      <c r="L1477" s="6"/>
      <c r="M1477" s="6"/>
      <c r="N1477" s="6"/>
      <c r="O1477" s="6"/>
      <c r="P1477" s="10"/>
      <c r="Q1477" s="15" t="str">
        <f t="shared" ca="1" si="48"/>
        <v>-</v>
      </c>
      <c r="R1477" s="6"/>
      <c r="S1477" s="6"/>
      <c r="T1477" s="6"/>
      <c r="U1477" s="6"/>
      <c r="V1477" s="6"/>
      <c r="W1477" s="6" t="str">
        <f t="shared" si="47"/>
        <v>-</v>
      </c>
      <c r="X1477" s="6"/>
      <c r="Y1477" s="6"/>
      <c r="Z1477" s="6"/>
      <c r="AA1477" s="6"/>
      <c r="AB1477" s="6"/>
      <c r="AC1477" s="6"/>
    </row>
    <row r="1478" spans="1:29" x14ac:dyDescent="0.25">
      <c r="Q1478" s="12" t="str">
        <f t="shared" ca="1" si="48"/>
        <v>-</v>
      </c>
      <c r="W1478" t="str">
        <f t="shared" si="47"/>
        <v>-</v>
      </c>
    </row>
    <row r="1479" spans="1:29" x14ac:dyDescent="0.25">
      <c r="A1479" s="6"/>
      <c r="B1479" s="10"/>
      <c r="C1479" s="6"/>
      <c r="D1479" s="6"/>
      <c r="E1479" s="6"/>
      <c r="F1479" s="6"/>
      <c r="G1479" s="6"/>
      <c r="H1479" s="6"/>
      <c r="I1479" s="6"/>
      <c r="J1479" s="6"/>
      <c r="K1479" s="6"/>
      <c r="L1479" s="6"/>
      <c r="M1479" s="6"/>
      <c r="N1479" s="6"/>
      <c r="O1479" s="6"/>
      <c r="P1479" s="10"/>
      <c r="Q1479" s="15" t="str">
        <f t="shared" ca="1" si="48"/>
        <v>-</v>
      </c>
      <c r="R1479" s="6"/>
      <c r="S1479" s="6"/>
      <c r="T1479" s="6"/>
      <c r="U1479" s="6"/>
      <c r="V1479" s="6"/>
      <c r="W1479" s="6" t="str">
        <f t="shared" si="47"/>
        <v>-</v>
      </c>
      <c r="X1479" s="6"/>
      <c r="Y1479" s="6"/>
      <c r="Z1479" s="6"/>
      <c r="AA1479" s="6"/>
      <c r="AB1479" s="6"/>
      <c r="AC1479" s="6"/>
    </row>
    <row r="1480" spans="1:29" x14ac:dyDescent="0.25">
      <c r="Q1480" s="12" t="str">
        <f t="shared" ca="1" si="48"/>
        <v>-</v>
      </c>
      <c r="W1480" t="str">
        <f t="shared" si="47"/>
        <v>-</v>
      </c>
    </row>
    <row r="1481" spans="1:29" x14ac:dyDescent="0.25">
      <c r="A1481" s="6"/>
      <c r="B1481" s="10"/>
      <c r="C1481" s="6"/>
      <c r="D1481" s="6"/>
      <c r="E1481" s="6"/>
      <c r="F1481" s="6"/>
      <c r="G1481" s="6"/>
      <c r="H1481" s="6"/>
      <c r="I1481" s="6"/>
      <c r="J1481" s="6"/>
      <c r="K1481" s="6"/>
      <c r="L1481" s="6"/>
      <c r="M1481" s="6"/>
      <c r="N1481" s="6"/>
      <c r="O1481" s="6"/>
      <c r="P1481" s="10"/>
      <c r="Q1481" s="15" t="str">
        <f t="shared" ca="1" si="48"/>
        <v>-</v>
      </c>
      <c r="R1481" s="6"/>
      <c r="S1481" s="6"/>
      <c r="T1481" s="6"/>
      <c r="U1481" s="6"/>
      <c r="V1481" s="6"/>
      <c r="W1481" s="6" t="str">
        <f t="shared" si="47"/>
        <v>-</v>
      </c>
      <c r="X1481" s="6"/>
      <c r="Y1481" s="6"/>
      <c r="Z1481" s="6"/>
      <c r="AA1481" s="6"/>
      <c r="AB1481" s="6"/>
      <c r="AC1481" s="6"/>
    </row>
    <row r="1482" spans="1:29" x14ac:dyDescent="0.25">
      <c r="Q1482" s="12" t="str">
        <f t="shared" ca="1" si="48"/>
        <v>-</v>
      </c>
      <c r="W1482" t="str">
        <f t="shared" si="47"/>
        <v>-</v>
      </c>
    </row>
    <row r="1483" spans="1:29" x14ac:dyDescent="0.25">
      <c r="A1483" s="6"/>
      <c r="B1483" s="10"/>
      <c r="C1483" s="6"/>
      <c r="D1483" s="6"/>
      <c r="E1483" s="6"/>
      <c r="F1483" s="6"/>
      <c r="G1483" s="6"/>
      <c r="H1483" s="6"/>
      <c r="I1483" s="6"/>
      <c r="J1483" s="6"/>
      <c r="K1483" s="6"/>
      <c r="L1483" s="6"/>
      <c r="M1483" s="6"/>
      <c r="N1483" s="6"/>
      <c r="O1483" s="6"/>
      <c r="P1483" s="10"/>
      <c r="Q1483" s="15" t="str">
        <f t="shared" ca="1" si="48"/>
        <v>-</v>
      </c>
      <c r="R1483" s="6"/>
      <c r="S1483" s="6"/>
      <c r="T1483" s="6"/>
      <c r="U1483" s="6"/>
      <c r="V1483" s="6"/>
      <c r="W1483" s="6" t="str">
        <f t="shared" si="47"/>
        <v>-</v>
      </c>
      <c r="X1483" s="6"/>
      <c r="Y1483" s="6"/>
      <c r="Z1483" s="6"/>
      <c r="AA1483" s="6"/>
      <c r="AB1483" s="6"/>
      <c r="AC1483" s="6"/>
    </row>
    <row r="1484" spans="1:29" x14ac:dyDescent="0.25">
      <c r="Q1484" s="12" t="str">
        <f t="shared" ca="1" si="48"/>
        <v>-</v>
      </c>
      <c r="W1484" t="str">
        <f t="shared" si="47"/>
        <v>-</v>
      </c>
    </row>
    <row r="1485" spans="1:29" x14ac:dyDescent="0.25">
      <c r="A1485" s="6"/>
      <c r="B1485" s="10"/>
      <c r="C1485" s="6"/>
      <c r="D1485" s="6"/>
      <c r="E1485" s="6"/>
      <c r="F1485" s="6"/>
      <c r="G1485" s="6"/>
      <c r="H1485" s="6"/>
      <c r="I1485" s="6"/>
      <c r="J1485" s="6"/>
      <c r="K1485" s="6"/>
      <c r="L1485" s="6"/>
      <c r="M1485" s="6"/>
      <c r="N1485" s="6"/>
      <c r="O1485" s="6"/>
      <c r="P1485" s="10"/>
      <c r="Q1485" s="15" t="str">
        <f t="shared" ca="1" si="48"/>
        <v>-</v>
      </c>
      <c r="R1485" s="6"/>
      <c r="S1485" s="6"/>
      <c r="T1485" s="6"/>
      <c r="U1485" s="6"/>
      <c r="V1485" s="6"/>
      <c r="W1485" s="6" t="str">
        <f t="shared" si="47"/>
        <v>-</v>
      </c>
      <c r="X1485" s="6"/>
      <c r="Y1485" s="6"/>
      <c r="Z1485" s="6"/>
      <c r="AA1485" s="6"/>
      <c r="AB1485" s="6"/>
      <c r="AC1485" s="6"/>
    </row>
    <row r="1486" spans="1:29" x14ac:dyDescent="0.25">
      <c r="Q1486" s="12" t="str">
        <f t="shared" ca="1" si="48"/>
        <v>-</v>
      </c>
      <c r="W1486" t="str">
        <f t="shared" si="47"/>
        <v>-</v>
      </c>
    </row>
    <row r="1487" spans="1:29" x14ac:dyDescent="0.25">
      <c r="A1487" s="6"/>
      <c r="B1487" s="10"/>
      <c r="C1487" s="6"/>
      <c r="D1487" s="6"/>
      <c r="E1487" s="6"/>
      <c r="F1487" s="6"/>
      <c r="G1487" s="6"/>
      <c r="H1487" s="6"/>
      <c r="I1487" s="6"/>
      <c r="J1487" s="6"/>
      <c r="K1487" s="6"/>
      <c r="L1487" s="6"/>
      <c r="M1487" s="6"/>
      <c r="N1487" s="6"/>
      <c r="O1487" s="6"/>
      <c r="P1487" s="10"/>
      <c r="Q1487" s="15" t="str">
        <f t="shared" ca="1" si="48"/>
        <v>-</v>
      </c>
      <c r="R1487" s="6"/>
      <c r="S1487" s="6"/>
      <c r="T1487" s="6"/>
      <c r="U1487" s="6"/>
      <c r="V1487" s="6"/>
      <c r="W1487" s="6" t="str">
        <f t="shared" si="47"/>
        <v>-</v>
      </c>
      <c r="X1487" s="6"/>
      <c r="Y1487" s="6"/>
      <c r="Z1487" s="6"/>
      <c r="AA1487" s="6"/>
      <c r="AB1487" s="6"/>
      <c r="AC1487" s="6"/>
    </row>
    <row r="1488" spans="1:29" x14ac:dyDescent="0.25">
      <c r="Q1488" s="12" t="str">
        <f t="shared" ca="1" si="48"/>
        <v>-</v>
      </c>
      <c r="W1488" t="str">
        <f t="shared" si="47"/>
        <v>-</v>
      </c>
    </row>
    <row r="1489" spans="1:29" x14ac:dyDescent="0.25">
      <c r="A1489" s="6"/>
      <c r="B1489" s="10"/>
      <c r="C1489" s="6"/>
      <c r="D1489" s="6"/>
      <c r="E1489" s="6"/>
      <c r="F1489" s="6"/>
      <c r="G1489" s="6"/>
      <c r="H1489" s="6"/>
      <c r="I1489" s="6"/>
      <c r="J1489" s="6"/>
      <c r="K1489" s="6"/>
      <c r="L1489" s="6"/>
      <c r="M1489" s="6"/>
      <c r="N1489" s="6"/>
      <c r="O1489" s="6"/>
      <c r="P1489" s="10"/>
      <c r="Q1489" s="15" t="str">
        <f t="shared" ca="1" si="48"/>
        <v>-</v>
      </c>
      <c r="R1489" s="6"/>
      <c r="S1489" s="6"/>
      <c r="T1489" s="6"/>
      <c r="U1489" s="6"/>
      <c r="V1489" s="6"/>
      <c r="W1489" s="6" t="str">
        <f t="shared" si="47"/>
        <v>-</v>
      </c>
      <c r="X1489" s="6"/>
      <c r="Y1489" s="6"/>
      <c r="Z1489" s="6"/>
      <c r="AA1489" s="6"/>
      <c r="AB1489" s="6"/>
      <c r="AC1489" s="6"/>
    </row>
    <row r="1490" spans="1:29" x14ac:dyDescent="0.25">
      <c r="Q1490" s="12" t="str">
        <f t="shared" ca="1" si="48"/>
        <v>-</v>
      </c>
      <c r="W1490" t="str">
        <f t="shared" si="47"/>
        <v>-</v>
      </c>
    </row>
    <row r="1491" spans="1:29" x14ac:dyDescent="0.25">
      <c r="A1491" s="6"/>
      <c r="B1491" s="10"/>
      <c r="C1491" s="6"/>
      <c r="D1491" s="6"/>
      <c r="E1491" s="6"/>
      <c r="F1491" s="6"/>
      <c r="G1491" s="6"/>
      <c r="H1491" s="6"/>
      <c r="I1491" s="6"/>
      <c r="J1491" s="6"/>
      <c r="K1491" s="6"/>
      <c r="L1491" s="6"/>
      <c r="M1491" s="6"/>
      <c r="N1491" s="6"/>
      <c r="O1491" s="6"/>
      <c r="P1491" s="10"/>
      <c r="Q1491" s="15" t="str">
        <f t="shared" ca="1" si="48"/>
        <v>-</v>
      </c>
      <c r="R1491" s="6"/>
      <c r="S1491" s="6"/>
      <c r="T1491" s="6"/>
      <c r="U1491" s="6"/>
      <c r="V1491" s="6"/>
      <c r="W1491" s="6" t="str">
        <f t="shared" si="47"/>
        <v>-</v>
      </c>
      <c r="X1491" s="6"/>
      <c r="Y1491" s="6"/>
      <c r="Z1491" s="6"/>
      <c r="AA1491" s="6"/>
      <c r="AB1491" s="6"/>
      <c r="AC1491" s="6"/>
    </row>
    <row r="1492" spans="1:29" x14ac:dyDescent="0.25">
      <c r="Q1492" s="12" t="str">
        <f t="shared" ca="1" si="48"/>
        <v>-</v>
      </c>
      <c r="W1492" t="str">
        <f t="shared" si="47"/>
        <v>-</v>
      </c>
    </row>
    <row r="1493" spans="1:29" x14ac:dyDescent="0.25">
      <c r="A1493" s="6"/>
      <c r="B1493" s="10"/>
      <c r="C1493" s="6"/>
      <c r="D1493" s="6"/>
      <c r="E1493" s="6"/>
      <c r="F1493" s="6"/>
      <c r="G1493" s="6"/>
      <c r="H1493" s="6"/>
      <c r="I1493" s="6"/>
      <c r="J1493" s="6"/>
      <c r="K1493" s="6"/>
      <c r="L1493" s="6"/>
      <c r="M1493" s="6"/>
      <c r="N1493" s="6"/>
      <c r="O1493" s="6"/>
      <c r="P1493" s="10"/>
      <c r="Q1493" s="15" t="str">
        <f t="shared" ca="1" si="48"/>
        <v>-</v>
      </c>
      <c r="R1493" s="6"/>
      <c r="S1493" s="6"/>
      <c r="T1493" s="6"/>
      <c r="U1493" s="6"/>
      <c r="V1493" s="6"/>
      <c r="W1493" s="6" t="str">
        <f t="shared" si="47"/>
        <v>-</v>
      </c>
      <c r="X1493" s="6"/>
      <c r="Y1493" s="6"/>
      <c r="Z1493" s="6"/>
      <c r="AA1493" s="6"/>
      <c r="AB1493" s="6"/>
      <c r="AC1493" s="6"/>
    </row>
    <row r="1494" spans="1:29" x14ac:dyDescent="0.25">
      <c r="Q1494" s="12" t="str">
        <f t="shared" ca="1" si="48"/>
        <v>-</v>
      </c>
      <c r="W1494" t="str">
        <f t="shared" si="47"/>
        <v>-</v>
      </c>
    </row>
    <row r="1495" spans="1:29" x14ac:dyDescent="0.25">
      <c r="A1495" s="6"/>
      <c r="B1495" s="10"/>
      <c r="C1495" s="6"/>
      <c r="D1495" s="6"/>
      <c r="E1495" s="6"/>
      <c r="F1495" s="6"/>
      <c r="G1495" s="6"/>
      <c r="H1495" s="6"/>
      <c r="I1495" s="6"/>
      <c r="J1495" s="6"/>
      <c r="K1495" s="6"/>
      <c r="L1495" s="6"/>
      <c r="M1495" s="6"/>
      <c r="N1495" s="6"/>
      <c r="O1495" s="6"/>
      <c r="P1495" s="10"/>
      <c r="Q1495" s="15" t="str">
        <f t="shared" ca="1" si="48"/>
        <v>-</v>
      </c>
      <c r="R1495" s="6"/>
      <c r="S1495" s="6"/>
      <c r="T1495" s="6"/>
      <c r="U1495" s="6"/>
      <c r="V1495" s="6"/>
      <c r="W1495" s="6" t="str">
        <f t="shared" si="47"/>
        <v>-</v>
      </c>
      <c r="X1495" s="6"/>
      <c r="Y1495" s="6"/>
      <c r="Z1495" s="6"/>
      <c r="AA1495" s="6"/>
      <c r="AB1495" s="6"/>
      <c r="AC1495" s="6"/>
    </row>
    <row r="1496" spans="1:29" x14ac:dyDescent="0.25">
      <c r="Q1496" s="12" t="str">
        <f t="shared" ca="1" si="48"/>
        <v>-</v>
      </c>
      <c r="W1496" t="str">
        <f t="shared" si="47"/>
        <v>-</v>
      </c>
    </row>
    <row r="1497" spans="1:29" x14ac:dyDescent="0.25">
      <c r="A1497" s="6"/>
      <c r="B1497" s="10"/>
      <c r="C1497" s="6"/>
      <c r="D1497" s="6"/>
      <c r="E1497" s="6"/>
      <c r="F1497" s="6"/>
      <c r="G1497" s="6"/>
      <c r="H1497" s="6"/>
      <c r="I1497" s="6"/>
      <c r="J1497" s="6"/>
      <c r="K1497" s="6"/>
      <c r="L1497" s="6"/>
      <c r="M1497" s="6"/>
      <c r="N1497" s="6"/>
      <c r="O1497" s="6"/>
      <c r="P1497" s="10"/>
      <c r="Q1497" s="15" t="str">
        <f t="shared" ca="1" si="48"/>
        <v>-</v>
      </c>
      <c r="R1497" s="6"/>
      <c r="S1497" s="6"/>
      <c r="T1497" s="6"/>
      <c r="U1497" s="6"/>
      <c r="V1497" s="6"/>
      <c r="W1497" s="6" t="str">
        <f t="shared" si="47"/>
        <v>-</v>
      </c>
      <c r="X1497" s="6"/>
      <c r="Y1497" s="6"/>
      <c r="Z1497" s="6"/>
      <c r="AA1497" s="6"/>
      <c r="AB1497" s="6"/>
      <c r="AC1497" s="6"/>
    </row>
    <row r="1498" spans="1:29" x14ac:dyDescent="0.25">
      <c r="Q1498" s="12" t="str">
        <f t="shared" ca="1" si="48"/>
        <v>-</v>
      </c>
      <c r="W1498" t="str">
        <f t="shared" si="47"/>
        <v>-</v>
      </c>
    </row>
    <row r="1499" spans="1:29" x14ac:dyDescent="0.25">
      <c r="A1499" s="6"/>
      <c r="B1499" s="10"/>
      <c r="C1499" s="6"/>
      <c r="D1499" s="6"/>
      <c r="E1499" s="6"/>
      <c r="F1499" s="6"/>
      <c r="G1499" s="6"/>
      <c r="H1499" s="6"/>
      <c r="I1499" s="6"/>
      <c r="J1499" s="6"/>
      <c r="K1499" s="6"/>
      <c r="L1499" s="6"/>
      <c r="M1499" s="6"/>
      <c r="N1499" s="6"/>
      <c r="O1499" s="6"/>
      <c r="P1499" s="10"/>
      <c r="Q1499" s="15" t="str">
        <f t="shared" ca="1" si="48"/>
        <v>-</v>
      </c>
      <c r="R1499" s="6"/>
      <c r="S1499" s="6"/>
      <c r="T1499" s="6"/>
      <c r="U1499" s="6"/>
      <c r="V1499" s="6"/>
      <c r="W1499" s="6" t="str">
        <f t="shared" si="47"/>
        <v>-</v>
      </c>
      <c r="X1499" s="6"/>
      <c r="Y1499" s="6"/>
      <c r="Z1499" s="6"/>
      <c r="AA1499" s="6"/>
      <c r="AB1499" s="6"/>
      <c r="AC1499" s="6"/>
    </row>
    <row r="1500" spans="1:29" x14ac:dyDescent="0.25">
      <c r="Q1500" s="12" t="str">
        <f t="shared" ca="1" si="48"/>
        <v>-</v>
      </c>
      <c r="W1500" t="str">
        <f t="shared" si="47"/>
        <v>-</v>
      </c>
    </row>
    <row r="1501" spans="1:29" x14ac:dyDescent="0.25">
      <c r="A1501" s="6"/>
      <c r="B1501" s="10"/>
      <c r="C1501" s="6"/>
      <c r="D1501" s="6"/>
      <c r="E1501" s="6"/>
      <c r="F1501" s="6"/>
      <c r="G1501" s="6"/>
      <c r="H1501" s="6"/>
      <c r="I1501" s="6"/>
      <c r="J1501" s="6"/>
      <c r="K1501" s="6"/>
      <c r="L1501" s="6"/>
      <c r="M1501" s="6"/>
      <c r="N1501" s="6"/>
      <c r="O1501" s="6"/>
      <c r="P1501" s="10"/>
      <c r="Q1501" s="15" t="str">
        <f t="shared" ca="1" si="48"/>
        <v>-</v>
      </c>
      <c r="R1501" s="6"/>
      <c r="S1501" s="6"/>
      <c r="T1501" s="6"/>
      <c r="U1501" s="6"/>
      <c r="V1501" s="6"/>
      <c r="W1501" s="6" t="str">
        <f t="shared" si="47"/>
        <v>-</v>
      </c>
      <c r="X1501" s="6"/>
      <c r="Y1501" s="6"/>
      <c r="Z1501" s="6"/>
      <c r="AA1501" s="6"/>
      <c r="AB1501" s="6"/>
      <c r="AC1501" s="6"/>
    </row>
    <row r="1502" spans="1:29" x14ac:dyDescent="0.25">
      <c r="Q1502" s="12" t="str">
        <f t="shared" ca="1" si="48"/>
        <v>-</v>
      </c>
      <c r="W1502" t="str">
        <f t="shared" si="47"/>
        <v>-</v>
      </c>
    </row>
    <row r="1503" spans="1:29" x14ac:dyDescent="0.25">
      <c r="A1503" s="6"/>
      <c r="B1503" s="10"/>
      <c r="C1503" s="6"/>
      <c r="D1503" s="6"/>
      <c r="E1503" s="6"/>
      <c r="F1503" s="6"/>
      <c r="G1503" s="6"/>
      <c r="H1503" s="6"/>
      <c r="I1503" s="6"/>
      <c r="J1503" s="6"/>
      <c r="K1503" s="6"/>
      <c r="L1503" s="6"/>
      <c r="M1503" s="6"/>
      <c r="N1503" s="6"/>
      <c r="O1503" s="6"/>
      <c r="P1503" s="10"/>
      <c r="Q1503" s="15" t="str">
        <f t="shared" ca="1" si="48"/>
        <v>-</v>
      </c>
      <c r="R1503" s="6"/>
      <c r="S1503" s="6"/>
      <c r="T1503" s="6"/>
      <c r="U1503" s="6"/>
      <c r="V1503" s="6"/>
      <c r="W1503" s="6" t="str">
        <f t="shared" si="47"/>
        <v>-</v>
      </c>
      <c r="X1503" s="6"/>
      <c r="Y1503" s="6"/>
      <c r="Z1503" s="6"/>
      <c r="AA1503" s="6"/>
      <c r="AB1503" s="6"/>
      <c r="AC1503" s="6"/>
    </row>
    <row r="1504" spans="1:29" x14ac:dyDescent="0.25">
      <c r="Q1504" s="12" t="str">
        <f t="shared" ca="1" si="48"/>
        <v>-</v>
      </c>
      <c r="W1504" t="str">
        <f t="shared" si="47"/>
        <v>-</v>
      </c>
    </row>
    <row r="1505" spans="1:29" x14ac:dyDescent="0.25">
      <c r="A1505" s="6"/>
      <c r="B1505" s="10"/>
      <c r="C1505" s="6"/>
      <c r="D1505" s="6"/>
      <c r="E1505" s="6"/>
      <c r="F1505" s="6"/>
      <c r="G1505" s="6"/>
      <c r="H1505" s="6"/>
      <c r="I1505" s="6"/>
      <c r="J1505" s="6"/>
      <c r="K1505" s="6"/>
      <c r="L1505" s="6"/>
      <c r="M1505" s="6"/>
      <c r="N1505" s="6"/>
      <c r="O1505" s="6"/>
      <c r="P1505" s="10"/>
      <c r="Q1505" s="15" t="str">
        <f t="shared" ca="1" si="48"/>
        <v>-</v>
      </c>
      <c r="R1505" s="6"/>
      <c r="S1505" s="6"/>
      <c r="T1505" s="6"/>
      <c r="U1505" s="6"/>
      <c r="V1505" s="6"/>
      <c r="W1505" s="6" t="str">
        <f t="shared" si="47"/>
        <v>-</v>
      </c>
      <c r="X1505" s="6"/>
      <c r="Y1505" s="6"/>
      <c r="Z1505" s="6"/>
      <c r="AA1505" s="6"/>
      <c r="AB1505" s="6"/>
      <c r="AC1505" s="6"/>
    </row>
    <row r="1506" spans="1:29" x14ac:dyDescent="0.25">
      <c r="Q1506" s="12" t="str">
        <f t="shared" ca="1" si="48"/>
        <v>-</v>
      </c>
      <c r="W1506" t="str">
        <f t="shared" si="47"/>
        <v>-</v>
      </c>
    </row>
    <row r="1507" spans="1:29" x14ac:dyDescent="0.25">
      <c r="A1507" s="6"/>
      <c r="B1507" s="10"/>
      <c r="C1507" s="6"/>
      <c r="D1507" s="6"/>
      <c r="E1507" s="6"/>
      <c r="F1507" s="6"/>
      <c r="G1507" s="6"/>
      <c r="H1507" s="6"/>
      <c r="I1507" s="6"/>
      <c r="J1507" s="6"/>
      <c r="K1507" s="6"/>
      <c r="L1507" s="6"/>
      <c r="M1507" s="6"/>
      <c r="N1507" s="6"/>
      <c r="O1507" s="6"/>
      <c r="P1507" s="10"/>
      <c r="Q1507" s="15" t="str">
        <f t="shared" ca="1" si="48"/>
        <v>-</v>
      </c>
      <c r="R1507" s="6"/>
      <c r="S1507" s="6"/>
      <c r="T1507" s="6"/>
      <c r="U1507" s="6"/>
      <c r="V1507" s="6"/>
      <c r="W1507" s="6" t="str">
        <f t="shared" si="47"/>
        <v>-</v>
      </c>
      <c r="X1507" s="6"/>
      <c r="Y1507" s="6"/>
      <c r="Z1507" s="6"/>
      <c r="AA1507" s="6"/>
      <c r="AB1507" s="6"/>
      <c r="AC1507" s="6"/>
    </row>
    <row r="1508" spans="1:29" x14ac:dyDescent="0.25">
      <c r="Q1508" s="12" t="str">
        <f t="shared" ca="1" si="48"/>
        <v>-</v>
      </c>
      <c r="W1508" t="str">
        <f t="shared" si="47"/>
        <v>-</v>
      </c>
    </row>
    <row r="1509" spans="1:29" x14ac:dyDescent="0.25">
      <c r="A1509" s="6"/>
      <c r="B1509" s="10"/>
      <c r="C1509" s="6"/>
      <c r="D1509" s="6"/>
      <c r="E1509" s="6"/>
      <c r="F1509" s="6"/>
      <c r="G1509" s="6"/>
      <c r="H1509" s="6"/>
      <c r="I1509" s="6"/>
      <c r="J1509" s="6"/>
      <c r="K1509" s="6"/>
      <c r="L1509" s="6"/>
      <c r="M1509" s="6"/>
      <c r="N1509" s="6"/>
      <c r="O1509" s="6"/>
      <c r="P1509" s="10"/>
      <c r="Q1509" s="15" t="str">
        <f t="shared" ca="1" si="48"/>
        <v>-</v>
      </c>
      <c r="R1509" s="6"/>
      <c r="S1509" s="6"/>
      <c r="T1509" s="6"/>
      <c r="U1509" s="6"/>
      <c r="V1509" s="6"/>
      <c r="W1509" s="6" t="str">
        <f t="shared" si="47"/>
        <v>-</v>
      </c>
      <c r="X1509" s="6"/>
      <c r="Y1509" s="6"/>
      <c r="Z1509" s="6"/>
      <c r="AA1509" s="6"/>
      <c r="AB1509" s="6"/>
      <c r="AC1509" s="6"/>
    </row>
    <row r="1510" spans="1:29" x14ac:dyDescent="0.25">
      <c r="Q1510" s="12" t="str">
        <f t="shared" ca="1" si="48"/>
        <v>-</v>
      </c>
      <c r="W1510" t="str">
        <f t="shared" si="47"/>
        <v>-</v>
      </c>
    </row>
    <row r="1511" spans="1:29" x14ac:dyDescent="0.25">
      <c r="A1511" s="6"/>
      <c r="B1511" s="10"/>
      <c r="C1511" s="6"/>
      <c r="D1511" s="6"/>
      <c r="E1511" s="6"/>
      <c r="F1511" s="6"/>
      <c r="G1511" s="6"/>
      <c r="H1511" s="6"/>
      <c r="I1511" s="6"/>
      <c r="J1511" s="6"/>
      <c r="K1511" s="6"/>
      <c r="L1511" s="6"/>
      <c r="M1511" s="6"/>
      <c r="N1511" s="6"/>
      <c r="O1511" s="6"/>
      <c r="P1511" s="10"/>
      <c r="Q1511" s="15" t="str">
        <f t="shared" ca="1" si="48"/>
        <v>-</v>
      </c>
      <c r="R1511" s="6"/>
      <c r="S1511" s="6"/>
      <c r="T1511" s="6"/>
      <c r="U1511" s="6"/>
      <c r="V1511" s="6"/>
      <c r="W1511" s="6" t="str">
        <f t="shared" si="47"/>
        <v>-</v>
      </c>
      <c r="X1511" s="6"/>
      <c r="Y1511" s="6"/>
      <c r="Z1511" s="6"/>
      <c r="AA1511" s="6"/>
      <c r="AB1511" s="6"/>
      <c r="AC1511" s="6"/>
    </row>
    <row r="1512" spans="1:29" x14ac:dyDescent="0.25">
      <c r="Q1512" s="12" t="str">
        <f t="shared" ca="1" si="48"/>
        <v>-</v>
      </c>
      <c r="W1512" t="str">
        <f t="shared" si="47"/>
        <v>-</v>
      </c>
    </row>
    <row r="1513" spans="1:29" x14ac:dyDescent="0.25">
      <c r="A1513" s="6"/>
      <c r="B1513" s="10"/>
      <c r="C1513" s="6"/>
      <c r="D1513" s="6"/>
      <c r="E1513" s="6"/>
      <c r="F1513" s="6"/>
      <c r="G1513" s="6"/>
      <c r="H1513" s="6"/>
      <c r="I1513" s="6"/>
      <c r="J1513" s="6"/>
      <c r="K1513" s="6"/>
      <c r="L1513" s="6"/>
      <c r="M1513" s="6"/>
      <c r="N1513" s="6"/>
      <c r="O1513" s="6"/>
      <c r="P1513" s="10"/>
      <c r="Q1513" s="15" t="str">
        <f t="shared" ca="1" si="48"/>
        <v>-</v>
      </c>
      <c r="R1513" s="6"/>
      <c r="S1513" s="6"/>
      <c r="T1513" s="6"/>
      <c r="U1513" s="6"/>
      <c r="V1513" s="6"/>
      <c r="W1513" s="6" t="str">
        <f t="shared" si="47"/>
        <v>-</v>
      </c>
      <c r="X1513" s="6"/>
      <c r="Y1513" s="6"/>
      <c r="Z1513" s="6"/>
      <c r="AA1513" s="6"/>
      <c r="AB1513" s="6"/>
      <c r="AC1513" s="6"/>
    </row>
    <row r="1514" spans="1:29" x14ac:dyDescent="0.25">
      <c r="Q1514" s="12" t="str">
        <f t="shared" ca="1" si="48"/>
        <v>-</v>
      </c>
      <c r="W1514" t="str">
        <f t="shared" si="47"/>
        <v>-</v>
      </c>
    </row>
    <row r="1515" spans="1:29" x14ac:dyDescent="0.25">
      <c r="A1515" s="6"/>
      <c r="B1515" s="10"/>
      <c r="C1515" s="6"/>
      <c r="D1515" s="6"/>
      <c r="E1515" s="6"/>
      <c r="F1515" s="6"/>
      <c r="G1515" s="6"/>
      <c r="H1515" s="6"/>
      <c r="I1515" s="6"/>
      <c r="J1515" s="6"/>
      <c r="K1515" s="6"/>
      <c r="L1515" s="6"/>
      <c r="M1515" s="6"/>
      <c r="N1515" s="6"/>
      <c r="O1515" s="6"/>
      <c r="P1515" s="10"/>
      <c r="Q1515" s="15" t="str">
        <f t="shared" ca="1" si="48"/>
        <v>-</v>
      </c>
      <c r="R1515" s="6"/>
      <c r="S1515" s="6"/>
      <c r="T1515" s="6"/>
      <c r="U1515" s="6"/>
      <c r="V1515" s="6"/>
      <c r="W1515" s="6" t="str">
        <f t="shared" si="47"/>
        <v>-</v>
      </c>
      <c r="X1515" s="6"/>
      <c r="Y1515" s="6"/>
      <c r="Z1515" s="6"/>
      <c r="AA1515" s="6"/>
      <c r="AB1515" s="6"/>
      <c r="AC1515" s="6"/>
    </row>
    <row r="1516" spans="1:29" x14ac:dyDescent="0.25">
      <c r="Q1516" s="12" t="str">
        <f t="shared" ca="1" si="48"/>
        <v>-</v>
      </c>
      <c r="W1516" t="str">
        <f t="shared" si="47"/>
        <v>-</v>
      </c>
    </row>
    <row r="1517" spans="1:29" x14ac:dyDescent="0.25">
      <c r="A1517" s="6"/>
      <c r="B1517" s="10"/>
      <c r="C1517" s="6"/>
      <c r="D1517" s="6"/>
      <c r="E1517" s="6"/>
      <c r="F1517" s="6"/>
      <c r="G1517" s="6"/>
      <c r="H1517" s="6"/>
      <c r="I1517" s="6"/>
      <c r="J1517" s="6"/>
      <c r="K1517" s="6"/>
      <c r="L1517" s="6"/>
      <c r="M1517" s="6"/>
      <c r="N1517" s="6"/>
      <c r="O1517" s="6"/>
      <c r="P1517" s="10"/>
      <c r="Q1517" s="15" t="str">
        <f t="shared" ca="1" si="48"/>
        <v>-</v>
      </c>
      <c r="R1517" s="6"/>
      <c r="S1517" s="6"/>
      <c r="T1517" s="6"/>
      <c r="U1517" s="6"/>
      <c r="V1517" s="6"/>
      <c r="W1517" s="6" t="str">
        <f t="shared" si="47"/>
        <v>-</v>
      </c>
      <c r="X1517" s="6"/>
      <c r="Y1517" s="6"/>
      <c r="Z1517" s="6"/>
      <c r="AA1517" s="6"/>
      <c r="AB1517" s="6"/>
      <c r="AC1517" s="6"/>
    </row>
    <row r="1518" spans="1:29" x14ac:dyDescent="0.25">
      <c r="Q1518" s="12" t="str">
        <f t="shared" ca="1" si="48"/>
        <v>-</v>
      </c>
      <c r="W1518" t="str">
        <f t="shared" si="47"/>
        <v>-</v>
      </c>
    </row>
    <row r="1519" spans="1:29" x14ac:dyDescent="0.25">
      <c r="A1519" s="6"/>
      <c r="B1519" s="10"/>
      <c r="C1519" s="6"/>
      <c r="D1519" s="6"/>
      <c r="E1519" s="6"/>
      <c r="F1519" s="6"/>
      <c r="G1519" s="6"/>
      <c r="H1519" s="6"/>
      <c r="I1519" s="6"/>
      <c r="J1519" s="6"/>
      <c r="K1519" s="6"/>
      <c r="L1519" s="6"/>
      <c r="M1519" s="6"/>
      <c r="N1519" s="6"/>
      <c r="O1519" s="6"/>
      <c r="P1519" s="10"/>
      <c r="Q1519" s="15" t="str">
        <f t="shared" ca="1" si="48"/>
        <v>-</v>
      </c>
      <c r="R1519" s="6"/>
      <c r="S1519" s="6"/>
      <c r="T1519" s="6"/>
      <c r="U1519" s="6"/>
      <c r="V1519" s="6"/>
      <c r="W1519" s="6" t="str">
        <f t="shared" si="47"/>
        <v>-</v>
      </c>
      <c r="X1519" s="6"/>
      <c r="Y1519" s="6"/>
      <c r="Z1519" s="6"/>
      <c r="AA1519" s="6"/>
      <c r="AB1519" s="6"/>
      <c r="AC1519" s="6"/>
    </row>
    <row r="1520" spans="1:29" x14ac:dyDescent="0.25">
      <c r="Q1520" s="12" t="str">
        <f t="shared" ca="1" si="48"/>
        <v>-</v>
      </c>
      <c r="W1520" t="str">
        <f t="shared" si="47"/>
        <v>-</v>
      </c>
    </row>
    <row r="1521" spans="1:29" x14ac:dyDescent="0.25">
      <c r="A1521" s="6"/>
      <c r="B1521" s="10"/>
      <c r="C1521" s="6"/>
      <c r="D1521" s="6"/>
      <c r="E1521" s="6"/>
      <c r="F1521" s="6"/>
      <c r="G1521" s="6"/>
      <c r="H1521" s="6"/>
      <c r="I1521" s="6"/>
      <c r="J1521" s="6"/>
      <c r="K1521" s="6"/>
      <c r="L1521" s="6"/>
      <c r="M1521" s="6"/>
      <c r="N1521" s="6"/>
      <c r="O1521" s="6"/>
      <c r="P1521" s="10"/>
      <c r="Q1521" s="15" t="str">
        <f t="shared" ca="1" si="48"/>
        <v>-</v>
      </c>
      <c r="R1521" s="6"/>
      <c r="S1521" s="6"/>
      <c r="T1521" s="6"/>
      <c r="U1521" s="6"/>
      <c r="V1521" s="6"/>
      <c r="W1521" s="6" t="str">
        <f t="shared" si="47"/>
        <v>-</v>
      </c>
      <c r="X1521" s="6"/>
      <c r="Y1521" s="6"/>
      <c r="Z1521" s="6"/>
      <c r="AA1521" s="6"/>
      <c r="AB1521" s="6"/>
      <c r="AC1521" s="6"/>
    </row>
    <row r="1522" spans="1:29" x14ac:dyDescent="0.25">
      <c r="Q1522" s="12" t="str">
        <f t="shared" ca="1" si="48"/>
        <v>-</v>
      </c>
      <c r="W1522" t="str">
        <f t="shared" si="47"/>
        <v>-</v>
      </c>
    </row>
    <row r="1523" spans="1:29" x14ac:dyDescent="0.25">
      <c r="A1523" s="6"/>
      <c r="B1523" s="10"/>
      <c r="C1523" s="6"/>
      <c r="D1523" s="6"/>
      <c r="E1523" s="6"/>
      <c r="F1523" s="6"/>
      <c r="G1523" s="6"/>
      <c r="H1523" s="6"/>
      <c r="I1523" s="6"/>
      <c r="J1523" s="6"/>
      <c r="K1523" s="6"/>
      <c r="L1523" s="6"/>
      <c r="M1523" s="6"/>
      <c r="N1523" s="6"/>
      <c r="O1523" s="6"/>
      <c r="P1523" s="10"/>
      <c r="Q1523" s="15" t="str">
        <f t="shared" ca="1" si="48"/>
        <v>-</v>
      </c>
      <c r="R1523" s="6"/>
      <c r="S1523" s="6"/>
      <c r="T1523" s="6"/>
      <c r="U1523" s="6"/>
      <c r="V1523" s="6"/>
      <c r="W1523" s="6" t="str">
        <f t="shared" si="47"/>
        <v>-</v>
      </c>
      <c r="X1523" s="6"/>
      <c r="Y1523" s="6"/>
      <c r="Z1523" s="6"/>
      <c r="AA1523" s="6"/>
      <c r="AB1523" s="6"/>
      <c r="AC1523" s="6"/>
    </row>
    <row r="1524" spans="1:29" x14ac:dyDescent="0.25">
      <c r="Q1524" s="12" t="str">
        <f t="shared" ca="1" si="48"/>
        <v>-</v>
      </c>
      <c r="W1524" t="str">
        <f t="shared" si="47"/>
        <v>-</v>
      </c>
    </row>
    <row r="1525" spans="1:29" x14ac:dyDescent="0.25">
      <c r="A1525" s="6"/>
      <c r="B1525" s="10"/>
      <c r="C1525" s="6"/>
      <c r="D1525" s="6"/>
      <c r="E1525" s="6"/>
      <c r="F1525" s="6"/>
      <c r="G1525" s="6"/>
      <c r="H1525" s="6"/>
      <c r="I1525" s="6"/>
      <c r="J1525" s="6"/>
      <c r="K1525" s="6"/>
      <c r="L1525" s="6"/>
      <c r="M1525" s="6"/>
      <c r="N1525" s="6"/>
      <c r="O1525" s="6"/>
      <c r="P1525" s="10"/>
      <c r="Q1525" s="15" t="str">
        <f t="shared" ca="1" si="48"/>
        <v>-</v>
      </c>
      <c r="R1525" s="6"/>
      <c r="S1525" s="6"/>
      <c r="T1525" s="6"/>
      <c r="U1525" s="6"/>
      <c r="V1525" s="6"/>
      <c r="W1525" s="6" t="str">
        <f t="shared" si="47"/>
        <v>-</v>
      </c>
      <c r="X1525" s="6"/>
      <c r="Y1525" s="6"/>
      <c r="Z1525" s="6"/>
      <c r="AA1525" s="6"/>
      <c r="AB1525" s="6"/>
      <c r="AC1525" s="6"/>
    </row>
    <row r="1526" spans="1:29" x14ac:dyDescent="0.25">
      <c r="Q1526" s="12" t="str">
        <f t="shared" ca="1" si="48"/>
        <v>-</v>
      </c>
      <c r="W1526" t="str">
        <f t="shared" si="47"/>
        <v>-</v>
      </c>
    </row>
    <row r="1527" spans="1:29" x14ac:dyDescent="0.25">
      <c r="A1527" s="6"/>
      <c r="B1527" s="10"/>
      <c r="C1527" s="6"/>
      <c r="D1527" s="6"/>
      <c r="E1527" s="6"/>
      <c r="F1527" s="6"/>
      <c r="G1527" s="6"/>
      <c r="H1527" s="6"/>
      <c r="I1527" s="6"/>
      <c r="J1527" s="6"/>
      <c r="K1527" s="6"/>
      <c r="L1527" s="6"/>
      <c r="M1527" s="6"/>
      <c r="N1527" s="6"/>
      <c r="O1527" s="6"/>
      <c r="P1527" s="10"/>
      <c r="Q1527" s="15" t="str">
        <f t="shared" ca="1" si="48"/>
        <v>-</v>
      </c>
      <c r="R1527" s="6"/>
      <c r="S1527" s="6"/>
      <c r="T1527" s="6"/>
      <c r="U1527" s="6"/>
      <c r="V1527" s="6"/>
      <c r="W1527" s="6" t="str">
        <f t="shared" si="47"/>
        <v>-</v>
      </c>
      <c r="X1527" s="6"/>
      <c r="Y1527" s="6"/>
      <c r="Z1527" s="6"/>
      <c r="AA1527" s="6"/>
      <c r="AB1527" s="6"/>
      <c r="AC1527" s="6"/>
    </row>
    <row r="1528" spans="1:29" x14ac:dyDescent="0.25">
      <c r="Q1528" s="12" t="str">
        <f t="shared" ca="1" si="48"/>
        <v>-</v>
      </c>
      <c r="W1528" t="str">
        <f t="shared" si="47"/>
        <v>-</v>
      </c>
    </row>
    <row r="1529" spans="1:29" x14ac:dyDescent="0.25">
      <c r="A1529" s="6"/>
      <c r="B1529" s="10"/>
      <c r="C1529" s="6"/>
      <c r="D1529" s="6"/>
      <c r="E1529" s="6"/>
      <c r="F1529" s="6"/>
      <c r="G1529" s="6"/>
      <c r="H1529" s="6"/>
      <c r="I1529" s="6"/>
      <c r="J1529" s="6"/>
      <c r="K1529" s="6"/>
      <c r="L1529" s="6"/>
      <c r="M1529" s="6"/>
      <c r="N1529" s="6"/>
      <c r="O1529" s="6"/>
      <c r="P1529" s="10"/>
      <c r="Q1529" s="15" t="str">
        <f t="shared" ca="1" si="48"/>
        <v>-</v>
      </c>
      <c r="R1529" s="6"/>
      <c r="S1529" s="6"/>
      <c r="T1529" s="6"/>
      <c r="U1529" s="6"/>
      <c r="V1529" s="6"/>
      <c r="W1529" s="6" t="str">
        <f t="shared" si="47"/>
        <v>-</v>
      </c>
      <c r="X1529" s="6"/>
      <c r="Y1529" s="6"/>
      <c r="Z1529" s="6"/>
      <c r="AA1529" s="6"/>
      <c r="AB1529" s="6"/>
      <c r="AC1529" s="6"/>
    </row>
    <row r="1530" spans="1:29" x14ac:dyDescent="0.25">
      <c r="Q1530" s="12" t="str">
        <f t="shared" ca="1" si="48"/>
        <v>-</v>
      </c>
      <c r="W1530" t="str">
        <f t="shared" si="47"/>
        <v>-</v>
      </c>
    </row>
    <row r="1531" spans="1:29" x14ac:dyDescent="0.25">
      <c r="A1531" s="6"/>
      <c r="B1531" s="10"/>
      <c r="C1531" s="6"/>
      <c r="D1531" s="6"/>
      <c r="E1531" s="6"/>
      <c r="F1531" s="6"/>
      <c r="G1531" s="6"/>
      <c r="H1531" s="6"/>
      <c r="I1531" s="6"/>
      <c r="J1531" s="6"/>
      <c r="K1531" s="6"/>
      <c r="L1531" s="6"/>
      <c r="M1531" s="6"/>
      <c r="N1531" s="6"/>
      <c r="O1531" s="6"/>
      <c r="P1531" s="10"/>
      <c r="Q1531" s="15" t="str">
        <f t="shared" ca="1" si="48"/>
        <v>-</v>
      </c>
      <c r="R1531" s="6"/>
      <c r="S1531" s="6"/>
      <c r="T1531" s="6"/>
      <c r="U1531" s="6"/>
      <c r="V1531" s="6"/>
      <c r="W1531" s="6" t="str">
        <f t="shared" si="47"/>
        <v>-</v>
      </c>
      <c r="X1531" s="6"/>
      <c r="Y1531" s="6"/>
      <c r="Z1531" s="6"/>
      <c r="AA1531" s="6"/>
      <c r="AB1531" s="6"/>
      <c r="AC1531" s="6"/>
    </row>
    <row r="1532" spans="1:29" x14ac:dyDescent="0.25">
      <c r="Q1532" s="12" t="str">
        <f t="shared" ca="1" si="48"/>
        <v>-</v>
      </c>
      <c r="W1532" t="str">
        <f t="shared" si="47"/>
        <v>-</v>
      </c>
    </row>
    <row r="1533" spans="1:29" x14ac:dyDescent="0.25">
      <c r="A1533" s="6"/>
      <c r="B1533" s="10"/>
      <c r="C1533" s="6"/>
      <c r="D1533" s="6"/>
      <c r="E1533" s="6"/>
      <c r="F1533" s="6"/>
      <c r="G1533" s="6"/>
      <c r="H1533" s="6"/>
      <c r="I1533" s="6"/>
      <c r="J1533" s="6"/>
      <c r="K1533" s="6"/>
      <c r="L1533" s="6"/>
      <c r="M1533" s="6"/>
      <c r="N1533" s="6"/>
      <c r="O1533" s="6"/>
      <c r="P1533" s="10"/>
      <c r="Q1533" s="15" t="str">
        <f t="shared" ca="1" si="48"/>
        <v>-</v>
      </c>
      <c r="R1533" s="6"/>
      <c r="S1533" s="6"/>
      <c r="T1533" s="6"/>
      <c r="U1533" s="6"/>
      <c r="V1533" s="6"/>
      <c r="W1533" s="6" t="str">
        <f t="shared" si="47"/>
        <v>-</v>
      </c>
      <c r="X1533" s="6"/>
      <c r="Y1533" s="6"/>
      <c r="Z1533" s="6"/>
      <c r="AA1533" s="6"/>
      <c r="AB1533" s="6"/>
      <c r="AC1533" s="6"/>
    </row>
    <row r="1534" spans="1:29" x14ac:dyDescent="0.25">
      <c r="Q1534" s="12" t="str">
        <f t="shared" ca="1" si="48"/>
        <v>-</v>
      </c>
      <c r="W1534" t="str">
        <f t="shared" si="47"/>
        <v>-</v>
      </c>
    </row>
    <row r="1535" spans="1:29" x14ac:dyDescent="0.25">
      <c r="A1535" s="6"/>
      <c r="B1535" s="10"/>
      <c r="C1535" s="6"/>
      <c r="D1535" s="6"/>
      <c r="E1535" s="6"/>
      <c r="F1535" s="6"/>
      <c r="G1535" s="6"/>
      <c r="H1535" s="6"/>
      <c r="I1535" s="6"/>
      <c r="J1535" s="6"/>
      <c r="K1535" s="6"/>
      <c r="L1535" s="6"/>
      <c r="M1535" s="6"/>
      <c r="N1535" s="6"/>
      <c r="O1535" s="6"/>
      <c r="P1535" s="10"/>
      <c r="Q1535" s="15" t="str">
        <f t="shared" ca="1" si="48"/>
        <v>-</v>
      </c>
      <c r="R1535" s="6"/>
      <c r="S1535" s="6"/>
      <c r="T1535" s="6"/>
      <c r="U1535" s="6"/>
      <c r="V1535" s="6"/>
      <c r="W1535" s="6" t="str">
        <f t="shared" ref="W1535:W1598" si="49">IF(OR(ISBLANK(J1535),ISBLANK(V1535)),"-",(IF(J1535=V1535,"Yes","No")))</f>
        <v>-</v>
      </c>
      <c r="X1535" s="6"/>
      <c r="Y1535" s="6"/>
      <c r="Z1535" s="6"/>
      <c r="AA1535" s="6"/>
      <c r="AB1535" s="6"/>
      <c r="AC1535" s="6"/>
    </row>
    <row r="1536" spans="1:29" x14ac:dyDescent="0.25">
      <c r="Q1536" s="12" t="str">
        <f t="shared" ref="Q1536:Q1599" ca="1" si="50">IF(B1536&gt;1/1/1900, (IF(R1536="Closed",(DATEDIF(B1536,P1536,"d"))-(DATEDIF(M1536,O1536,"d")),IF(OR(R1536="Pending",ISBLANK(P1536)),TODAY()-B1536))),"-")</f>
        <v>-</v>
      </c>
      <c r="W1536" t="str">
        <f t="shared" si="49"/>
        <v>-</v>
      </c>
    </row>
    <row r="1537" spans="1:29" x14ac:dyDescent="0.25">
      <c r="A1537" s="6"/>
      <c r="B1537" s="10"/>
      <c r="C1537" s="6"/>
      <c r="D1537" s="6"/>
      <c r="E1537" s="6"/>
      <c r="F1537" s="6"/>
      <c r="G1537" s="6"/>
      <c r="H1537" s="6"/>
      <c r="I1537" s="6"/>
      <c r="J1537" s="6"/>
      <c r="K1537" s="6"/>
      <c r="L1537" s="6"/>
      <c r="M1537" s="6"/>
      <c r="N1537" s="6"/>
      <c r="O1537" s="6"/>
      <c r="P1537" s="10"/>
      <c r="Q1537" s="15" t="str">
        <f t="shared" ca="1" si="50"/>
        <v>-</v>
      </c>
      <c r="R1537" s="6"/>
      <c r="S1537" s="6"/>
      <c r="T1537" s="6"/>
      <c r="U1537" s="6"/>
      <c r="V1537" s="6"/>
      <c r="W1537" s="6" t="str">
        <f t="shared" si="49"/>
        <v>-</v>
      </c>
      <c r="X1537" s="6"/>
      <c r="Y1537" s="6"/>
      <c r="Z1537" s="6"/>
      <c r="AA1537" s="6"/>
      <c r="AB1537" s="6"/>
      <c r="AC1537" s="6"/>
    </row>
    <row r="1538" spans="1:29" x14ac:dyDescent="0.25">
      <c r="Q1538" s="12" t="str">
        <f t="shared" ca="1" si="50"/>
        <v>-</v>
      </c>
      <c r="W1538" t="str">
        <f t="shared" si="49"/>
        <v>-</v>
      </c>
    </row>
    <row r="1539" spans="1:29" x14ac:dyDescent="0.25">
      <c r="A1539" s="6"/>
      <c r="B1539" s="10"/>
      <c r="C1539" s="6"/>
      <c r="D1539" s="6"/>
      <c r="E1539" s="6"/>
      <c r="F1539" s="6"/>
      <c r="G1539" s="6"/>
      <c r="H1539" s="6"/>
      <c r="I1539" s="6"/>
      <c r="J1539" s="6"/>
      <c r="K1539" s="6"/>
      <c r="L1539" s="6"/>
      <c r="M1539" s="6"/>
      <c r="N1539" s="6"/>
      <c r="O1539" s="6"/>
      <c r="P1539" s="10"/>
      <c r="Q1539" s="15" t="str">
        <f t="shared" ca="1" si="50"/>
        <v>-</v>
      </c>
      <c r="R1539" s="6"/>
      <c r="S1539" s="6"/>
      <c r="T1539" s="6"/>
      <c r="U1539" s="6"/>
      <c r="V1539" s="6"/>
      <c r="W1539" s="6" t="str">
        <f t="shared" si="49"/>
        <v>-</v>
      </c>
      <c r="X1539" s="6"/>
      <c r="Y1539" s="6"/>
      <c r="Z1539" s="6"/>
      <c r="AA1539" s="6"/>
      <c r="AB1539" s="6"/>
      <c r="AC1539" s="6"/>
    </row>
    <row r="1540" spans="1:29" x14ac:dyDescent="0.25">
      <c r="Q1540" s="12" t="str">
        <f t="shared" ca="1" si="50"/>
        <v>-</v>
      </c>
      <c r="W1540" t="str">
        <f t="shared" si="49"/>
        <v>-</v>
      </c>
    </row>
    <row r="1541" spans="1:29" x14ac:dyDescent="0.25">
      <c r="A1541" s="6"/>
      <c r="B1541" s="10"/>
      <c r="C1541" s="6"/>
      <c r="D1541" s="6"/>
      <c r="E1541" s="6"/>
      <c r="F1541" s="6"/>
      <c r="G1541" s="6"/>
      <c r="H1541" s="6"/>
      <c r="I1541" s="6"/>
      <c r="J1541" s="6"/>
      <c r="K1541" s="6"/>
      <c r="L1541" s="6"/>
      <c r="M1541" s="6"/>
      <c r="N1541" s="6"/>
      <c r="O1541" s="6"/>
      <c r="P1541" s="10"/>
      <c r="Q1541" s="15" t="str">
        <f t="shared" ca="1" si="50"/>
        <v>-</v>
      </c>
      <c r="R1541" s="6"/>
      <c r="S1541" s="6"/>
      <c r="T1541" s="6"/>
      <c r="U1541" s="6"/>
      <c r="V1541" s="6"/>
      <c r="W1541" s="6" t="str">
        <f t="shared" si="49"/>
        <v>-</v>
      </c>
      <c r="X1541" s="6"/>
      <c r="Y1541" s="6"/>
      <c r="Z1541" s="6"/>
      <c r="AA1541" s="6"/>
      <c r="AB1541" s="6"/>
      <c r="AC1541" s="6"/>
    </row>
    <row r="1542" spans="1:29" x14ac:dyDescent="0.25">
      <c r="Q1542" s="12" t="str">
        <f t="shared" ca="1" si="50"/>
        <v>-</v>
      </c>
      <c r="W1542" t="str">
        <f t="shared" si="49"/>
        <v>-</v>
      </c>
    </row>
    <row r="1543" spans="1:29" x14ac:dyDescent="0.25">
      <c r="A1543" s="6"/>
      <c r="B1543" s="10"/>
      <c r="C1543" s="6"/>
      <c r="D1543" s="6"/>
      <c r="E1543" s="6"/>
      <c r="F1543" s="6"/>
      <c r="G1543" s="6"/>
      <c r="H1543" s="6"/>
      <c r="I1543" s="6"/>
      <c r="J1543" s="6"/>
      <c r="K1543" s="6"/>
      <c r="L1543" s="6"/>
      <c r="M1543" s="6"/>
      <c r="N1543" s="6"/>
      <c r="O1543" s="6"/>
      <c r="P1543" s="10"/>
      <c r="Q1543" s="15" t="str">
        <f t="shared" ca="1" si="50"/>
        <v>-</v>
      </c>
      <c r="R1543" s="6"/>
      <c r="S1543" s="6"/>
      <c r="T1543" s="6"/>
      <c r="U1543" s="6"/>
      <c r="V1543" s="6"/>
      <c r="W1543" s="6" t="str">
        <f t="shared" si="49"/>
        <v>-</v>
      </c>
      <c r="X1543" s="6"/>
      <c r="Y1543" s="6"/>
      <c r="Z1543" s="6"/>
      <c r="AA1543" s="6"/>
      <c r="AB1543" s="6"/>
      <c r="AC1543" s="6"/>
    </row>
    <row r="1544" spans="1:29" x14ac:dyDescent="0.25">
      <c r="Q1544" s="12" t="str">
        <f t="shared" ca="1" si="50"/>
        <v>-</v>
      </c>
      <c r="W1544" t="str">
        <f t="shared" si="49"/>
        <v>-</v>
      </c>
    </row>
    <row r="1545" spans="1:29" x14ac:dyDescent="0.25">
      <c r="A1545" s="6"/>
      <c r="B1545" s="10"/>
      <c r="C1545" s="6"/>
      <c r="D1545" s="6"/>
      <c r="E1545" s="6"/>
      <c r="F1545" s="6"/>
      <c r="G1545" s="6"/>
      <c r="H1545" s="6"/>
      <c r="I1545" s="6"/>
      <c r="J1545" s="6"/>
      <c r="K1545" s="6"/>
      <c r="L1545" s="6"/>
      <c r="M1545" s="6"/>
      <c r="N1545" s="6"/>
      <c r="O1545" s="6"/>
      <c r="P1545" s="10"/>
      <c r="Q1545" s="15" t="str">
        <f t="shared" ca="1" si="50"/>
        <v>-</v>
      </c>
      <c r="R1545" s="6"/>
      <c r="S1545" s="6"/>
      <c r="T1545" s="6"/>
      <c r="U1545" s="6"/>
      <c r="V1545" s="6"/>
      <c r="W1545" s="6" t="str">
        <f t="shared" si="49"/>
        <v>-</v>
      </c>
      <c r="X1545" s="6"/>
      <c r="Y1545" s="6"/>
      <c r="Z1545" s="6"/>
      <c r="AA1545" s="6"/>
      <c r="AB1545" s="6"/>
      <c r="AC1545" s="6"/>
    </row>
    <row r="1546" spans="1:29" x14ac:dyDescent="0.25">
      <c r="Q1546" s="12" t="str">
        <f t="shared" ca="1" si="50"/>
        <v>-</v>
      </c>
      <c r="W1546" t="str">
        <f t="shared" si="49"/>
        <v>-</v>
      </c>
    </row>
    <row r="1547" spans="1:29" x14ac:dyDescent="0.25">
      <c r="A1547" s="6"/>
      <c r="B1547" s="10"/>
      <c r="C1547" s="6"/>
      <c r="D1547" s="6"/>
      <c r="E1547" s="6"/>
      <c r="F1547" s="6"/>
      <c r="G1547" s="6"/>
      <c r="H1547" s="6"/>
      <c r="I1547" s="6"/>
      <c r="J1547" s="6"/>
      <c r="K1547" s="6"/>
      <c r="L1547" s="6"/>
      <c r="M1547" s="6"/>
      <c r="N1547" s="6"/>
      <c r="O1547" s="6"/>
      <c r="P1547" s="10"/>
      <c r="Q1547" s="15" t="str">
        <f t="shared" ca="1" si="50"/>
        <v>-</v>
      </c>
      <c r="R1547" s="6"/>
      <c r="S1547" s="6"/>
      <c r="T1547" s="6"/>
      <c r="U1547" s="6"/>
      <c r="V1547" s="6"/>
      <c r="W1547" s="6" t="str">
        <f t="shared" si="49"/>
        <v>-</v>
      </c>
      <c r="X1547" s="6"/>
      <c r="Y1547" s="6"/>
      <c r="Z1547" s="6"/>
      <c r="AA1547" s="6"/>
      <c r="AB1547" s="6"/>
      <c r="AC1547" s="6"/>
    </row>
    <row r="1548" spans="1:29" x14ac:dyDescent="0.25">
      <c r="Q1548" s="12" t="str">
        <f t="shared" ca="1" si="50"/>
        <v>-</v>
      </c>
      <c r="W1548" t="str">
        <f t="shared" si="49"/>
        <v>-</v>
      </c>
    </row>
    <row r="1549" spans="1:29" x14ac:dyDescent="0.25">
      <c r="A1549" s="6"/>
      <c r="B1549" s="10"/>
      <c r="C1549" s="6"/>
      <c r="D1549" s="6"/>
      <c r="E1549" s="6"/>
      <c r="F1549" s="6"/>
      <c r="G1549" s="6"/>
      <c r="H1549" s="6"/>
      <c r="I1549" s="6"/>
      <c r="J1549" s="6"/>
      <c r="K1549" s="6"/>
      <c r="L1549" s="6"/>
      <c r="M1549" s="6"/>
      <c r="N1549" s="6"/>
      <c r="O1549" s="6"/>
      <c r="P1549" s="10"/>
      <c r="Q1549" s="15" t="str">
        <f t="shared" ca="1" si="50"/>
        <v>-</v>
      </c>
      <c r="R1549" s="6"/>
      <c r="S1549" s="6"/>
      <c r="T1549" s="6"/>
      <c r="U1549" s="6"/>
      <c r="V1549" s="6"/>
      <c r="W1549" s="6" t="str">
        <f t="shared" si="49"/>
        <v>-</v>
      </c>
      <c r="X1549" s="6"/>
      <c r="Y1549" s="6"/>
      <c r="Z1549" s="6"/>
      <c r="AA1549" s="6"/>
      <c r="AB1549" s="6"/>
      <c r="AC1549" s="6"/>
    </row>
    <row r="1550" spans="1:29" x14ac:dyDescent="0.25">
      <c r="Q1550" s="12" t="str">
        <f t="shared" ca="1" si="50"/>
        <v>-</v>
      </c>
      <c r="W1550" t="str">
        <f t="shared" si="49"/>
        <v>-</v>
      </c>
    </row>
    <row r="1551" spans="1:29" x14ac:dyDescent="0.25">
      <c r="A1551" s="6"/>
      <c r="B1551" s="10"/>
      <c r="C1551" s="6"/>
      <c r="D1551" s="6"/>
      <c r="E1551" s="6"/>
      <c r="F1551" s="6"/>
      <c r="G1551" s="6"/>
      <c r="H1551" s="6"/>
      <c r="I1551" s="6"/>
      <c r="J1551" s="6"/>
      <c r="K1551" s="6"/>
      <c r="L1551" s="6"/>
      <c r="M1551" s="6"/>
      <c r="N1551" s="6"/>
      <c r="O1551" s="6"/>
      <c r="P1551" s="10"/>
      <c r="Q1551" s="15" t="str">
        <f t="shared" ca="1" si="50"/>
        <v>-</v>
      </c>
      <c r="R1551" s="6"/>
      <c r="S1551" s="6"/>
      <c r="T1551" s="6"/>
      <c r="U1551" s="6"/>
      <c r="V1551" s="6"/>
      <c r="W1551" s="6" t="str">
        <f t="shared" si="49"/>
        <v>-</v>
      </c>
      <c r="X1551" s="6"/>
      <c r="Y1551" s="6"/>
      <c r="Z1551" s="6"/>
      <c r="AA1551" s="6"/>
      <c r="AB1551" s="6"/>
      <c r="AC1551" s="6"/>
    </row>
    <row r="1552" spans="1:29" x14ac:dyDescent="0.25">
      <c r="Q1552" s="12" t="str">
        <f t="shared" ca="1" si="50"/>
        <v>-</v>
      </c>
      <c r="W1552" t="str">
        <f t="shared" si="49"/>
        <v>-</v>
      </c>
    </row>
    <row r="1553" spans="1:29" x14ac:dyDescent="0.25">
      <c r="A1553" s="6"/>
      <c r="B1553" s="10"/>
      <c r="C1553" s="6"/>
      <c r="D1553" s="6"/>
      <c r="E1553" s="6"/>
      <c r="F1553" s="6"/>
      <c r="G1553" s="6"/>
      <c r="H1553" s="6"/>
      <c r="I1553" s="6"/>
      <c r="J1553" s="6"/>
      <c r="K1553" s="6"/>
      <c r="L1553" s="6"/>
      <c r="M1553" s="6"/>
      <c r="N1553" s="6"/>
      <c r="O1553" s="6"/>
      <c r="P1553" s="10"/>
      <c r="Q1553" s="15" t="str">
        <f t="shared" ca="1" si="50"/>
        <v>-</v>
      </c>
      <c r="R1553" s="6"/>
      <c r="S1553" s="6"/>
      <c r="T1553" s="6"/>
      <c r="U1553" s="6"/>
      <c r="V1553" s="6"/>
      <c r="W1553" s="6" t="str">
        <f t="shared" si="49"/>
        <v>-</v>
      </c>
      <c r="X1553" s="6"/>
      <c r="Y1553" s="6"/>
      <c r="Z1553" s="6"/>
      <c r="AA1553" s="6"/>
      <c r="AB1553" s="6"/>
      <c r="AC1553" s="6"/>
    </row>
    <row r="1554" spans="1:29" x14ac:dyDescent="0.25">
      <c r="Q1554" s="12" t="str">
        <f t="shared" ca="1" si="50"/>
        <v>-</v>
      </c>
      <c r="W1554" t="str">
        <f t="shared" si="49"/>
        <v>-</v>
      </c>
    </row>
    <row r="1555" spans="1:29" x14ac:dyDescent="0.25">
      <c r="A1555" s="6"/>
      <c r="B1555" s="10"/>
      <c r="C1555" s="6"/>
      <c r="D1555" s="6"/>
      <c r="E1555" s="6"/>
      <c r="F1555" s="6"/>
      <c r="G1555" s="6"/>
      <c r="H1555" s="6"/>
      <c r="I1555" s="6"/>
      <c r="J1555" s="6"/>
      <c r="K1555" s="6"/>
      <c r="L1555" s="6"/>
      <c r="M1555" s="6"/>
      <c r="N1555" s="6"/>
      <c r="O1555" s="6"/>
      <c r="P1555" s="10"/>
      <c r="Q1555" s="15" t="str">
        <f t="shared" ca="1" si="50"/>
        <v>-</v>
      </c>
      <c r="R1555" s="6"/>
      <c r="S1555" s="6"/>
      <c r="T1555" s="6"/>
      <c r="U1555" s="6"/>
      <c r="V1555" s="6"/>
      <c r="W1555" s="6" t="str">
        <f t="shared" si="49"/>
        <v>-</v>
      </c>
      <c r="X1555" s="6"/>
      <c r="Y1555" s="6"/>
      <c r="Z1555" s="6"/>
      <c r="AA1555" s="6"/>
      <c r="AB1555" s="6"/>
      <c r="AC1555" s="6"/>
    </row>
    <row r="1556" spans="1:29" x14ac:dyDescent="0.25">
      <c r="Q1556" s="12" t="str">
        <f t="shared" ca="1" si="50"/>
        <v>-</v>
      </c>
      <c r="W1556" t="str">
        <f t="shared" si="49"/>
        <v>-</v>
      </c>
    </row>
    <row r="1557" spans="1:29" x14ac:dyDescent="0.25">
      <c r="A1557" s="6"/>
      <c r="B1557" s="10"/>
      <c r="C1557" s="6"/>
      <c r="D1557" s="6"/>
      <c r="E1557" s="6"/>
      <c r="F1557" s="6"/>
      <c r="G1557" s="6"/>
      <c r="H1557" s="6"/>
      <c r="I1557" s="6"/>
      <c r="J1557" s="6"/>
      <c r="K1557" s="6"/>
      <c r="L1557" s="6"/>
      <c r="M1557" s="6"/>
      <c r="N1557" s="6"/>
      <c r="O1557" s="6"/>
      <c r="P1557" s="10"/>
      <c r="Q1557" s="15" t="str">
        <f t="shared" ca="1" si="50"/>
        <v>-</v>
      </c>
      <c r="R1557" s="6"/>
      <c r="S1557" s="6"/>
      <c r="T1557" s="6"/>
      <c r="U1557" s="6"/>
      <c r="V1557" s="6"/>
      <c r="W1557" s="6" t="str">
        <f t="shared" si="49"/>
        <v>-</v>
      </c>
      <c r="X1557" s="6"/>
      <c r="Y1557" s="6"/>
      <c r="Z1557" s="6"/>
      <c r="AA1557" s="6"/>
      <c r="AB1557" s="6"/>
      <c r="AC1557" s="6"/>
    </row>
    <row r="1558" spans="1:29" x14ac:dyDescent="0.25">
      <c r="Q1558" s="12" t="str">
        <f t="shared" ca="1" si="50"/>
        <v>-</v>
      </c>
      <c r="W1558" t="str">
        <f t="shared" si="49"/>
        <v>-</v>
      </c>
    </row>
    <row r="1559" spans="1:29" x14ac:dyDescent="0.25">
      <c r="A1559" s="6"/>
      <c r="B1559" s="10"/>
      <c r="C1559" s="6"/>
      <c r="D1559" s="6"/>
      <c r="E1559" s="6"/>
      <c r="F1559" s="6"/>
      <c r="G1559" s="6"/>
      <c r="H1559" s="6"/>
      <c r="I1559" s="6"/>
      <c r="J1559" s="6"/>
      <c r="K1559" s="6"/>
      <c r="L1559" s="6"/>
      <c r="M1559" s="6"/>
      <c r="N1559" s="6"/>
      <c r="O1559" s="6"/>
      <c r="P1559" s="10"/>
      <c r="Q1559" s="15" t="str">
        <f t="shared" ca="1" si="50"/>
        <v>-</v>
      </c>
      <c r="R1559" s="6"/>
      <c r="S1559" s="6"/>
      <c r="T1559" s="6"/>
      <c r="U1559" s="6"/>
      <c r="V1559" s="6"/>
      <c r="W1559" s="6" t="str">
        <f t="shared" si="49"/>
        <v>-</v>
      </c>
      <c r="X1559" s="6"/>
      <c r="Y1559" s="6"/>
      <c r="Z1559" s="6"/>
      <c r="AA1559" s="6"/>
      <c r="AB1559" s="6"/>
      <c r="AC1559" s="6"/>
    </row>
    <row r="1560" spans="1:29" x14ac:dyDescent="0.25">
      <c r="Q1560" s="12" t="str">
        <f t="shared" ca="1" si="50"/>
        <v>-</v>
      </c>
      <c r="W1560" t="str">
        <f t="shared" si="49"/>
        <v>-</v>
      </c>
    </row>
    <row r="1561" spans="1:29" x14ac:dyDescent="0.25">
      <c r="A1561" s="6"/>
      <c r="B1561" s="10"/>
      <c r="C1561" s="6"/>
      <c r="D1561" s="6"/>
      <c r="E1561" s="6"/>
      <c r="F1561" s="6"/>
      <c r="G1561" s="6"/>
      <c r="H1561" s="6"/>
      <c r="I1561" s="6"/>
      <c r="J1561" s="6"/>
      <c r="K1561" s="6"/>
      <c r="L1561" s="6"/>
      <c r="M1561" s="6"/>
      <c r="N1561" s="6"/>
      <c r="O1561" s="6"/>
      <c r="P1561" s="10"/>
      <c r="Q1561" s="15" t="str">
        <f t="shared" ca="1" si="50"/>
        <v>-</v>
      </c>
      <c r="R1561" s="6"/>
      <c r="S1561" s="6"/>
      <c r="T1561" s="6"/>
      <c r="U1561" s="6"/>
      <c r="V1561" s="6"/>
      <c r="W1561" s="6" t="str">
        <f t="shared" si="49"/>
        <v>-</v>
      </c>
      <c r="X1561" s="6"/>
      <c r="Y1561" s="6"/>
      <c r="Z1561" s="6"/>
      <c r="AA1561" s="6"/>
      <c r="AB1561" s="6"/>
      <c r="AC1561" s="6"/>
    </row>
    <row r="1562" spans="1:29" x14ac:dyDescent="0.25">
      <c r="Q1562" s="12" t="str">
        <f t="shared" ca="1" si="50"/>
        <v>-</v>
      </c>
      <c r="W1562" t="str">
        <f t="shared" si="49"/>
        <v>-</v>
      </c>
    </row>
    <row r="1563" spans="1:29" x14ac:dyDescent="0.25">
      <c r="A1563" s="6"/>
      <c r="B1563" s="10"/>
      <c r="C1563" s="6"/>
      <c r="D1563" s="6"/>
      <c r="E1563" s="6"/>
      <c r="F1563" s="6"/>
      <c r="G1563" s="6"/>
      <c r="H1563" s="6"/>
      <c r="I1563" s="6"/>
      <c r="J1563" s="6"/>
      <c r="K1563" s="6"/>
      <c r="L1563" s="6"/>
      <c r="M1563" s="6"/>
      <c r="N1563" s="6"/>
      <c r="O1563" s="6"/>
      <c r="P1563" s="10"/>
      <c r="Q1563" s="15" t="str">
        <f t="shared" ca="1" si="50"/>
        <v>-</v>
      </c>
      <c r="R1563" s="6"/>
      <c r="S1563" s="6"/>
      <c r="T1563" s="6"/>
      <c r="U1563" s="6"/>
      <c r="V1563" s="6"/>
      <c r="W1563" s="6" t="str">
        <f t="shared" si="49"/>
        <v>-</v>
      </c>
      <c r="X1563" s="6"/>
      <c r="Y1563" s="6"/>
      <c r="Z1563" s="6"/>
      <c r="AA1563" s="6"/>
      <c r="AB1563" s="6"/>
      <c r="AC1563" s="6"/>
    </row>
    <row r="1564" spans="1:29" x14ac:dyDescent="0.25">
      <c r="Q1564" s="12" t="str">
        <f t="shared" ca="1" si="50"/>
        <v>-</v>
      </c>
      <c r="W1564" t="str">
        <f t="shared" si="49"/>
        <v>-</v>
      </c>
    </row>
    <row r="1565" spans="1:29" x14ac:dyDescent="0.25">
      <c r="A1565" s="6"/>
      <c r="B1565" s="10"/>
      <c r="C1565" s="6"/>
      <c r="D1565" s="6"/>
      <c r="E1565" s="6"/>
      <c r="F1565" s="6"/>
      <c r="G1565" s="6"/>
      <c r="H1565" s="6"/>
      <c r="I1565" s="6"/>
      <c r="J1565" s="6"/>
      <c r="K1565" s="6"/>
      <c r="L1565" s="6"/>
      <c r="M1565" s="6"/>
      <c r="N1565" s="6"/>
      <c r="O1565" s="6"/>
      <c r="P1565" s="10"/>
      <c r="Q1565" s="15" t="str">
        <f t="shared" ca="1" si="50"/>
        <v>-</v>
      </c>
      <c r="R1565" s="6"/>
      <c r="S1565" s="6"/>
      <c r="T1565" s="6"/>
      <c r="U1565" s="6"/>
      <c r="V1565" s="6"/>
      <c r="W1565" s="6" t="str">
        <f t="shared" si="49"/>
        <v>-</v>
      </c>
      <c r="X1565" s="6"/>
      <c r="Y1565" s="6"/>
      <c r="Z1565" s="6"/>
      <c r="AA1565" s="6"/>
      <c r="AB1565" s="6"/>
      <c r="AC1565" s="6"/>
    </row>
    <row r="1566" spans="1:29" x14ac:dyDescent="0.25">
      <c r="Q1566" s="12" t="str">
        <f t="shared" ca="1" si="50"/>
        <v>-</v>
      </c>
      <c r="W1566" t="str">
        <f t="shared" si="49"/>
        <v>-</v>
      </c>
    </row>
    <row r="1567" spans="1:29" x14ac:dyDescent="0.25">
      <c r="A1567" s="6"/>
      <c r="B1567" s="10"/>
      <c r="C1567" s="6"/>
      <c r="D1567" s="6"/>
      <c r="E1567" s="6"/>
      <c r="F1567" s="6"/>
      <c r="G1567" s="6"/>
      <c r="H1567" s="6"/>
      <c r="I1567" s="6"/>
      <c r="J1567" s="6"/>
      <c r="K1567" s="6"/>
      <c r="L1567" s="6"/>
      <c r="M1567" s="6"/>
      <c r="N1567" s="6"/>
      <c r="O1567" s="6"/>
      <c r="P1567" s="10"/>
      <c r="Q1567" s="15" t="str">
        <f t="shared" ca="1" si="50"/>
        <v>-</v>
      </c>
      <c r="R1567" s="6"/>
      <c r="S1567" s="6"/>
      <c r="T1567" s="6"/>
      <c r="U1567" s="6"/>
      <c r="V1567" s="6"/>
      <c r="W1567" s="6" t="str">
        <f t="shared" si="49"/>
        <v>-</v>
      </c>
      <c r="X1567" s="6"/>
      <c r="Y1567" s="6"/>
      <c r="Z1567" s="6"/>
      <c r="AA1567" s="6"/>
      <c r="AB1567" s="6"/>
      <c r="AC1567" s="6"/>
    </row>
    <row r="1568" spans="1:29" x14ac:dyDescent="0.25">
      <c r="Q1568" s="12" t="str">
        <f t="shared" ca="1" si="50"/>
        <v>-</v>
      </c>
      <c r="W1568" t="str">
        <f t="shared" si="49"/>
        <v>-</v>
      </c>
    </row>
    <row r="1569" spans="1:29" x14ac:dyDescent="0.25">
      <c r="A1569" s="6"/>
      <c r="B1569" s="10"/>
      <c r="C1569" s="6"/>
      <c r="D1569" s="6"/>
      <c r="E1569" s="6"/>
      <c r="F1569" s="6"/>
      <c r="G1569" s="6"/>
      <c r="H1569" s="6"/>
      <c r="I1569" s="6"/>
      <c r="J1569" s="6"/>
      <c r="K1569" s="6"/>
      <c r="L1569" s="6"/>
      <c r="M1569" s="6"/>
      <c r="N1569" s="6"/>
      <c r="O1569" s="6"/>
      <c r="P1569" s="10"/>
      <c r="Q1569" s="15" t="str">
        <f t="shared" ca="1" si="50"/>
        <v>-</v>
      </c>
      <c r="R1569" s="6"/>
      <c r="S1569" s="6"/>
      <c r="T1569" s="6"/>
      <c r="U1569" s="6"/>
      <c r="V1569" s="6"/>
      <c r="W1569" s="6" t="str">
        <f t="shared" si="49"/>
        <v>-</v>
      </c>
      <c r="X1569" s="6"/>
      <c r="Y1569" s="6"/>
      <c r="Z1569" s="6"/>
      <c r="AA1569" s="6"/>
      <c r="AB1569" s="6"/>
      <c r="AC1569" s="6"/>
    </row>
    <row r="1570" spans="1:29" x14ac:dyDescent="0.25">
      <c r="Q1570" s="12" t="str">
        <f t="shared" ca="1" si="50"/>
        <v>-</v>
      </c>
      <c r="W1570" t="str">
        <f t="shared" si="49"/>
        <v>-</v>
      </c>
    </row>
    <row r="1571" spans="1:29" x14ac:dyDescent="0.25">
      <c r="A1571" s="6"/>
      <c r="B1571" s="10"/>
      <c r="C1571" s="6"/>
      <c r="D1571" s="6"/>
      <c r="E1571" s="6"/>
      <c r="F1571" s="6"/>
      <c r="G1571" s="6"/>
      <c r="H1571" s="6"/>
      <c r="I1571" s="6"/>
      <c r="J1571" s="6"/>
      <c r="K1571" s="6"/>
      <c r="L1571" s="6"/>
      <c r="M1571" s="6"/>
      <c r="N1571" s="6"/>
      <c r="O1571" s="6"/>
      <c r="P1571" s="10"/>
      <c r="Q1571" s="15" t="str">
        <f t="shared" ca="1" si="50"/>
        <v>-</v>
      </c>
      <c r="R1571" s="6"/>
      <c r="S1571" s="6"/>
      <c r="T1571" s="6"/>
      <c r="U1571" s="6"/>
      <c r="V1571" s="6"/>
      <c r="W1571" s="6" t="str">
        <f t="shared" si="49"/>
        <v>-</v>
      </c>
      <c r="X1571" s="6"/>
      <c r="Y1571" s="6"/>
      <c r="Z1571" s="6"/>
      <c r="AA1571" s="6"/>
      <c r="AB1571" s="6"/>
      <c r="AC1571" s="6"/>
    </row>
    <row r="1572" spans="1:29" x14ac:dyDescent="0.25">
      <c r="Q1572" s="12" t="str">
        <f t="shared" ca="1" si="50"/>
        <v>-</v>
      </c>
      <c r="W1572" t="str">
        <f t="shared" si="49"/>
        <v>-</v>
      </c>
    </row>
    <row r="1573" spans="1:29" x14ac:dyDescent="0.25">
      <c r="A1573" s="6"/>
      <c r="B1573" s="10"/>
      <c r="C1573" s="6"/>
      <c r="D1573" s="6"/>
      <c r="E1573" s="6"/>
      <c r="F1573" s="6"/>
      <c r="G1573" s="6"/>
      <c r="H1573" s="6"/>
      <c r="I1573" s="6"/>
      <c r="J1573" s="6"/>
      <c r="K1573" s="6"/>
      <c r="L1573" s="6"/>
      <c r="M1573" s="6"/>
      <c r="N1573" s="6"/>
      <c r="O1573" s="6"/>
      <c r="P1573" s="10"/>
      <c r="Q1573" s="15" t="str">
        <f t="shared" ca="1" si="50"/>
        <v>-</v>
      </c>
      <c r="R1573" s="6"/>
      <c r="S1573" s="6"/>
      <c r="T1573" s="6"/>
      <c r="U1573" s="6"/>
      <c r="V1573" s="6"/>
      <c r="W1573" s="6" t="str">
        <f t="shared" si="49"/>
        <v>-</v>
      </c>
      <c r="X1573" s="6"/>
      <c r="Y1573" s="6"/>
      <c r="Z1573" s="6"/>
      <c r="AA1573" s="6"/>
      <c r="AB1573" s="6"/>
      <c r="AC1573" s="6"/>
    </row>
    <row r="1574" spans="1:29" x14ac:dyDescent="0.25">
      <c r="Q1574" s="12" t="str">
        <f t="shared" ca="1" si="50"/>
        <v>-</v>
      </c>
      <c r="W1574" t="str">
        <f t="shared" si="49"/>
        <v>-</v>
      </c>
    </row>
    <row r="1575" spans="1:29" x14ac:dyDescent="0.25">
      <c r="A1575" s="6"/>
      <c r="B1575" s="10"/>
      <c r="C1575" s="6"/>
      <c r="D1575" s="6"/>
      <c r="E1575" s="6"/>
      <c r="F1575" s="6"/>
      <c r="G1575" s="6"/>
      <c r="H1575" s="6"/>
      <c r="I1575" s="6"/>
      <c r="J1575" s="6"/>
      <c r="K1575" s="6"/>
      <c r="L1575" s="6"/>
      <c r="M1575" s="6"/>
      <c r="N1575" s="6"/>
      <c r="O1575" s="6"/>
      <c r="P1575" s="10"/>
      <c r="Q1575" s="15" t="str">
        <f t="shared" ca="1" si="50"/>
        <v>-</v>
      </c>
      <c r="R1575" s="6"/>
      <c r="S1575" s="6"/>
      <c r="T1575" s="6"/>
      <c r="U1575" s="6"/>
      <c r="V1575" s="6"/>
      <c r="W1575" s="6" t="str">
        <f t="shared" si="49"/>
        <v>-</v>
      </c>
      <c r="X1575" s="6"/>
      <c r="Y1575" s="6"/>
      <c r="Z1575" s="6"/>
      <c r="AA1575" s="6"/>
      <c r="AB1575" s="6"/>
      <c r="AC1575" s="6"/>
    </row>
    <row r="1576" spans="1:29" x14ac:dyDescent="0.25">
      <c r="Q1576" s="12" t="str">
        <f t="shared" ca="1" si="50"/>
        <v>-</v>
      </c>
      <c r="W1576" t="str">
        <f t="shared" si="49"/>
        <v>-</v>
      </c>
    </row>
    <row r="1577" spans="1:29" x14ac:dyDescent="0.25">
      <c r="A1577" s="6"/>
      <c r="B1577" s="10"/>
      <c r="C1577" s="6"/>
      <c r="D1577" s="6"/>
      <c r="E1577" s="6"/>
      <c r="F1577" s="6"/>
      <c r="G1577" s="6"/>
      <c r="H1577" s="6"/>
      <c r="I1577" s="6"/>
      <c r="J1577" s="6"/>
      <c r="K1577" s="6"/>
      <c r="L1577" s="6"/>
      <c r="M1577" s="6"/>
      <c r="N1577" s="6"/>
      <c r="O1577" s="6"/>
      <c r="P1577" s="10"/>
      <c r="Q1577" s="15" t="str">
        <f t="shared" ca="1" si="50"/>
        <v>-</v>
      </c>
      <c r="R1577" s="6"/>
      <c r="S1577" s="6"/>
      <c r="T1577" s="6"/>
      <c r="U1577" s="6"/>
      <c r="V1577" s="6"/>
      <c r="W1577" s="6" t="str">
        <f t="shared" si="49"/>
        <v>-</v>
      </c>
      <c r="X1577" s="6"/>
      <c r="Y1577" s="6"/>
      <c r="Z1577" s="6"/>
      <c r="AA1577" s="6"/>
      <c r="AB1577" s="6"/>
      <c r="AC1577" s="6"/>
    </row>
    <row r="1578" spans="1:29" x14ac:dyDescent="0.25">
      <c r="Q1578" s="12" t="str">
        <f t="shared" ca="1" si="50"/>
        <v>-</v>
      </c>
      <c r="W1578" t="str">
        <f t="shared" si="49"/>
        <v>-</v>
      </c>
    </row>
    <row r="1579" spans="1:29" x14ac:dyDescent="0.25">
      <c r="A1579" s="6"/>
      <c r="B1579" s="10"/>
      <c r="C1579" s="6"/>
      <c r="D1579" s="6"/>
      <c r="E1579" s="6"/>
      <c r="F1579" s="6"/>
      <c r="G1579" s="6"/>
      <c r="H1579" s="6"/>
      <c r="I1579" s="6"/>
      <c r="J1579" s="6"/>
      <c r="K1579" s="6"/>
      <c r="L1579" s="6"/>
      <c r="M1579" s="6"/>
      <c r="N1579" s="6"/>
      <c r="O1579" s="6"/>
      <c r="P1579" s="10"/>
      <c r="Q1579" s="15" t="str">
        <f t="shared" ca="1" si="50"/>
        <v>-</v>
      </c>
      <c r="R1579" s="6"/>
      <c r="S1579" s="6"/>
      <c r="T1579" s="6"/>
      <c r="U1579" s="6"/>
      <c r="V1579" s="6"/>
      <c r="W1579" s="6" t="str">
        <f t="shared" si="49"/>
        <v>-</v>
      </c>
      <c r="X1579" s="6"/>
      <c r="Y1579" s="6"/>
      <c r="Z1579" s="6"/>
      <c r="AA1579" s="6"/>
      <c r="AB1579" s="6"/>
      <c r="AC1579" s="6"/>
    </row>
    <row r="1580" spans="1:29" x14ac:dyDescent="0.25">
      <c r="Q1580" s="12" t="str">
        <f t="shared" ca="1" si="50"/>
        <v>-</v>
      </c>
      <c r="W1580" t="str">
        <f t="shared" si="49"/>
        <v>-</v>
      </c>
    </row>
    <row r="1581" spans="1:29" x14ac:dyDescent="0.25">
      <c r="A1581" s="6"/>
      <c r="B1581" s="10"/>
      <c r="C1581" s="6"/>
      <c r="D1581" s="6"/>
      <c r="E1581" s="6"/>
      <c r="F1581" s="6"/>
      <c r="G1581" s="6"/>
      <c r="H1581" s="6"/>
      <c r="I1581" s="6"/>
      <c r="J1581" s="6"/>
      <c r="K1581" s="6"/>
      <c r="L1581" s="6"/>
      <c r="M1581" s="6"/>
      <c r="N1581" s="6"/>
      <c r="O1581" s="6"/>
      <c r="P1581" s="10"/>
      <c r="Q1581" s="15" t="str">
        <f t="shared" ca="1" si="50"/>
        <v>-</v>
      </c>
      <c r="R1581" s="6"/>
      <c r="S1581" s="6"/>
      <c r="T1581" s="6"/>
      <c r="U1581" s="6"/>
      <c r="V1581" s="6"/>
      <c r="W1581" s="6" t="str">
        <f t="shared" si="49"/>
        <v>-</v>
      </c>
      <c r="X1581" s="6"/>
      <c r="Y1581" s="6"/>
      <c r="Z1581" s="6"/>
      <c r="AA1581" s="6"/>
      <c r="AB1581" s="6"/>
      <c r="AC1581" s="6"/>
    </row>
    <row r="1582" spans="1:29" x14ac:dyDescent="0.25">
      <c r="Q1582" s="12" t="str">
        <f t="shared" ca="1" si="50"/>
        <v>-</v>
      </c>
      <c r="W1582" t="str">
        <f t="shared" si="49"/>
        <v>-</v>
      </c>
    </row>
    <row r="1583" spans="1:29" x14ac:dyDescent="0.25">
      <c r="A1583" s="6"/>
      <c r="B1583" s="10"/>
      <c r="C1583" s="6"/>
      <c r="D1583" s="6"/>
      <c r="E1583" s="6"/>
      <c r="F1583" s="6"/>
      <c r="G1583" s="6"/>
      <c r="H1583" s="6"/>
      <c r="I1583" s="6"/>
      <c r="J1583" s="6"/>
      <c r="K1583" s="6"/>
      <c r="L1583" s="6"/>
      <c r="M1583" s="6"/>
      <c r="N1583" s="6"/>
      <c r="O1583" s="6"/>
      <c r="P1583" s="10"/>
      <c r="Q1583" s="15" t="str">
        <f t="shared" ca="1" si="50"/>
        <v>-</v>
      </c>
      <c r="R1583" s="6"/>
      <c r="S1583" s="6"/>
      <c r="T1583" s="6"/>
      <c r="U1583" s="6"/>
      <c r="V1583" s="6"/>
      <c r="W1583" s="6" t="str">
        <f t="shared" si="49"/>
        <v>-</v>
      </c>
      <c r="X1583" s="6"/>
      <c r="Y1583" s="6"/>
      <c r="Z1583" s="6"/>
      <c r="AA1583" s="6"/>
      <c r="AB1583" s="6"/>
      <c r="AC1583" s="6"/>
    </row>
    <row r="1584" spans="1:29" x14ac:dyDescent="0.25">
      <c r="Q1584" s="12" t="str">
        <f t="shared" ca="1" si="50"/>
        <v>-</v>
      </c>
      <c r="W1584" t="str">
        <f t="shared" si="49"/>
        <v>-</v>
      </c>
    </row>
    <row r="1585" spans="1:29" x14ac:dyDescent="0.25">
      <c r="A1585" s="6"/>
      <c r="B1585" s="10"/>
      <c r="C1585" s="6"/>
      <c r="D1585" s="6"/>
      <c r="E1585" s="6"/>
      <c r="F1585" s="6"/>
      <c r="G1585" s="6"/>
      <c r="H1585" s="6"/>
      <c r="I1585" s="6"/>
      <c r="J1585" s="6"/>
      <c r="K1585" s="6"/>
      <c r="L1585" s="6"/>
      <c r="M1585" s="6"/>
      <c r="N1585" s="6"/>
      <c r="O1585" s="6"/>
      <c r="P1585" s="10"/>
      <c r="Q1585" s="15" t="str">
        <f t="shared" ca="1" si="50"/>
        <v>-</v>
      </c>
      <c r="R1585" s="6"/>
      <c r="S1585" s="6"/>
      <c r="T1585" s="6"/>
      <c r="U1585" s="6"/>
      <c r="V1585" s="6"/>
      <c r="W1585" s="6" t="str">
        <f t="shared" si="49"/>
        <v>-</v>
      </c>
      <c r="X1585" s="6"/>
      <c r="Y1585" s="6"/>
      <c r="Z1585" s="6"/>
      <c r="AA1585" s="6"/>
      <c r="AB1585" s="6"/>
      <c r="AC1585" s="6"/>
    </row>
    <row r="1586" spans="1:29" x14ac:dyDescent="0.25">
      <c r="Q1586" s="12" t="str">
        <f t="shared" ca="1" si="50"/>
        <v>-</v>
      </c>
      <c r="W1586" t="str">
        <f t="shared" si="49"/>
        <v>-</v>
      </c>
    </row>
    <row r="1587" spans="1:29" x14ac:dyDescent="0.25">
      <c r="A1587" s="6"/>
      <c r="B1587" s="10"/>
      <c r="C1587" s="6"/>
      <c r="D1587" s="6"/>
      <c r="E1587" s="6"/>
      <c r="F1587" s="6"/>
      <c r="G1587" s="6"/>
      <c r="H1587" s="6"/>
      <c r="I1587" s="6"/>
      <c r="J1587" s="6"/>
      <c r="K1587" s="6"/>
      <c r="L1587" s="6"/>
      <c r="M1587" s="6"/>
      <c r="N1587" s="6"/>
      <c r="O1587" s="6"/>
      <c r="P1587" s="10"/>
      <c r="Q1587" s="15" t="str">
        <f t="shared" ca="1" si="50"/>
        <v>-</v>
      </c>
      <c r="R1587" s="6"/>
      <c r="S1587" s="6"/>
      <c r="T1587" s="6"/>
      <c r="U1587" s="6"/>
      <c r="V1587" s="6"/>
      <c r="W1587" s="6" t="str">
        <f t="shared" si="49"/>
        <v>-</v>
      </c>
      <c r="X1587" s="6"/>
      <c r="Y1587" s="6"/>
      <c r="Z1587" s="6"/>
      <c r="AA1587" s="6"/>
      <c r="AB1587" s="6"/>
      <c r="AC1587" s="6"/>
    </row>
    <row r="1588" spans="1:29" x14ac:dyDescent="0.25">
      <c r="Q1588" s="12" t="str">
        <f t="shared" ca="1" si="50"/>
        <v>-</v>
      </c>
      <c r="W1588" t="str">
        <f t="shared" si="49"/>
        <v>-</v>
      </c>
    </row>
    <row r="1589" spans="1:29" x14ac:dyDescent="0.25">
      <c r="A1589" s="6"/>
      <c r="B1589" s="10"/>
      <c r="C1589" s="6"/>
      <c r="D1589" s="6"/>
      <c r="E1589" s="6"/>
      <c r="F1589" s="6"/>
      <c r="G1589" s="6"/>
      <c r="H1589" s="6"/>
      <c r="I1589" s="6"/>
      <c r="J1589" s="6"/>
      <c r="K1589" s="6"/>
      <c r="L1589" s="6"/>
      <c r="M1589" s="6"/>
      <c r="N1589" s="6"/>
      <c r="O1589" s="6"/>
      <c r="P1589" s="10"/>
      <c r="Q1589" s="15" t="str">
        <f t="shared" ca="1" si="50"/>
        <v>-</v>
      </c>
      <c r="R1589" s="6"/>
      <c r="S1589" s="6"/>
      <c r="T1589" s="6"/>
      <c r="U1589" s="6"/>
      <c r="V1589" s="6"/>
      <c r="W1589" s="6" t="str">
        <f t="shared" si="49"/>
        <v>-</v>
      </c>
      <c r="X1589" s="6"/>
      <c r="Y1589" s="6"/>
      <c r="Z1589" s="6"/>
      <c r="AA1589" s="6"/>
      <c r="AB1589" s="6"/>
      <c r="AC1589" s="6"/>
    </row>
    <row r="1590" spans="1:29" x14ac:dyDescent="0.25">
      <c r="Q1590" s="12" t="str">
        <f t="shared" ca="1" si="50"/>
        <v>-</v>
      </c>
      <c r="W1590" t="str">
        <f t="shared" si="49"/>
        <v>-</v>
      </c>
    </row>
    <row r="1591" spans="1:29" x14ac:dyDescent="0.25">
      <c r="A1591" s="6"/>
      <c r="B1591" s="10"/>
      <c r="C1591" s="6"/>
      <c r="D1591" s="6"/>
      <c r="E1591" s="6"/>
      <c r="F1591" s="6"/>
      <c r="G1591" s="6"/>
      <c r="H1591" s="6"/>
      <c r="I1591" s="6"/>
      <c r="J1591" s="6"/>
      <c r="K1591" s="6"/>
      <c r="L1591" s="6"/>
      <c r="M1591" s="6"/>
      <c r="N1591" s="6"/>
      <c r="O1591" s="6"/>
      <c r="P1591" s="10"/>
      <c r="Q1591" s="15" t="str">
        <f t="shared" ca="1" si="50"/>
        <v>-</v>
      </c>
      <c r="R1591" s="6"/>
      <c r="S1591" s="6"/>
      <c r="T1591" s="6"/>
      <c r="U1591" s="6"/>
      <c r="V1591" s="6"/>
      <c r="W1591" s="6" t="str">
        <f t="shared" si="49"/>
        <v>-</v>
      </c>
      <c r="X1591" s="6"/>
      <c r="Y1591" s="6"/>
      <c r="Z1591" s="6"/>
      <c r="AA1591" s="6"/>
      <c r="AB1591" s="6"/>
      <c r="AC1591" s="6"/>
    </row>
    <row r="1592" spans="1:29" x14ac:dyDescent="0.25">
      <c r="Q1592" s="12" t="str">
        <f t="shared" ca="1" si="50"/>
        <v>-</v>
      </c>
      <c r="W1592" t="str">
        <f t="shared" si="49"/>
        <v>-</v>
      </c>
    </row>
    <row r="1593" spans="1:29" x14ac:dyDescent="0.25">
      <c r="A1593" s="6"/>
      <c r="B1593" s="10"/>
      <c r="C1593" s="6"/>
      <c r="D1593" s="6"/>
      <c r="E1593" s="6"/>
      <c r="F1593" s="6"/>
      <c r="G1593" s="6"/>
      <c r="H1593" s="6"/>
      <c r="I1593" s="6"/>
      <c r="J1593" s="6"/>
      <c r="K1593" s="6"/>
      <c r="L1593" s="6"/>
      <c r="M1593" s="6"/>
      <c r="N1593" s="6"/>
      <c r="O1593" s="6"/>
      <c r="P1593" s="10"/>
      <c r="Q1593" s="15" t="str">
        <f t="shared" ca="1" si="50"/>
        <v>-</v>
      </c>
      <c r="R1593" s="6"/>
      <c r="S1593" s="6"/>
      <c r="T1593" s="6"/>
      <c r="U1593" s="6"/>
      <c r="V1593" s="6"/>
      <c r="W1593" s="6" t="str">
        <f t="shared" si="49"/>
        <v>-</v>
      </c>
      <c r="X1593" s="6"/>
      <c r="Y1593" s="6"/>
      <c r="Z1593" s="6"/>
      <c r="AA1593" s="6"/>
      <c r="AB1593" s="6"/>
      <c r="AC1593" s="6"/>
    </row>
    <row r="1594" spans="1:29" x14ac:dyDescent="0.25">
      <c r="Q1594" s="12" t="str">
        <f t="shared" ca="1" si="50"/>
        <v>-</v>
      </c>
      <c r="W1594" t="str">
        <f t="shared" si="49"/>
        <v>-</v>
      </c>
    </row>
    <row r="1595" spans="1:29" x14ac:dyDescent="0.25">
      <c r="A1595" s="6"/>
      <c r="B1595" s="10"/>
      <c r="C1595" s="6"/>
      <c r="D1595" s="6"/>
      <c r="E1595" s="6"/>
      <c r="F1595" s="6"/>
      <c r="G1595" s="6"/>
      <c r="H1595" s="6"/>
      <c r="I1595" s="6"/>
      <c r="J1595" s="6"/>
      <c r="K1595" s="6"/>
      <c r="L1595" s="6"/>
      <c r="M1595" s="6"/>
      <c r="N1595" s="6"/>
      <c r="O1595" s="6"/>
      <c r="P1595" s="10"/>
      <c r="Q1595" s="15" t="str">
        <f t="shared" ca="1" si="50"/>
        <v>-</v>
      </c>
      <c r="R1595" s="6"/>
      <c r="S1595" s="6"/>
      <c r="T1595" s="6"/>
      <c r="U1595" s="6"/>
      <c r="V1595" s="6"/>
      <c r="W1595" s="6" t="str">
        <f t="shared" si="49"/>
        <v>-</v>
      </c>
      <c r="X1595" s="6"/>
      <c r="Y1595" s="6"/>
      <c r="Z1595" s="6"/>
      <c r="AA1595" s="6"/>
      <c r="AB1595" s="6"/>
      <c r="AC1595" s="6"/>
    </row>
    <row r="1596" spans="1:29" x14ac:dyDescent="0.25">
      <c r="Q1596" s="12" t="str">
        <f t="shared" ca="1" si="50"/>
        <v>-</v>
      </c>
      <c r="W1596" t="str">
        <f t="shared" si="49"/>
        <v>-</v>
      </c>
    </row>
    <row r="1597" spans="1:29" x14ac:dyDescent="0.25">
      <c r="A1597" s="6"/>
      <c r="B1597" s="10"/>
      <c r="C1597" s="6"/>
      <c r="D1597" s="6"/>
      <c r="E1597" s="6"/>
      <c r="F1597" s="6"/>
      <c r="G1597" s="6"/>
      <c r="H1597" s="6"/>
      <c r="I1597" s="6"/>
      <c r="J1597" s="6"/>
      <c r="K1597" s="6"/>
      <c r="L1597" s="6"/>
      <c r="M1597" s="6"/>
      <c r="N1597" s="6"/>
      <c r="O1597" s="6"/>
      <c r="P1597" s="10"/>
      <c r="Q1597" s="15" t="str">
        <f t="shared" ca="1" si="50"/>
        <v>-</v>
      </c>
      <c r="R1597" s="6"/>
      <c r="S1597" s="6"/>
      <c r="T1597" s="6"/>
      <c r="U1597" s="6"/>
      <c r="V1597" s="6"/>
      <c r="W1597" s="6" t="str">
        <f t="shared" si="49"/>
        <v>-</v>
      </c>
      <c r="X1597" s="6"/>
      <c r="Y1597" s="6"/>
      <c r="Z1597" s="6"/>
      <c r="AA1597" s="6"/>
      <c r="AB1597" s="6"/>
      <c r="AC1597" s="6"/>
    </row>
    <row r="1598" spans="1:29" x14ac:dyDescent="0.25">
      <c r="Q1598" s="12" t="str">
        <f t="shared" ca="1" si="50"/>
        <v>-</v>
      </c>
      <c r="W1598" t="str">
        <f t="shared" si="49"/>
        <v>-</v>
      </c>
    </row>
    <row r="1599" spans="1:29" x14ac:dyDescent="0.25">
      <c r="A1599" s="6"/>
      <c r="B1599" s="10"/>
      <c r="C1599" s="6"/>
      <c r="D1599" s="6"/>
      <c r="E1599" s="6"/>
      <c r="F1599" s="6"/>
      <c r="G1599" s="6"/>
      <c r="H1599" s="6"/>
      <c r="I1599" s="6"/>
      <c r="J1599" s="6"/>
      <c r="K1599" s="6"/>
      <c r="L1599" s="6"/>
      <c r="M1599" s="6"/>
      <c r="N1599" s="6"/>
      <c r="O1599" s="6"/>
      <c r="P1599" s="10"/>
      <c r="Q1599" s="15" t="str">
        <f t="shared" ca="1" si="50"/>
        <v>-</v>
      </c>
      <c r="R1599" s="6"/>
      <c r="S1599" s="6"/>
      <c r="T1599" s="6"/>
      <c r="U1599" s="6"/>
      <c r="V1599" s="6"/>
      <c r="W1599" s="6" t="str">
        <f t="shared" ref="W1599:W1662" si="51">IF(OR(ISBLANK(J1599),ISBLANK(V1599)),"-",(IF(J1599=V1599,"Yes","No")))</f>
        <v>-</v>
      </c>
      <c r="X1599" s="6"/>
      <c r="Y1599" s="6"/>
      <c r="Z1599" s="6"/>
      <c r="AA1599" s="6"/>
      <c r="AB1599" s="6"/>
      <c r="AC1599" s="6"/>
    </row>
    <row r="1600" spans="1:29" x14ac:dyDescent="0.25">
      <c r="Q1600" s="12" t="str">
        <f t="shared" ref="Q1600:Q1663" ca="1" si="52">IF(B1600&gt;1/1/1900, (IF(R1600="Closed",(DATEDIF(B1600,P1600,"d"))-(DATEDIF(M1600,O1600,"d")),IF(OR(R1600="Pending",ISBLANK(P1600)),TODAY()-B1600))),"-")</f>
        <v>-</v>
      </c>
      <c r="W1600" t="str">
        <f t="shared" si="51"/>
        <v>-</v>
      </c>
    </row>
    <row r="1601" spans="1:29" x14ac:dyDescent="0.25">
      <c r="A1601" s="6"/>
      <c r="B1601" s="10"/>
      <c r="C1601" s="6"/>
      <c r="D1601" s="6"/>
      <c r="E1601" s="6"/>
      <c r="F1601" s="6"/>
      <c r="G1601" s="6"/>
      <c r="H1601" s="6"/>
      <c r="I1601" s="6"/>
      <c r="J1601" s="6"/>
      <c r="K1601" s="6"/>
      <c r="L1601" s="6"/>
      <c r="M1601" s="6"/>
      <c r="N1601" s="6"/>
      <c r="O1601" s="6"/>
      <c r="P1601" s="10"/>
      <c r="Q1601" s="15" t="str">
        <f t="shared" ca="1" si="52"/>
        <v>-</v>
      </c>
      <c r="R1601" s="6"/>
      <c r="S1601" s="6"/>
      <c r="T1601" s="6"/>
      <c r="U1601" s="6"/>
      <c r="V1601" s="6"/>
      <c r="W1601" s="6" t="str">
        <f t="shared" si="51"/>
        <v>-</v>
      </c>
      <c r="X1601" s="6"/>
      <c r="Y1601" s="6"/>
      <c r="Z1601" s="6"/>
      <c r="AA1601" s="6"/>
      <c r="AB1601" s="6"/>
      <c r="AC1601" s="6"/>
    </row>
    <row r="1602" spans="1:29" x14ac:dyDescent="0.25">
      <c r="Q1602" s="12" t="str">
        <f t="shared" ca="1" si="52"/>
        <v>-</v>
      </c>
      <c r="W1602" t="str">
        <f t="shared" si="51"/>
        <v>-</v>
      </c>
    </row>
    <row r="1603" spans="1:29" x14ac:dyDescent="0.25">
      <c r="A1603" s="6"/>
      <c r="B1603" s="10"/>
      <c r="C1603" s="6"/>
      <c r="D1603" s="6"/>
      <c r="E1603" s="6"/>
      <c r="F1603" s="6"/>
      <c r="G1603" s="6"/>
      <c r="H1603" s="6"/>
      <c r="I1603" s="6"/>
      <c r="J1603" s="6"/>
      <c r="K1603" s="6"/>
      <c r="L1603" s="6"/>
      <c r="M1603" s="6"/>
      <c r="N1603" s="6"/>
      <c r="O1603" s="6"/>
      <c r="P1603" s="10"/>
      <c r="Q1603" s="15" t="str">
        <f t="shared" ca="1" si="52"/>
        <v>-</v>
      </c>
      <c r="R1603" s="6"/>
      <c r="S1603" s="6"/>
      <c r="T1603" s="6"/>
      <c r="U1603" s="6"/>
      <c r="V1603" s="6"/>
      <c r="W1603" s="6" t="str">
        <f t="shared" si="51"/>
        <v>-</v>
      </c>
      <c r="X1603" s="6"/>
      <c r="Y1603" s="6"/>
      <c r="Z1603" s="6"/>
      <c r="AA1603" s="6"/>
      <c r="AB1603" s="6"/>
      <c r="AC1603" s="6"/>
    </row>
    <row r="1604" spans="1:29" x14ac:dyDescent="0.25">
      <c r="Q1604" s="12" t="str">
        <f t="shared" ca="1" si="52"/>
        <v>-</v>
      </c>
      <c r="W1604" t="str">
        <f t="shared" si="51"/>
        <v>-</v>
      </c>
    </row>
    <row r="1605" spans="1:29" x14ac:dyDescent="0.25">
      <c r="A1605" s="6"/>
      <c r="B1605" s="10"/>
      <c r="C1605" s="6"/>
      <c r="D1605" s="6"/>
      <c r="E1605" s="6"/>
      <c r="F1605" s="6"/>
      <c r="G1605" s="6"/>
      <c r="H1605" s="6"/>
      <c r="I1605" s="6"/>
      <c r="J1605" s="6"/>
      <c r="K1605" s="6"/>
      <c r="L1605" s="6"/>
      <c r="M1605" s="6"/>
      <c r="N1605" s="6"/>
      <c r="O1605" s="6"/>
      <c r="P1605" s="10"/>
      <c r="Q1605" s="15" t="str">
        <f t="shared" ca="1" si="52"/>
        <v>-</v>
      </c>
      <c r="R1605" s="6"/>
      <c r="S1605" s="6"/>
      <c r="T1605" s="6"/>
      <c r="U1605" s="6"/>
      <c r="V1605" s="6"/>
      <c r="W1605" s="6" t="str">
        <f t="shared" si="51"/>
        <v>-</v>
      </c>
      <c r="X1605" s="6"/>
      <c r="Y1605" s="6"/>
      <c r="Z1605" s="6"/>
      <c r="AA1605" s="6"/>
      <c r="AB1605" s="6"/>
      <c r="AC1605" s="6"/>
    </row>
    <row r="1606" spans="1:29" x14ac:dyDescent="0.25">
      <c r="Q1606" s="12" t="str">
        <f t="shared" ca="1" si="52"/>
        <v>-</v>
      </c>
      <c r="W1606" t="str">
        <f t="shared" si="51"/>
        <v>-</v>
      </c>
    </row>
    <row r="1607" spans="1:29" x14ac:dyDescent="0.25">
      <c r="A1607" s="6"/>
      <c r="B1607" s="10"/>
      <c r="C1607" s="6"/>
      <c r="D1607" s="6"/>
      <c r="E1607" s="6"/>
      <c r="F1607" s="6"/>
      <c r="G1607" s="6"/>
      <c r="H1607" s="6"/>
      <c r="I1607" s="6"/>
      <c r="J1607" s="6"/>
      <c r="K1607" s="6"/>
      <c r="L1607" s="6"/>
      <c r="M1607" s="6"/>
      <c r="N1607" s="6"/>
      <c r="O1607" s="6"/>
      <c r="P1607" s="10"/>
      <c r="Q1607" s="15" t="str">
        <f t="shared" ca="1" si="52"/>
        <v>-</v>
      </c>
      <c r="R1607" s="6"/>
      <c r="S1607" s="6"/>
      <c r="T1607" s="6"/>
      <c r="U1607" s="6"/>
      <c r="V1607" s="6"/>
      <c r="W1607" s="6" t="str">
        <f t="shared" si="51"/>
        <v>-</v>
      </c>
      <c r="X1607" s="6"/>
      <c r="Y1607" s="6"/>
      <c r="Z1607" s="6"/>
      <c r="AA1607" s="6"/>
      <c r="AB1607" s="6"/>
      <c r="AC1607" s="6"/>
    </row>
    <row r="1608" spans="1:29" x14ac:dyDescent="0.25">
      <c r="Q1608" s="12" t="str">
        <f t="shared" ca="1" si="52"/>
        <v>-</v>
      </c>
      <c r="W1608" t="str">
        <f t="shared" si="51"/>
        <v>-</v>
      </c>
    </row>
    <row r="1609" spans="1:29" x14ac:dyDescent="0.25">
      <c r="A1609" s="6"/>
      <c r="B1609" s="10"/>
      <c r="C1609" s="6"/>
      <c r="D1609" s="6"/>
      <c r="E1609" s="6"/>
      <c r="F1609" s="6"/>
      <c r="G1609" s="6"/>
      <c r="H1609" s="6"/>
      <c r="I1609" s="6"/>
      <c r="J1609" s="6"/>
      <c r="K1609" s="6"/>
      <c r="L1609" s="6"/>
      <c r="M1609" s="6"/>
      <c r="N1609" s="6"/>
      <c r="O1609" s="6"/>
      <c r="P1609" s="10"/>
      <c r="Q1609" s="15" t="str">
        <f t="shared" ca="1" si="52"/>
        <v>-</v>
      </c>
      <c r="R1609" s="6"/>
      <c r="S1609" s="6"/>
      <c r="T1609" s="6"/>
      <c r="U1609" s="6"/>
      <c r="V1609" s="6"/>
      <c r="W1609" s="6" t="str">
        <f t="shared" si="51"/>
        <v>-</v>
      </c>
      <c r="X1609" s="6"/>
      <c r="Y1609" s="6"/>
      <c r="Z1609" s="6"/>
      <c r="AA1609" s="6"/>
      <c r="AB1609" s="6"/>
      <c r="AC1609" s="6"/>
    </row>
    <row r="1610" spans="1:29" x14ac:dyDescent="0.25">
      <c r="Q1610" s="12" t="str">
        <f t="shared" ca="1" si="52"/>
        <v>-</v>
      </c>
      <c r="W1610" t="str">
        <f t="shared" si="51"/>
        <v>-</v>
      </c>
    </row>
    <row r="1611" spans="1:29" x14ac:dyDescent="0.25">
      <c r="A1611" s="6"/>
      <c r="B1611" s="10"/>
      <c r="C1611" s="6"/>
      <c r="D1611" s="6"/>
      <c r="E1611" s="6"/>
      <c r="F1611" s="6"/>
      <c r="G1611" s="6"/>
      <c r="H1611" s="6"/>
      <c r="I1611" s="6"/>
      <c r="J1611" s="6"/>
      <c r="K1611" s="6"/>
      <c r="L1611" s="6"/>
      <c r="M1611" s="6"/>
      <c r="N1611" s="6"/>
      <c r="O1611" s="6"/>
      <c r="P1611" s="10"/>
      <c r="Q1611" s="15" t="str">
        <f t="shared" ca="1" si="52"/>
        <v>-</v>
      </c>
      <c r="R1611" s="6"/>
      <c r="S1611" s="6"/>
      <c r="T1611" s="6"/>
      <c r="U1611" s="6"/>
      <c r="V1611" s="6"/>
      <c r="W1611" s="6" t="str">
        <f t="shared" si="51"/>
        <v>-</v>
      </c>
      <c r="X1611" s="6"/>
      <c r="Y1611" s="6"/>
      <c r="Z1611" s="6"/>
      <c r="AA1611" s="6"/>
      <c r="AB1611" s="6"/>
      <c r="AC1611" s="6"/>
    </row>
    <row r="1612" spans="1:29" x14ac:dyDescent="0.25">
      <c r="Q1612" s="12" t="str">
        <f t="shared" ca="1" si="52"/>
        <v>-</v>
      </c>
      <c r="W1612" t="str">
        <f t="shared" si="51"/>
        <v>-</v>
      </c>
    </row>
    <row r="1613" spans="1:29" x14ac:dyDescent="0.25">
      <c r="A1613" s="6"/>
      <c r="B1613" s="10"/>
      <c r="C1613" s="6"/>
      <c r="D1613" s="6"/>
      <c r="E1613" s="6"/>
      <c r="F1613" s="6"/>
      <c r="G1613" s="6"/>
      <c r="H1613" s="6"/>
      <c r="I1613" s="6"/>
      <c r="J1613" s="6"/>
      <c r="K1613" s="6"/>
      <c r="L1613" s="6"/>
      <c r="M1613" s="6"/>
      <c r="N1613" s="6"/>
      <c r="O1613" s="6"/>
      <c r="P1613" s="10"/>
      <c r="Q1613" s="15" t="str">
        <f t="shared" ca="1" si="52"/>
        <v>-</v>
      </c>
      <c r="R1613" s="6"/>
      <c r="S1613" s="6"/>
      <c r="T1613" s="6"/>
      <c r="U1613" s="6"/>
      <c r="V1613" s="6"/>
      <c r="W1613" s="6" t="str">
        <f t="shared" si="51"/>
        <v>-</v>
      </c>
      <c r="X1613" s="6"/>
      <c r="Y1613" s="6"/>
      <c r="Z1613" s="6"/>
      <c r="AA1613" s="6"/>
      <c r="AB1613" s="6"/>
      <c r="AC1613" s="6"/>
    </row>
    <row r="1614" spans="1:29" x14ac:dyDescent="0.25">
      <c r="Q1614" s="12" t="str">
        <f t="shared" ca="1" si="52"/>
        <v>-</v>
      </c>
      <c r="W1614" t="str">
        <f t="shared" si="51"/>
        <v>-</v>
      </c>
    </row>
    <row r="1615" spans="1:29" x14ac:dyDescent="0.25">
      <c r="A1615" s="6"/>
      <c r="B1615" s="10"/>
      <c r="C1615" s="6"/>
      <c r="D1615" s="6"/>
      <c r="E1615" s="6"/>
      <c r="F1615" s="6"/>
      <c r="G1615" s="6"/>
      <c r="H1615" s="6"/>
      <c r="I1615" s="6"/>
      <c r="J1615" s="6"/>
      <c r="K1615" s="6"/>
      <c r="L1615" s="6"/>
      <c r="M1615" s="6"/>
      <c r="N1615" s="6"/>
      <c r="O1615" s="6"/>
      <c r="P1615" s="10"/>
      <c r="Q1615" s="15" t="str">
        <f t="shared" ca="1" si="52"/>
        <v>-</v>
      </c>
      <c r="R1615" s="6"/>
      <c r="S1615" s="6"/>
      <c r="T1615" s="6"/>
      <c r="U1615" s="6"/>
      <c r="V1615" s="6"/>
      <c r="W1615" s="6" t="str">
        <f t="shared" si="51"/>
        <v>-</v>
      </c>
      <c r="X1615" s="6"/>
      <c r="Y1615" s="6"/>
      <c r="Z1615" s="6"/>
      <c r="AA1615" s="6"/>
      <c r="AB1615" s="6"/>
      <c r="AC1615" s="6"/>
    </row>
    <row r="1616" spans="1:29" x14ac:dyDescent="0.25">
      <c r="Q1616" s="12" t="str">
        <f t="shared" ca="1" si="52"/>
        <v>-</v>
      </c>
      <c r="W1616" t="str">
        <f t="shared" si="51"/>
        <v>-</v>
      </c>
    </row>
    <row r="1617" spans="1:29" x14ac:dyDescent="0.25">
      <c r="A1617" s="6"/>
      <c r="B1617" s="10"/>
      <c r="C1617" s="6"/>
      <c r="D1617" s="6"/>
      <c r="E1617" s="6"/>
      <c r="F1617" s="6"/>
      <c r="G1617" s="6"/>
      <c r="H1617" s="6"/>
      <c r="I1617" s="6"/>
      <c r="J1617" s="6"/>
      <c r="K1617" s="6"/>
      <c r="L1617" s="6"/>
      <c r="M1617" s="6"/>
      <c r="N1617" s="6"/>
      <c r="O1617" s="6"/>
      <c r="P1617" s="10"/>
      <c r="Q1617" s="15" t="str">
        <f t="shared" ca="1" si="52"/>
        <v>-</v>
      </c>
      <c r="R1617" s="6"/>
      <c r="S1617" s="6"/>
      <c r="T1617" s="6"/>
      <c r="U1617" s="6"/>
      <c r="V1617" s="6"/>
      <c r="W1617" s="6" t="str">
        <f t="shared" si="51"/>
        <v>-</v>
      </c>
      <c r="X1617" s="6"/>
      <c r="Y1617" s="6"/>
      <c r="Z1617" s="6"/>
      <c r="AA1617" s="6"/>
      <c r="AB1617" s="6"/>
      <c r="AC1617" s="6"/>
    </row>
    <row r="1618" spans="1:29" x14ac:dyDescent="0.25">
      <c r="Q1618" s="12" t="str">
        <f t="shared" ca="1" si="52"/>
        <v>-</v>
      </c>
      <c r="W1618" t="str">
        <f t="shared" si="51"/>
        <v>-</v>
      </c>
    </row>
    <row r="1619" spans="1:29" x14ac:dyDescent="0.25">
      <c r="A1619" s="6"/>
      <c r="B1619" s="10"/>
      <c r="C1619" s="6"/>
      <c r="D1619" s="6"/>
      <c r="E1619" s="6"/>
      <c r="F1619" s="6"/>
      <c r="G1619" s="6"/>
      <c r="H1619" s="6"/>
      <c r="I1619" s="6"/>
      <c r="J1619" s="6"/>
      <c r="K1619" s="6"/>
      <c r="L1619" s="6"/>
      <c r="M1619" s="6"/>
      <c r="N1619" s="6"/>
      <c r="O1619" s="6"/>
      <c r="P1619" s="10"/>
      <c r="Q1619" s="15" t="str">
        <f t="shared" ca="1" si="52"/>
        <v>-</v>
      </c>
      <c r="R1619" s="6"/>
      <c r="S1619" s="6"/>
      <c r="T1619" s="6"/>
      <c r="U1619" s="6"/>
      <c r="V1619" s="6"/>
      <c r="W1619" s="6" t="str">
        <f t="shared" si="51"/>
        <v>-</v>
      </c>
      <c r="X1619" s="6"/>
      <c r="Y1619" s="6"/>
      <c r="Z1619" s="6"/>
      <c r="AA1619" s="6"/>
      <c r="AB1619" s="6"/>
      <c r="AC1619" s="6"/>
    </row>
    <row r="1620" spans="1:29" x14ac:dyDescent="0.25">
      <c r="Q1620" s="12" t="str">
        <f t="shared" ca="1" si="52"/>
        <v>-</v>
      </c>
      <c r="W1620" t="str">
        <f t="shared" si="51"/>
        <v>-</v>
      </c>
    </row>
    <row r="1621" spans="1:29" x14ac:dyDescent="0.25">
      <c r="A1621" s="6"/>
      <c r="B1621" s="10"/>
      <c r="C1621" s="6"/>
      <c r="D1621" s="6"/>
      <c r="E1621" s="6"/>
      <c r="F1621" s="6"/>
      <c r="G1621" s="6"/>
      <c r="H1621" s="6"/>
      <c r="I1621" s="6"/>
      <c r="J1621" s="6"/>
      <c r="K1621" s="6"/>
      <c r="L1621" s="6"/>
      <c r="M1621" s="6"/>
      <c r="N1621" s="6"/>
      <c r="O1621" s="6"/>
      <c r="P1621" s="10"/>
      <c r="Q1621" s="15" t="str">
        <f t="shared" ca="1" si="52"/>
        <v>-</v>
      </c>
      <c r="R1621" s="6"/>
      <c r="S1621" s="6"/>
      <c r="T1621" s="6"/>
      <c r="U1621" s="6"/>
      <c r="V1621" s="6"/>
      <c r="W1621" s="6" t="str">
        <f t="shared" si="51"/>
        <v>-</v>
      </c>
      <c r="X1621" s="6"/>
      <c r="Y1621" s="6"/>
      <c r="Z1621" s="6"/>
      <c r="AA1621" s="6"/>
      <c r="AB1621" s="6"/>
      <c r="AC1621" s="6"/>
    </row>
    <row r="1622" spans="1:29" x14ac:dyDescent="0.25">
      <c r="Q1622" s="12" t="str">
        <f t="shared" ca="1" si="52"/>
        <v>-</v>
      </c>
      <c r="W1622" t="str">
        <f t="shared" si="51"/>
        <v>-</v>
      </c>
    </row>
    <row r="1623" spans="1:29" x14ac:dyDescent="0.25">
      <c r="A1623" s="6"/>
      <c r="B1623" s="10"/>
      <c r="C1623" s="6"/>
      <c r="D1623" s="6"/>
      <c r="E1623" s="6"/>
      <c r="F1623" s="6"/>
      <c r="G1623" s="6"/>
      <c r="H1623" s="6"/>
      <c r="I1623" s="6"/>
      <c r="J1623" s="6"/>
      <c r="K1623" s="6"/>
      <c r="L1623" s="6"/>
      <c r="M1623" s="6"/>
      <c r="N1623" s="6"/>
      <c r="O1623" s="6"/>
      <c r="P1623" s="10"/>
      <c r="Q1623" s="15" t="str">
        <f t="shared" ca="1" si="52"/>
        <v>-</v>
      </c>
      <c r="R1623" s="6"/>
      <c r="S1623" s="6"/>
      <c r="T1623" s="6"/>
      <c r="U1623" s="6"/>
      <c r="V1623" s="6"/>
      <c r="W1623" s="6" t="str">
        <f t="shared" si="51"/>
        <v>-</v>
      </c>
      <c r="X1623" s="6"/>
      <c r="Y1623" s="6"/>
      <c r="Z1623" s="6"/>
      <c r="AA1623" s="6"/>
      <c r="AB1623" s="6"/>
      <c r="AC1623" s="6"/>
    </row>
    <row r="1624" spans="1:29" x14ac:dyDescent="0.25">
      <c r="Q1624" s="12" t="str">
        <f t="shared" ca="1" si="52"/>
        <v>-</v>
      </c>
      <c r="W1624" t="str">
        <f t="shared" si="51"/>
        <v>-</v>
      </c>
    </row>
    <row r="1625" spans="1:29" x14ac:dyDescent="0.25">
      <c r="A1625" s="6"/>
      <c r="B1625" s="10"/>
      <c r="C1625" s="6"/>
      <c r="D1625" s="6"/>
      <c r="E1625" s="6"/>
      <c r="F1625" s="6"/>
      <c r="G1625" s="6"/>
      <c r="H1625" s="6"/>
      <c r="I1625" s="6"/>
      <c r="J1625" s="6"/>
      <c r="K1625" s="6"/>
      <c r="L1625" s="6"/>
      <c r="M1625" s="6"/>
      <c r="N1625" s="6"/>
      <c r="O1625" s="6"/>
      <c r="P1625" s="10"/>
      <c r="Q1625" s="15" t="str">
        <f t="shared" ca="1" si="52"/>
        <v>-</v>
      </c>
      <c r="R1625" s="6"/>
      <c r="S1625" s="6"/>
      <c r="T1625" s="6"/>
      <c r="U1625" s="6"/>
      <c r="V1625" s="6"/>
      <c r="W1625" s="6" t="str">
        <f t="shared" si="51"/>
        <v>-</v>
      </c>
      <c r="X1625" s="6"/>
      <c r="Y1625" s="6"/>
      <c r="Z1625" s="6"/>
      <c r="AA1625" s="6"/>
      <c r="AB1625" s="6"/>
      <c r="AC1625" s="6"/>
    </row>
    <row r="1626" spans="1:29" x14ac:dyDescent="0.25">
      <c r="Q1626" s="12" t="str">
        <f t="shared" ca="1" si="52"/>
        <v>-</v>
      </c>
      <c r="W1626" t="str">
        <f t="shared" si="51"/>
        <v>-</v>
      </c>
    </row>
    <row r="1627" spans="1:29" x14ac:dyDescent="0.25">
      <c r="A1627" s="6"/>
      <c r="B1627" s="10"/>
      <c r="C1627" s="6"/>
      <c r="D1627" s="6"/>
      <c r="E1627" s="6"/>
      <c r="F1627" s="6"/>
      <c r="G1627" s="6"/>
      <c r="H1627" s="6"/>
      <c r="I1627" s="6"/>
      <c r="J1627" s="6"/>
      <c r="K1627" s="6"/>
      <c r="L1627" s="6"/>
      <c r="M1627" s="6"/>
      <c r="N1627" s="6"/>
      <c r="O1627" s="6"/>
      <c r="P1627" s="10"/>
      <c r="Q1627" s="15" t="str">
        <f t="shared" ca="1" si="52"/>
        <v>-</v>
      </c>
      <c r="R1627" s="6"/>
      <c r="S1627" s="6"/>
      <c r="T1627" s="6"/>
      <c r="U1627" s="6"/>
      <c r="V1627" s="6"/>
      <c r="W1627" s="6" t="str">
        <f t="shared" si="51"/>
        <v>-</v>
      </c>
      <c r="X1627" s="6"/>
      <c r="Y1627" s="6"/>
      <c r="Z1627" s="6"/>
      <c r="AA1627" s="6"/>
      <c r="AB1627" s="6"/>
      <c r="AC1627" s="6"/>
    </row>
    <row r="1628" spans="1:29" x14ac:dyDescent="0.25">
      <c r="Q1628" s="12" t="str">
        <f t="shared" ca="1" si="52"/>
        <v>-</v>
      </c>
      <c r="W1628" t="str">
        <f t="shared" si="51"/>
        <v>-</v>
      </c>
    </row>
    <row r="1629" spans="1:29" x14ac:dyDescent="0.25">
      <c r="A1629" s="6"/>
      <c r="B1629" s="10"/>
      <c r="C1629" s="6"/>
      <c r="D1629" s="6"/>
      <c r="E1629" s="6"/>
      <c r="F1629" s="6"/>
      <c r="G1629" s="6"/>
      <c r="H1629" s="6"/>
      <c r="I1629" s="6"/>
      <c r="J1629" s="6"/>
      <c r="K1629" s="6"/>
      <c r="L1629" s="6"/>
      <c r="M1629" s="6"/>
      <c r="N1629" s="6"/>
      <c r="O1629" s="6"/>
      <c r="P1629" s="10"/>
      <c r="Q1629" s="15" t="str">
        <f t="shared" ca="1" si="52"/>
        <v>-</v>
      </c>
      <c r="R1629" s="6"/>
      <c r="S1629" s="6"/>
      <c r="T1629" s="6"/>
      <c r="U1629" s="6"/>
      <c r="V1629" s="6"/>
      <c r="W1629" s="6" t="str">
        <f t="shared" si="51"/>
        <v>-</v>
      </c>
      <c r="X1629" s="6"/>
      <c r="Y1629" s="6"/>
      <c r="Z1629" s="6"/>
      <c r="AA1629" s="6"/>
      <c r="AB1629" s="6"/>
      <c r="AC1629" s="6"/>
    </row>
    <row r="1630" spans="1:29" x14ac:dyDescent="0.25">
      <c r="Q1630" s="12" t="str">
        <f t="shared" ca="1" si="52"/>
        <v>-</v>
      </c>
      <c r="W1630" t="str">
        <f t="shared" si="51"/>
        <v>-</v>
      </c>
    </row>
    <row r="1631" spans="1:29" x14ac:dyDescent="0.25">
      <c r="A1631" s="6"/>
      <c r="B1631" s="10"/>
      <c r="C1631" s="6"/>
      <c r="D1631" s="6"/>
      <c r="E1631" s="6"/>
      <c r="F1631" s="6"/>
      <c r="G1631" s="6"/>
      <c r="H1631" s="6"/>
      <c r="I1631" s="6"/>
      <c r="J1631" s="6"/>
      <c r="K1631" s="6"/>
      <c r="L1631" s="6"/>
      <c r="M1631" s="6"/>
      <c r="N1631" s="6"/>
      <c r="O1631" s="6"/>
      <c r="P1631" s="10"/>
      <c r="Q1631" s="15" t="str">
        <f t="shared" ca="1" si="52"/>
        <v>-</v>
      </c>
      <c r="R1631" s="6"/>
      <c r="S1631" s="6"/>
      <c r="T1631" s="6"/>
      <c r="U1631" s="6"/>
      <c r="V1631" s="6"/>
      <c r="W1631" s="6" t="str">
        <f t="shared" si="51"/>
        <v>-</v>
      </c>
      <c r="X1631" s="6"/>
      <c r="Y1631" s="6"/>
      <c r="Z1631" s="6"/>
      <c r="AA1631" s="6"/>
      <c r="AB1631" s="6"/>
      <c r="AC1631" s="6"/>
    </row>
    <row r="1632" spans="1:29" x14ac:dyDescent="0.25">
      <c r="Q1632" s="12" t="str">
        <f t="shared" ca="1" si="52"/>
        <v>-</v>
      </c>
      <c r="W1632" t="str">
        <f t="shared" si="51"/>
        <v>-</v>
      </c>
    </row>
    <row r="1633" spans="1:29" x14ac:dyDescent="0.25">
      <c r="A1633" s="6"/>
      <c r="B1633" s="10"/>
      <c r="C1633" s="6"/>
      <c r="D1633" s="6"/>
      <c r="E1633" s="6"/>
      <c r="F1633" s="6"/>
      <c r="G1633" s="6"/>
      <c r="H1633" s="6"/>
      <c r="I1633" s="6"/>
      <c r="J1633" s="6"/>
      <c r="K1633" s="6"/>
      <c r="L1633" s="6"/>
      <c r="M1633" s="6"/>
      <c r="N1633" s="6"/>
      <c r="O1633" s="6"/>
      <c r="P1633" s="10"/>
      <c r="Q1633" s="15" t="str">
        <f t="shared" ca="1" si="52"/>
        <v>-</v>
      </c>
      <c r="R1633" s="6"/>
      <c r="S1633" s="6"/>
      <c r="T1633" s="6"/>
      <c r="U1633" s="6"/>
      <c r="V1633" s="6"/>
      <c r="W1633" s="6" t="str">
        <f t="shared" si="51"/>
        <v>-</v>
      </c>
      <c r="X1633" s="6"/>
      <c r="Y1633" s="6"/>
      <c r="Z1633" s="6"/>
      <c r="AA1633" s="6"/>
      <c r="AB1633" s="6"/>
      <c r="AC1633" s="6"/>
    </row>
    <row r="1634" spans="1:29" x14ac:dyDescent="0.25">
      <c r="Q1634" s="12" t="str">
        <f t="shared" ca="1" si="52"/>
        <v>-</v>
      </c>
      <c r="W1634" t="str">
        <f t="shared" si="51"/>
        <v>-</v>
      </c>
    </row>
    <row r="1635" spans="1:29" x14ac:dyDescent="0.25">
      <c r="A1635" s="6"/>
      <c r="B1635" s="10"/>
      <c r="C1635" s="6"/>
      <c r="D1635" s="6"/>
      <c r="E1635" s="6"/>
      <c r="F1635" s="6"/>
      <c r="G1635" s="6"/>
      <c r="H1635" s="6"/>
      <c r="I1635" s="6"/>
      <c r="J1635" s="6"/>
      <c r="K1635" s="6"/>
      <c r="L1635" s="6"/>
      <c r="M1635" s="6"/>
      <c r="N1635" s="6"/>
      <c r="O1635" s="6"/>
      <c r="P1635" s="10"/>
      <c r="Q1635" s="15" t="str">
        <f t="shared" ca="1" si="52"/>
        <v>-</v>
      </c>
      <c r="R1635" s="6"/>
      <c r="S1635" s="6"/>
      <c r="T1635" s="6"/>
      <c r="U1635" s="6"/>
      <c r="V1635" s="6"/>
      <c r="W1635" s="6" t="str">
        <f t="shared" si="51"/>
        <v>-</v>
      </c>
      <c r="X1635" s="6"/>
      <c r="Y1635" s="6"/>
      <c r="Z1635" s="6"/>
      <c r="AA1635" s="6"/>
      <c r="AB1635" s="6"/>
      <c r="AC1635" s="6"/>
    </row>
    <row r="1636" spans="1:29" x14ac:dyDescent="0.25">
      <c r="Q1636" s="12" t="str">
        <f t="shared" ca="1" si="52"/>
        <v>-</v>
      </c>
      <c r="W1636" t="str">
        <f t="shared" si="51"/>
        <v>-</v>
      </c>
    </row>
    <row r="1637" spans="1:29" x14ac:dyDescent="0.25">
      <c r="A1637" s="6"/>
      <c r="B1637" s="10"/>
      <c r="C1637" s="6"/>
      <c r="D1637" s="6"/>
      <c r="E1637" s="6"/>
      <c r="F1637" s="6"/>
      <c r="G1637" s="6"/>
      <c r="H1637" s="6"/>
      <c r="I1637" s="6"/>
      <c r="J1637" s="6"/>
      <c r="K1637" s="6"/>
      <c r="L1637" s="6"/>
      <c r="M1637" s="6"/>
      <c r="N1637" s="6"/>
      <c r="O1637" s="6"/>
      <c r="P1637" s="10"/>
      <c r="Q1637" s="15" t="str">
        <f t="shared" ca="1" si="52"/>
        <v>-</v>
      </c>
      <c r="R1637" s="6"/>
      <c r="S1637" s="6"/>
      <c r="T1637" s="6"/>
      <c r="U1637" s="6"/>
      <c r="V1637" s="6"/>
      <c r="W1637" s="6" t="str">
        <f t="shared" si="51"/>
        <v>-</v>
      </c>
      <c r="X1637" s="6"/>
      <c r="Y1637" s="6"/>
      <c r="Z1637" s="6"/>
      <c r="AA1637" s="6"/>
      <c r="AB1637" s="6"/>
      <c r="AC1637" s="6"/>
    </row>
    <row r="1638" spans="1:29" x14ac:dyDescent="0.25">
      <c r="Q1638" s="12" t="str">
        <f t="shared" ca="1" si="52"/>
        <v>-</v>
      </c>
      <c r="W1638" t="str">
        <f t="shared" si="51"/>
        <v>-</v>
      </c>
    </row>
    <row r="1639" spans="1:29" x14ac:dyDescent="0.25">
      <c r="A1639" s="6"/>
      <c r="B1639" s="10"/>
      <c r="C1639" s="6"/>
      <c r="D1639" s="6"/>
      <c r="E1639" s="6"/>
      <c r="F1639" s="6"/>
      <c r="G1639" s="6"/>
      <c r="H1639" s="6"/>
      <c r="I1639" s="6"/>
      <c r="J1639" s="6"/>
      <c r="K1639" s="6"/>
      <c r="L1639" s="6"/>
      <c r="M1639" s="6"/>
      <c r="N1639" s="6"/>
      <c r="O1639" s="6"/>
      <c r="P1639" s="10"/>
      <c r="Q1639" s="15" t="str">
        <f t="shared" ca="1" si="52"/>
        <v>-</v>
      </c>
      <c r="R1639" s="6"/>
      <c r="S1639" s="6"/>
      <c r="T1639" s="6"/>
      <c r="U1639" s="6"/>
      <c r="V1639" s="6"/>
      <c r="W1639" s="6" t="str">
        <f t="shared" si="51"/>
        <v>-</v>
      </c>
      <c r="X1639" s="6"/>
      <c r="Y1639" s="6"/>
      <c r="Z1639" s="6"/>
      <c r="AA1639" s="6"/>
      <c r="AB1639" s="6"/>
      <c r="AC1639" s="6"/>
    </row>
    <row r="1640" spans="1:29" x14ac:dyDescent="0.25">
      <c r="Q1640" s="12" t="str">
        <f t="shared" ca="1" si="52"/>
        <v>-</v>
      </c>
      <c r="W1640" t="str">
        <f t="shared" si="51"/>
        <v>-</v>
      </c>
    </row>
    <row r="1641" spans="1:29" x14ac:dyDescent="0.25">
      <c r="A1641" s="6"/>
      <c r="B1641" s="10"/>
      <c r="C1641" s="6"/>
      <c r="D1641" s="6"/>
      <c r="E1641" s="6"/>
      <c r="F1641" s="6"/>
      <c r="G1641" s="6"/>
      <c r="H1641" s="6"/>
      <c r="I1641" s="6"/>
      <c r="J1641" s="6"/>
      <c r="K1641" s="6"/>
      <c r="L1641" s="6"/>
      <c r="M1641" s="6"/>
      <c r="N1641" s="6"/>
      <c r="O1641" s="6"/>
      <c r="P1641" s="10"/>
      <c r="Q1641" s="15" t="str">
        <f t="shared" ca="1" si="52"/>
        <v>-</v>
      </c>
      <c r="R1641" s="6"/>
      <c r="S1641" s="6"/>
      <c r="T1641" s="6"/>
      <c r="U1641" s="6"/>
      <c r="V1641" s="6"/>
      <c r="W1641" s="6" t="str">
        <f t="shared" si="51"/>
        <v>-</v>
      </c>
      <c r="X1641" s="6"/>
      <c r="Y1641" s="6"/>
      <c r="Z1641" s="6"/>
      <c r="AA1641" s="6"/>
      <c r="AB1641" s="6"/>
      <c r="AC1641" s="6"/>
    </row>
    <row r="1642" spans="1:29" x14ac:dyDescent="0.25">
      <c r="Q1642" s="12" t="str">
        <f t="shared" ca="1" si="52"/>
        <v>-</v>
      </c>
      <c r="W1642" t="str">
        <f t="shared" si="51"/>
        <v>-</v>
      </c>
    </row>
    <row r="1643" spans="1:29" x14ac:dyDescent="0.25">
      <c r="A1643" s="6"/>
      <c r="B1643" s="10"/>
      <c r="C1643" s="6"/>
      <c r="D1643" s="6"/>
      <c r="E1643" s="6"/>
      <c r="F1643" s="6"/>
      <c r="G1643" s="6"/>
      <c r="H1643" s="6"/>
      <c r="I1643" s="6"/>
      <c r="J1643" s="6"/>
      <c r="K1643" s="6"/>
      <c r="L1643" s="6"/>
      <c r="M1643" s="6"/>
      <c r="N1643" s="6"/>
      <c r="O1643" s="6"/>
      <c r="P1643" s="10"/>
      <c r="Q1643" s="15" t="str">
        <f t="shared" ca="1" si="52"/>
        <v>-</v>
      </c>
      <c r="R1643" s="6"/>
      <c r="S1643" s="6"/>
      <c r="T1643" s="6"/>
      <c r="U1643" s="6"/>
      <c r="V1643" s="6"/>
      <c r="W1643" s="6" t="str">
        <f t="shared" si="51"/>
        <v>-</v>
      </c>
      <c r="X1643" s="6"/>
      <c r="Y1643" s="6"/>
      <c r="Z1643" s="6"/>
      <c r="AA1643" s="6"/>
      <c r="AB1643" s="6"/>
      <c r="AC1643" s="6"/>
    </row>
    <row r="1644" spans="1:29" x14ac:dyDescent="0.25">
      <c r="Q1644" s="12" t="str">
        <f t="shared" ca="1" si="52"/>
        <v>-</v>
      </c>
      <c r="W1644" t="str">
        <f t="shared" si="51"/>
        <v>-</v>
      </c>
    </row>
    <row r="1645" spans="1:29" x14ac:dyDescent="0.25">
      <c r="A1645" s="6"/>
      <c r="B1645" s="10"/>
      <c r="C1645" s="6"/>
      <c r="D1645" s="6"/>
      <c r="E1645" s="6"/>
      <c r="F1645" s="6"/>
      <c r="G1645" s="6"/>
      <c r="H1645" s="6"/>
      <c r="I1645" s="6"/>
      <c r="J1645" s="6"/>
      <c r="K1645" s="6"/>
      <c r="L1645" s="6"/>
      <c r="M1645" s="6"/>
      <c r="N1645" s="6"/>
      <c r="O1645" s="6"/>
      <c r="P1645" s="10"/>
      <c r="Q1645" s="15" t="str">
        <f t="shared" ca="1" si="52"/>
        <v>-</v>
      </c>
      <c r="R1645" s="6"/>
      <c r="S1645" s="6"/>
      <c r="T1645" s="6"/>
      <c r="U1645" s="6"/>
      <c r="V1645" s="6"/>
      <c r="W1645" s="6" t="str">
        <f t="shared" si="51"/>
        <v>-</v>
      </c>
      <c r="X1645" s="6"/>
      <c r="Y1645" s="6"/>
      <c r="Z1645" s="6"/>
      <c r="AA1645" s="6"/>
      <c r="AB1645" s="6"/>
      <c r="AC1645" s="6"/>
    </row>
    <row r="1646" spans="1:29" x14ac:dyDescent="0.25">
      <c r="Q1646" s="12" t="str">
        <f t="shared" ca="1" si="52"/>
        <v>-</v>
      </c>
      <c r="W1646" t="str">
        <f t="shared" si="51"/>
        <v>-</v>
      </c>
    </row>
    <row r="1647" spans="1:29" x14ac:dyDescent="0.25">
      <c r="A1647" s="6"/>
      <c r="B1647" s="10"/>
      <c r="C1647" s="6"/>
      <c r="D1647" s="6"/>
      <c r="E1647" s="6"/>
      <c r="F1647" s="6"/>
      <c r="G1647" s="6"/>
      <c r="H1647" s="6"/>
      <c r="I1647" s="6"/>
      <c r="J1647" s="6"/>
      <c r="K1647" s="6"/>
      <c r="L1647" s="6"/>
      <c r="M1647" s="6"/>
      <c r="N1647" s="6"/>
      <c r="O1647" s="6"/>
      <c r="P1647" s="10"/>
      <c r="Q1647" s="15" t="str">
        <f t="shared" ca="1" si="52"/>
        <v>-</v>
      </c>
      <c r="R1647" s="6"/>
      <c r="S1647" s="6"/>
      <c r="T1647" s="6"/>
      <c r="U1647" s="6"/>
      <c r="V1647" s="6"/>
      <c r="W1647" s="6" t="str">
        <f t="shared" si="51"/>
        <v>-</v>
      </c>
      <c r="X1647" s="6"/>
      <c r="Y1647" s="6"/>
      <c r="Z1647" s="6"/>
      <c r="AA1647" s="6"/>
      <c r="AB1647" s="6"/>
      <c r="AC1647" s="6"/>
    </row>
    <row r="1648" spans="1:29" x14ac:dyDescent="0.25">
      <c r="Q1648" s="12" t="str">
        <f t="shared" ca="1" si="52"/>
        <v>-</v>
      </c>
      <c r="W1648" t="str">
        <f t="shared" si="51"/>
        <v>-</v>
      </c>
    </row>
    <row r="1649" spans="1:29" x14ac:dyDescent="0.25">
      <c r="A1649" s="6"/>
      <c r="B1649" s="10"/>
      <c r="C1649" s="6"/>
      <c r="D1649" s="6"/>
      <c r="E1649" s="6"/>
      <c r="F1649" s="6"/>
      <c r="G1649" s="6"/>
      <c r="H1649" s="6"/>
      <c r="I1649" s="6"/>
      <c r="J1649" s="6"/>
      <c r="K1649" s="6"/>
      <c r="L1649" s="6"/>
      <c r="M1649" s="6"/>
      <c r="N1649" s="6"/>
      <c r="O1649" s="6"/>
      <c r="P1649" s="10"/>
      <c r="Q1649" s="15" t="str">
        <f t="shared" ca="1" si="52"/>
        <v>-</v>
      </c>
      <c r="R1649" s="6"/>
      <c r="S1649" s="6"/>
      <c r="T1649" s="6"/>
      <c r="U1649" s="6"/>
      <c r="V1649" s="6"/>
      <c r="W1649" s="6" t="str">
        <f t="shared" si="51"/>
        <v>-</v>
      </c>
      <c r="X1649" s="6"/>
      <c r="Y1649" s="6"/>
      <c r="Z1649" s="6"/>
      <c r="AA1649" s="6"/>
      <c r="AB1649" s="6"/>
      <c r="AC1649" s="6"/>
    </row>
    <row r="1650" spans="1:29" x14ac:dyDescent="0.25">
      <c r="Q1650" s="12" t="str">
        <f t="shared" ca="1" si="52"/>
        <v>-</v>
      </c>
      <c r="W1650" t="str">
        <f t="shared" si="51"/>
        <v>-</v>
      </c>
    </row>
    <row r="1651" spans="1:29" x14ac:dyDescent="0.25">
      <c r="A1651" s="6"/>
      <c r="B1651" s="10"/>
      <c r="C1651" s="6"/>
      <c r="D1651" s="6"/>
      <c r="E1651" s="6"/>
      <c r="F1651" s="6"/>
      <c r="G1651" s="6"/>
      <c r="H1651" s="6"/>
      <c r="I1651" s="6"/>
      <c r="J1651" s="6"/>
      <c r="K1651" s="6"/>
      <c r="L1651" s="6"/>
      <c r="M1651" s="6"/>
      <c r="N1651" s="6"/>
      <c r="O1651" s="6"/>
      <c r="P1651" s="10"/>
      <c r="Q1651" s="15" t="str">
        <f t="shared" ca="1" si="52"/>
        <v>-</v>
      </c>
      <c r="R1651" s="6"/>
      <c r="S1651" s="6"/>
      <c r="T1651" s="6"/>
      <c r="U1651" s="6"/>
      <c r="V1651" s="6"/>
      <c r="W1651" s="6" t="str">
        <f t="shared" si="51"/>
        <v>-</v>
      </c>
      <c r="X1651" s="6"/>
      <c r="Y1651" s="6"/>
      <c r="Z1651" s="6"/>
      <c r="AA1651" s="6"/>
      <c r="AB1651" s="6"/>
      <c r="AC1651" s="6"/>
    </row>
    <row r="1652" spans="1:29" x14ac:dyDescent="0.25">
      <c r="Q1652" s="12" t="str">
        <f t="shared" ca="1" si="52"/>
        <v>-</v>
      </c>
      <c r="W1652" t="str">
        <f t="shared" si="51"/>
        <v>-</v>
      </c>
    </row>
    <row r="1653" spans="1:29" x14ac:dyDescent="0.25">
      <c r="A1653" s="6"/>
      <c r="B1653" s="10"/>
      <c r="C1653" s="6"/>
      <c r="D1653" s="6"/>
      <c r="E1653" s="6"/>
      <c r="F1653" s="6"/>
      <c r="G1653" s="6"/>
      <c r="H1653" s="6"/>
      <c r="I1653" s="6"/>
      <c r="J1653" s="6"/>
      <c r="K1653" s="6"/>
      <c r="L1653" s="6"/>
      <c r="M1653" s="6"/>
      <c r="N1653" s="6"/>
      <c r="O1653" s="6"/>
      <c r="P1653" s="10"/>
      <c r="Q1653" s="15" t="str">
        <f t="shared" ca="1" si="52"/>
        <v>-</v>
      </c>
      <c r="R1653" s="6"/>
      <c r="S1653" s="6"/>
      <c r="T1653" s="6"/>
      <c r="U1653" s="6"/>
      <c r="V1653" s="6"/>
      <c r="W1653" s="6" t="str">
        <f t="shared" si="51"/>
        <v>-</v>
      </c>
      <c r="X1653" s="6"/>
      <c r="Y1653" s="6"/>
      <c r="Z1653" s="6"/>
      <c r="AA1653" s="6"/>
      <c r="AB1653" s="6"/>
      <c r="AC1653" s="6"/>
    </row>
    <row r="1654" spans="1:29" x14ac:dyDescent="0.25">
      <c r="Q1654" s="12" t="str">
        <f t="shared" ca="1" si="52"/>
        <v>-</v>
      </c>
      <c r="W1654" t="str">
        <f t="shared" si="51"/>
        <v>-</v>
      </c>
    </row>
    <row r="1655" spans="1:29" x14ac:dyDescent="0.25">
      <c r="A1655" s="6"/>
      <c r="B1655" s="10"/>
      <c r="C1655" s="6"/>
      <c r="D1655" s="6"/>
      <c r="E1655" s="6"/>
      <c r="F1655" s="6"/>
      <c r="G1655" s="6"/>
      <c r="H1655" s="6"/>
      <c r="I1655" s="6"/>
      <c r="J1655" s="6"/>
      <c r="K1655" s="6"/>
      <c r="L1655" s="6"/>
      <c r="M1655" s="6"/>
      <c r="N1655" s="6"/>
      <c r="O1655" s="6"/>
      <c r="P1655" s="10"/>
      <c r="Q1655" s="15" t="str">
        <f t="shared" ca="1" si="52"/>
        <v>-</v>
      </c>
      <c r="R1655" s="6"/>
      <c r="S1655" s="6"/>
      <c r="T1655" s="6"/>
      <c r="U1655" s="6"/>
      <c r="V1655" s="6"/>
      <c r="W1655" s="6" t="str">
        <f t="shared" si="51"/>
        <v>-</v>
      </c>
      <c r="X1655" s="6"/>
      <c r="Y1655" s="6"/>
      <c r="Z1655" s="6"/>
      <c r="AA1655" s="6"/>
      <c r="AB1655" s="6"/>
      <c r="AC1655" s="6"/>
    </row>
    <row r="1656" spans="1:29" x14ac:dyDescent="0.25">
      <c r="Q1656" s="12" t="str">
        <f t="shared" ca="1" si="52"/>
        <v>-</v>
      </c>
      <c r="W1656" t="str">
        <f t="shared" si="51"/>
        <v>-</v>
      </c>
    </row>
    <row r="1657" spans="1:29" x14ac:dyDescent="0.25">
      <c r="A1657" s="6"/>
      <c r="B1657" s="10"/>
      <c r="C1657" s="6"/>
      <c r="D1657" s="6"/>
      <c r="E1657" s="6"/>
      <c r="F1657" s="6"/>
      <c r="G1657" s="6"/>
      <c r="H1657" s="6"/>
      <c r="I1657" s="6"/>
      <c r="J1657" s="6"/>
      <c r="K1657" s="6"/>
      <c r="L1657" s="6"/>
      <c r="M1657" s="6"/>
      <c r="N1657" s="6"/>
      <c r="O1657" s="6"/>
      <c r="P1657" s="10"/>
      <c r="Q1657" s="15" t="str">
        <f t="shared" ca="1" si="52"/>
        <v>-</v>
      </c>
      <c r="R1657" s="6"/>
      <c r="S1657" s="6"/>
      <c r="T1657" s="6"/>
      <c r="U1657" s="6"/>
      <c r="V1657" s="6"/>
      <c r="W1657" s="6" t="str">
        <f t="shared" si="51"/>
        <v>-</v>
      </c>
      <c r="X1657" s="6"/>
      <c r="Y1657" s="6"/>
      <c r="Z1657" s="6"/>
      <c r="AA1657" s="6"/>
      <c r="AB1657" s="6"/>
      <c r="AC1657" s="6"/>
    </row>
    <row r="1658" spans="1:29" x14ac:dyDescent="0.25">
      <c r="Q1658" s="12" t="str">
        <f t="shared" ca="1" si="52"/>
        <v>-</v>
      </c>
      <c r="W1658" t="str">
        <f t="shared" si="51"/>
        <v>-</v>
      </c>
    </row>
    <row r="1659" spans="1:29" x14ac:dyDescent="0.25">
      <c r="A1659" s="6"/>
      <c r="B1659" s="10"/>
      <c r="C1659" s="6"/>
      <c r="D1659" s="6"/>
      <c r="E1659" s="6"/>
      <c r="F1659" s="6"/>
      <c r="G1659" s="6"/>
      <c r="H1659" s="6"/>
      <c r="I1659" s="6"/>
      <c r="J1659" s="6"/>
      <c r="K1659" s="6"/>
      <c r="L1659" s="6"/>
      <c r="M1659" s="6"/>
      <c r="N1659" s="6"/>
      <c r="O1659" s="6"/>
      <c r="P1659" s="10"/>
      <c r="Q1659" s="15" t="str">
        <f t="shared" ca="1" si="52"/>
        <v>-</v>
      </c>
      <c r="R1659" s="6"/>
      <c r="S1659" s="6"/>
      <c r="T1659" s="6"/>
      <c r="U1659" s="6"/>
      <c r="V1659" s="6"/>
      <c r="W1659" s="6" t="str">
        <f t="shared" si="51"/>
        <v>-</v>
      </c>
      <c r="X1659" s="6"/>
      <c r="Y1659" s="6"/>
      <c r="Z1659" s="6"/>
      <c r="AA1659" s="6"/>
      <c r="AB1659" s="6"/>
      <c r="AC1659" s="6"/>
    </row>
    <row r="1660" spans="1:29" x14ac:dyDescent="0.25">
      <c r="Q1660" s="12" t="str">
        <f t="shared" ca="1" si="52"/>
        <v>-</v>
      </c>
      <c r="W1660" t="str">
        <f t="shared" si="51"/>
        <v>-</v>
      </c>
    </row>
    <row r="1661" spans="1:29" x14ac:dyDescent="0.25">
      <c r="A1661" s="6"/>
      <c r="B1661" s="10"/>
      <c r="C1661" s="6"/>
      <c r="D1661" s="6"/>
      <c r="E1661" s="6"/>
      <c r="F1661" s="6"/>
      <c r="G1661" s="6"/>
      <c r="H1661" s="6"/>
      <c r="I1661" s="6"/>
      <c r="J1661" s="6"/>
      <c r="K1661" s="6"/>
      <c r="L1661" s="6"/>
      <c r="M1661" s="6"/>
      <c r="N1661" s="6"/>
      <c r="O1661" s="6"/>
      <c r="P1661" s="10"/>
      <c r="Q1661" s="15" t="str">
        <f t="shared" ca="1" si="52"/>
        <v>-</v>
      </c>
      <c r="R1661" s="6"/>
      <c r="S1661" s="6"/>
      <c r="T1661" s="6"/>
      <c r="U1661" s="6"/>
      <c r="V1661" s="6"/>
      <c r="W1661" s="6" t="str">
        <f t="shared" si="51"/>
        <v>-</v>
      </c>
      <c r="X1661" s="6"/>
      <c r="Y1661" s="6"/>
      <c r="Z1661" s="6"/>
      <c r="AA1661" s="6"/>
      <c r="AB1661" s="6"/>
      <c r="AC1661" s="6"/>
    </row>
    <row r="1662" spans="1:29" x14ac:dyDescent="0.25">
      <c r="Q1662" s="12" t="str">
        <f t="shared" ca="1" si="52"/>
        <v>-</v>
      </c>
      <c r="W1662" t="str">
        <f t="shared" si="51"/>
        <v>-</v>
      </c>
    </row>
    <row r="1663" spans="1:29" x14ac:dyDescent="0.25">
      <c r="A1663" s="6"/>
      <c r="B1663" s="10"/>
      <c r="C1663" s="6"/>
      <c r="D1663" s="6"/>
      <c r="E1663" s="6"/>
      <c r="F1663" s="6"/>
      <c r="G1663" s="6"/>
      <c r="H1663" s="6"/>
      <c r="I1663" s="6"/>
      <c r="J1663" s="6"/>
      <c r="K1663" s="6"/>
      <c r="L1663" s="6"/>
      <c r="M1663" s="6"/>
      <c r="N1663" s="6"/>
      <c r="O1663" s="6"/>
      <c r="P1663" s="10"/>
      <c r="Q1663" s="15" t="str">
        <f t="shared" ca="1" si="52"/>
        <v>-</v>
      </c>
      <c r="R1663" s="6"/>
      <c r="S1663" s="6"/>
      <c r="T1663" s="6"/>
      <c r="U1663" s="6"/>
      <c r="V1663" s="6"/>
      <c r="W1663" s="6" t="str">
        <f t="shared" ref="W1663:W1726" si="53">IF(OR(ISBLANK(J1663),ISBLANK(V1663)),"-",(IF(J1663=V1663,"Yes","No")))</f>
        <v>-</v>
      </c>
      <c r="X1663" s="6"/>
      <c r="Y1663" s="6"/>
      <c r="Z1663" s="6"/>
      <c r="AA1663" s="6"/>
      <c r="AB1663" s="6"/>
      <c r="AC1663" s="6"/>
    </row>
    <row r="1664" spans="1:29" x14ac:dyDescent="0.25">
      <c r="Q1664" s="12" t="str">
        <f t="shared" ref="Q1664:Q1727" ca="1" si="54">IF(B1664&gt;1/1/1900, (IF(R1664="Closed",(DATEDIF(B1664,P1664,"d"))-(DATEDIF(M1664,O1664,"d")),IF(OR(R1664="Pending",ISBLANK(P1664)),TODAY()-B1664))),"-")</f>
        <v>-</v>
      </c>
      <c r="W1664" t="str">
        <f t="shared" si="53"/>
        <v>-</v>
      </c>
    </row>
    <row r="1665" spans="1:29" x14ac:dyDescent="0.25">
      <c r="A1665" s="6"/>
      <c r="B1665" s="10"/>
      <c r="C1665" s="6"/>
      <c r="D1665" s="6"/>
      <c r="E1665" s="6"/>
      <c r="F1665" s="6"/>
      <c r="G1665" s="6"/>
      <c r="H1665" s="6"/>
      <c r="I1665" s="6"/>
      <c r="J1665" s="6"/>
      <c r="K1665" s="6"/>
      <c r="L1665" s="6"/>
      <c r="M1665" s="6"/>
      <c r="N1665" s="6"/>
      <c r="O1665" s="6"/>
      <c r="P1665" s="10"/>
      <c r="Q1665" s="15" t="str">
        <f t="shared" ca="1" si="54"/>
        <v>-</v>
      </c>
      <c r="R1665" s="6"/>
      <c r="S1665" s="6"/>
      <c r="T1665" s="6"/>
      <c r="U1665" s="6"/>
      <c r="V1665" s="6"/>
      <c r="W1665" s="6" t="str">
        <f t="shared" si="53"/>
        <v>-</v>
      </c>
      <c r="X1665" s="6"/>
      <c r="Y1665" s="6"/>
      <c r="Z1665" s="6"/>
      <c r="AA1665" s="6"/>
      <c r="AB1665" s="6"/>
      <c r="AC1665" s="6"/>
    </row>
    <row r="1666" spans="1:29" x14ac:dyDescent="0.25">
      <c r="Q1666" s="12" t="str">
        <f t="shared" ca="1" si="54"/>
        <v>-</v>
      </c>
      <c r="W1666" t="str">
        <f t="shared" si="53"/>
        <v>-</v>
      </c>
    </row>
    <row r="1667" spans="1:29" x14ac:dyDescent="0.25">
      <c r="A1667" s="6"/>
      <c r="B1667" s="10"/>
      <c r="C1667" s="6"/>
      <c r="D1667" s="6"/>
      <c r="E1667" s="6"/>
      <c r="F1667" s="6"/>
      <c r="G1667" s="6"/>
      <c r="H1667" s="6"/>
      <c r="I1667" s="6"/>
      <c r="J1667" s="6"/>
      <c r="K1667" s="6"/>
      <c r="L1667" s="6"/>
      <c r="M1667" s="6"/>
      <c r="N1667" s="6"/>
      <c r="O1667" s="6"/>
      <c r="P1667" s="10"/>
      <c r="Q1667" s="15" t="str">
        <f t="shared" ca="1" si="54"/>
        <v>-</v>
      </c>
      <c r="R1667" s="6"/>
      <c r="S1667" s="6"/>
      <c r="T1667" s="6"/>
      <c r="U1667" s="6"/>
      <c r="V1667" s="6"/>
      <c r="W1667" s="6" t="str">
        <f t="shared" si="53"/>
        <v>-</v>
      </c>
      <c r="X1667" s="6"/>
      <c r="Y1667" s="6"/>
      <c r="Z1667" s="6"/>
      <c r="AA1667" s="6"/>
      <c r="AB1667" s="6"/>
      <c r="AC1667" s="6"/>
    </row>
    <row r="1668" spans="1:29" x14ac:dyDescent="0.25">
      <c r="Q1668" s="12" t="str">
        <f t="shared" ca="1" si="54"/>
        <v>-</v>
      </c>
      <c r="W1668" t="str">
        <f t="shared" si="53"/>
        <v>-</v>
      </c>
    </row>
    <row r="1669" spans="1:29" x14ac:dyDescent="0.25">
      <c r="A1669" s="6"/>
      <c r="B1669" s="10"/>
      <c r="C1669" s="6"/>
      <c r="D1669" s="6"/>
      <c r="E1669" s="6"/>
      <c r="F1669" s="6"/>
      <c r="G1669" s="6"/>
      <c r="H1669" s="6"/>
      <c r="I1669" s="6"/>
      <c r="J1669" s="6"/>
      <c r="K1669" s="6"/>
      <c r="L1669" s="6"/>
      <c r="M1669" s="6"/>
      <c r="N1669" s="6"/>
      <c r="O1669" s="6"/>
      <c r="P1669" s="10"/>
      <c r="Q1669" s="15" t="str">
        <f t="shared" ca="1" si="54"/>
        <v>-</v>
      </c>
      <c r="R1669" s="6"/>
      <c r="S1669" s="6"/>
      <c r="T1669" s="6"/>
      <c r="U1669" s="6"/>
      <c r="V1669" s="6"/>
      <c r="W1669" s="6" t="str">
        <f t="shared" si="53"/>
        <v>-</v>
      </c>
      <c r="X1669" s="6"/>
      <c r="Y1669" s="6"/>
      <c r="Z1669" s="6"/>
      <c r="AA1669" s="6"/>
      <c r="AB1669" s="6"/>
      <c r="AC1669" s="6"/>
    </row>
    <row r="1670" spans="1:29" x14ac:dyDescent="0.25">
      <c r="Q1670" s="12" t="str">
        <f t="shared" ca="1" si="54"/>
        <v>-</v>
      </c>
      <c r="W1670" t="str">
        <f t="shared" si="53"/>
        <v>-</v>
      </c>
    </row>
    <row r="1671" spans="1:29" x14ac:dyDescent="0.25">
      <c r="A1671" s="6"/>
      <c r="B1671" s="10"/>
      <c r="C1671" s="6"/>
      <c r="D1671" s="6"/>
      <c r="E1671" s="6"/>
      <c r="F1671" s="6"/>
      <c r="G1671" s="6"/>
      <c r="H1671" s="6"/>
      <c r="I1671" s="6"/>
      <c r="J1671" s="6"/>
      <c r="K1671" s="6"/>
      <c r="L1671" s="6"/>
      <c r="M1671" s="6"/>
      <c r="N1671" s="6"/>
      <c r="O1671" s="6"/>
      <c r="P1671" s="10"/>
      <c r="Q1671" s="15" t="str">
        <f t="shared" ca="1" si="54"/>
        <v>-</v>
      </c>
      <c r="R1671" s="6"/>
      <c r="S1671" s="6"/>
      <c r="T1671" s="6"/>
      <c r="U1671" s="6"/>
      <c r="V1671" s="6"/>
      <c r="W1671" s="6" t="str">
        <f t="shared" si="53"/>
        <v>-</v>
      </c>
      <c r="X1671" s="6"/>
      <c r="Y1671" s="6"/>
      <c r="Z1671" s="6"/>
      <c r="AA1671" s="6"/>
      <c r="AB1671" s="6"/>
      <c r="AC1671" s="6"/>
    </row>
    <row r="1672" spans="1:29" x14ac:dyDescent="0.25">
      <c r="Q1672" s="12" t="str">
        <f t="shared" ca="1" si="54"/>
        <v>-</v>
      </c>
      <c r="W1672" t="str">
        <f t="shared" si="53"/>
        <v>-</v>
      </c>
    </row>
    <row r="1673" spans="1:29" x14ac:dyDescent="0.25">
      <c r="A1673" s="6"/>
      <c r="B1673" s="10"/>
      <c r="C1673" s="6"/>
      <c r="D1673" s="6"/>
      <c r="E1673" s="6"/>
      <c r="F1673" s="6"/>
      <c r="G1673" s="6"/>
      <c r="H1673" s="6"/>
      <c r="I1673" s="6"/>
      <c r="J1673" s="6"/>
      <c r="K1673" s="6"/>
      <c r="L1673" s="6"/>
      <c r="M1673" s="6"/>
      <c r="N1673" s="6"/>
      <c r="O1673" s="6"/>
      <c r="P1673" s="10"/>
      <c r="Q1673" s="15" t="str">
        <f t="shared" ca="1" si="54"/>
        <v>-</v>
      </c>
      <c r="R1673" s="6"/>
      <c r="S1673" s="6"/>
      <c r="T1673" s="6"/>
      <c r="U1673" s="6"/>
      <c r="V1673" s="6"/>
      <c r="W1673" s="6" t="str">
        <f t="shared" si="53"/>
        <v>-</v>
      </c>
      <c r="X1673" s="6"/>
      <c r="Y1673" s="6"/>
      <c r="Z1673" s="6"/>
      <c r="AA1673" s="6"/>
      <c r="AB1673" s="6"/>
      <c r="AC1673" s="6"/>
    </row>
    <row r="1674" spans="1:29" x14ac:dyDescent="0.25">
      <c r="Q1674" s="12" t="str">
        <f t="shared" ca="1" si="54"/>
        <v>-</v>
      </c>
      <c r="W1674" t="str">
        <f t="shared" si="53"/>
        <v>-</v>
      </c>
    </row>
    <row r="1675" spans="1:29" x14ac:dyDescent="0.25">
      <c r="A1675" s="6"/>
      <c r="B1675" s="10"/>
      <c r="C1675" s="6"/>
      <c r="D1675" s="6"/>
      <c r="E1675" s="6"/>
      <c r="F1675" s="6"/>
      <c r="G1675" s="6"/>
      <c r="H1675" s="6"/>
      <c r="I1675" s="6"/>
      <c r="J1675" s="6"/>
      <c r="K1675" s="6"/>
      <c r="L1675" s="6"/>
      <c r="M1675" s="6"/>
      <c r="N1675" s="6"/>
      <c r="O1675" s="6"/>
      <c r="P1675" s="10"/>
      <c r="Q1675" s="15" t="str">
        <f t="shared" ca="1" si="54"/>
        <v>-</v>
      </c>
      <c r="R1675" s="6"/>
      <c r="S1675" s="6"/>
      <c r="T1675" s="6"/>
      <c r="U1675" s="6"/>
      <c r="V1675" s="6"/>
      <c r="W1675" s="6" t="str">
        <f t="shared" si="53"/>
        <v>-</v>
      </c>
      <c r="X1675" s="6"/>
      <c r="Y1675" s="6"/>
      <c r="Z1675" s="6"/>
      <c r="AA1675" s="6"/>
      <c r="AB1675" s="6"/>
      <c r="AC1675" s="6"/>
    </row>
    <row r="1676" spans="1:29" x14ac:dyDescent="0.25">
      <c r="Q1676" s="12" t="str">
        <f t="shared" ca="1" si="54"/>
        <v>-</v>
      </c>
      <c r="W1676" t="str">
        <f t="shared" si="53"/>
        <v>-</v>
      </c>
    </row>
    <row r="1677" spans="1:29" x14ac:dyDescent="0.25">
      <c r="A1677" s="6"/>
      <c r="B1677" s="10"/>
      <c r="C1677" s="6"/>
      <c r="D1677" s="6"/>
      <c r="E1677" s="6"/>
      <c r="F1677" s="6"/>
      <c r="G1677" s="6"/>
      <c r="H1677" s="6"/>
      <c r="I1677" s="6"/>
      <c r="J1677" s="6"/>
      <c r="K1677" s="6"/>
      <c r="L1677" s="6"/>
      <c r="M1677" s="6"/>
      <c r="N1677" s="6"/>
      <c r="O1677" s="6"/>
      <c r="P1677" s="10"/>
      <c r="Q1677" s="15" t="str">
        <f t="shared" ca="1" si="54"/>
        <v>-</v>
      </c>
      <c r="R1677" s="6"/>
      <c r="S1677" s="6"/>
      <c r="T1677" s="6"/>
      <c r="U1677" s="6"/>
      <c r="V1677" s="6"/>
      <c r="W1677" s="6" t="str">
        <f t="shared" si="53"/>
        <v>-</v>
      </c>
      <c r="X1677" s="6"/>
      <c r="Y1677" s="6"/>
      <c r="Z1677" s="6"/>
      <c r="AA1677" s="6"/>
      <c r="AB1677" s="6"/>
      <c r="AC1677" s="6"/>
    </row>
    <row r="1678" spans="1:29" x14ac:dyDescent="0.25">
      <c r="Q1678" s="12" t="str">
        <f t="shared" ca="1" si="54"/>
        <v>-</v>
      </c>
      <c r="W1678" t="str">
        <f t="shared" si="53"/>
        <v>-</v>
      </c>
    </row>
    <row r="1679" spans="1:29" x14ac:dyDescent="0.25">
      <c r="A1679" s="6"/>
      <c r="B1679" s="10"/>
      <c r="C1679" s="6"/>
      <c r="D1679" s="6"/>
      <c r="E1679" s="6"/>
      <c r="F1679" s="6"/>
      <c r="G1679" s="6"/>
      <c r="H1679" s="6"/>
      <c r="I1679" s="6"/>
      <c r="J1679" s="6"/>
      <c r="K1679" s="6"/>
      <c r="L1679" s="6"/>
      <c r="M1679" s="6"/>
      <c r="N1679" s="6"/>
      <c r="O1679" s="6"/>
      <c r="P1679" s="10"/>
      <c r="Q1679" s="15" t="str">
        <f t="shared" ca="1" si="54"/>
        <v>-</v>
      </c>
      <c r="R1679" s="6"/>
      <c r="S1679" s="6"/>
      <c r="T1679" s="6"/>
      <c r="U1679" s="6"/>
      <c r="V1679" s="6"/>
      <c r="W1679" s="6" t="str">
        <f t="shared" si="53"/>
        <v>-</v>
      </c>
      <c r="X1679" s="6"/>
      <c r="Y1679" s="6"/>
      <c r="Z1679" s="6"/>
      <c r="AA1679" s="6"/>
      <c r="AB1679" s="6"/>
      <c r="AC1679" s="6"/>
    </row>
    <row r="1680" spans="1:29" x14ac:dyDescent="0.25">
      <c r="Q1680" s="12" t="str">
        <f t="shared" ca="1" si="54"/>
        <v>-</v>
      </c>
      <c r="W1680" t="str">
        <f t="shared" si="53"/>
        <v>-</v>
      </c>
    </row>
    <row r="1681" spans="1:29" x14ac:dyDescent="0.25">
      <c r="A1681" s="6"/>
      <c r="B1681" s="10"/>
      <c r="C1681" s="6"/>
      <c r="D1681" s="6"/>
      <c r="E1681" s="6"/>
      <c r="F1681" s="6"/>
      <c r="G1681" s="6"/>
      <c r="H1681" s="6"/>
      <c r="I1681" s="6"/>
      <c r="J1681" s="6"/>
      <c r="K1681" s="6"/>
      <c r="L1681" s="6"/>
      <c r="M1681" s="6"/>
      <c r="N1681" s="6"/>
      <c r="O1681" s="6"/>
      <c r="P1681" s="10"/>
      <c r="Q1681" s="15" t="str">
        <f t="shared" ca="1" si="54"/>
        <v>-</v>
      </c>
      <c r="R1681" s="6"/>
      <c r="S1681" s="6"/>
      <c r="T1681" s="6"/>
      <c r="U1681" s="6"/>
      <c r="V1681" s="6"/>
      <c r="W1681" s="6" t="str">
        <f t="shared" si="53"/>
        <v>-</v>
      </c>
      <c r="X1681" s="6"/>
      <c r="Y1681" s="6"/>
      <c r="Z1681" s="6"/>
      <c r="AA1681" s="6"/>
      <c r="AB1681" s="6"/>
      <c r="AC1681" s="6"/>
    </row>
    <row r="1682" spans="1:29" x14ac:dyDescent="0.25">
      <c r="Q1682" s="12" t="str">
        <f t="shared" ca="1" si="54"/>
        <v>-</v>
      </c>
      <c r="W1682" t="str">
        <f t="shared" si="53"/>
        <v>-</v>
      </c>
    </row>
    <row r="1683" spans="1:29" x14ac:dyDescent="0.25">
      <c r="A1683" s="6"/>
      <c r="B1683" s="10"/>
      <c r="C1683" s="6"/>
      <c r="D1683" s="6"/>
      <c r="E1683" s="6"/>
      <c r="F1683" s="6"/>
      <c r="G1683" s="6"/>
      <c r="H1683" s="6"/>
      <c r="I1683" s="6"/>
      <c r="J1683" s="6"/>
      <c r="K1683" s="6"/>
      <c r="L1683" s="6"/>
      <c r="M1683" s="6"/>
      <c r="N1683" s="6"/>
      <c r="O1683" s="6"/>
      <c r="P1683" s="10"/>
      <c r="Q1683" s="15" t="str">
        <f t="shared" ca="1" si="54"/>
        <v>-</v>
      </c>
      <c r="R1683" s="6"/>
      <c r="S1683" s="6"/>
      <c r="T1683" s="6"/>
      <c r="U1683" s="6"/>
      <c r="V1683" s="6"/>
      <c r="W1683" s="6" t="str">
        <f t="shared" si="53"/>
        <v>-</v>
      </c>
      <c r="X1683" s="6"/>
      <c r="Y1683" s="6"/>
      <c r="Z1683" s="6"/>
      <c r="AA1683" s="6"/>
      <c r="AB1683" s="6"/>
      <c r="AC1683" s="6"/>
    </row>
    <row r="1684" spans="1:29" x14ac:dyDescent="0.25">
      <c r="Q1684" s="12" t="str">
        <f t="shared" ca="1" si="54"/>
        <v>-</v>
      </c>
      <c r="W1684" t="str">
        <f t="shared" si="53"/>
        <v>-</v>
      </c>
    </row>
    <row r="1685" spans="1:29" x14ac:dyDescent="0.25">
      <c r="A1685" s="6"/>
      <c r="B1685" s="10"/>
      <c r="C1685" s="6"/>
      <c r="D1685" s="6"/>
      <c r="E1685" s="6"/>
      <c r="F1685" s="6"/>
      <c r="G1685" s="6"/>
      <c r="H1685" s="6"/>
      <c r="I1685" s="6"/>
      <c r="J1685" s="6"/>
      <c r="K1685" s="6"/>
      <c r="L1685" s="6"/>
      <c r="M1685" s="6"/>
      <c r="N1685" s="6"/>
      <c r="O1685" s="6"/>
      <c r="P1685" s="10"/>
      <c r="Q1685" s="15" t="str">
        <f t="shared" ca="1" si="54"/>
        <v>-</v>
      </c>
      <c r="R1685" s="6"/>
      <c r="S1685" s="6"/>
      <c r="T1685" s="6"/>
      <c r="U1685" s="6"/>
      <c r="V1685" s="6"/>
      <c r="W1685" s="6" t="str">
        <f t="shared" si="53"/>
        <v>-</v>
      </c>
      <c r="X1685" s="6"/>
      <c r="Y1685" s="6"/>
      <c r="Z1685" s="6"/>
      <c r="AA1685" s="6"/>
      <c r="AB1685" s="6"/>
      <c r="AC1685" s="6"/>
    </row>
    <row r="1686" spans="1:29" x14ac:dyDescent="0.25">
      <c r="Q1686" s="12" t="str">
        <f t="shared" ca="1" si="54"/>
        <v>-</v>
      </c>
      <c r="W1686" t="str">
        <f t="shared" si="53"/>
        <v>-</v>
      </c>
    </row>
    <row r="1687" spans="1:29" x14ac:dyDescent="0.25">
      <c r="A1687" s="6"/>
      <c r="B1687" s="10"/>
      <c r="C1687" s="6"/>
      <c r="D1687" s="6"/>
      <c r="E1687" s="6"/>
      <c r="F1687" s="6"/>
      <c r="G1687" s="6"/>
      <c r="H1687" s="6"/>
      <c r="I1687" s="6"/>
      <c r="J1687" s="6"/>
      <c r="K1687" s="6"/>
      <c r="L1687" s="6"/>
      <c r="M1687" s="6"/>
      <c r="N1687" s="6"/>
      <c r="O1687" s="6"/>
      <c r="P1687" s="10"/>
      <c r="Q1687" s="15" t="str">
        <f t="shared" ca="1" si="54"/>
        <v>-</v>
      </c>
      <c r="R1687" s="6"/>
      <c r="S1687" s="6"/>
      <c r="T1687" s="6"/>
      <c r="U1687" s="6"/>
      <c r="V1687" s="6"/>
      <c r="W1687" s="6" t="str">
        <f t="shared" si="53"/>
        <v>-</v>
      </c>
      <c r="X1687" s="6"/>
      <c r="Y1687" s="6"/>
      <c r="Z1687" s="6"/>
      <c r="AA1687" s="6"/>
      <c r="AB1687" s="6"/>
      <c r="AC1687" s="6"/>
    </row>
    <row r="1688" spans="1:29" x14ac:dyDescent="0.25">
      <c r="Q1688" s="12" t="str">
        <f t="shared" ca="1" si="54"/>
        <v>-</v>
      </c>
      <c r="W1688" t="str">
        <f t="shared" si="53"/>
        <v>-</v>
      </c>
    </row>
    <row r="1689" spans="1:29" x14ac:dyDescent="0.25">
      <c r="A1689" s="6"/>
      <c r="B1689" s="10"/>
      <c r="C1689" s="6"/>
      <c r="D1689" s="6"/>
      <c r="E1689" s="6"/>
      <c r="F1689" s="6"/>
      <c r="G1689" s="6"/>
      <c r="H1689" s="6"/>
      <c r="I1689" s="6"/>
      <c r="J1689" s="6"/>
      <c r="K1689" s="6"/>
      <c r="L1689" s="6"/>
      <c r="M1689" s="6"/>
      <c r="N1689" s="6"/>
      <c r="O1689" s="6"/>
      <c r="P1689" s="10"/>
      <c r="Q1689" s="15" t="str">
        <f t="shared" ca="1" si="54"/>
        <v>-</v>
      </c>
      <c r="R1689" s="6"/>
      <c r="S1689" s="6"/>
      <c r="T1689" s="6"/>
      <c r="U1689" s="6"/>
      <c r="V1689" s="6"/>
      <c r="W1689" s="6" t="str">
        <f t="shared" si="53"/>
        <v>-</v>
      </c>
      <c r="X1689" s="6"/>
      <c r="Y1689" s="6"/>
      <c r="Z1689" s="6"/>
      <c r="AA1689" s="6"/>
      <c r="AB1689" s="6"/>
      <c r="AC1689" s="6"/>
    </row>
    <row r="1690" spans="1:29" x14ac:dyDescent="0.25">
      <c r="Q1690" s="12" t="str">
        <f t="shared" ca="1" si="54"/>
        <v>-</v>
      </c>
      <c r="W1690" t="str">
        <f t="shared" si="53"/>
        <v>-</v>
      </c>
    </row>
    <row r="1691" spans="1:29" x14ac:dyDescent="0.25">
      <c r="A1691" s="6"/>
      <c r="B1691" s="10"/>
      <c r="C1691" s="6"/>
      <c r="D1691" s="6"/>
      <c r="E1691" s="6"/>
      <c r="F1691" s="6"/>
      <c r="G1691" s="6"/>
      <c r="H1691" s="6"/>
      <c r="I1691" s="6"/>
      <c r="J1691" s="6"/>
      <c r="K1691" s="6"/>
      <c r="L1691" s="6"/>
      <c r="M1691" s="6"/>
      <c r="N1691" s="6"/>
      <c r="O1691" s="6"/>
      <c r="P1691" s="10"/>
      <c r="Q1691" s="15" t="str">
        <f t="shared" ca="1" si="54"/>
        <v>-</v>
      </c>
      <c r="R1691" s="6"/>
      <c r="S1691" s="6"/>
      <c r="T1691" s="6"/>
      <c r="U1691" s="6"/>
      <c r="V1691" s="6"/>
      <c r="W1691" s="6" t="str">
        <f t="shared" si="53"/>
        <v>-</v>
      </c>
      <c r="X1691" s="6"/>
      <c r="Y1691" s="6"/>
      <c r="Z1691" s="6"/>
      <c r="AA1691" s="6"/>
      <c r="AB1691" s="6"/>
      <c r="AC1691" s="6"/>
    </row>
    <row r="1692" spans="1:29" x14ac:dyDescent="0.25">
      <c r="Q1692" s="12" t="str">
        <f t="shared" ca="1" si="54"/>
        <v>-</v>
      </c>
      <c r="W1692" t="str">
        <f t="shared" si="53"/>
        <v>-</v>
      </c>
    </row>
    <row r="1693" spans="1:29" x14ac:dyDescent="0.25">
      <c r="A1693" s="6"/>
      <c r="B1693" s="10"/>
      <c r="C1693" s="6"/>
      <c r="D1693" s="6"/>
      <c r="E1693" s="6"/>
      <c r="F1693" s="6"/>
      <c r="G1693" s="6"/>
      <c r="H1693" s="6"/>
      <c r="I1693" s="6"/>
      <c r="J1693" s="6"/>
      <c r="K1693" s="6"/>
      <c r="L1693" s="6"/>
      <c r="M1693" s="6"/>
      <c r="N1693" s="6"/>
      <c r="O1693" s="6"/>
      <c r="P1693" s="10"/>
      <c r="Q1693" s="15" t="str">
        <f t="shared" ca="1" si="54"/>
        <v>-</v>
      </c>
      <c r="R1693" s="6"/>
      <c r="S1693" s="6"/>
      <c r="T1693" s="6"/>
      <c r="U1693" s="6"/>
      <c r="V1693" s="6"/>
      <c r="W1693" s="6" t="str">
        <f t="shared" si="53"/>
        <v>-</v>
      </c>
      <c r="X1693" s="6"/>
      <c r="Y1693" s="6"/>
      <c r="Z1693" s="6"/>
      <c r="AA1693" s="6"/>
      <c r="AB1693" s="6"/>
      <c r="AC1693" s="6"/>
    </row>
    <row r="1694" spans="1:29" x14ac:dyDescent="0.25">
      <c r="Q1694" s="12" t="str">
        <f t="shared" ca="1" si="54"/>
        <v>-</v>
      </c>
      <c r="W1694" t="str">
        <f t="shared" si="53"/>
        <v>-</v>
      </c>
    </row>
    <row r="1695" spans="1:29" x14ac:dyDescent="0.25">
      <c r="A1695" s="6"/>
      <c r="B1695" s="10"/>
      <c r="C1695" s="6"/>
      <c r="D1695" s="6"/>
      <c r="E1695" s="6"/>
      <c r="F1695" s="6"/>
      <c r="G1695" s="6"/>
      <c r="H1695" s="6"/>
      <c r="I1695" s="6"/>
      <c r="J1695" s="6"/>
      <c r="K1695" s="6"/>
      <c r="L1695" s="6"/>
      <c r="M1695" s="6"/>
      <c r="N1695" s="6"/>
      <c r="O1695" s="6"/>
      <c r="P1695" s="10"/>
      <c r="Q1695" s="15" t="str">
        <f t="shared" ca="1" si="54"/>
        <v>-</v>
      </c>
      <c r="R1695" s="6"/>
      <c r="S1695" s="6"/>
      <c r="T1695" s="6"/>
      <c r="U1695" s="6"/>
      <c r="V1695" s="6"/>
      <c r="W1695" s="6" t="str">
        <f t="shared" si="53"/>
        <v>-</v>
      </c>
      <c r="X1695" s="6"/>
      <c r="Y1695" s="6"/>
      <c r="Z1695" s="6"/>
      <c r="AA1695" s="6"/>
      <c r="AB1695" s="6"/>
      <c r="AC1695" s="6"/>
    </row>
    <row r="1696" spans="1:29" x14ac:dyDescent="0.25">
      <c r="Q1696" s="12" t="str">
        <f t="shared" ca="1" si="54"/>
        <v>-</v>
      </c>
      <c r="W1696" t="str">
        <f t="shared" si="53"/>
        <v>-</v>
      </c>
    </row>
    <row r="1697" spans="1:29" x14ac:dyDescent="0.25">
      <c r="A1697" s="6"/>
      <c r="B1697" s="10"/>
      <c r="C1697" s="6"/>
      <c r="D1697" s="6"/>
      <c r="E1697" s="6"/>
      <c r="F1697" s="6"/>
      <c r="G1697" s="6"/>
      <c r="H1697" s="6"/>
      <c r="I1697" s="6"/>
      <c r="J1697" s="6"/>
      <c r="K1697" s="6"/>
      <c r="L1697" s="6"/>
      <c r="M1697" s="6"/>
      <c r="N1697" s="6"/>
      <c r="O1697" s="6"/>
      <c r="P1697" s="10"/>
      <c r="Q1697" s="15" t="str">
        <f t="shared" ca="1" si="54"/>
        <v>-</v>
      </c>
      <c r="R1697" s="6"/>
      <c r="S1697" s="6"/>
      <c r="T1697" s="6"/>
      <c r="U1697" s="6"/>
      <c r="V1697" s="6"/>
      <c r="W1697" s="6" t="str">
        <f t="shared" si="53"/>
        <v>-</v>
      </c>
      <c r="X1697" s="6"/>
      <c r="Y1697" s="6"/>
      <c r="Z1697" s="6"/>
      <c r="AA1697" s="6"/>
      <c r="AB1697" s="6"/>
      <c r="AC1697" s="6"/>
    </row>
    <row r="1698" spans="1:29" x14ac:dyDescent="0.25">
      <c r="Q1698" s="12" t="str">
        <f t="shared" ca="1" si="54"/>
        <v>-</v>
      </c>
      <c r="W1698" t="str">
        <f t="shared" si="53"/>
        <v>-</v>
      </c>
    </row>
    <row r="1699" spans="1:29" x14ac:dyDescent="0.25">
      <c r="A1699" s="6"/>
      <c r="B1699" s="10"/>
      <c r="C1699" s="6"/>
      <c r="D1699" s="6"/>
      <c r="E1699" s="6"/>
      <c r="F1699" s="6"/>
      <c r="G1699" s="6"/>
      <c r="H1699" s="6"/>
      <c r="I1699" s="6"/>
      <c r="J1699" s="6"/>
      <c r="K1699" s="6"/>
      <c r="L1699" s="6"/>
      <c r="M1699" s="6"/>
      <c r="N1699" s="6"/>
      <c r="O1699" s="6"/>
      <c r="P1699" s="10"/>
      <c r="Q1699" s="15" t="str">
        <f t="shared" ca="1" si="54"/>
        <v>-</v>
      </c>
      <c r="R1699" s="6"/>
      <c r="S1699" s="6"/>
      <c r="T1699" s="6"/>
      <c r="U1699" s="6"/>
      <c r="V1699" s="6"/>
      <c r="W1699" s="6" t="str">
        <f t="shared" si="53"/>
        <v>-</v>
      </c>
      <c r="X1699" s="6"/>
      <c r="Y1699" s="6"/>
      <c r="Z1699" s="6"/>
      <c r="AA1699" s="6"/>
      <c r="AB1699" s="6"/>
      <c r="AC1699" s="6"/>
    </row>
    <row r="1700" spans="1:29" x14ac:dyDescent="0.25">
      <c r="Q1700" s="12" t="str">
        <f t="shared" ca="1" si="54"/>
        <v>-</v>
      </c>
      <c r="W1700" t="str">
        <f t="shared" si="53"/>
        <v>-</v>
      </c>
    </row>
    <row r="1701" spans="1:29" x14ac:dyDescent="0.25">
      <c r="A1701" s="6"/>
      <c r="B1701" s="10"/>
      <c r="C1701" s="6"/>
      <c r="D1701" s="6"/>
      <c r="E1701" s="6"/>
      <c r="F1701" s="6"/>
      <c r="G1701" s="6"/>
      <c r="H1701" s="6"/>
      <c r="I1701" s="6"/>
      <c r="J1701" s="6"/>
      <c r="K1701" s="6"/>
      <c r="L1701" s="6"/>
      <c r="M1701" s="6"/>
      <c r="N1701" s="6"/>
      <c r="O1701" s="6"/>
      <c r="P1701" s="10"/>
      <c r="Q1701" s="15" t="str">
        <f t="shared" ca="1" si="54"/>
        <v>-</v>
      </c>
      <c r="R1701" s="6"/>
      <c r="S1701" s="6"/>
      <c r="T1701" s="6"/>
      <c r="U1701" s="6"/>
      <c r="V1701" s="6"/>
      <c r="W1701" s="6" t="str">
        <f t="shared" si="53"/>
        <v>-</v>
      </c>
      <c r="X1701" s="6"/>
      <c r="Y1701" s="6"/>
      <c r="Z1701" s="6"/>
      <c r="AA1701" s="6"/>
      <c r="AB1701" s="6"/>
      <c r="AC1701" s="6"/>
    </row>
    <row r="1702" spans="1:29" x14ac:dyDescent="0.25">
      <c r="Q1702" s="12" t="str">
        <f t="shared" ca="1" si="54"/>
        <v>-</v>
      </c>
      <c r="W1702" t="str">
        <f t="shared" si="53"/>
        <v>-</v>
      </c>
    </row>
    <row r="1703" spans="1:29" x14ac:dyDescent="0.25">
      <c r="A1703" s="6"/>
      <c r="B1703" s="10"/>
      <c r="C1703" s="6"/>
      <c r="D1703" s="6"/>
      <c r="E1703" s="6"/>
      <c r="F1703" s="6"/>
      <c r="G1703" s="6"/>
      <c r="H1703" s="6"/>
      <c r="I1703" s="6"/>
      <c r="J1703" s="6"/>
      <c r="K1703" s="6"/>
      <c r="L1703" s="6"/>
      <c r="M1703" s="6"/>
      <c r="N1703" s="6"/>
      <c r="O1703" s="6"/>
      <c r="P1703" s="10"/>
      <c r="Q1703" s="15" t="str">
        <f t="shared" ca="1" si="54"/>
        <v>-</v>
      </c>
      <c r="R1703" s="6"/>
      <c r="S1703" s="6"/>
      <c r="T1703" s="6"/>
      <c r="U1703" s="6"/>
      <c r="V1703" s="6"/>
      <c r="W1703" s="6" t="str">
        <f t="shared" si="53"/>
        <v>-</v>
      </c>
      <c r="X1703" s="6"/>
      <c r="Y1703" s="6"/>
      <c r="Z1703" s="6"/>
      <c r="AA1703" s="6"/>
      <c r="AB1703" s="6"/>
      <c r="AC1703" s="6"/>
    </row>
    <row r="1704" spans="1:29" x14ac:dyDescent="0.25">
      <c r="Q1704" s="12" t="str">
        <f t="shared" ca="1" si="54"/>
        <v>-</v>
      </c>
      <c r="W1704" t="str">
        <f t="shared" si="53"/>
        <v>-</v>
      </c>
    </row>
    <row r="1705" spans="1:29" x14ac:dyDescent="0.25">
      <c r="A1705" s="6"/>
      <c r="B1705" s="10"/>
      <c r="C1705" s="6"/>
      <c r="D1705" s="6"/>
      <c r="E1705" s="6"/>
      <c r="F1705" s="6"/>
      <c r="G1705" s="6"/>
      <c r="H1705" s="6"/>
      <c r="I1705" s="6"/>
      <c r="J1705" s="6"/>
      <c r="K1705" s="6"/>
      <c r="L1705" s="6"/>
      <c r="M1705" s="6"/>
      <c r="N1705" s="6"/>
      <c r="O1705" s="6"/>
      <c r="P1705" s="10"/>
      <c r="Q1705" s="15" t="str">
        <f t="shared" ca="1" si="54"/>
        <v>-</v>
      </c>
      <c r="R1705" s="6"/>
      <c r="S1705" s="6"/>
      <c r="T1705" s="6"/>
      <c r="U1705" s="6"/>
      <c r="V1705" s="6"/>
      <c r="W1705" s="6" t="str">
        <f t="shared" si="53"/>
        <v>-</v>
      </c>
      <c r="X1705" s="6"/>
      <c r="Y1705" s="6"/>
      <c r="Z1705" s="6"/>
      <c r="AA1705" s="6"/>
      <c r="AB1705" s="6"/>
      <c r="AC1705" s="6"/>
    </row>
    <row r="1706" spans="1:29" x14ac:dyDescent="0.25">
      <c r="Q1706" s="12" t="str">
        <f t="shared" ca="1" si="54"/>
        <v>-</v>
      </c>
      <c r="W1706" t="str">
        <f t="shared" si="53"/>
        <v>-</v>
      </c>
    </row>
    <row r="1707" spans="1:29" x14ac:dyDescent="0.25">
      <c r="A1707" s="6"/>
      <c r="B1707" s="10"/>
      <c r="C1707" s="6"/>
      <c r="D1707" s="6"/>
      <c r="E1707" s="6"/>
      <c r="F1707" s="6"/>
      <c r="G1707" s="6"/>
      <c r="H1707" s="6"/>
      <c r="I1707" s="6"/>
      <c r="J1707" s="6"/>
      <c r="K1707" s="6"/>
      <c r="L1707" s="6"/>
      <c r="M1707" s="6"/>
      <c r="N1707" s="6"/>
      <c r="O1707" s="6"/>
      <c r="P1707" s="10"/>
      <c r="Q1707" s="15" t="str">
        <f t="shared" ca="1" si="54"/>
        <v>-</v>
      </c>
      <c r="R1707" s="6"/>
      <c r="S1707" s="6"/>
      <c r="T1707" s="6"/>
      <c r="U1707" s="6"/>
      <c r="V1707" s="6"/>
      <c r="W1707" s="6" t="str">
        <f t="shared" si="53"/>
        <v>-</v>
      </c>
      <c r="X1707" s="6"/>
      <c r="Y1707" s="6"/>
      <c r="Z1707" s="6"/>
      <c r="AA1707" s="6"/>
      <c r="AB1707" s="6"/>
      <c r="AC1707" s="6"/>
    </row>
    <row r="1708" spans="1:29" x14ac:dyDescent="0.25">
      <c r="Q1708" s="12" t="str">
        <f t="shared" ca="1" si="54"/>
        <v>-</v>
      </c>
      <c r="W1708" t="str">
        <f t="shared" si="53"/>
        <v>-</v>
      </c>
    </row>
    <row r="1709" spans="1:29" x14ac:dyDescent="0.25">
      <c r="A1709" s="6"/>
      <c r="B1709" s="10"/>
      <c r="C1709" s="6"/>
      <c r="D1709" s="6"/>
      <c r="E1709" s="6"/>
      <c r="F1709" s="6"/>
      <c r="G1709" s="6"/>
      <c r="H1709" s="6"/>
      <c r="I1709" s="6"/>
      <c r="J1709" s="6"/>
      <c r="K1709" s="6"/>
      <c r="L1709" s="6"/>
      <c r="M1709" s="6"/>
      <c r="N1709" s="6"/>
      <c r="O1709" s="6"/>
      <c r="P1709" s="10"/>
      <c r="Q1709" s="15" t="str">
        <f t="shared" ca="1" si="54"/>
        <v>-</v>
      </c>
      <c r="R1709" s="6"/>
      <c r="S1709" s="6"/>
      <c r="T1709" s="6"/>
      <c r="U1709" s="6"/>
      <c r="V1709" s="6"/>
      <c r="W1709" s="6" t="str">
        <f t="shared" si="53"/>
        <v>-</v>
      </c>
      <c r="X1709" s="6"/>
      <c r="Y1709" s="6"/>
      <c r="Z1709" s="6"/>
      <c r="AA1709" s="6"/>
      <c r="AB1709" s="6"/>
      <c r="AC1709" s="6"/>
    </row>
    <row r="1710" spans="1:29" x14ac:dyDescent="0.25">
      <c r="Q1710" s="12" t="str">
        <f t="shared" ca="1" si="54"/>
        <v>-</v>
      </c>
      <c r="W1710" t="str">
        <f t="shared" si="53"/>
        <v>-</v>
      </c>
    </row>
    <row r="1711" spans="1:29" x14ac:dyDescent="0.25">
      <c r="A1711" s="6"/>
      <c r="B1711" s="10"/>
      <c r="C1711" s="6"/>
      <c r="D1711" s="6"/>
      <c r="E1711" s="6"/>
      <c r="F1711" s="6"/>
      <c r="G1711" s="6"/>
      <c r="H1711" s="6"/>
      <c r="I1711" s="6"/>
      <c r="J1711" s="6"/>
      <c r="K1711" s="6"/>
      <c r="L1711" s="6"/>
      <c r="M1711" s="6"/>
      <c r="N1711" s="6"/>
      <c r="O1711" s="6"/>
      <c r="P1711" s="10"/>
      <c r="Q1711" s="15" t="str">
        <f t="shared" ca="1" si="54"/>
        <v>-</v>
      </c>
      <c r="R1711" s="6"/>
      <c r="S1711" s="6"/>
      <c r="T1711" s="6"/>
      <c r="U1711" s="6"/>
      <c r="V1711" s="6"/>
      <c r="W1711" s="6" t="str">
        <f t="shared" si="53"/>
        <v>-</v>
      </c>
      <c r="X1711" s="6"/>
      <c r="Y1711" s="6"/>
      <c r="Z1711" s="6"/>
      <c r="AA1711" s="6"/>
      <c r="AB1711" s="6"/>
      <c r="AC1711" s="6"/>
    </row>
    <row r="1712" spans="1:29" x14ac:dyDescent="0.25">
      <c r="Q1712" s="12" t="str">
        <f t="shared" ca="1" si="54"/>
        <v>-</v>
      </c>
      <c r="W1712" t="str">
        <f t="shared" si="53"/>
        <v>-</v>
      </c>
    </row>
    <row r="1713" spans="1:29" x14ac:dyDescent="0.25">
      <c r="A1713" s="6"/>
      <c r="B1713" s="10"/>
      <c r="C1713" s="6"/>
      <c r="D1713" s="6"/>
      <c r="E1713" s="6"/>
      <c r="F1713" s="6"/>
      <c r="G1713" s="6"/>
      <c r="H1713" s="6"/>
      <c r="I1713" s="6"/>
      <c r="J1713" s="6"/>
      <c r="K1713" s="6"/>
      <c r="L1713" s="6"/>
      <c r="M1713" s="6"/>
      <c r="N1713" s="6"/>
      <c r="O1713" s="6"/>
      <c r="P1713" s="10"/>
      <c r="Q1713" s="15" t="str">
        <f t="shared" ca="1" si="54"/>
        <v>-</v>
      </c>
      <c r="R1713" s="6"/>
      <c r="S1713" s="6"/>
      <c r="T1713" s="6"/>
      <c r="U1713" s="6"/>
      <c r="V1713" s="6"/>
      <c r="W1713" s="6" t="str">
        <f t="shared" si="53"/>
        <v>-</v>
      </c>
      <c r="X1713" s="6"/>
      <c r="Y1713" s="6"/>
      <c r="Z1713" s="6"/>
      <c r="AA1713" s="6"/>
      <c r="AB1713" s="6"/>
      <c r="AC1713" s="6"/>
    </row>
    <row r="1714" spans="1:29" x14ac:dyDescent="0.25">
      <c r="Q1714" s="12" t="str">
        <f t="shared" ca="1" si="54"/>
        <v>-</v>
      </c>
      <c r="W1714" t="str">
        <f t="shared" si="53"/>
        <v>-</v>
      </c>
    </row>
    <row r="1715" spans="1:29" x14ac:dyDescent="0.25">
      <c r="A1715" s="6"/>
      <c r="B1715" s="10"/>
      <c r="C1715" s="6"/>
      <c r="D1715" s="6"/>
      <c r="E1715" s="6"/>
      <c r="F1715" s="6"/>
      <c r="G1715" s="6"/>
      <c r="H1715" s="6"/>
      <c r="I1715" s="6"/>
      <c r="J1715" s="6"/>
      <c r="K1715" s="6"/>
      <c r="L1715" s="6"/>
      <c r="M1715" s="6"/>
      <c r="N1715" s="6"/>
      <c r="O1715" s="6"/>
      <c r="P1715" s="10"/>
      <c r="Q1715" s="15" t="str">
        <f t="shared" ca="1" si="54"/>
        <v>-</v>
      </c>
      <c r="R1715" s="6"/>
      <c r="S1715" s="6"/>
      <c r="T1715" s="6"/>
      <c r="U1715" s="6"/>
      <c r="V1715" s="6"/>
      <c r="W1715" s="6" t="str">
        <f t="shared" si="53"/>
        <v>-</v>
      </c>
      <c r="X1715" s="6"/>
      <c r="Y1715" s="6"/>
      <c r="Z1715" s="6"/>
      <c r="AA1715" s="6"/>
      <c r="AB1715" s="6"/>
      <c r="AC1715" s="6"/>
    </row>
    <row r="1716" spans="1:29" x14ac:dyDescent="0.25">
      <c r="Q1716" s="12" t="str">
        <f t="shared" ca="1" si="54"/>
        <v>-</v>
      </c>
      <c r="W1716" t="str">
        <f t="shared" si="53"/>
        <v>-</v>
      </c>
    </row>
    <row r="1717" spans="1:29" x14ac:dyDescent="0.25">
      <c r="A1717" s="6"/>
      <c r="B1717" s="10"/>
      <c r="C1717" s="6"/>
      <c r="D1717" s="6"/>
      <c r="E1717" s="6"/>
      <c r="F1717" s="6"/>
      <c r="G1717" s="6"/>
      <c r="H1717" s="6"/>
      <c r="I1717" s="6"/>
      <c r="J1717" s="6"/>
      <c r="K1717" s="6"/>
      <c r="L1717" s="6"/>
      <c r="M1717" s="6"/>
      <c r="N1717" s="6"/>
      <c r="O1717" s="6"/>
      <c r="P1717" s="10"/>
      <c r="Q1717" s="15" t="str">
        <f t="shared" ca="1" si="54"/>
        <v>-</v>
      </c>
      <c r="R1717" s="6"/>
      <c r="S1717" s="6"/>
      <c r="T1717" s="6"/>
      <c r="U1717" s="6"/>
      <c r="V1717" s="6"/>
      <c r="W1717" s="6" t="str">
        <f t="shared" si="53"/>
        <v>-</v>
      </c>
      <c r="X1717" s="6"/>
      <c r="Y1717" s="6"/>
      <c r="Z1717" s="6"/>
      <c r="AA1717" s="6"/>
      <c r="AB1717" s="6"/>
      <c r="AC1717" s="6"/>
    </row>
    <row r="1718" spans="1:29" x14ac:dyDescent="0.25">
      <c r="Q1718" s="12" t="str">
        <f t="shared" ca="1" si="54"/>
        <v>-</v>
      </c>
      <c r="W1718" t="str">
        <f t="shared" si="53"/>
        <v>-</v>
      </c>
    </row>
    <row r="1719" spans="1:29" x14ac:dyDescent="0.25">
      <c r="A1719" s="6"/>
      <c r="B1719" s="10"/>
      <c r="C1719" s="6"/>
      <c r="D1719" s="6"/>
      <c r="E1719" s="6"/>
      <c r="F1719" s="6"/>
      <c r="G1719" s="6"/>
      <c r="H1719" s="6"/>
      <c r="I1719" s="6"/>
      <c r="J1719" s="6"/>
      <c r="K1719" s="6"/>
      <c r="L1719" s="6"/>
      <c r="M1719" s="6"/>
      <c r="N1719" s="6"/>
      <c r="O1719" s="6"/>
      <c r="P1719" s="10"/>
      <c r="Q1719" s="15" t="str">
        <f t="shared" ca="1" si="54"/>
        <v>-</v>
      </c>
      <c r="R1719" s="6"/>
      <c r="S1719" s="6"/>
      <c r="T1719" s="6"/>
      <c r="U1719" s="6"/>
      <c r="V1719" s="6"/>
      <c r="W1719" s="6" t="str">
        <f t="shared" si="53"/>
        <v>-</v>
      </c>
      <c r="X1719" s="6"/>
      <c r="Y1719" s="6"/>
      <c r="Z1719" s="6"/>
      <c r="AA1719" s="6"/>
      <c r="AB1719" s="6"/>
      <c r="AC1719" s="6"/>
    </row>
    <row r="1720" spans="1:29" x14ac:dyDescent="0.25">
      <c r="Q1720" s="12" t="str">
        <f t="shared" ca="1" si="54"/>
        <v>-</v>
      </c>
      <c r="W1720" t="str">
        <f t="shared" si="53"/>
        <v>-</v>
      </c>
    </row>
    <row r="1721" spans="1:29" x14ac:dyDescent="0.25">
      <c r="A1721" s="6"/>
      <c r="B1721" s="10"/>
      <c r="C1721" s="6"/>
      <c r="D1721" s="6"/>
      <c r="E1721" s="6"/>
      <c r="F1721" s="6"/>
      <c r="G1721" s="6"/>
      <c r="H1721" s="6"/>
      <c r="I1721" s="6"/>
      <c r="J1721" s="6"/>
      <c r="K1721" s="6"/>
      <c r="L1721" s="6"/>
      <c r="M1721" s="6"/>
      <c r="N1721" s="6"/>
      <c r="O1721" s="6"/>
      <c r="P1721" s="10"/>
      <c r="Q1721" s="15" t="str">
        <f t="shared" ca="1" si="54"/>
        <v>-</v>
      </c>
      <c r="R1721" s="6"/>
      <c r="S1721" s="6"/>
      <c r="T1721" s="6"/>
      <c r="U1721" s="6"/>
      <c r="V1721" s="6"/>
      <c r="W1721" s="6" t="str">
        <f t="shared" si="53"/>
        <v>-</v>
      </c>
      <c r="X1721" s="6"/>
      <c r="Y1721" s="6"/>
      <c r="Z1721" s="6"/>
      <c r="AA1721" s="6"/>
      <c r="AB1721" s="6"/>
      <c r="AC1721" s="6"/>
    </row>
    <row r="1722" spans="1:29" x14ac:dyDescent="0.25">
      <c r="Q1722" s="12" t="str">
        <f t="shared" ca="1" si="54"/>
        <v>-</v>
      </c>
      <c r="W1722" t="str">
        <f t="shared" si="53"/>
        <v>-</v>
      </c>
    </row>
    <row r="1723" spans="1:29" x14ac:dyDescent="0.25">
      <c r="A1723" s="6"/>
      <c r="B1723" s="10"/>
      <c r="C1723" s="6"/>
      <c r="D1723" s="6"/>
      <c r="E1723" s="6"/>
      <c r="F1723" s="6"/>
      <c r="G1723" s="6"/>
      <c r="H1723" s="6"/>
      <c r="I1723" s="6"/>
      <c r="J1723" s="6"/>
      <c r="K1723" s="6"/>
      <c r="L1723" s="6"/>
      <c r="M1723" s="6"/>
      <c r="N1723" s="6"/>
      <c r="O1723" s="6"/>
      <c r="P1723" s="10"/>
      <c r="Q1723" s="15" t="str">
        <f t="shared" ca="1" si="54"/>
        <v>-</v>
      </c>
      <c r="R1723" s="6"/>
      <c r="S1723" s="6"/>
      <c r="T1723" s="6"/>
      <c r="U1723" s="6"/>
      <c r="V1723" s="6"/>
      <c r="W1723" s="6" t="str">
        <f t="shared" si="53"/>
        <v>-</v>
      </c>
      <c r="X1723" s="6"/>
      <c r="Y1723" s="6"/>
      <c r="Z1723" s="6"/>
      <c r="AA1723" s="6"/>
      <c r="AB1723" s="6"/>
      <c r="AC1723" s="6"/>
    </row>
    <row r="1724" spans="1:29" x14ac:dyDescent="0.25">
      <c r="Q1724" s="12" t="str">
        <f t="shared" ca="1" si="54"/>
        <v>-</v>
      </c>
      <c r="W1724" t="str">
        <f t="shared" si="53"/>
        <v>-</v>
      </c>
    </row>
    <row r="1725" spans="1:29" x14ac:dyDescent="0.25">
      <c r="A1725" s="6"/>
      <c r="B1725" s="10"/>
      <c r="C1725" s="6"/>
      <c r="D1725" s="6"/>
      <c r="E1725" s="6"/>
      <c r="F1725" s="6"/>
      <c r="G1725" s="6"/>
      <c r="H1725" s="6"/>
      <c r="I1725" s="6"/>
      <c r="J1725" s="6"/>
      <c r="K1725" s="6"/>
      <c r="L1725" s="6"/>
      <c r="M1725" s="6"/>
      <c r="N1725" s="6"/>
      <c r="O1725" s="6"/>
      <c r="P1725" s="10"/>
      <c r="Q1725" s="15" t="str">
        <f t="shared" ca="1" si="54"/>
        <v>-</v>
      </c>
      <c r="R1725" s="6"/>
      <c r="S1725" s="6"/>
      <c r="T1725" s="6"/>
      <c r="U1725" s="6"/>
      <c r="V1725" s="6"/>
      <c r="W1725" s="6" t="str">
        <f t="shared" si="53"/>
        <v>-</v>
      </c>
      <c r="X1725" s="6"/>
      <c r="Y1725" s="6"/>
      <c r="Z1725" s="6"/>
      <c r="AA1725" s="6"/>
      <c r="AB1725" s="6"/>
      <c r="AC1725" s="6"/>
    </row>
    <row r="1726" spans="1:29" x14ac:dyDescent="0.25">
      <c r="Q1726" s="12" t="str">
        <f t="shared" ca="1" si="54"/>
        <v>-</v>
      </c>
      <c r="W1726" t="str">
        <f t="shared" si="53"/>
        <v>-</v>
      </c>
    </row>
    <row r="1727" spans="1:29" x14ac:dyDescent="0.25">
      <c r="A1727" s="6"/>
      <c r="B1727" s="10"/>
      <c r="C1727" s="6"/>
      <c r="D1727" s="6"/>
      <c r="E1727" s="6"/>
      <c r="F1727" s="6"/>
      <c r="G1727" s="6"/>
      <c r="H1727" s="6"/>
      <c r="I1727" s="6"/>
      <c r="J1727" s="6"/>
      <c r="K1727" s="6"/>
      <c r="L1727" s="6"/>
      <c r="M1727" s="6"/>
      <c r="N1727" s="6"/>
      <c r="O1727" s="6"/>
      <c r="P1727" s="10"/>
      <c r="Q1727" s="15" t="str">
        <f t="shared" ca="1" si="54"/>
        <v>-</v>
      </c>
      <c r="R1727" s="6"/>
      <c r="S1727" s="6"/>
      <c r="T1727" s="6"/>
      <c r="U1727" s="6"/>
      <c r="V1727" s="6"/>
      <c r="W1727" s="6" t="str">
        <f t="shared" ref="W1727:W1790" si="55">IF(OR(ISBLANK(J1727),ISBLANK(V1727)),"-",(IF(J1727=V1727,"Yes","No")))</f>
        <v>-</v>
      </c>
      <c r="X1727" s="6"/>
      <c r="Y1727" s="6"/>
      <c r="Z1727" s="6"/>
      <c r="AA1727" s="6"/>
      <c r="AB1727" s="6"/>
      <c r="AC1727" s="6"/>
    </row>
    <row r="1728" spans="1:29" x14ac:dyDescent="0.25">
      <c r="Q1728" s="12" t="str">
        <f t="shared" ref="Q1728:Q1791" ca="1" si="56">IF(B1728&gt;1/1/1900, (IF(R1728="Closed",(DATEDIF(B1728,P1728,"d"))-(DATEDIF(M1728,O1728,"d")),IF(OR(R1728="Pending",ISBLANK(P1728)),TODAY()-B1728))),"-")</f>
        <v>-</v>
      </c>
      <c r="W1728" t="str">
        <f t="shared" si="55"/>
        <v>-</v>
      </c>
    </row>
    <row r="1729" spans="1:29" x14ac:dyDescent="0.25">
      <c r="A1729" s="6"/>
      <c r="B1729" s="10"/>
      <c r="C1729" s="6"/>
      <c r="D1729" s="6"/>
      <c r="E1729" s="6"/>
      <c r="F1729" s="6"/>
      <c r="G1729" s="6"/>
      <c r="H1729" s="6"/>
      <c r="I1729" s="6"/>
      <c r="J1729" s="6"/>
      <c r="K1729" s="6"/>
      <c r="L1729" s="6"/>
      <c r="M1729" s="6"/>
      <c r="N1729" s="6"/>
      <c r="O1729" s="6"/>
      <c r="P1729" s="10"/>
      <c r="Q1729" s="15" t="str">
        <f t="shared" ca="1" si="56"/>
        <v>-</v>
      </c>
      <c r="R1729" s="6"/>
      <c r="S1729" s="6"/>
      <c r="T1729" s="6"/>
      <c r="U1729" s="6"/>
      <c r="V1729" s="6"/>
      <c r="W1729" s="6" t="str">
        <f t="shared" si="55"/>
        <v>-</v>
      </c>
      <c r="X1729" s="6"/>
      <c r="Y1729" s="6"/>
      <c r="Z1729" s="6"/>
      <c r="AA1729" s="6"/>
      <c r="AB1729" s="6"/>
      <c r="AC1729" s="6"/>
    </row>
    <row r="1730" spans="1:29" x14ac:dyDescent="0.25">
      <c r="Q1730" s="12" t="str">
        <f t="shared" ca="1" si="56"/>
        <v>-</v>
      </c>
      <c r="W1730" t="str">
        <f t="shared" si="55"/>
        <v>-</v>
      </c>
    </row>
    <row r="1731" spans="1:29" x14ac:dyDescent="0.25">
      <c r="A1731" s="6"/>
      <c r="B1731" s="10"/>
      <c r="C1731" s="6"/>
      <c r="D1731" s="6"/>
      <c r="E1731" s="6"/>
      <c r="F1731" s="6"/>
      <c r="G1731" s="6"/>
      <c r="H1731" s="6"/>
      <c r="I1731" s="6"/>
      <c r="J1731" s="6"/>
      <c r="K1731" s="6"/>
      <c r="L1731" s="6"/>
      <c r="M1731" s="6"/>
      <c r="N1731" s="6"/>
      <c r="O1731" s="6"/>
      <c r="P1731" s="10"/>
      <c r="Q1731" s="15" t="str">
        <f t="shared" ca="1" si="56"/>
        <v>-</v>
      </c>
      <c r="R1731" s="6"/>
      <c r="S1731" s="6"/>
      <c r="T1731" s="6"/>
      <c r="U1731" s="6"/>
      <c r="V1731" s="6"/>
      <c r="W1731" s="6" t="str">
        <f t="shared" si="55"/>
        <v>-</v>
      </c>
      <c r="X1731" s="6"/>
      <c r="Y1731" s="6"/>
      <c r="Z1731" s="6"/>
      <c r="AA1731" s="6"/>
      <c r="AB1731" s="6"/>
      <c r="AC1731" s="6"/>
    </row>
    <row r="1732" spans="1:29" x14ac:dyDescent="0.25">
      <c r="Q1732" s="12" t="str">
        <f t="shared" ca="1" si="56"/>
        <v>-</v>
      </c>
      <c r="W1732" t="str">
        <f t="shared" si="55"/>
        <v>-</v>
      </c>
    </row>
    <row r="1733" spans="1:29" x14ac:dyDescent="0.25">
      <c r="A1733" s="6"/>
      <c r="B1733" s="10"/>
      <c r="C1733" s="6"/>
      <c r="D1733" s="6"/>
      <c r="E1733" s="6"/>
      <c r="F1733" s="6"/>
      <c r="G1733" s="6"/>
      <c r="H1733" s="6"/>
      <c r="I1733" s="6"/>
      <c r="J1733" s="6"/>
      <c r="K1733" s="6"/>
      <c r="L1733" s="6"/>
      <c r="M1733" s="6"/>
      <c r="N1733" s="6"/>
      <c r="O1733" s="6"/>
      <c r="P1733" s="10"/>
      <c r="Q1733" s="15" t="str">
        <f t="shared" ca="1" si="56"/>
        <v>-</v>
      </c>
      <c r="R1733" s="6"/>
      <c r="S1733" s="6"/>
      <c r="T1733" s="6"/>
      <c r="U1733" s="6"/>
      <c r="V1733" s="6"/>
      <c r="W1733" s="6" t="str">
        <f t="shared" si="55"/>
        <v>-</v>
      </c>
      <c r="X1733" s="6"/>
      <c r="Y1733" s="6"/>
      <c r="Z1733" s="6"/>
      <c r="AA1733" s="6"/>
      <c r="AB1733" s="6"/>
      <c r="AC1733" s="6"/>
    </row>
    <row r="1734" spans="1:29" x14ac:dyDescent="0.25">
      <c r="Q1734" s="12" t="str">
        <f t="shared" ca="1" si="56"/>
        <v>-</v>
      </c>
      <c r="W1734" t="str">
        <f t="shared" si="55"/>
        <v>-</v>
      </c>
    </row>
    <row r="1735" spans="1:29" x14ac:dyDescent="0.25">
      <c r="A1735" s="6"/>
      <c r="B1735" s="10"/>
      <c r="C1735" s="6"/>
      <c r="D1735" s="6"/>
      <c r="E1735" s="6"/>
      <c r="F1735" s="6"/>
      <c r="G1735" s="6"/>
      <c r="H1735" s="6"/>
      <c r="I1735" s="6"/>
      <c r="J1735" s="6"/>
      <c r="K1735" s="6"/>
      <c r="L1735" s="6"/>
      <c r="M1735" s="6"/>
      <c r="N1735" s="6"/>
      <c r="O1735" s="6"/>
      <c r="P1735" s="10"/>
      <c r="Q1735" s="15" t="str">
        <f t="shared" ca="1" si="56"/>
        <v>-</v>
      </c>
      <c r="R1735" s="6"/>
      <c r="S1735" s="6"/>
      <c r="T1735" s="6"/>
      <c r="U1735" s="6"/>
      <c r="V1735" s="6"/>
      <c r="W1735" s="6" t="str">
        <f t="shared" si="55"/>
        <v>-</v>
      </c>
      <c r="X1735" s="6"/>
      <c r="Y1735" s="6"/>
      <c r="Z1735" s="6"/>
      <c r="AA1735" s="6"/>
      <c r="AB1735" s="6"/>
      <c r="AC1735" s="6"/>
    </row>
    <row r="1736" spans="1:29" x14ac:dyDescent="0.25">
      <c r="Q1736" s="12" t="str">
        <f t="shared" ca="1" si="56"/>
        <v>-</v>
      </c>
      <c r="W1736" t="str">
        <f t="shared" si="55"/>
        <v>-</v>
      </c>
    </row>
    <row r="1737" spans="1:29" x14ac:dyDescent="0.25">
      <c r="A1737" s="6"/>
      <c r="B1737" s="10"/>
      <c r="C1737" s="6"/>
      <c r="D1737" s="6"/>
      <c r="E1737" s="6"/>
      <c r="F1737" s="6"/>
      <c r="G1737" s="6"/>
      <c r="H1737" s="6"/>
      <c r="I1737" s="6"/>
      <c r="J1737" s="6"/>
      <c r="K1737" s="6"/>
      <c r="L1737" s="6"/>
      <c r="M1737" s="6"/>
      <c r="N1737" s="6"/>
      <c r="O1737" s="6"/>
      <c r="P1737" s="10"/>
      <c r="Q1737" s="15" t="str">
        <f t="shared" ca="1" si="56"/>
        <v>-</v>
      </c>
      <c r="R1737" s="6"/>
      <c r="S1737" s="6"/>
      <c r="T1737" s="6"/>
      <c r="U1737" s="6"/>
      <c r="V1737" s="6"/>
      <c r="W1737" s="6" t="str">
        <f t="shared" si="55"/>
        <v>-</v>
      </c>
      <c r="X1737" s="6"/>
      <c r="Y1737" s="6"/>
      <c r="Z1737" s="6"/>
      <c r="AA1737" s="6"/>
      <c r="AB1737" s="6"/>
      <c r="AC1737" s="6"/>
    </row>
    <row r="1738" spans="1:29" x14ac:dyDescent="0.25">
      <c r="Q1738" s="12" t="str">
        <f t="shared" ca="1" si="56"/>
        <v>-</v>
      </c>
      <c r="W1738" t="str">
        <f t="shared" si="55"/>
        <v>-</v>
      </c>
    </row>
    <row r="1739" spans="1:29" x14ac:dyDescent="0.25">
      <c r="A1739" s="6"/>
      <c r="B1739" s="10"/>
      <c r="C1739" s="6"/>
      <c r="D1739" s="6"/>
      <c r="E1739" s="6"/>
      <c r="F1739" s="6"/>
      <c r="G1739" s="6"/>
      <c r="H1739" s="6"/>
      <c r="I1739" s="6"/>
      <c r="J1739" s="6"/>
      <c r="K1739" s="6"/>
      <c r="L1739" s="6"/>
      <c r="M1739" s="6"/>
      <c r="N1739" s="6"/>
      <c r="O1739" s="6"/>
      <c r="P1739" s="10"/>
      <c r="Q1739" s="15" t="str">
        <f t="shared" ca="1" si="56"/>
        <v>-</v>
      </c>
      <c r="R1739" s="6"/>
      <c r="S1739" s="6"/>
      <c r="T1739" s="6"/>
      <c r="U1739" s="6"/>
      <c r="V1739" s="6"/>
      <c r="W1739" s="6" t="str">
        <f t="shared" si="55"/>
        <v>-</v>
      </c>
      <c r="X1739" s="6"/>
      <c r="Y1739" s="6"/>
      <c r="Z1739" s="6"/>
      <c r="AA1739" s="6"/>
      <c r="AB1739" s="6"/>
      <c r="AC1739" s="6"/>
    </row>
    <row r="1740" spans="1:29" x14ac:dyDescent="0.25">
      <c r="Q1740" s="12" t="str">
        <f t="shared" ca="1" si="56"/>
        <v>-</v>
      </c>
      <c r="W1740" t="str">
        <f t="shared" si="55"/>
        <v>-</v>
      </c>
    </row>
    <row r="1741" spans="1:29" x14ac:dyDescent="0.25">
      <c r="A1741" s="6"/>
      <c r="B1741" s="10"/>
      <c r="C1741" s="6"/>
      <c r="D1741" s="6"/>
      <c r="E1741" s="6"/>
      <c r="F1741" s="6"/>
      <c r="G1741" s="6"/>
      <c r="H1741" s="6"/>
      <c r="I1741" s="6"/>
      <c r="J1741" s="6"/>
      <c r="K1741" s="6"/>
      <c r="L1741" s="6"/>
      <c r="M1741" s="6"/>
      <c r="N1741" s="6"/>
      <c r="O1741" s="6"/>
      <c r="P1741" s="10"/>
      <c r="Q1741" s="15" t="str">
        <f t="shared" ca="1" si="56"/>
        <v>-</v>
      </c>
      <c r="R1741" s="6"/>
      <c r="S1741" s="6"/>
      <c r="T1741" s="6"/>
      <c r="U1741" s="6"/>
      <c r="V1741" s="6"/>
      <c r="W1741" s="6" t="str">
        <f t="shared" si="55"/>
        <v>-</v>
      </c>
      <c r="X1741" s="6"/>
      <c r="Y1741" s="6"/>
      <c r="Z1741" s="6"/>
      <c r="AA1741" s="6"/>
      <c r="AB1741" s="6"/>
      <c r="AC1741" s="6"/>
    </row>
    <row r="1742" spans="1:29" x14ac:dyDescent="0.25">
      <c r="Q1742" s="12" t="str">
        <f t="shared" ca="1" si="56"/>
        <v>-</v>
      </c>
      <c r="W1742" t="str">
        <f t="shared" si="55"/>
        <v>-</v>
      </c>
    </row>
    <row r="1743" spans="1:29" x14ac:dyDescent="0.25">
      <c r="A1743" s="6"/>
      <c r="B1743" s="10"/>
      <c r="C1743" s="6"/>
      <c r="D1743" s="6"/>
      <c r="E1743" s="6"/>
      <c r="F1743" s="6"/>
      <c r="G1743" s="6"/>
      <c r="H1743" s="6"/>
      <c r="I1743" s="6"/>
      <c r="J1743" s="6"/>
      <c r="K1743" s="6"/>
      <c r="L1743" s="6"/>
      <c r="M1743" s="6"/>
      <c r="N1743" s="6"/>
      <c r="O1743" s="6"/>
      <c r="P1743" s="10"/>
      <c r="Q1743" s="15" t="str">
        <f t="shared" ca="1" si="56"/>
        <v>-</v>
      </c>
      <c r="R1743" s="6"/>
      <c r="S1743" s="6"/>
      <c r="T1743" s="6"/>
      <c r="U1743" s="6"/>
      <c r="V1743" s="6"/>
      <c r="W1743" s="6" t="str">
        <f t="shared" si="55"/>
        <v>-</v>
      </c>
      <c r="X1743" s="6"/>
      <c r="Y1743" s="6"/>
      <c r="Z1743" s="6"/>
      <c r="AA1743" s="6"/>
      <c r="AB1743" s="6"/>
      <c r="AC1743" s="6"/>
    </row>
    <row r="1744" spans="1:29" x14ac:dyDescent="0.25">
      <c r="Q1744" s="12" t="str">
        <f t="shared" ca="1" si="56"/>
        <v>-</v>
      </c>
      <c r="W1744" t="str">
        <f t="shared" si="55"/>
        <v>-</v>
      </c>
    </row>
    <row r="1745" spans="1:29" x14ac:dyDescent="0.25">
      <c r="A1745" s="6"/>
      <c r="B1745" s="10"/>
      <c r="C1745" s="6"/>
      <c r="D1745" s="6"/>
      <c r="E1745" s="6"/>
      <c r="F1745" s="6"/>
      <c r="G1745" s="6"/>
      <c r="H1745" s="6"/>
      <c r="I1745" s="6"/>
      <c r="J1745" s="6"/>
      <c r="K1745" s="6"/>
      <c r="L1745" s="6"/>
      <c r="M1745" s="6"/>
      <c r="N1745" s="6"/>
      <c r="O1745" s="6"/>
      <c r="P1745" s="10"/>
      <c r="Q1745" s="15" t="str">
        <f t="shared" ca="1" si="56"/>
        <v>-</v>
      </c>
      <c r="R1745" s="6"/>
      <c r="S1745" s="6"/>
      <c r="T1745" s="6"/>
      <c r="U1745" s="6"/>
      <c r="V1745" s="6"/>
      <c r="W1745" s="6" t="str">
        <f t="shared" si="55"/>
        <v>-</v>
      </c>
      <c r="X1745" s="6"/>
      <c r="Y1745" s="6"/>
      <c r="Z1745" s="6"/>
      <c r="AA1745" s="6"/>
      <c r="AB1745" s="6"/>
      <c r="AC1745" s="6"/>
    </row>
    <row r="1746" spans="1:29" x14ac:dyDescent="0.25">
      <c r="Q1746" s="12" t="str">
        <f t="shared" ca="1" si="56"/>
        <v>-</v>
      </c>
      <c r="W1746" t="str">
        <f t="shared" si="55"/>
        <v>-</v>
      </c>
    </row>
    <row r="1747" spans="1:29" x14ac:dyDescent="0.25">
      <c r="A1747" s="6"/>
      <c r="B1747" s="10"/>
      <c r="C1747" s="6"/>
      <c r="D1747" s="6"/>
      <c r="E1747" s="6"/>
      <c r="F1747" s="6"/>
      <c r="G1747" s="6"/>
      <c r="H1747" s="6"/>
      <c r="I1747" s="6"/>
      <c r="J1747" s="6"/>
      <c r="K1747" s="6"/>
      <c r="L1747" s="6"/>
      <c r="M1747" s="6"/>
      <c r="N1747" s="6"/>
      <c r="O1747" s="6"/>
      <c r="P1747" s="10"/>
      <c r="Q1747" s="15" t="str">
        <f t="shared" ca="1" si="56"/>
        <v>-</v>
      </c>
      <c r="R1747" s="6"/>
      <c r="S1747" s="6"/>
      <c r="T1747" s="6"/>
      <c r="U1747" s="6"/>
      <c r="V1747" s="6"/>
      <c r="W1747" s="6" t="str">
        <f t="shared" si="55"/>
        <v>-</v>
      </c>
      <c r="X1747" s="6"/>
      <c r="Y1747" s="6"/>
      <c r="Z1747" s="6"/>
      <c r="AA1747" s="6"/>
      <c r="AB1747" s="6"/>
      <c r="AC1747" s="6"/>
    </row>
    <row r="1748" spans="1:29" x14ac:dyDescent="0.25">
      <c r="Q1748" s="12" t="str">
        <f t="shared" ca="1" si="56"/>
        <v>-</v>
      </c>
      <c r="W1748" t="str">
        <f t="shared" si="55"/>
        <v>-</v>
      </c>
    </row>
    <row r="1749" spans="1:29" x14ac:dyDescent="0.25">
      <c r="A1749" s="6"/>
      <c r="B1749" s="10"/>
      <c r="C1749" s="6"/>
      <c r="D1749" s="6"/>
      <c r="E1749" s="6"/>
      <c r="F1749" s="6"/>
      <c r="G1749" s="6"/>
      <c r="H1749" s="6"/>
      <c r="I1749" s="6"/>
      <c r="J1749" s="6"/>
      <c r="K1749" s="6"/>
      <c r="L1749" s="6"/>
      <c r="M1749" s="6"/>
      <c r="N1749" s="6"/>
      <c r="O1749" s="6"/>
      <c r="P1749" s="10"/>
      <c r="Q1749" s="15" t="str">
        <f t="shared" ca="1" si="56"/>
        <v>-</v>
      </c>
      <c r="R1749" s="6"/>
      <c r="S1749" s="6"/>
      <c r="T1749" s="6"/>
      <c r="U1749" s="6"/>
      <c r="V1749" s="6"/>
      <c r="W1749" s="6" t="str">
        <f t="shared" si="55"/>
        <v>-</v>
      </c>
      <c r="X1749" s="6"/>
      <c r="Y1749" s="6"/>
      <c r="Z1749" s="6"/>
      <c r="AA1749" s="6"/>
      <c r="AB1749" s="6"/>
      <c r="AC1749" s="6"/>
    </row>
    <row r="1750" spans="1:29" x14ac:dyDescent="0.25">
      <c r="Q1750" s="12" t="str">
        <f t="shared" ca="1" si="56"/>
        <v>-</v>
      </c>
      <c r="W1750" t="str">
        <f t="shared" si="55"/>
        <v>-</v>
      </c>
    </row>
    <row r="1751" spans="1:29" x14ac:dyDescent="0.25">
      <c r="A1751" s="6"/>
      <c r="B1751" s="10"/>
      <c r="C1751" s="6"/>
      <c r="D1751" s="6"/>
      <c r="E1751" s="6"/>
      <c r="F1751" s="6"/>
      <c r="G1751" s="6"/>
      <c r="H1751" s="6"/>
      <c r="I1751" s="6"/>
      <c r="J1751" s="6"/>
      <c r="K1751" s="6"/>
      <c r="L1751" s="6"/>
      <c r="M1751" s="6"/>
      <c r="N1751" s="6"/>
      <c r="O1751" s="6"/>
      <c r="P1751" s="10"/>
      <c r="Q1751" s="15" t="str">
        <f t="shared" ca="1" si="56"/>
        <v>-</v>
      </c>
      <c r="R1751" s="6"/>
      <c r="S1751" s="6"/>
      <c r="T1751" s="6"/>
      <c r="U1751" s="6"/>
      <c r="V1751" s="6"/>
      <c r="W1751" s="6" t="str">
        <f t="shared" si="55"/>
        <v>-</v>
      </c>
      <c r="X1751" s="6"/>
      <c r="Y1751" s="6"/>
      <c r="Z1751" s="6"/>
      <c r="AA1751" s="6"/>
      <c r="AB1751" s="6"/>
      <c r="AC1751" s="6"/>
    </row>
    <row r="1752" spans="1:29" x14ac:dyDescent="0.25">
      <c r="Q1752" s="12" t="str">
        <f t="shared" ca="1" si="56"/>
        <v>-</v>
      </c>
      <c r="W1752" t="str">
        <f t="shared" si="55"/>
        <v>-</v>
      </c>
    </row>
    <row r="1753" spans="1:29" x14ac:dyDescent="0.25">
      <c r="A1753" s="6"/>
      <c r="B1753" s="10"/>
      <c r="C1753" s="6"/>
      <c r="D1753" s="6"/>
      <c r="E1753" s="6"/>
      <c r="F1753" s="6"/>
      <c r="G1753" s="6"/>
      <c r="H1753" s="6"/>
      <c r="I1753" s="6"/>
      <c r="J1753" s="6"/>
      <c r="K1753" s="6"/>
      <c r="L1753" s="6"/>
      <c r="M1753" s="6"/>
      <c r="N1753" s="6"/>
      <c r="O1753" s="6"/>
      <c r="P1753" s="10"/>
      <c r="Q1753" s="15" t="str">
        <f t="shared" ca="1" si="56"/>
        <v>-</v>
      </c>
      <c r="R1753" s="6"/>
      <c r="S1753" s="6"/>
      <c r="T1753" s="6"/>
      <c r="U1753" s="6"/>
      <c r="V1753" s="6"/>
      <c r="W1753" s="6" t="str">
        <f t="shared" si="55"/>
        <v>-</v>
      </c>
      <c r="X1753" s="6"/>
      <c r="Y1753" s="6"/>
      <c r="Z1753" s="6"/>
      <c r="AA1753" s="6"/>
      <c r="AB1753" s="6"/>
      <c r="AC1753" s="6"/>
    </row>
    <row r="1754" spans="1:29" x14ac:dyDescent="0.25">
      <c r="Q1754" s="12" t="str">
        <f t="shared" ca="1" si="56"/>
        <v>-</v>
      </c>
      <c r="W1754" t="str">
        <f t="shared" si="55"/>
        <v>-</v>
      </c>
    </row>
    <row r="1755" spans="1:29" x14ac:dyDescent="0.25">
      <c r="A1755" s="6"/>
      <c r="B1755" s="10"/>
      <c r="C1755" s="6"/>
      <c r="D1755" s="6"/>
      <c r="E1755" s="6"/>
      <c r="F1755" s="6"/>
      <c r="G1755" s="6"/>
      <c r="H1755" s="6"/>
      <c r="I1755" s="6"/>
      <c r="J1755" s="6"/>
      <c r="K1755" s="6"/>
      <c r="L1755" s="6"/>
      <c r="M1755" s="6"/>
      <c r="N1755" s="6"/>
      <c r="O1755" s="6"/>
      <c r="P1755" s="10"/>
      <c r="Q1755" s="15" t="str">
        <f t="shared" ca="1" si="56"/>
        <v>-</v>
      </c>
      <c r="R1755" s="6"/>
      <c r="S1755" s="6"/>
      <c r="T1755" s="6"/>
      <c r="U1755" s="6"/>
      <c r="V1755" s="6"/>
      <c r="W1755" s="6" t="str">
        <f t="shared" si="55"/>
        <v>-</v>
      </c>
      <c r="X1755" s="6"/>
      <c r="Y1755" s="6"/>
      <c r="Z1755" s="6"/>
      <c r="AA1755" s="6"/>
      <c r="AB1755" s="6"/>
      <c r="AC1755" s="6"/>
    </row>
    <row r="1756" spans="1:29" x14ac:dyDescent="0.25">
      <c r="Q1756" s="12" t="str">
        <f t="shared" ca="1" si="56"/>
        <v>-</v>
      </c>
      <c r="W1756" t="str">
        <f t="shared" si="55"/>
        <v>-</v>
      </c>
    </row>
    <row r="1757" spans="1:29" x14ac:dyDescent="0.25">
      <c r="A1757" s="6"/>
      <c r="B1757" s="10"/>
      <c r="C1757" s="6"/>
      <c r="D1757" s="6"/>
      <c r="E1757" s="6"/>
      <c r="F1757" s="6"/>
      <c r="G1757" s="6"/>
      <c r="H1757" s="6"/>
      <c r="I1757" s="6"/>
      <c r="J1757" s="6"/>
      <c r="K1757" s="6"/>
      <c r="L1757" s="6"/>
      <c r="M1757" s="6"/>
      <c r="N1757" s="6"/>
      <c r="O1757" s="6"/>
      <c r="P1757" s="10"/>
      <c r="Q1757" s="15" t="str">
        <f t="shared" ca="1" si="56"/>
        <v>-</v>
      </c>
      <c r="R1757" s="6"/>
      <c r="S1757" s="6"/>
      <c r="T1757" s="6"/>
      <c r="U1757" s="6"/>
      <c r="V1757" s="6"/>
      <c r="W1757" s="6" t="str">
        <f t="shared" si="55"/>
        <v>-</v>
      </c>
      <c r="X1757" s="6"/>
      <c r="Y1757" s="6"/>
      <c r="Z1757" s="6"/>
      <c r="AA1757" s="6"/>
      <c r="AB1757" s="6"/>
      <c r="AC1757" s="6"/>
    </row>
    <row r="1758" spans="1:29" x14ac:dyDescent="0.25">
      <c r="Q1758" s="12" t="str">
        <f t="shared" ca="1" si="56"/>
        <v>-</v>
      </c>
      <c r="W1758" t="str">
        <f t="shared" si="55"/>
        <v>-</v>
      </c>
    </row>
    <row r="1759" spans="1:29" x14ac:dyDescent="0.25">
      <c r="A1759" s="6"/>
      <c r="B1759" s="10"/>
      <c r="C1759" s="6"/>
      <c r="D1759" s="6"/>
      <c r="E1759" s="6"/>
      <c r="F1759" s="6"/>
      <c r="G1759" s="6"/>
      <c r="H1759" s="6"/>
      <c r="I1759" s="6"/>
      <c r="J1759" s="6"/>
      <c r="K1759" s="6"/>
      <c r="L1759" s="6"/>
      <c r="M1759" s="6"/>
      <c r="N1759" s="6"/>
      <c r="O1759" s="6"/>
      <c r="P1759" s="10"/>
      <c r="Q1759" s="15" t="str">
        <f t="shared" ca="1" si="56"/>
        <v>-</v>
      </c>
      <c r="R1759" s="6"/>
      <c r="S1759" s="6"/>
      <c r="T1759" s="6"/>
      <c r="U1759" s="6"/>
      <c r="V1759" s="6"/>
      <c r="W1759" s="6" t="str">
        <f t="shared" si="55"/>
        <v>-</v>
      </c>
      <c r="X1759" s="6"/>
      <c r="Y1759" s="6"/>
      <c r="Z1759" s="6"/>
      <c r="AA1759" s="6"/>
      <c r="AB1759" s="6"/>
      <c r="AC1759" s="6"/>
    </row>
    <row r="1760" spans="1:29" x14ac:dyDescent="0.25">
      <c r="Q1760" s="12" t="str">
        <f t="shared" ca="1" si="56"/>
        <v>-</v>
      </c>
      <c r="W1760" t="str">
        <f t="shared" si="55"/>
        <v>-</v>
      </c>
    </row>
    <row r="1761" spans="1:29" x14ac:dyDescent="0.25">
      <c r="A1761" s="6"/>
      <c r="B1761" s="10"/>
      <c r="C1761" s="6"/>
      <c r="D1761" s="6"/>
      <c r="E1761" s="6"/>
      <c r="F1761" s="6"/>
      <c r="G1761" s="6"/>
      <c r="H1761" s="6"/>
      <c r="I1761" s="6"/>
      <c r="J1761" s="6"/>
      <c r="K1761" s="6"/>
      <c r="L1761" s="6"/>
      <c r="M1761" s="6"/>
      <c r="N1761" s="6"/>
      <c r="O1761" s="6"/>
      <c r="P1761" s="10"/>
      <c r="Q1761" s="15" t="str">
        <f t="shared" ca="1" si="56"/>
        <v>-</v>
      </c>
      <c r="R1761" s="6"/>
      <c r="S1761" s="6"/>
      <c r="T1761" s="6"/>
      <c r="U1761" s="6"/>
      <c r="V1761" s="6"/>
      <c r="W1761" s="6" t="str">
        <f t="shared" si="55"/>
        <v>-</v>
      </c>
      <c r="X1761" s="6"/>
      <c r="Y1761" s="6"/>
      <c r="Z1761" s="6"/>
      <c r="AA1761" s="6"/>
      <c r="AB1761" s="6"/>
      <c r="AC1761" s="6"/>
    </row>
    <row r="1762" spans="1:29" x14ac:dyDescent="0.25">
      <c r="Q1762" s="12" t="str">
        <f t="shared" ca="1" si="56"/>
        <v>-</v>
      </c>
      <c r="W1762" t="str">
        <f t="shared" si="55"/>
        <v>-</v>
      </c>
    </row>
    <row r="1763" spans="1:29" x14ac:dyDescent="0.25">
      <c r="A1763" s="6"/>
      <c r="B1763" s="10"/>
      <c r="C1763" s="6"/>
      <c r="D1763" s="6"/>
      <c r="E1763" s="6"/>
      <c r="F1763" s="6"/>
      <c r="G1763" s="6"/>
      <c r="H1763" s="6"/>
      <c r="I1763" s="6"/>
      <c r="J1763" s="6"/>
      <c r="K1763" s="6"/>
      <c r="L1763" s="6"/>
      <c r="M1763" s="6"/>
      <c r="N1763" s="6"/>
      <c r="O1763" s="6"/>
      <c r="P1763" s="10"/>
      <c r="Q1763" s="15" t="str">
        <f t="shared" ca="1" si="56"/>
        <v>-</v>
      </c>
      <c r="R1763" s="6"/>
      <c r="S1763" s="6"/>
      <c r="T1763" s="6"/>
      <c r="U1763" s="6"/>
      <c r="V1763" s="6"/>
      <c r="W1763" s="6" t="str">
        <f t="shared" si="55"/>
        <v>-</v>
      </c>
      <c r="X1763" s="6"/>
      <c r="Y1763" s="6"/>
      <c r="Z1763" s="6"/>
      <c r="AA1763" s="6"/>
      <c r="AB1763" s="6"/>
      <c r="AC1763" s="6"/>
    </row>
    <row r="1764" spans="1:29" x14ac:dyDescent="0.25">
      <c r="Q1764" s="12" t="str">
        <f t="shared" ca="1" si="56"/>
        <v>-</v>
      </c>
      <c r="W1764" t="str">
        <f t="shared" si="55"/>
        <v>-</v>
      </c>
    </row>
    <row r="1765" spans="1:29" x14ac:dyDescent="0.25">
      <c r="A1765" s="6"/>
      <c r="B1765" s="10"/>
      <c r="C1765" s="6"/>
      <c r="D1765" s="6"/>
      <c r="E1765" s="6"/>
      <c r="F1765" s="6"/>
      <c r="G1765" s="6"/>
      <c r="H1765" s="6"/>
      <c r="I1765" s="6"/>
      <c r="J1765" s="6"/>
      <c r="K1765" s="6"/>
      <c r="L1765" s="6"/>
      <c r="M1765" s="6"/>
      <c r="N1765" s="6"/>
      <c r="O1765" s="6"/>
      <c r="P1765" s="10"/>
      <c r="Q1765" s="15" t="str">
        <f t="shared" ca="1" si="56"/>
        <v>-</v>
      </c>
      <c r="R1765" s="6"/>
      <c r="S1765" s="6"/>
      <c r="T1765" s="6"/>
      <c r="U1765" s="6"/>
      <c r="V1765" s="6"/>
      <c r="W1765" s="6" t="str">
        <f t="shared" si="55"/>
        <v>-</v>
      </c>
      <c r="X1765" s="6"/>
      <c r="Y1765" s="6"/>
      <c r="Z1765" s="6"/>
      <c r="AA1765" s="6"/>
      <c r="AB1765" s="6"/>
      <c r="AC1765" s="6"/>
    </row>
    <row r="1766" spans="1:29" x14ac:dyDescent="0.25">
      <c r="Q1766" s="12" t="str">
        <f t="shared" ca="1" si="56"/>
        <v>-</v>
      </c>
      <c r="W1766" t="str">
        <f t="shared" si="55"/>
        <v>-</v>
      </c>
    </row>
    <row r="1767" spans="1:29" x14ac:dyDescent="0.25">
      <c r="A1767" s="6"/>
      <c r="B1767" s="10"/>
      <c r="C1767" s="6"/>
      <c r="D1767" s="6"/>
      <c r="E1767" s="6"/>
      <c r="F1767" s="6"/>
      <c r="G1767" s="6"/>
      <c r="H1767" s="6"/>
      <c r="I1767" s="6"/>
      <c r="J1767" s="6"/>
      <c r="K1767" s="6"/>
      <c r="L1767" s="6"/>
      <c r="M1767" s="6"/>
      <c r="N1767" s="6"/>
      <c r="O1767" s="6"/>
      <c r="P1767" s="10"/>
      <c r="Q1767" s="15" t="str">
        <f t="shared" ca="1" si="56"/>
        <v>-</v>
      </c>
      <c r="R1767" s="6"/>
      <c r="S1767" s="6"/>
      <c r="T1767" s="6"/>
      <c r="U1767" s="6"/>
      <c r="V1767" s="6"/>
      <c r="W1767" s="6" t="str">
        <f t="shared" si="55"/>
        <v>-</v>
      </c>
      <c r="X1767" s="6"/>
      <c r="Y1767" s="6"/>
      <c r="Z1767" s="6"/>
      <c r="AA1767" s="6"/>
      <c r="AB1767" s="6"/>
      <c r="AC1767" s="6"/>
    </row>
    <row r="1768" spans="1:29" x14ac:dyDescent="0.25">
      <c r="Q1768" s="12" t="str">
        <f t="shared" ca="1" si="56"/>
        <v>-</v>
      </c>
      <c r="W1768" t="str">
        <f t="shared" si="55"/>
        <v>-</v>
      </c>
    </row>
    <row r="1769" spans="1:29" x14ac:dyDescent="0.25">
      <c r="A1769" s="6"/>
      <c r="B1769" s="10"/>
      <c r="C1769" s="6"/>
      <c r="D1769" s="6"/>
      <c r="E1769" s="6"/>
      <c r="F1769" s="6"/>
      <c r="G1769" s="6"/>
      <c r="H1769" s="6"/>
      <c r="I1769" s="6"/>
      <c r="J1769" s="6"/>
      <c r="K1769" s="6"/>
      <c r="L1769" s="6"/>
      <c r="M1769" s="6"/>
      <c r="N1769" s="6"/>
      <c r="O1769" s="6"/>
      <c r="P1769" s="10"/>
      <c r="Q1769" s="15" t="str">
        <f t="shared" ca="1" si="56"/>
        <v>-</v>
      </c>
      <c r="R1769" s="6"/>
      <c r="S1769" s="6"/>
      <c r="T1769" s="6"/>
      <c r="U1769" s="6"/>
      <c r="V1769" s="6"/>
      <c r="W1769" s="6" t="str">
        <f t="shared" si="55"/>
        <v>-</v>
      </c>
      <c r="X1769" s="6"/>
      <c r="Y1769" s="6"/>
      <c r="Z1769" s="6"/>
      <c r="AA1769" s="6"/>
      <c r="AB1769" s="6"/>
      <c r="AC1769" s="6"/>
    </row>
    <row r="1770" spans="1:29" x14ac:dyDescent="0.25">
      <c r="Q1770" s="12" t="str">
        <f t="shared" ca="1" si="56"/>
        <v>-</v>
      </c>
      <c r="W1770" t="str">
        <f t="shared" si="55"/>
        <v>-</v>
      </c>
    </row>
    <row r="1771" spans="1:29" x14ac:dyDescent="0.25">
      <c r="A1771" s="6"/>
      <c r="B1771" s="10"/>
      <c r="C1771" s="6"/>
      <c r="D1771" s="6"/>
      <c r="E1771" s="6"/>
      <c r="F1771" s="6"/>
      <c r="G1771" s="6"/>
      <c r="H1771" s="6"/>
      <c r="I1771" s="6"/>
      <c r="J1771" s="6"/>
      <c r="K1771" s="6"/>
      <c r="L1771" s="6"/>
      <c r="M1771" s="6"/>
      <c r="N1771" s="6"/>
      <c r="O1771" s="6"/>
      <c r="P1771" s="10"/>
      <c r="Q1771" s="15" t="str">
        <f t="shared" ca="1" si="56"/>
        <v>-</v>
      </c>
      <c r="R1771" s="6"/>
      <c r="S1771" s="6"/>
      <c r="T1771" s="6"/>
      <c r="U1771" s="6"/>
      <c r="V1771" s="6"/>
      <c r="W1771" s="6" t="str">
        <f t="shared" si="55"/>
        <v>-</v>
      </c>
      <c r="X1771" s="6"/>
      <c r="Y1771" s="6"/>
      <c r="Z1771" s="6"/>
      <c r="AA1771" s="6"/>
      <c r="AB1771" s="6"/>
      <c r="AC1771" s="6"/>
    </row>
    <row r="1772" spans="1:29" x14ac:dyDescent="0.25">
      <c r="Q1772" s="12" t="str">
        <f t="shared" ca="1" si="56"/>
        <v>-</v>
      </c>
      <c r="W1772" t="str">
        <f t="shared" si="55"/>
        <v>-</v>
      </c>
    </row>
    <row r="1773" spans="1:29" x14ac:dyDescent="0.25">
      <c r="A1773" s="6"/>
      <c r="B1773" s="10"/>
      <c r="C1773" s="6"/>
      <c r="D1773" s="6"/>
      <c r="E1773" s="6"/>
      <c r="F1773" s="6"/>
      <c r="G1773" s="6"/>
      <c r="H1773" s="6"/>
      <c r="I1773" s="6"/>
      <c r="J1773" s="6"/>
      <c r="K1773" s="6"/>
      <c r="L1773" s="6"/>
      <c r="M1773" s="6"/>
      <c r="N1773" s="6"/>
      <c r="O1773" s="6"/>
      <c r="P1773" s="10"/>
      <c r="Q1773" s="15" t="str">
        <f t="shared" ca="1" si="56"/>
        <v>-</v>
      </c>
      <c r="R1773" s="6"/>
      <c r="S1773" s="6"/>
      <c r="T1773" s="6"/>
      <c r="U1773" s="6"/>
      <c r="V1773" s="6"/>
      <c r="W1773" s="6" t="str">
        <f t="shared" si="55"/>
        <v>-</v>
      </c>
      <c r="X1773" s="6"/>
      <c r="Y1773" s="6"/>
      <c r="Z1773" s="6"/>
      <c r="AA1773" s="6"/>
      <c r="AB1773" s="6"/>
      <c r="AC1773" s="6"/>
    </row>
    <row r="1774" spans="1:29" x14ac:dyDescent="0.25">
      <c r="Q1774" s="12" t="str">
        <f t="shared" ca="1" si="56"/>
        <v>-</v>
      </c>
      <c r="W1774" t="str">
        <f t="shared" si="55"/>
        <v>-</v>
      </c>
    </row>
    <row r="1775" spans="1:29" x14ac:dyDescent="0.25">
      <c r="A1775" s="6"/>
      <c r="B1775" s="10"/>
      <c r="C1775" s="6"/>
      <c r="D1775" s="6"/>
      <c r="E1775" s="6"/>
      <c r="F1775" s="6"/>
      <c r="G1775" s="6"/>
      <c r="H1775" s="6"/>
      <c r="I1775" s="6"/>
      <c r="J1775" s="6"/>
      <c r="K1775" s="6"/>
      <c r="L1775" s="6"/>
      <c r="M1775" s="6"/>
      <c r="N1775" s="6"/>
      <c r="O1775" s="6"/>
      <c r="P1775" s="10"/>
      <c r="Q1775" s="15" t="str">
        <f t="shared" ca="1" si="56"/>
        <v>-</v>
      </c>
      <c r="R1775" s="6"/>
      <c r="S1775" s="6"/>
      <c r="T1775" s="6"/>
      <c r="U1775" s="6"/>
      <c r="V1775" s="6"/>
      <c r="W1775" s="6" t="str">
        <f t="shared" si="55"/>
        <v>-</v>
      </c>
      <c r="X1775" s="6"/>
      <c r="Y1775" s="6"/>
      <c r="Z1775" s="6"/>
      <c r="AA1775" s="6"/>
      <c r="AB1775" s="6"/>
      <c r="AC1775" s="6"/>
    </row>
    <row r="1776" spans="1:29" x14ac:dyDescent="0.25">
      <c r="Q1776" s="12" t="str">
        <f t="shared" ca="1" si="56"/>
        <v>-</v>
      </c>
      <c r="W1776" t="str">
        <f t="shared" si="55"/>
        <v>-</v>
      </c>
    </row>
    <row r="1777" spans="1:29" x14ac:dyDescent="0.25">
      <c r="A1777" s="6"/>
      <c r="B1777" s="10"/>
      <c r="C1777" s="6"/>
      <c r="D1777" s="6"/>
      <c r="E1777" s="6"/>
      <c r="F1777" s="6"/>
      <c r="G1777" s="6"/>
      <c r="H1777" s="6"/>
      <c r="I1777" s="6"/>
      <c r="J1777" s="6"/>
      <c r="K1777" s="6"/>
      <c r="L1777" s="6"/>
      <c r="M1777" s="6"/>
      <c r="N1777" s="6"/>
      <c r="O1777" s="6"/>
      <c r="P1777" s="10"/>
      <c r="Q1777" s="15" t="str">
        <f t="shared" ca="1" si="56"/>
        <v>-</v>
      </c>
      <c r="R1777" s="6"/>
      <c r="S1777" s="6"/>
      <c r="T1777" s="6"/>
      <c r="U1777" s="6"/>
      <c r="V1777" s="6"/>
      <c r="W1777" s="6" t="str">
        <f t="shared" si="55"/>
        <v>-</v>
      </c>
      <c r="X1777" s="6"/>
      <c r="Y1777" s="6"/>
      <c r="Z1777" s="6"/>
      <c r="AA1777" s="6"/>
      <c r="AB1777" s="6"/>
      <c r="AC1777" s="6"/>
    </row>
    <row r="1778" spans="1:29" x14ac:dyDescent="0.25">
      <c r="Q1778" s="12" t="str">
        <f t="shared" ca="1" si="56"/>
        <v>-</v>
      </c>
      <c r="W1778" t="str">
        <f t="shared" si="55"/>
        <v>-</v>
      </c>
    </row>
    <row r="1779" spans="1:29" x14ac:dyDescent="0.25">
      <c r="A1779" s="6"/>
      <c r="B1779" s="10"/>
      <c r="C1779" s="6"/>
      <c r="D1779" s="6"/>
      <c r="E1779" s="6"/>
      <c r="F1779" s="6"/>
      <c r="G1779" s="6"/>
      <c r="H1779" s="6"/>
      <c r="I1779" s="6"/>
      <c r="J1779" s="6"/>
      <c r="K1779" s="6"/>
      <c r="L1779" s="6"/>
      <c r="M1779" s="6"/>
      <c r="N1779" s="6"/>
      <c r="O1779" s="6"/>
      <c r="P1779" s="10"/>
      <c r="Q1779" s="15" t="str">
        <f t="shared" ca="1" si="56"/>
        <v>-</v>
      </c>
      <c r="R1779" s="6"/>
      <c r="S1779" s="6"/>
      <c r="T1779" s="6"/>
      <c r="U1779" s="6"/>
      <c r="V1779" s="6"/>
      <c r="W1779" s="6" t="str">
        <f t="shared" si="55"/>
        <v>-</v>
      </c>
      <c r="X1779" s="6"/>
      <c r="Y1779" s="6"/>
      <c r="Z1779" s="6"/>
      <c r="AA1779" s="6"/>
      <c r="AB1779" s="6"/>
      <c r="AC1779" s="6"/>
    </row>
    <row r="1780" spans="1:29" x14ac:dyDescent="0.25">
      <c r="Q1780" s="12" t="str">
        <f t="shared" ca="1" si="56"/>
        <v>-</v>
      </c>
      <c r="W1780" t="str">
        <f t="shared" si="55"/>
        <v>-</v>
      </c>
    </row>
    <row r="1781" spans="1:29" x14ac:dyDescent="0.25">
      <c r="A1781" s="6"/>
      <c r="B1781" s="10"/>
      <c r="C1781" s="6"/>
      <c r="D1781" s="6"/>
      <c r="E1781" s="6"/>
      <c r="F1781" s="6"/>
      <c r="G1781" s="6"/>
      <c r="H1781" s="6"/>
      <c r="I1781" s="6"/>
      <c r="J1781" s="6"/>
      <c r="K1781" s="6"/>
      <c r="L1781" s="6"/>
      <c r="M1781" s="6"/>
      <c r="N1781" s="6"/>
      <c r="O1781" s="6"/>
      <c r="P1781" s="10"/>
      <c r="Q1781" s="15" t="str">
        <f t="shared" ca="1" si="56"/>
        <v>-</v>
      </c>
      <c r="R1781" s="6"/>
      <c r="S1781" s="6"/>
      <c r="T1781" s="6"/>
      <c r="U1781" s="6"/>
      <c r="V1781" s="6"/>
      <c r="W1781" s="6" t="str">
        <f t="shared" si="55"/>
        <v>-</v>
      </c>
      <c r="X1781" s="6"/>
      <c r="Y1781" s="6"/>
      <c r="Z1781" s="6"/>
      <c r="AA1781" s="6"/>
      <c r="AB1781" s="6"/>
      <c r="AC1781" s="6"/>
    </row>
    <row r="1782" spans="1:29" x14ac:dyDescent="0.25">
      <c r="Q1782" s="12" t="str">
        <f t="shared" ca="1" si="56"/>
        <v>-</v>
      </c>
      <c r="W1782" t="str">
        <f t="shared" si="55"/>
        <v>-</v>
      </c>
    </row>
    <row r="1783" spans="1:29" x14ac:dyDescent="0.25">
      <c r="A1783" s="6"/>
      <c r="B1783" s="10"/>
      <c r="C1783" s="6"/>
      <c r="D1783" s="6"/>
      <c r="E1783" s="6"/>
      <c r="F1783" s="6"/>
      <c r="G1783" s="6"/>
      <c r="H1783" s="6"/>
      <c r="I1783" s="6"/>
      <c r="J1783" s="6"/>
      <c r="K1783" s="6"/>
      <c r="L1783" s="6"/>
      <c r="M1783" s="6"/>
      <c r="N1783" s="6"/>
      <c r="O1783" s="6"/>
      <c r="P1783" s="10"/>
      <c r="Q1783" s="15" t="str">
        <f t="shared" ca="1" si="56"/>
        <v>-</v>
      </c>
      <c r="R1783" s="6"/>
      <c r="S1783" s="6"/>
      <c r="T1783" s="6"/>
      <c r="U1783" s="6"/>
      <c r="V1783" s="6"/>
      <c r="W1783" s="6" t="str">
        <f t="shared" si="55"/>
        <v>-</v>
      </c>
      <c r="X1783" s="6"/>
      <c r="Y1783" s="6"/>
      <c r="Z1783" s="6"/>
      <c r="AA1783" s="6"/>
      <c r="AB1783" s="6"/>
      <c r="AC1783" s="6"/>
    </row>
    <row r="1784" spans="1:29" x14ac:dyDescent="0.25">
      <c r="Q1784" s="12" t="str">
        <f t="shared" ca="1" si="56"/>
        <v>-</v>
      </c>
      <c r="W1784" t="str">
        <f t="shared" si="55"/>
        <v>-</v>
      </c>
    </row>
    <row r="1785" spans="1:29" x14ac:dyDescent="0.25">
      <c r="A1785" s="6"/>
      <c r="B1785" s="10"/>
      <c r="C1785" s="6"/>
      <c r="D1785" s="6"/>
      <c r="E1785" s="6"/>
      <c r="F1785" s="6"/>
      <c r="G1785" s="6"/>
      <c r="H1785" s="6"/>
      <c r="I1785" s="6"/>
      <c r="J1785" s="6"/>
      <c r="K1785" s="6"/>
      <c r="L1785" s="6"/>
      <c r="M1785" s="6"/>
      <c r="N1785" s="6"/>
      <c r="O1785" s="6"/>
      <c r="P1785" s="10"/>
      <c r="Q1785" s="15" t="str">
        <f t="shared" ca="1" si="56"/>
        <v>-</v>
      </c>
      <c r="R1785" s="6"/>
      <c r="S1785" s="6"/>
      <c r="T1785" s="6"/>
      <c r="U1785" s="6"/>
      <c r="V1785" s="6"/>
      <c r="W1785" s="6" t="str">
        <f t="shared" si="55"/>
        <v>-</v>
      </c>
      <c r="X1785" s="6"/>
      <c r="Y1785" s="6"/>
      <c r="Z1785" s="6"/>
      <c r="AA1785" s="6"/>
      <c r="AB1785" s="6"/>
      <c r="AC1785" s="6"/>
    </row>
    <row r="1786" spans="1:29" x14ac:dyDescent="0.25">
      <c r="Q1786" s="12" t="str">
        <f t="shared" ca="1" si="56"/>
        <v>-</v>
      </c>
      <c r="W1786" t="str">
        <f t="shared" si="55"/>
        <v>-</v>
      </c>
    </row>
    <row r="1787" spans="1:29" x14ac:dyDescent="0.25">
      <c r="A1787" s="6"/>
      <c r="B1787" s="10"/>
      <c r="C1787" s="6"/>
      <c r="D1787" s="6"/>
      <c r="E1787" s="6"/>
      <c r="F1787" s="6"/>
      <c r="G1787" s="6"/>
      <c r="H1787" s="6"/>
      <c r="I1787" s="6"/>
      <c r="J1787" s="6"/>
      <c r="K1787" s="6"/>
      <c r="L1787" s="6"/>
      <c r="M1787" s="6"/>
      <c r="N1787" s="6"/>
      <c r="O1787" s="6"/>
      <c r="P1787" s="10"/>
      <c r="Q1787" s="15" t="str">
        <f t="shared" ca="1" si="56"/>
        <v>-</v>
      </c>
      <c r="R1787" s="6"/>
      <c r="S1787" s="6"/>
      <c r="T1787" s="6"/>
      <c r="U1787" s="6"/>
      <c r="V1787" s="6"/>
      <c r="W1787" s="6" t="str">
        <f t="shared" si="55"/>
        <v>-</v>
      </c>
      <c r="X1787" s="6"/>
      <c r="Y1787" s="6"/>
      <c r="Z1787" s="6"/>
      <c r="AA1787" s="6"/>
      <c r="AB1787" s="6"/>
      <c r="AC1787" s="6"/>
    </row>
    <row r="1788" spans="1:29" x14ac:dyDescent="0.25">
      <c r="Q1788" s="12" t="str">
        <f t="shared" ca="1" si="56"/>
        <v>-</v>
      </c>
      <c r="W1788" t="str">
        <f t="shared" si="55"/>
        <v>-</v>
      </c>
    </row>
    <row r="1789" spans="1:29" x14ac:dyDescent="0.25">
      <c r="A1789" s="6"/>
      <c r="B1789" s="10"/>
      <c r="C1789" s="6"/>
      <c r="D1789" s="6"/>
      <c r="E1789" s="6"/>
      <c r="F1789" s="6"/>
      <c r="G1789" s="6"/>
      <c r="H1789" s="6"/>
      <c r="I1789" s="6"/>
      <c r="J1789" s="6"/>
      <c r="K1789" s="6"/>
      <c r="L1789" s="6"/>
      <c r="M1789" s="6"/>
      <c r="N1789" s="6"/>
      <c r="O1789" s="6"/>
      <c r="P1789" s="10"/>
      <c r="Q1789" s="15" t="str">
        <f t="shared" ca="1" si="56"/>
        <v>-</v>
      </c>
      <c r="R1789" s="6"/>
      <c r="S1789" s="6"/>
      <c r="T1789" s="6"/>
      <c r="U1789" s="6"/>
      <c r="V1789" s="6"/>
      <c r="W1789" s="6" t="str">
        <f t="shared" si="55"/>
        <v>-</v>
      </c>
      <c r="X1789" s="6"/>
      <c r="Y1789" s="6"/>
      <c r="Z1789" s="6"/>
      <c r="AA1789" s="6"/>
      <c r="AB1789" s="6"/>
      <c r="AC1789" s="6"/>
    </row>
    <row r="1790" spans="1:29" x14ac:dyDescent="0.25">
      <c r="Q1790" s="12" t="str">
        <f t="shared" ca="1" si="56"/>
        <v>-</v>
      </c>
      <c r="W1790" t="str">
        <f t="shared" si="55"/>
        <v>-</v>
      </c>
    </row>
    <row r="1791" spans="1:29" x14ac:dyDescent="0.25">
      <c r="A1791" s="6"/>
      <c r="B1791" s="10"/>
      <c r="C1791" s="6"/>
      <c r="D1791" s="6"/>
      <c r="E1791" s="6"/>
      <c r="F1791" s="6"/>
      <c r="G1791" s="6"/>
      <c r="H1791" s="6"/>
      <c r="I1791" s="6"/>
      <c r="J1791" s="6"/>
      <c r="K1791" s="6"/>
      <c r="L1791" s="6"/>
      <c r="M1791" s="6"/>
      <c r="N1791" s="6"/>
      <c r="O1791" s="6"/>
      <c r="P1791" s="10"/>
      <c r="Q1791" s="15" t="str">
        <f t="shared" ca="1" si="56"/>
        <v>-</v>
      </c>
      <c r="R1791" s="6"/>
      <c r="S1791" s="6"/>
      <c r="T1791" s="6"/>
      <c r="U1791" s="6"/>
      <c r="V1791" s="6"/>
      <c r="W1791" s="6" t="str">
        <f t="shared" ref="W1791:W1854" si="57">IF(OR(ISBLANK(J1791),ISBLANK(V1791)),"-",(IF(J1791=V1791,"Yes","No")))</f>
        <v>-</v>
      </c>
      <c r="X1791" s="6"/>
      <c r="Y1791" s="6"/>
      <c r="Z1791" s="6"/>
      <c r="AA1791" s="6"/>
      <c r="AB1791" s="6"/>
      <c r="AC1791" s="6"/>
    </row>
    <row r="1792" spans="1:29" x14ac:dyDescent="0.25">
      <c r="Q1792" s="12" t="str">
        <f t="shared" ref="Q1792:Q1855" ca="1" si="58">IF(B1792&gt;1/1/1900, (IF(R1792="Closed",(DATEDIF(B1792,P1792,"d"))-(DATEDIF(M1792,O1792,"d")),IF(OR(R1792="Pending",ISBLANK(P1792)),TODAY()-B1792))),"-")</f>
        <v>-</v>
      </c>
      <c r="W1792" t="str">
        <f t="shared" si="57"/>
        <v>-</v>
      </c>
    </row>
    <row r="1793" spans="1:29" x14ac:dyDescent="0.25">
      <c r="A1793" s="6"/>
      <c r="B1793" s="10"/>
      <c r="C1793" s="6"/>
      <c r="D1793" s="6"/>
      <c r="E1793" s="6"/>
      <c r="F1793" s="6"/>
      <c r="G1793" s="6"/>
      <c r="H1793" s="6"/>
      <c r="I1793" s="6"/>
      <c r="J1793" s="6"/>
      <c r="K1793" s="6"/>
      <c r="L1793" s="6"/>
      <c r="M1793" s="6"/>
      <c r="N1793" s="6"/>
      <c r="O1793" s="6"/>
      <c r="P1793" s="10"/>
      <c r="Q1793" s="15" t="str">
        <f t="shared" ca="1" si="58"/>
        <v>-</v>
      </c>
      <c r="R1793" s="6"/>
      <c r="S1793" s="6"/>
      <c r="T1793" s="6"/>
      <c r="U1793" s="6"/>
      <c r="V1793" s="6"/>
      <c r="W1793" s="6" t="str">
        <f t="shared" si="57"/>
        <v>-</v>
      </c>
      <c r="X1793" s="6"/>
      <c r="Y1793" s="6"/>
      <c r="Z1793" s="6"/>
      <c r="AA1793" s="6"/>
      <c r="AB1793" s="6"/>
      <c r="AC1793" s="6"/>
    </row>
    <row r="1794" spans="1:29" x14ac:dyDescent="0.25">
      <c r="Q1794" s="12" t="str">
        <f t="shared" ca="1" si="58"/>
        <v>-</v>
      </c>
      <c r="W1794" t="str">
        <f t="shared" si="57"/>
        <v>-</v>
      </c>
    </row>
    <row r="1795" spans="1:29" x14ac:dyDescent="0.25">
      <c r="A1795" s="6"/>
      <c r="B1795" s="10"/>
      <c r="C1795" s="6"/>
      <c r="D1795" s="6"/>
      <c r="E1795" s="6"/>
      <c r="F1795" s="6"/>
      <c r="G1795" s="6"/>
      <c r="H1795" s="6"/>
      <c r="I1795" s="6"/>
      <c r="J1795" s="6"/>
      <c r="K1795" s="6"/>
      <c r="L1795" s="6"/>
      <c r="M1795" s="6"/>
      <c r="N1795" s="6"/>
      <c r="O1795" s="6"/>
      <c r="P1795" s="10"/>
      <c r="Q1795" s="15" t="str">
        <f t="shared" ca="1" si="58"/>
        <v>-</v>
      </c>
      <c r="R1795" s="6"/>
      <c r="S1795" s="6"/>
      <c r="T1795" s="6"/>
      <c r="U1795" s="6"/>
      <c r="V1795" s="6"/>
      <c r="W1795" s="6" t="str">
        <f t="shared" si="57"/>
        <v>-</v>
      </c>
      <c r="X1795" s="6"/>
      <c r="Y1795" s="6"/>
      <c r="Z1795" s="6"/>
      <c r="AA1795" s="6"/>
      <c r="AB1795" s="6"/>
      <c r="AC1795" s="6"/>
    </row>
    <row r="1796" spans="1:29" x14ac:dyDescent="0.25">
      <c r="Q1796" s="12" t="str">
        <f t="shared" ca="1" si="58"/>
        <v>-</v>
      </c>
      <c r="W1796" t="str">
        <f t="shared" si="57"/>
        <v>-</v>
      </c>
    </row>
    <row r="1797" spans="1:29" x14ac:dyDescent="0.25">
      <c r="A1797" s="6"/>
      <c r="B1797" s="10"/>
      <c r="C1797" s="6"/>
      <c r="D1797" s="6"/>
      <c r="E1797" s="6"/>
      <c r="F1797" s="6"/>
      <c r="G1797" s="6"/>
      <c r="H1797" s="6"/>
      <c r="I1797" s="6"/>
      <c r="J1797" s="6"/>
      <c r="K1797" s="6"/>
      <c r="L1797" s="6"/>
      <c r="M1797" s="6"/>
      <c r="N1797" s="6"/>
      <c r="O1797" s="6"/>
      <c r="P1797" s="10"/>
      <c r="Q1797" s="15" t="str">
        <f t="shared" ca="1" si="58"/>
        <v>-</v>
      </c>
      <c r="R1797" s="6"/>
      <c r="S1797" s="6"/>
      <c r="T1797" s="6"/>
      <c r="U1797" s="6"/>
      <c r="V1797" s="6"/>
      <c r="W1797" s="6" t="str">
        <f t="shared" si="57"/>
        <v>-</v>
      </c>
      <c r="X1797" s="6"/>
      <c r="Y1797" s="6"/>
      <c r="Z1797" s="6"/>
      <c r="AA1797" s="6"/>
      <c r="AB1797" s="6"/>
      <c r="AC1797" s="6"/>
    </row>
    <row r="1798" spans="1:29" x14ac:dyDescent="0.25">
      <c r="Q1798" s="12" t="str">
        <f t="shared" ca="1" si="58"/>
        <v>-</v>
      </c>
      <c r="W1798" t="str">
        <f t="shared" si="57"/>
        <v>-</v>
      </c>
    </row>
    <row r="1799" spans="1:29" x14ac:dyDescent="0.25">
      <c r="A1799" s="6"/>
      <c r="B1799" s="10"/>
      <c r="C1799" s="6"/>
      <c r="D1799" s="6"/>
      <c r="E1799" s="6"/>
      <c r="F1799" s="6"/>
      <c r="G1799" s="6"/>
      <c r="H1799" s="6"/>
      <c r="I1799" s="6"/>
      <c r="J1799" s="6"/>
      <c r="K1799" s="6"/>
      <c r="L1799" s="6"/>
      <c r="M1799" s="6"/>
      <c r="N1799" s="6"/>
      <c r="O1799" s="6"/>
      <c r="P1799" s="10"/>
      <c r="Q1799" s="15" t="str">
        <f t="shared" ca="1" si="58"/>
        <v>-</v>
      </c>
      <c r="R1799" s="6"/>
      <c r="S1799" s="6"/>
      <c r="T1799" s="6"/>
      <c r="U1799" s="6"/>
      <c r="V1799" s="6"/>
      <c r="W1799" s="6" t="str">
        <f t="shared" si="57"/>
        <v>-</v>
      </c>
      <c r="X1799" s="6"/>
      <c r="Y1799" s="6"/>
      <c r="Z1799" s="6"/>
      <c r="AA1799" s="6"/>
      <c r="AB1799" s="6"/>
      <c r="AC1799" s="6"/>
    </row>
    <row r="1800" spans="1:29" x14ac:dyDescent="0.25">
      <c r="Q1800" s="12" t="str">
        <f t="shared" ca="1" si="58"/>
        <v>-</v>
      </c>
      <c r="W1800" t="str">
        <f t="shared" si="57"/>
        <v>-</v>
      </c>
    </row>
    <row r="1801" spans="1:29" x14ac:dyDescent="0.25">
      <c r="A1801" s="6"/>
      <c r="B1801" s="10"/>
      <c r="C1801" s="6"/>
      <c r="D1801" s="6"/>
      <c r="E1801" s="6"/>
      <c r="F1801" s="6"/>
      <c r="G1801" s="6"/>
      <c r="H1801" s="6"/>
      <c r="I1801" s="6"/>
      <c r="J1801" s="6"/>
      <c r="K1801" s="6"/>
      <c r="L1801" s="6"/>
      <c r="M1801" s="6"/>
      <c r="N1801" s="6"/>
      <c r="O1801" s="6"/>
      <c r="P1801" s="10"/>
      <c r="Q1801" s="15" t="str">
        <f t="shared" ca="1" si="58"/>
        <v>-</v>
      </c>
      <c r="R1801" s="6"/>
      <c r="S1801" s="6"/>
      <c r="T1801" s="6"/>
      <c r="U1801" s="6"/>
      <c r="V1801" s="6"/>
      <c r="W1801" s="6" t="str">
        <f t="shared" si="57"/>
        <v>-</v>
      </c>
      <c r="X1801" s="6"/>
      <c r="Y1801" s="6"/>
      <c r="Z1801" s="6"/>
      <c r="AA1801" s="6"/>
      <c r="AB1801" s="6"/>
      <c r="AC1801" s="6"/>
    </row>
    <row r="1802" spans="1:29" x14ac:dyDescent="0.25">
      <c r="Q1802" s="12" t="str">
        <f t="shared" ca="1" si="58"/>
        <v>-</v>
      </c>
      <c r="W1802" t="str">
        <f t="shared" si="57"/>
        <v>-</v>
      </c>
    </row>
    <row r="1803" spans="1:29" x14ac:dyDescent="0.25">
      <c r="A1803" s="6"/>
      <c r="B1803" s="10"/>
      <c r="C1803" s="6"/>
      <c r="D1803" s="6"/>
      <c r="E1803" s="6"/>
      <c r="F1803" s="6"/>
      <c r="G1803" s="6"/>
      <c r="H1803" s="6"/>
      <c r="I1803" s="6"/>
      <c r="J1803" s="6"/>
      <c r="K1803" s="6"/>
      <c r="L1803" s="6"/>
      <c r="M1803" s="6"/>
      <c r="N1803" s="6"/>
      <c r="O1803" s="6"/>
      <c r="P1803" s="10"/>
      <c r="Q1803" s="15" t="str">
        <f t="shared" ca="1" si="58"/>
        <v>-</v>
      </c>
      <c r="R1803" s="6"/>
      <c r="S1803" s="6"/>
      <c r="T1803" s="6"/>
      <c r="U1803" s="6"/>
      <c r="V1803" s="6"/>
      <c r="W1803" s="6" t="str">
        <f t="shared" si="57"/>
        <v>-</v>
      </c>
      <c r="X1803" s="6"/>
      <c r="Y1803" s="6"/>
      <c r="Z1803" s="6"/>
      <c r="AA1803" s="6"/>
      <c r="AB1803" s="6"/>
      <c r="AC1803" s="6"/>
    </row>
    <row r="1804" spans="1:29" x14ac:dyDescent="0.25">
      <c r="Q1804" s="12" t="str">
        <f t="shared" ca="1" si="58"/>
        <v>-</v>
      </c>
      <c r="W1804" t="str">
        <f t="shared" si="57"/>
        <v>-</v>
      </c>
    </row>
    <row r="1805" spans="1:29" x14ac:dyDescent="0.25">
      <c r="A1805" s="6"/>
      <c r="B1805" s="10"/>
      <c r="C1805" s="6"/>
      <c r="D1805" s="6"/>
      <c r="E1805" s="6"/>
      <c r="F1805" s="6"/>
      <c r="G1805" s="6"/>
      <c r="H1805" s="6"/>
      <c r="I1805" s="6"/>
      <c r="J1805" s="6"/>
      <c r="K1805" s="6"/>
      <c r="L1805" s="6"/>
      <c r="M1805" s="6"/>
      <c r="N1805" s="6"/>
      <c r="O1805" s="6"/>
      <c r="P1805" s="10"/>
      <c r="Q1805" s="15" t="str">
        <f t="shared" ca="1" si="58"/>
        <v>-</v>
      </c>
      <c r="R1805" s="6"/>
      <c r="S1805" s="6"/>
      <c r="T1805" s="6"/>
      <c r="U1805" s="6"/>
      <c r="V1805" s="6"/>
      <c r="W1805" s="6" t="str">
        <f t="shared" si="57"/>
        <v>-</v>
      </c>
      <c r="X1805" s="6"/>
      <c r="Y1805" s="6"/>
      <c r="Z1805" s="6"/>
      <c r="AA1805" s="6"/>
      <c r="AB1805" s="6"/>
      <c r="AC1805" s="6"/>
    </row>
    <row r="1806" spans="1:29" x14ac:dyDescent="0.25">
      <c r="Q1806" s="12" t="str">
        <f t="shared" ca="1" si="58"/>
        <v>-</v>
      </c>
      <c r="W1806" t="str">
        <f t="shared" si="57"/>
        <v>-</v>
      </c>
    </row>
    <row r="1807" spans="1:29" x14ac:dyDescent="0.25">
      <c r="A1807" s="6"/>
      <c r="B1807" s="10"/>
      <c r="C1807" s="6"/>
      <c r="D1807" s="6"/>
      <c r="E1807" s="6"/>
      <c r="F1807" s="6"/>
      <c r="G1807" s="6"/>
      <c r="H1807" s="6"/>
      <c r="I1807" s="6"/>
      <c r="J1807" s="6"/>
      <c r="K1807" s="6"/>
      <c r="L1807" s="6"/>
      <c r="M1807" s="6"/>
      <c r="N1807" s="6"/>
      <c r="O1807" s="6"/>
      <c r="P1807" s="10"/>
      <c r="Q1807" s="15" t="str">
        <f t="shared" ca="1" si="58"/>
        <v>-</v>
      </c>
      <c r="R1807" s="6"/>
      <c r="S1807" s="6"/>
      <c r="T1807" s="6"/>
      <c r="U1807" s="6"/>
      <c r="V1807" s="6"/>
      <c r="W1807" s="6" t="str">
        <f t="shared" si="57"/>
        <v>-</v>
      </c>
      <c r="X1807" s="6"/>
      <c r="Y1807" s="6"/>
      <c r="Z1807" s="6"/>
      <c r="AA1807" s="6"/>
      <c r="AB1807" s="6"/>
      <c r="AC1807" s="6"/>
    </row>
    <row r="1808" spans="1:29" x14ac:dyDescent="0.25">
      <c r="Q1808" s="12" t="str">
        <f t="shared" ca="1" si="58"/>
        <v>-</v>
      </c>
      <c r="W1808" t="str">
        <f t="shared" si="57"/>
        <v>-</v>
      </c>
    </row>
    <row r="1809" spans="1:29" x14ac:dyDescent="0.25">
      <c r="A1809" s="6"/>
      <c r="B1809" s="10"/>
      <c r="C1809" s="6"/>
      <c r="D1809" s="6"/>
      <c r="E1809" s="6"/>
      <c r="F1809" s="6"/>
      <c r="G1809" s="6"/>
      <c r="H1809" s="6"/>
      <c r="I1809" s="6"/>
      <c r="J1809" s="6"/>
      <c r="K1809" s="6"/>
      <c r="L1809" s="6"/>
      <c r="M1809" s="6"/>
      <c r="N1809" s="6"/>
      <c r="O1809" s="6"/>
      <c r="P1809" s="10"/>
      <c r="Q1809" s="15" t="str">
        <f t="shared" ca="1" si="58"/>
        <v>-</v>
      </c>
      <c r="R1809" s="6"/>
      <c r="S1809" s="6"/>
      <c r="T1809" s="6"/>
      <c r="U1809" s="6"/>
      <c r="V1809" s="6"/>
      <c r="W1809" s="6" t="str">
        <f t="shared" si="57"/>
        <v>-</v>
      </c>
      <c r="X1809" s="6"/>
      <c r="Y1809" s="6"/>
      <c r="Z1809" s="6"/>
      <c r="AA1809" s="6"/>
      <c r="AB1809" s="6"/>
      <c r="AC1809" s="6"/>
    </row>
    <row r="1810" spans="1:29" x14ac:dyDescent="0.25">
      <c r="Q1810" s="12" t="str">
        <f t="shared" ca="1" si="58"/>
        <v>-</v>
      </c>
      <c r="W1810" t="str">
        <f t="shared" si="57"/>
        <v>-</v>
      </c>
    </row>
    <row r="1811" spans="1:29" x14ac:dyDescent="0.25">
      <c r="A1811" s="6"/>
      <c r="B1811" s="10"/>
      <c r="C1811" s="6"/>
      <c r="D1811" s="6"/>
      <c r="E1811" s="6"/>
      <c r="F1811" s="6"/>
      <c r="G1811" s="6"/>
      <c r="H1811" s="6"/>
      <c r="I1811" s="6"/>
      <c r="J1811" s="6"/>
      <c r="K1811" s="6"/>
      <c r="L1811" s="6"/>
      <c r="M1811" s="6"/>
      <c r="N1811" s="6"/>
      <c r="O1811" s="6"/>
      <c r="P1811" s="10"/>
      <c r="Q1811" s="15" t="str">
        <f t="shared" ca="1" si="58"/>
        <v>-</v>
      </c>
      <c r="R1811" s="6"/>
      <c r="S1811" s="6"/>
      <c r="T1811" s="6"/>
      <c r="U1811" s="6"/>
      <c r="V1811" s="6"/>
      <c r="W1811" s="6" t="str">
        <f t="shared" si="57"/>
        <v>-</v>
      </c>
      <c r="X1811" s="6"/>
      <c r="Y1811" s="6"/>
      <c r="Z1811" s="6"/>
      <c r="AA1811" s="6"/>
      <c r="AB1811" s="6"/>
      <c r="AC1811" s="6"/>
    </row>
    <row r="1812" spans="1:29" x14ac:dyDescent="0.25">
      <c r="Q1812" s="12" t="str">
        <f t="shared" ca="1" si="58"/>
        <v>-</v>
      </c>
      <c r="W1812" t="str">
        <f t="shared" si="57"/>
        <v>-</v>
      </c>
    </row>
    <row r="1813" spans="1:29" x14ac:dyDescent="0.25">
      <c r="A1813" s="6"/>
      <c r="B1813" s="10"/>
      <c r="C1813" s="6"/>
      <c r="D1813" s="6"/>
      <c r="E1813" s="6"/>
      <c r="F1813" s="6"/>
      <c r="G1813" s="6"/>
      <c r="H1813" s="6"/>
      <c r="I1813" s="6"/>
      <c r="J1813" s="6"/>
      <c r="K1813" s="6"/>
      <c r="L1813" s="6"/>
      <c r="M1813" s="6"/>
      <c r="N1813" s="6"/>
      <c r="O1813" s="6"/>
      <c r="P1813" s="10"/>
      <c r="Q1813" s="15" t="str">
        <f t="shared" ca="1" si="58"/>
        <v>-</v>
      </c>
      <c r="R1813" s="6"/>
      <c r="S1813" s="6"/>
      <c r="T1813" s="6"/>
      <c r="U1813" s="6"/>
      <c r="V1813" s="6"/>
      <c r="W1813" s="6" t="str">
        <f t="shared" si="57"/>
        <v>-</v>
      </c>
      <c r="X1813" s="6"/>
      <c r="Y1813" s="6"/>
      <c r="Z1813" s="6"/>
      <c r="AA1813" s="6"/>
      <c r="AB1813" s="6"/>
      <c r="AC1813" s="6"/>
    </row>
    <row r="1814" spans="1:29" x14ac:dyDescent="0.25">
      <c r="Q1814" s="12" t="str">
        <f t="shared" ca="1" si="58"/>
        <v>-</v>
      </c>
      <c r="W1814" t="str">
        <f t="shared" si="57"/>
        <v>-</v>
      </c>
    </row>
    <row r="1815" spans="1:29" x14ac:dyDescent="0.25">
      <c r="A1815" s="6"/>
      <c r="B1815" s="10"/>
      <c r="C1815" s="6"/>
      <c r="D1815" s="6"/>
      <c r="E1815" s="6"/>
      <c r="F1815" s="6"/>
      <c r="G1815" s="6"/>
      <c r="H1815" s="6"/>
      <c r="I1815" s="6"/>
      <c r="J1815" s="6"/>
      <c r="K1815" s="6"/>
      <c r="L1815" s="6"/>
      <c r="M1815" s="6"/>
      <c r="N1815" s="6"/>
      <c r="O1815" s="6"/>
      <c r="P1815" s="10"/>
      <c r="Q1815" s="15" t="str">
        <f t="shared" ca="1" si="58"/>
        <v>-</v>
      </c>
      <c r="R1815" s="6"/>
      <c r="S1815" s="6"/>
      <c r="T1815" s="6"/>
      <c r="U1815" s="6"/>
      <c r="V1815" s="6"/>
      <c r="W1815" s="6" t="str">
        <f t="shared" si="57"/>
        <v>-</v>
      </c>
      <c r="X1815" s="6"/>
      <c r="Y1815" s="6"/>
      <c r="Z1815" s="6"/>
      <c r="AA1815" s="6"/>
      <c r="AB1815" s="6"/>
      <c r="AC1815" s="6"/>
    </row>
    <row r="1816" spans="1:29" x14ac:dyDescent="0.25">
      <c r="Q1816" s="12" t="str">
        <f t="shared" ca="1" si="58"/>
        <v>-</v>
      </c>
      <c r="W1816" t="str">
        <f t="shared" si="57"/>
        <v>-</v>
      </c>
    </row>
    <row r="1817" spans="1:29" x14ac:dyDescent="0.25">
      <c r="A1817" s="6"/>
      <c r="B1817" s="10"/>
      <c r="C1817" s="6"/>
      <c r="D1817" s="6"/>
      <c r="E1817" s="6"/>
      <c r="F1817" s="6"/>
      <c r="G1817" s="6"/>
      <c r="H1817" s="6"/>
      <c r="I1817" s="6"/>
      <c r="J1817" s="6"/>
      <c r="K1817" s="6"/>
      <c r="L1817" s="6"/>
      <c r="M1817" s="6"/>
      <c r="N1817" s="6"/>
      <c r="O1817" s="6"/>
      <c r="P1817" s="10"/>
      <c r="Q1817" s="15" t="str">
        <f t="shared" ca="1" si="58"/>
        <v>-</v>
      </c>
      <c r="R1817" s="6"/>
      <c r="S1817" s="6"/>
      <c r="T1817" s="6"/>
      <c r="U1817" s="6"/>
      <c r="V1817" s="6"/>
      <c r="W1817" s="6" t="str">
        <f t="shared" si="57"/>
        <v>-</v>
      </c>
      <c r="X1817" s="6"/>
      <c r="Y1817" s="6"/>
      <c r="Z1817" s="6"/>
      <c r="AA1817" s="6"/>
      <c r="AB1817" s="6"/>
      <c r="AC1817" s="6"/>
    </row>
    <row r="1818" spans="1:29" x14ac:dyDescent="0.25">
      <c r="Q1818" s="12" t="str">
        <f t="shared" ca="1" si="58"/>
        <v>-</v>
      </c>
      <c r="W1818" t="str">
        <f t="shared" si="57"/>
        <v>-</v>
      </c>
    </row>
    <row r="1819" spans="1:29" x14ac:dyDescent="0.25">
      <c r="A1819" s="6"/>
      <c r="B1819" s="10"/>
      <c r="C1819" s="6"/>
      <c r="D1819" s="6"/>
      <c r="E1819" s="6"/>
      <c r="F1819" s="6"/>
      <c r="G1819" s="6"/>
      <c r="H1819" s="6"/>
      <c r="I1819" s="6"/>
      <c r="J1819" s="6"/>
      <c r="K1819" s="6"/>
      <c r="L1819" s="6"/>
      <c r="M1819" s="6"/>
      <c r="N1819" s="6"/>
      <c r="O1819" s="6"/>
      <c r="P1819" s="10"/>
      <c r="Q1819" s="15" t="str">
        <f t="shared" ca="1" si="58"/>
        <v>-</v>
      </c>
      <c r="R1819" s="6"/>
      <c r="S1819" s="6"/>
      <c r="T1819" s="6"/>
      <c r="U1819" s="6"/>
      <c r="V1819" s="6"/>
      <c r="W1819" s="6" t="str">
        <f t="shared" si="57"/>
        <v>-</v>
      </c>
      <c r="X1819" s="6"/>
      <c r="Y1819" s="6"/>
      <c r="Z1819" s="6"/>
      <c r="AA1819" s="6"/>
      <c r="AB1819" s="6"/>
      <c r="AC1819" s="6"/>
    </row>
    <row r="1820" spans="1:29" x14ac:dyDescent="0.25">
      <c r="Q1820" s="12" t="str">
        <f t="shared" ca="1" si="58"/>
        <v>-</v>
      </c>
      <c r="W1820" t="str">
        <f t="shared" si="57"/>
        <v>-</v>
      </c>
    </row>
    <row r="1821" spans="1:29" x14ac:dyDescent="0.25">
      <c r="A1821" s="6"/>
      <c r="B1821" s="10"/>
      <c r="C1821" s="6"/>
      <c r="D1821" s="6"/>
      <c r="E1821" s="6"/>
      <c r="F1821" s="6"/>
      <c r="G1821" s="6"/>
      <c r="H1821" s="6"/>
      <c r="I1821" s="6"/>
      <c r="J1821" s="6"/>
      <c r="K1821" s="6"/>
      <c r="L1821" s="6"/>
      <c r="M1821" s="6"/>
      <c r="N1821" s="6"/>
      <c r="O1821" s="6"/>
      <c r="P1821" s="10"/>
      <c r="Q1821" s="15" t="str">
        <f t="shared" ca="1" si="58"/>
        <v>-</v>
      </c>
      <c r="R1821" s="6"/>
      <c r="S1821" s="6"/>
      <c r="T1821" s="6"/>
      <c r="U1821" s="6"/>
      <c r="V1821" s="6"/>
      <c r="W1821" s="6" t="str">
        <f t="shared" si="57"/>
        <v>-</v>
      </c>
      <c r="X1821" s="6"/>
      <c r="Y1821" s="6"/>
      <c r="Z1821" s="6"/>
      <c r="AA1821" s="6"/>
      <c r="AB1821" s="6"/>
      <c r="AC1821" s="6"/>
    </row>
    <row r="1822" spans="1:29" x14ac:dyDescent="0.25">
      <c r="Q1822" s="12" t="str">
        <f t="shared" ca="1" si="58"/>
        <v>-</v>
      </c>
      <c r="W1822" t="str">
        <f t="shared" si="57"/>
        <v>-</v>
      </c>
    </row>
    <row r="1823" spans="1:29" x14ac:dyDescent="0.25">
      <c r="A1823" s="6"/>
      <c r="B1823" s="10"/>
      <c r="C1823" s="6"/>
      <c r="D1823" s="6"/>
      <c r="E1823" s="6"/>
      <c r="F1823" s="6"/>
      <c r="G1823" s="6"/>
      <c r="H1823" s="6"/>
      <c r="I1823" s="6"/>
      <c r="J1823" s="6"/>
      <c r="K1823" s="6"/>
      <c r="L1823" s="6"/>
      <c r="M1823" s="6"/>
      <c r="N1823" s="6"/>
      <c r="O1823" s="6"/>
      <c r="P1823" s="10"/>
      <c r="Q1823" s="15" t="str">
        <f t="shared" ca="1" si="58"/>
        <v>-</v>
      </c>
      <c r="R1823" s="6"/>
      <c r="S1823" s="6"/>
      <c r="T1823" s="6"/>
      <c r="U1823" s="6"/>
      <c r="V1823" s="6"/>
      <c r="W1823" s="6" t="str">
        <f t="shared" si="57"/>
        <v>-</v>
      </c>
      <c r="X1823" s="6"/>
      <c r="Y1823" s="6"/>
      <c r="Z1823" s="6"/>
      <c r="AA1823" s="6"/>
      <c r="AB1823" s="6"/>
      <c r="AC1823" s="6"/>
    </row>
    <row r="1824" spans="1:29" x14ac:dyDescent="0.25">
      <c r="Q1824" s="12" t="str">
        <f t="shared" ca="1" si="58"/>
        <v>-</v>
      </c>
      <c r="W1824" t="str">
        <f t="shared" si="57"/>
        <v>-</v>
      </c>
    </row>
    <row r="1825" spans="1:29" x14ac:dyDescent="0.25">
      <c r="A1825" s="6"/>
      <c r="B1825" s="10"/>
      <c r="C1825" s="6"/>
      <c r="D1825" s="6"/>
      <c r="E1825" s="6"/>
      <c r="F1825" s="6"/>
      <c r="G1825" s="6"/>
      <c r="H1825" s="6"/>
      <c r="I1825" s="6"/>
      <c r="J1825" s="6"/>
      <c r="K1825" s="6"/>
      <c r="L1825" s="6"/>
      <c r="M1825" s="6"/>
      <c r="N1825" s="6"/>
      <c r="O1825" s="6"/>
      <c r="P1825" s="10"/>
      <c r="Q1825" s="15" t="str">
        <f t="shared" ca="1" si="58"/>
        <v>-</v>
      </c>
      <c r="R1825" s="6"/>
      <c r="S1825" s="6"/>
      <c r="T1825" s="6"/>
      <c r="U1825" s="6"/>
      <c r="V1825" s="6"/>
      <c r="W1825" s="6" t="str">
        <f t="shared" si="57"/>
        <v>-</v>
      </c>
      <c r="X1825" s="6"/>
      <c r="Y1825" s="6"/>
      <c r="Z1825" s="6"/>
      <c r="AA1825" s="6"/>
      <c r="AB1825" s="6"/>
      <c r="AC1825" s="6"/>
    </row>
    <row r="1826" spans="1:29" x14ac:dyDescent="0.25">
      <c r="Q1826" s="12" t="str">
        <f t="shared" ca="1" si="58"/>
        <v>-</v>
      </c>
      <c r="W1826" t="str">
        <f t="shared" si="57"/>
        <v>-</v>
      </c>
    </row>
    <row r="1827" spans="1:29" x14ac:dyDescent="0.25">
      <c r="A1827" s="6"/>
      <c r="B1827" s="10"/>
      <c r="C1827" s="6"/>
      <c r="D1827" s="6"/>
      <c r="E1827" s="6"/>
      <c r="F1827" s="6"/>
      <c r="G1827" s="6"/>
      <c r="H1827" s="6"/>
      <c r="I1827" s="6"/>
      <c r="J1827" s="6"/>
      <c r="K1827" s="6"/>
      <c r="L1827" s="6"/>
      <c r="M1827" s="6"/>
      <c r="N1827" s="6"/>
      <c r="O1827" s="6"/>
      <c r="P1827" s="10"/>
      <c r="Q1827" s="15" t="str">
        <f t="shared" ca="1" si="58"/>
        <v>-</v>
      </c>
      <c r="R1827" s="6"/>
      <c r="S1827" s="6"/>
      <c r="T1827" s="6"/>
      <c r="U1827" s="6"/>
      <c r="V1827" s="6"/>
      <c r="W1827" s="6" t="str">
        <f t="shared" si="57"/>
        <v>-</v>
      </c>
      <c r="X1827" s="6"/>
      <c r="Y1827" s="6"/>
      <c r="Z1827" s="6"/>
      <c r="AA1827" s="6"/>
      <c r="AB1827" s="6"/>
      <c r="AC1827" s="6"/>
    </row>
    <row r="1828" spans="1:29" x14ac:dyDescent="0.25">
      <c r="Q1828" s="12" t="str">
        <f t="shared" ca="1" si="58"/>
        <v>-</v>
      </c>
      <c r="W1828" t="str">
        <f t="shared" si="57"/>
        <v>-</v>
      </c>
    </row>
    <row r="1829" spans="1:29" x14ac:dyDescent="0.25">
      <c r="A1829" s="6"/>
      <c r="B1829" s="10"/>
      <c r="C1829" s="6"/>
      <c r="D1829" s="6"/>
      <c r="E1829" s="6"/>
      <c r="F1829" s="6"/>
      <c r="G1829" s="6"/>
      <c r="H1829" s="6"/>
      <c r="I1829" s="6"/>
      <c r="J1829" s="6"/>
      <c r="K1829" s="6"/>
      <c r="L1829" s="6"/>
      <c r="M1829" s="6"/>
      <c r="N1829" s="6"/>
      <c r="O1829" s="6"/>
      <c r="P1829" s="10"/>
      <c r="Q1829" s="15" t="str">
        <f t="shared" ca="1" si="58"/>
        <v>-</v>
      </c>
      <c r="R1829" s="6"/>
      <c r="S1829" s="6"/>
      <c r="T1829" s="6"/>
      <c r="U1829" s="6"/>
      <c r="V1829" s="6"/>
      <c r="W1829" s="6" t="str">
        <f t="shared" si="57"/>
        <v>-</v>
      </c>
      <c r="X1829" s="6"/>
      <c r="Y1829" s="6"/>
      <c r="Z1829" s="6"/>
      <c r="AA1829" s="6"/>
      <c r="AB1829" s="6"/>
      <c r="AC1829" s="6"/>
    </row>
    <row r="1830" spans="1:29" x14ac:dyDescent="0.25">
      <c r="Q1830" s="12" t="str">
        <f t="shared" ca="1" si="58"/>
        <v>-</v>
      </c>
      <c r="W1830" t="str">
        <f t="shared" si="57"/>
        <v>-</v>
      </c>
    </row>
    <row r="1831" spans="1:29" x14ac:dyDescent="0.25">
      <c r="A1831" s="6"/>
      <c r="B1831" s="10"/>
      <c r="C1831" s="6"/>
      <c r="D1831" s="6"/>
      <c r="E1831" s="6"/>
      <c r="F1831" s="6"/>
      <c r="G1831" s="6"/>
      <c r="H1831" s="6"/>
      <c r="I1831" s="6"/>
      <c r="J1831" s="6"/>
      <c r="K1831" s="6"/>
      <c r="L1831" s="6"/>
      <c r="M1831" s="6"/>
      <c r="N1831" s="6"/>
      <c r="O1831" s="6"/>
      <c r="P1831" s="10"/>
      <c r="Q1831" s="15" t="str">
        <f t="shared" ca="1" si="58"/>
        <v>-</v>
      </c>
      <c r="R1831" s="6"/>
      <c r="S1831" s="6"/>
      <c r="T1831" s="6"/>
      <c r="U1831" s="6"/>
      <c r="V1831" s="6"/>
      <c r="W1831" s="6" t="str">
        <f t="shared" si="57"/>
        <v>-</v>
      </c>
      <c r="X1831" s="6"/>
      <c r="Y1831" s="6"/>
      <c r="Z1831" s="6"/>
      <c r="AA1831" s="6"/>
      <c r="AB1831" s="6"/>
      <c r="AC1831" s="6"/>
    </row>
    <row r="1832" spans="1:29" x14ac:dyDescent="0.25">
      <c r="Q1832" s="12" t="str">
        <f t="shared" ca="1" si="58"/>
        <v>-</v>
      </c>
      <c r="W1832" t="str">
        <f t="shared" si="57"/>
        <v>-</v>
      </c>
    </row>
    <row r="1833" spans="1:29" x14ac:dyDescent="0.25">
      <c r="A1833" s="6"/>
      <c r="B1833" s="10"/>
      <c r="C1833" s="6"/>
      <c r="D1833" s="6"/>
      <c r="E1833" s="6"/>
      <c r="F1833" s="6"/>
      <c r="G1833" s="6"/>
      <c r="H1833" s="6"/>
      <c r="I1833" s="6"/>
      <c r="J1833" s="6"/>
      <c r="K1833" s="6"/>
      <c r="L1833" s="6"/>
      <c r="M1833" s="6"/>
      <c r="N1833" s="6"/>
      <c r="O1833" s="6"/>
      <c r="P1833" s="10"/>
      <c r="Q1833" s="15" t="str">
        <f t="shared" ca="1" si="58"/>
        <v>-</v>
      </c>
      <c r="R1833" s="6"/>
      <c r="S1833" s="6"/>
      <c r="T1833" s="6"/>
      <c r="U1833" s="6"/>
      <c r="V1833" s="6"/>
      <c r="W1833" s="6" t="str">
        <f t="shared" si="57"/>
        <v>-</v>
      </c>
      <c r="X1833" s="6"/>
      <c r="Y1833" s="6"/>
      <c r="Z1833" s="6"/>
      <c r="AA1833" s="6"/>
      <c r="AB1833" s="6"/>
      <c r="AC1833" s="6"/>
    </row>
    <row r="1834" spans="1:29" x14ac:dyDescent="0.25">
      <c r="Q1834" s="12" t="str">
        <f t="shared" ca="1" si="58"/>
        <v>-</v>
      </c>
      <c r="W1834" t="str">
        <f t="shared" si="57"/>
        <v>-</v>
      </c>
    </row>
    <row r="1835" spans="1:29" x14ac:dyDescent="0.25">
      <c r="A1835" s="6"/>
      <c r="B1835" s="10"/>
      <c r="C1835" s="6"/>
      <c r="D1835" s="6"/>
      <c r="E1835" s="6"/>
      <c r="F1835" s="6"/>
      <c r="G1835" s="6"/>
      <c r="H1835" s="6"/>
      <c r="I1835" s="6"/>
      <c r="J1835" s="6"/>
      <c r="K1835" s="6"/>
      <c r="L1835" s="6"/>
      <c r="M1835" s="6"/>
      <c r="N1835" s="6"/>
      <c r="O1835" s="6"/>
      <c r="P1835" s="10"/>
      <c r="Q1835" s="15" t="str">
        <f t="shared" ca="1" si="58"/>
        <v>-</v>
      </c>
      <c r="R1835" s="6"/>
      <c r="S1835" s="6"/>
      <c r="T1835" s="6"/>
      <c r="U1835" s="6"/>
      <c r="V1835" s="6"/>
      <c r="W1835" s="6" t="str">
        <f t="shared" si="57"/>
        <v>-</v>
      </c>
      <c r="X1835" s="6"/>
      <c r="Y1835" s="6"/>
      <c r="Z1835" s="6"/>
      <c r="AA1835" s="6"/>
      <c r="AB1835" s="6"/>
      <c r="AC1835" s="6"/>
    </row>
    <row r="1836" spans="1:29" x14ac:dyDescent="0.25">
      <c r="Q1836" s="12" t="str">
        <f t="shared" ca="1" si="58"/>
        <v>-</v>
      </c>
      <c r="W1836" t="str">
        <f t="shared" si="57"/>
        <v>-</v>
      </c>
    </row>
    <row r="1837" spans="1:29" x14ac:dyDescent="0.25">
      <c r="A1837" s="6"/>
      <c r="B1837" s="10"/>
      <c r="C1837" s="6"/>
      <c r="D1837" s="6"/>
      <c r="E1837" s="6"/>
      <c r="F1837" s="6"/>
      <c r="G1837" s="6"/>
      <c r="H1837" s="6"/>
      <c r="I1837" s="6"/>
      <c r="J1837" s="6"/>
      <c r="K1837" s="6"/>
      <c r="L1837" s="6"/>
      <c r="M1837" s="6"/>
      <c r="N1837" s="6"/>
      <c r="O1837" s="6"/>
      <c r="P1837" s="10"/>
      <c r="Q1837" s="15" t="str">
        <f t="shared" ca="1" si="58"/>
        <v>-</v>
      </c>
      <c r="R1837" s="6"/>
      <c r="S1837" s="6"/>
      <c r="T1837" s="6"/>
      <c r="U1837" s="6"/>
      <c r="V1837" s="6"/>
      <c r="W1837" s="6" t="str">
        <f t="shared" si="57"/>
        <v>-</v>
      </c>
      <c r="X1837" s="6"/>
      <c r="Y1837" s="6"/>
      <c r="Z1837" s="6"/>
      <c r="AA1837" s="6"/>
      <c r="AB1837" s="6"/>
      <c r="AC1837" s="6"/>
    </row>
    <row r="1838" spans="1:29" x14ac:dyDescent="0.25">
      <c r="Q1838" s="12" t="str">
        <f t="shared" ca="1" si="58"/>
        <v>-</v>
      </c>
      <c r="W1838" t="str">
        <f t="shared" si="57"/>
        <v>-</v>
      </c>
    </row>
    <row r="1839" spans="1:29" x14ac:dyDescent="0.25">
      <c r="A1839" s="6"/>
      <c r="B1839" s="10"/>
      <c r="C1839" s="6"/>
      <c r="D1839" s="6"/>
      <c r="E1839" s="6"/>
      <c r="F1839" s="6"/>
      <c r="G1839" s="6"/>
      <c r="H1839" s="6"/>
      <c r="I1839" s="6"/>
      <c r="J1839" s="6"/>
      <c r="K1839" s="6"/>
      <c r="L1839" s="6"/>
      <c r="M1839" s="6"/>
      <c r="N1839" s="6"/>
      <c r="O1839" s="6"/>
      <c r="P1839" s="10"/>
      <c r="Q1839" s="15" t="str">
        <f t="shared" ca="1" si="58"/>
        <v>-</v>
      </c>
      <c r="R1839" s="6"/>
      <c r="S1839" s="6"/>
      <c r="T1839" s="6"/>
      <c r="U1839" s="6"/>
      <c r="V1839" s="6"/>
      <c r="W1839" s="6" t="str">
        <f t="shared" si="57"/>
        <v>-</v>
      </c>
      <c r="X1839" s="6"/>
      <c r="Y1839" s="6"/>
      <c r="Z1839" s="6"/>
      <c r="AA1839" s="6"/>
      <c r="AB1839" s="6"/>
      <c r="AC1839" s="6"/>
    </row>
    <row r="1840" spans="1:29" x14ac:dyDescent="0.25">
      <c r="Q1840" s="12" t="str">
        <f t="shared" ca="1" si="58"/>
        <v>-</v>
      </c>
      <c r="W1840" t="str">
        <f t="shared" si="57"/>
        <v>-</v>
      </c>
    </row>
    <row r="1841" spans="1:29" x14ac:dyDescent="0.25">
      <c r="A1841" s="6"/>
      <c r="B1841" s="10"/>
      <c r="C1841" s="6"/>
      <c r="D1841" s="6"/>
      <c r="E1841" s="6"/>
      <c r="F1841" s="6"/>
      <c r="G1841" s="6"/>
      <c r="H1841" s="6"/>
      <c r="I1841" s="6"/>
      <c r="J1841" s="6"/>
      <c r="K1841" s="6"/>
      <c r="L1841" s="6"/>
      <c r="M1841" s="6"/>
      <c r="N1841" s="6"/>
      <c r="O1841" s="6"/>
      <c r="P1841" s="10"/>
      <c r="Q1841" s="15" t="str">
        <f t="shared" ca="1" si="58"/>
        <v>-</v>
      </c>
      <c r="R1841" s="6"/>
      <c r="S1841" s="6"/>
      <c r="T1841" s="6"/>
      <c r="U1841" s="6"/>
      <c r="V1841" s="6"/>
      <c r="W1841" s="6" t="str">
        <f t="shared" si="57"/>
        <v>-</v>
      </c>
      <c r="X1841" s="6"/>
      <c r="Y1841" s="6"/>
      <c r="Z1841" s="6"/>
      <c r="AA1841" s="6"/>
      <c r="AB1841" s="6"/>
      <c r="AC1841" s="6"/>
    </row>
    <row r="1842" spans="1:29" x14ac:dyDescent="0.25">
      <c r="Q1842" s="12" t="str">
        <f t="shared" ca="1" si="58"/>
        <v>-</v>
      </c>
      <c r="W1842" t="str">
        <f t="shared" si="57"/>
        <v>-</v>
      </c>
    </row>
    <row r="1843" spans="1:29" x14ac:dyDescent="0.25">
      <c r="A1843" s="6"/>
      <c r="B1843" s="10"/>
      <c r="C1843" s="6"/>
      <c r="D1843" s="6"/>
      <c r="E1843" s="6"/>
      <c r="F1843" s="6"/>
      <c r="G1843" s="6"/>
      <c r="H1843" s="6"/>
      <c r="I1843" s="6"/>
      <c r="J1843" s="6"/>
      <c r="K1843" s="6"/>
      <c r="L1843" s="6"/>
      <c r="M1843" s="6"/>
      <c r="N1843" s="6"/>
      <c r="O1843" s="6"/>
      <c r="P1843" s="10"/>
      <c r="Q1843" s="15" t="str">
        <f t="shared" ca="1" si="58"/>
        <v>-</v>
      </c>
      <c r="R1843" s="6"/>
      <c r="S1843" s="6"/>
      <c r="T1843" s="6"/>
      <c r="U1843" s="6"/>
      <c r="V1843" s="6"/>
      <c r="W1843" s="6" t="str">
        <f t="shared" si="57"/>
        <v>-</v>
      </c>
      <c r="X1843" s="6"/>
      <c r="Y1843" s="6"/>
      <c r="Z1843" s="6"/>
      <c r="AA1843" s="6"/>
      <c r="AB1843" s="6"/>
      <c r="AC1843" s="6"/>
    </row>
    <row r="1844" spans="1:29" x14ac:dyDescent="0.25">
      <c r="Q1844" s="12" t="str">
        <f t="shared" ca="1" si="58"/>
        <v>-</v>
      </c>
      <c r="W1844" t="str">
        <f t="shared" si="57"/>
        <v>-</v>
      </c>
    </row>
    <row r="1845" spans="1:29" x14ac:dyDescent="0.25">
      <c r="A1845" s="6"/>
      <c r="B1845" s="10"/>
      <c r="C1845" s="6"/>
      <c r="D1845" s="6"/>
      <c r="E1845" s="6"/>
      <c r="F1845" s="6"/>
      <c r="G1845" s="6"/>
      <c r="H1845" s="6"/>
      <c r="I1845" s="6"/>
      <c r="J1845" s="6"/>
      <c r="K1845" s="6"/>
      <c r="L1845" s="6"/>
      <c r="M1845" s="6"/>
      <c r="N1845" s="6"/>
      <c r="O1845" s="6"/>
      <c r="P1845" s="10"/>
      <c r="Q1845" s="15" t="str">
        <f t="shared" ca="1" si="58"/>
        <v>-</v>
      </c>
      <c r="R1845" s="6"/>
      <c r="S1845" s="6"/>
      <c r="T1845" s="6"/>
      <c r="U1845" s="6"/>
      <c r="V1845" s="6"/>
      <c r="W1845" s="6" t="str">
        <f t="shared" si="57"/>
        <v>-</v>
      </c>
      <c r="X1845" s="6"/>
      <c r="Y1845" s="6"/>
      <c r="Z1845" s="6"/>
      <c r="AA1845" s="6"/>
      <c r="AB1845" s="6"/>
      <c r="AC1845" s="6"/>
    </row>
    <row r="1846" spans="1:29" x14ac:dyDescent="0.25">
      <c r="Q1846" s="12" t="str">
        <f t="shared" ca="1" si="58"/>
        <v>-</v>
      </c>
      <c r="W1846" t="str">
        <f t="shared" si="57"/>
        <v>-</v>
      </c>
    </row>
    <row r="1847" spans="1:29" x14ac:dyDescent="0.25">
      <c r="A1847" s="6"/>
      <c r="B1847" s="10"/>
      <c r="C1847" s="6"/>
      <c r="D1847" s="6"/>
      <c r="E1847" s="6"/>
      <c r="F1847" s="6"/>
      <c r="G1847" s="6"/>
      <c r="H1847" s="6"/>
      <c r="I1847" s="6"/>
      <c r="J1847" s="6"/>
      <c r="K1847" s="6"/>
      <c r="L1847" s="6"/>
      <c r="M1847" s="6"/>
      <c r="N1847" s="6"/>
      <c r="O1847" s="6"/>
      <c r="P1847" s="10"/>
      <c r="Q1847" s="15" t="str">
        <f t="shared" ca="1" si="58"/>
        <v>-</v>
      </c>
      <c r="R1847" s="6"/>
      <c r="S1847" s="6"/>
      <c r="T1847" s="6"/>
      <c r="U1847" s="6"/>
      <c r="V1847" s="6"/>
      <c r="W1847" s="6" t="str">
        <f t="shared" si="57"/>
        <v>-</v>
      </c>
      <c r="X1847" s="6"/>
      <c r="Y1847" s="6"/>
      <c r="Z1847" s="6"/>
      <c r="AA1847" s="6"/>
      <c r="AB1847" s="6"/>
      <c r="AC1847" s="6"/>
    </row>
    <row r="1848" spans="1:29" x14ac:dyDescent="0.25">
      <c r="Q1848" s="12" t="str">
        <f t="shared" ca="1" si="58"/>
        <v>-</v>
      </c>
      <c r="W1848" t="str">
        <f t="shared" si="57"/>
        <v>-</v>
      </c>
    </row>
    <row r="1849" spans="1:29" x14ac:dyDescent="0.25">
      <c r="A1849" s="6"/>
      <c r="B1849" s="10"/>
      <c r="C1849" s="6"/>
      <c r="D1849" s="6"/>
      <c r="E1849" s="6"/>
      <c r="F1849" s="6"/>
      <c r="G1849" s="6"/>
      <c r="H1849" s="6"/>
      <c r="I1849" s="6"/>
      <c r="J1849" s="6"/>
      <c r="K1849" s="6"/>
      <c r="L1849" s="6"/>
      <c r="M1849" s="6"/>
      <c r="N1849" s="6"/>
      <c r="O1849" s="6"/>
      <c r="P1849" s="10"/>
      <c r="Q1849" s="15" t="str">
        <f t="shared" ca="1" si="58"/>
        <v>-</v>
      </c>
      <c r="R1849" s="6"/>
      <c r="S1849" s="6"/>
      <c r="T1849" s="6"/>
      <c r="U1849" s="6"/>
      <c r="V1849" s="6"/>
      <c r="W1849" s="6" t="str">
        <f t="shared" si="57"/>
        <v>-</v>
      </c>
      <c r="X1849" s="6"/>
      <c r="Y1849" s="6"/>
      <c r="Z1849" s="6"/>
      <c r="AA1849" s="6"/>
      <c r="AB1849" s="6"/>
      <c r="AC1849" s="6"/>
    </row>
    <row r="1850" spans="1:29" x14ac:dyDescent="0.25">
      <c r="Q1850" s="12" t="str">
        <f t="shared" ca="1" si="58"/>
        <v>-</v>
      </c>
      <c r="W1850" t="str">
        <f t="shared" si="57"/>
        <v>-</v>
      </c>
    </row>
    <row r="1851" spans="1:29" x14ac:dyDescent="0.25">
      <c r="A1851" s="6"/>
      <c r="B1851" s="10"/>
      <c r="C1851" s="6"/>
      <c r="D1851" s="6"/>
      <c r="E1851" s="6"/>
      <c r="F1851" s="6"/>
      <c r="G1851" s="6"/>
      <c r="H1851" s="6"/>
      <c r="I1851" s="6"/>
      <c r="J1851" s="6"/>
      <c r="K1851" s="6"/>
      <c r="L1851" s="6"/>
      <c r="M1851" s="6"/>
      <c r="N1851" s="6"/>
      <c r="O1851" s="6"/>
      <c r="P1851" s="10"/>
      <c r="Q1851" s="15" t="str">
        <f t="shared" ca="1" si="58"/>
        <v>-</v>
      </c>
      <c r="R1851" s="6"/>
      <c r="S1851" s="6"/>
      <c r="T1851" s="6"/>
      <c r="U1851" s="6"/>
      <c r="V1851" s="6"/>
      <c r="W1851" s="6" t="str">
        <f t="shared" si="57"/>
        <v>-</v>
      </c>
      <c r="X1851" s="6"/>
      <c r="Y1851" s="6"/>
      <c r="Z1851" s="6"/>
      <c r="AA1851" s="6"/>
      <c r="AB1851" s="6"/>
      <c r="AC1851" s="6"/>
    </row>
    <row r="1852" spans="1:29" x14ac:dyDescent="0.25">
      <c r="Q1852" s="12" t="str">
        <f t="shared" ca="1" si="58"/>
        <v>-</v>
      </c>
      <c r="W1852" t="str">
        <f t="shared" si="57"/>
        <v>-</v>
      </c>
    </row>
    <row r="1853" spans="1:29" x14ac:dyDescent="0.25">
      <c r="A1853" s="6"/>
      <c r="B1853" s="10"/>
      <c r="C1853" s="6"/>
      <c r="D1853" s="6"/>
      <c r="E1853" s="6"/>
      <c r="F1853" s="6"/>
      <c r="G1853" s="6"/>
      <c r="H1853" s="6"/>
      <c r="I1853" s="6"/>
      <c r="J1853" s="6"/>
      <c r="K1853" s="6"/>
      <c r="L1853" s="6"/>
      <c r="M1853" s="6"/>
      <c r="N1853" s="6"/>
      <c r="O1853" s="6"/>
      <c r="P1853" s="10"/>
      <c r="Q1853" s="15" t="str">
        <f t="shared" ca="1" si="58"/>
        <v>-</v>
      </c>
      <c r="R1853" s="6"/>
      <c r="S1853" s="6"/>
      <c r="T1853" s="6"/>
      <c r="U1853" s="6"/>
      <c r="V1853" s="6"/>
      <c r="W1853" s="6" t="str">
        <f t="shared" si="57"/>
        <v>-</v>
      </c>
      <c r="X1853" s="6"/>
      <c r="Y1853" s="6"/>
      <c r="Z1853" s="6"/>
      <c r="AA1853" s="6"/>
      <c r="AB1853" s="6"/>
      <c r="AC1853" s="6"/>
    </row>
    <row r="1854" spans="1:29" x14ac:dyDescent="0.25">
      <c r="Q1854" s="12" t="str">
        <f t="shared" ca="1" si="58"/>
        <v>-</v>
      </c>
      <c r="W1854" t="str">
        <f t="shared" si="57"/>
        <v>-</v>
      </c>
    </row>
    <row r="1855" spans="1:29" x14ac:dyDescent="0.25">
      <c r="A1855" s="6"/>
      <c r="B1855" s="10"/>
      <c r="C1855" s="6"/>
      <c r="D1855" s="6"/>
      <c r="E1855" s="6"/>
      <c r="F1855" s="6"/>
      <c r="G1855" s="6"/>
      <c r="H1855" s="6"/>
      <c r="I1855" s="6"/>
      <c r="J1855" s="6"/>
      <c r="K1855" s="6"/>
      <c r="L1855" s="6"/>
      <c r="M1855" s="6"/>
      <c r="N1855" s="6"/>
      <c r="O1855" s="6"/>
      <c r="P1855" s="10"/>
      <c r="Q1855" s="15" t="str">
        <f t="shared" ca="1" si="58"/>
        <v>-</v>
      </c>
      <c r="R1855" s="6"/>
      <c r="S1855" s="6"/>
      <c r="T1855" s="6"/>
      <c r="U1855" s="6"/>
      <c r="V1855" s="6"/>
      <c r="W1855" s="6" t="str">
        <f t="shared" ref="W1855:W1918" si="59">IF(OR(ISBLANK(J1855),ISBLANK(V1855)),"-",(IF(J1855=V1855,"Yes","No")))</f>
        <v>-</v>
      </c>
      <c r="X1855" s="6"/>
      <c r="Y1855" s="6"/>
      <c r="Z1855" s="6"/>
      <c r="AA1855" s="6"/>
      <c r="AB1855" s="6"/>
      <c r="AC1855" s="6"/>
    </row>
    <row r="1856" spans="1:29" x14ac:dyDescent="0.25">
      <c r="Q1856" s="12" t="str">
        <f t="shared" ref="Q1856:Q1919" ca="1" si="60">IF(B1856&gt;1/1/1900, (IF(R1856="Closed",(DATEDIF(B1856,P1856,"d"))-(DATEDIF(M1856,O1856,"d")),IF(OR(R1856="Pending",ISBLANK(P1856)),TODAY()-B1856))),"-")</f>
        <v>-</v>
      </c>
      <c r="W1856" t="str">
        <f t="shared" si="59"/>
        <v>-</v>
      </c>
    </row>
    <row r="1857" spans="1:29" x14ac:dyDescent="0.25">
      <c r="A1857" s="6"/>
      <c r="B1857" s="10"/>
      <c r="C1857" s="6"/>
      <c r="D1857" s="6"/>
      <c r="E1857" s="6"/>
      <c r="F1857" s="6"/>
      <c r="G1857" s="6"/>
      <c r="H1857" s="6"/>
      <c r="I1857" s="6"/>
      <c r="J1857" s="6"/>
      <c r="K1857" s="6"/>
      <c r="L1857" s="6"/>
      <c r="M1857" s="6"/>
      <c r="N1857" s="6"/>
      <c r="O1857" s="6"/>
      <c r="P1857" s="10"/>
      <c r="Q1857" s="15" t="str">
        <f t="shared" ca="1" si="60"/>
        <v>-</v>
      </c>
      <c r="R1857" s="6"/>
      <c r="S1857" s="6"/>
      <c r="T1857" s="6"/>
      <c r="U1857" s="6"/>
      <c r="V1857" s="6"/>
      <c r="W1857" s="6" t="str">
        <f t="shared" si="59"/>
        <v>-</v>
      </c>
      <c r="X1857" s="6"/>
      <c r="Y1857" s="6"/>
      <c r="Z1857" s="6"/>
      <c r="AA1857" s="6"/>
      <c r="AB1857" s="6"/>
      <c r="AC1857" s="6"/>
    </row>
    <row r="1858" spans="1:29" x14ac:dyDescent="0.25">
      <c r="Q1858" s="12" t="str">
        <f t="shared" ca="1" si="60"/>
        <v>-</v>
      </c>
      <c r="W1858" t="str">
        <f t="shared" si="59"/>
        <v>-</v>
      </c>
    </row>
    <row r="1859" spans="1:29" x14ac:dyDescent="0.25">
      <c r="A1859" s="6"/>
      <c r="B1859" s="10"/>
      <c r="C1859" s="6"/>
      <c r="D1859" s="6"/>
      <c r="E1859" s="6"/>
      <c r="F1859" s="6"/>
      <c r="G1859" s="6"/>
      <c r="H1859" s="6"/>
      <c r="I1859" s="6"/>
      <c r="J1859" s="6"/>
      <c r="K1859" s="6"/>
      <c r="L1859" s="6"/>
      <c r="M1859" s="6"/>
      <c r="N1859" s="6"/>
      <c r="O1859" s="6"/>
      <c r="P1859" s="10"/>
      <c r="Q1859" s="15" t="str">
        <f t="shared" ca="1" si="60"/>
        <v>-</v>
      </c>
      <c r="R1859" s="6"/>
      <c r="S1859" s="6"/>
      <c r="T1859" s="6"/>
      <c r="U1859" s="6"/>
      <c r="V1859" s="6"/>
      <c r="W1859" s="6" t="str">
        <f t="shared" si="59"/>
        <v>-</v>
      </c>
      <c r="X1859" s="6"/>
      <c r="Y1859" s="6"/>
      <c r="Z1859" s="6"/>
      <c r="AA1859" s="6"/>
      <c r="AB1859" s="6"/>
      <c r="AC1859" s="6"/>
    </row>
    <row r="1860" spans="1:29" x14ac:dyDescent="0.25">
      <c r="Q1860" s="12" t="str">
        <f t="shared" ca="1" si="60"/>
        <v>-</v>
      </c>
      <c r="W1860" t="str">
        <f t="shared" si="59"/>
        <v>-</v>
      </c>
    </row>
    <row r="1861" spans="1:29" x14ac:dyDescent="0.25">
      <c r="A1861" s="6"/>
      <c r="B1861" s="10"/>
      <c r="C1861" s="6"/>
      <c r="D1861" s="6"/>
      <c r="E1861" s="6"/>
      <c r="F1861" s="6"/>
      <c r="G1861" s="6"/>
      <c r="H1861" s="6"/>
      <c r="I1861" s="6"/>
      <c r="J1861" s="6"/>
      <c r="K1861" s="6"/>
      <c r="L1861" s="6"/>
      <c r="M1861" s="6"/>
      <c r="N1861" s="6"/>
      <c r="O1861" s="6"/>
      <c r="P1861" s="10"/>
      <c r="Q1861" s="15" t="str">
        <f t="shared" ca="1" si="60"/>
        <v>-</v>
      </c>
      <c r="R1861" s="6"/>
      <c r="S1861" s="6"/>
      <c r="T1861" s="6"/>
      <c r="U1861" s="6"/>
      <c r="V1861" s="6"/>
      <c r="W1861" s="6" t="str">
        <f t="shared" si="59"/>
        <v>-</v>
      </c>
      <c r="X1861" s="6"/>
      <c r="Y1861" s="6"/>
      <c r="Z1861" s="6"/>
      <c r="AA1861" s="6"/>
      <c r="AB1861" s="6"/>
      <c r="AC1861" s="6"/>
    </row>
    <row r="1862" spans="1:29" x14ac:dyDescent="0.25">
      <c r="Q1862" s="12" t="str">
        <f t="shared" ca="1" si="60"/>
        <v>-</v>
      </c>
      <c r="W1862" t="str">
        <f t="shared" si="59"/>
        <v>-</v>
      </c>
    </row>
    <row r="1863" spans="1:29" x14ac:dyDescent="0.25">
      <c r="A1863" s="6"/>
      <c r="B1863" s="10"/>
      <c r="C1863" s="6"/>
      <c r="D1863" s="6"/>
      <c r="E1863" s="6"/>
      <c r="F1863" s="6"/>
      <c r="G1863" s="6"/>
      <c r="H1863" s="6"/>
      <c r="I1863" s="6"/>
      <c r="J1863" s="6"/>
      <c r="K1863" s="6"/>
      <c r="L1863" s="6"/>
      <c r="M1863" s="6"/>
      <c r="N1863" s="6"/>
      <c r="O1863" s="6"/>
      <c r="P1863" s="10"/>
      <c r="Q1863" s="15" t="str">
        <f t="shared" ca="1" si="60"/>
        <v>-</v>
      </c>
      <c r="R1863" s="6"/>
      <c r="S1863" s="6"/>
      <c r="T1863" s="6"/>
      <c r="U1863" s="6"/>
      <c r="V1863" s="6"/>
      <c r="W1863" s="6" t="str">
        <f t="shared" si="59"/>
        <v>-</v>
      </c>
      <c r="X1863" s="6"/>
      <c r="Y1863" s="6"/>
      <c r="Z1863" s="6"/>
      <c r="AA1863" s="6"/>
      <c r="AB1863" s="6"/>
      <c r="AC1863" s="6"/>
    </row>
    <row r="1864" spans="1:29" x14ac:dyDescent="0.25">
      <c r="Q1864" s="12" t="str">
        <f t="shared" ca="1" si="60"/>
        <v>-</v>
      </c>
      <c r="W1864" t="str">
        <f t="shared" si="59"/>
        <v>-</v>
      </c>
    </row>
    <row r="1865" spans="1:29" x14ac:dyDescent="0.25">
      <c r="A1865" s="6"/>
      <c r="B1865" s="10"/>
      <c r="C1865" s="6"/>
      <c r="D1865" s="6"/>
      <c r="E1865" s="6"/>
      <c r="F1865" s="6"/>
      <c r="G1865" s="6"/>
      <c r="H1865" s="6"/>
      <c r="I1865" s="6"/>
      <c r="J1865" s="6"/>
      <c r="K1865" s="6"/>
      <c r="L1865" s="6"/>
      <c r="M1865" s="6"/>
      <c r="N1865" s="6"/>
      <c r="O1865" s="6"/>
      <c r="P1865" s="10"/>
      <c r="Q1865" s="15" t="str">
        <f t="shared" ca="1" si="60"/>
        <v>-</v>
      </c>
      <c r="R1865" s="6"/>
      <c r="S1865" s="6"/>
      <c r="T1865" s="6"/>
      <c r="U1865" s="6"/>
      <c r="V1865" s="6"/>
      <c r="W1865" s="6" t="str">
        <f t="shared" si="59"/>
        <v>-</v>
      </c>
      <c r="X1865" s="6"/>
      <c r="Y1865" s="6"/>
      <c r="Z1865" s="6"/>
      <c r="AA1865" s="6"/>
      <c r="AB1865" s="6"/>
      <c r="AC1865" s="6"/>
    </row>
    <row r="1866" spans="1:29" x14ac:dyDescent="0.25">
      <c r="Q1866" s="12" t="str">
        <f t="shared" ca="1" si="60"/>
        <v>-</v>
      </c>
      <c r="W1866" t="str">
        <f t="shared" si="59"/>
        <v>-</v>
      </c>
    </row>
    <row r="1867" spans="1:29" x14ac:dyDescent="0.25">
      <c r="A1867" s="6"/>
      <c r="B1867" s="10"/>
      <c r="C1867" s="6"/>
      <c r="D1867" s="6"/>
      <c r="E1867" s="6"/>
      <c r="F1867" s="6"/>
      <c r="G1867" s="6"/>
      <c r="H1867" s="6"/>
      <c r="I1867" s="6"/>
      <c r="J1867" s="6"/>
      <c r="K1867" s="6"/>
      <c r="L1867" s="6"/>
      <c r="M1867" s="6"/>
      <c r="N1867" s="6"/>
      <c r="O1867" s="6"/>
      <c r="P1867" s="10"/>
      <c r="Q1867" s="15" t="str">
        <f t="shared" ca="1" si="60"/>
        <v>-</v>
      </c>
      <c r="R1867" s="6"/>
      <c r="S1867" s="6"/>
      <c r="T1867" s="6"/>
      <c r="U1867" s="6"/>
      <c r="V1867" s="6"/>
      <c r="W1867" s="6" t="str">
        <f t="shared" si="59"/>
        <v>-</v>
      </c>
      <c r="X1867" s="6"/>
      <c r="Y1867" s="6"/>
      <c r="Z1867" s="6"/>
      <c r="AA1867" s="6"/>
      <c r="AB1867" s="6"/>
      <c r="AC1867" s="6"/>
    </row>
    <row r="1868" spans="1:29" x14ac:dyDescent="0.25">
      <c r="Q1868" s="12" t="str">
        <f t="shared" ca="1" si="60"/>
        <v>-</v>
      </c>
      <c r="W1868" t="str">
        <f t="shared" si="59"/>
        <v>-</v>
      </c>
    </row>
    <row r="1869" spans="1:29" x14ac:dyDescent="0.25">
      <c r="A1869" s="6"/>
      <c r="B1869" s="10"/>
      <c r="C1869" s="6"/>
      <c r="D1869" s="6"/>
      <c r="E1869" s="6"/>
      <c r="F1869" s="6"/>
      <c r="G1869" s="6"/>
      <c r="H1869" s="6"/>
      <c r="I1869" s="6"/>
      <c r="J1869" s="6"/>
      <c r="K1869" s="6"/>
      <c r="L1869" s="6"/>
      <c r="M1869" s="6"/>
      <c r="N1869" s="6"/>
      <c r="O1869" s="6"/>
      <c r="P1869" s="10"/>
      <c r="Q1869" s="15" t="str">
        <f t="shared" ca="1" si="60"/>
        <v>-</v>
      </c>
      <c r="R1869" s="6"/>
      <c r="S1869" s="6"/>
      <c r="T1869" s="6"/>
      <c r="U1869" s="6"/>
      <c r="V1869" s="6"/>
      <c r="W1869" s="6" t="str">
        <f t="shared" si="59"/>
        <v>-</v>
      </c>
      <c r="X1869" s="6"/>
      <c r="Y1869" s="6"/>
      <c r="Z1869" s="6"/>
      <c r="AA1869" s="6"/>
      <c r="AB1869" s="6"/>
      <c r="AC1869" s="6"/>
    </row>
    <row r="1870" spans="1:29" x14ac:dyDescent="0.25">
      <c r="Q1870" s="12" t="str">
        <f t="shared" ca="1" si="60"/>
        <v>-</v>
      </c>
      <c r="W1870" t="str">
        <f t="shared" si="59"/>
        <v>-</v>
      </c>
    </row>
    <row r="1871" spans="1:29" x14ac:dyDescent="0.25">
      <c r="A1871" s="6"/>
      <c r="B1871" s="10"/>
      <c r="C1871" s="6"/>
      <c r="D1871" s="6"/>
      <c r="E1871" s="6"/>
      <c r="F1871" s="6"/>
      <c r="G1871" s="6"/>
      <c r="H1871" s="6"/>
      <c r="I1871" s="6"/>
      <c r="J1871" s="6"/>
      <c r="K1871" s="6"/>
      <c r="L1871" s="6"/>
      <c r="M1871" s="6"/>
      <c r="N1871" s="6"/>
      <c r="O1871" s="6"/>
      <c r="P1871" s="10"/>
      <c r="Q1871" s="15" t="str">
        <f t="shared" ca="1" si="60"/>
        <v>-</v>
      </c>
      <c r="R1871" s="6"/>
      <c r="S1871" s="6"/>
      <c r="T1871" s="6"/>
      <c r="U1871" s="6"/>
      <c r="V1871" s="6"/>
      <c r="W1871" s="6" t="str">
        <f t="shared" si="59"/>
        <v>-</v>
      </c>
      <c r="X1871" s="6"/>
      <c r="Y1871" s="6"/>
      <c r="Z1871" s="6"/>
      <c r="AA1871" s="6"/>
      <c r="AB1871" s="6"/>
      <c r="AC1871" s="6"/>
    </row>
    <row r="1872" spans="1:29" x14ac:dyDescent="0.25">
      <c r="Q1872" s="12" t="str">
        <f t="shared" ca="1" si="60"/>
        <v>-</v>
      </c>
      <c r="W1872" t="str">
        <f t="shared" si="59"/>
        <v>-</v>
      </c>
    </row>
    <row r="1873" spans="1:29" x14ac:dyDescent="0.25">
      <c r="A1873" s="6"/>
      <c r="B1873" s="10"/>
      <c r="C1873" s="6"/>
      <c r="D1873" s="6"/>
      <c r="E1873" s="6"/>
      <c r="F1873" s="6"/>
      <c r="G1873" s="6"/>
      <c r="H1873" s="6"/>
      <c r="I1873" s="6"/>
      <c r="J1873" s="6"/>
      <c r="K1873" s="6"/>
      <c r="L1873" s="6"/>
      <c r="M1873" s="6"/>
      <c r="N1873" s="6"/>
      <c r="O1873" s="6"/>
      <c r="P1873" s="10"/>
      <c r="Q1873" s="15" t="str">
        <f t="shared" ca="1" si="60"/>
        <v>-</v>
      </c>
      <c r="R1873" s="6"/>
      <c r="S1873" s="6"/>
      <c r="T1873" s="6"/>
      <c r="U1873" s="6"/>
      <c r="V1873" s="6"/>
      <c r="W1873" s="6" t="str">
        <f t="shared" si="59"/>
        <v>-</v>
      </c>
      <c r="X1873" s="6"/>
      <c r="Y1873" s="6"/>
      <c r="Z1873" s="6"/>
      <c r="AA1873" s="6"/>
      <c r="AB1873" s="6"/>
      <c r="AC1873" s="6"/>
    </row>
    <row r="1874" spans="1:29" x14ac:dyDescent="0.25">
      <c r="Q1874" s="12" t="str">
        <f t="shared" ca="1" si="60"/>
        <v>-</v>
      </c>
      <c r="W1874" t="str">
        <f t="shared" si="59"/>
        <v>-</v>
      </c>
    </row>
    <row r="1875" spans="1:29" x14ac:dyDescent="0.25">
      <c r="A1875" s="6"/>
      <c r="B1875" s="10"/>
      <c r="C1875" s="6"/>
      <c r="D1875" s="6"/>
      <c r="E1875" s="6"/>
      <c r="F1875" s="6"/>
      <c r="G1875" s="6"/>
      <c r="H1875" s="6"/>
      <c r="I1875" s="6"/>
      <c r="J1875" s="6"/>
      <c r="K1875" s="6"/>
      <c r="L1875" s="6"/>
      <c r="M1875" s="6"/>
      <c r="N1875" s="6"/>
      <c r="O1875" s="6"/>
      <c r="P1875" s="10"/>
      <c r="Q1875" s="15" t="str">
        <f t="shared" ca="1" si="60"/>
        <v>-</v>
      </c>
      <c r="R1875" s="6"/>
      <c r="S1875" s="6"/>
      <c r="T1875" s="6"/>
      <c r="U1875" s="6"/>
      <c r="V1875" s="6"/>
      <c r="W1875" s="6" t="str">
        <f t="shared" si="59"/>
        <v>-</v>
      </c>
      <c r="X1875" s="6"/>
      <c r="Y1875" s="6"/>
      <c r="Z1875" s="6"/>
      <c r="AA1875" s="6"/>
      <c r="AB1875" s="6"/>
      <c r="AC1875" s="6"/>
    </row>
    <row r="1876" spans="1:29" x14ac:dyDescent="0.25">
      <c r="Q1876" s="12" t="str">
        <f t="shared" ca="1" si="60"/>
        <v>-</v>
      </c>
      <c r="W1876" t="str">
        <f t="shared" si="59"/>
        <v>-</v>
      </c>
    </row>
    <row r="1877" spans="1:29" x14ac:dyDescent="0.25">
      <c r="A1877" s="6"/>
      <c r="B1877" s="10"/>
      <c r="C1877" s="6"/>
      <c r="D1877" s="6"/>
      <c r="E1877" s="6"/>
      <c r="F1877" s="6"/>
      <c r="G1877" s="6"/>
      <c r="H1877" s="6"/>
      <c r="I1877" s="6"/>
      <c r="J1877" s="6"/>
      <c r="K1877" s="6"/>
      <c r="L1877" s="6"/>
      <c r="M1877" s="6"/>
      <c r="N1877" s="6"/>
      <c r="O1877" s="6"/>
      <c r="P1877" s="10"/>
      <c r="Q1877" s="15" t="str">
        <f t="shared" ca="1" si="60"/>
        <v>-</v>
      </c>
      <c r="R1877" s="6"/>
      <c r="S1877" s="6"/>
      <c r="T1877" s="6"/>
      <c r="U1877" s="6"/>
      <c r="V1877" s="6"/>
      <c r="W1877" s="6" t="str">
        <f t="shared" si="59"/>
        <v>-</v>
      </c>
      <c r="X1877" s="6"/>
      <c r="Y1877" s="6"/>
      <c r="Z1877" s="6"/>
      <c r="AA1877" s="6"/>
      <c r="AB1877" s="6"/>
      <c r="AC1877" s="6"/>
    </row>
    <row r="1878" spans="1:29" x14ac:dyDescent="0.25">
      <c r="Q1878" s="12" t="str">
        <f t="shared" ca="1" si="60"/>
        <v>-</v>
      </c>
      <c r="W1878" t="str">
        <f t="shared" si="59"/>
        <v>-</v>
      </c>
    </row>
    <row r="1879" spans="1:29" x14ac:dyDescent="0.25">
      <c r="A1879" s="6"/>
      <c r="B1879" s="10"/>
      <c r="C1879" s="6"/>
      <c r="D1879" s="6"/>
      <c r="E1879" s="6"/>
      <c r="F1879" s="6"/>
      <c r="G1879" s="6"/>
      <c r="H1879" s="6"/>
      <c r="I1879" s="6"/>
      <c r="J1879" s="6"/>
      <c r="K1879" s="6"/>
      <c r="L1879" s="6"/>
      <c r="M1879" s="6"/>
      <c r="N1879" s="6"/>
      <c r="O1879" s="6"/>
      <c r="P1879" s="10"/>
      <c r="Q1879" s="15" t="str">
        <f t="shared" ca="1" si="60"/>
        <v>-</v>
      </c>
      <c r="R1879" s="6"/>
      <c r="S1879" s="6"/>
      <c r="T1879" s="6"/>
      <c r="U1879" s="6"/>
      <c r="V1879" s="6"/>
      <c r="W1879" s="6" t="str">
        <f t="shared" si="59"/>
        <v>-</v>
      </c>
      <c r="X1879" s="6"/>
      <c r="Y1879" s="6"/>
      <c r="Z1879" s="6"/>
      <c r="AA1879" s="6"/>
      <c r="AB1879" s="6"/>
      <c r="AC1879" s="6"/>
    </row>
    <row r="1880" spans="1:29" x14ac:dyDescent="0.25">
      <c r="Q1880" s="12" t="str">
        <f t="shared" ca="1" si="60"/>
        <v>-</v>
      </c>
      <c r="W1880" t="str">
        <f t="shared" si="59"/>
        <v>-</v>
      </c>
    </row>
    <row r="1881" spans="1:29" x14ac:dyDescent="0.25">
      <c r="A1881" s="6"/>
      <c r="B1881" s="10"/>
      <c r="C1881" s="6"/>
      <c r="D1881" s="6"/>
      <c r="E1881" s="6"/>
      <c r="F1881" s="6"/>
      <c r="G1881" s="6"/>
      <c r="H1881" s="6"/>
      <c r="I1881" s="6"/>
      <c r="J1881" s="6"/>
      <c r="K1881" s="6"/>
      <c r="L1881" s="6"/>
      <c r="M1881" s="6"/>
      <c r="N1881" s="6"/>
      <c r="O1881" s="6"/>
      <c r="P1881" s="10"/>
      <c r="Q1881" s="15" t="str">
        <f t="shared" ca="1" si="60"/>
        <v>-</v>
      </c>
      <c r="R1881" s="6"/>
      <c r="S1881" s="6"/>
      <c r="T1881" s="6"/>
      <c r="U1881" s="6"/>
      <c r="V1881" s="6"/>
      <c r="W1881" s="6" t="str">
        <f t="shared" si="59"/>
        <v>-</v>
      </c>
      <c r="X1881" s="6"/>
      <c r="Y1881" s="6"/>
      <c r="Z1881" s="6"/>
      <c r="AA1881" s="6"/>
      <c r="AB1881" s="6"/>
      <c r="AC1881" s="6"/>
    </row>
    <row r="1882" spans="1:29" x14ac:dyDescent="0.25">
      <c r="Q1882" s="12" t="str">
        <f t="shared" ca="1" si="60"/>
        <v>-</v>
      </c>
      <c r="W1882" t="str">
        <f t="shared" si="59"/>
        <v>-</v>
      </c>
    </row>
    <row r="1883" spans="1:29" x14ac:dyDescent="0.25">
      <c r="A1883" s="6"/>
      <c r="B1883" s="10"/>
      <c r="C1883" s="6"/>
      <c r="D1883" s="6"/>
      <c r="E1883" s="6"/>
      <c r="F1883" s="6"/>
      <c r="G1883" s="6"/>
      <c r="H1883" s="6"/>
      <c r="I1883" s="6"/>
      <c r="J1883" s="6"/>
      <c r="K1883" s="6"/>
      <c r="L1883" s="6"/>
      <c r="M1883" s="6"/>
      <c r="N1883" s="6"/>
      <c r="O1883" s="6"/>
      <c r="P1883" s="10"/>
      <c r="Q1883" s="15" t="str">
        <f t="shared" ca="1" si="60"/>
        <v>-</v>
      </c>
      <c r="R1883" s="6"/>
      <c r="S1883" s="6"/>
      <c r="T1883" s="6"/>
      <c r="U1883" s="6"/>
      <c r="V1883" s="6"/>
      <c r="W1883" s="6" t="str">
        <f t="shared" si="59"/>
        <v>-</v>
      </c>
      <c r="X1883" s="6"/>
      <c r="Y1883" s="6"/>
      <c r="Z1883" s="6"/>
      <c r="AA1883" s="6"/>
      <c r="AB1883" s="6"/>
      <c r="AC1883" s="6"/>
    </row>
    <row r="1884" spans="1:29" x14ac:dyDescent="0.25">
      <c r="Q1884" s="12" t="str">
        <f t="shared" ca="1" si="60"/>
        <v>-</v>
      </c>
      <c r="W1884" t="str">
        <f t="shared" si="59"/>
        <v>-</v>
      </c>
    </row>
    <row r="1885" spans="1:29" x14ac:dyDescent="0.25">
      <c r="A1885" s="6"/>
      <c r="B1885" s="10"/>
      <c r="C1885" s="6"/>
      <c r="D1885" s="6"/>
      <c r="E1885" s="6"/>
      <c r="F1885" s="6"/>
      <c r="G1885" s="6"/>
      <c r="H1885" s="6"/>
      <c r="I1885" s="6"/>
      <c r="J1885" s="6"/>
      <c r="K1885" s="6"/>
      <c r="L1885" s="6"/>
      <c r="M1885" s="6"/>
      <c r="N1885" s="6"/>
      <c r="O1885" s="6"/>
      <c r="P1885" s="10"/>
      <c r="Q1885" s="15" t="str">
        <f t="shared" ca="1" si="60"/>
        <v>-</v>
      </c>
      <c r="R1885" s="6"/>
      <c r="S1885" s="6"/>
      <c r="T1885" s="6"/>
      <c r="U1885" s="6"/>
      <c r="V1885" s="6"/>
      <c r="W1885" s="6" t="str">
        <f t="shared" si="59"/>
        <v>-</v>
      </c>
      <c r="X1885" s="6"/>
      <c r="Y1885" s="6"/>
      <c r="Z1885" s="6"/>
      <c r="AA1885" s="6"/>
      <c r="AB1885" s="6"/>
      <c r="AC1885" s="6"/>
    </row>
    <row r="1886" spans="1:29" x14ac:dyDescent="0.25">
      <c r="Q1886" s="12" t="str">
        <f t="shared" ca="1" si="60"/>
        <v>-</v>
      </c>
      <c r="W1886" t="str">
        <f t="shared" si="59"/>
        <v>-</v>
      </c>
    </row>
    <row r="1887" spans="1:29" x14ac:dyDescent="0.25">
      <c r="A1887" s="6"/>
      <c r="B1887" s="10"/>
      <c r="C1887" s="6"/>
      <c r="D1887" s="6"/>
      <c r="E1887" s="6"/>
      <c r="F1887" s="6"/>
      <c r="G1887" s="6"/>
      <c r="H1887" s="6"/>
      <c r="I1887" s="6"/>
      <c r="J1887" s="6"/>
      <c r="K1887" s="6"/>
      <c r="L1887" s="6"/>
      <c r="M1887" s="6"/>
      <c r="N1887" s="6"/>
      <c r="O1887" s="6"/>
      <c r="P1887" s="10"/>
      <c r="Q1887" s="15" t="str">
        <f t="shared" ca="1" si="60"/>
        <v>-</v>
      </c>
      <c r="R1887" s="6"/>
      <c r="S1887" s="6"/>
      <c r="T1887" s="6"/>
      <c r="U1887" s="6"/>
      <c r="V1887" s="6"/>
      <c r="W1887" s="6" t="str">
        <f t="shared" si="59"/>
        <v>-</v>
      </c>
      <c r="X1887" s="6"/>
      <c r="Y1887" s="6"/>
      <c r="Z1887" s="6"/>
      <c r="AA1887" s="6"/>
      <c r="AB1887" s="6"/>
      <c r="AC1887" s="6"/>
    </row>
    <row r="1888" spans="1:29" x14ac:dyDescent="0.25">
      <c r="Q1888" s="12" t="str">
        <f t="shared" ca="1" si="60"/>
        <v>-</v>
      </c>
      <c r="W1888" t="str">
        <f t="shared" si="59"/>
        <v>-</v>
      </c>
    </row>
    <row r="1889" spans="1:29" x14ac:dyDescent="0.25">
      <c r="A1889" s="6"/>
      <c r="B1889" s="10"/>
      <c r="C1889" s="6"/>
      <c r="D1889" s="6"/>
      <c r="E1889" s="6"/>
      <c r="F1889" s="6"/>
      <c r="G1889" s="6"/>
      <c r="H1889" s="6"/>
      <c r="I1889" s="6"/>
      <c r="J1889" s="6"/>
      <c r="K1889" s="6"/>
      <c r="L1889" s="6"/>
      <c r="M1889" s="6"/>
      <c r="N1889" s="6"/>
      <c r="O1889" s="6"/>
      <c r="P1889" s="10"/>
      <c r="Q1889" s="15" t="str">
        <f t="shared" ca="1" si="60"/>
        <v>-</v>
      </c>
      <c r="R1889" s="6"/>
      <c r="S1889" s="6"/>
      <c r="T1889" s="6"/>
      <c r="U1889" s="6"/>
      <c r="V1889" s="6"/>
      <c r="W1889" s="6" t="str">
        <f t="shared" si="59"/>
        <v>-</v>
      </c>
      <c r="X1889" s="6"/>
      <c r="Y1889" s="6"/>
      <c r="Z1889" s="6"/>
      <c r="AA1889" s="6"/>
      <c r="AB1889" s="6"/>
      <c r="AC1889" s="6"/>
    </row>
    <row r="1890" spans="1:29" x14ac:dyDescent="0.25">
      <c r="Q1890" s="12" t="str">
        <f t="shared" ca="1" si="60"/>
        <v>-</v>
      </c>
      <c r="W1890" t="str">
        <f t="shared" si="59"/>
        <v>-</v>
      </c>
    </row>
    <row r="1891" spans="1:29" x14ac:dyDescent="0.25">
      <c r="A1891" s="6"/>
      <c r="B1891" s="10"/>
      <c r="C1891" s="6"/>
      <c r="D1891" s="6"/>
      <c r="E1891" s="6"/>
      <c r="F1891" s="6"/>
      <c r="G1891" s="6"/>
      <c r="H1891" s="6"/>
      <c r="I1891" s="6"/>
      <c r="J1891" s="6"/>
      <c r="K1891" s="6"/>
      <c r="L1891" s="6"/>
      <c r="M1891" s="6"/>
      <c r="N1891" s="6"/>
      <c r="O1891" s="6"/>
      <c r="P1891" s="10"/>
      <c r="Q1891" s="15" t="str">
        <f t="shared" ca="1" si="60"/>
        <v>-</v>
      </c>
      <c r="R1891" s="6"/>
      <c r="S1891" s="6"/>
      <c r="T1891" s="6"/>
      <c r="U1891" s="6"/>
      <c r="V1891" s="6"/>
      <c r="W1891" s="6" t="str">
        <f t="shared" si="59"/>
        <v>-</v>
      </c>
      <c r="X1891" s="6"/>
      <c r="Y1891" s="6"/>
      <c r="Z1891" s="6"/>
      <c r="AA1891" s="6"/>
      <c r="AB1891" s="6"/>
      <c r="AC1891" s="6"/>
    </row>
    <row r="1892" spans="1:29" x14ac:dyDescent="0.25">
      <c r="Q1892" s="12" t="str">
        <f t="shared" ca="1" si="60"/>
        <v>-</v>
      </c>
      <c r="W1892" t="str">
        <f t="shared" si="59"/>
        <v>-</v>
      </c>
    </row>
    <row r="1893" spans="1:29" x14ac:dyDescent="0.25">
      <c r="A1893" s="6"/>
      <c r="B1893" s="10"/>
      <c r="C1893" s="6"/>
      <c r="D1893" s="6"/>
      <c r="E1893" s="6"/>
      <c r="F1893" s="6"/>
      <c r="G1893" s="6"/>
      <c r="H1893" s="6"/>
      <c r="I1893" s="6"/>
      <c r="J1893" s="6"/>
      <c r="K1893" s="6"/>
      <c r="L1893" s="6"/>
      <c r="M1893" s="6"/>
      <c r="N1893" s="6"/>
      <c r="O1893" s="6"/>
      <c r="P1893" s="10"/>
      <c r="Q1893" s="15" t="str">
        <f t="shared" ca="1" si="60"/>
        <v>-</v>
      </c>
      <c r="R1893" s="6"/>
      <c r="S1893" s="6"/>
      <c r="T1893" s="6"/>
      <c r="U1893" s="6"/>
      <c r="V1893" s="6"/>
      <c r="W1893" s="6" t="str">
        <f t="shared" si="59"/>
        <v>-</v>
      </c>
      <c r="X1893" s="6"/>
      <c r="Y1893" s="6"/>
      <c r="Z1893" s="6"/>
      <c r="AA1893" s="6"/>
      <c r="AB1893" s="6"/>
      <c r="AC1893" s="6"/>
    </row>
    <row r="1894" spans="1:29" x14ac:dyDescent="0.25">
      <c r="Q1894" s="12" t="str">
        <f t="shared" ca="1" si="60"/>
        <v>-</v>
      </c>
      <c r="W1894" t="str">
        <f t="shared" si="59"/>
        <v>-</v>
      </c>
    </row>
    <row r="1895" spans="1:29" x14ac:dyDescent="0.25">
      <c r="A1895" s="6"/>
      <c r="B1895" s="10"/>
      <c r="C1895" s="6"/>
      <c r="D1895" s="6"/>
      <c r="E1895" s="6"/>
      <c r="F1895" s="6"/>
      <c r="G1895" s="6"/>
      <c r="H1895" s="6"/>
      <c r="I1895" s="6"/>
      <c r="J1895" s="6"/>
      <c r="K1895" s="6"/>
      <c r="L1895" s="6"/>
      <c r="M1895" s="6"/>
      <c r="N1895" s="6"/>
      <c r="O1895" s="6"/>
      <c r="P1895" s="10"/>
      <c r="Q1895" s="15" t="str">
        <f t="shared" ca="1" si="60"/>
        <v>-</v>
      </c>
      <c r="R1895" s="6"/>
      <c r="S1895" s="6"/>
      <c r="T1895" s="6"/>
      <c r="U1895" s="6"/>
      <c r="V1895" s="6"/>
      <c r="W1895" s="6" t="str">
        <f t="shared" si="59"/>
        <v>-</v>
      </c>
      <c r="X1895" s="6"/>
      <c r="Y1895" s="6"/>
      <c r="Z1895" s="6"/>
      <c r="AA1895" s="6"/>
      <c r="AB1895" s="6"/>
      <c r="AC1895" s="6"/>
    </row>
    <row r="1896" spans="1:29" x14ac:dyDescent="0.25">
      <c r="Q1896" s="12" t="str">
        <f t="shared" ca="1" si="60"/>
        <v>-</v>
      </c>
      <c r="W1896" t="str">
        <f t="shared" si="59"/>
        <v>-</v>
      </c>
    </row>
    <row r="1897" spans="1:29" x14ac:dyDescent="0.25">
      <c r="A1897" s="6"/>
      <c r="B1897" s="10"/>
      <c r="C1897" s="6"/>
      <c r="D1897" s="6"/>
      <c r="E1897" s="6"/>
      <c r="F1897" s="6"/>
      <c r="G1897" s="6"/>
      <c r="H1897" s="6"/>
      <c r="I1897" s="6"/>
      <c r="J1897" s="6"/>
      <c r="K1897" s="6"/>
      <c r="L1897" s="6"/>
      <c r="M1897" s="6"/>
      <c r="N1897" s="6"/>
      <c r="O1897" s="6"/>
      <c r="P1897" s="10"/>
      <c r="Q1897" s="15" t="str">
        <f t="shared" ca="1" si="60"/>
        <v>-</v>
      </c>
      <c r="R1897" s="6"/>
      <c r="S1897" s="6"/>
      <c r="T1897" s="6"/>
      <c r="U1897" s="6"/>
      <c r="V1897" s="6"/>
      <c r="W1897" s="6" t="str">
        <f t="shared" si="59"/>
        <v>-</v>
      </c>
      <c r="X1897" s="6"/>
      <c r="Y1897" s="6"/>
      <c r="Z1897" s="6"/>
      <c r="AA1897" s="6"/>
      <c r="AB1897" s="6"/>
      <c r="AC1897" s="6"/>
    </row>
    <row r="1898" spans="1:29" x14ac:dyDescent="0.25">
      <c r="Q1898" s="12" t="str">
        <f t="shared" ca="1" si="60"/>
        <v>-</v>
      </c>
      <c r="W1898" t="str">
        <f t="shared" si="59"/>
        <v>-</v>
      </c>
    </row>
    <row r="1899" spans="1:29" x14ac:dyDescent="0.25">
      <c r="A1899" s="6"/>
      <c r="B1899" s="10"/>
      <c r="C1899" s="6"/>
      <c r="D1899" s="6"/>
      <c r="E1899" s="6"/>
      <c r="F1899" s="6"/>
      <c r="G1899" s="6"/>
      <c r="H1899" s="6"/>
      <c r="I1899" s="6"/>
      <c r="J1899" s="6"/>
      <c r="K1899" s="6"/>
      <c r="L1899" s="6"/>
      <c r="M1899" s="6"/>
      <c r="N1899" s="6"/>
      <c r="O1899" s="6"/>
      <c r="P1899" s="10"/>
      <c r="Q1899" s="15" t="str">
        <f t="shared" ca="1" si="60"/>
        <v>-</v>
      </c>
      <c r="R1899" s="6"/>
      <c r="S1899" s="6"/>
      <c r="T1899" s="6"/>
      <c r="U1899" s="6"/>
      <c r="V1899" s="6"/>
      <c r="W1899" s="6" t="str">
        <f t="shared" si="59"/>
        <v>-</v>
      </c>
      <c r="X1899" s="6"/>
      <c r="Y1899" s="6"/>
      <c r="Z1899" s="6"/>
      <c r="AA1899" s="6"/>
      <c r="AB1899" s="6"/>
      <c r="AC1899" s="6"/>
    </row>
    <row r="1900" spans="1:29" x14ac:dyDescent="0.25">
      <c r="Q1900" s="12" t="str">
        <f t="shared" ca="1" si="60"/>
        <v>-</v>
      </c>
      <c r="W1900" t="str">
        <f t="shared" si="59"/>
        <v>-</v>
      </c>
    </row>
    <row r="1901" spans="1:29" x14ac:dyDescent="0.25">
      <c r="A1901" s="6"/>
      <c r="B1901" s="10"/>
      <c r="C1901" s="6"/>
      <c r="D1901" s="6"/>
      <c r="E1901" s="6"/>
      <c r="F1901" s="6"/>
      <c r="G1901" s="6"/>
      <c r="H1901" s="6"/>
      <c r="I1901" s="6"/>
      <c r="J1901" s="6"/>
      <c r="K1901" s="6"/>
      <c r="L1901" s="6"/>
      <c r="M1901" s="6"/>
      <c r="N1901" s="6"/>
      <c r="O1901" s="6"/>
      <c r="P1901" s="10"/>
      <c r="Q1901" s="15" t="str">
        <f t="shared" ca="1" si="60"/>
        <v>-</v>
      </c>
      <c r="R1901" s="6"/>
      <c r="S1901" s="6"/>
      <c r="T1901" s="6"/>
      <c r="U1901" s="6"/>
      <c r="V1901" s="6"/>
      <c r="W1901" s="6" t="str">
        <f t="shared" si="59"/>
        <v>-</v>
      </c>
      <c r="X1901" s="6"/>
      <c r="Y1901" s="6"/>
      <c r="Z1901" s="6"/>
      <c r="AA1901" s="6"/>
      <c r="AB1901" s="6"/>
      <c r="AC1901" s="6"/>
    </row>
    <row r="1902" spans="1:29" x14ac:dyDescent="0.25">
      <c r="Q1902" s="12" t="str">
        <f t="shared" ca="1" si="60"/>
        <v>-</v>
      </c>
      <c r="W1902" t="str">
        <f t="shared" si="59"/>
        <v>-</v>
      </c>
    </row>
    <row r="1903" spans="1:29" x14ac:dyDescent="0.25">
      <c r="A1903" s="6"/>
      <c r="B1903" s="10"/>
      <c r="C1903" s="6"/>
      <c r="D1903" s="6"/>
      <c r="E1903" s="6"/>
      <c r="F1903" s="6"/>
      <c r="G1903" s="6"/>
      <c r="H1903" s="6"/>
      <c r="I1903" s="6"/>
      <c r="J1903" s="6"/>
      <c r="K1903" s="6"/>
      <c r="L1903" s="6"/>
      <c r="M1903" s="6"/>
      <c r="N1903" s="6"/>
      <c r="O1903" s="6"/>
      <c r="P1903" s="10"/>
      <c r="Q1903" s="15" t="str">
        <f t="shared" ca="1" si="60"/>
        <v>-</v>
      </c>
      <c r="R1903" s="6"/>
      <c r="S1903" s="6"/>
      <c r="T1903" s="6"/>
      <c r="U1903" s="6"/>
      <c r="V1903" s="6"/>
      <c r="W1903" s="6" t="str">
        <f t="shared" si="59"/>
        <v>-</v>
      </c>
      <c r="X1903" s="6"/>
      <c r="Y1903" s="6"/>
      <c r="Z1903" s="6"/>
      <c r="AA1903" s="6"/>
      <c r="AB1903" s="6"/>
      <c r="AC1903" s="6"/>
    </row>
    <row r="1904" spans="1:29" x14ac:dyDescent="0.25">
      <c r="Q1904" s="12" t="str">
        <f t="shared" ca="1" si="60"/>
        <v>-</v>
      </c>
      <c r="W1904" t="str">
        <f t="shared" si="59"/>
        <v>-</v>
      </c>
    </row>
    <row r="1905" spans="1:29" x14ac:dyDescent="0.25">
      <c r="A1905" s="6"/>
      <c r="B1905" s="10"/>
      <c r="C1905" s="6"/>
      <c r="D1905" s="6"/>
      <c r="E1905" s="6"/>
      <c r="F1905" s="6"/>
      <c r="G1905" s="6"/>
      <c r="H1905" s="6"/>
      <c r="I1905" s="6"/>
      <c r="J1905" s="6"/>
      <c r="K1905" s="6"/>
      <c r="L1905" s="6"/>
      <c r="M1905" s="6"/>
      <c r="N1905" s="6"/>
      <c r="O1905" s="6"/>
      <c r="P1905" s="10"/>
      <c r="Q1905" s="15" t="str">
        <f t="shared" ca="1" si="60"/>
        <v>-</v>
      </c>
      <c r="R1905" s="6"/>
      <c r="S1905" s="6"/>
      <c r="T1905" s="6"/>
      <c r="U1905" s="6"/>
      <c r="V1905" s="6"/>
      <c r="W1905" s="6" t="str">
        <f t="shared" si="59"/>
        <v>-</v>
      </c>
      <c r="X1905" s="6"/>
      <c r="Y1905" s="6"/>
      <c r="Z1905" s="6"/>
      <c r="AA1905" s="6"/>
      <c r="AB1905" s="6"/>
      <c r="AC1905" s="6"/>
    </row>
    <row r="1906" spans="1:29" x14ac:dyDescent="0.25">
      <c r="Q1906" s="12" t="str">
        <f t="shared" ca="1" si="60"/>
        <v>-</v>
      </c>
      <c r="W1906" t="str">
        <f t="shared" si="59"/>
        <v>-</v>
      </c>
    </row>
    <row r="1907" spans="1:29" x14ac:dyDescent="0.25">
      <c r="A1907" s="6"/>
      <c r="B1907" s="10"/>
      <c r="C1907" s="6"/>
      <c r="D1907" s="6"/>
      <c r="E1907" s="6"/>
      <c r="F1907" s="6"/>
      <c r="G1907" s="6"/>
      <c r="H1907" s="6"/>
      <c r="I1907" s="6"/>
      <c r="J1907" s="6"/>
      <c r="K1907" s="6"/>
      <c r="L1907" s="6"/>
      <c r="M1907" s="6"/>
      <c r="N1907" s="6"/>
      <c r="O1907" s="6"/>
      <c r="P1907" s="10"/>
      <c r="Q1907" s="15" t="str">
        <f t="shared" ca="1" si="60"/>
        <v>-</v>
      </c>
      <c r="R1907" s="6"/>
      <c r="S1907" s="6"/>
      <c r="T1907" s="6"/>
      <c r="U1907" s="6"/>
      <c r="V1907" s="6"/>
      <c r="W1907" s="6" t="str">
        <f t="shared" si="59"/>
        <v>-</v>
      </c>
      <c r="X1907" s="6"/>
      <c r="Y1907" s="6"/>
      <c r="Z1907" s="6"/>
      <c r="AA1907" s="6"/>
      <c r="AB1907" s="6"/>
      <c r="AC1907" s="6"/>
    </row>
    <row r="1908" spans="1:29" x14ac:dyDescent="0.25">
      <c r="Q1908" s="12" t="str">
        <f t="shared" ca="1" si="60"/>
        <v>-</v>
      </c>
      <c r="W1908" t="str">
        <f t="shared" si="59"/>
        <v>-</v>
      </c>
    </row>
    <row r="1909" spans="1:29" x14ac:dyDescent="0.25">
      <c r="A1909" s="6"/>
      <c r="B1909" s="10"/>
      <c r="C1909" s="6"/>
      <c r="D1909" s="6"/>
      <c r="E1909" s="6"/>
      <c r="F1909" s="6"/>
      <c r="G1909" s="6"/>
      <c r="H1909" s="6"/>
      <c r="I1909" s="6"/>
      <c r="J1909" s="6"/>
      <c r="K1909" s="6"/>
      <c r="L1909" s="6"/>
      <c r="M1909" s="6"/>
      <c r="N1909" s="6"/>
      <c r="O1909" s="6"/>
      <c r="P1909" s="10"/>
      <c r="Q1909" s="15" t="str">
        <f t="shared" ca="1" si="60"/>
        <v>-</v>
      </c>
      <c r="R1909" s="6"/>
      <c r="S1909" s="6"/>
      <c r="T1909" s="6"/>
      <c r="U1909" s="6"/>
      <c r="V1909" s="6"/>
      <c r="W1909" s="6" t="str">
        <f t="shared" si="59"/>
        <v>-</v>
      </c>
      <c r="X1909" s="6"/>
      <c r="Y1909" s="6"/>
      <c r="Z1909" s="6"/>
      <c r="AA1909" s="6"/>
      <c r="AB1909" s="6"/>
      <c r="AC1909" s="6"/>
    </row>
    <row r="1910" spans="1:29" x14ac:dyDescent="0.25">
      <c r="Q1910" s="12" t="str">
        <f t="shared" ca="1" si="60"/>
        <v>-</v>
      </c>
      <c r="W1910" t="str">
        <f t="shared" si="59"/>
        <v>-</v>
      </c>
    </row>
    <row r="1911" spans="1:29" x14ac:dyDescent="0.25">
      <c r="A1911" s="6"/>
      <c r="B1911" s="10"/>
      <c r="C1911" s="6"/>
      <c r="D1911" s="6"/>
      <c r="E1911" s="6"/>
      <c r="F1911" s="6"/>
      <c r="G1911" s="6"/>
      <c r="H1911" s="6"/>
      <c r="I1911" s="6"/>
      <c r="J1911" s="6"/>
      <c r="K1911" s="6"/>
      <c r="L1911" s="6"/>
      <c r="M1911" s="6"/>
      <c r="N1911" s="6"/>
      <c r="O1911" s="6"/>
      <c r="P1911" s="10"/>
      <c r="Q1911" s="15" t="str">
        <f t="shared" ca="1" si="60"/>
        <v>-</v>
      </c>
      <c r="R1911" s="6"/>
      <c r="S1911" s="6"/>
      <c r="T1911" s="6"/>
      <c r="U1911" s="6"/>
      <c r="V1911" s="6"/>
      <c r="W1911" s="6" t="str">
        <f t="shared" si="59"/>
        <v>-</v>
      </c>
      <c r="X1911" s="6"/>
      <c r="Y1911" s="6"/>
      <c r="Z1911" s="6"/>
      <c r="AA1911" s="6"/>
      <c r="AB1911" s="6"/>
      <c r="AC1911" s="6"/>
    </row>
    <row r="1912" spans="1:29" x14ac:dyDescent="0.25">
      <c r="Q1912" s="12" t="str">
        <f t="shared" ca="1" si="60"/>
        <v>-</v>
      </c>
      <c r="W1912" t="str">
        <f t="shared" si="59"/>
        <v>-</v>
      </c>
    </row>
    <row r="1913" spans="1:29" x14ac:dyDescent="0.25">
      <c r="A1913" s="6"/>
      <c r="B1913" s="10"/>
      <c r="C1913" s="6"/>
      <c r="D1913" s="6"/>
      <c r="E1913" s="6"/>
      <c r="F1913" s="6"/>
      <c r="G1913" s="6"/>
      <c r="H1913" s="6"/>
      <c r="I1913" s="6"/>
      <c r="J1913" s="6"/>
      <c r="K1913" s="6"/>
      <c r="L1913" s="6"/>
      <c r="M1913" s="6"/>
      <c r="N1913" s="6"/>
      <c r="O1913" s="6"/>
      <c r="P1913" s="10"/>
      <c r="Q1913" s="15" t="str">
        <f t="shared" ca="1" si="60"/>
        <v>-</v>
      </c>
      <c r="R1913" s="6"/>
      <c r="S1913" s="6"/>
      <c r="T1913" s="6"/>
      <c r="U1913" s="6"/>
      <c r="V1913" s="6"/>
      <c r="W1913" s="6" t="str">
        <f t="shared" si="59"/>
        <v>-</v>
      </c>
      <c r="X1913" s="6"/>
      <c r="Y1913" s="6"/>
      <c r="Z1913" s="6"/>
      <c r="AA1913" s="6"/>
      <c r="AB1913" s="6"/>
      <c r="AC1913" s="6"/>
    </row>
    <row r="1914" spans="1:29" x14ac:dyDescent="0.25">
      <c r="Q1914" s="12" t="str">
        <f t="shared" ca="1" si="60"/>
        <v>-</v>
      </c>
      <c r="W1914" t="str">
        <f t="shared" si="59"/>
        <v>-</v>
      </c>
    </row>
    <row r="1915" spans="1:29" x14ac:dyDescent="0.25">
      <c r="A1915" s="6"/>
      <c r="B1915" s="10"/>
      <c r="C1915" s="6"/>
      <c r="D1915" s="6"/>
      <c r="E1915" s="6"/>
      <c r="F1915" s="6"/>
      <c r="G1915" s="6"/>
      <c r="H1915" s="6"/>
      <c r="I1915" s="6"/>
      <c r="J1915" s="6"/>
      <c r="K1915" s="6"/>
      <c r="L1915" s="6"/>
      <c r="M1915" s="6"/>
      <c r="N1915" s="6"/>
      <c r="O1915" s="6"/>
      <c r="P1915" s="10"/>
      <c r="Q1915" s="15" t="str">
        <f t="shared" ca="1" si="60"/>
        <v>-</v>
      </c>
      <c r="R1915" s="6"/>
      <c r="S1915" s="6"/>
      <c r="T1915" s="6"/>
      <c r="U1915" s="6"/>
      <c r="V1915" s="6"/>
      <c r="W1915" s="6" t="str">
        <f t="shared" si="59"/>
        <v>-</v>
      </c>
      <c r="X1915" s="6"/>
      <c r="Y1915" s="6"/>
      <c r="Z1915" s="6"/>
      <c r="AA1915" s="6"/>
      <c r="AB1915" s="6"/>
      <c r="AC1915" s="6"/>
    </row>
    <row r="1916" spans="1:29" x14ac:dyDescent="0.25">
      <c r="Q1916" s="12" t="str">
        <f t="shared" ca="1" si="60"/>
        <v>-</v>
      </c>
      <c r="W1916" t="str">
        <f t="shared" si="59"/>
        <v>-</v>
      </c>
    </row>
    <row r="1917" spans="1:29" x14ac:dyDescent="0.25">
      <c r="A1917" s="6"/>
      <c r="B1917" s="10"/>
      <c r="C1917" s="6"/>
      <c r="D1917" s="6"/>
      <c r="E1917" s="6"/>
      <c r="F1917" s="6"/>
      <c r="G1917" s="6"/>
      <c r="H1917" s="6"/>
      <c r="I1917" s="6"/>
      <c r="J1917" s="6"/>
      <c r="K1917" s="6"/>
      <c r="L1917" s="6"/>
      <c r="M1917" s="6"/>
      <c r="N1917" s="6"/>
      <c r="O1917" s="6"/>
      <c r="P1917" s="10"/>
      <c r="Q1917" s="15" t="str">
        <f t="shared" ca="1" si="60"/>
        <v>-</v>
      </c>
      <c r="R1917" s="6"/>
      <c r="S1917" s="6"/>
      <c r="T1917" s="6"/>
      <c r="U1917" s="6"/>
      <c r="V1917" s="6"/>
      <c r="W1917" s="6" t="str">
        <f t="shared" si="59"/>
        <v>-</v>
      </c>
      <c r="X1917" s="6"/>
      <c r="Y1917" s="6"/>
      <c r="Z1917" s="6"/>
      <c r="AA1917" s="6"/>
      <c r="AB1917" s="6"/>
      <c r="AC1917" s="6"/>
    </row>
    <row r="1918" spans="1:29" x14ac:dyDescent="0.25">
      <c r="Q1918" s="12" t="str">
        <f t="shared" ca="1" si="60"/>
        <v>-</v>
      </c>
      <c r="W1918" t="str">
        <f t="shared" si="59"/>
        <v>-</v>
      </c>
    </row>
    <row r="1919" spans="1:29" x14ac:dyDescent="0.25">
      <c r="A1919" s="6"/>
      <c r="B1919" s="10"/>
      <c r="C1919" s="6"/>
      <c r="D1919" s="6"/>
      <c r="E1919" s="6"/>
      <c r="F1919" s="6"/>
      <c r="G1919" s="6"/>
      <c r="H1919" s="6"/>
      <c r="I1919" s="6"/>
      <c r="J1919" s="6"/>
      <c r="K1919" s="6"/>
      <c r="L1919" s="6"/>
      <c r="M1919" s="6"/>
      <c r="N1919" s="6"/>
      <c r="O1919" s="6"/>
      <c r="P1919" s="10"/>
      <c r="Q1919" s="15" t="str">
        <f t="shared" ca="1" si="60"/>
        <v>-</v>
      </c>
      <c r="R1919" s="6"/>
      <c r="S1919" s="6"/>
      <c r="T1919" s="6"/>
      <c r="U1919" s="6"/>
      <c r="V1919" s="6"/>
      <c r="W1919" s="6" t="str">
        <f t="shared" ref="W1919:W1982" si="61">IF(OR(ISBLANK(J1919),ISBLANK(V1919)),"-",(IF(J1919=V1919,"Yes","No")))</f>
        <v>-</v>
      </c>
      <c r="X1919" s="6"/>
      <c r="Y1919" s="6"/>
      <c r="Z1919" s="6"/>
      <c r="AA1919" s="6"/>
      <c r="AB1919" s="6"/>
      <c r="AC1919" s="6"/>
    </row>
    <row r="1920" spans="1:29" x14ac:dyDescent="0.25">
      <c r="Q1920" s="12" t="str">
        <f t="shared" ref="Q1920:Q1983" ca="1" si="62">IF(B1920&gt;1/1/1900, (IF(R1920="Closed",(DATEDIF(B1920,P1920,"d"))-(DATEDIF(M1920,O1920,"d")),IF(OR(R1920="Pending",ISBLANK(P1920)),TODAY()-B1920))),"-")</f>
        <v>-</v>
      </c>
      <c r="W1920" t="str">
        <f t="shared" si="61"/>
        <v>-</v>
      </c>
    </row>
    <row r="1921" spans="1:29" x14ac:dyDescent="0.25">
      <c r="A1921" s="6"/>
      <c r="B1921" s="10"/>
      <c r="C1921" s="6"/>
      <c r="D1921" s="6"/>
      <c r="E1921" s="6"/>
      <c r="F1921" s="6"/>
      <c r="G1921" s="6"/>
      <c r="H1921" s="6"/>
      <c r="I1921" s="6"/>
      <c r="J1921" s="6"/>
      <c r="K1921" s="6"/>
      <c r="L1921" s="6"/>
      <c r="M1921" s="6"/>
      <c r="N1921" s="6"/>
      <c r="O1921" s="6"/>
      <c r="P1921" s="10"/>
      <c r="Q1921" s="15" t="str">
        <f t="shared" ca="1" si="62"/>
        <v>-</v>
      </c>
      <c r="R1921" s="6"/>
      <c r="S1921" s="6"/>
      <c r="T1921" s="6"/>
      <c r="U1921" s="6"/>
      <c r="V1921" s="6"/>
      <c r="W1921" s="6" t="str">
        <f t="shared" si="61"/>
        <v>-</v>
      </c>
      <c r="X1921" s="6"/>
      <c r="Y1921" s="6"/>
      <c r="Z1921" s="6"/>
      <c r="AA1921" s="6"/>
      <c r="AB1921" s="6"/>
      <c r="AC1921" s="6"/>
    </row>
    <row r="1922" spans="1:29" x14ac:dyDescent="0.25">
      <c r="Q1922" s="12" t="str">
        <f t="shared" ca="1" si="62"/>
        <v>-</v>
      </c>
      <c r="W1922" t="str">
        <f t="shared" si="61"/>
        <v>-</v>
      </c>
    </row>
    <row r="1923" spans="1:29" x14ac:dyDescent="0.25">
      <c r="A1923" s="6"/>
      <c r="B1923" s="10"/>
      <c r="C1923" s="6"/>
      <c r="D1923" s="6"/>
      <c r="E1923" s="6"/>
      <c r="F1923" s="6"/>
      <c r="G1923" s="6"/>
      <c r="H1923" s="6"/>
      <c r="I1923" s="6"/>
      <c r="J1923" s="6"/>
      <c r="K1923" s="6"/>
      <c r="L1923" s="6"/>
      <c r="M1923" s="6"/>
      <c r="N1923" s="6"/>
      <c r="O1923" s="6"/>
      <c r="P1923" s="10"/>
      <c r="Q1923" s="15" t="str">
        <f t="shared" ca="1" si="62"/>
        <v>-</v>
      </c>
      <c r="R1923" s="6"/>
      <c r="S1923" s="6"/>
      <c r="T1923" s="6"/>
      <c r="U1923" s="6"/>
      <c r="V1923" s="6"/>
      <c r="W1923" s="6" t="str">
        <f t="shared" si="61"/>
        <v>-</v>
      </c>
      <c r="X1923" s="6"/>
      <c r="Y1923" s="6"/>
      <c r="Z1923" s="6"/>
      <c r="AA1923" s="6"/>
      <c r="AB1923" s="6"/>
      <c r="AC1923" s="6"/>
    </row>
    <row r="1924" spans="1:29" x14ac:dyDescent="0.25">
      <c r="Q1924" s="12" t="str">
        <f t="shared" ca="1" si="62"/>
        <v>-</v>
      </c>
      <c r="W1924" t="str">
        <f t="shared" si="61"/>
        <v>-</v>
      </c>
    </row>
    <row r="1925" spans="1:29" x14ac:dyDescent="0.25">
      <c r="A1925" s="6"/>
      <c r="B1925" s="10"/>
      <c r="C1925" s="6"/>
      <c r="D1925" s="6"/>
      <c r="E1925" s="6"/>
      <c r="F1925" s="6"/>
      <c r="G1925" s="6"/>
      <c r="H1925" s="6"/>
      <c r="I1925" s="6"/>
      <c r="J1925" s="6"/>
      <c r="K1925" s="6"/>
      <c r="L1925" s="6"/>
      <c r="M1925" s="6"/>
      <c r="N1925" s="6"/>
      <c r="O1925" s="6"/>
      <c r="P1925" s="10"/>
      <c r="Q1925" s="15" t="str">
        <f t="shared" ca="1" si="62"/>
        <v>-</v>
      </c>
      <c r="R1925" s="6"/>
      <c r="S1925" s="6"/>
      <c r="T1925" s="6"/>
      <c r="U1925" s="6"/>
      <c r="V1925" s="6"/>
      <c r="W1925" s="6" t="str">
        <f t="shared" si="61"/>
        <v>-</v>
      </c>
      <c r="X1925" s="6"/>
      <c r="Y1925" s="6"/>
      <c r="Z1925" s="6"/>
      <c r="AA1925" s="6"/>
      <c r="AB1925" s="6"/>
      <c r="AC1925" s="6"/>
    </row>
    <row r="1926" spans="1:29" x14ac:dyDescent="0.25">
      <c r="Q1926" s="12" t="str">
        <f t="shared" ca="1" si="62"/>
        <v>-</v>
      </c>
      <c r="W1926" t="str">
        <f t="shared" si="61"/>
        <v>-</v>
      </c>
    </row>
    <row r="1927" spans="1:29" x14ac:dyDescent="0.25">
      <c r="A1927" s="6"/>
      <c r="B1927" s="10"/>
      <c r="C1927" s="6"/>
      <c r="D1927" s="6"/>
      <c r="E1927" s="6"/>
      <c r="F1927" s="6"/>
      <c r="G1927" s="6"/>
      <c r="H1927" s="6"/>
      <c r="I1927" s="6"/>
      <c r="J1927" s="6"/>
      <c r="K1927" s="6"/>
      <c r="L1927" s="6"/>
      <c r="M1927" s="6"/>
      <c r="N1927" s="6"/>
      <c r="O1927" s="6"/>
      <c r="P1927" s="10"/>
      <c r="Q1927" s="15" t="str">
        <f t="shared" ca="1" si="62"/>
        <v>-</v>
      </c>
      <c r="R1927" s="6"/>
      <c r="S1927" s="6"/>
      <c r="T1927" s="6"/>
      <c r="U1927" s="6"/>
      <c r="V1927" s="6"/>
      <c r="W1927" s="6" t="str">
        <f t="shared" si="61"/>
        <v>-</v>
      </c>
      <c r="X1927" s="6"/>
      <c r="Y1927" s="6"/>
      <c r="Z1927" s="6"/>
      <c r="AA1927" s="6"/>
      <c r="AB1927" s="6"/>
      <c r="AC1927" s="6"/>
    </row>
    <row r="1928" spans="1:29" x14ac:dyDescent="0.25">
      <c r="Q1928" s="12" t="str">
        <f t="shared" ca="1" si="62"/>
        <v>-</v>
      </c>
      <c r="W1928" t="str">
        <f t="shared" si="61"/>
        <v>-</v>
      </c>
    </row>
    <row r="1929" spans="1:29" x14ac:dyDescent="0.25">
      <c r="A1929" s="6"/>
      <c r="B1929" s="10"/>
      <c r="C1929" s="6"/>
      <c r="D1929" s="6"/>
      <c r="E1929" s="6"/>
      <c r="F1929" s="6"/>
      <c r="G1929" s="6"/>
      <c r="H1929" s="6"/>
      <c r="I1929" s="6"/>
      <c r="J1929" s="6"/>
      <c r="K1929" s="6"/>
      <c r="L1929" s="6"/>
      <c r="M1929" s="6"/>
      <c r="N1929" s="6"/>
      <c r="O1929" s="6"/>
      <c r="P1929" s="10"/>
      <c r="Q1929" s="15" t="str">
        <f t="shared" ca="1" si="62"/>
        <v>-</v>
      </c>
      <c r="R1929" s="6"/>
      <c r="S1929" s="6"/>
      <c r="T1929" s="6"/>
      <c r="U1929" s="6"/>
      <c r="V1929" s="6"/>
      <c r="W1929" s="6" t="str">
        <f t="shared" si="61"/>
        <v>-</v>
      </c>
      <c r="X1929" s="6"/>
      <c r="Y1929" s="6"/>
      <c r="Z1929" s="6"/>
      <c r="AA1929" s="6"/>
      <c r="AB1929" s="6"/>
      <c r="AC1929" s="6"/>
    </row>
    <row r="1930" spans="1:29" x14ac:dyDescent="0.25">
      <c r="Q1930" s="12" t="str">
        <f t="shared" ca="1" si="62"/>
        <v>-</v>
      </c>
      <c r="W1930" t="str">
        <f t="shared" si="61"/>
        <v>-</v>
      </c>
    </row>
    <row r="1931" spans="1:29" x14ac:dyDescent="0.25">
      <c r="A1931" s="6"/>
      <c r="B1931" s="10"/>
      <c r="C1931" s="6"/>
      <c r="D1931" s="6"/>
      <c r="E1931" s="6"/>
      <c r="F1931" s="6"/>
      <c r="G1931" s="6"/>
      <c r="H1931" s="6"/>
      <c r="I1931" s="6"/>
      <c r="J1931" s="6"/>
      <c r="K1931" s="6"/>
      <c r="L1931" s="6"/>
      <c r="M1931" s="6"/>
      <c r="N1931" s="6"/>
      <c r="O1931" s="6"/>
      <c r="P1931" s="10"/>
      <c r="Q1931" s="15" t="str">
        <f t="shared" ca="1" si="62"/>
        <v>-</v>
      </c>
      <c r="R1931" s="6"/>
      <c r="S1931" s="6"/>
      <c r="T1931" s="6"/>
      <c r="U1931" s="6"/>
      <c r="V1931" s="6"/>
      <c r="W1931" s="6" t="str">
        <f t="shared" si="61"/>
        <v>-</v>
      </c>
      <c r="X1931" s="6"/>
      <c r="Y1931" s="6"/>
      <c r="Z1931" s="6"/>
      <c r="AA1931" s="6"/>
      <c r="AB1931" s="6"/>
      <c r="AC1931" s="6"/>
    </row>
    <row r="1932" spans="1:29" x14ac:dyDescent="0.25">
      <c r="Q1932" s="12" t="str">
        <f t="shared" ca="1" si="62"/>
        <v>-</v>
      </c>
      <c r="W1932" t="str">
        <f t="shared" si="61"/>
        <v>-</v>
      </c>
    </row>
    <row r="1933" spans="1:29" x14ac:dyDescent="0.25">
      <c r="A1933" s="6"/>
      <c r="B1933" s="10"/>
      <c r="C1933" s="6"/>
      <c r="D1933" s="6"/>
      <c r="E1933" s="6"/>
      <c r="F1933" s="6"/>
      <c r="G1933" s="6"/>
      <c r="H1933" s="6"/>
      <c r="I1933" s="6"/>
      <c r="J1933" s="6"/>
      <c r="K1933" s="6"/>
      <c r="L1933" s="6"/>
      <c r="M1933" s="6"/>
      <c r="N1933" s="6"/>
      <c r="O1933" s="6"/>
      <c r="P1933" s="10"/>
      <c r="Q1933" s="15" t="str">
        <f t="shared" ca="1" si="62"/>
        <v>-</v>
      </c>
      <c r="R1933" s="6"/>
      <c r="S1933" s="6"/>
      <c r="T1933" s="6"/>
      <c r="U1933" s="6"/>
      <c r="V1933" s="6"/>
      <c r="W1933" s="6" t="str">
        <f t="shared" si="61"/>
        <v>-</v>
      </c>
      <c r="X1933" s="6"/>
      <c r="Y1933" s="6"/>
      <c r="Z1933" s="6"/>
      <c r="AA1933" s="6"/>
      <c r="AB1933" s="6"/>
      <c r="AC1933" s="6"/>
    </row>
    <row r="1934" spans="1:29" x14ac:dyDescent="0.25">
      <c r="Q1934" s="12" t="str">
        <f t="shared" ca="1" si="62"/>
        <v>-</v>
      </c>
      <c r="W1934" t="str">
        <f t="shared" si="61"/>
        <v>-</v>
      </c>
    </row>
    <row r="1935" spans="1:29" x14ac:dyDescent="0.25">
      <c r="A1935" s="6"/>
      <c r="B1935" s="10"/>
      <c r="C1935" s="6"/>
      <c r="D1935" s="6"/>
      <c r="E1935" s="6"/>
      <c r="F1935" s="6"/>
      <c r="G1935" s="6"/>
      <c r="H1935" s="6"/>
      <c r="I1935" s="6"/>
      <c r="J1935" s="6"/>
      <c r="K1935" s="6"/>
      <c r="L1935" s="6"/>
      <c r="M1935" s="6"/>
      <c r="N1935" s="6"/>
      <c r="O1935" s="6"/>
      <c r="P1935" s="10"/>
      <c r="Q1935" s="15" t="str">
        <f t="shared" ca="1" si="62"/>
        <v>-</v>
      </c>
      <c r="R1935" s="6"/>
      <c r="S1935" s="6"/>
      <c r="T1935" s="6"/>
      <c r="U1935" s="6"/>
      <c r="V1935" s="6"/>
      <c r="W1935" s="6" t="str">
        <f t="shared" si="61"/>
        <v>-</v>
      </c>
      <c r="X1935" s="6"/>
      <c r="Y1935" s="6"/>
      <c r="Z1935" s="6"/>
      <c r="AA1935" s="6"/>
      <c r="AB1935" s="6"/>
      <c r="AC1935" s="6"/>
    </row>
    <row r="1936" spans="1:29" x14ac:dyDescent="0.25">
      <c r="Q1936" s="12" t="str">
        <f t="shared" ca="1" si="62"/>
        <v>-</v>
      </c>
      <c r="W1936" t="str">
        <f t="shared" si="61"/>
        <v>-</v>
      </c>
    </row>
    <row r="1937" spans="1:29" x14ac:dyDescent="0.25">
      <c r="A1937" s="6"/>
      <c r="B1937" s="10"/>
      <c r="C1937" s="6"/>
      <c r="D1937" s="6"/>
      <c r="E1937" s="6"/>
      <c r="F1937" s="6"/>
      <c r="G1937" s="6"/>
      <c r="H1937" s="6"/>
      <c r="I1937" s="6"/>
      <c r="J1937" s="6"/>
      <c r="K1937" s="6"/>
      <c r="L1937" s="6"/>
      <c r="M1937" s="6"/>
      <c r="N1937" s="6"/>
      <c r="O1937" s="6"/>
      <c r="P1937" s="10"/>
      <c r="Q1937" s="15" t="str">
        <f t="shared" ca="1" si="62"/>
        <v>-</v>
      </c>
      <c r="R1937" s="6"/>
      <c r="S1937" s="6"/>
      <c r="T1937" s="6"/>
      <c r="U1937" s="6"/>
      <c r="V1937" s="6"/>
      <c r="W1937" s="6" t="str">
        <f t="shared" si="61"/>
        <v>-</v>
      </c>
      <c r="X1937" s="6"/>
      <c r="Y1937" s="6"/>
      <c r="Z1937" s="6"/>
      <c r="AA1937" s="6"/>
      <c r="AB1937" s="6"/>
      <c r="AC1937" s="6"/>
    </row>
    <row r="1938" spans="1:29" x14ac:dyDescent="0.25">
      <c r="Q1938" s="12" t="str">
        <f t="shared" ca="1" si="62"/>
        <v>-</v>
      </c>
      <c r="W1938" t="str">
        <f t="shared" si="61"/>
        <v>-</v>
      </c>
    </row>
    <row r="1939" spans="1:29" x14ac:dyDescent="0.25">
      <c r="A1939" s="6"/>
      <c r="B1939" s="10"/>
      <c r="C1939" s="6"/>
      <c r="D1939" s="6"/>
      <c r="E1939" s="6"/>
      <c r="F1939" s="6"/>
      <c r="G1939" s="6"/>
      <c r="H1939" s="6"/>
      <c r="I1939" s="6"/>
      <c r="J1939" s="6"/>
      <c r="K1939" s="6"/>
      <c r="L1939" s="6"/>
      <c r="M1939" s="6"/>
      <c r="N1939" s="6"/>
      <c r="O1939" s="6"/>
      <c r="P1939" s="10"/>
      <c r="Q1939" s="15" t="str">
        <f t="shared" ca="1" si="62"/>
        <v>-</v>
      </c>
      <c r="R1939" s="6"/>
      <c r="S1939" s="6"/>
      <c r="T1939" s="6"/>
      <c r="U1939" s="6"/>
      <c r="V1939" s="6"/>
      <c r="W1939" s="6" t="str">
        <f t="shared" si="61"/>
        <v>-</v>
      </c>
      <c r="X1939" s="6"/>
      <c r="Y1939" s="6"/>
      <c r="Z1939" s="6"/>
      <c r="AA1939" s="6"/>
      <c r="AB1939" s="6"/>
      <c r="AC1939" s="6"/>
    </row>
    <row r="1940" spans="1:29" x14ac:dyDescent="0.25">
      <c r="Q1940" s="12" t="str">
        <f t="shared" ca="1" si="62"/>
        <v>-</v>
      </c>
      <c r="W1940" t="str">
        <f t="shared" si="61"/>
        <v>-</v>
      </c>
    </row>
    <row r="1941" spans="1:29" x14ac:dyDescent="0.25">
      <c r="A1941" s="6"/>
      <c r="B1941" s="10"/>
      <c r="C1941" s="6"/>
      <c r="D1941" s="6"/>
      <c r="E1941" s="6"/>
      <c r="F1941" s="6"/>
      <c r="G1941" s="6"/>
      <c r="H1941" s="6"/>
      <c r="I1941" s="6"/>
      <c r="J1941" s="6"/>
      <c r="K1941" s="6"/>
      <c r="L1941" s="6"/>
      <c r="M1941" s="6"/>
      <c r="N1941" s="6"/>
      <c r="O1941" s="6"/>
      <c r="P1941" s="10"/>
      <c r="Q1941" s="15" t="str">
        <f t="shared" ca="1" si="62"/>
        <v>-</v>
      </c>
      <c r="R1941" s="6"/>
      <c r="S1941" s="6"/>
      <c r="T1941" s="6"/>
      <c r="U1941" s="6"/>
      <c r="V1941" s="6"/>
      <c r="W1941" s="6" t="str">
        <f t="shared" si="61"/>
        <v>-</v>
      </c>
      <c r="X1941" s="6"/>
      <c r="Y1941" s="6"/>
      <c r="Z1941" s="6"/>
      <c r="AA1941" s="6"/>
      <c r="AB1941" s="6"/>
      <c r="AC1941" s="6"/>
    </row>
    <row r="1942" spans="1:29" x14ac:dyDescent="0.25">
      <c r="Q1942" s="12" t="str">
        <f t="shared" ca="1" si="62"/>
        <v>-</v>
      </c>
      <c r="W1942" t="str">
        <f t="shared" si="61"/>
        <v>-</v>
      </c>
    </row>
    <row r="1943" spans="1:29" x14ac:dyDescent="0.25">
      <c r="A1943" s="6"/>
      <c r="B1943" s="10"/>
      <c r="C1943" s="6"/>
      <c r="D1943" s="6"/>
      <c r="E1943" s="6"/>
      <c r="F1943" s="6"/>
      <c r="G1943" s="6"/>
      <c r="H1943" s="6"/>
      <c r="I1943" s="6"/>
      <c r="J1943" s="6"/>
      <c r="K1943" s="6"/>
      <c r="L1943" s="6"/>
      <c r="M1943" s="6"/>
      <c r="N1943" s="6"/>
      <c r="O1943" s="6"/>
      <c r="P1943" s="10"/>
      <c r="Q1943" s="15" t="str">
        <f t="shared" ca="1" si="62"/>
        <v>-</v>
      </c>
      <c r="R1943" s="6"/>
      <c r="S1943" s="6"/>
      <c r="T1943" s="6"/>
      <c r="U1943" s="6"/>
      <c r="V1943" s="6"/>
      <c r="W1943" s="6" t="str">
        <f t="shared" si="61"/>
        <v>-</v>
      </c>
      <c r="X1943" s="6"/>
      <c r="Y1943" s="6"/>
      <c r="Z1943" s="6"/>
      <c r="AA1943" s="6"/>
      <c r="AB1943" s="6"/>
      <c r="AC1943" s="6"/>
    </row>
    <row r="1944" spans="1:29" x14ac:dyDescent="0.25">
      <c r="Q1944" s="12" t="str">
        <f t="shared" ca="1" si="62"/>
        <v>-</v>
      </c>
      <c r="W1944" t="str">
        <f t="shared" si="61"/>
        <v>-</v>
      </c>
    </row>
    <row r="1945" spans="1:29" x14ac:dyDescent="0.25">
      <c r="A1945" s="6"/>
      <c r="B1945" s="10"/>
      <c r="C1945" s="6"/>
      <c r="D1945" s="6"/>
      <c r="E1945" s="6"/>
      <c r="F1945" s="6"/>
      <c r="G1945" s="6"/>
      <c r="H1945" s="6"/>
      <c r="I1945" s="6"/>
      <c r="J1945" s="6"/>
      <c r="K1945" s="6"/>
      <c r="L1945" s="6"/>
      <c r="M1945" s="6"/>
      <c r="N1945" s="6"/>
      <c r="O1945" s="6"/>
      <c r="P1945" s="10"/>
      <c r="Q1945" s="15" t="str">
        <f t="shared" ca="1" si="62"/>
        <v>-</v>
      </c>
      <c r="R1945" s="6"/>
      <c r="S1945" s="6"/>
      <c r="T1945" s="6"/>
      <c r="U1945" s="6"/>
      <c r="V1945" s="6"/>
      <c r="W1945" s="6" t="str">
        <f t="shared" si="61"/>
        <v>-</v>
      </c>
      <c r="X1945" s="6"/>
      <c r="Y1945" s="6"/>
      <c r="Z1945" s="6"/>
      <c r="AA1945" s="6"/>
      <c r="AB1945" s="6"/>
      <c r="AC1945" s="6"/>
    </row>
    <row r="1946" spans="1:29" x14ac:dyDescent="0.25">
      <c r="Q1946" s="12" t="str">
        <f t="shared" ca="1" si="62"/>
        <v>-</v>
      </c>
      <c r="W1946" t="str">
        <f t="shared" si="61"/>
        <v>-</v>
      </c>
    </row>
    <row r="1947" spans="1:29" x14ac:dyDescent="0.25">
      <c r="A1947" s="6"/>
      <c r="B1947" s="10"/>
      <c r="C1947" s="6"/>
      <c r="D1947" s="6"/>
      <c r="E1947" s="6"/>
      <c r="F1947" s="6"/>
      <c r="G1947" s="6"/>
      <c r="H1947" s="6"/>
      <c r="I1947" s="6"/>
      <c r="J1947" s="6"/>
      <c r="K1947" s="6"/>
      <c r="L1947" s="6"/>
      <c r="M1947" s="6"/>
      <c r="N1947" s="6"/>
      <c r="O1947" s="6"/>
      <c r="P1947" s="10"/>
      <c r="Q1947" s="15" t="str">
        <f t="shared" ca="1" si="62"/>
        <v>-</v>
      </c>
      <c r="R1947" s="6"/>
      <c r="S1947" s="6"/>
      <c r="T1947" s="6"/>
      <c r="U1947" s="6"/>
      <c r="V1947" s="6"/>
      <c r="W1947" s="6" t="str">
        <f t="shared" si="61"/>
        <v>-</v>
      </c>
      <c r="X1947" s="6"/>
      <c r="Y1947" s="6"/>
      <c r="Z1947" s="6"/>
      <c r="AA1947" s="6"/>
      <c r="AB1947" s="6"/>
      <c r="AC1947" s="6"/>
    </row>
    <row r="1948" spans="1:29" x14ac:dyDescent="0.25">
      <c r="Q1948" s="12" t="str">
        <f t="shared" ca="1" si="62"/>
        <v>-</v>
      </c>
      <c r="W1948" t="str">
        <f t="shared" si="61"/>
        <v>-</v>
      </c>
    </row>
    <row r="1949" spans="1:29" x14ac:dyDescent="0.25">
      <c r="A1949" s="6"/>
      <c r="B1949" s="10"/>
      <c r="C1949" s="6"/>
      <c r="D1949" s="6"/>
      <c r="E1949" s="6"/>
      <c r="F1949" s="6"/>
      <c r="G1949" s="6"/>
      <c r="H1949" s="6"/>
      <c r="I1949" s="6"/>
      <c r="J1949" s="6"/>
      <c r="K1949" s="6"/>
      <c r="L1949" s="6"/>
      <c r="M1949" s="6"/>
      <c r="N1949" s="6"/>
      <c r="O1949" s="6"/>
      <c r="P1949" s="10"/>
      <c r="Q1949" s="15" t="str">
        <f t="shared" ca="1" si="62"/>
        <v>-</v>
      </c>
      <c r="R1949" s="6"/>
      <c r="S1949" s="6"/>
      <c r="T1949" s="6"/>
      <c r="U1949" s="6"/>
      <c r="V1949" s="6"/>
      <c r="W1949" s="6" t="str">
        <f t="shared" si="61"/>
        <v>-</v>
      </c>
      <c r="X1949" s="6"/>
      <c r="Y1949" s="6"/>
      <c r="Z1949" s="6"/>
      <c r="AA1949" s="6"/>
      <c r="AB1949" s="6"/>
      <c r="AC1949" s="6"/>
    </row>
    <row r="1950" spans="1:29" x14ac:dyDescent="0.25">
      <c r="Q1950" s="12" t="str">
        <f t="shared" ca="1" si="62"/>
        <v>-</v>
      </c>
      <c r="W1950" t="str">
        <f t="shared" si="61"/>
        <v>-</v>
      </c>
    </row>
    <row r="1951" spans="1:29" x14ac:dyDescent="0.25">
      <c r="A1951" s="6"/>
      <c r="B1951" s="10"/>
      <c r="C1951" s="6"/>
      <c r="D1951" s="6"/>
      <c r="E1951" s="6"/>
      <c r="F1951" s="6"/>
      <c r="G1951" s="6"/>
      <c r="H1951" s="6"/>
      <c r="I1951" s="6"/>
      <c r="J1951" s="6"/>
      <c r="K1951" s="6"/>
      <c r="L1951" s="6"/>
      <c r="M1951" s="6"/>
      <c r="N1951" s="6"/>
      <c r="O1951" s="6"/>
      <c r="P1951" s="10"/>
      <c r="Q1951" s="15" t="str">
        <f t="shared" ca="1" si="62"/>
        <v>-</v>
      </c>
      <c r="R1951" s="6"/>
      <c r="S1951" s="6"/>
      <c r="T1951" s="6"/>
      <c r="U1951" s="6"/>
      <c r="V1951" s="6"/>
      <c r="W1951" s="6" t="str">
        <f t="shared" si="61"/>
        <v>-</v>
      </c>
      <c r="X1951" s="6"/>
      <c r="Y1951" s="6"/>
      <c r="Z1951" s="6"/>
      <c r="AA1951" s="6"/>
      <c r="AB1951" s="6"/>
      <c r="AC1951" s="6"/>
    </row>
    <row r="1952" spans="1:29" x14ac:dyDescent="0.25">
      <c r="Q1952" s="12" t="str">
        <f t="shared" ca="1" si="62"/>
        <v>-</v>
      </c>
      <c r="W1952" t="str">
        <f t="shared" si="61"/>
        <v>-</v>
      </c>
    </row>
    <row r="1953" spans="1:29" x14ac:dyDescent="0.25">
      <c r="A1953" s="6"/>
      <c r="B1953" s="10"/>
      <c r="C1953" s="6"/>
      <c r="D1953" s="6"/>
      <c r="E1953" s="6"/>
      <c r="F1953" s="6"/>
      <c r="G1953" s="6"/>
      <c r="H1953" s="6"/>
      <c r="I1953" s="6"/>
      <c r="J1953" s="6"/>
      <c r="K1953" s="6"/>
      <c r="L1953" s="6"/>
      <c r="M1953" s="6"/>
      <c r="N1953" s="6"/>
      <c r="O1953" s="6"/>
      <c r="P1953" s="10"/>
      <c r="Q1953" s="15" t="str">
        <f t="shared" ca="1" si="62"/>
        <v>-</v>
      </c>
      <c r="R1953" s="6"/>
      <c r="S1953" s="6"/>
      <c r="T1953" s="6"/>
      <c r="U1953" s="6"/>
      <c r="V1953" s="6"/>
      <c r="W1953" s="6" t="str">
        <f t="shared" si="61"/>
        <v>-</v>
      </c>
      <c r="X1953" s="6"/>
      <c r="Y1953" s="6"/>
      <c r="Z1953" s="6"/>
      <c r="AA1953" s="6"/>
      <c r="AB1953" s="6"/>
      <c r="AC1953" s="6"/>
    </row>
    <row r="1954" spans="1:29" x14ac:dyDescent="0.25">
      <c r="Q1954" s="12" t="str">
        <f t="shared" ca="1" si="62"/>
        <v>-</v>
      </c>
      <c r="W1954" t="str">
        <f t="shared" si="61"/>
        <v>-</v>
      </c>
    </row>
    <row r="1955" spans="1:29" x14ac:dyDescent="0.25">
      <c r="A1955" s="6"/>
      <c r="B1955" s="10"/>
      <c r="C1955" s="6"/>
      <c r="D1955" s="6"/>
      <c r="E1955" s="6"/>
      <c r="F1955" s="6"/>
      <c r="G1955" s="6"/>
      <c r="H1955" s="6"/>
      <c r="I1955" s="6"/>
      <c r="J1955" s="6"/>
      <c r="K1955" s="6"/>
      <c r="L1955" s="6"/>
      <c r="M1955" s="6"/>
      <c r="N1955" s="6"/>
      <c r="O1955" s="6"/>
      <c r="P1955" s="10"/>
      <c r="Q1955" s="15" t="str">
        <f t="shared" ca="1" si="62"/>
        <v>-</v>
      </c>
      <c r="R1955" s="6"/>
      <c r="S1955" s="6"/>
      <c r="T1955" s="6"/>
      <c r="U1955" s="6"/>
      <c r="V1955" s="6"/>
      <c r="W1955" s="6" t="str">
        <f t="shared" si="61"/>
        <v>-</v>
      </c>
      <c r="X1955" s="6"/>
      <c r="Y1955" s="6"/>
      <c r="Z1955" s="6"/>
      <c r="AA1955" s="6"/>
      <c r="AB1955" s="6"/>
      <c r="AC1955" s="6"/>
    </row>
    <row r="1956" spans="1:29" x14ac:dyDescent="0.25">
      <c r="Q1956" s="12" t="str">
        <f t="shared" ca="1" si="62"/>
        <v>-</v>
      </c>
      <c r="W1956" t="str">
        <f t="shared" si="61"/>
        <v>-</v>
      </c>
    </row>
    <row r="1957" spans="1:29" x14ac:dyDescent="0.25">
      <c r="A1957" s="6"/>
      <c r="B1957" s="10"/>
      <c r="C1957" s="6"/>
      <c r="D1957" s="6"/>
      <c r="E1957" s="6"/>
      <c r="F1957" s="6"/>
      <c r="G1957" s="6"/>
      <c r="H1957" s="6"/>
      <c r="I1957" s="6"/>
      <c r="J1957" s="6"/>
      <c r="K1957" s="6"/>
      <c r="L1957" s="6"/>
      <c r="M1957" s="6"/>
      <c r="N1957" s="6"/>
      <c r="O1957" s="6"/>
      <c r="P1957" s="10"/>
      <c r="Q1957" s="15" t="str">
        <f t="shared" ca="1" si="62"/>
        <v>-</v>
      </c>
      <c r="R1957" s="6"/>
      <c r="S1957" s="6"/>
      <c r="T1957" s="6"/>
      <c r="U1957" s="6"/>
      <c r="V1957" s="6"/>
      <c r="W1957" s="6" t="str">
        <f t="shared" si="61"/>
        <v>-</v>
      </c>
      <c r="X1957" s="6"/>
      <c r="Y1957" s="6"/>
      <c r="Z1957" s="6"/>
      <c r="AA1957" s="6"/>
      <c r="AB1957" s="6"/>
      <c r="AC1957" s="6"/>
    </row>
    <row r="1958" spans="1:29" x14ac:dyDescent="0.25">
      <c r="Q1958" s="12" t="str">
        <f t="shared" ca="1" si="62"/>
        <v>-</v>
      </c>
      <c r="W1958" t="str">
        <f t="shared" si="61"/>
        <v>-</v>
      </c>
    </row>
    <row r="1959" spans="1:29" x14ac:dyDescent="0.25">
      <c r="A1959" s="6"/>
      <c r="B1959" s="10"/>
      <c r="C1959" s="6"/>
      <c r="D1959" s="6"/>
      <c r="E1959" s="6"/>
      <c r="F1959" s="6"/>
      <c r="G1959" s="6"/>
      <c r="H1959" s="6"/>
      <c r="I1959" s="6"/>
      <c r="J1959" s="6"/>
      <c r="K1959" s="6"/>
      <c r="L1959" s="6"/>
      <c r="M1959" s="6"/>
      <c r="N1959" s="6"/>
      <c r="O1959" s="6"/>
      <c r="P1959" s="10"/>
      <c r="Q1959" s="15" t="str">
        <f t="shared" ca="1" si="62"/>
        <v>-</v>
      </c>
      <c r="R1959" s="6"/>
      <c r="S1959" s="6"/>
      <c r="T1959" s="6"/>
      <c r="U1959" s="6"/>
      <c r="V1959" s="6"/>
      <c r="W1959" s="6" t="str">
        <f t="shared" si="61"/>
        <v>-</v>
      </c>
      <c r="X1959" s="6"/>
      <c r="Y1959" s="6"/>
      <c r="Z1959" s="6"/>
      <c r="AA1959" s="6"/>
      <c r="AB1959" s="6"/>
      <c r="AC1959" s="6"/>
    </row>
    <row r="1960" spans="1:29" x14ac:dyDescent="0.25">
      <c r="Q1960" s="12" t="str">
        <f t="shared" ca="1" si="62"/>
        <v>-</v>
      </c>
      <c r="W1960" t="str">
        <f t="shared" si="61"/>
        <v>-</v>
      </c>
    </row>
    <row r="1961" spans="1:29" x14ac:dyDescent="0.25">
      <c r="A1961" s="6"/>
      <c r="B1961" s="10"/>
      <c r="C1961" s="6"/>
      <c r="D1961" s="6"/>
      <c r="E1961" s="6"/>
      <c r="F1961" s="6"/>
      <c r="G1961" s="6"/>
      <c r="H1961" s="6"/>
      <c r="I1961" s="6"/>
      <c r="J1961" s="6"/>
      <c r="K1961" s="6"/>
      <c r="L1961" s="6"/>
      <c r="M1961" s="6"/>
      <c r="N1961" s="6"/>
      <c r="O1961" s="6"/>
      <c r="P1961" s="10"/>
      <c r="Q1961" s="15" t="str">
        <f t="shared" ca="1" si="62"/>
        <v>-</v>
      </c>
      <c r="R1961" s="6"/>
      <c r="S1961" s="6"/>
      <c r="T1961" s="6"/>
      <c r="U1961" s="6"/>
      <c r="V1961" s="6"/>
      <c r="W1961" s="6" t="str">
        <f t="shared" si="61"/>
        <v>-</v>
      </c>
      <c r="X1961" s="6"/>
      <c r="Y1961" s="6"/>
      <c r="Z1961" s="6"/>
      <c r="AA1961" s="6"/>
      <c r="AB1961" s="6"/>
      <c r="AC1961" s="6"/>
    </row>
    <row r="1962" spans="1:29" x14ac:dyDescent="0.25">
      <c r="Q1962" s="12" t="str">
        <f t="shared" ca="1" si="62"/>
        <v>-</v>
      </c>
      <c r="W1962" t="str">
        <f t="shared" si="61"/>
        <v>-</v>
      </c>
    </row>
    <row r="1963" spans="1:29" x14ac:dyDescent="0.25">
      <c r="A1963" s="6"/>
      <c r="B1963" s="10"/>
      <c r="C1963" s="6"/>
      <c r="D1963" s="6"/>
      <c r="E1963" s="6"/>
      <c r="F1963" s="6"/>
      <c r="G1963" s="6"/>
      <c r="H1963" s="6"/>
      <c r="I1963" s="6"/>
      <c r="J1963" s="6"/>
      <c r="K1963" s="6"/>
      <c r="L1963" s="6"/>
      <c r="M1963" s="6"/>
      <c r="N1963" s="6"/>
      <c r="O1963" s="6"/>
      <c r="P1963" s="10"/>
      <c r="Q1963" s="15" t="str">
        <f t="shared" ca="1" si="62"/>
        <v>-</v>
      </c>
      <c r="R1963" s="6"/>
      <c r="S1963" s="6"/>
      <c r="T1963" s="6"/>
      <c r="U1963" s="6"/>
      <c r="V1963" s="6"/>
      <c r="W1963" s="6" t="str">
        <f t="shared" si="61"/>
        <v>-</v>
      </c>
      <c r="X1963" s="6"/>
      <c r="Y1963" s="6"/>
      <c r="Z1963" s="6"/>
      <c r="AA1963" s="6"/>
      <c r="AB1963" s="6"/>
      <c r="AC1963" s="6"/>
    </row>
    <row r="1964" spans="1:29" x14ac:dyDescent="0.25">
      <c r="Q1964" s="12" t="str">
        <f t="shared" ca="1" si="62"/>
        <v>-</v>
      </c>
      <c r="W1964" t="str">
        <f t="shared" si="61"/>
        <v>-</v>
      </c>
    </row>
    <row r="1965" spans="1:29" x14ac:dyDescent="0.25">
      <c r="A1965" s="6"/>
      <c r="B1965" s="10"/>
      <c r="C1965" s="6"/>
      <c r="D1965" s="6"/>
      <c r="E1965" s="6"/>
      <c r="F1965" s="6"/>
      <c r="G1965" s="6"/>
      <c r="H1965" s="6"/>
      <c r="I1965" s="6"/>
      <c r="J1965" s="6"/>
      <c r="K1965" s="6"/>
      <c r="L1965" s="6"/>
      <c r="M1965" s="6"/>
      <c r="N1965" s="6"/>
      <c r="O1965" s="6"/>
      <c r="P1965" s="10"/>
      <c r="Q1965" s="15" t="str">
        <f t="shared" ca="1" si="62"/>
        <v>-</v>
      </c>
      <c r="R1965" s="6"/>
      <c r="S1965" s="6"/>
      <c r="T1965" s="6"/>
      <c r="U1965" s="6"/>
      <c r="V1965" s="6"/>
      <c r="W1965" s="6" t="str">
        <f t="shared" si="61"/>
        <v>-</v>
      </c>
      <c r="X1965" s="6"/>
      <c r="Y1965" s="6"/>
      <c r="Z1965" s="6"/>
      <c r="AA1965" s="6"/>
      <c r="AB1965" s="6"/>
      <c r="AC1965" s="6"/>
    </row>
    <row r="1966" spans="1:29" x14ac:dyDescent="0.25">
      <c r="Q1966" s="12" t="str">
        <f t="shared" ca="1" si="62"/>
        <v>-</v>
      </c>
      <c r="W1966" t="str">
        <f t="shared" si="61"/>
        <v>-</v>
      </c>
    </row>
    <row r="1967" spans="1:29" x14ac:dyDescent="0.25">
      <c r="A1967" s="6"/>
      <c r="B1967" s="10"/>
      <c r="C1967" s="6"/>
      <c r="D1967" s="6"/>
      <c r="E1967" s="6"/>
      <c r="F1967" s="6"/>
      <c r="G1967" s="6"/>
      <c r="H1967" s="6"/>
      <c r="I1967" s="6"/>
      <c r="J1967" s="6"/>
      <c r="K1967" s="6"/>
      <c r="L1967" s="6"/>
      <c r="M1967" s="6"/>
      <c r="N1967" s="6"/>
      <c r="O1967" s="6"/>
      <c r="P1967" s="10"/>
      <c r="Q1967" s="15" t="str">
        <f t="shared" ca="1" si="62"/>
        <v>-</v>
      </c>
      <c r="R1967" s="6"/>
      <c r="S1967" s="6"/>
      <c r="T1967" s="6"/>
      <c r="U1967" s="6"/>
      <c r="V1967" s="6"/>
      <c r="W1967" s="6" t="str">
        <f t="shared" si="61"/>
        <v>-</v>
      </c>
      <c r="X1967" s="6"/>
      <c r="Y1967" s="6"/>
      <c r="Z1967" s="6"/>
      <c r="AA1967" s="6"/>
      <c r="AB1967" s="6"/>
      <c r="AC1967" s="6"/>
    </row>
    <row r="1968" spans="1:29" x14ac:dyDescent="0.25">
      <c r="Q1968" s="12" t="str">
        <f t="shared" ca="1" si="62"/>
        <v>-</v>
      </c>
      <c r="W1968" t="str">
        <f t="shared" si="61"/>
        <v>-</v>
      </c>
    </row>
    <row r="1969" spans="1:29" x14ac:dyDescent="0.25">
      <c r="A1969" s="6"/>
      <c r="B1969" s="10"/>
      <c r="C1969" s="6"/>
      <c r="D1969" s="6"/>
      <c r="E1969" s="6"/>
      <c r="F1969" s="6"/>
      <c r="G1969" s="6"/>
      <c r="H1969" s="6"/>
      <c r="I1969" s="6"/>
      <c r="J1969" s="6"/>
      <c r="K1969" s="6"/>
      <c r="L1969" s="6"/>
      <c r="M1969" s="6"/>
      <c r="N1969" s="6"/>
      <c r="O1969" s="6"/>
      <c r="P1969" s="10"/>
      <c r="Q1969" s="15" t="str">
        <f t="shared" ca="1" si="62"/>
        <v>-</v>
      </c>
      <c r="R1969" s="6"/>
      <c r="S1969" s="6"/>
      <c r="T1969" s="6"/>
      <c r="U1969" s="6"/>
      <c r="V1969" s="6"/>
      <c r="W1969" s="6" t="str">
        <f t="shared" si="61"/>
        <v>-</v>
      </c>
      <c r="X1969" s="6"/>
      <c r="Y1969" s="6"/>
      <c r="Z1969" s="6"/>
      <c r="AA1969" s="6"/>
      <c r="AB1969" s="6"/>
      <c r="AC1969" s="6"/>
    </row>
    <row r="1970" spans="1:29" x14ac:dyDescent="0.25">
      <c r="Q1970" s="12" t="str">
        <f t="shared" ca="1" si="62"/>
        <v>-</v>
      </c>
      <c r="W1970" t="str">
        <f t="shared" si="61"/>
        <v>-</v>
      </c>
    </row>
    <row r="1971" spans="1:29" x14ac:dyDescent="0.25">
      <c r="A1971" s="6"/>
      <c r="B1971" s="10"/>
      <c r="C1971" s="6"/>
      <c r="D1971" s="6"/>
      <c r="E1971" s="6"/>
      <c r="F1971" s="6"/>
      <c r="G1971" s="6"/>
      <c r="H1971" s="6"/>
      <c r="I1971" s="6"/>
      <c r="J1971" s="6"/>
      <c r="K1971" s="6"/>
      <c r="L1971" s="6"/>
      <c r="M1971" s="6"/>
      <c r="N1971" s="6"/>
      <c r="O1971" s="6"/>
      <c r="P1971" s="10"/>
      <c r="Q1971" s="15" t="str">
        <f t="shared" ca="1" si="62"/>
        <v>-</v>
      </c>
      <c r="R1971" s="6"/>
      <c r="S1971" s="6"/>
      <c r="T1971" s="6"/>
      <c r="U1971" s="6"/>
      <c r="V1971" s="6"/>
      <c r="W1971" s="6" t="str">
        <f t="shared" si="61"/>
        <v>-</v>
      </c>
      <c r="X1971" s="6"/>
      <c r="Y1971" s="6"/>
      <c r="Z1971" s="6"/>
      <c r="AA1971" s="6"/>
      <c r="AB1971" s="6"/>
      <c r="AC1971" s="6"/>
    </row>
    <row r="1972" spans="1:29" x14ac:dyDescent="0.25">
      <c r="Q1972" s="12" t="str">
        <f t="shared" ca="1" si="62"/>
        <v>-</v>
      </c>
      <c r="W1972" t="str">
        <f t="shared" si="61"/>
        <v>-</v>
      </c>
    </row>
    <row r="1973" spans="1:29" x14ac:dyDescent="0.25">
      <c r="A1973" s="6"/>
      <c r="B1973" s="10"/>
      <c r="C1973" s="6"/>
      <c r="D1973" s="6"/>
      <c r="E1973" s="6"/>
      <c r="F1973" s="6"/>
      <c r="G1973" s="6"/>
      <c r="H1973" s="6"/>
      <c r="I1973" s="6"/>
      <c r="J1973" s="6"/>
      <c r="K1973" s="6"/>
      <c r="L1973" s="6"/>
      <c r="M1973" s="6"/>
      <c r="N1973" s="6"/>
      <c r="O1973" s="6"/>
      <c r="P1973" s="10"/>
      <c r="Q1973" s="15" t="str">
        <f t="shared" ca="1" si="62"/>
        <v>-</v>
      </c>
      <c r="R1973" s="6"/>
      <c r="S1973" s="6"/>
      <c r="T1973" s="6"/>
      <c r="U1973" s="6"/>
      <c r="V1973" s="6"/>
      <c r="W1973" s="6" t="str">
        <f t="shared" si="61"/>
        <v>-</v>
      </c>
      <c r="X1973" s="6"/>
      <c r="Y1973" s="6"/>
      <c r="Z1973" s="6"/>
      <c r="AA1973" s="6"/>
      <c r="AB1973" s="6"/>
      <c r="AC1973" s="6"/>
    </row>
    <row r="1974" spans="1:29" x14ac:dyDescent="0.25">
      <c r="Q1974" s="12" t="str">
        <f t="shared" ca="1" si="62"/>
        <v>-</v>
      </c>
      <c r="W1974" t="str">
        <f t="shared" si="61"/>
        <v>-</v>
      </c>
    </row>
    <row r="1975" spans="1:29" x14ac:dyDescent="0.25">
      <c r="A1975" s="6"/>
      <c r="B1975" s="10"/>
      <c r="C1975" s="6"/>
      <c r="D1975" s="6"/>
      <c r="E1975" s="6"/>
      <c r="F1975" s="6"/>
      <c r="G1975" s="6"/>
      <c r="H1975" s="6"/>
      <c r="I1975" s="6"/>
      <c r="J1975" s="6"/>
      <c r="K1975" s="6"/>
      <c r="L1975" s="6"/>
      <c r="M1975" s="6"/>
      <c r="N1975" s="6"/>
      <c r="O1975" s="6"/>
      <c r="P1975" s="10"/>
      <c r="Q1975" s="15" t="str">
        <f t="shared" ca="1" si="62"/>
        <v>-</v>
      </c>
      <c r="R1975" s="6"/>
      <c r="S1975" s="6"/>
      <c r="T1975" s="6"/>
      <c r="U1975" s="6"/>
      <c r="V1975" s="6"/>
      <c r="W1975" s="6" t="str">
        <f t="shared" si="61"/>
        <v>-</v>
      </c>
      <c r="X1975" s="6"/>
      <c r="Y1975" s="6"/>
      <c r="Z1975" s="6"/>
      <c r="AA1975" s="6"/>
      <c r="AB1975" s="6"/>
      <c r="AC1975" s="6"/>
    </row>
    <row r="1976" spans="1:29" x14ac:dyDescent="0.25">
      <c r="Q1976" s="12" t="str">
        <f t="shared" ca="1" si="62"/>
        <v>-</v>
      </c>
      <c r="W1976" t="str">
        <f t="shared" si="61"/>
        <v>-</v>
      </c>
    </row>
    <row r="1977" spans="1:29" x14ac:dyDescent="0.25">
      <c r="A1977" s="6"/>
      <c r="B1977" s="10"/>
      <c r="C1977" s="6"/>
      <c r="D1977" s="6"/>
      <c r="E1977" s="6"/>
      <c r="F1977" s="6"/>
      <c r="G1977" s="6"/>
      <c r="H1977" s="6"/>
      <c r="I1977" s="6"/>
      <c r="J1977" s="6"/>
      <c r="K1977" s="6"/>
      <c r="L1977" s="6"/>
      <c r="M1977" s="6"/>
      <c r="N1977" s="6"/>
      <c r="O1977" s="6"/>
      <c r="P1977" s="10"/>
      <c r="Q1977" s="15" t="str">
        <f t="shared" ca="1" si="62"/>
        <v>-</v>
      </c>
      <c r="R1977" s="6"/>
      <c r="S1977" s="6"/>
      <c r="T1977" s="6"/>
      <c r="U1977" s="6"/>
      <c r="V1977" s="6"/>
      <c r="W1977" s="6" t="str">
        <f t="shared" si="61"/>
        <v>-</v>
      </c>
      <c r="X1977" s="6"/>
      <c r="Y1977" s="6"/>
      <c r="Z1977" s="6"/>
      <c r="AA1977" s="6"/>
      <c r="AB1977" s="6"/>
      <c r="AC1977" s="6"/>
    </row>
    <row r="1978" spans="1:29" x14ac:dyDescent="0.25">
      <c r="Q1978" s="12" t="str">
        <f t="shared" ca="1" si="62"/>
        <v>-</v>
      </c>
      <c r="W1978" t="str">
        <f t="shared" si="61"/>
        <v>-</v>
      </c>
    </row>
    <row r="1979" spans="1:29" x14ac:dyDescent="0.25">
      <c r="A1979" s="6"/>
      <c r="B1979" s="10"/>
      <c r="C1979" s="6"/>
      <c r="D1979" s="6"/>
      <c r="E1979" s="6"/>
      <c r="F1979" s="6"/>
      <c r="G1979" s="6"/>
      <c r="H1979" s="6"/>
      <c r="I1979" s="6"/>
      <c r="J1979" s="6"/>
      <c r="K1979" s="6"/>
      <c r="L1979" s="6"/>
      <c r="M1979" s="6"/>
      <c r="N1979" s="6"/>
      <c r="O1979" s="6"/>
      <c r="P1979" s="10"/>
      <c r="Q1979" s="15" t="str">
        <f t="shared" ca="1" si="62"/>
        <v>-</v>
      </c>
      <c r="R1979" s="6"/>
      <c r="S1979" s="6"/>
      <c r="T1979" s="6"/>
      <c r="U1979" s="6"/>
      <c r="V1979" s="6"/>
      <c r="W1979" s="6" t="str">
        <f t="shared" si="61"/>
        <v>-</v>
      </c>
      <c r="X1979" s="6"/>
      <c r="Y1979" s="6"/>
      <c r="Z1979" s="6"/>
      <c r="AA1979" s="6"/>
      <c r="AB1979" s="6"/>
      <c r="AC1979" s="6"/>
    </row>
    <row r="1980" spans="1:29" x14ac:dyDescent="0.25">
      <c r="Q1980" s="12" t="str">
        <f t="shared" ca="1" si="62"/>
        <v>-</v>
      </c>
      <c r="W1980" t="str">
        <f t="shared" si="61"/>
        <v>-</v>
      </c>
    </row>
    <row r="1981" spans="1:29" x14ac:dyDescent="0.25">
      <c r="A1981" s="6"/>
      <c r="B1981" s="10"/>
      <c r="C1981" s="6"/>
      <c r="D1981" s="6"/>
      <c r="E1981" s="6"/>
      <c r="F1981" s="6"/>
      <c r="G1981" s="6"/>
      <c r="H1981" s="6"/>
      <c r="I1981" s="6"/>
      <c r="J1981" s="6"/>
      <c r="K1981" s="6"/>
      <c r="L1981" s="6"/>
      <c r="M1981" s="6"/>
      <c r="N1981" s="6"/>
      <c r="O1981" s="6"/>
      <c r="P1981" s="10"/>
      <c r="Q1981" s="15" t="str">
        <f t="shared" ca="1" si="62"/>
        <v>-</v>
      </c>
      <c r="R1981" s="6"/>
      <c r="S1981" s="6"/>
      <c r="T1981" s="6"/>
      <c r="U1981" s="6"/>
      <c r="V1981" s="6"/>
      <c r="W1981" s="6" t="str">
        <f t="shared" si="61"/>
        <v>-</v>
      </c>
      <c r="X1981" s="6"/>
      <c r="Y1981" s="6"/>
      <c r="Z1981" s="6"/>
      <c r="AA1981" s="6"/>
      <c r="AB1981" s="6"/>
      <c r="AC1981" s="6"/>
    </row>
    <row r="1982" spans="1:29" x14ac:dyDescent="0.25">
      <c r="Q1982" s="12" t="str">
        <f t="shared" ca="1" si="62"/>
        <v>-</v>
      </c>
      <c r="W1982" t="str">
        <f t="shared" si="61"/>
        <v>-</v>
      </c>
    </row>
    <row r="1983" spans="1:29" x14ac:dyDescent="0.25">
      <c r="A1983" s="6"/>
      <c r="B1983" s="10"/>
      <c r="C1983" s="6"/>
      <c r="D1983" s="6"/>
      <c r="E1983" s="6"/>
      <c r="F1983" s="6"/>
      <c r="G1983" s="6"/>
      <c r="H1983" s="6"/>
      <c r="I1983" s="6"/>
      <c r="J1983" s="6"/>
      <c r="K1983" s="6"/>
      <c r="L1983" s="6"/>
      <c r="M1983" s="6"/>
      <c r="N1983" s="6"/>
      <c r="O1983" s="6"/>
      <c r="P1983" s="10"/>
      <c r="Q1983" s="15" t="str">
        <f t="shared" ca="1" si="62"/>
        <v>-</v>
      </c>
      <c r="R1983" s="6"/>
      <c r="S1983" s="6"/>
      <c r="T1983" s="6"/>
      <c r="U1983" s="6"/>
      <c r="V1983" s="6"/>
      <c r="W1983" s="6" t="str">
        <f t="shared" ref="W1983:W2046" si="63">IF(OR(ISBLANK(J1983),ISBLANK(V1983)),"-",(IF(J1983=V1983,"Yes","No")))</f>
        <v>-</v>
      </c>
      <c r="X1983" s="6"/>
      <c r="Y1983" s="6"/>
      <c r="Z1983" s="6"/>
      <c r="AA1983" s="6"/>
      <c r="AB1983" s="6"/>
      <c r="AC1983" s="6"/>
    </row>
    <row r="1984" spans="1:29" x14ac:dyDescent="0.25">
      <c r="Q1984" s="12" t="str">
        <f t="shared" ref="Q1984:Q2047" ca="1" si="64">IF(B1984&gt;1/1/1900, (IF(R1984="Closed",(DATEDIF(B1984,P1984,"d"))-(DATEDIF(M1984,O1984,"d")),IF(OR(R1984="Pending",ISBLANK(P1984)),TODAY()-B1984))),"-")</f>
        <v>-</v>
      </c>
      <c r="W1984" t="str">
        <f t="shared" si="63"/>
        <v>-</v>
      </c>
    </row>
    <row r="1985" spans="1:29" x14ac:dyDescent="0.25">
      <c r="A1985" s="6"/>
      <c r="B1985" s="10"/>
      <c r="C1985" s="6"/>
      <c r="D1985" s="6"/>
      <c r="E1985" s="6"/>
      <c r="F1985" s="6"/>
      <c r="G1985" s="6"/>
      <c r="H1985" s="6"/>
      <c r="I1985" s="6"/>
      <c r="J1985" s="6"/>
      <c r="K1985" s="6"/>
      <c r="L1985" s="6"/>
      <c r="M1985" s="6"/>
      <c r="N1985" s="6"/>
      <c r="O1985" s="6"/>
      <c r="P1985" s="10"/>
      <c r="Q1985" s="15" t="str">
        <f t="shared" ca="1" si="64"/>
        <v>-</v>
      </c>
      <c r="R1985" s="6"/>
      <c r="S1985" s="6"/>
      <c r="T1985" s="6"/>
      <c r="U1985" s="6"/>
      <c r="V1985" s="6"/>
      <c r="W1985" s="6" t="str">
        <f t="shared" si="63"/>
        <v>-</v>
      </c>
      <c r="X1985" s="6"/>
      <c r="Y1985" s="6"/>
      <c r="Z1985" s="6"/>
      <c r="AA1985" s="6"/>
      <c r="AB1985" s="6"/>
      <c r="AC1985" s="6"/>
    </row>
    <row r="1986" spans="1:29" x14ac:dyDescent="0.25">
      <c r="Q1986" s="12" t="str">
        <f t="shared" ca="1" si="64"/>
        <v>-</v>
      </c>
      <c r="W1986" t="str">
        <f t="shared" si="63"/>
        <v>-</v>
      </c>
    </row>
    <row r="1987" spans="1:29" x14ac:dyDescent="0.25">
      <c r="A1987" s="6"/>
      <c r="B1987" s="10"/>
      <c r="C1987" s="6"/>
      <c r="D1987" s="6"/>
      <c r="E1987" s="6"/>
      <c r="F1987" s="6"/>
      <c r="G1987" s="6"/>
      <c r="H1987" s="6"/>
      <c r="I1987" s="6"/>
      <c r="J1987" s="6"/>
      <c r="K1987" s="6"/>
      <c r="L1987" s="6"/>
      <c r="M1987" s="6"/>
      <c r="N1987" s="6"/>
      <c r="O1987" s="6"/>
      <c r="P1987" s="10"/>
      <c r="Q1987" s="15" t="str">
        <f t="shared" ca="1" si="64"/>
        <v>-</v>
      </c>
      <c r="R1987" s="6"/>
      <c r="S1987" s="6"/>
      <c r="T1987" s="6"/>
      <c r="U1987" s="6"/>
      <c r="V1987" s="6"/>
      <c r="W1987" s="6" t="str">
        <f t="shared" si="63"/>
        <v>-</v>
      </c>
      <c r="X1987" s="6"/>
      <c r="Y1987" s="6"/>
      <c r="Z1987" s="6"/>
      <c r="AA1987" s="6"/>
      <c r="AB1987" s="6"/>
      <c r="AC1987" s="6"/>
    </row>
    <row r="1988" spans="1:29" x14ac:dyDescent="0.25">
      <c r="Q1988" s="12" t="str">
        <f t="shared" ca="1" si="64"/>
        <v>-</v>
      </c>
      <c r="W1988" t="str">
        <f t="shared" si="63"/>
        <v>-</v>
      </c>
    </row>
    <row r="1989" spans="1:29" x14ac:dyDescent="0.25">
      <c r="A1989" s="6"/>
      <c r="B1989" s="10"/>
      <c r="C1989" s="6"/>
      <c r="D1989" s="6"/>
      <c r="E1989" s="6"/>
      <c r="F1989" s="6"/>
      <c r="G1989" s="6"/>
      <c r="H1989" s="6"/>
      <c r="I1989" s="6"/>
      <c r="J1989" s="6"/>
      <c r="K1989" s="6"/>
      <c r="L1989" s="6"/>
      <c r="M1989" s="6"/>
      <c r="N1989" s="6"/>
      <c r="O1989" s="6"/>
      <c r="P1989" s="10"/>
      <c r="Q1989" s="15" t="str">
        <f t="shared" ca="1" si="64"/>
        <v>-</v>
      </c>
      <c r="R1989" s="6"/>
      <c r="S1989" s="6"/>
      <c r="T1989" s="6"/>
      <c r="U1989" s="6"/>
      <c r="V1989" s="6"/>
      <c r="W1989" s="6" t="str">
        <f t="shared" si="63"/>
        <v>-</v>
      </c>
      <c r="X1989" s="6"/>
      <c r="Y1989" s="6"/>
      <c r="Z1989" s="6"/>
      <c r="AA1989" s="6"/>
      <c r="AB1989" s="6"/>
      <c r="AC1989" s="6"/>
    </row>
    <row r="1990" spans="1:29" x14ac:dyDescent="0.25">
      <c r="Q1990" s="12" t="str">
        <f t="shared" ca="1" si="64"/>
        <v>-</v>
      </c>
      <c r="W1990" t="str">
        <f t="shared" si="63"/>
        <v>-</v>
      </c>
    </row>
    <row r="1991" spans="1:29" x14ac:dyDescent="0.25">
      <c r="A1991" s="6"/>
      <c r="B1991" s="10"/>
      <c r="C1991" s="6"/>
      <c r="D1991" s="6"/>
      <c r="E1991" s="6"/>
      <c r="F1991" s="6"/>
      <c r="G1991" s="6"/>
      <c r="H1991" s="6"/>
      <c r="I1991" s="6"/>
      <c r="J1991" s="6"/>
      <c r="K1991" s="6"/>
      <c r="L1991" s="6"/>
      <c r="M1991" s="6"/>
      <c r="N1991" s="6"/>
      <c r="O1991" s="6"/>
      <c r="P1991" s="10"/>
      <c r="Q1991" s="15" t="str">
        <f t="shared" ca="1" si="64"/>
        <v>-</v>
      </c>
      <c r="R1991" s="6"/>
      <c r="S1991" s="6"/>
      <c r="T1991" s="6"/>
      <c r="U1991" s="6"/>
      <c r="V1991" s="6"/>
      <c r="W1991" s="6" t="str">
        <f t="shared" si="63"/>
        <v>-</v>
      </c>
      <c r="X1991" s="6"/>
      <c r="Y1991" s="6"/>
      <c r="Z1991" s="6"/>
      <c r="AA1991" s="6"/>
      <c r="AB1991" s="6"/>
      <c r="AC1991" s="6"/>
    </row>
    <row r="1992" spans="1:29" x14ac:dyDescent="0.25">
      <c r="Q1992" s="12" t="str">
        <f t="shared" ca="1" si="64"/>
        <v>-</v>
      </c>
      <c r="W1992" t="str">
        <f t="shared" si="63"/>
        <v>-</v>
      </c>
    </row>
    <row r="1993" spans="1:29" x14ac:dyDescent="0.25">
      <c r="A1993" s="6"/>
      <c r="B1993" s="10"/>
      <c r="C1993" s="6"/>
      <c r="D1993" s="6"/>
      <c r="E1993" s="6"/>
      <c r="F1993" s="6"/>
      <c r="G1993" s="6"/>
      <c r="H1993" s="6"/>
      <c r="I1993" s="6"/>
      <c r="J1993" s="6"/>
      <c r="K1993" s="6"/>
      <c r="L1993" s="6"/>
      <c r="M1993" s="6"/>
      <c r="N1993" s="6"/>
      <c r="O1993" s="6"/>
      <c r="P1993" s="10"/>
      <c r="Q1993" s="15" t="str">
        <f t="shared" ca="1" si="64"/>
        <v>-</v>
      </c>
      <c r="R1993" s="6"/>
      <c r="S1993" s="6"/>
      <c r="T1993" s="6"/>
      <c r="U1993" s="6"/>
      <c r="V1993" s="6"/>
      <c r="W1993" s="6" t="str">
        <f t="shared" si="63"/>
        <v>-</v>
      </c>
      <c r="X1993" s="6"/>
      <c r="Y1993" s="6"/>
      <c r="Z1993" s="6"/>
      <c r="AA1993" s="6"/>
      <c r="AB1993" s="6"/>
      <c r="AC1993" s="6"/>
    </row>
    <row r="1994" spans="1:29" x14ac:dyDescent="0.25">
      <c r="Q1994" s="12" t="str">
        <f t="shared" ca="1" si="64"/>
        <v>-</v>
      </c>
      <c r="W1994" t="str">
        <f t="shared" si="63"/>
        <v>-</v>
      </c>
    </row>
    <row r="1995" spans="1:29" x14ac:dyDescent="0.25">
      <c r="A1995" s="6"/>
      <c r="B1995" s="10"/>
      <c r="C1995" s="6"/>
      <c r="D1995" s="6"/>
      <c r="E1995" s="6"/>
      <c r="F1995" s="6"/>
      <c r="G1995" s="6"/>
      <c r="H1995" s="6"/>
      <c r="I1995" s="6"/>
      <c r="J1995" s="6"/>
      <c r="K1995" s="6"/>
      <c r="L1995" s="6"/>
      <c r="M1995" s="6"/>
      <c r="N1995" s="6"/>
      <c r="O1995" s="6"/>
      <c r="P1995" s="10"/>
      <c r="Q1995" s="15" t="str">
        <f t="shared" ca="1" si="64"/>
        <v>-</v>
      </c>
      <c r="R1995" s="6"/>
      <c r="S1995" s="6"/>
      <c r="T1995" s="6"/>
      <c r="U1995" s="6"/>
      <c r="V1995" s="6"/>
      <c r="W1995" s="6" t="str">
        <f t="shared" si="63"/>
        <v>-</v>
      </c>
      <c r="X1995" s="6"/>
      <c r="Y1995" s="6"/>
      <c r="Z1995" s="6"/>
      <c r="AA1995" s="6"/>
      <c r="AB1995" s="6"/>
      <c r="AC1995" s="6"/>
    </row>
    <row r="1996" spans="1:29" x14ac:dyDescent="0.25">
      <c r="Q1996" s="12" t="str">
        <f t="shared" ca="1" si="64"/>
        <v>-</v>
      </c>
      <c r="W1996" t="str">
        <f t="shared" si="63"/>
        <v>-</v>
      </c>
    </row>
    <row r="1997" spans="1:29" x14ac:dyDescent="0.25">
      <c r="A1997" s="6"/>
      <c r="B1997" s="10"/>
      <c r="C1997" s="6"/>
      <c r="D1997" s="6"/>
      <c r="E1997" s="6"/>
      <c r="F1997" s="6"/>
      <c r="G1997" s="6"/>
      <c r="H1997" s="6"/>
      <c r="I1997" s="6"/>
      <c r="J1997" s="6"/>
      <c r="K1997" s="6"/>
      <c r="L1997" s="6"/>
      <c r="M1997" s="6"/>
      <c r="N1997" s="6"/>
      <c r="O1997" s="6"/>
      <c r="P1997" s="10"/>
      <c r="Q1997" s="15" t="str">
        <f t="shared" ca="1" si="64"/>
        <v>-</v>
      </c>
      <c r="R1997" s="6"/>
      <c r="S1997" s="6"/>
      <c r="T1997" s="6"/>
      <c r="U1997" s="6"/>
      <c r="V1997" s="6"/>
      <c r="W1997" s="6" t="str">
        <f t="shared" si="63"/>
        <v>-</v>
      </c>
      <c r="X1997" s="6"/>
      <c r="Y1997" s="6"/>
      <c r="Z1997" s="6"/>
      <c r="AA1997" s="6"/>
      <c r="AB1997" s="6"/>
      <c r="AC1997" s="6"/>
    </row>
    <row r="1998" spans="1:29" x14ac:dyDescent="0.25">
      <c r="Q1998" s="12" t="str">
        <f t="shared" ca="1" si="64"/>
        <v>-</v>
      </c>
      <c r="W1998" t="str">
        <f t="shared" si="63"/>
        <v>-</v>
      </c>
    </row>
    <row r="1999" spans="1:29" x14ac:dyDescent="0.25">
      <c r="A1999" s="6"/>
      <c r="B1999" s="10"/>
      <c r="C1999" s="6"/>
      <c r="D1999" s="6"/>
      <c r="E1999" s="6"/>
      <c r="F1999" s="6"/>
      <c r="G1999" s="6"/>
      <c r="H1999" s="6"/>
      <c r="I1999" s="6"/>
      <c r="J1999" s="6"/>
      <c r="K1999" s="6"/>
      <c r="L1999" s="6"/>
      <c r="M1999" s="6"/>
      <c r="N1999" s="6"/>
      <c r="O1999" s="6"/>
      <c r="P1999" s="10"/>
      <c r="Q1999" s="15" t="str">
        <f t="shared" ca="1" si="64"/>
        <v>-</v>
      </c>
      <c r="R1999" s="6"/>
      <c r="S1999" s="6"/>
      <c r="T1999" s="6"/>
      <c r="U1999" s="6"/>
      <c r="V1999" s="6"/>
      <c r="W1999" s="6" t="str">
        <f t="shared" si="63"/>
        <v>-</v>
      </c>
      <c r="X1999" s="6"/>
      <c r="Y1999" s="6"/>
      <c r="Z1999" s="6"/>
      <c r="AA1999" s="6"/>
      <c r="AB1999" s="6"/>
      <c r="AC1999" s="6"/>
    </row>
    <row r="2000" spans="1:29" x14ac:dyDescent="0.25">
      <c r="Q2000" s="12" t="str">
        <f t="shared" ca="1" si="64"/>
        <v>-</v>
      </c>
      <c r="W2000" t="str">
        <f t="shared" si="63"/>
        <v>-</v>
      </c>
    </row>
    <row r="2001" spans="1:29" x14ac:dyDescent="0.25">
      <c r="A2001" s="6"/>
      <c r="B2001" s="10"/>
      <c r="C2001" s="6"/>
      <c r="D2001" s="6"/>
      <c r="E2001" s="6"/>
      <c r="F2001" s="6"/>
      <c r="G2001" s="6"/>
      <c r="H2001" s="6"/>
      <c r="I2001" s="6"/>
      <c r="J2001" s="6"/>
      <c r="K2001" s="6"/>
      <c r="L2001" s="6"/>
      <c r="M2001" s="6"/>
      <c r="N2001" s="6"/>
      <c r="O2001" s="6"/>
      <c r="P2001" s="10"/>
      <c r="Q2001" s="15" t="str">
        <f t="shared" ca="1" si="64"/>
        <v>-</v>
      </c>
      <c r="R2001" s="6"/>
      <c r="S2001" s="6"/>
      <c r="T2001" s="6"/>
      <c r="U2001" s="6"/>
      <c r="V2001" s="6"/>
      <c r="W2001" s="6" t="str">
        <f t="shared" si="63"/>
        <v>-</v>
      </c>
      <c r="X2001" s="6"/>
      <c r="Y2001" s="6"/>
      <c r="Z2001" s="6"/>
      <c r="AA2001" s="6"/>
      <c r="AB2001" s="6"/>
      <c r="AC2001" s="6"/>
    </row>
    <row r="2002" spans="1:29" x14ac:dyDescent="0.25">
      <c r="Q2002" s="12" t="str">
        <f t="shared" ca="1" si="64"/>
        <v>-</v>
      </c>
      <c r="W2002" t="str">
        <f t="shared" si="63"/>
        <v>-</v>
      </c>
    </row>
    <row r="2003" spans="1:29" x14ac:dyDescent="0.25">
      <c r="A2003" s="6"/>
      <c r="B2003" s="10"/>
      <c r="C2003" s="6"/>
      <c r="D2003" s="6"/>
      <c r="E2003" s="6"/>
      <c r="F2003" s="6"/>
      <c r="G2003" s="6"/>
      <c r="H2003" s="6"/>
      <c r="I2003" s="6"/>
      <c r="J2003" s="6"/>
      <c r="K2003" s="6"/>
      <c r="L2003" s="6"/>
      <c r="M2003" s="6"/>
      <c r="N2003" s="6"/>
      <c r="O2003" s="6"/>
      <c r="P2003" s="10"/>
      <c r="Q2003" s="15" t="str">
        <f t="shared" ca="1" si="64"/>
        <v>-</v>
      </c>
      <c r="R2003" s="6"/>
      <c r="S2003" s="6"/>
      <c r="T2003" s="6"/>
      <c r="U2003" s="6"/>
      <c r="V2003" s="6"/>
      <c r="W2003" s="6" t="str">
        <f t="shared" si="63"/>
        <v>-</v>
      </c>
      <c r="X2003" s="6"/>
      <c r="Y2003" s="6"/>
      <c r="Z2003" s="6"/>
      <c r="AA2003" s="6"/>
      <c r="AB2003" s="6"/>
      <c r="AC2003" s="6"/>
    </row>
    <row r="2004" spans="1:29" x14ac:dyDescent="0.25">
      <c r="Q2004" s="12" t="str">
        <f t="shared" ca="1" si="64"/>
        <v>-</v>
      </c>
      <c r="W2004" t="str">
        <f t="shared" si="63"/>
        <v>-</v>
      </c>
    </row>
    <row r="2005" spans="1:29" x14ac:dyDescent="0.25">
      <c r="A2005" s="6"/>
      <c r="B2005" s="10"/>
      <c r="C2005" s="6"/>
      <c r="D2005" s="6"/>
      <c r="E2005" s="6"/>
      <c r="F2005" s="6"/>
      <c r="G2005" s="6"/>
      <c r="H2005" s="6"/>
      <c r="I2005" s="6"/>
      <c r="J2005" s="6"/>
      <c r="K2005" s="6"/>
      <c r="L2005" s="6"/>
      <c r="M2005" s="6"/>
      <c r="N2005" s="6"/>
      <c r="O2005" s="6"/>
      <c r="P2005" s="10"/>
      <c r="Q2005" s="15" t="str">
        <f t="shared" ca="1" si="64"/>
        <v>-</v>
      </c>
      <c r="R2005" s="6"/>
      <c r="S2005" s="6"/>
      <c r="T2005" s="6"/>
      <c r="U2005" s="6"/>
      <c r="V2005" s="6"/>
      <c r="W2005" s="6" t="str">
        <f t="shared" si="63"/>
        <v>-</v>
      </c>
      <c r="X2005" s="6"/>
      <c r="Y2005" s="6"/>
      <c r="Z2005" s="6"/>
      <c r="AA2005" s="6"/>
      <c r="AB2005" s="6"/>
      <c r="AC2005" s="6"/>
    </row>
    <row r="2006" spans="1:29" x14ac:dyDescent="0.25">
      <c r="Q2006" s="12" t="str">
        <f t="shared" ca="1" si="64"/>
        <v>-</v>
      </c>
      <c r="W2006" t="str">
        <f t="shared" si="63"/>
        <v>-</v>
      </c>
    </row>
    <row r="2007" spans="1:29" x14ac:dyDescent="0.25">
      <c r="A2007" s="6"/>
      <c r="B2007" s="10"/>
      <c r="C2007" s="6"/>
      <c r="D2007" s="6"/>
      <c r="E2007" s="6"/>
      <c r="F2007" s="6"/>
      <c r="G2007" s="6"/>
      <c r="H2007" s="6"/>
      <c r="I2007" s="6"/>
      <c r="J2007" s="6"/>
      <c r="K2007" s="6"/>
      <c r="L2007" s="6"/>
      <c r="M2007" s="6"/>
      <c r="N2007" s="6"/>
      <c r="O2007" s="6"/>
      <c r="P2007" s="10"/>
      <c r="Q2007" s="15" t="str">
        <f t="shared" ca="1" si="64"/>
        <v>-</v>
      </c>
      <c r="R2007" s="6"/>
      <c r="S2007" s="6"/>
      <c r="T2007" s="6"/>
      <c r="U2007" s="6"/>
      <c r="V2007" s="6"/>
      <c r="W2007" s="6" t="str">
        <f t="shared" si="63"/>
        <v>-</v>
      </c>
      <c r="X2007" s="6"/>
      <c r="Y2007" s="6"/>
      <c r="Z2007" s="6"/>
      <c r="AA2007" s="6"/>
      <c r="AB2007" s="6"/>
      <c r="AC2007" s="6"/>
    </row>
    <row r="2008" spans="1:29" x14ac:dyDescent="0.25">
      <c r="Q2008" s="12" t="str">
        <f t="shared" ca="1" si="64"/>
        <v>-</v>
      </c>
      <c r="W2008" t="str">
        <f t="shared" si="63"/>
        <v>-</v>
      </c>
    </row>
    <row r="2009" spans="1:29" x14ac:dyDescent="0.25">
      <c r="A2009" s="6"/>
      <c r="B2009" s="10"/>
      <c r="C2009" s="6"/>
      <c r="D2009" s="6"/>
      <c r="E2009" s="6"/>
      <c r="F2009" s="6"/>
      <c r="G2009" s="6"/>
      <c r="H2009" s="6"/>
      <c r="I2009" s="6"/>
      <c r="J2009" s="6"/>
      <c r="K2009" s="6"/>
      <c r="L2009" s="6"/>
      <c r="M2009" s="6"/>
      <c r="N2009" s="6"/>
      <c r="O2009" s="6"/>
      <c r="P2009" s="10"/>
      <c r="Q2009" s="15" t="str">
        <f t="shared" ca="1" si="64"/>
        <v>-</v>
      </c>
      <c r="R2009" s="6"/>
      <c r="S2009" s="6"/>
      <c r="T2009" s="6"/>
      <c r="U2009" s="6"/>
      <c r="V2009" s="6"/>
      <c r="W2009" s="6" t="str">
        <f t="shared" si="63"/>
        <v>-</v>
      </c>
      <c r="X2009" s="6"/>
      <c r="Y2009" s="6"/>
      <c r="Z2009" s="6"/>
      <c r="AA2009" s="6"/>
      <c r="AB2009" s="6"/>
      <c r="AC2009" s="6"/>
    </row>
    <row r="2010" spans="1:29" x14ac:dyDescent="0.25">
      <c r="Q2010" s="12" t="str">
        <f t="shared" ca="1" si="64"/>
        <v>-</v>
      </c>
      <c r="W2010" t="str">
        <f t="shared" si="63"/>
        <v>-</v>
      </c>
    </row>
    <row r="2011" spans="1:29" x14ac:dyDescent="0.25">
      <c r="A2011" s="6"/>
      <c r="B2011" s="10"/>
      <c r="C2011" s="6"/>
      <c r="D2011" s="6"/>
      <c r="E2011" s="6"/>
      <c r="F2011" s="6"/>
      <c r="G2011" s="6"/>
      <c r="H2011" s="6"/>
      <c r="I2011" s="6"/>
      <c r="J2011" s="6"/>
      <c r="K2011" s="6"/>
      <c r="L2011" s="6"/>
      <c r="M2011" s="6"/>
      <c r="N2011" s="6"/>
      <c r="O2011" s="6"/>
      <c r="P2011" s="10"/>
      <c r="Q2011" s="15" t="str">
        <f t="shared" ca="1" si="64"/>
        <v>-</v>
      </c>
      <c r="R2011" s="6"/>
      <c r="S2011" s="6"/>
      <c r="T2011" s="6"/>
      <c r="U2011" s="6"/>
      <c r="V2011" s="6"/>
      <c r="W2011" s="6" t="str">
        <f t="shared" si="63"/>
        <v>-</v>
      </c>
      <c r="X2011" s="6"/>
      <c r="Y2011" s="6"/>
      <c r="Z2011" s="6"/>
      <c r="AA2011" s="6"/>
      <c r="AB2011" s="6"/>
      <c r="AC2011" s="6"/>
    </row>
    <row r="2012" spans="1:29" x14ac:dyDescent="0.25">
      <c r="Q2012" s="12" t="str">
        <f t="shared" ca="1" si="64"/>
        <v>-</v>
      </c>
      <c r="W2012" t="str">
        <f t="shared" si="63"/>
        <v>-</v>
      </c>
    </row>
    <row r="2013" spans="1:29" x14ac:dyDescent="0.25">
      <c r="A2013" s="6"/>
      <c r="B2013" s="10"/>
      <c r="C2013" s="6"/>
      <c r="D2013" s="6"/>
      <c r="E2013" s="6"/>
      <c r="F2013" s="6"/>
      <c r="G2013" s="6"/>
      <c r="H2013" s="6"/>
      <c r="I2013" s="6"/>
      <c r="J2013" s="6"/>
      <c r="K2013" s="6"/>
      <c r="L2013" s="6"/>
      <c r="M2013" s="6"/>
      <c r="N2013" s="6"/>
      <c r="O2013" s="6"/>
      <c r="P2013" s="10"/>
      <c r="Q2013" s="15" t="str">
        <f t="shared" ca="1" si="64"/>
        <v>-</v>
      </c>
      <c r="R2013" s="6"/>
      <c r="S2013" s="6"/>
      <c r="T2013" s="6"/>
      <c r="U2013" s="6"/>
      <c r="V2013" s="6"/>
      <c r="W2013" s="6" t="str">
        <f t="shared" si="63"/>
        <v>-</v>
      </c>
      <c r="X2013" s="6"/>
      <c r="Y2013" s="6"/>
      <c r="Z2013" s="6"/>
      <c r="AA2013" s="6"/>
      <c r="AB2013" s="6"/>
      <c r="AC2013" s="6"/>
    </row>
    <row r="2014" spans="1:29" x14ac:dyDescent="0.25">
      <c r="Q2014" s="12" t="str">
        <f t="shared" ca="1" si="64"/>
        <v>-</v>
      </c>
      <c r="W2014" t="str">
        <f t="shared" si="63"/>
        <v>-</v>
      </c>
    </row>
    <row r="2015" spans="1:29" x14ac:dyDescent="0.25">
      <c r="A2015" s="6"/>
      <c r="B2015" s="10"/>
      <c r="C2015" s="6"/>
      <c r="D2015" s="6"/>
      <c r="E2015" s="6"/>
      <c r="F2015" s="6"/>
      <c r="G2015" s="6"/>
      <c r="H2015" s="6"/>
      <c r="I2015" s="6"/>
      <c r="J2015" s="6"/>
      <c r="K2015" s="6"/>
      <c r="L2015" s="6"/>
      <c r="M2015" s="6"/>
      <c r="N2015" s="6"/>
      <c r="O2015" s="6"/>
      <c r="P2015" s="10"/>
      <c r="Q2015" s="15" t="str">
        <f t="shared" ca="1" si="64"/>
        <v>-</v>
      </c>
      <c r="R2015" s="6"/>
      <c r="S2015" s="6"/>
      <c r="T2015" s="6"/>
      <c r="U2015" s="6"/>
      <c r="V2015" s="6"/>
      <c r="W2015" s="6" t="str">
        <f t="shared" si="63"/>
        <v>-</v>
      </c>
      <c r="X2015" s="6"/>
      <c r="Y2015" s="6"/>
      <c r="Z2015" s="6"/>
      <c r="AA2015" s="6"/>
      <c r="AB2015" s="6"/>
      <c r="AC2015" s="6"/>
    </row>
    <row r="2016" spans="1:29" x14ac:dyDescent="0.25">
      <c r="Q2016" s="12" t="str">
        <f t="shared" ca="1" si="64"/>
        <v>-</v>
      </c>
      <c r="W2016" t="str">
        <f t="shared" si="63"/>
        <v>-</v>
      </c>
    </row>
    <row r="2017" spans="1:29" x14ac:dyDescent="0.25">
      <c r="A2017" s="6"/>
      <c r="B2017" s="10"/>
      <c r="C2017" s="6"/>
      <c r="D2017" s="6"/>
      <c r="E2017" s="6"/>
      <c r="F2017" s="6"/>
      <c r="G2017" s="6"/>
      <c r="H2017" s="6"/>
      <c r="I2017" s="6"/>
      <c r="J2017" s="6"/>
      <c r="K2017" s="6"/>
      <c r="L2017" s="6"/>
      <c r="M2017" s="6"/>
      <c r="N2017" s="6"/>
      <c r="O2017" s="6"/>
      <c r="P2017" s="10"/>
      <c r="Q2017" s="15" t="str">
        <f t="shared" ca="1" si="64"/>
        <v>-</v>
      </c>
      <c r="R2017" s="6"/>
      <c r="S2017" s="6"/>
      <c r="T2017" s="6"/>
      <c r="U2017" s="6"/>
      <c r="V2017" s="6"/>
      <c r="W2017" s="6" t="str">
        <f t="shared" si="63"/>
        <v>-</v>
      </c>
      <c r="X2017" s="6"/>
      <c r="Y2017" s="6"/>
      <c r="Z2017" s="6"/>
      <c r="AA2017" s="6"/>
      <c r="AB2017" s="6"/>
      <c r="AC2017" s="6"/>
    </row>
    <row r="2018" spans="1:29" x14ac:dyDescent="0.25">
      <c r="Q2018" s="12" t="str">
        <f t="shared" ca="1" si="64"/>
        <v>-</v>
      </c>
      <c r="W2018" t="str">
        <f t="shared" si="63"/>
        <v>-</v>
      </c>
    </row>
    <row r="2019" spans="1:29" x14ac:dyDescent="0.25">
      <c r="A2019" s="6"/>
      <c r="B2019" s="10"/>
      <c r="C2019" s="6"/>
      <c r="D2019" s="6"/>
      <c r="E2019" s="6"/>
      <c r="F2019" s="6"/>
      <c r="G2019" s="6"/>
      <c r="H2019" s="6"/>
      <c r="I2019" s="6"/>
      <c r="J2019" s="6"/>
      <c r="K2019" s="6"/>
      <c r="L2019" s="6"/>
      <c r="M2019" s="6"/>
      <c r="N2019" s="6"/>
      <c r="O2019" s="6"/>
      <c r="P2019" s="10"/>
      <c r="Q2019" s="15" t="str">
        <f t="shared" ca="1" si="64"/>
        <v>-</v>
      </c>
      <c r="R2019" s="6"/>
      <c r="S2019" s="6"/>
      <c r="T2019" s="6"/>
      <c r="U2019" s="6"/>
      <c r="V2019" s="6"/>
      <c r="W2019" s="6" t="str">
        <f t="shared" si="63"/>
        <v>-</v>
      </c>
      <c r="X2019" s="6"/>
      <c r="Y2019" s="6"/>
      <c r="Z2019" s="6"/>
      <c r="AA2019" s="6"/>
      <c r="AB2019" s="6"/>
      <c r="AC2019" s="6"/>
    </row>
    <row r="2020" spans="1:29" x14ac:dyDescent="0.25">
      <c r="Q2020" s="12" t="str">
        <f t="shared" ca="1" si="64"/>
        <v>-</v>
      </c>
      <c r="W2020" t="str">
        <f t="shared" si="63"/>
        <v>-</v>
      </c>
    </row>
    <row r="2021" spans="1:29" x14ac:dyDescent="0.25">
      <c r="A2021" s="6"/>
      <c r="B2021" s="10"/>
      <c r="C2021" s="6"/>
      <c r="D2021" s="6"/>
      <c r="E2021" s="6"/>
      <c r="F2021" s="6"/>
      <c r="G2021" s="6"/>
      <c r="H2021" s="6"/>
      <c r="I2021" s="6"/>
      <c r="J2021" s="6"/>
      <c r="K2021" s="6"/>
      <c r="L2021" s="6"/>
      <c r="M2021" s="6"/>
      <c r="N2021" s="6"/>
      <c r="O2021" s="6"/>
      <c r="P2021" s="10"/>
      <c r="Q2021" s="15" t="str">
        <f t="shared" ca="1" si="64"/>
        <v>-</v>
      </c>
      <c r="R2021" s="6"/>
      <c r="S2021" s="6"/>
      <c r="T2021" s="6"/>
      <c r="U2021" s="6"/>
      <c r="V2021" s="6"/>
      <c r="W2021" s="6" t="str">
        <f t="shared" si="63"/>
        <v>-</v>
      </c>
      <c r="X2021" s="6"/>
      <c r="Y2021" s="6"/>
      <c r="Z2021" s="6"/>
      <c r="AA2021" s="6"/>
      <c r="AB2021" s="6"/>
      <c r="AC2021" s="6"/>
    </row>
    <row r="2022" spans="1:29" x14ac:dyDescent="0.25">
      <c r="Q2022" s="12" t="str">
        <f t="shared" ca="1" si="64"/>
        <v>-</v>
      </c>
      <c r="W2022" t="str">
        <f t="shared" si="63"/>
        <v>-</v>
      </c>
    </row>
    <row r="2023" spans="1:29" x14ac:dyDescent="0.25">
      <c r="A2023" s="6"/>
      <c r="B2023" s="10"/>
      <c r="C2023" s="6"/>
      <c r="D2023" s="6"/>
      <c r="E2023" s="6"/>
      <c r="F2023" s="6"/>
      <c r="G2023" s="6"/>
      <c r="H2023" s="6"/>
      <c r="I2023" s="6"/>
      <c r="J2023" s="6"/>
      <c r="K2023" s="6"/>
      <c r="L2023" s="6"/>
      <c r="M2023" s="6"/>
      <c r="N2023" s="6"/>
      <c r="O2023" s="6"/>
      <c r="P2023" s="10"/>
      <c r="Q2023" s="15" t="str">
        <f t="shared" ca="1" si="64"/>
        <v>-</v>
      </c>
      <c r="R2023" s="6"/>
      <c r="S2023" s="6"/>
      <c r="T2023" s="6"/>
      <c r="U2023" s="6"/>
      <c r="V2023" s="6"/>
      <c r="W2023" s="6" t="str">
        <f t="shared" si="63"/>
        <v>-</v>
      </c>
      <c r="X2023" s="6"/>
      <c r="Y2023" s="6"/>
      <c r="Z2023" s="6"/>
      <c r="AA2023" s="6"/>
      <c r="AB2023" s="6"/>
      <c r="AC2023" s="6"/>
    </row>
    <row r="2024" spans="1:29" x14ac:dyDescent="0.25">
      <c r="Q2024" s="12" t="str">
        <f t="shared" ca="1" si="64"/>
        <v>-</v>
      </c>
      <c r="W2024" t="str">
        <f t="shared" si="63"/>
        <v>-</v>
      </c>
    </row>
    <row r="2025" spans="1:29" x14ac:dyDescent="0.25">
      <c r="A2025" s="6"/>
      <c r="B2025" s="10"/>
      <c r="C2025" s="6"/>
      <c r="D2025" s="6"/>
      <c r="E2025" s="6"/>
      <c r="F2025" s="6"/>
      <c r="G2025" s="6"/>
      <c r="H2025" s="6"/>
      <c r="I2025" s="6"/>
      <c r="J2025" s="6"/>
      <c r="K2025" s="6"/>
      <c r="L2025" s="6"/>
      <c r="M2025" s="6"/>
      <c r="N2025" s="6"/>
      <c r="O2025" s="6"/>
      <c r="P2025" s="10"/>
      <c r="Q2025" s="15" t="str">
        <f t="shared" ca="1" si="64"/>
        <v>-</v>
      </c>
      <c r="R2025" s="6"/>
      <c r="S2025" s="6"/>
      <c r="T2025" s="6"/>
      <c r="U2025" s="6"/>
      <c r="V2025" s="6"/>
      <c r="W2025" s="6" t="str">
        <f t="shared" si="63"/>
        <v>-</v>
      </c>
      <c r="X2025" s="6"/>
      <c r="Y2025" s="6"/>
      <c r="Z2025" s="6"/>
      <c r="AA2025" s="6"/>
      <c r="AB2025" s="6"/>
      <c r="AC2025" s="6"/>
    </row>
    <row r="2026" spans="1:29" x14ac:dyDescent="0.25">
      <c r="Q2026" s="12" t="str">
        <f t="shared" ca="1" si="64"/>
        <v>-</v>
      </c>
      <c r="W2026" t="str">
        <f t="shared" si="63"/>
        <v>-</v>
      </c>
    </row>
    <row r="2027" spans="1:29" x14ac:dyDescent="0.25">
      <c r="A2027" s="6"/>
      <c r="B2027" s="10"/>
      <c r="C2027" s="6"/>
      <c r="D2027" s="6"/>
      <c r="E2027" s="6"/>
      <c r="F2027" s="6"/>
      <c r="G2027" s="6"/>
      <c r="H2027" s="6"/>
      <c r="I2027" s="6"/>
      <c r="J2027" s="6"/>
      <c r="K2027" s="6"/>
      <c r="L2027" s="6"/>
      <c r="M2027" s="6"/>
      <c r="N2027" s="6"/>
      <c r="O2027" s="6"/>
      <c r="P2027" s="10"/>
      <c r="Q2027" s="15" t="str">
        <f t="shared" ca="1" si="64"/>
        <v>-</v>
      </c>
      <c r="R2027" s="6"/>
      <c r="S2027" s="6"/>
      <c r="T2027" s="6"/>
      <c r="U2027" s="6"/>
      <c r="V2027" s="6"/>
      <c r="W2027" s="6" t="str">
        <f t="shared" si="63"/>
        <v>-</v>
      </c>
      <c r="X2027" s="6"/>
      <c r="Y2027" s="6"/>
      <c r="Z2027" s="6"/>
      <c r="AA2027" s="6"/>
      <c r="AB2027" s="6"/>
      <c r="AC2027" s="6"/>
    </row>
    <row r="2028" spans="1:29" x14ac:dyDescent="0.25">
      <c r="Q2028" s="12" t="str">
        <f t="shared" ca="1" si="64"/>
        <v>-</v>
      </c>
      <c r="W2028" t="str">
        <f t="shared" si="63"/>
        <v>-</v>
      </c>
    </row>
    <row r="2029" spans="1:29" x14ac:dyDescent="0.25">
      <c r="A2029" s="6"/>
      <c r="B2029" s="10"/>
      <c r="C2029" s="6"/>
      <c r="D2029" s="6"/>
      <c r="E2029" s="6"/>
      <c r="F2029" s="6"/>
      <c r="G2029" s="6"/>
      <c r="H2029" s="6"/>
      <c r="I2029" s="6"/>
      <c r="J2029" s="6"/>
      <c r="K2029" s="6"/>
      <c r="L2029" s="6"/>
      <c r="M2029" s="6"/>
      <c r="N2029" s="6"/>
      <c r="O2029" s="6"/>
      <c r="P2029" s="10"/>
      <c r="Q2029" s="15" t="str">
        <f t="shared" ca="1" si="64"/>
        <v>-</v>
      </c>
      <c r="R2029" s="6"/>
      <c r="S2029" s="6"/>
      <c r="T2029" s="6"/>
      <c r="U2029" s="6"/>
      <c r="V2029" s="6"/>
      <c r="W2029" s="6" t="str">
        <f t="shared" si="63"/>
        <v>-</v>
      </c>
      <c r="X2029" s="6"/>
      <c r="Y2029" s="6"/>
      <c r="Z2029" s="6"/>
      <c r="AA2029" s="6"/>
      <c r="AB2029" s="6"/>
      <c r="AC2029" s="6"/>
    </row>
    <row r="2030" spans="1:29" x14ac:dyDescent="0.25">
      <c r="Q2030" s="12" t="str">
        <f t="shared" ca="1" si="64"/>
        <v>-</v>
      </c>
      <c r="W2030" t="str">
        <f t="shared" si="63"/>
        <v>-</v>
      </c>
    </row>
    <row r="2031" spans="1:29" x14ac:dyDescent="0.25">
      <c r="A2031" s="6"/>
      <c r="B2031" s="10"/>
      <c r="C2031" s="6"/>
      <c r="D2031" s="6"/>
      <c r="E2031" s="6"/>
      <c r="F2031" s="6"/>
      <c r="G2031" s="6"/>
      <c r="H2031" s="6"/>
      <c r="I2031" s="6"/>
      <c r="J2031" s="6"/>
      <c r="K2031" s="6"/>
      <c r="L2031" s="6"/>
      <c r="M2031" s="6"/>
      <c r="N2031" s="6"/>
      <c r="O2031" s="6"/>
      <c r="P2031" s="10"/>
      <c r="Q2031" s="15" t="str">
        <f t="shared" ca="1" si="64"/>
        <v>-</v>
      </c>
      <c r="R2031" s="6"/>
      <c r="S2031" s="6"/>
      <c r="T2031" s="6"/>
      <c r="U2031" s="6"/>
      <c r="V2031" s="6"/>
      <c r="W2031" s="6" t="str">
        <f t="shared" si="63"/>
        <v>-</v>
      </c>
      <c r="X2031" s="6"/>
      <c r="Y2031" s="6"/>
      <c r="Z2031" s="6"/>
      <c r="AA2031" s="6"/>
      <c r="AB2031" s="6"/>
      <c r="AC2031" s="6"/>
    </row>
    <row r="2032" spans="1:29" x14ac:dyDescent="0.25">
      <c r="Q2032" s="12" t="str">
        <f t="shared" ca="1" si="64"/>
        <v>-</v>
      </c>
      <c r="W2032" t="str">
        <f t="shared" si="63"/>
        <v>-</v>
      </c>
    </row>
    <row r="2033" spans="1:29" x14ac:dyDescent="0.25">
      <c r="A2033" s="6"/>
      <c r="B2033" s="10"/>
      <c r="C2033" s="6"/>
      <c r="D2033" s="6"/>
      <c r="E2033" s="6"/>
      <c r="F2033" s="6"/>
      <c r="G2033" s="6"/>
      <c r="H2033" s="6"/>
      <c r="I2033" s="6"/>
      <c r="J2033" s="6"/>
      <c r="K2033" s="6"/>
      <c r="L2033" s="6"/>
      <c r="M2033" s="6"/>
      <c r="N2033" s="6"/>
      <c r="O2033" s="6"/>
      <c r="P2033" s="10"/>
      <c r="Q2033" s="15" t="str">
        <f t="shared" ca="1" si="64"/>
        <v>-</v>
      </c>
      <c r="R2033" s="6"/>
      <c r="S2033" s="6"/>
      <c r="T2033" s="6"/>
      <c r="U2033" s="6"/>
      <c r="V2033" s="6"/>
      <c r="W2033" s="6" t="str">
        <f t="shared" si="63"/>
        <v>-</v>
      </c>
      <c r="X2033" s="6"/>
      <c r="Y2033" s="6"/>
      <c r="Z2033" s="6"/>
      <c r="AA2033" s="6"/>
      <c r="AB2033" s="6"/>
      <c r="AC2033" s="6"/>
    </row>
    <row r="2034" spans="1:29" x14ac:dyDescent="0.25">
      <c r="Q2034" s="12" t="str">
        <f t="shared" ca="1" si="64"/>
        <v>-</v>
      </c>
      <c r="W2034" t="str">
        <f t="shared" si="63"/>
        <v>-</v>
      </c>
    </row>
    <row r="2035" spans="1:29" x14ac:dyDescent="0.25">
      <c r="A2035" s="6"/>
      <c r="B2035" s="10"/>
      <c r="C2035" s="6"/>
      <c r="D2035" s="6"/>
      <c r="E2035" s="6"/>
      <c r="F2035" s="6"/>
      <c r="G2035" s="6"/>
      <c r="H2035" s="6"/>
      <c r="I2035" s="6"/>
      <c r="J2035" s="6"/>
      <c r="K2035" s="6"/>
      <c r="L2035" s="6"/>
      <c r="M2035" s="6"/>
      <c r="N2035" s="6"/>
      <c r="O2035" s="6"/>
      <c r="P2035" s="10"/>
      <c r="Q2035" s="15" t="str">
        <f t="shared" ca="1" si="64"/>
        <v>-</v>
      </c>
      <c r="R2035" s="6"/>
      <c r="S2035" s="6"/>
      <c r="T2035" s="6"/>
      <c r="U2035" s="6"/>
      <c r="V2035" s="6"/>
      <c r="W2035" s="6" t="str">
        <f t="shared" si="63"/>
        <v>-</v>
      </c>
      <c r="X2035" s="6"/>
      <c r="Y2035" s="6"/>
      <c r="Z2035" s="6"/>
      <c r="AA2035" s="6"/>
      <c r="AB2035" s="6"/>
      <c r="AC2035" s="6"/>
    </row>
    <row r="2036" spans="1:29" x14ac:dyDescent="0.25">
      <c r="Q2036" s="12" t="str">
        <f t="shared" ca="1" si="64"/>
        <v>-</v>
      </c>
      <c r="W2036" t="str">
        <f t="shared" si="63"/>
        <v>-</v>
      </c>
    </row>
    <row r="2037" spans="1:29" x14ac:dyDescent="0.25">
      <c r="A2037" s="6"/>
      <c r="B2037" s="10"/>
      <c r="C2037" s="6"/>
      <c r="D2037" s="6"/>
      <c r="E2037" s="6"/>
      <c r="F2037" s="6"/>
      <c r="G2037" s="6"/>
      <c r="H2037" s="6"/>
      <c r="I2037" s="6"/>
      <c r="J2037" s="6"/>
      <c r="K2037" s="6"/>
      <c r="L2037" s="6"/>
      <c r="M2037" s="6"/>
      <c r="N2037" s="6"/>
      <c r="O2037" s="6"/>
      <c r="P2037" s="10"/>
      <c r="Q2037" s="15" t="str">
        <f t="shared" ca="1" si="64"/>
        <v>-</v>
      </c>
      <c r="R2037" s="6"/>
      <c r="S2037" s="6"/>
      <c r="T2037" s="6"/>
      <c r="U2037" s="6"/>
      <c r="V2037" s="6"/>
      <c r="W2037" s="6" t="str">
        <f t="shared" si="63"/>
        <v>-</v>
      </c>
      <c r="X2037" s="6"/>
      <c r="Y2037" s="6"/>
      <c r="Z2037" s="6"/>
      <c r="AA2037" s="6"/>
      <c r="AB2037" s="6"/>
      <c r="AC2037" s="6"/>
    </row>
    <row r="2038" spans="1:29" x14ac:dyDescent="0.25">
      <c r="Q2038" s="12" t="str">
        <f t="shared" ca="1" si="64"/>
        <v>-</v>
      </c>
      <c r="W2038" t="str">
        <f t="shared" si="63"/>
        <v>-</v>
      </c>
    </row>
    <row r="2039" spans="1:29" x14ac:dyDescent="0.25">
      <c r="A2039" s="6"/>
      <c r="B2039" s="10"/>
      <c r="C2039" s="6"/>
      <c r="D2039" s="6"/>
      <c r="E2039" s="6"/>
      <c r="F2039" s="6"/>
      <c r="G2039" s="6"/>
      <c r="H2039" s="6"/>
      <c r="I2039" s="6"/>
      <c r="J2039" s="6"/>
      <c r="K2039" s="6"/>
      <c r="L2039" s="6"/>
      <c r="M2039" s="6"/>
      <c r="N2039" s="6"/>
      <c r="O2039" s="6"/>
      <c r="P2039" s="10"/>
      <c r="Q2039" s="15" t="str">
        <f t="shared" ca="1" si="64"/>
        <v>-</v>
      </c>
      <c r="R2039" s="6"/>
      <c r="S2039" s="6"/>
      <c r="T2039" s="6"/>
      <c r="U2039" s="6"/>
      <c r="V2039" s="6"/>
      <c r="W2039" s="6" t="str">
        <f t="shared" si="63"/>
        <v>-</v>
      </c>
      <c r="X2039" s="6"/>
      <c r="Y2039" s="6"/>
      <c r="Z2039" s="6"/>
      <c r="AA2039" s="6"/>
      <c r="AB2039" s="6"/>
      <c r="AC2039" s="6"/>
    </row>
    <row r="2040" spans="1:29" x14ac:dyDescent="0.25">
      <c r="Q2040" s="12" t="str">
        <f t="shared" ca="1" si="64"/>
        <v>-</v>
      </c>
      <c r="W2040" t="str">
        <f t="shared" si="63"/>
        <v>-</v>
      </c>
    </row>
    <row r="2041" spans="1:29" x14ac:dyDescent="0.25">
      <c r="A2041" s="6"/>
      <c r="B2041" s="10"/>
      <c r="C2041" s="6"/>
      <c r="D2041" s="6"/>
      <c r="E2041" s="6"/>
      <c r="F2041" s="6"/>
      <c r="G2041" s="6"/>
      <c r="H2041" s="6"/>
      <c r="I2041" s="6"/>
      <c r="J2041" s="6"/>
      <c r="K2041" s="6"/>
      <c r="L2041" s="6"/>
      <c r="M2041" s="6"/>
      <c r="N2041" s="6"/>
      <c r="O2041" s="6"/>
      <c r="P2041" s="10"/>
      <c r="Q2041" s="15" t="str">
        <f t="shared" ca="1" si="64"/>
        <v>-</v>
      </c>
      <c r="R2041" s="6"/>
      <c r="S2041" s="6"/>
      <c r="T2041" s="6"/>
      <c r="U2041" s="6"/>
      <c r="V2041" s="6"/>
      <c r="W2041" s="6" t="str">
        <f t="shared" si="63"/>
        <v>-</v>
      </c>
      <c r="X2041" s="6"/>
      <c r="Y2041" s="6"/>
      <c r="Z2041" s="6"/>
      <c r="AA2041" s="6"/>
      <c r="AB2041" s="6"/>
      <c r="AC2041" s="6"/>
    </row>
    <row r="2042" spans="1:29" x14ac:dyDescent="0.25">
      <c r="Q2042" s="12" t="str">
        <f t="shared" ca="1" si="64"/>
        <v>-</v>
      </c>
      <c r="W2042" t="str">
        <f t="shared" si="63"/>
        <v>-</v>
      </c>
    </row>
    <row r="2043" spans="1:29" x14ac:dyDescent="0.25">
      <c r="A2043" s="6"/>
      <c r="B2043" s="10"/>
      <c r="C2043" s="6"/>
      <c r="D2043" s="6"/>
      <c r="E2043" s="6"/>
      <c r="F2043" s="6"/>
      <c r="G2043" s="6"/>
      <c r="H2043" s="6"/>
      <c r="I2043" s="6"/>
      <c r="J2043" s="6"/>
      <c r="K2043" s="6"/>
      <c r="L2043" s="6"/>
      <c r="M2043" s="6"/>
      <c r="N2043" s="6"/>
      <c r="O2043" s="6"/>
      <c r="P2043" s="10"/>
      <c r="Q2043" s="15" t="str">
        <f t="shared" ca="1" si="64"/>
        <v>-</v>
      </c>
      <c r="R2043" s="6"/>
      <c r="S2043" s="6"/>
      <c r="T2043" s="6"/>
      <c r="U2043" s="6"/>
      <c r="V2043" s="6"/>
      <c r="W2043" s="6" t="str">
        <f t="shared" si="63"/>
        <v>-</v>
      </c>
      <c r="X2043" s="6"/>
      <c r="Y2043" s="6"/>
      <c r="Z2043" s="6"/>
      <c r="AA2043" s="6"/>
      <c r="AB2043" s="6"/>
      <c r="AC2043" s="6"/>
    </row>
    <row r="2044" spans="1:29" x14ac:dyDescent="0.25">
      <c r="Q2044" s="12" t="str">
        <f t="shared" ca="1" si="64"/>
        <v>-</v>
      </c>
      <c r="W2044" t="str">
        <f t="shared" si="63"/>
        <v>-</v>
      </c>
    </row>
    <row r="2045" spans="1:29" x14ac:dyDescent="0.25">
      <c r="A2045" s="6"/>
      <c r="B2045" s="10"/>
      <c r="C2045" s="6"/>
      <c r="D2045" s="6"/>
      <c r="E2045" s="6"/>
      <c r="F2045" s="6"/>
      <c r="G2045" s="6"/>
      <c r="H2045" s="6"/>
      <c r="I2045" s="6"/>
      <c r="J2045" s="6"/>
      <c r="K2045" s="6"/>
      <c r="L2045" s="6"/>
      <c r="M2045" s="6"/>
      <c r="N2045" s="6"/>
      <c r="O2045" s="6"/>
      <c r="P2045" s="10"/>
      <c r="Q2045" s="15" t="str">
        <f t="shared" ca="1" si="64"/>
        <v>-</v>
      </c>
      <c r="R2045" s="6"/>
      <c r="S2045" s="6"/>
      <c r="T2045" s="6"/>
      <c r="U2045" s="6"/>
      <c r="V2045" s="6"/>
      <c r="W2045" s="6" t="str">
        <f t="shared" si="63"/>
        <v>-</v>
      </c>
      <c r="X2045" s="6"/>
      <c r="Y2045" s="6"/>
      <c r="Z2045" s="6"/>
      <c r="AA2045" s="6"/>
      <c r="AB2045" s="6"/>
      <c r="AC2045" s="6"/>
    </row>
    <row r="2046" spans="1:29" x14ac:dyDescent="0.25">
      <c r="Q2046" s="12" t="str">
        <f t="shared" ca="1" si="64"/>
        <v>-</v>
      </c>
      <c r="W2046" t="str">
        <f t="shared" si="63"/>
        <v>-</v>
      </c>
    </row>
    <row r="2047" spans="1:29" x14ac:dyDescent="0.25">
      <c r="A2047" s="6"/>
      <c r="B2047" s="10"/>
      <c r="C2047" s="6"/>
      <c r="D2047" s="6"/>
      <c r="E2047" s="6"/>
      <c r="F2047" s="6"/>
      <c r="G2047" s="6"/>
      <c r="H2047" s="6"/>
      <c r="I2047" s="6"/>
      <c r="J2047" s="6"/>
      <c r="K2047" s="6"/>
      <c r="L2047" s="6"/>
      <c r="M2047" s="6"/>
      <c r="N2047" s="6"/>
      <c r="O2047" s="6"/>
      <c r="P2047" s="10"/>
      <c r="Q2047" s="15" t="str">
        <f t="shared" ca="1" si="64"/>
        <v>-</v>
      </c>
      <c r="R2047" s="6"/>
      <c r="S2047" s="6"/>
      <c r="T2047" s="6"/>
      <c r="U2047" s="6"/>
      <c r="V2047" s="6"/>
      <c r="W2047" s="6" t="str">
        <f t="shared" ref="W2047:W2110" si="65">IF(OR(ISBLANK(J2047),ISBLANK(V2047)),"-",(IF(J2047=V2047,"Yes","No")))</f>
        <v>-</v>
      </c>
      <c r="X2047" s="6"/>
      <c r="Y2047" s="6"/>
      <c r="Z2047" s="6"/>
      <c r="AA2047" s="6"/>
      <c r="AB2047" s="6"/>
      <c r="AC2047" s="6"/>
    </row>
    <row r="2048" spans="1:29" x14ac:dyDescent="0.25">
      <c r="Q2048" s="12" t="str">
        <f t="shared" ref="Q2048:Q2111" ca="1" si="66">IF(B2048&gt;1/1/1900, (IF(R2048="Closed",(DATEDIF(B2048,P2048,"d"))-(DATEDIF(M2048,O2048,"d")),IF(OR(R2048="Pending",ISBLANK(P2048)),TODAY()-B2048))),"-")</f>
        <v>-</v>
      </c>
      <c r="W2048" t="str">
        <f t="shared" si="65"/>
        <v>-</v>
      </c>
    </row>
    <row r="2049" spans="1:29" x14ac:dyDescent="0.25">
      <c r="A2049" s="6"/>
      <c r="B2049" s="10"/>
      <c r="C2049" s="6"/>
      <c r="D2049" s="6"/>
      <c r="E2049" s="6"/>
      <c r="F2049" s="6"/>
      <c r="G2049" s="6"/>
      <c r="H2049" s="6"/>
      <c r="I2049" s="6"/>
      <c r="J2049" s="6"/>
      <c r="K2049" s="6"/>
      <c r="L2049" s="6"/>
      <c r="M2049" s="6"/>
      <c r="N2049" s="6"/>
      <c r="O2049" s="6"/>
      <c r="P2049" s="10"/>
      <c r="Q2049" s="15" t="str">
        <f t="shared" ca="1" si="66"/>
        <v>-</v>
      </c>
      <c r="R2049" s="6"/>
      <c r="S2049" s="6"/>
      <c r="T2049" s="6"/>
      <c r="U2049" s="6"/>
      <c r="V2049" s="6"/>
      <c r="W2049" s="6" t="str">
        <f t="shared" si="65"/>
        <v>-</v>
      </c>
      <c r="X2049" s="6"/>
      <c r="Y2049" s="6"/>
      <c r="Z2049" s="6"/>
      <c r="AA2049" s="6"/>
      <c r="AB2049" s="6"/>
      <c r="AC2049" s="6"/>
    </row>
    <row r="2050" spans="1:29" x14ac:dyDescent="0.25">
      <c r="Q2050" s="12" t="str">
        <f t="shared" ca="1" si="66"/>
        <v>-</v>
      </c>
      <c r="W2050" t="str">
        <f t="shared" si="65"/>
        <v>-</v>
      </c>
    </row>
    <row r="2051" spans="1:29" x14ac:dyDescent="0.25">
      <c r="A2051" s="6"/>
      <c r="B2051" s="10"/>
      <c r="C2051" s="6"/>
      <c r="D2051" s="6"/>
      <c r="E2051" s="6"/>
      <c r="F2051" s="6"/>
      <c r="G2051" s="6"/>
      <c r="H2051" s="6"/>
      <c r="I2051" s="6"/>
      <c r="J2051" s="6"/>
      <c r="K2051" s="6"/>
      <c r="L2051" s="6"/>
      <c r="M2051" s="6"/>
      <c r="N2051" s="6"/>
      <c r="O2051" s="6"/>
      <c r="P2051" s="10"/>
      <c r="Q2051" s="15" t="str">
        <f t="shared" ca="1" si="66"/>
        <v>-</v>
      </c>
      <c r="R2051" s="6"/>
      <c r="S2051" s="6"/>
      <c r="T2051" s="6"/>
      <c r="U2051" s="6"/>
      <c r="V2051" s="6"/>
      <c r="W2051" s="6" t="str">
        <f t="shared" si="65"/>
        <v>-</v>
      </c>
      <c r="X2051" s="6"/>
      <c r="Y2051" s="6"/>
      <c r="Z2051" s="6"/>
      <c r="AA2051" s="6"/>
      <c r="AB2051" s="6"/>
      <c r="AC2051" s="6"/>
    </row>
    <row r="2052" spans="1:29" x14ac:dyDescent="0.25">
      <c r="Q2052" s="12" t="str">
        <f t="shared" ca="1" si="66"/>
        <v>-</v>
      </c>
      <c r="W2052" t="str">
        <f t="shared" si="65"/>
        <v>-</v>
      </c>
    </row>
    <row r="2053" spans="1:29" x14ac:dyDescent="0.25">
      <c r="A2053" s="6"/>
      <c r="B2053" s="10"/>
      <c r="C2053" s="6"/>
      <c r="D2053" s="6"/>
      <c r="E2053" s="6"/>
      <c r="F2053" s="6"/>
      <c r="G2053" s="6"/>
      <c r="H2053" s="6"/>
      <c r="I2053" s="6"/>
      <c r="J2053" s="6"/>
      <c r="K2053" s="6"/>
      <c r="L2053" s="6"/>
      <c r="M2053" s="6"/>
      <c r="N2053" s="6"/>
      <c r="O2053" s="6"/>
      <c r="P2053" s="10"/>
      <c r="Q2053" s="15" t="str">
        <f t="shared" ca="1" si="66"/>
        <v>-</v>
      </c>
      <c r="R2053" s="6"/>
      <c r="S2053" s="6"/>
      <c r="T2053" s="6"/>
      <c r="U2053" s="6"/>
      <c r="V2053" s="6"/>
      <c r="W2053" s="6" t="str">
        <f t="shared" si="65"/>
        <v>-</v>
      </c>
      <c r="X2053" s="6"/>
      <c r="Y2053" s="6"/>
      <c r="Z2053" s="6"/>
      <c r="AA2053" s="6"/>
      <c r="AB2053" s="6"/>
      <c r="AC2053" s="6"/>
    </row>
    <row r="2054" spans="1:29" x14ac:dyDescent="0.25">
      <c r="Q2054" s="12" t="str">
        <f t="shared" ca="1" si="66"/>
        <v>-</v>
      </c>
      <c r="W2054" t="str">
        <f t="shared" si="65"/>
        <v>-</v>
      </c>
    </row>
    <row r="2055" spans="1:29" x14ac:dyDescent="0.25">
      <c r="A2055" s="6"/>
      <c r="B2055" s="10"/>
      <c r="C2055" s="6"/>
      <c r="D2055" s="6"/>
      <c r="E2055" s="6"/>
      <c r="F2055" s="6"/>
      <c r="G2055" s="6"/>
      <c r="H2055" s="6"/>
      <c r="I2055" s="6"/>
      <c r="J2055" s="6"/>
      <c r="K2055" s="6"/>
      <c r="L2055" s="6"/>
      <c r="M2055" s="6"/>
      <c r="N2055" s="6"/>
      <c r="O2055" s="6"/>
      <c r="P2055" s="10"/>
      <c r="Q2055" s="15" t="str">
        <f t="shared" ca="1" si="66"/>
        <v>-</v>
      </c>
      <c r="R2055" s="6"/>
      <c r="S2055" s="6"/>
      <c r="T2055" s="6"/>
      <c r="U2055" s="6"/>
      <c r="V2055" s="6"/>
      <c r="W2055" s="6" t="str">
        <f t="shared" si="65"/>
        <v>-</v>
      </c>
      <c r="X2055" s="6"/>
      <c r="Y2055" s="6"/>
      <c r="Z2055" s="6"/>
      <c r="AA2055" s="6"/>
      <c r="AB2055" s="6"/>
      <c r="AC2055" s="6"/>
    </row>
    <row r="2056" spans="1:29" x14ac:dyDescent="0.25">
      <c r="Q2056" s="12" t="str">
        <f t="shared" ca="1" si="66"/>
        <v>-</v>
      </c>
      <c r="W2056" t="str">
        <f t="shared" si="65"/>
        <v>-</v>
      </c>
    </row>
    <row r="2057" spans="1:29" x14ac:dyDescent="0.25">
      <c r="A2057" s="6"/>
      <c r="B2057" s="10"/>
      <c r="C2057" s="6"/>
      <c r="D2057" s="6"/>
      <c r="E2057" s="6"/>
      <c r="F2057" s="6"/>
      <c r="G2057" s="6"/>
      <c r="H2057" s="6"/>
      <c r="I2057" s="6"/>
      <c r="J2057" s="6"/>
      <c r="K2057" s="6"/>
      <c r="L2057" s="6"/>
      <c r="M2057" s="6"/>
      <c r="N2057" s="6"/>
      <c r="O2057" s="6"/>
      <c r="P2057" s="10"/>
      <c r="Q2057" s="15" t="str">
        <f t="shared" ca="1" si="66"/>
        <v>-</v>
      </c>
      <c r="R2057" s="6"/>
      <c r="S2057" s="6"/>
      <c r="T2057" s="6"/>
      <c r="U2057" s="6"/>
      <c r="V2057" s="6"/>
      <c r="W2057" s="6" t="str">
        <f t="shared" si="65"/>
        <v>-</v>
      </c>
      <c r="X2057" s="6"/>
      <c r="Y2057" s="6"/>
      <c r="Z2057" s="6"/>
      <c r="AA2057" s="6"/>
      <c r="AB2057" s="6"/>
      <c r="AC2057" s="6"/>
    </row>
    <row r="2058" spans="1:29" x14ac:dyDescent="0.25">
      <c r="Q2058" s="12" t="str">
        <f t="shared" ca="1" si="66"/>
        <v>-</v>
      </c>
      <c r="W2058" t="str">
        <f t="shared" si="65"/>
        <v>-</v>
      </c>
    </row>
    <row r="2059" spans="1:29" x14ac:dyDescent="0.25">
      <c r="A2059" s="6"/>
      <c r="B2059" s="10"/>
      <c r="C2059" s="6"/>
      <c r="D2059" s="6"/>
      <c r="E2059" s="6"/>
      <c r="F2059" s="6"/>
      <c r="G2059" s="6"/>
      <c r="H2059" s="6"/>
      <c r="I2059" s="6"/>
      <c r="J2059" s="6"/>
      <c r="K2059" s="6"/>
      <c r="L2059" s="6"/>
      <c r="M2059" s="6"/>
      <c r="N2059" s="6"/>
      <c r="O2059" s="6"/>
      <c r="P2059" s="10"/>
      <c r="Q2059" s="15" t="str">
        <f t="shared" ca="1" si="66"/>
        <v>-</v>
      </c>
      <c r="R2059" s="6"/>
      <c r="S2059" s="6"/>
      <c r="T2059" s="6"/>
      <c r="U2059" s="6"/>
      <c r="V2059" s="6"/>
      <c r="W2059" s="6" t="str">
        <f t="shared" si="65"/>
        <v>-</v>
      </c>
      <c r="X2059" s="6"/>
      <c r="Y2059" s="6"/>
      <c r="Z2059" s="6"/>
      <c r="AA2059" s="6"/>
      <c r="AB2059" s="6"/>
      <c r="AC2059" s="6"/>
    </row>
    <row r="2060" spans="1:29" x14ac:dyDescent="0.25">
      <c r="Q2060" s="12" t="str">
        <f t="shared" ca="1" si="66"/>
        <v>-</v>
      </c>
      <c r="W2060" t="str">
        <f t="shared" si="65"/>
        <v>-</v>
      </c>
    </row>
    <row r="2061" spans="1:29" x14ac:dyDescent="0.25">
      <c r="A2061" s="6"/>
      <c r="B2061" s="10"/>
      <c r="C2061" s="6"/>
      <c r="D2061" s="6"/>
      <c r="E2061" s="6"/>
      <c r="F2061" s="6"/>
      <c r="G2061" s="6"/>
      <c r="H2061" s="6"/>
      <c r="I2061" s="6"/>
      <c r="J2061" s="6"/>
      <c r="K2061" s="6"/>
      <c r="L2061" s="6"/>
      <c r="M2061" s="6"/>
      <c r="N2061" s="6"/>
      <c r="O2061" s="6"/>
      <c r="P2061" s="10"/>
      <c r="Q2061" s="15" t="str">
        <f t="shared" ca="1" si="66"/>
        <v>-</v>
      </c>
      <c r="R2061" s="6"/>
      <c r="S2061" s="6"/>
      <c r="T2061" s="6"/>
      <c r="U2061" s="6"/>
      <c r="V2061" s="6"/>
      <c r="W2061" s="6" t="str">
        <f t="shared" si="65"/>
        <v>-</v>
      </c>
      <c r="X2061" s="6"/>
      <c r="Y2061" s="6"/>
      <c r="Z2061" s="6"/>
      <c r="AA2061" s="6"/>
      <c r="AB2061" s="6"/>
      <c r="AC2061" s="6"/>
    </row>
    <row r="2062" spans="1:29" x14ac:dyDescent="0.25">
      <c r="Q2062" s="12" t="str">
        <f t="shared" ca="1" si="66"/>
        <v>-</v>
      </c>
      <c r="W2062" t="str">
        <f t="shared" si="65"/>
        <v>-</v>
      </c>
    </row>
    <row r="2063" spans="1:29" x14ac:dyDescent="0.25">
      <c r="A2063" s="6"/>
      <c r="B2063" s="10"/>
      <c r="C2063" s="6"/>
      <c r="D2063" s="6"/>
      <c r="E2063" s="6"/>
      <c r="F2063" s="6"/>
      <c r="G2063" s="6"/>
      <c r="H2063" s="6"/>
      <c r="I2063" s="6"/>
      <c r="J2063" s="6"/>
      <c r="K2063" s="6"/>
      <c r="L2063" s="6"/>
      <c r="M2063" s="6"/>
      <c r="N2063" s="6"/>
      <c r="O2063" s="6"/>
      <c r="P2063" s="10"/>
      <c r="Q2063" s="15" t="str">
        <f t="shared" ca="1" si="66"/>
        <v>-</v>
      </c>
      <c r="R2063" s="6"/>
      <c r="S2063" s="6"/>
      <c r="T2063" s="6"/>
      <c r="U2063" s="6"/>
      <c r="V2063" s="6"/>
      <c r="W2063" s="6" t="str">
        <f t="shared" si="65"/>
        <v>-</v>
      </c>
      <c r="X2063" s="6"/>
      <c r="Y2063" s="6"/>
      <c r="Z2063" s="6"/>
      <c r="AA2063" s="6"/>
      <c r="AB2063" s="6"/>
      <c r="AC2063" s="6"/>
    </row>
    <row r="2064" spans="1:29" x14ac:dyDescent="0.25">
      <c r="Q2064" s="12" t="str">
        <f t="shared" ca="1" si="66"/>
        <v>-</v>
      </c>
      <c r="W2064" t="str">
        <f t="shared" si="65"/>
        <v>-</v>
      </c>
    </row>
    <row r="2065" spans="1:29" x14ac:dyDescent="0.25">
      <c r="A2065" s="6"/>
      <c r="B2065" s="10"/>
      <c r="C2065" s="6"/>
      <c r="D2065" s="6"/>
      <c r="E2065" s="6"/>
      <c r="F2065" s="6"/>
      <c r="G2065" s="6"/>
      <c r="H2065" s="6"/>
      <c r="I2065" s="6"/>
      <c r="J2065" s="6"/>
      <c r="K2065" s="6"/>
      <c r="L2065" s="6"/>
      <c r="M2065" s="6"/>
      <c r="N2065" s="6"/>
      <c r="O2065" s="6"/>
      <c r="P2065" s="10"/>
      <c r="Q2065" s="15" t="str">
        <f t="shared" ca="1" si="66"/>
        <v>-</v>
      </c>
      <c r="R2065" s="6"/>
      <c r="S2065" s="6"/>
      <c r="T2065" s="6"/>
      <c r="U2065" s="6"/>
      <c r="V2065" s="6"/>
      <c r="W2065" s="6" t="str">
        <f t="shared" si="65"/>
        <v>-</v>
      </c>
      <c r="X2065" s="6"/>
      <c r="Y2065" s="6"/>
      <c r="Z2065" s="6"/>
      <c r="AA2065" s="6"/>
      <c r="AB2065" s="6"/>
      <c r="AC2065" s="6"/>
    </row>
    <row r="2066" spans="1:29" x14ac:dyDescent="0.25">
      <c r="Q2066" s="12" t="str">
        <f t="shared" ca="1" si="66"/>
        <v>-</v>
      </c>
      <c r="W2066" t="str">
        <f t="shared" si="65"/>
        <v>-</v>
      </c>
    </row>
    <row r="2067" spans="1:29" x14ac:dyDescent="0.25">
      <c r="A2067" s="6"/>
      <c r="B2067" s="10"/>
      <c r="C2067" s="6"/>
      <c r="D2067" s="6"/>
      <c r="E2067" s="6"/>
      <c r="F2067" s="6"/>
      <c r="G2067" s="6"/>
      <c r="H2067" s="6"/>
      <c r="I2067" s="6"/>
      <c r="J2067" s="6"/>
      <c r="K2067" s="6"/>
      <c r="L2067" s="6"/>
      <c r="M2067" s="6"/>
      <c r="N2067" s="6"/>
      <c r="O2067" s="6"/>
      <c r="P2067" s="10"/>
      <c r="Q2067" s="15" t="str">
        <f t="shared" ca="1" si="66"/>
        <v>-</v>
      </c>
      <c r="R2067" s="6"/>
      <c r="S2067" s="6"/>
      <c r="T2067" s="6"/>
      <c r="U2067" s="6"/>
      <c r="V2067" s="6"/>
      <c r="W2067" s="6" t="str">
        <f t="shared" si="65"/>
        <v>-</v>
      </c>
      <c r="X2067" s="6"/>
      <c r="Y2067" s="6"/>
      <c r="Z2067" s="6"/>
      <c r="AA2067" s="6"/>
      <c r="AB2067" s="6"/>
      <c r="AC2067" s="6"/>
    </row>
    <row r="2068" spans="1:29" x14ac:dyDescent="0.25">
      <c r="Q2068" s="12" t="str">
        <f t="shared" ca="1" si="66"/>
        <v>-</v>
      </c>
      <c r="W2068" t="str">
        <f t="shared" si="65"/>
        <v>-</v>
      </c>
    </row>
    <row r="2069" spans="1:29" x14ac:dyDescent="0.25">
      <c r="A2069" s="6"/>
      <c r="B2069" s="10"/>
      <c r="C2069" s="6"/>
      <c r="D2069" s="6"/>
      <c r="E2069" s="6"/>
      <c r="F2069" s="6"/>
      <c r="G2069" s="6"/>
      <c r="H2069" s="6"/>
      <c r="I2069" s="6"/>
      <c r="J2069" s="6"/>
      <c r="K2069" s="6"/>
      <c r="L2069" s="6"/>
      <c r="M2069" s="6"/>
      <c r="N2069" s="6"/>
      <c r="O2069" s="6"/>
      <c r="P2069" s="10"/>
      <c r="Q2069" s="15" t="str">
        <f t="shared" ca="1" si="66"/>
        <v>-</v>
      </c>
      <c r="R2069" s="6"/>
      <c r="S2069" s="6"/>
      <c r="T2069" s="6"/>
      <c r="U2069" s="6"/>
      <c r="V2069" s="6"/>
      <c r="W2069" s="6" t="str">
        <f t="shared" si="65"/>
        <v>-</v>
      </c>
      <c r="X2069" s="6"/>
      <c r="Y2069" s="6"/>
      <c r="Z2069" s="6"/>
      <c r="AA2069" s="6"/>
      <c r="AB2069" s="6"/>
      <c r="AC2069" s="6"/>
    </row>
    <row r="2070" spans="1:29" x14ac:dyDescent="0.25">
      <c r="Q2070" s="12" t="str">
        <f t="shared" ca="1" si="66"/>
        <v>-</v>
      </c>
      <c r="W2070" t="str">
        <f t="shared" si="65"/>
        <v>-</v>
      </c>
    </row>
    <row r="2071" spans="1:29" x14ac:dyDescent="0.25">
      <c r="A2071" s="6"/>
      <c r="B2071" s="10"/>
      <c r="C2071" s="6"/>
      <c r="D2071" s="6"/>
      <c r="E2071" s="6"/>
      <c r="F2071" s="6"/>
      <c r="G2071" s="6"/>
      <c r="H2071" s="6"/>
      <c r="I2071" s="6"/>
      <c r="J2071" s="6"/>
      <c r="K2071" s="6"/>
      <c r="L2071" s="6"/>
      <c r="M2071" s="6"/>
      <c r="N2071" s="6"/>
      <c r="O2071" s="6"/>
      <c r="P2071" s="10"/>
      <c r="Q2071" s="15" t="str">
        <f t="shared" ca="1" si="66"/>
        <v>-</v>
      </c>
      <c r="R2071" s="6"/>
      <c r="S2071" s="6"/>
      <c r="T2071" s="6"/>
      <c r="U2071" s="6"/>
      <c r="V2071" s="6"/>
      <c r="W2071" s="6" t="str">
        <f t="shared" si="65"/>
        <v>-</v>
      </c>
      <c r="X2071" s="6"/>
      <c r="Y2071" s="6"/>
      <c r="Z2071" s="6"/>
      <c r="AA2071" s="6"/>
      <c r="AB2071" s="6"/>
      <c r="AC2071" s="6"/>
    </row>
    <row r="2072" spans="1:29" x14ac:dyDescent="0.25">
      <c r="Q2072" s="12" t="str">
        <f t="shared" ca="1" si="66"/>
        <v>-</v>
      </c>
      <c r="W2072" t="str">
        <f t="shared" si="65"/>
        <v>-</v>
      </c>
    </row>
    <row r="2073" spans="1:29" x14ac:dyDescent="0.25">
      <c r="A2073" s="6"/>
      <c r="B2073" s="10"/>
      <c r="C2073" s="6"/>
      <c r="D2073" s="6"/>
      <c r="E2073" s="6"/>
      <c r="F2073" s="6"/>
      <c r="G2073" s="6"/>
      <c r="H2073" s="6"/>
      <c r="I2073" s="6"/>
      <c r="J2073" s="6"/>
      <c r="K2073" s="6"/>
      <c r="L2073" s="6"/>
      <c r="M2073" s="6"/>
      <c r="N2073" s="6"/>
      <c r="O2073" s="6"/>
      <c r="P2073" s="10"/>
      <c r="Q2073" s="15" t="str">
        <f t="shared" ca="1" si="66"/>
        <v>-</v>
      </c>
      <c r="R2073" s="6"/>
      <c r="S2073" s="6"/>
      <c r="T2073" s="6"/>
      <c r="U2073" s="6"/>
      <c r="V2073" s="6"/>
      <c r="W2073" s="6" t="str">
        <f t="shared" si="65"/>
        <v>-</v>
      </c>
      <c r="X2073" s="6"/>
      <c r="Y2073" s="6"/>
      <c r="Z2073" s="6"/>
      <c r="AA2073" s="6"/>
      <c r="AB2073" s="6"/>
      <c r="AC2073" s="6"/>
    </row>
    <row r="2074" spans="1:29" x14ac:dyDescent="0.25">
      <c r="Q2074" s="12" t="str">
        <f t="shared" ca="1" si="66"/>
        <v>-</v>
      </c>
      <c r="W2074" t="str">
        <f t="shared" si="65"/>
        <v>-</v>
      </c>
    </row>
    <row r="2075" spans="1:29" x14ac:dyDescent="0.25">
      <c r="A2075" s="6"/>
      <c r="B2075" s="10"/>
      <c r="C2075" s="6"/>
      <c r="D2075" s="6"/>
      <c r="E2075" s="6"/>
      <c r="F2075" s="6"/>
      <c r="G2075" s="6"/>
      <c r="H2075" s="6"/>
      <c r="I2075" s="6"/>
      <c r="J2075" s="6"/>
      <c r="K2075" s="6"/>
      <c r="L2075" s="6"/>
      <c r="M2075" s="6"/>
      <c r="N2075" s="6"/>
      <c r="O2075" s="6"/>
      <c r="P2075" s="10"/>
      <c r="Q2075" s="15" t="str">
        <f t="shared" ca="1" si="66"/>
        <v>-</v>
      </c>
      <c r="R2075" s="6"/>
      <c r="S2075" s="6"/>
      <c r="T2075" s="6"/>
      <c r="U2075" s="6"/>
      <c r="V2075" s="6"/>
      <c r="W2075" s="6" t="str">
        <f t="shared" si="65"/>
        <v>-</v>
      </c>
      <c r="X2075" s="6"/>
      <c r="Y2075" s="6"/>
      <c r="Z2075" s="6"/>
      <c r="AA2075" s="6"/>
      <c r="AB2075" s="6"/>
      <c r="AC2075" s="6"/>
    </row>
    <row r="2076" spans="1:29" x14ac:dyDescent="0.25">
      <c r="Q2076" s="12" t="str">
        <f t="shared" ca="1" si="66"/>
        <v>-</v>
      </c>
      <c r="W2076" t="str">
        <f t="shared" si="65"/>
        <v>-</v>
      </c>
    </row>
    <row r="2077" spans="1:29" x14ac:dyDescent="0.25">
      <c r="A2077" s="6"/>
      <c r="B2077" s="10"/>
      <c r="C2077" s="6"/>
      <c r="D2077" s="6"/>
      <c r="E2077" s="6"/>
      <c r="F2077" s="6"/>
      <c r="G2077" s="6"/>
      <c r="H2077" s="6"/>
      <c r="I2077" s="6"/>
      <c r="J2077" s="6"/>
      <c r="K2077" s="6"/>
      <c r="L2077" s="6"/>
      <c r="M2077" s="6"/>
      <c r="N2077" s="6"/>
      <c r="O2077" s="6"/>
      <c r="P2077" s="10"/>
      <c r="Q2077" s="15" t="str">
        <f t="shared" ca="1" si="66"/>
        <v>-</v>
      </c>
      <c r="R2077" s="6"/>
      <c r="S2077" s="6"/>
      <c r="T2077" s="6"/>
      <c r="U2077" s="6"/>
      <c r="V2077" s="6"/>
      <c r="W2077" s="6" t="str">
        <f t="shared" si="65"/>
        <v>-</v>
      </c>
      <c r="X2077" s="6"/>
      <c r="Y2077" s="6"/>
      <c r="Z2077" s="6"/>
      <c r="AA2077" s="6"/>
      <c r="AB2077" s="6"/>
      <c r="AC2077" s="6"/>
    </row>
    <row r="2078" spans="1:29" x14ac:dyDescent="0.25">
      <c r="Q2078" s="12" t="str">
        <f t="shared" ca="1" si="66"/>
        <v>-</v>
      </c>
      <c r="W2078" t="str">
        <f t="shared" si="65"/>
        <v>-</v>
      </c>
    </row>
    <row r="2079" spans="1:29" x14ac:dyDescent="0.25">
      <c r="A2079" s="6"/>
      <c r="B2079" s="10"/>
      <c r="C2079" s="6"/>
      <c r="D2079" s="6"/>
      <c r="E2079" s="6"/>
      <c r="F2079" s="6"/>
      <c r="G2079" s="6"/>
      <c r="H2079" s="6"/>
      <c r="I2079" s="6"/>
      <c r="J2079" s="6"/>
      <c r="K2079" s="6"/>
      <c r="L2079" s="6"/>
      <c r="M2079" s="6"/>
      <c r="N2079" s="6"/>
      <c r="O2079" s="6"/>
      <c r="P2079" s="10"/>
      <c r="Q2079" s="15" t="str">
        <f t="shared" ca="1" si="66"/>
        <v>-</v>
      </c>
      <c r="R2079" s="6"/>
      <c r="S2079" s="6"/>
      <c r="T2079" s="6"/>
      <c r="U2079" s="6"/>
      <c r="V2079" s="6"/>
      <c r="W2079" s="6" t="str">
        <f t="shared" si="65"/>
        <v>-</v>
      </c>
      <c r="X2079" s="6"/>
      <c r="Y2079" s="6"/>
      <c r="Z2079" s="6"/>
      <c r="AA2079" s="6"/>
      <c r="AB2079" s="6"/>
      <c r="AC2079" s="6"/>
    </row>
    <row r="2080" spans="1:29" x14ac:dyDescent="0.25">
      <c r="Q2080" s="12" t="str">
        <f t="shared" ca="1" si="66"/>
        <v>-</v>
      </c>
      <c r="W2080" t="str">
        <f t="shared" si="65"/>
        <v>-</v>
      </c>
    </row>
    <row r="2081" spans="1:29" x14ac:dyDescent="0.25">
      <c r="A2081" s="6"/>
      <c r="B2081" s="10"/>
      <c r="C2081" s="6"/>
      <c r="D2081" s="6"/>
      <c r="E2081" s="6"/>
      <c r="F2081" s="6"/>
      <c r="G2081" s="6"/>
      <c r="H2081" s="6"/>
      <c r="I2081" s="6"/>
      <c r="J2081" s="6"/>
      <c r="K2081" s="6"/>
      <c r="L2081" s="6"/>
      <c r="M2081" s="6"/>
      <c r="N2081" s="6"/>
      <c r="O2081" s="6"/>
      <c r="P2081" s="10"/>
      <c r="Q2081" s="15" t="str">
        <f t="shared" ca="1" si="66"/>
        <v>-</v>
      </c>
      <c r="R2081" s="6"/>
      <c r="S2081" s="6"/>
      <c r="T2081" s="6"/>
      <c r="U2081" s="6"/>
      <c r="V2081" s="6"/>
      <c r="W2081" s="6" t="str">
        <f t="shared" si="65"/>
        <v>-</v>
      </c>
      <c r="X2081" s="6"/>
      <c r="Y2081" s="6"/>
      <c r="Z2081" s="6"/>
      <c r="AA2081" s="6"/>
      <c r="AB2081" s="6"/>
      <c r="AC2081" s="6"/>
    </row>
    <row r="2082" spans="1:29" x14ac:dyDescent="0.25">
      <c r="Q2082" s="12" t="str">
        <f t="shared" ca="1" si="66"/>
        <v>-</v>
      </c>
      <c r="W2082" t="str">
        <f t="shared" si="65"/>
        <v>-</v>
      </c>
    </row>
    <row r="2083" spans="1:29" x14ac:dyDescent="0.25">
      <c r="A2083" s="6"/>
      <c r="B2083" s="10"/>
      <c r="C2083" s="6"/>
      <c r="D2083" s="6"/>
      <c r="E2083" s="6"/>
      <c r="F2083" s="6"/>
      <c r="G2083" s="6"/>
      <c r="H2083" s="6"/>
      <c r="I2083" s="6"/>
      <c r="J2083" s="6"/>
      <c r="K2083" s="6"/>
      <c r="L2083" s="6"/>
      <c r="M2083" s="6"/>
      <c r="N2083" s="6"/>
      <c r="O2083" s="6"/>
      <c r="P2083" s="10"/>
      <c r="Q2083" s="15" t="str">
        <f t="shared" ca="1" si="66"/>
        <v>-</v>
      </c>
      <c r="R2083" s="6"/>
      <c r="S2083" s="6"/>
      <c r="T2083" s="6"/>
      <c r="U2083" s="6"/>
      <c r="V2083" s="6"/>
      <c r="W2083" s="6" t="str">
        <f t="shared" si="65"/>
        <v>-</v>
      </c>
      <c r="X2083" s="6"/>
      <c r="Y2083" s="6"/>
      <c r="Z2083" s="6"/>
      <c r="AA2083" s="6"/>
      <c r="AB2083" s="6"/>
      <c r="AC2083" s="6"/>
    </row>
    <row r="2084" spans="1:29" x14ac:dyDescent="0.25">
      <c r="Q2084" s="12" t="str">
        <f t="shared" ca="1" si="66"/>
        <v>-</v>
      </c>
      <c r="W2084" t="str">
        <f t="shared" si="65"/>
        <v>-</v>
      </c>
    </row>
    <row r="2085" spans="1:29" x14ac:dyDescent="0.25">
      <c r="A2085" s="6"/>
      <c r="B2085" s="10"/>
      <c r="C2085" s="6"/>
      <c r="D2085" s="6"/>
      <c r="E2085" s="6"/>
      <c r="F2085" s="6"/>
      <c r="G2085" s="6"/>
      <c r="H2085" s="6"/>
      <c r="I2085" s="6"/>
      <c r="J2085" s="6"/>
      <c r="K2085" s="6"/>
      <c r="L2085" s="6"/>
      <c r="M2085" s="6"/>
      <c r="N2085" s="6"/>
      <c r="O2085" s="6"/>
      <c r="P2085" s="10"/>
      <c r="Q2085" s="15" t="str">
        <f t="shared" ca="1" si="66"/>
        <v>-</v>
      </c>
      <c r="R2085" s="6"/>
      <c r="S2085" s="6"/>
      <c r="T2085" s="6"/>
      <c r="U2085" s="6"/>
      <c r="V2085" s="6"/>
      <c r="W2085" s="6" t="str">
        <f t="shared" si="65"/>
        <v>-</v>
      </c>
      <c r="X2085" s="6"/>
      <c r="Y2085" s="6"/>
      <c r="Z2085" s="6"/>
      <c r="AA2085" s="6"/>
      <c r="AB2085" s="6"/>
      <c r="AC2085" s="6"/>
    </row>
    <row r="2086" spans="1:29" x14ac:dyDescent="0.25">
      <c r="Q2086" s="12" t="str">
        <f t="shared" ca="1" si="66"/>
        <v>-</v>
      </c>
      <c r="W2086" t="str">
        <f t="shared" si="65"/>
        <v>-</v>
      </c>
    </row>
    <row r="2087" spans="1:29" x14ac:dyDescent="0.25">
      <c r="A2087" s="6"/>
      <c r="B2087" s="10"/>
      <c r="C2087" s="6"/>
      <c r="D2087" s="6"/>
      <c r="E2087" s="6"/>
      <c r="F2087" s="6"/>
      <c r="G2087" s="6"/>
      <c r="H2087" s="6"/>
      <c r="I2087" s="6"/>
      <c r="J2087" s="6"/>
      <c r="K2087" s="6"/>
      <c r="L2087" s="6"/>
      <c r="M2087" s="6"/>
      <c r="N2087" s="6"/>
      <c r="O2087" s="6"/>
      <c r="P2087" s="10"/>
      <c r="Q2087" s="15" t="str">
        <f t="shared" ca="1" si="66"/>
        <v>-</v>
      </c>
      <c r="R2087" s="6"/>
      <c r="S2087" s="6"/>
      <c r="T2087" s="6"/>
      <c r="U2087" s="6"/>
      <c r="V2087" s="6"/>
      <c r="W2087" s="6" t="str">
        <f t="shared" si="65"/>
        <v>-</v>
      </c>
      <c r="X2087" s="6"/>
      <c r="Y2087" s="6"/>
      <c r="Z2087" s="6"/>
      <c r="AA2087" s="6"/>
      <c r="AB2087" s="6"/>
      <c r="AC2087" s="6"/>
    </row>
    <row r="2088" spans="1:29" x14ac:dyDescent="0.25">
      <c r="Q2088" s="12" t="str">
        <f t="shared" ca="1" si="66"/>
        <v>-</v>
      </c>
      <c r="W2088" t="str">
        <f t="shared" si="65"/>
        <v>-</v>
      </c>
    </row>
    <row r="2089" spans="1:29" x14ac:dyDescent="0.25">
      <c r="A2089" s="6"/>
      <c r="B2089" s="10"/>
      <c r="C2089" s="6"/>
      <c r="D2089" s="6"/>
      <c r="E2089" s="6"/>
      <c r="F2089" s="6"/>
      <c r="G2089" s="6"/>
      <c r="H2089" s="6"/>
      <c r="I2089" s="6"/>
      <c r="J2089" s="6"/>
      <c r="K2089" s="6"/>
      <c r="L2089" s="6"/>
      <c r="M2089" s="6"/>
      <c r="N2089" s="6"/>
      <c r="O2089" s="6"/>
      <c r="P2089" s="10"/>
      <c r="Q2089" s="15" t="str">
        <f t="shared" ca="1" si="66"/>
        <v>-</v>
      </c>
      <c r="R2089" s="6"/>
      <c r="S2089" s="6"/>
      <c r="T2089" s="6"/>
      <c r="U2089" s="6"/>
      <c r="V2089" s="6"/>
      <c r="W2089" s="6" t="str">
        <f t="shared" si="65"/>
        <v>-</v>
      </c>
      <c r="X2089" s="6"/>
      <c r="Y2089" s="6"/>
      <c r="Z2089" s="6"/>
      <c r="AA2089" s="6"/>
      <c r="AB2089" s="6"/>
      <c r="AC2089" s="6"/>
    </row>
    <row r="2090" spans="1:29" x14ac:dyDescent="0.25">
      <c r="Q2090" s="12" t="str">
        <f t="shared" ca="1" si="66"/>
        <v>-</v>
      </c>
      <c r="W2090" t="str">
        <f t="shared" si="65"/>
        <v>-</v>
      </c>
    </row>
    <row r="2091" spans="1:29" x14ac:dyDescent="0.25">
      <c r="A2091" s="6"/>
      <c r="B2091" s="10"/>
      <c r="C2091" s="6"/>
      <c r="D2091" s="6"/>
      <c r="E2091" s="6"/>
      <c r="F2091" s="6"/>
      <c r="G2091" s="6"/>
      <c r="H2091" s="6"/>
      <c r="I2091" s="6"/>
      <c r="J2091" s="6"/>
      <c r="K2091" s="6"/>
      <c r="L2091" s="6"/>
      <c r="M2091" s="6"/>
      <c r="N2091" s="6"/>
      <c r="O2091" s="6"/>
      <c r="P2091" s="10"/>
      <c r="Q2091" s="15" t="str">
        <f t="shared" ca="1" si="66"/>
        <v>-</v>
      </c>
      <c r="R2091" s="6"/>
      <c r="S2091" s="6"/>
      <c r="T2091" s="6"/>
      <c r="U2091" s="6"/>
      <c r="V2091" s="6"/>
      <c r="W2091" s="6" t="str">
        <f t="shared" si="65"/>
        <v>-</v>
      </c>
      <c r="X2091" s="6"/>
      <c r="Y2091" s="6"/>
      <c r="Z2091" s="6"/>
      <c r="AA2091" s="6"/>
      <c r="AB2091" s="6"/>
      <c r="AC2091" s="6"/>
    </row>
    <row r="2092" spans="1:29" x14ac:dyDescent="0.25">
      <c r="Q2092" s="12" t="str">
        <f t="shared" ca="1" si="66"/>
        <v>-</v>
      </c>
      <c r="W2092" t="str">
        <f t="shared" si="65"/>
        <v>-</v>
      </c>
    </row>
    <row r="2093" spans="1:29" x14ac:dyDescent="0.25">
      <c r="A2093" s="6"/>
      <c r="B2093" s="10"/>
      <c r="C2093" s="6"/>
      <c r="D2093" s="6"/>
      <c r="E2093" s="6"/>
      <c r="F2093" s="6"/>
      <c r="G2093" s="6"/>
      <c r="H2093" s="6"/>
      <c r="I2093" s="6"/>
      <c r="J2093" s="6"/>
      <c r="K2093" s="6"/>
      <c r="L2093" s="6"/>
      <c r="M2093" s="6"/>
      <c r="N2093" s="6"/>
      <c r="O2093" s="6"/>
      <c r="P2093" s="10"/>
      <c r="Q2093" s="15" t="str">
        <f t="shared" ca="1" si="66"/>
        <v>-</v>
      </c>
      <c r="R2093" s="6"/>
      <c r="S2093" s="6"/>
      <c r="T2093" s="6"/>
      <c r="U2093" s="6"/>
      <c r="V2093" s="6"/>
      <c r="W2093" s="6" t="str">
        <f t="shared" si="65"/>
        <v>-</v>
      </c>
      <c r="X2093" s="6"/>
      <c r="Y2093" s="6"/>
      <c r="Z2093" s="6"/>
      <c r="AA2093" s="6"/>
      <c r="AB2093" s="6"/>
      <c r="AC2093" s="6"/>
    </row>
    <row r="2094" spans="1:29" x14ac:dyDescent="0.25">
      <c r="Q2094" s="12" t="str">
        <f t="shared" ca="1" si="66"/>
        <v>-</v>
      </c>
      <c r="W2094" t="str">
        <f t="shared" si="65"/>
        <v>-</v>
      </c>
    </row>
    <row r="2095" spans="1:29" x14ac:dyDescent="0.25">
      <c r="A2095" s="6"/>
      <c r="B2095" s="10"/>
      <c r="C2095" s="6"/>
      <c r="D2095" s="6"/>
      <c r="E2095" s="6"/>
      <c r="F2095" s="6"/>
      <c r="G2095" s="6"/>
      <c r="H2095" s="6"/>
      <c r="I2095" s="6"/>
      <c r="J2095" s="6"/>
      <c r="K2095" s="6"/>
      <c r="L2095" s="6"/>
      <c r="M2095" s="6"/>
      <c r="N2095" s="6"/>
      <c r="O2095" s="6"/>
      <c r="P2095" s="10"/>
      <c r="Q2095" s="15" t="str">
        <f t="shared" ca="1" si="66"/>
        <v>-</v>
      </c>
      <c r="R2095" s="6"/>
      <c r="S2095" s="6"/>
      <c r="T2095" s="6"/>
      <c r="U2095" s="6"/>
      <c r="V2095" s="6"/>
      <c r="W2095" s="6" t="str">
        <f t="shared" si="65"/>
        <v>-</v>
      </c>
      <c r="X2095" s="6"/>
      <c r="Y2095" s="6"/>
      <c r="Z2095" s="6"/>
      <c r="AA2095" s="6"/>
      <c r="AB2095" s="6"/>
      <c r="AC2095" s="6"/>
    </row>
    <row r="2096" spans="1:29" x14ac:dyDescent="0.25">
      <c r="Q2096" s="12" t="str">
        <f t="shared" ca="1" si="66"/>
        <v>-</v>
      </c>
      <c r="W2096" t="str">
        <f t="shared" si="65"/>
        <v>-</v>
      </c>
    </row>
    <row r="2097" spans="1:29" x14ac:dyDescent="0.25">
      <c r="A2097" s="6"/>
      <c r="B2097" s="10"/>
      <c r="C2097" s="6"/>
      <c r="D2097" s="6"/>
      <c r="E2097" s="6"/>
      <c r="F2097" s="6"/>
      <c r="G2097" s="6"/>
      <c r="H2097" s="6"/>
      <c r="I2097" s="6"/>
      <c r="J2097" s="6"/>
      <c r="K2097" s="6"/>
      <c r="L2097" s="6"/>
      <c r="M2097" s="6"/>
      <c r="N2097" s="6"/>
      <c r="O2097" s="6"/>
      <c r="P2097" s="10"/>
      <c r="Q2097" s="15" t="str">
        <f t="shared" ca="1" si="66"/>
        <v>-</v>
      </c>
      <c r="R2097" s="6"/>
      <c r="S2097" s="6"/>
      <c r="T2097" s="6"/>
      <c r="U2097" s="6"/>
      <c r="V2097" s="6"/>
      <c r="W2097" s="6" t="str">
        <f t="shared" si="65"/>
        <v>-</v>
      </c>
      <c r="X2097" s="6"/>
      <c r="Y2097" s="6"/>
      <c r="Z2097" s="6"/>
      <c r="AA2097" s="6"/>
      <c r="AB2097" s="6"/>
      <c r="AC2097" s="6"/>
    </row>
    <row r="2098" spans="1:29" x14ac:dyDescent="0.25">
      <c r="Q2098" s="12" t="str">
        <f t="shared" ca="1" si="66"/>
        <v>-</v>
      </c>
      <c r="W2098" t="str">
        <f t="shared" si="65"/>
        <v>-</v>
      </c>
    </row>
    <row r="2099" spans="1:29" x14ac:dyDescent="0.25">
      <c r="A2099" s="6"/>
      <c r="B2099" s="10"/>
      <c r="C2099" s="6"/>
      <c r="D2099" s="6"/>
      <c r="E2099" s="6"/>
      <c r="F2099" s="6"/>
      <c r="G2099" s="6"/>
      <c r="H2099" s="6"/>
      <c r="I2099" s="6"/>
      <c r="J2099" s="6"/>
      <c r="K2099" s="6"/>
      <c r="L2099" s="6"/>
      <c r="M2099" s="6"/>
      <c r="N2099" s="6"/>
      <c r="O2099" s="6"/>
      <c r="P2099" s="10"/>
      <c r="Q2099" s="15" t="str">
        <f t="shared" ca="1" si="66"/>
        <v>-</v>
      </c>
      <c r="R2099" s="6"/>
      <c r="S2099" s="6"/>
      <c r="T2099" s="6"/>
      <c r="U2099" s="6"/>
      <c r="V2099" s="6"/>
      <c r="W2099" s="6" t="str">
        <f t="shared" si="65"/>
        <v>-</v>
      </c>
      <c r="X2099" s="6"/>
      <c r="Y2099" s="6"/>
      <c r="Z2099" s="6"/>
      <c r="AA2099" s="6"/>
      <c r="AB2099" s="6"/>
      <c r="AC2099" s="6"/>
    </row>
    <row r="2100" spans="1:29" x14ac:dyDescent="0.25">
      <c r="Q2100" s="12" t="str">
        <f t="shared" ca="1" si="66"/>
        <v>-</v>
      </c>
      <c r="W2100" t="str">
        <f t="shared" si="65"/>
        <v>-</v>
      </c>
    </row>
    <row r="2101" spans="1:29" x14ac:dyDescent="0.25">
      <c r="A2101" s="6"/>
      <c r="B2101" s="10"/>
      <c r="C2101" s="6"/>
      <c r="D2101" s="6"/>
      <c r="E2101" s="6"/>
      <c r="F2101" s="6"/>
      <c r="G2101" s="6"/>
      <c r="H2101" s="6"/>
      <c r="I2101" s="6"/>
      <c r="J2101" s="6"/>
      <c r="K2101" s="6"/>
      <c r="L2101" s="6"/>
      <c r="M2101" s="6"/>
      <c r="N2101" s="6"/>
      <c r="O2101" s="6"/>
      <c r="P2101" s="10"/>
      <c r="Q2101" s="15" t="str">
        <f t="shared" ca="1" si="66"/>
        <v>-</v>
      </c>
      <c r="R2101" s="6"/>
      <c r="S2101" s="6"/>
      <c r="T2101" s="6"/>
      <c r="U2101" s="6"/>
      <c r="V2101" s="6"/>
      <c r="W2101" s="6" t="str">
        <f t="shared" si="65"/>
        <v>-</v>
      </c>
      <c r="X2101" s="6"/>
      <c r="Y2101" s="6"/>
      <c r="Z2101" s="6"/>
      <c r="AA2101" s="6"/>
      <c r="AB2101" s="6"/>
      <c r="AC2101" s="6"/>
    </row>
    <row r="2102" spans="1:29" x14ac:dyDescent="0.25">
      <c r="Q2102" s="12" t="str">
        <f t="shared" ca="1" si="66"/>
        <v>-</v>
      </c>
      <c r="W2102" t="str">
        <f t="shared" si="65"/>
        <v>-</v>
      </c>
    </row>
    <row r="2103" spans="1:29" x14ac:dyDescent="0.25">
      <c r="A2103" s="6"/>
      <c r="B2103" s="10"/>
      <c r="C2103" s="6"/>
      <c r="D2103" s="6"/>
      <c r="E2103" s="6"/>
      <c r="F2103" s="6"/>
      <c r="G2103" s="6"/>
      <c r="H2103" s="6"/>
      <c r="I2103" s="6"/>
      <c r="J2103" s="6"/>
      <c r="K2103" s="6"/>
      <c r="L2103" s="6"/>
      <c r="M2103" s="6"/>
      <c r="N2103" s="6"/>
      <c r="O2103" s="6"/>
      <c r="P2103" s="10"/>
      <c r="Q2103" s="15" t="str">
        <f t="shared" ca="1" si="66"/>
        <v>-</v>
      </c>
      <c r="R2103" s="6"/>
      <c r="S2103" s="6"/>
      <c r="T2103" s="6"/>
      <c r="U2103" s="6"/>
      <c r="V2103" s="6"/>
      <c r="W2103" s="6" t="str">
        <f t="shared" si="65"/>
        <v>-</v>
      </c>
      <c r="X2103" s="6"/>
      <c r="Y2103" s="6"/>
      <c r="Z2103" s="6"/>
      <c r="AA2103" s="6"/>
      <c r="AB2103" s="6"/>
      <c r="AC2103" s="6"/>
    </row>
    <row r="2104" spans="1:29" x14ac:dyDescent="0.25">
      <c r="Q2104" s="12" t="str">
        <f t="shared" ca="1" si="66"/>
        <v>-</v>
      </c>
      <c r="W2104" t="str">
        <f t="shared" si="65"/>
        <v>-</v>
      </c>
    </row>
    <row r="2105" spans="1:29" x14ac:dyDescent="0.25">
      <c r="A2105" s="6"/>
      <c r="B2105" s="10"/>
      <c r="C2105" s="6"/>
      <c r="D2105" s="6"/>
      <c r="E2105" s="6"/>
      <c r="F2105" s="6"/>
      <c r="G2105" s="6"/>
      <c r="H2105" s="6"/>
      <c r="I2105" s="6"/>
      <c r="J2105" s="6"/>
      <c r="K2105" s="6"/>
      <c r="L2105" s="6"/>
      <c r="M2105" s="6"/>
      <c r="N2105" s="6"/>
      <c r="O2105" s="6"/>
      <c r="P2105" s="10"/>
      <c r="Q2105" s="15" t="str">
        <f t="shared" ca="1" si="66"/>
        <v>-</v>
      </c>
      <c r="R2105" s="6"/>
      <c r="S2105" s="6"/>
      <c r="T2105" s="6"/>
      <c r="U2105" s="6"/>
      <c r="V2105" s="6"/>
      <c r="W2105" s="6" t="str">
        <f t="shared" si="65"/>
        <v>-</v>
      </c>
      <c r="X2105" s="6"/>
      <c r="Y2105" s="6"/>
      <c r="Z2105" s="6"/>
      <c r="AA2105" s="6"/>
      <c r="AB2105" s="6"/>
      <c r="AC2105" s="6"/>
    </row>
    <row r="2106" spans="1:29" x14ac:dyDescent="0.25">
      <c r="Q2106" s="12" t="str">
        <f t="shared" ca="1" si="66"/>
        <v>-</v>
      </c>
      <c r="W2106" t="str">
        <f t="shared" si="65"/>
        <v>-</v>
      </c>
    </row>
    <row r="2107" spans="1:29" x14ac:dyDescent="0.25">
      <c r="A2107" s="6"/>
      <c r="B2107" s="10"/>
      <c r="C2107" s="6"/>
      <c r="D2107" s="6"/>
      <c r="E2107" s="6"/>
      <c r="F2107" s="6"/>
      <c r="G2107" s="6"/>
      <c r="H2107" s="6"/>
      <c r="I2107" s="6"/>
      <c r="J2107" s="6"/>
      <c r="K2107" s="6"/>
      <c r="L2107" s="6"/>
      <c r="M2107" s="6"/>
      <c r="N2107" s="6"/>
      <c r="O2107" s="6"/>
      <c r="P2107" s="10"/>
      <c r="Q2107" s="15" t="str">
        <f t="shared" ca="1" si="66"/>
        <v>-</v>
      </c>
      <c r="R2107" s="6"/>
      <c r="S2107" s="6"/>
      <c r="T2107" s="6"/>
      <c r="U2107" s="6"/>
      <c r="V2107" s="6"/>
      <c r="W2107" s="6" t="str">
        <f t="shared" si="65"/>
        <v>-</v>
      </c>
      <c r="X2107" s="6"/>
      <c r="Y2107" s="6"/>
      <c r="Z2107" s="6"/>
      <c r="AA2107" s="6"/>
      <c r="AB2107" s="6"/>
      <c r="AC2107" s="6"/>
    </row>
    <row r="2108" spans="1:29" x14ac:dyDescent="0.25">
      <c r="Q2108" s="12" t="str">
        <f t="shared" ca="1" si="66"/>
        <v>-</v>
      </c>
      <c r="W2108" t="str">
        <f t="shared" si="65"/>
        <v>-</v>
      </c>
    </row>
    <row r="2109" spans="1:29" x14ac:dyDescent="0.25">
      <c r="A2109" s="6"/>
      <c r="B2109" s="10"/>
      <c r="C2109" s="6"/>
      <c r="D2109" s="6"/>
      <c r="E2109" s="6"/>
      <c r="F2109" s="6"/>
      <c r="G2109" s="6"/>
      <c r="H2109" s="6"/>
      <c r="I2109" s="6"/>
      <c r="J2109" s="6"/>
      <c r="K2109" s="6"/>
      <c r="L2109" s="6"/>
      <c r="M2109" s="6"/>
      <c r="N2109" s="6"/>
      <c r="O2109" s="6"/>
      <c r="P2109" s="10"/>
      <c r="Q2109" s="15" t="str">
        <f t="shared" ca="1" si="66"/>
        <v>-</v>
      </c>
      <c r="R2109" s="6"/>
      <c r="S2109" s="6"/>
      <c r="T2109" s="6"/>
      <c r="U2109" s="6"/>
      <c r="V2109" s="6"/>
      <c r="W2109" s="6" t="str">
        <f t="shared" si="65"/>
        <v>-</v>
      </c>
      <c r="X2109" s="6"/>
      <c r="Y2109" s="6"/>
      <c r="Z2109" s="6"/>
      <c r="AA2109" s="6"/>
      <c r="AB2109" s="6"/>
      <c r="AC2109" s="6"/>
    </row>
    <row r="2110" spans="1:29" x14ac:dyDescent="0.25">
      <c r="Q2110" s="12" t="str">
        <f t="shared" ca="1" si="66"/>
        <v>-</v>
      </c>
      <c r="W2110" t="str">
        <f t="shared" si="65"/>
        <v>-</v>
      </c>
    </row>
    <row r="2111" spans="1:29" x14ac:dyDescent="0.25">
      <c r="A2111" s="6"/>
      <c r="B2111" s="10"/>
      <c r="C2111" s="6"/>
      <c r="D2111" s="6"/>
      <c r="E2111" s="6"/>
      <c r="F2111" s="6"/>
      <c r="G2111" s="6"/>
      <c r="H2111" s="6"/>
      <c r="I2111" s="6"/>
      <c r="J2111" s="6"/>
      <c r="K2111" s="6"/>
      <c r="L2111" s="6"/>
      <c r="M2111" s="6"/>
      <c r="N2111" s="6"/>
      <c r="O2111" s="6"/>
      <c r="P2111" s="10"/>
      <c r="Q2111" s="15" t="str">
        <f t="shared" ca="1" si="66"/>
        <v>-</v>
      </c>
      <c r="R2111" s="6"/>
      <c r="S2111" s="6"/>
      <c r="T2111" s="6"/>
      <c r="U2111" s="6"/>
      <c r="V2111" s="6"/>
      <c r="W2111" s="6" t="str">
        <f t="shared" ref="W2111:W2174" si="67">IF(OR(ISBLANK(J2111),ISBLANK(V2111)),"-",(IF(J2111=V2111,"Yes","No")))</f>
        <v>-</v>
      </c>
      <c r="X2111" s="6"/>
      <c r="Y2111" s="6"/>
      <c r="Z2111" s="6"/>
      <c r="AA2111" s="6"/>
      <c r="AB2111" s="6"/>
      <c r="AC2111" s="6"/>
    </row>
    <row r="2112" spans="1:29" x14ac:dyDescent="0.25">
      <c r="Q2112" s="12" t="str">
        <f t="shared" ref="Q2112:Q2175" ca="1" si="68">IF(B2112&gt;1/1/1900, (IF(R2112="Closed",(DATEDIF(B2112,P2112,"d"))-(DATEDIF(M2112,O2112,"d")),IF(OR(R2112="Pending",ISBLANK(P2112)),TODAY()-B2112))),"-")</f>
        <v>-</v>
      </c>
      <c r="W2112" t="str">
        <f t="shared" si="67"/>
        <v>-</v>
      </c>
    </row>
    <row r="2113" spans="1:29" x14ac:dyDescent="0.25">
      <c r="A2113" s="6"/>
      <c r="B2113" s="10"/>
      <c r="C2113" s="6"/>
      <c r="D2113" s="6"/>
      <c r="E2113" s="6"/>
      <c r="F2113" s="6"/>
      <c r="G2113" s="6"/>
      <c r="H2113" s="6"/>
      <c r="I2113" s="6"/>
      <c r="J2113" s="6"/>
      <c r="K2113" s="6"/>
      <c r="L2113" s="6"/>
      <c r="M2113" s="6"/>
      <c r="N2113" s="6"/>
      <c r="O2113" s="6"/>
      <c r="P2113" s="10"/>
      <c r="Q2113" s="15" t="str">
        <f t="shared" ca="1" si="68"/>
        <v>-</v>
      </c>
      <c r="R2113" s="6"/>
      <c r="S2113" s="6"/>
      <c r="T2113" s="6"/>
      <c r="U2113" s="6"/>
      <c r="V2113" s="6"/>
      <c r="W2113" s="6" t="str">
        <f t="shared" si="67"/>
        <v>-</v>
      </c>
      <c r="X2113" s="6"/>
      <c r="Y2113" s="6"/>
      <c r="Z2113" s="6"/>
      <c r="AA2113" s="6"/>
      <c r="AB2113" s="6"/>
      <c r="AC2113" s="6"/>
    </row>
    <row r="2114" spans="1:29" x14ac:dyDescent="0.25">
      <c r="Q2114" s="12" t="str">
        <f t="shared" ca="1" si="68"/>
        <v>-</v>
      </c>
      <c r="W2114" t="str">
        <f t="shared" si="67"/>
        <v>-</v>
      </c>
    </row>
    <row r="2115" spans="1:29" x14ac:dyDescent="0.25">
      <c r="A2115" s="6"/>
      <c r="B2115" s="10"/>
      <c r="C2115" s="6"/>
      <c r="D2115" s="6"/>
      <c r="E2115" s="6"/>
      <c r="F2115" s="6"/>
      <c r="G2115" s="6"/>
      <c r="H2115" s="6"/>
      <c r="I2115" s="6"/>
      <c r="J2115" s="6"/>
      <c r="K2115" s="6"/>
      <c r="L2115" s="6"/>
      <c r="M2115" s="6"/>
      <c r="N2115" s="6"/>
      <c r="O2115" s="6"/>
      <c r="P2115" s="10"/>
      <c r="Q2115" s="15" t="str">
        <f t="shared" ca="1" si="68"/>
        <v>-</v>
      </c>
      <c r="R2115" s="6"/>
      <c r="S2115" s="6"/>
      <c r="T2115" s="6"/>
      <c r="U2115" s="6"/>
      <c r="V2115" s="6"/>
      <c r="W2115" s="6" t="str">
        <f t="shared" si="67"/>
        <v>-</v>
      </c>
      <c r="X2115" s="6"/>
      <c r="Y2115" s="6"/>
      <c r="Z2115" s="6"/>
      <c r="AA2115" s="6"/>
      <c r="AB2115" s="6"/>
      <c r="AC2115" s="6"/>
    </row>
    <row r="2116" spans="1:29" x14ac:dyDescent="0.25">
      <c r="Q2116" s="12" t="str">
        <f t="shared" ca="1" si="68"/>
        <v>-</v>
      </c>
      <c r="W2116" t="str">
        <f t="shared" si="67"/>
        <v>-</v>
      </c>
    </row>
    <row r="2117" spans="1:29" x14ac:dyDescent="0.25">
      <c r="A2117" s="6"/>
      <c r="B2117" s="10"/>
      <c r="C2117" s="6"/>
      <c r="D2117" s="6"/>
      <c r="E2117" s="6"/>
      <c r="F2117" s="6"/>
      <c r="G2117" s="6"/>
      <c r="H2117" s="6"/>
      <c r="I2117" s="6"/>
      <c r="J2117" s="6"/>
      <c r="K2117" s="6"/>
      <c r="L2117" s="6"/>
      <c r="M2117" s="6"/>
      <c r="N2117" s="6"/>
      <c r="O2117" s="6"/>
      <c r="P2117" s="10"/>
      <c r="Q2117" s="15" t="str">
        <f t="shared" ca="1" si="68"/>
        <v>-</v>
      </c>
      <c r="R2117" s="6"/>
      <c r="S2117" s="6"/>
      <c r="T2117" s="6"/>
      <c r="U2117" s="6"/>
      <c r="V2117" s="6"/>
      <c r="W2117" s="6" t="str">
        <f t="shared" si="67"/>
        <v>-</v>
      </c>
      <c r="X2117" s="6"/>
      <c r="Y2117" s="6"/>
      <c r="Z2117" s="6"/>
      <c r="AA2117" s="6"/>
      <c r="AB2117" s="6"/>
      <c r="AC2117" s="6"/>
    </row>
    <row r="2118" spans="1:29" x14ac:dyDescent="0.25">
      <c r="Q2118" s="12" t="str">
        <f t="shared" ca="1" si="68"/>
        <v>-</v>
      </c>
      <c r="W2118" t="str">
        <f t="shared" si="67"/>
        <v>-</v>
      </c>
    </row>
    <row r="2119" spans="1:29" x14ac:dyDescent="0.25">
      <c r="A2119" s="6"/>
      <c r="B2119" s="10"/>
      <c r="C2119" s="6"/>
      <c r="D2119" s="6"/>
      <c r="E2119" s="6"/>
      <c r="F2119" s="6"/>
      <c r="G2119" s="6"/>
      <c r="H2119" s="6"/>
      <c r="I2119" s="6"/>
      <c r="J2119" s="6"/>
      <c r="K2119" s="6"/>
      <c r="L2119" s="6"/>
      <c r="M2119" s="6"/>
      <c r="N2119" s="6"/>
      <c r="O2119" s="6"/>
      <c r="P2119" s="10"/>
      <c r="Q2119" s="15" t="str">
        <f t="shared" ca="1" si="68"/>
        <v>-</v>
      </c>
      <c r="R2119" s="6"/>
      <c r="S2119" s="6"/>
      <c r="T2119" s="6"/>
      <c r="U2119" s="6"/>
      <c r="V2119" s="6"/>
      <c r="W2119" s="6" t="str">
        <f t="shared" si="67"/>
        <v>-</v>
      </c>
      <c r="X2119" s="6"/>
      <c r="Y2119" s="6"/>
      <c r="Z2119" s="6"/>
      <c r="AA2119" s="6"/>
      <c r="AB2119" s="6"/>
      <c r="AC2119" s="6"/>
    </row>
    <row r="2120" spans="1:29" x14ac:dyDescent="0.25">
      <c r="Q2120" s="12" t="str">
        <f t="shared" ca="1" si="68"/>
        <v>-</v>
      </c>
      <c r="W2120" t="str">
        <f t="shared" si="67"/>
        <v>-</v>
      </c>
    </row>
    <row r="2121" spans="1:29" x14ac:dyDescent="0.25">
      <c r="A2121" s="6"/>
      <c r="B2121" s="10"/>
      <c r="C2121" s="6"/>
      <c r="D2121" s="6"/>
      <c r="E2121" s="6"/>
      <c r="F2121" s="6"/>
      <c r="G2121" s="6"/>
      <c r="H2121" s="6"/>
      <c r="I2121" s="6"/>
      <c r="J2121" s="6"/>
      <c r="K2121" s="6"/>
      <c r="L2121" s="6"/>
      <c r="M2121" s="6"/>
      <c r="N2121" s="6"/>
      <c r="O2121" s="6"/>
      <c r="P2121" s="10"/>
      <c r="Q2121" s="15" t="str">
        <f t="shared" ca="1" si="68"/>
        <v>-</v>
      </c>
      <c r="R2121" s="6"/>
      <c r="S2121" s="6"/>
      <c r="T2121" s="6"/>
      <c r="U2121" s="6"/>
      <c r="V2121" s="6"/>
      <c r="W2121" s="6" t="str">
        <f t="shared" si="67"/>
        <v>-</v>
      </c>
      <c r="X2121" s="6"/>
      <c r="Y2121" s="6"/>
      <c r="Z2121" s="6"/>
      <c r="AA2121" s="6"/>
      <c r="AB2121" s="6"/>
      <c r="AC2121" s="6"/>
    </row>
    <row r="2122" spans="1:29" x14ac:dyDescent="0.25">
      <c r="Q2122" s="12" t="str">
        <f t="shared" ca="1" si="68"/>
        <v>-</v>
      </c>
      <c r="W2122" t="str">
        <f t="shared" si="67"/>
        <v>-</v>
      </c>
    </row>
    <row r="2123" spans="1:29" x14ac:dyDescent="0.25">
      <c r="A2123" s="6"/>
      <c r="B2123" s="10"/>
      <c r="C2123" s="6"/>
      <c r="D2123" s="6"/>
      <c r="E2123" s="6"/>
      <c r="F2123" s="6"/>
      <c r="G2123" s="6"/>
      <c r="H2123" s="6"/>
      <c r="I2123" s="6"/>
      <c r="J2123" s="6"/>
      <c r="K2123" s="6"/>
      <c r="L2123" s="6"/>
      <c r="M2123" s="6"/>
      <c r="N2123" s="6"/>
      <c r="O2123" s="6"/>
      <c r="P2123" s="10"/>
      <c r="Q2123" s="15" t="str">
        <f t="shared" ca="1" si="68"/>
        <v>-</v>
      </c>
      <c r="R2123" s="6"/>
      <c r="S2123" s="6"/>
      <c r="T2123" s="6"/>
      <c r="U2123" s="6"/>
      <c r="V2123" s="6"/>
      <c r="W2123" s="6" t="str">
        <f t="shared" si="67"/>
        <v>-</v>
      </c>
      <c r="X2123" s="6"/>
      <c r="Y2123" s="6"/>
      <c r="Z2123" s="6"/>
      <c r="AA2123" s="6"/>
      <c r="AB2123" s="6"/>
      <c r="AC2123" s="6"/>
    </row>
    <row r="2124" spans="1:29" x14ac:dyDescent="0.25">
      <c r="Q2124" s="12" t="str">
        <f t="shared" ca="1" si="68"/>
        <v>-</v>
      </c>
      <c r="W2124" t="str">
        <f t="shared" si="67"/>
        <v>-</v>
      </c>
    </row>
    <row r="2125" spans="1:29" x14ac:dyDescent="0.25">
      <c r="A2125" s="6"/>
      <c r="B2125" s="10"/>
      <c r="C2125" s="6"/>
      <c r="D2125" s="6"/>
      <c r="E2125" s="6"/>
      <c r="F2125" s="6"/>
      <c r="G2125" s="6"/>
      <c r="H2125" s="6"/>
      <c r="I2125" s="6"/>
      <c r="J2125" s="6"/>
      <c r="K2125" s="6"/>
      <c r="L2125" s="6"/>
      <c r="M2125" s="6"/>
      <c r="N2125" s="6"/>
      <c r="O2125" s="6"/>
      <c r="P2125" s="10"/>
      <c r="Q2125" s="15" t="str">
        <f t="shared" ca="1" si="68"/>
        <v>-</v>
      </c>
      <c r="R2125" s="6"/>
      <c r="S2125" s="6"/>
      <c r="T2125" s="6"/>
      <c r="U2125" s="6"/>
      <c r="V2125" s="6"/>
      <c r="W2125" s="6" t="str">
        <f t="shared" si="67"/>
        <v>-</v>
      </c>
      <c r="X2125" s="6"/>
      <c r="Y2125" s="6"/>
      <c r="Z2125" s="6"/>
      <c r="AA2125" s="6"/>
      <c r="AB2125" s="6"/>
      <c r="AC2125" s="6"/>
    </row>
    <row r="2126" spans="1:29" x14ac:dyDescent="0.25">
      <c r="Q2126" s="12" t="str">
        <f t="shared" ca="1" si="68"/>
        <v>-</v>
      </c>
      <c r="W2126" t="str">
        <f t="shared" si="67"/>
        <v>-</v>
      </c>
    </row>
    <row r="2127" spans="1:29" x14ac:dyDescent="0.25">
      <c r="A2127" s="6"/>
      <c r="B2127" s="10"/>
      <c r="C2127" s="6"/>
      <c r="D2127" s="6"/>
      <c r="E2127" s="6"/>
      <c r="F2127" s="6"/>
      <c r="G2127" s="6"/>
      <c r="H2127" s="6"/>
      <c r="I2127" s="6"/>
      <c r="J2127" s="6"/>
      <c r="K2127" s="6"/>
      <c r="L2127" s="6"/>
      <c r="M2127" s="6"/>
      <c r="N2127" s="6"/>
      <c r="O2127" s="6"/>
      <c r="P2127" s="10"/>
      <c r="Q2127" s="15" t="str">
        <f t="shared" ca="1" si="68"/>
        <v>-</v>
      </c>
      <c r="R2127" s="6"/>
      <c r="S2127" s="6"/>
      <c r="T2127" s="6"/>
      <c r="U2127" s="6"/>
      <c r="V2127" s="6"/>
      <c r="W2127" s="6" t="str">
        <f t="shared" si="67"/>
        <v>-</v>
      </c>
      <c r="X2127" s="6"/>
      <c r="Y2127" s="6"/>
      <c r="Z2127" s="6"/>
      <c r="AA2127" s="6"/>
      <c r="AB2127" s="6"/>
      <c r="AC2127" s="6"/>
    </row>
    <row r="2128" spans="1:29" x14ac:dyDescent="0.25">
      <c r="Q2128" s="12" t="str">
        <f t="shared" ca="1" si="68"/>
        <v>-</v>
      </c>
      <c r="W2128" t="str">
        <f t="shared" si="67"/>
        <v>-</v>
      </c>
    </row>
    <row r="2129" spans="1:29" x14ac:dyDescent="0.25">
      <c r="A2129" s="6"/>
      <c r="B2129" s="10"/>
      <c r="C2129" s="6"/>
      <c r="D2129" s="6"/>
      <c r="E2129" s="6"/>
      <c r="F2129" s="6"/>
      <c r="G2129" s="6"/>
      <c r="H2129" s="6"/>
      <c r="I2129" s="6"/>
      <c r="J2129" s="6"/>
      <c r="K2129" s="6"/>
      <c r="L2129" s="6"/>
      <c r="M2129" s="6"/>
      <c r="N2129" s="6"/>
      <c r="O2129" s="6"/>
      <c r="P2129" s="10"/>
      <c r="Q2129" s="15" t="str">
        <f t="shared" ca="1" si="68"/>
        <v>-</v>
      </c>
      <c r="R2129" s="6"/>
      <c r="S2129" s="6"/>
      <c r="T2129" s="6"/>
      <c r="U2129" s="6"/>
      <c r="V2129" s="6"/>
      <c r="W2129" s="6" t="str">
        <f t="shared" si="67"/>
        <v>-</v>
      </c>
      <c r="X2129" s="6"/>
      <c r="Y2129" s="6"/>
      <c r="Z2129" s="6"/>
      <c r="AA2129" s="6"/>
      <c r="AB2129" s="6"/>
      <c r="AC2129" s="6"/>
    </row>
    <row r="2130" spans="1:29" x14ac:dyDescent="0.25">
      <c r="Q2130" s="12" t="str">
        <f t="shared" ca="1" si="68"/>
        <v>-</v>
      </c>
      <c r="W2130" t="str">
        <f t="shared" si="67"/>
        <v>-</v>
      </c>
    </row>
    <row r="2131" spans="1:29" x14ac:dyDescent="0.25">
      <c r="A2131" s="6"/>
      <c r="B2131" s="10"/>
      <c r="C2131" s="6"/>
      <c r="D2131" s="6"/>
      <c r="E2131" s="6"/>
      <c r="F2131" s="6"/>
      <c r="G2131" s="6"/>
      <c r="H2131" s="6"/>
      <c r="I2131" s="6"/>
      <c r="J2131" s="6"/>
      <c r="K2131" s="6"/>
      <c r="L2131" s="6"/>
      <c r="M2131" s="6"/>
      <c r="N2131" s="6"/>
      <c r="O2131" s="6"/>
      <c r="P2131" s="10"/>
      <c r="Q2131" s="15" t="str">
        <f t="shared" ca="1" si="68"/>
        <v>-</v>
      </c>
      <c r="R2131" s="6"/>
      <c r="S2131" s="6"/>
      <c r="T2131" s="6"/>
      <c r="U2131" s="6"/>
      <c r="V2131" s="6"/>
      <c r="W2131" s="6" t="str">
        <f t="shared" si="67"/>
        <v>-</v>
      </c>
      <c r="X2131" s="6"/>
      <c r="Y2131" s="6"/>
      <c r="Z2131" s="6"/>
      <c r="AA2131" s="6"/>
      <c r="AB2131" s="6"/>
      <c r="AC2131" s="6"/>
    </row>
    <row r="2132" spans="1:29" x14ac:dyDescent="0.25">
      <c r="Q2132" s="12" t="str">
        <f t="shared" ca="1" si="68"/>
        <v>-</v>
      </c>
      <c r="W2132" t="str">
        <f t="shared" si="67"/>
        <v>-</v>
      </c>
    </row>
    <row r="2133" spans="1:29" x14ac:dyDescent="0.25">
      <c r="A2133" s="6"/>
      <c r="B2133" s="10"/>
      <c r="C2133" s="6"/>
      <c r="D2133" s="6"/>
      <c r="E2133" s="6"/>
      <c r="F2133" s="6"/>
      <c r="G2133" s="6"/>
      <c r="H2133" s="6"/>
      <c r="I2133" s="6"/>
      <c r="J2133" s="6"/>
      <c r="K2133" s="6"/>
      <c r="L2133" s="6"/>
      <c r="M2133" s="6"/>
      <c r="N2133" s="6"/>
      <c r="O2133" s="6"/>
      <c r="P2133" s="10"/>
      <c r="Q2133" s="15" t="str">
        <f t="shared" ca="1" si="68"/>
        <v>-</v>
      </c>
      <c r="R2133" s="6"/>
      <c r="S2133" s="6"/>
      <c r="T2133" s="6"/>
      <c r="U2133" s="6"/>
      <c r="V2133" s="6"/>
      <c r="W2133" s="6" t="str">
        <f t="shared" si="67"/>
        <v>-</v>
      </c>
      <c r="X2133" s="6"/>
      <c r="Y2133" s="6"/>
      <c r="Z2133" s="6"/>
      <c r="AA2133" s="6"/>
      <c r="AB2133" s="6"/>
      <c r="AC2133" s="6"/>
    </row>
    <row r="2134" spans="1:29" x14ac:dyDescent="0.25">
      <c r="Q2134" s="12" t="str">
        <f t="shared" ca="1" si="68"/>
        <v>-</v>
      </c>
      <c r="W2134" t="str">
        <f t="shared" si="67"/>
        <v>-</v>
      </c>
    </row>
    <row r="2135" spans="1:29" x14ac:dyDescent="0.25">
      <c r="A2135" s="6"/>
      <c r="B2135" s="10"/>
      <c r="C2135" s="6"/>
      <c r="D2135" s="6"/>
      <c r="E2135" s="6"/>
      <c r="F2135" s="6"/>
      <c r="G2135" s="6"/>
      <c r="H2135" s="6"/>
      <c r="I2135" s="6"/>
      <c r="J2135" s="6"/>
      <c r="K2135" s="6"/>
      <c r="L2135" s="6"/>
      <c r="M2135" s="6"/>
      <c r="N2135" s="6"/>
      <c r="O2135" s="6"/>
      <c r="P2135" s="10"/>
      <c r="Q2135" s="15" t="str">
        <f t="shared" ca="1" si="68"/>
        <v>-</v>
      </c>
      <c r="R2135" s="6"/>
      <c r="S2135" s="6"/>
      <c r="T2135" s="6"/>
      <c r="U2135" s="6"/>
      <c r="V2135" s="6"/>
      <c r="W2135" s="6" t="str">
        <f t="shared" si="67"/>
        <v>-</v>
      </c>
      <c r="X2135" s="6"/>
      <c r="Y2135" s="6"/>
      <c r="Z2135" s="6"/>
      <c r="AA2135" s="6"/>
      <c r="AB2135" s="6"/>
      <c r="AC2135" s="6"/>
    </row>
    <row r="2136" spans="1:29" x14ac:dyDescent="0.25">
      <c r="Q2136" s="12" t="str">
        <f t="shared" ca="1" si="68"/>
        <v>-</v>
      </c>
      <c r="W2136" t="str">
        <f t="shared" si="67"/>
        <v>-</v>
      </c>
    </row>
    <row r="2137" spans="1:29" x14ac:dyDescent="0.25">
      <c r="A2137" s="6"/>
      <c r="B2137" s="10"/>
      <c r="C2137" s="6"/>
      <c r="D2137" s="6"/>
      <c r="E2137" s="6"/>
      <c r="F2137" s="6"/>
      <c r="G2137" s="6"/>
      <c r="H2137" s="6"/>
      <c r="I2137" s="6"/>
      <c r="J2137" s="6"/>
      <c r="K2137" s="6"/>
      <c r="L2137" s="6"/>
      <c r="M2137" s="6"/>
      <c r="N2137" s="6"/>
      <c r="O2137" s="6"/>
      <c r="P2137" s="10"/>
      <c r="Q2137" s="15" t="str">
        <f t="shared" ca="1" si="68"/>
        <v>-</v>
      </c>
      <c r="R2137" s="6"/>
      <c r="S2137" s="6"/>
      <c r="T2137" s="6"/>
      <c r="U2137" s="6"/>
      <c r="V2137" s="6"/>
      <c r="W2137" s="6" t="str">
        <f t="shared" si="67"/>
        <v>-</v>
      </c>
      <c r="X2137" s="6"/>
      <c r="Y2137" s="6"/>
      <c r="Z2137" s="6"/>
      <c r="AA2137" s="6"/>
      <c r="AB2137" s="6"/>
      <c r="AC2137" s="6"/>
    </row>
    <row r="2138" spans="1:29" x14ac:dyDescent="0.25">
      <c r="Q2138" s="12" t="str">
        <f t="shared" ca="1" si="68"/>
        <v>-</v>
      </c>
      <c r="W2138" t="str">
        <f t="shared" si="67"/>
        <v>-</v>
      </c>
    </row>
    <row r="2139" spans="1:29" x14ac:dyDescent="0.25">
      <c r="A2139" s="6"/>
      <c r="B2139" s="10"/>
      <c r="C2139" s="6"/>
      <c r="D2139" s="6"/>
      <c r="E2139" s="6"/>
      <c r="F2139" s="6"/>
      <c r="G2139" s="6"/>
      <c r="H2139" s="6"/>
      <c r="I2139" s="6"/>
      <c r="J2139" s="6"/>
      <c r="K2139" s="6"/>
      <c r="L2139" s="6"/>
      <c r="M2139" s="6"/>
      <c r="N2139" s="6"/>
      <c r="O2139" s="6"/>
      <c r="P2139" s="10"/>
      <c r="Q2139" s="15" t="str">
        <f t="shared" ca="1" si="68"/>
        <v>-</v>
      </c>
      <c r="R2139" s="6"/>
      <c r="S2139" s="6"/>
      <c r="T2139" s="6"/>
      <c r="U2139" s="6"/>
      <c r="V2139" s="6"/>
      <c r="W2139" s="6" t="str">
        <f t="shared" si="67"/>
        <v>-</v>
      </c>
      <c r="X2139" s="6"/>
      <c r="Y2139" s="6"/>
      <c r="Z2139" s="6"/>
      <c r="AA2139" s="6"/>
      <c r="AB2139" s="6"/>
      <c r="AC2139" s="6"/>
    </row>
    <row r="2140" spans="1:29" x14ac:dyDescent="0.25">
      <c r="Q2140" s="12" t="str">
        <f t="shared" ca="1" si="68"/>
        <v>-</v>
      </c>
      <c r="W2140" t="str">
        <f t="shared" si="67"/>
        <v>-</v>
      </c>
    </row>
    <row r="2141" spans="1:29" x14ac:dyDescent="0.25">
      <c r="A2141" s="6"/>
      <c r="B2141" s="10"/>
      <c r="C2141" s="6"/>
      <c r="D2141" s="6"/>
      <c r="E2141" s="6"/>
      <c r="F2141" s="6"/>
      <c r="G2141" s="6"/>
      <c r="H2141" s="6"/>
      <c r="I2141" s="6"/>
      <c r="J2141" s="6"/>
      <c r="K2141" s="6"/>
      <c r="L2141" s="6"/>
      <c r="M2141" s="6"/>
      <c r="N2141" s="6"/>
      <c r="O2141" s="6"/>
      <c r="P2141" s="10"/>
      <c r="Q2141" s="15" t="str">
        <f t="shared" ca="1" si="68"/>
        <v>-</v>
      </c>
      <c r="R2141" s="6"/>
      <c r="S2141" s="6"/>
      <c r="T2141" s="6"/>
      <c r="U2141" s="6"/>
      <c r="V2141" s="6"/>
      <c r="W2141" s="6" t="str">
        <f t="shared" si="67"/>
        <v>-</v>
      </c>
      <c r="X2141" s="6"/>
      <c r="Y2141" s="6"/>
      <c r="Z2141" s="6"/>
      <c r="AA2141" s="6"/>
      <c r="AB2141" s="6"/>
      <c r="AC2141" s="6"/>
    </row>
    <row r="2142" spans="1:29" x14ac:dyDescent="0.25">
      <c r="Q2142" s="12" t="str">
        <f t="shared" ca="1" si="68"/>
        <v>-</v>
      </c>
      <c r="W2142" t="str">
        <f t="shared" si="67"/>
        <v>-</v>
      </c>
    </row>
    <row r="2143" spans="1:29" x14ac:dyDescent="0.25">
      <c r="A2143" s="6"/>
      <c r="B2143" s="10"/>
      <c r="C2143" s="6"/>
      <c r="D2143" s="6"/>
      <c r="E2143" s="6"/>
      <c r="F2143" s="6"/>
      <c r="G2143" s="6"/>
      <c r="H2143" s="6"/>
      <c r="I2143" s="6"/>
      <c r="J2143" s="6"/>
      <c r="K2143" s="6"/>
      <c r="L2143" s="6"/>
      <c r="M2143" s="6"/>
      <c r="N2143" s="6"/>
      <c r="O2143" s="6"/>
      <c r="P2143" s="10"/>
      <c r="Q2143" s="15" t="str">
        <f t="shared" ca="1" si="68"/>
        <v>-</v>
      </c>
      <c r="R2143" s="6"/>
      <c r="S2143" s="6"/>
      <c r="T2143" s="6"/>
      <c r="U2143" s="6"/>
      <c r="V2143" s="6"/>
      <c r="W2143" s="6" t="str">
        <f t="shared" si="67"/>
        <v>-</v>
      </c>
      <c r="X2143" s="6"/>
      <c r="Y2143" s="6"/>
      <c r="Z2143" s="6"/>
      <c r="AA2143" s="6"/>
      <c r="AB2143" s="6"/>
      <c r="AC2143" s="6"/>
    </row>
    <row r="2144" spans="1:29" x14ac:dyDescent="0.25">
      <c r="Q2144" s="12" t="str">
        <f t="shared" ca="1" si="68"/>
        <v>-</v>
      </c>
      <c r="W2144" t="str">
        <f t="shared" si="67"/>
        <v>-</v>
      </c>
    </row>
    <row r="2145" spans="1:29" x14ac:dyDescent="0.25">
      <c r="A2145" s="6"/>
      <c r="B2145" s="10"/>
      <c r="C2145" s="6"/>
      <c r="D2145" s="6"/>
      <c r="E2145" s="6"/>
      <c r="F2145" s="6"/>
      <c r="G2145" s="6"/>
      <c r="H2145" s="6"/>
      <c r="I2145" s="6"/>
      <c r="J2145" s="6"/>
      <c r="K2145" s="6"/>
      <c r="L2145" s="6"/>
      <c r="M2145" s="6"/>
      <c r="N2145" s="6"/>
      <c r="O2145" s="6"/>
      <c r="P2145" s="10"/>
      <c r="Q2145" s="15" t="str">
        <f t="shared" ca="1" si="68"/>
        <v>-</v>
      </c>
      <c r="R2145" s="6"/>
      <c r="S2145" s="6"/>
      <c r="T2145" s="6"/>
      <c r="U2145" s="6"/>
      <c r="V2145" s="6"/>
      <c r="W2145" s="6" t="str">
        <f t="shared" si="67"/>
        <v>-</v>
      </c>
      <c r="X2145" s="6"/>
      <c r="Y2145" s="6"/>
      <c r="Z2145" s="6"/>
      <c r="AA2145" s="6"/>
      <c r="AB2145" s="6"/>
      <c r="AC2145" s="6"/>
    </row>
    <row r="2146" spans="1:29" x14ac:dyDescent="0.25">
      <c r="Q2146" s="12" t="str">
        <f t="shared" ca="1" si="68"/>
        <v>-</v>
      </c>
      <c r="W2146" t="str">
        <f t="shared" si="67"/>
        <v>-</v>
      </c>
    </row>
    <row r="2147" spans="1:29" x14ac:dyDescent="0.25">
      <c r="A2147" s="6"/>
      <c r="B2147" s="10"/>
      <c r="C2147" s="6"/>
      <c r="D2147" s="6"/>
      <c r="E2147" s="6"/>
      <c r="F2147" s="6"/>
      <c r="G2147" s="6"/>
      <c r="H2147" s="6"/>
      <c r="I2147" s="6"/>
      <c r="J2147" s="6"/>
      <c r="K2147" s="6"/>
      <c r="L2147" s="6"/>
      <c r="M2147" s="6"/>
      <c r="N2147" s="6"/>
      <c r="O2147" s="6"/>
      <c r="P2147" s="10"/>
      <c r="Q2147" s="15" t="str">
        <f t="shared" ca="1" si="68"/>
        <v>-</v>
      </c>
      <c r="R2147" s="6"/>
      <c r="S2147" s="6"/>
      <c r="T2147" s="6"/>
      <c r="U2147" s="6"/>
      <c r="V2147" s="6"/>
      <c r="W2147" s="6" t="str">
        <f t="shared" si="67"/>
        <v>-</v>
      </c>
      <c r="X2147" s="6"/>
      <c r="Y2147" s="6"/>
      <c r="Z2147" s="6"/>
      <c r="AA2147" s="6"/>
      <c r="AB2147" s="6"/>
      <c r="AC2147" s="6"/>
    </row>
    <row r="2148" spans="1:29" x14ac:dyDescent="0.25">
      <c r="Q2148" s="12" t="str">
        <f t="shared" ca="1" si="68"/>
        <v>-</v>
      </c>
      <c r="W2148" t="str">
        <f t="shared" si="67"/>
        <v>-</v>
      </c>
    </row>
    <row r="2149" spans="1:29" x14ac:dyDescent="0.25">
      <c r="A2149" s="6"/>
      <c r="B2149" s="10"/>
      <c r="C2149" s="6"/>
      <c r="D2149" s="6"/>
      <c r="E2149" s="6"/>
      <c r="F2149" s="6"/>
      <c r="G2149" s="6"/>
      <c r="H2149" s="6"/>
      <c r="I2149" s="6"/>
      <c r="J2149" s="6"/>
      <c r="K2149" s="6"/>
      <c r="L2149" s="6"/>
      <c r="M2149" s="6"/>
      <c r="N2149" s="6"/>
      <c r="O2149" s="6"/>
      <c r="P2149" s="10"/>
      <c r="Q2149" s="15" t="str">
        <f t="shared" ca="1" si="68"/>
        <v>-</v>
      </c>
      <c r="R2149" s="6"/>
      <c r="S2149" s="6"/>
      <c r="T2149" s="6"/>
      <c r="U2149" s="6"/>
      <c r="V2149" s="6"/>
      <c r="W2149" s="6" t="str">
        <f t="shared" si="67"/>
        <v>-</v>
      </c>
      <c r="X2149" s="6"/>
      <c r="Y2149" s="6"/>
      <c r="Z2149" s="6"/>
      <c r="AA2149" s="6"/>
      <c r="AB2149" s="6"/>
      <c r="AC2149" s="6"/>
    </row>
    <row r="2150" spans="1:29" x14ac:dyDescent="0.25">
      <c r="Q2150" s="12" t="str">
        <f t="shared" ca="1" si="68"/>
        <v>-</v>
      </c>
      <c r="W2150" t="str">
        <f t="shared" si="67"/>
        <v>-</v>
      </c>
    </row>
    <row r="2151" spans="1:29" x14ac:dyDescent="0.25">
      <c r="A2151" s="6"/>
      <c r="B2151" s="10"/>
      <c r="C2151" s="6"/>
      <c r="D2151" s="6"/>
      <c r="E2151" s="6"/>
      <c r="F2151" s="6"/>
      <c r="G2151" s="6"/>
      <c r="H2151" s="6"/>
      <c r="I2151" s="6"/>
      <c r="J2151" s="6"/>
      <c r="K2151" s="6"/>
      <c r="L2151" s="6"/>
      <c r="M2151" s="6"/>
      <c r="N2151" s="6"/>
      <c r="O2151" s="6"/>
      <c r="P2151" s="10"/>
      <c r="Q2151" s="15" t="str">
        <f t="shared" ca="1" si="68"/>
        <v>-</v>
      </c>
      <c r="R2151" s="6"/>
      <c r="S2151" s="6"/>
      <c r="T2151" s="6"/>
      <c r="U2151" s="6"/>
      <c r="V2151" s="6"/>
      <c r="W2151" s="6" t="str">
        <f t="shared" si="67"/>
        <v>-</v>
      </c>
      <c r="X2151" s="6"/>
      <c r="Y2151" s="6"/>
      <c r="Z2151" s="6"/>
      <c r="AA2151" s="6"/>
      <c r="AB2151" s="6"/>
      <c r="AC2151" s="6"/>
    </row>
    <row r="2152" spans="1:29" x14ac:dyDescent="0.25">
      <c r="Q2152" s="12" t="str">
        <f t="shared" ca="1" si="68"/>
        <v>-</v>
      </c>
      <c r="W2152" t="str">
        <f t="shared" si="67"/>
        <v>-</v>
      </c>
    </row>
    <row r="2153" spans="1:29" x14ac:dyDescent="0.25">
      <c r="A2153" s="6"/>
      <c r="B2153" s="10"/>
      <c r="C2153" s="6"/>
      <c r="D2153" s="6"/>
      <c r="E2153" s="6"/>
      <c r="F2153" s="6"/>
      <c r="G2153" s="6"/>
      <c r="H2153" s="6"/>
      <c r="I2153" s="6"/>
      <c r="J2153" s="6"/>
      <c r="K2153" s="6"/>
      <c r="L2153" s="6"/>
      <c r="M2153" s="6"/>
      <c r="N2153" s="6"/>
      <c r="O2153" s="6"/>
      <c r="P2153" s="10"/>
      <c r="Q2153" s="15" t="str">
        <f t="shared" ca="1" si="68"/>
        <v>-</v>
      </c>
      <c r="R2153" s="6"/>
      <c r="S2153" s="6"/>
      <c r="T2153" s="6"/>
      <c r="U2153" s="6"/>
      <c r="V2153" s="6"/>
      <c r="W2153" s="6" t="str">
        <f t="shared" si="67"/>
        <v>-</v>
      </c>
      <c r="X2153" s="6"/>
      <c r="Y2153" s="6"/>
      <c r="Z2153" s="6"/>
      <c r="AA2153" s="6"/>
      <c r="AB2153" s="6"/>
      <c r="AC2153" s="6"/>
    </row>
    <row r="2154" spans="1:29" x14ac:dyDescent="0.25">
      <c r="Q2154" s="12" t="str">
        <f t="shared" ca="1" si="68"/>
        <v>-</v>
      </c>
      <c r="W2154" t="str">
        <f t="shared" si="67"/>
        <v>-</v>
      </c>
    </row>
    <row r="2155" spans="1:29" x14ac:dyDescent="0.25">
      <c r="A2155" s="6"/>
      <c r="B2155" s="10"/>
      <c r="C2155" s="6"/>
      <c r="D2155" s="6"/>
      <c r="E2155" s="6"/>
      <c r="F2155" s="6"/>
      <c r="G2155" s="6"/>
      <c r="H2155" s="6"/>
      <c r="I2155" s="6"/>
      <c r="J2155" s="6"/>
      <c r="K2155" s="6"/>
      <c r="L2155" s="6"/>
      <c r="M2155" s="6"/>
      <c r="N2155" s="6"/>
      <c r="O2155" s="6"/>
      <c r="P2155" s="10"/>
      <c r="Q2155" s="15" t="str">
        <f t="shared" ca="1" si="68"/>
        <v>-</v>
      </c>
      <c r="R2155" s="6"/>
      <c r="S2155" s="6"/>
      <c r="T2155" s="6"/>
      <c r="U2155" s="6"/>
      <c r="V2155" s="6"/>
      <c r="W2155" s="6" t="str">
        <f t="shared" si="67"/>
        <v>-</v>
      </c>
      <c r="X2155" s="6"/>
      <c r="Y2155" s="6"/>
      <c r="Z2155" s="6"/>
      <c r="AA2155" s="6"/>
      <c r="AB2155" s="6"/>
      <c r="AC2155" s="6"/>
    </row>
    <row r="2156" spans="1:29" x14ac:dyDescent="0.25">
      <c r="Q2156" s="12" t="str">
        <f t="shared" ca="1" si="68"/>
        <v>-</v>
      </c>
      <c r="W2156" t="str">
        <f t="shared" si="67"/>
        <v>-</v>
      </c>
    </row>
    <row r="2157" spans="1:29" x14ac:dyDescent="0.25">
      <c r="A2157" s="6"/>
      <c r="B2157" s="10"/>
      <c r="C2157" s="6"/>
      <c r="D2157" s="6"/>
      <c r="E2157" s="6"/>
      <c r="F2157" s="6"/>
      <c r="G2157" s="6"/>
      <c r="H2157" s="6"/>
      <c r="I2157" s="6"/>
      <c r="J2157" s="6"/>
      <c r="K2157" s="6"/>
      <c r="L2157" s="6"/>
      <c r="M2157" s="6"/>
      <c r="N2157" s="6"/>
      <c r="O2157" s="6"/>
      <c r="P2157" s="10"/>
      <c r="Q2157" s="15" t="str">
        <f t="shared" ca="1" si="68"/>
        <v>-</v>
      </c>
      <c r="R2157" s="6"/>
      <c r="S2157" s="6"/>
      <c r="T2157" s="6"/>
      <c r="U2157" s="6"/>
      <c r="V2157" s="6"/>
      <c r="W2157" s="6" t="str">
        <f t="shared" si="67"/>
        <v>-</v>
      </c>
      <c r="X2157" s="6"/>
      <c r="Y2157" s="6"/>
      <c r="Z2157" s="6"/>
      <c r="AA2157" s="6"/>
      <c r="AB2157" s="6"/>
      <c r="AC2157" s="6"/>
    </row>
    <row r="2158" spans="1:29" x14ac:dyDescent="0.25">
      <c r="Q2158" s="12" t="str">
        <f t="shared" ca="1" si="68"/>
        <v>-</v>
      </c>
      <c r="W2158" t="str">
        <f t="shared" si="67"/>
        <v>-</v>
      </c>
    </row>
    <row r="2159" spans="1:29" x14ac:dyDescent="0.25">
      <c r="A2159" s="6"/>
      <c r="B2159" s="10"/>
      <c r="C2159" s="6"/>
      <c r="D2159" s="6"/>
      <c r="E2159" s="6"/>
      <c r="F2159" s="6"/>
      <c r="G2159" s="6"/>
      <c r="H2159" s="6"/>
      <c r="I2159" s="6"/>
      <c r="J2159" s="6"/>
      <c r="K2159" s="6"/>
      <c r="L2159" s="6"/>
      <c r="M2159" s="6"/>
      <c r="N2159" s="6"/>
      <c r="O2159" s="6"/>
      <c r="P2159" s="10"/>
      <c r="Q2159" s="15" t="str">
        <f t="shared" ca="1" si="68"/>
        <v>-</v>
      </c>
      <c r="R2159" s="6"/>
      <c r="S2159" s="6"/>
      <c r="T2159" s="6"/>
      <c r="U2159" s="6"/>
      <c r="V2159" s="6"/>
      <c r="W2159" s="6" t="str">
        <f t="shared" si="67"/>
        <v>-</v>
      </c>
      <c r="X2159" s="6"/>
      <c r="Y2159" s="6"/>
      <c r="Z2159" s="6"/>
      <c r="AA2159" s="6"/>
      <c r="AB2159" s="6"/>
      <c r="AC2159" s="6"/>
    </row>
    <row r="2160" spans="1:29" x14ac:dyDescent="0.25">
      <c r="Q2160" s="12" t="str">
        <f t="shared" ca="1" si="68"/>
        <v>-</v>
      </c>
      <c r="W2160" t="str">
        <f t="shared" si="67"/>
        <v>-</v>
      </c>
    </row>
    <row r="2161" spans="1:29" x14ac:dyDescent="0.25">
      <c r="A2161" s="6"/>
      <c r="B2161" s="10"/>
      <c r="C2161" s="6"/>
      <c r="D2161" s="6"/>
      <c r="E2161" s="6"/>
      <c r="F2161" s="6"/>
      <c r="G2161" s="6"/>
      <c r="H2161" s="6"/>
      <c r="I2161" s="6"/>
      <c r="J2161" s="6"/>
      <c r="K2161" s="6"/>
      <c r="L2161" s="6"/>
      <c r="M2161" s="6"/>
      <c r="N2161" s="6"/>
      <c r="O2161" s="6"/>
      <c r="P2161" s="10"/>
      <c r="Q2161" s="15" t="str">
        <f t="shared" ca="1" si="68"/>
        <v>-</v>
      </c>
      <c r="R2161" s="6"/>
      <c r="S2161" s="6"/>
      <c r="T2161" s="6"/>
      <c r="U2161" s="6"/>
      <c r="V2161" s="6"/>
      <c r="W2161" s="6" t="str">
        <f t="shared" si="67"/>
        <v>-</v>
      </c>
      <c r="X2161" s="6"/>
      <c r="Y2161" s="6"/>
      <c r="Z2161" s="6"/>
      <c r="AA2161" s="6"/>
      <c r="AB2161" s="6"/>
      <c r="AC2161" s="6"/>
    </row>
    <row r="2162" spans="1:29" x14ac:dyDescent="0.25">
      <c r="Q2162" s="12" t="str">
        <f t="shared" ca="1" si="68"/>
        <v>-</v>
      </c>
      <c r="W2162" t="str">
        <f t="shared" si="67"/>
        <v>-</v>
      </c>
    </row>
    <row r="2163" spans="1:29" x14ac:dyDescent="0.25">
      <c r="A2163" s="6"/>
      <c r="B2163" s="10"/>
      <c r="C2163" s="6"/>
      <c r="D2163" s="6"/>
      <c r="E2163" s="6"/>
      <c r="F2163" s="6"/>
      <c r="G2163" s="6"/>
      <c r="H2163" s="6"/>
      <c r="I2163" s="6"/>
      <c r="J2163" s="6"/>
      <c r="K2163" s="6"/>
      <c r="L2163" s="6"/>
      <c r="M2163" s="6"/>
      <c r="N2163" s="6"/>
      <c r="O2163" s="6"/>
      <c r="P2163" s="10"/>
      <c r="Q2163" s="15" t="str">
        <f t="shared" ca="1" si="68"/>
        <v>-</v>
      </c>
      <c r="R2163" s="6"/>
      <c r="S2163" s="6"/>
      <c r="T2163" s="6"/>
      <c r="U2163" s="6"/>
      <c r="V2163" s="6"/>
      <c r="W2163" s="6" t="str">
        <f t="shared" si="67"/>
        <v>-</v>
      </c>
      <c r="X2163" s="6"/>
      <c r="Y2163" s="6"/>
      <c r="Z2163" s="6"/>
      <c r="AA2163" s="6"/>
      <c r="AB2163" s="6"/>
      <c r="AC2163" s="6"/>
    </row>
    <row r="2164" spans="1:29" x14ac:dyDescent="0.25">
      <c r="Q2164" s="12" t="str">
        <f t="shared" ca="1" si="68"/>
        <v>-</v>
      </c>
      <c r="W2164" t="str">
        <f t="shared" si="67"/>
        <v>-</v>
      </c>
    </row>
    <row r="2165" spans="1:29" x14ac:dyDescent="0.25">
      <c r="A2165" s="6"/>
      <c r="B2165" s="10"/>
      <c r="C2165" s="6"/>
      <c r="D2165" s="6"/>
      <c r="E2165" s="6"/>
      <c r="F2165" s="6"/>
      <c r="G2165" s="6"/>
      <c r="H2165" s="6"/>
      <c r="I2165" s="6"/>
      <c r="J2165" s="6"/>
      <c r="K2165" s="6"/>
      <c r="L2165" s="6"/>
      <c r="M2165" s="6"/>
      <c r="N2165" s="6"/>
      <c r="O2165" s="6"/>
      <c r="P2165" s="10"/>
      <c r="Q2165" s="15" t="str">
        <f t="shared" ca="1" si="68"/>
        <v>-</v>
      </c>
      <c r="R2165" s="6"/>
      <c r="S2165" s="6"/>
      <c r="T2165" s="6"/>
      <c r="U2165" s="6"/>
      <c r="V2165" s="6"/>
      <c r="W2165" s="6" t="str">
        <f t="shared" si="67"/>
        <v>-</v>
      </c>
      <c r="X2165" s="6"/>
      <c r="Y2165" s="6"/>
      <c r="Z2165" s="6"/>
      <c r="AA2165" s="6"/>
      <c r="AB2165" s="6"/>
      <c r="AC2165" s="6"/>
    </row>
    <row r="2166" spans="1:29" x14ac:dyDescent="0.25">
      <c r="Q2166" s="12" t="str">
        <f t="shared" ca="1" si="68"/>
        <v>-</v>
      </c>
      <c r="W2166" t="str">
        <f t="shared" si="67"/>
        <v>-</v>
      </c>
    </row>
    <row r="2167" spans="1:29" x14ac:dyDescent="0.25">
      <c r="A2167" s="6"/>
      <c r="B2167" s="10"/>
      <c r="C2167" s="6"/>
      <c r="D2167" s="6"/>
      <c r="E2167" s="6"/>
      <c r="F2167" s="6"/>
      <c r="G2167" s="6"/>
      <c r="H2167" s="6"/>
      <c r="I2167" s="6"/>
      <c r="J2167" s="6"/>
      <c r="K2167" s="6"/>
      <c r="L2167" s="6"/>
      <c r="M2167" s="6"/>
      <c r="N2167" s="6"/>
      <c r="O2167" s="6"/>
      <c r="P2167" s="10"/>
      <c r="Q2167" s="15" t="str">
        <f t="shared" ca="1" si="68"/>
        <v>-</v>
      </c>
      <c r="R2167" s="6"/>
      <c r="S2167" s="6"/>
      <c r="T2167" s="6"/>
      <c r="U2167" s="6"/>
      <c r="V2167" s="6"/>
      <c r="W2167" s="6" t="str">
        <f t="shared" si="67"/>
        <v>-</v>
      </c>
      <c r="X2167" s="6"/>
      <c r="Y2167" s="6"/>
      <c r="Z2167" s="6"/>
      <c r="AA2167" s="6"/>
      <c r="AB2167" s="6"/>
      <c r="AC2167" s="6"/>
    </row>
    <row r="2168" spans="1:29" x14ac:dyDescent="0.25">
      <c r="Q2168" s="12" t="str">
        <f t="shared" ca="1" si="68"/>
        <v>-</v>
      </c>
      <c r="W2168" t="str">
        <f t="shared" si="67"/>
        <v>-</v>
      </c>
    </row>
    <row r="2169" spans="1:29" x14ac:dyDescent="0.25">
      <c r="A2169" s="6"/>
      <c r="B2169" s="10"/>
      <c r="C2169" s="6"/>
      <c r="D2169" s="6"/>
      <c r="E2169" s="6"/>
      <c r="F2169" s="6"/>
      <c r="G2169" s="6"/>
      <c r="H2169" s="6"/>
      <c r="I2169" s="6"/>
      <c r="J2169" s="6"/>
      <c r="K2169" s="6"/>
      <c r="L2169" s="6"/>
      <c r="M2169" s="6"/>
      <c r="N2169" s="6"/>
      <c r="O2169" s="6"/>
      <c r="P2169" s="10"/>
      <c r="Q2169" s="15" t="str">
        <f t="shared" ca="1" si="68"/>
        <v>-</v>
      </c>
      <c r="R2169" s="6"/>
      <c r="S2169" s="6"/>
      <c r="T2169" s="6"/>
      <c r="U2169" s="6"/>
      <c r="V2169" s="6"/>
      <c r="W2169" s="6" t="str">
        <f t="shared" si="67"/>
        <v>-</v>
      </c>
      <c r="X2169" s="6"/>
      <c r="Y2169" s="6"/>
      <c r="Z2169" s="6"/>
      <c r="AA2169" s="6"/>
      <c r="AB2169" s="6"/>
      <c r="AC2169" s="6"/>
    </row>
    <row r="2170" spans="1:29" x14ac:dyDescent="0.25">
      <c r="Q2170" s="12" t="str">
        <f t="shared" ca="1" si="68"/>
        <v>-</v>
      </c>
      <c r="W2170" t="str">
        <f t="shared" si="67"/>
        <v>-</v>
      </c>
    </row>
    <row r="2171" spans="1:29" x14ac:dyDescent="0.25">
      <c r="A2171" s="6"/>
      <c r="B2171" s="10"/>
      <c r="C2171" s="6"/>
      <c r="D2171" s="6"/>
      <c r="E2171" s="6"/>
      <c r="F2171" s="6"/>
      <c r="G2171" s="6"/>
      <c r="H2171" s="6"/>
      <c r="I2171" s="6"/>
      <c r="J2171" s="6"/>
      <c r="K2171" s="6"/>
      <c r="L2171" s="6"/>
      <c r="M2171" s="6"/>
      <c r="N2171" s="6"/>
      <c r="O2171" s="6"/>
      <c r="P2171" s="10"/>
      <c r="Q2171" s="15" t="str">
        <f t="shared" ca="1" si="68"/>
        <v>-</v>
      </c>
      <c r="R2171" s="6"/>
      <c r="S2171" s="6"/>
      <c r="T2171" s="6"/>
      <c r="U2171" s="6"/>
      <c r="V2171" s="6"/>
      <c r="W2171" s="6" t="str">
        <f t="shared" si="67"/>
        <v>-</v>
      </c>
      <c r="X2171" s="6"/>
      <c r="Y2171" s="6"/>
      <c r="Z2171" s="6"/>
      <c r="AA2171" s="6"/>
      <c r="AB2171" s="6"/>
      <c r="AC2171" s="6"/>
    </row>
    <row r="2172" spans="1:29" x14ac:dyDescent="0.25">
      <c r="Q2172" s="12" t="str">
        <f t="shared" ca="1" si="68"/>
        <v>-</v>
      </c>
      <c r="W2172" t="str">
        <f t="shared" si="67"/>
        <v>-</v>
      </c>
    </row>
    <row r="2173" spans="1:29" x14ac:dyDescent="0.25">
      <c r="A2173" s="6"/>
      <c r="B2173" s="10"/>
      <c r="C2173" s="6"/>
      <c r="D2173" s="6"/>
      <c r="E2173" s="6"/>
      <c r="F2173" s="6"/>
      <c r="G2173" s="6"/>
      <c r="H2173" s="6"/>
      <c r="I2173" s="6"/>
      <c r="J2173" s="6"/>
      <c r="K2173" s="6"/>
      <c r="L2173" s="6"/>
      <c r="M2173" s="6"/>
      <c r="N2173" s="6"/>
      <c r="O2173" s="6"/>
      <c r="P2173" s="10"/>
      <c r="Q2173" s="15" t="str">
        <f t="shared" ca="1" si="68"/>
        <v>-</v>
      </c>
      <c r="R2173" s="6"/>
      <c r="S2173" s="6"/>
      <c r="T2173" s="6"/>
      <c r="U2173" s="6"/>
      <c r="V2173" s="6"/>
      <c r="W2173" s="6" t="str">
        <f t="shared" si="67"/>
        <v>-</v>
      </c>
      <c r="X2173" s="6"/>
      <c r="Y2173" s="6"/>
      <c r="Z2173" s="6"/>
      <c r="AA2173" s="6"/>
      <c r="AB2173" s="6"/>
      <c r="AC2173" s="6"/>
    </row>
    <row r="2174" spans="1:29" x14ac:dyDescent="0.25">
      <c r="Q2174" s="12" t="str">
        <f t="shared" ca="1" si="68"/>
        <v>-</v>
      </c>
      <c r="W2174" t="str">
        <f t="shared" si="67"/>
        <v>-</v>
      </c>
    </row>
    <row r="2175" spans="1:29" x14ac:dyDescent="0.25">
      <c r="A2175" s="6"/>
      <c r="B2175" s="10"/>
      <c r="C2175" s="6"/>
      <c r="D2175" s="6"/>
      <c r="E2175" s="6"/>
      <c r="F2175" s="6"/>
      <c r="G2175" s="6"/>
      <c r="H2175" s="6"/>
      <c r="I2175" s="6"/>
      <c r="J2175" s="6"/>
      <c r="K2175" s="6"/>
      <c r="L2175" s="6"/>
      <c r="M2175" s="6"/>
      <c r="N2175" s="6"/>
      <c r="O2175" s="6"/>
      <c r="P2175" s="10"/>
      <c r="Q2175" s="15" t="str">
        <f t="shared" ca="1" si="68"/>
        <v>-</v>
      </c>
      <c r="R2175" s="6"/>
      <c r="S2175" s="6"/>
      <c r="T2175" s="6"/>
      <c r="U2175" s="6"/>
      <c r="V2175" s="6"/>
      <c r="W2175" s="6" t="str">
        <f t="shared" ref="W2175:W2238" si="69">IF(OR(ISBLANK(J2175),ISBLANK(V2175)),"-",(IF(J2175=V2175,"Yes","No")))</f>
        <v>-</v>
      </c>
      <c r="X2175" s="6"/>
      <c r="Y2175" s="6"/>
      <c r="Z2175" s="6"/>
      <c r="AA2175" s="6"/>
      <c r="AB2175" s="6"/>
      <c r="AC2175" s="6"/>
    </row>
    <row r="2176" spans="1:29" x14ac:dyDescent="0.25">
      <c r="Q2176" s="12" t="str">
        <f t="shared" ref="Q2176:Q2239" ca="1" si="70">IF(B2176&gt;1/1/1900, (IF(R2176="Closed",(DATEDIF(B2176,P2176,"d"))-(DATEDIF(M2176,O2176,"d")),IF(OR(R2176="Pending",ISBLANK(P2176)),TODAY()-B2176))),"-")</f>
        <v>-</v>
      </c>
      <c r="W2176" t="str">
        <f t="shared" si="69"/>
        <v>-</v>
      </c>
    </row>
    <row r="2177" spans="1:29" x14ac:dyDescent="0.25">
      <c r="A2177" s="6"/>
      <c r="B2177" s="10"/>
      <c r="C2177" s="6"/>
      <c r="D2177" s="6"/>
      <c r="E2177" s="6"/>
      <c r="F2177" s="6"/>
      <c r="G2177" s="6"/>
      <c r="H2177" s="6"/>
      <c r="I2177" s="6"/>
      <c r="J2177" s="6"/>
      <c r="K2177" s="6"/>
      <c r="L2177" s="6"/>
      <c r="M2177" s="6"/>
      <c r="N2177" s="6"/>
      <c r="O2177" s="6"/>
      <c r="P2177" s="10"/>
      <c r="Q2177" s="15" t="str">
        <f t="shared" ca="1" si="70"/>
        <v>-</v>
      </c>
      <c r="R2177" s="6"/>
      <c r="S2177" s="6"/>
      <c r="T2177" s="6"/>
      <c r="U2177" s="6"/>
      <c r="V2177" s="6"/>
      <c r="W2177" s="6" t="str">
        <f t="shared" si="69"/>
        <v>-</v>
      </c>
      <c r="X2177" s="6"/>
      <c r="Y2177" s="6"/>
      <c r="Z2177" s="6"/>
      <c r="AA2177" s="6"/>
      <c r="AB2177" s="6"/>
      <c r="AC2177" s="6"/>
    </row>
    <row r="2178" spans="1:29" x14ac:dyDescent="0.25">
      <c r="Q2178" s="12" t="str">
        <f t="shared" ca="1" si="70"/>
        <v>-</v>
      </c>
      <c r="W2178" t="str">
        <f t="shared" si="69"/>
        <v>-</v>
      </c>
    </row>
    <row r="2179" spans="1:29" x14ac:dyDescent="0.25">
      <c r="A2179" s="6"/>
      <c r="B2179" s="10"/>
      <c r="C2179" s="6"/>
      <c r="D2179" s="6"/>
      <c r="E2179" s="6"/>
      <c r="F2179" s="6"/>
      <c r="G2179" s="6"/>
      <c r="H2179" s="6"/>
      <c r="I2179" s="6"/>
      <c r="J2179" s="6"/>
      <c r="K2179" s="6"/>
      <c r="L2179" s="6"/>
      <c r="M2179" s="6"/>
      <c r="N2179" s="6"/>
      <c r="O2179" s="6"/>
      <c r="P2179" s="10"/>
      <c r="Q2179" s="15" t="str">
        <f t="shared" ca="1" si="70"/>
        <v>-</v>
      </c>
      <c r="R2179" s="6"/>
      <c r="S2179" s="6"/>
      <c r="T2179" s="6"/>
      <c r="U2179" s="6"/>
      <c r="V2179" s="6"/>
      <c r="W2179" s="6" t="str">
        <f t="shared" si="69"/>
        <v>-</v>
      </c>
      <c r="X2179" s="6"/>
      <c r="Y2179" s="6"/>
      <c r="Z2179" s="6"/>
      <c r="AA2179" s="6"/>
      <c r="AB2179" s="6"/>
      <c r="AC2179" s="6"/>
    </row>
    <row r="2180" spans="1:29" x14ac:dyDescent="0.25">
      <c r="Q2180" s="12" t="str">
        <f t="shared" ca="1" si="70"/>
        <v>-</v>
      </c>
      <c r="W2180" t="str">
        <f t="shared" si="69"/>
        <v>-</v>
      </c>
    </row>
    <row r="2181" spans="1:29" x14ac:dyDescent="0.25">
      <c r="A2181" s="6"/>
      <c r="B2181" s="10"/>
      <c r="C2181" s="6"/>
      <c r="D2181" s="6"/>
      <c r="E2181" s="6"/>
      <c r="F2181" s="6"/>
      <c r="G2181" s="6"/>
      <c r="H2181" s="6"/>
      <c r="I2181" s="6"/>
      <c r="J2181" s="6"/>
      <c r="K2181" s="6"/>
      <c r="L2181" s="6"/>
      <c r="M2181" s="6"/>
      <c r="N2181" s="6"/>
      <c r="O2181" s="6"/>
      <c r="P2181" s="10"/>
      <c r="Q2181" s="15" t="str">
        <f t="shared" ca="1" si="70"/>
        <v>-</v>
      </c>
      <c r="R2181" s="6"/>
      <c r="S2181" s="6"/>
      <c r="T2181" s="6"/>
      <c r="U2181" s="6"/>
      <c r="V2181" s="6"/>
      <c r="W2181" s="6" t="str">
        <f t="shared" si="69"/>
        <v>-</v>
      </c>
      <c r="X2181" s="6"/>
      <c r="Y2181" s="6"/>
      <c r="Z2181" s="6"/>
      <c r="AA2181" s="6"/>
      <c r="AB2181" s="6"/>
      <c r="AC2181" s="6"/>
    </row>
    <row r="2182" spans="1:29" x14ac:dyDescent="0.25">
      <c r="Q2182" s="12" t="str">
        <f t="shared" ca="1" si="70"/>
        <v>-</v>
      </c>
      <c r="W2182" t="str">
        <f t="shared" si="69"/>
        <v>-</v>
      </c>
    </row>
    <row r="2183" spans="1:29" x14ac:dyDescent="0.25">
      <c r="A2183" s="6"/>
      <c r="B2183" s="10"/>
      <c r="C2183" s="6"/>
      <c r="D2183" s="6"/>
      <c r="E2183" s="6"/>
      <c r="F2183" s="6"/>
      <c r="G2183" s="6"/>
      <c r="H2183" s="6"/>
      <c r="I2183" s="6"/>
      <c r="J2183" s="6"/>
      <c r="K2183" s="6"/>
      <c r="L2183" s="6"/>
      <c r="M2183" s="6"/>
      <c r="N2183" s="6"/>
      <c r="O2183" s="6"/>
      <c r="P2183" s="10"/>
      <c r="Q2183" s="15" t="str">
        <f t="shared" ca="1" si="70"/>
        <v>-</v>
      </c>
      <c r="R2183" s="6"/>
      <c r="S2183" s="6"/>
      <c r="T2183" s="6"/>
      <c r="U2183" s="6"/>
      <c r="V2183" s="6"/>
      <c r="W2183" s="6" t="str">
        <f t="shared" si="69"/>
        <v>-</v>
      </c>
      <c r="X2183" s="6"/>
      <c r="Y2183" s="6"/>
      <c r="Z2183" s="6"/>
      <c r="AA2183" s="6"/>
      <c r="AB2183" s="6"/>
      <c r="AC2183" s="6"/>
    </row>
    <row r="2184" spans="1:29" x14ac:dyDescent="0.25">
      <c r="Q2184" s="12" t="str">
        <f t="shared" ca="1" si="70"/>
        <v>-</v>
      </c>
      <c r="W2184" t="str">
        <f t="shared" si="69"/>
        <v>-</v>
      </c>
    </row>
    <row r="2185" spans="1:29" x14ac:dyDescent="0.25">
      <c r="A2185" s="6"/>
      <c r="B2185" s="10"/>
      <c r="C2185" s="6"/>
      <c r="D2185" s="6"/>
      <c r="E2185" s="6"/>
      <c r="F2185" s="6"/>
      <c r="G2185" s="6"/>
      <c r="H2185" s="6"/>
      <c r="I2185" s="6"/>
      <c r="J2185" s="6"/>
      <c r="K2185" s="6"/>
      <c r="L2185" s="6"/>
      <c r="M2185" s="6"/>
      <c r="N2185" s="6"/>
      <c r="O2185" s="6"/>
      <c r="P2185" s="10"/>
      <c r="Q2185" s="15" t="str">
        <f t="shared" ca="1" si="70"/>
        <v>-</v>
      </c>
      <c r="R2185" s="6"/>
      <c r="S2185" s="6"/>
      <c r="T2185" s="6"/>
      <c r="U2185" s="6"/>
      <c r="V2185" s="6"/>
      <c r="W2185" s="6" t="str">
        <f t="shared" si="69"/>
        <v>-</v>
      </c>
      <c r="X2185" s="6"/>
      <c r="Y2185" s="6"/>
      <c r="Z2185" s="6"/>
      <c r="AA2185" s="6"/>
      <c r="AB2185" s="6"/>
      <c r="AC2185" s="6"/>
    </row>
    <row r="2186" spans="1:29" x14ac:dyDescent="0.25">
      <c r="Q2186" s="12" t="str">
        <f t="shared" ca="1" si="70"/>
        <v>-</v>
      </c>
      <c r="W2186" t="str">
        <f t="shared" si="69"/>
        <v>-</v>
      </c>
    </row>
    <row r="2187" spans="1:29" x14ac:dyDescent="0.25">
      <c r="A2187" s="6"/>
      <c r="B2187" s="10"/>
      <c r="C2187" s="6"/>
      <c r="D2187" s="6"/>
      <c r="E2187" s="6"/>
      <c r="F2187" s="6"/>
      <c r="G2187" s="6"/>
      <c r="H2187" s="6"/>
      <c r="I2187" s="6"/>
      <c r="J2187" s="6"/>
      <c r="K2187" s="6"/>
      <c r="L2187" s="6"/>
      <c r="M2187" s="6"/>
      <c r="N2187" s="6"/>
      <c r="O2187" s="6"/>
      <c r="P2187" s="10"/>
      <c r="Q2187" s="15" t="str">
        <f t="shared" ca="1" si="70"/>
        <v>-</v>
      </c>
      <c r="R2187" s="6"/>
      <c r="S2187" s="6"/>
      <c r="T2187" s="6"/>
      <c r="U2187" s="6"/>
      <c r="V2187" s="6"/>
      <c r="W2187" s="6" t="str">
        <f t="shared" si="69"/>
        <v>-</v>
      </c>
      <c r="X2187" s="6"/>
      <c r="Y2187" s="6"/>
      <c r="Z2187" s="6"/>
      <c r="AA2187" s="6"/>
      <c r="AB2187" s="6"/>
      <c r="AC2187" s="6"/>
    </row>
    <row r="2188" spans="1:29" x14ac:dyDescent="0.25">
      <c r="Q2188" s="12" t="str">
        <f t="shared" ca="1" si="70"/>
        <v>-</v>
      </c>
      <c r="W2188" t="str">
        <f t="shared" si="69"/>
        <v>-</v>
      </c>
    </row>
    <row r="2189" spans="1:29" x14ac:dyDescent="0.25">
      <c r="A2189" s="6"/>
      <c r="B2189" s="10"/>
      <c r="C2189" s="6"/>
      <c r="D2189" s="6"/>
      <c r="E2189" s="6"/>
      <c r="F2189" s="6"/>
      <c r="G2189" s="6"/>
      <c r="H2189" s="6"/>
      <c r="I2189" s="6"/>
      <c r="J2189" s="6"/>
      <c r="K2189" s="6"/>
      <c r="L2189" s="6"/>
      <c r="M2189" s="6"/>
      <c r="N2189" s="6"/>
      <c r="O2189" s="6"/>
      <c r="P2189" s="10"/>
      <c r="Q2189" s="15" t="str">
        <f t="shared" ca="1" si="70"/>
        <v>-</v>
      </c>
      <c r="R2189" s="6"/>
      <c r="S2189" s="6"/>
      <c r="T2189" s="6"/>
      <c r="U2189" s="6"/>
      <c r="V2189" s="6"/>
      <c r="W2189" s="6" t="str">
        <f t="shared" si="69"/>
        <v>-</v>
      </c>
      <c r="X2189" s="6"/>
      <c r="Y2189" s="6"/>
      <c r="Z2189" s="6"/>
      <c r="AA2189" s="6"/>
      <c r="AB2189" s="6"/>
      <c r="AC2189" s="6"/>
    </row>
    <row r="2190" spans="1:29" x14ac:dyDescent="0.25">
      <c r="Q2190" s="12" t="str">
        <f t="shared" ca="1" si="70"/>
        <v>-</v>
      </c>
      <c r="W2190" t="str">
        <f t="shared" si="69"/>
        <v>-</v>
      </c>
    </row>
    <row r="2191" spans="1:29" x14ac:dyDescent="0.25">
      <c r="A2191" s="6"/>
      <c r="B2191" s="10"/>
      <c r="C2191" s="6"/>
      <c r="D2191" s="6"/>
      <c r="E2191" s="6"/>
      <c r="F2191" s="6"/>
      <c r="G2191" s="6"/>
      <c r="H2191" s="6"/>
      <c r="I2191" s="6"/>
      <c r="J2191" s="6"/>
      <c r="K2191" s="6"/>
      <c r="L2191" s="6"/>
      <c r="M2191" s="6"/>
      <c r="N2191" s="6"/>
      <c r="O2191" s="6"/>
      <c r="P2191" s="10"/>
      <c r="Q2191" s="15" t="str">
        <f t="shared" ca="1" si="70"/>
        <v>-</v>
      </c>
      <c r="R2191" s="6"/>
      <c r="S2191" s="6"/>
      <c r="T2191" s="6"/>
      <c r="U2191" s="6"/>
      <c r="V2191" s="6"/>
      <c r="W2191" s="6" t="str">
        <f t="shared" si="69"/>
        <v>-</v>
      </c>
      <c r="X2191" s="6"/>
      <c r="Y2191" s="6"/>
      <c r="Z2191" s="6"/>
      <c r="AA2191" s="6"/>
      <c r="AB2191" s="6"/>
      <c r="AC2191" s="6"/>
    </row>
    <row r="2192" spans="1:29" x14ac:dyDescent="0.25">
      <c r="Q2192" s="12" t="str">
        <f t="shared" ca="1" si="70"/>
        <v>-</v>
      </c>
      <c r="W2192" t="str">
        <f t="shared" si="69"/>
        <v>-</v>
      </c>
    </row>
    <row r="2193" spans="1:29" x14ac:dyDescent="0.25">
      <c r="A2193" s="6"/>
      <c r="B2193" s="10"/>
      <c r="C2193" s="6"/>
      <c r="D2193" s="6"/>
      <c r="E2193" s="6"/>
      <c r="F2193" s="6"/>
      <c r="G2193" s="6"/>
      <c r="H2193" s="6"/>
      <c r="I2193" s="6"/>
      <c r="J2193" s="6"/>
      <c r="K2193" s="6"/>
      <c r="L2193" s="6"/>
      <c r="M2193" s="6"/>
      <c r="N2193" s="6"/>
      <c r="O2193" s="6"/>
      <c r="P2193" s="10"/>
      <c r="Q2193" s="15" t="str">
        <f t="shared" ca="1" si="70"/>
        <v>-</v>
      </c>
      <c r="R2193" s="6"/>
      <c r="S2193" s="6"/>
      <c r="T2193" s="6"/>
      <c r="U2193" s="6"/>
      <c r="V2193" s="6"/>
      <c r="W2193" s="6" t="str">
        <f t="shared" si="69"/>
        <v>-</v>
      </c>
      <c r="X2193" s="6"/>
      <c r="Y2193" s="6"/>
      <c r="Z2193" s="6"/>
      <c r="AA2193" s="6"/>
      <c r="AB2193" s="6"/>
      <c r="AC2193" s="6"/>
    </row>
    <row r="2194" spans="1:29" x14ac:dyDescent="0.25">
      <c r="Q2194" s="12" t="str">
        <f t="shared" ca="1" si="70"/>
        <v>-</v>
      </c>
      <c r="W2194" t="str">
        <f t="shared" si="69"/>
        <v>-</v>
      </c>
    </row>
    <row r="2195" spans="1:29" x14ac:dyDescent="0.25">
      <c r="A2195" s="6"/>
      <c r="B2195" s="10"/>
      <c r="C2195" s="6"/>
      <c r="D2195" s="6"/>
      <c r="E2195" s="6"/>
      <c r="F2195" s="6"/>
      <c r="G2195" s="6"/>
      <c r="H2195" s="6"/>
      <c r="I2195" s="6"/>
      <c r="J2195" s="6"/>
      <c r="K2195" s="6"/>
      <c r="L2195" s="6"/>
      <c r="M2195" s="6"/>
      <c r="N2195" s="6"/>
      <c r="O2195" s="6"/>
      <c r="P2195" s="10"/>
      <c r="Q2195" s="15" t="str">
        <f t="shared" ca="1" si="70"/>
        <v>-</v>
      </c>
      <c r="R2195" s="6"/>
      <c r="S2195" s="6"/>
      <c r="T2195" s="6"/>
      <c r="U2195" s="6"/>
      <c r="V2195" s="6"/>
      <c r="W2195" s="6" t="str">
        <f t="shared" si="69"/>
        <v>-</v>
      </c>
      <c r="X2195" s="6"/>
      <c r="Y2195" s="6"/>
      <c r="Z2195" s="6"/>
      <c r="AA2195" s="6"/>
      <c r="AB2195" s="6"/>
      <c r="AC2195" s="6"/>
    </row>
    <row r="2196" spans="1:29" x14ac:dyDescent="0.25">
      <c r="Q2196" s="12" t="str">
        <f t="shared" ca="1" si="70"/>
        <v>-</v>
      </c>
      <c r="W2196" t="str">
        <f t="shared" si="69"/>
        <v>-</v>
      </c>
    </row>
    <row r="2197" spans="1:29" x14ac:dyDescent="0.25">
      <c r="A2197" s="6"/>
      <c r="B2197" s="10"/>
      <c r="C2197" s="6"/>
      <c r="D2197" s="6"/>
      <c r="E2197" s="6"/>
      <c r="F2197" s="6"/>
      <c r="G2197" s="6"/>
      <c r="H2197" s="6"/>
      <c r="I2197" s="6"/>
      <c r="J2197" s="6"/>
      <c r="K2197" s="6"/>
      <c r="L2197" s="6"/>
      <c r="M2197" s="6"/>
      <c r="N2197" s="6"/>
      <c r="O2197" s="6"/>
      <c r="P2197" s="10"/>
      <c r="Q2197" s="15" t="str">
        <f t="shared" ca="1" si="70"/>
        <v>-</v>
      </c>
      <c r="R2197" s="6"/>
      <c r="S2197" s="6"/>
      <c r="T2197" s="6"/>
      <c r="U2197" s="6"/>
      <c r="V2197" s="6"/>
      <c r="W2197" s="6" t="str">
        <f t="shared" si="69"/>
        <v>-</v>
      </c>
      <c r="X2197" s="6"/>
      <c r="Y2197" s="6"/>
      <c r="Z2197" s="6"/>
      <c r="AA2197" s="6"/>
      <c r="AB2197" s="6"/>
      <c r="AC2197" s="6"/>
    </row>
    <row r="2198" spans="1:29" x14ac:dyDescent="0.25">
      <c r="Q2198" s="12" t="str">
        <f t="shared" ca="1" si="70"/>
        <v>-</v>
      </c>
      <c r="W2198" t="str">
        <f t="shared" si="69"/>
        <v>-</v>
      </c>
    </row>
    <row r="2199" spans="1:29" x14ac:dyDescent="0.25">
      <c r="A2199" s="6"/>
      <c r="B2199" s="10"/>
      <c r="C2199" s="6"/>
      <c r="D2199" s="6"/>
      <c r="E2199" s="6"/>
      <c r="F2199" s="6"/>
      <c r="G2199" s="6"/>
      <c r="H2199" s="6"/>
      <c r="I2199" s="6"/>
      <c r="J2199" s="6"/>
      <c r="K2199" s="6"/>
      <c r="L2199" s="6"/>
      <c r="M2199" s="6"/>
      <c r="N2199" s="6"/>
      <c r="O2199" s="6"/>
      <c r="P2199" s="10"/>
      <c r="Q2199" s="15" t="str">
        <f t="shared" ca="1" si="70"/>
        <v>-</v>
      </c>
      <c r="R2199" s="6"/>
      <c r="S2199" s="6"/>
      <c r="T2199" s="6"/>
      <c r="U2199" s="6"/>
      <c r="V2199" s="6"/>
      <c r="W2199" s="6" t="str">
        <f t="shared" si="69"/>
        <v>-</v>
      </c>
      <c r="X2199" s="6"/>
      <c r="Y2199" s="6"/>
      <c r="Z2199" s="6"/>
      <c r="AA2199" s="6"/>
      <c r="AB2199" s="6"/>
      <c r="AC2199" s="6"/>
    </row>
    <row r="2200" spans="1:29" x14ac:dyDescent="0.25">
      <c r="Q2200" s="12" t="str">
        <f t="shared" ca="1" si="70"/>
        <v>-</v>
      </c>
      <c r="W2200" t="str">
        <f t="shared" si="69"/>
        <v>-</v>
      </c>
    </row>
    <row r="2201" spans="1:29" x14ac:dyDescent="0.25">
      <c r="A2201" s="6"/>
      <c r="B2201" s="10"/>
      <c r="C2201" s="6"/>
      <c r="D2201" s="6"/>
      <c r="E2201" s="6"/>
      <c r="F2201" s="6"/>
      <c r="G2201" s="6"/>
      <c r="H2201" s="6"/>
      <c r="I2201" s="6"/>
      <c r="J2201" s="6"/>
      <c r="K2201" s="6"/>
      <c r="L2201" s="6"/>
      <c r="M2201" s="6"/>
      <c r="N2201" s="6"/>
      <c r="O2201" s="6"/>
      <c r="P2201" s="10"/>
      <c r="Q2201" s="15" t="str">
        <f t="shared" ca="1" si="70"/>
        <v>-</v>
      </c>
      <c r="R2201" s="6"/>
      <c r="S2201" s="6"/>
      <c r="T2201" s="6"/>
      <c r="U2201" s="6"/>
      <c r="V2201" s="6"/>
      <c r="W2201" s="6" t="str">
        <f t="shared" si="69"/>
        <v>-</v>
      </c>
      <c r="X2201" s="6"/>
      <c r="Y2201" s="6"/>
      <c r="Z2201" s="6"/>
      <c r="AA2201" s="6"/>
      <c r="AB2201" s="6"/>
      <c r="AC2201" s="6"/>
    </row>
    <row r="2202" spans="1:29" x14ac:dyDescent="0.25">
      <c r="Q2202" s="12" t="str">
        <f t="shared" ca="1" si="70"/>
        <v>-</v>
      </c>
      <c r="W2202" t="str">
        <f t="shared" si="69"/>
        <v>-</v>
      </c>
    </row>
    <row r="2203" spans="1:29" x14ac:dyDescent="0.25">
      <c r="A2203" s="6"/>
      <c r="B2203" s="10"/>
      <c r="C2203" s="6"/>
      <c r="D2203" s="6"/>
      <c r="E2203" s="6"/>
      <c r="F2203" s="6"/>
      <c r="G2203" s="6"/>
      <c r="H2203" s="6"/>
      <c r="I2203" s="6"/>
      <c r="J2203" s="6"/>
      <c r="K2203" s="6"/>
      <c r="L2203" s="6"/>
      <c r="M2203" s="6"/>
      <c r="N2203" s="6"/>
      <c r="O2203" s="6"/>
      <c r="P2203" s="10"/>
      <c r="Q2203" s="15" t="str">
        <f t="shared" ca="1" si="70"/>
        <v>-</v>
      </c>
      <c r="R2203" s="6"/>
      <c r="S2203" s="6"/>
      <c r="T2203" s="6"/>
      <c r="U2203" s="6"/>
      <c r="V2203" s="6"/>
      <c r="W2203" s="6" t="str">
        <f t="shared" si="69"/>
        <v>-</v>
      </c>
      <c r="X2203" s="6"/>
      <c r="Y2203" s="6"/>
      <c r="Z2203" s="6"/>
      <c r="AA2203" s="6"/>
      <c r="AB2203" s="6"/>
      <c r="AC2203" s="6"/>
    </row>
    <row r="2204" spans="1:29" x14ac:dyDescent="0.25">
      <c r="Q2204" s="12" t="str">
        <f t="shared" ca="1" si="70"/>
        <v>-</v>
      </c>
      <c r="W2204" t="str">
        <f t="shared" si="69"/>
        <v>-</v>
      </c>
    </row>
    <row r="2205" spans="1:29" x14ac:dyDescent="0.25">
      <c r="A2205" s="6"/>
      <c r="B2205" s="10"/>
      <c r="C2205" s="6"/>
      <c r="D2205" s="6"/>
      <c r="E2205" s="6"/>
      <c r="F2205" s="6"/>
      <c r="G2205" s="6"/>
      <c r="H2205" s="6"/>
      <c r="I2205" s="6"/>
      <c r="J2205" s="6"/>
      <c r="K2205" s="6"/>
      <c r="L2205" s="6"/>
      <c r="M2205" s="6"/>
      <c r="N2205" s="6"/>
      <c r="O2205" s="6"/>
      <c r="P2205" s="10"/>
      <c r="Q2205" s="15" t="str">
        <f t="shared" ca="1" si="70"/>
        <v>-</v>
      </c>
      <c r="R2205" s="6"/>
      <c r="S2205" s="6"/>
      <c r="T2205" s="6"/>
      <c r="U2205" s="6"/>
      <c r="V2205" s="6"/>
      <c r="W2205" s="6" t="str">
        <f t="shared" si="69"/>
        <v>-</v>
      </c>
      <c r="X2205" s="6"/>
      <c r="Y2205" s="6"/>
      <c r="Z2205" s="6"/>
      <c r="AA2205" s="6"/>
      <c r="AB2205" s="6"/>
      <c r="AC2205" s="6"/>
    </row>
    <row r="2206" spans="1:29" x14ac:dyDescent="0.25">
      <c r="Q2206" s="12" t="str">
        <f t="shared" ca="1" si="70"/>
        <v>-</v>
      </c>
      <c r="W2206" t="str">
        <f t="shared" si="69"/>
        <v>-</v>
      </c>
    </row>
    <row r="2207" spans="1:29" x14ac:dyDescent="0.25">
      <c r="A2207" s="6"/>
      <c r="B2207" s="10"/>
      <c r="C2207" s="6"/>
      <c r="D2207" s="6"/>
      <c r="E2207" s="6"/>
      <c r="F2207" s="6"/>
      <c r="G2207" s="6"/>
      <c r="H2207" s="6"/>
      <c r="I2207" s="6"/>
      <c r="J2207" s="6"/>
      <c r="K2207" s="6"/>
      <c r="L2207" s="6"/>
      <c r="M2207" s="6"/>
      <c r="N2207" s="6"/>
      <c r="O2207" s="6"/>
      <c r="P2207" s="10"/>
      <c r="Q2207" s="15" t="str">
        <f t="shared" ca="1" si="70"/>
        <v>-</v>
      </c>
      <c r="R2207" s="6"/>
      <c r="S2207" s="6"/>
      <c r="T2207" s="6"/>
      <c r="U2207" s="6"/>
      <c r="V2207" s="6"/>
      <c r="W2207" s="6" t="str">
        <f t="shared" si="69"/>
        <v>-</v>
      </c>
      <c r="X2207" s="6"/>
      <c r="Y2207" s="6"/>
      <c r="Z2207" s="6"/>
      <c r="AA2207" s="6"/>
      <c r="AB2207" s="6"/>
      <c r="AC2207" s="6"/>
    </row>
    <row r="2208" spans="1:29" x14ac:dyDescent="0.25">
      <c r="Q2208" s="12" t="str">
        <f t="shared" ca="1" si="70"/>
        <v>-</v>
      </c>
      <c r="W2208" t="str">
        <f t="shared" si="69"/>
        <v>-</v>
      </c>
    </row>
    <row r="2209" spans="1:29" x14ac:dyDescent="0.25">
      <c r="A2209" s="6"/>
      <c r="B2209" s="10"/>
      <c r="C2209" s="6"/>
      <c r="D2209" s="6"/>
      <c r="E2209" s="6"/>
      <c r="F2209" s="6"/>
      <c r="G2209" s="6"/>
      <c r="H2209" s="6"/>
      <c r="I2209" s="6"/>
      <c r="J2209" s="6"/>
      <c r="K2209" s="6"/>
      <c r="L2209" s="6"/>
      <c r="M2209" s="6"/>
      <c r="N2209" s="6"/>
      <c r="O2209" s="6"/>
      <c r="P2209" s="10"/>
      <c r="Q2209" s="15" t="str">
        <f t="shared" ca="1" si="70"/>
        <v>-</v>
      </c>
      <c r="R2209" s="6"/>
      <c r="S2209" s="6"/>
      <c r="T2209" s="6"/>
      <c r="U2209" s="6"/>
      <c r="V2209" s="6"/>
      <c r="W2209" s="6" t="str">
        <f t="shared" si="69"/>
        <v>-</v>
      </c>
      <c r="X2209" s="6"/>
      <c r="Y2209" s="6"/>
      <c r="Z2209" s="6"/>
      <c r="AA2209" s="6"/>
      <c r="AB2209" s="6"/>
      <c r="AC2209" s="6"/>
    </row>
    <row r="2210" spans="1:29" x14ac:dyDescent="0.25">
      <c r="Q2210" s="12" t="str">
        <f t="shared" ca="1" si="70"/>
        <v>-</v>
      </c>
      <c r="W2210" t="str">
        <f t="shared" si="69"/>
        <v>-</v>
      </c>
    </row>
    <row r="2211" spans="1:29" x14ac:dyDescent="0.25">
      <c r="A2211" s="6"/>
      <c r="B2211" s="10"/>
      <c r="C2211" s="6"/>
      <c r="D2211" s="6"/>
      <c r="E2211" s="6"/>
      <c r="F2211" s="6"/>
      <c r="G2211" s="6"/>
      <c r="H2211" s="6"/>
      <c r="I2211" s="6"/>
      <c r="J2211" s="6"/>
      <c r="K2211" s="6"/>
      <c r="L2211" s="6"/>
      <c r="M2211" s="6"/>
      <c r="N2211" s="6"/>
      <c r="O2211" s="6"/>
      <c r="P2211" s="10"/>
      <c r="Q2211" s="15" t="str">
        <f t="shared" ca="1" si="70"/>
        <v>-</v>
      </c>
      <c r="R2211" s="6"/>
      <c r="S2211" s="6"/>
      <c r="T2211" s="6"/>
      <c r="U2211" s="6"/>
      <c r="V2211" s="6"/>
      <c r="W2211" s="6" t="str">
        <f t="shared" si="69"/>
        <v>-</v>
      </c>
      <c r="X2211" s="6"/>
      <c r="Y2211" s="6"/>
      <c r="Z2211" s="6"/>
      <c r="AA2211" s="6"/>
      <c r="AB2211" s="6"/>
      <c r="AC2211" s="6"/>
    </row>
    <row r="2212" spans="1:29" x14ac:dyDescent="0.25">
      <c r="Q2212" s="12" t="str">
        <f t="shared" ca="1" si="70"/>
        <v>-</v>
      </c>
      <c r="W2212" t="str">
        <f t="shared" si="69"/>
        <v>-</v>
      </c>
    </row>
    <row r="2213" spans="1:29" x14ac:dyDescent="0.25">
      <c r="A2213" s="6"/>
      <c r="B2213" s="10"/>
      <c r="C2213" s="6"/>
      <c r="D2213" s="6"/>
      <c r="E2213" s="6"/>
      <c r="F2213" s="6"/>
      <c r="G2213" s="6"/>
      <c r="H2213" s="6"/>
      <c r="I2213" s="6"/>
      <c r="J2213" s="6"/>
      <c r="K2213" s="6"/>
      <c r="L2213" s="6"/>
      <c r="M2213" s="6"/>
      <c r="N2213" s="6"/>
      <c r="O2213" s="6"/>
      <c r="P2213" s="10"/>
      <c r="Q2213" s="15" t="str">
        <f t="shared" ca="1" si="70"/>
        <v>-</v>
      </c>
      <c r="R2213" s="6"/>
      <c r="S2213" s="6"/>
      <c r="T2213" s="6"/>
      <c r="U2213" s="6"/>
      <c r="V2213" s="6"/>
      <c r="W2213" s="6" t="str">
        <f t="shared" si="69"/>
        <v>-</v>
      </c>
      <c r="X2213" s="6"/>
      <c r="Y2213" s="6"/>
      <c r="Z2213" s="6"/>
      <c r="AA2213" s="6"/>
      <c r="AB2213" s="6"/>
      <c r="AC2213" s="6"/>
    </row>
    <row r="2214" spans="1:29" x14ac:dyDescent="0.25">
      <c r="Q2214" s="12" t="str">
        <f t="shared" ca="1" si="70"/>
        <v>-</v>
      </c>
      <c r="W2214" t="str">
        <f t="shared" si="69"/>
        <v>-</v>
      </c>
    </row>
    <row r="2215" spans="1:29" x14ac:dyDescent="0.25">
      <c r="A2215" s="6"/>
      <c r="B2215" s="10"/>
      <c r="C2215" s="6"/>
      <c r="D2215" s="6"/>
      <c r="E2215" s="6"/>
      <c r="F2215" s="6"/>
      <c r="G2215" s="6"/>
      <c r="H2215" s="6"/>
      <c r="I2215" s="6"/>
      <c r="J2215" s="6"/>
      <c r="K2215" s="6"/>
      <c r="L2215" s="6"/>
      <c r="M2215" s="6"/>
      <c r="N2215" s="6"/>
      <c r="O2215" s="6"/>
      <c r="P2215" s="10"/>
      <c r="Q2215" s="15" t="str">
        <f t="shared" ca="1" si="70"/>
        <v>-</v>
      </c>
      <c r="R2215" s="6"/>
      <c r="S2215" s="6"/>
      <c r="T2215" s="6"/>
      <c r="U2215" s="6"/>
      <c r="V2215" s="6"/>
      <c r="W2215" s="6" t="str">
        <f t="shared" si="69"/>
        <v>-</v>
      </c>
      <c r="X2215" s="6"/>
      <c r="Y2215" s="6"/>
      <c r="Z2215" s="6"/>
      <c r="AA2215" s="6"/>
      <c r="AB2215" s="6"/>
      <c r="AC2215" s="6"/>
    </row>
    <row r="2216" spans="1:29" x14ac:dyDescent="0.25">
      <c r="Q2216" s="12" t="str">
        <f t="shared" ca="1" si="70"/>
        <v>-</v>
      </c>
      <c r="W2216" t="str">
        <f t="shared" si="69"/>
        <v>-</v>
      </c>
    </row>
    <row r="2217" spans="1:29" x14ac:dyDescent="0.25">
      <c r="A2217" s="6"/>
      <c r="B2217" s="10"/>
      <c r="C2217" s="6"/>
      <c r="D2217" s="6"/>
      <c r="E2217" s="6"/>
      <c r="F2217" s="6"/>
      <c r="G2217" s="6"/>
      <c r="H2217" s="6"/>
      <c r="I2217" s="6"/>
      <c r="J2217" s="6"/>
      <c r="K2217" s="6"/>
      <c r="L2217" s="6"/>
      <c r="M2217" s="6"/>
      <c r="N2217" s="6"/>
      <c r="O2217" s="6"/>
      <c r="P2217" s="10"/>
      <c r="Q2217" s="15" t="str">
        <f t="shared" ca="1" si="70"/>
        <v>-</v>
      </c>
      <c r="R2217" s="6"/>
      <c r="S2217" s="6"/>
      <c r="T2217" s="6"/>
      <c r="U2217" s="6"/>
      <c r="V2217" s="6"/>
      <c r="W2217" s="6" t="str">
        <f t="shared" si="69"/>
        <v>-</v>
      </c>
      <c r="X2217" s="6"/>
      <c r="Y2217" s="6"/>
      <c r="Z2217" s="6"/>
      <c r="AA2217" s="6"/>
      <c r="AB2217" s="6"/>
      <c r="AC2217" s="6"/>
    </row>
    <row r="2218" spans="1:29" x14ac:dyDescent="0.25">
      <c r="Q2218" s="12" t="str">
        <f t="shared" ca="1" si="70"/>
        <v>-</v>
      </c>
      <c r="W2218" t="str">
        <f t="shared" si="69"/>
        <v>-</v>
      </c>
    </row>
    <row r="2219" spans="1:29" x14ac:dyDescent="0.25">
      <c r="A2219" s="6"/>
      <c r="B2219" s="10"/>
      <c r="C2219" s="6"/>
      <c r="D2219" s="6"/>
      <c r="E2219" s="6"/>
      <c r="F2219" s="6"/>
      <c r="G2219" s="6"/>
      <c r="H2219" s="6"/>
      <c r="I2219" s="6"/>
      <c r="J2219" s="6"/>
      <c r="K2219" s="6"/>
      <c r="L2219" s="6"/>
      <c r="M2219" s="6"/>
      <c r="N2219" s="6"/>
      <c r="O2219" s="6"/>
      <c r="P2219" s="10"/>
      <c r="Q2219" s="15" t="str">
        <f t="shared" ca="1" si="70"/>
        <v>-</v>
      </c>
      <c r="R2219" s="6"/>
      <c r="S2219" s="6"/>
      <c r="T2219" s="6"/>
      <c r="U2219" s="6"/>
      <c r="V2219" s="6"/>
      <c r="W2219" s="6" t="str">
        <f t="shared" si="69"/>
        <v>-</v>
      </c>
      <c r="X2219" s="6"/>
      <c r="Y2219" s="6"/>
      <c r="Z2219" s="6"/>
      <c r="AA2219" s="6"/>
      <c r="AB2219" s="6"/>
      <c r="AC2219" s="6"/>
    </row>
    <row r="2220" spans="1:29" x14ac:dyDescent="0.25">
      <c r="Q2220" s="12" t="str">
        <f t="shared" ca="1" si="70"/>
        <v>-</v>
      </c>
      <c r="W2220" t="str">
        <f t="shared" si="69"/>
        <v>-</v>
      </c>
    </row>
    <row r="2221" spans="1:29" x14ac:dyDescent="0.25">
      <c r="A2221" s="6"/>
      <c r="B2221" s="10"/>
      <c r="C2221" s="6"/>
      <c r="D2221" s="6"/>
      <c r="E2221" s="6"/>
      <c r="F2221" s="6"/>
      <c r="G2221" s="6"/>
      <c r="H2221" s="6"/>
      <c r="I2221" s="6"/>
      <c r="J2221" s="6"/>
      <c r="K2221" s="6"/>
      <c r="L2221" s="6"/>
      <c r="M2221" s="6"/>
      <c r="N2221" s="6"/>
      <c r="O2221" s="6"/>
      <c r="P2221" s="10"/>
      <c r="Q2221" s="15" t="str">
        <f t="shared" ca="1" si="70"/>
        <v>-</v>
      </c>
      <c r="R2221" s="6"/>
      <c r="S2221" s="6"/>
      <c r="T2221" s="6"/>
      <c r="U2221" s="6"/>
      <c r="V2221" s="6"/>
      <c r="W2221" s="6" t="str">
        <f t="shared" si="69"/>
        <v>-</v>
      </c>
      <c r="X2221" s="6"/>
      <c r="Y2221" s="6"/>
      <c r="Z2221" s="6"/>
      <c r="AA2221" s="6"/>
      <c r="AB2221" s="6"/>
      <c r="AC2221" s="6"/>
    </row>
    <row r="2222" spans="1:29" x14ac:dyDescent="0.25">
      <c r="Q2222" s="12" t="str">
        <f t="shared" ca="1" si="70"/>
        <v>-</v>
      </c>
      <c r="W2222" t="str">
        <f t="shared" si="69"/>
        <v>-</v>
      </c>
    </row>
    <row r="2223" spans="1:29" x14ac:dyDescent="0.25">
      <c r="A2223" s="6"/>
      <c r="B2223" s="10"/>
      <c r="C2223" s="6"/>
      <c r="D2223" s="6"/>
      <c r="E2223" s="6"/>
      <c r="F2223" s="6"/>
      <c r="G2223" s="6"/>
      <c r="H2223" s="6"/>
      <c r="I2223" s="6"/>
      <c r="J2223" s="6"/>
      <c r="K2223" s="6"/>
      <c r="L2223" s="6"/>
      <c r="M2223" s="6"/>
      <c r="N2223" s="6"/>
      <c r="O2223" s="6"/>
      <c r="P2223" s="10"/>
      <c r="Q2223" s="15" t="str">
        <f t="shared" ca="1" si="70"/>
        <v>-</v>
      </c>
      <c r="R2223" s="6"/>
      <c r="S2223" s="6"/>
      <c r="T2223" s="6"/>
      <c r="U2223" s="6"/>
      <c r="V2223" s="6"/>
      <c r="W2223" s="6" t="str">
        <f t="shared" si="69"/>
        <v>-</v>
      </c>
      <c r="X2223" s="6"/>
      <c r="Y2223" s="6"/>
      <c r="Z2223" s="6"/>
      <c r="AA2223" s="6"/>
      <c r="AB2223" s="6"/>
      <c r="AC2223" s="6"/>
    </row>
    <row r="2224" spans="1:29" x14ac:dyDescent="0.25">
      <c r="Q2224" s="12" t="str">
        <f t="shared" ca="1" si="70"/>
        <v>-</v>
      </c>
      <c r="W2224" t="str">
        <f t="shared" si="69"/>
        <v>-</v>
      </c>
    </row>
    <row r="2225" spans="1:29" x14ac:dyDescent="0.25">
      <c r="A2225" s="6"/>
      <c r="B2225" s="10"/>
      <c r="C2225" s="6"/>
      <c r="D2225" s="6"/>
      <c r="E2225" s="6"/>
      <c r="F2225" s="6"/>
      <c r="G2225" s="6"/>
      <c r="H2225" s="6"/>
      <c r="I2225" s="6"/>
      <c r="J2225" s="6"/>
      <c r="K2225" s="6"/>
      <c r="L2225" s="6"/>
      <c r="M2225" s="6"/>
      <c r="N2225" s="6"/>
      <c r="O2225" s="6"/>
      <c r="P2225" s="10"/>
      <c r="Q2225" s="15" t="str">
        <f t="shared" ca="1" si="70"/>
        <v>-</v>
      </c>
      <c r="R2225" s="6"/>
      <c r="S2225" s="6"/>
      <c r="T2225" s="6"/>
      <c r="U2225" s="6"/>
      <c r="V2225" s="6"/>
      <c r="W2225" s="6" t="str">
        <f t="shared" si="69"/>
        <v>-</v>
      </c>
      <c r="X2225" s="6"/>
      <c r="Y2225" s="6"/>
      <c r="Z2225" s="6"/>
      <c r="AA2225" s="6"/>
      <c r="AB2225" s="6"/>
      <c r="AC2225" s="6"/>
    </row>
    <row r="2226" spans="1:29" x14ac:dyDescent="0.25">
      <c r="Q2226" s="12" t="str">
        <f t="shared" ca="1" si="70"/>
        <v>-</v>
      </c>
      <c r="W2226" t="str">
        <f t="shared" si="69"/>
        <v>-</v>
      </c>
    </row>
    <row r="2227" spans="1:29" x14ac:dyDescent="0.25">
      <c r="A2227" s="6"/>
      <c r="B2227" s="10"/>
      <c r="C2227" s="6"/>
      <c r="D2227" s="6"/>
      <c r="E2227" s="6"/>
      <c r="F2227" s="6"/>
      <c r="G2227" s="6"/>
      <c r="H2227" s="6"/>
      <c r="I2227" s="6"/>
      <c r="J2227" s="6"/>
      <c r="K2227" s="6"/>
      <c r="L2227" s="6"/>
      <c r="M2227" s="6"/>
      <c r="N2227" s="6"/>
      <c r="O2227" s="6"/>
      <c r="P2227" s="10"/>
      <c r="Q2227" s="15" t="str">
        <f t="shared" ca="1" si="70"/>
        <v>-</v>
      </c>
      <c r="R2227" s="6"/>
      <c r="S2227" s="6"/>
      <c r="T2227" s="6"/>
      <c r="U2227" s="6"/>
      <c r="V2227" s="6"/>
      <c r="W2227" s="6" t="str">
        <f t="shared" si="69"/>
        <v>-</v>
      </c>
      <c r="X2227" s="6"/>
      <c r="Y2227" s="6"/>
      <c r="Z2227" s="6"/>
      <c r="AA2227" s="6"/>
      <c r="AB2227" s="6"/>
      <c r="AC2227" s="6"/>
    </row>
    <row r="2228" spans="1:29" x14ac:dyDescent="0.25">
      <c r="Q2228" s="12" t="str">
        <f t="shared" ca="1" si="70"/>
        <v>-</v>
      </c>
      <c r="W2228" t="str">
        <f t="shared" si="69"/>
        <v>-</v>
      </c>
    </row>
    <row r="2229" spans="1:29" x14ac:dyDescent="0.25">
      <c r="A2229" s="6"/>
      <c r="B2229" s="10"/>
      <c r="C2229" s="6"/>
      <c r="D2229" s="6"/>
      <c r="E2229" s="6"/>
      <c r="F2229" s="6"/>
      <c r="G2229" s="6"/>
      <c r="H2229" s="6"/>
      <c r="I2229" s="6"/>
      <c r="J2229" s="6"/>
      <c r="K2229" s="6"/>
      <c r="L2229" s="6"/>
      <c r="M2229" s="6"/>
      <c r="N2229" s="6"/>
      <c r="O2229" s="6"/>
      <c r="P2229" s="10"/>
      <c r="Q2229" s="15" t="str">
        <f t="shared" ca="1" si="70"/>
        <v>-</v>
      </c>
      <c r="R2229" s="6"/>
      <c r="S2229" s="6"/>
      <c r="T2229" s="6"/>
      <c r="U2229" s="6"/>
      <c r="V2229" s="6"/>
      <c r="W2229" s="6" t="str">
        <f t="shared" si="69"/>
        <v>-</v>
      </c>
      <c r="X2229" s="6"/>
      <c r="Y2229" s="6"/>
      <c r="Z2229" s="6"/>
      <c r="AA2229" s="6"/>
      <c r="AB2229" s="6"/>
      <c r="AC2229" s="6"/>
    </row>
    <row r="2230" spans="1:29" x14ac:dyDescent="0.25">
      <c r="Q2230" s="12" t="str">
        <f t="shared" ca="1" si="70"/>
        <v>-</v>
      </c>
      <c r="W2230" t="str">
        <f t="shared" si="69"/>
        <v>-</v>
      </c>
    </row>
    <row r="2231" spans="1:29" x14ac:dyDescent="0.25">
      <c r="A2231" s="6"/>
      <c r="B2231" s="10"/>
      <c r="C2231" s="6"/>
      <c r="D2231" s="6"/>
      <c r="E2231" s="6"/>
      <c r="F2231" s="6"/>
      <c r="G2231" s="6"/>
      <c r="H2231" s="6"/>
      <c r="I2231" s="6"/>
      <c r="J2231" s="6"/>
      <c r="K2231" s="6"/>
      <c r="L2231" s="6"/>
      <c r="M2231" s="6"/>
      <c r="N2231" s="6"/>
      <c r="O2231" s="6"/>
      <c r="P2231" s="10"/>
      <c r="Q2231" s="15" t="str">
        <f t="shared" ca="1" si="70"/>
        <v>-</v>
      </c>
      <c r="R2231" s="6"/>
      <c r="S2231" s="6"/>
      <c r="T2231" s="6"/>
      <c r="U2231" s="6"/>
      <c r="V2231" s="6"/>
      <c r="W2231" s="6" t="str">
        <f t="shared" si="69"/>
        <v>-</v>
      </c>
      <c r="X2231" s="6"/>
      <c r="Y2231" s="6"/>
      <c r="Z2231" s="6"/>
      <c r="AA2231" s="6"/>
      <c r="AB2231" s="6"/>
      <c r="AC2231" s="6"/>
    </row>
    <row r="2232" spans="1:29" x14ac:dyDescent="0.25">
      <c r="Q2232" s="12" t="str">
        <f t="shared" ca="1" si="70"/>
        <v>-</v>
      </c>
      <c r="W2232" t="str">
        <f t="shared" si="69"/>
        <v>-</v>
      </c>
    </row>
    <row r="2233" spans="1:29" x14ac:dyDescent="0.25">
      <c r="A2233" s="6"/>
      <c r="B2233" s="10"/>
      <c r="C2233" s="6"/>
      <c r="D2233" s="6"/>
      <c r="E2233" s="6"/>
      <c r="F2233" s="6"/>
      <c r="G2233" s="6"/>
      <c r="H2233" s="6"/>
      <c r="I2233" s="6"/>
      <c r="J2233" s="6"/>
      <c r="K2233" s="6"/>
      <c r="L2233" s="6"/>
      <c r="M2233" s="6"/>
      <c r="N2233" s="6"/>
      <c r="O2233" s="6"/>
      <c r="P2233" s="10"/>
      <c r="Q2233" s="15" t="str">
        <f t="shared" ca="1" si="70"/>
        <v>-</v>
      </c>
      <c r="R2233" s="6"/>
      <c r="S2233" s="6"/>
      <c r="T2233" s="6"/>
      <c r="U2233" s="6"/>
      <c r="V2233" s="6"/>
      <c r="W2233" s="6" t="str">
        <f t="shared" si="69"/>
        <v>-</v>
      </c>
      <c r="X2233" s="6"/>
      <c r="Y2233" s="6"/>
      <c r="Z2233" s="6"/>
      <c r="AA2233" s="6"/>
      <c r="AB2233" s="6"/>
      <c r="AC2233" s="6"/>
    </row>
    <row r="2234" spans="1:29" x14ac:dyDescent="0.25">
      <c r="Q2234" s="12" t="str">
        <f t="shared" ca="1" si="70"/>
        <v>-</v>
      </c>
      <c r="W2234" t="str">
        <f t="shared" si="69"/>
        <v>-</v>
      </c>
    </row>
    <row r="2235" spans="1:29" x14ac:dyDescent="0.25">
      <c r="A2235" s="6"/>
      <c r="B2235" s="10"/>
      <c r="C2235" s="6"/>
      <c r="D2235" s="6"/>
      <c r="E2235" s="6"/>
      <c r="F2235" s="6"/>
      <c r="G2235" s="6"/>
      <c r="H2235" s="6"/>
      <c r="I2235" s="6"/>
      <c r="J2235" s="6"/>
      <c r="K2235" s="6"/>
      <c r="L2235" s="6"/>
      <c r="M2235" s="6"/>
      <c r="N2235" s="6"/>
      <c r="O2235" s="6"/>
      <c r="P2235" s="10"/>
      <c r="Q2235" s="15" t="str">
        <f t="shared" ca="1" si="70"/>
        <v>-</v>
      </c>
      <c r="R2235" s="6"/>
      <c r="S2235" s="6"/>
      <c r="T2235" s="6"/>
      <c r="U2235" s="6"/>
      <c r="V2235" s="6"/>
      <c r="W2235" s="6" t="str">
        <f t="shared" si="69"/>
        <v>-</v>
      </c>
      <c r="X2235" s="6"/>
      <c r="Y2235" s="6"/>
      <c r="Z2235" s="6"/>
      <c r="AA2235" s="6"/>
      <c r="AB2235" s="6"/>
      <c r="AC2235" s="6"/>
    </row>
    <row r="2236" spans="1:29" x14ac:dyDescent="0.25">
      <c r="Q2236" s="12" t="str">
        <f t="shared" ca="1" si="70"/>
        <v>-</v>
      </c>
      <c r="W2236" t="str">
        <f t="shared" si="69"/>
        <v>-</v>
      </c>
    </row>
    <row r="2237" spans="1:29" x14ac:dyDescent="0.25">
      <c r="A2237" s="6"/>
      <c r="B2237" s="10"/>
      <c r="C2237" s="6"/>
      <c r="D2237" s="6"/>
      <c r="E2237" s="6"/>
      <c r="F2237" s="6"/>
      <c r="G2237" s="6"/>
      <c r="H2237" s="6"/>
      <c r="I2237" s="6"/>
      <c r="J2237" s="6"/>
      <c r="K2237" s="6"/>
      <c r="L2237" s="6"/>
      <c r="M2237" s="6"/>
      <c r="N2237" s="6"/>
      <c r="O2237" s="6"/>
      <c r="P2237" s="10"/>
      <c r="Q2237" s="15" t="str">
        <f t="shared" ca="1" si="70"/>
        <v>-</v>
      </c>
      <c r="R2237" s="6"/>
      <c r="S2237" s="6"/>
      <c r="T2237" s="6"/>
      <c r="U2237" s="6"/>
      <c r="V2237" s="6"/>
      <c r="W2237" s="6" t="str">
        <f t="shared" si="69"/>
        <v>-</v>
      </c>
      <c r="X2237" s="6"/>
      <c r="Y2237" s="6"/>
      <c r="Z2237" s="6"/>
      <c r="AA2237" s="6"/>
      <c r="AB2237" s="6"/>
      <c r="AC2237" s="6"/>
    </row>
    <row r="2238" spans="1:29" x14ac:dyDescent="0.25">
      <c r="Q2238" s="12" t="str">
        <f t="shared" ca="1" si="70"/>
        <v>-</v>
      </c>
      <c r="W2238" t="str">
        <f t="shared" si="69"/>
        <v>-</v>
      </c>
    </row>
    <row r="2239" spans="1:29" x14ac:dyDescent="0.25">
      <c r="A2239" s="6"/>
      <c r="B2239" s="10"/>
      <c r="C2239" s="6"/>
      <c r="D2239" s="6"/>
      <c r="E2239" s="6"/>
      <c r="F2239" s="6"/>
      <c r="G2239" s="6"/>
      <c r="H2239" s="6"/>
      <c r="I2239" s="6"/>
      <c r="J2239" s="6"/>
      <c r="K2239" s="6"/>
      <c r="L2239" s="6"/>
      <c r="M2239" s="6"/>
      <c r="N2239" s="6"/>
      <c r="O2239" s="6"/>
      <c r="P2239" s="10"/>
      <c r="Q2239" s="15" t="str">
        <f t="shared" ca="1" si="70"/>
        <v>-</v>
      </c>
      <c r="R2239" s="6"/>
      <c r="S2239" s="6"/>
      <c r="T2239" s="6"/>
      <c r="U2239" s="6"/>
      <c r="V2239" s="6"/>
      <c r="W2239" s="6" t="str">
        <f t="shared" ref="W2239:W2302" si="71">IF(OR(ISBLANK(J2239),ISBLANK(V2239)),"-",(IF(J2239=V2239,"Yes","No")))</f>
        <v>-</v>
      </c>
      <c r="X2239" s="6"/>
      <c r="Y2239" s="6"/>
      <c r="Z2239" s="6"/>
      <c r="AA2239" s="6"/>
      <c r="AB2239" s="6"/>
      <c r="AC2239" s="6"/>
    </row>
    <row r="2240" spans="1:29" x14ac:dyDescent="0.25">
      <c r="Q2240" s="12" t="str">
        <f t="shared" ref="Q2240:Q2303" ca="1" si="72">IF(B2240&gt;1/1/1900, (IF(R2240="Closed",(DATEDIF(B2240,P2240,"d"))-(DATEDIF(M2240,O2240,"d")),IF(OR(R2240="Pending",ISBLANK(P2240)),TODAY()-B2240))),"-")</f>
        <v>-</v>
      </c>
      <c r="W2240" t="str">
        <f t="shared" si="71"/>
        <v>-</v>
      </c>
    </row>
    <row r="2241" spans="1:29" x14ac:dyDescent="0.25">
      <c r="A2241" s="6"/>
      <c r="B2241" s="10"/>
      <c r="C2241" s="6"/>
      <c r="D2241" s="6"/>
      <c r="E2241" s="6"/>
      <c r="F2241" s="6"/>
      <c r="G2241" s="6"/>
      <c r="H2241" s="6"/>
      <c r="I2241" s="6"/>
      <c r="J2241" s="6"/>
      <c r="K2241" s="6"/>
      <c r="L2241" s="6"/>
      <c r="M2241" s="6"/>
      <c r="N2241" s="6"/>
      <c r="O2241" s="6"/>
      <c r="P2241" s="10"/>
      <c r="Q2241" s="15" t="str">
        <f t="shared" ca="1" si="72"/>
        <v>-</v>
      </c>
      <c r="R2241" s="6"/>
      <c r="S2241" s="6"/>
      <c r="T2241" s="6"/>
      <c r="U2241" s="6"/>
      <c r="V2241" s="6"/>
      <c r="W2241" s="6" t="str">
        <f t="shared" si="71"/>
        <v>-</v>
      </c>
      <c r="X2241" s="6"/>
      <c r="Y2241" s="6"/>
      <c r="Z2241" s="6"/>
      <c r="AA2241" s="6"/>
      <c r="AB2241" s="6"/>
      <c r="AC2241" s="6"/>
    </row>
    <row r="2242" spans="1:29" x14ac:dyDescent="0.25">
      <c r="Q2242" s="12" t="str">
        <f t="shared" ca="1" si="72"/>
        <v>-</v>
      </c>
      <c r="W2242" t="str">
        <f t="shared" si="71"/>
        <v>-</v>
      </c>
    </row>
    <row r="2243" spans="1:29" x14ac:dyDescent="0.25">
      <c r="A2243" s="6"/>
      <c r="B2243" s="10"/>
      <c r="C2243" s="6"/>
      <c r="D2243" s="6"/>
      <c r="E2243" s="6"/>
      <c r="F2243" s="6"/>
      <c r="G2243" s="6"/>
      <c r="H2243" s="6"/>
      <c r="I2243" s="6"/>
      <c r="J2243" s="6"/>
      <c r="K2243" s="6"/>
      <c r="L2243" s="6"/>
      <c r="M2243" s="6"/>
      <c r="N2243" s="6"/>
      <c r="O2243" s="6"/>
      <c r="P2243" s="10"/>
      <c r="Q2243" s="15" t="str">
        <f t="shared" ca="1" si="72"/>
        <v>-</v>
      </c>
      <c r="R2243" s="6"/>
      <c r="S2243" s="6"/>
      <c r="T2243" s="6"/>
      <c r="U2243" s="6"/>
      <c r="V2243" s="6"/>
      <c r="W2243" s="6" t="str">
        <f t="shared" si="71"/>
        <v>-</v>
      </c>
      <c r="X2243" s="6"/>
      <c r="Y2243" s="6"/>
      <c r="Z2243" s="6"/>
      <c r="AA2243" s="6"/>
      <c r="AB2243" s="6"/>
      <c r="AC2243" s="6"/>
    </row>
    <row r="2244" spans="1:29" x14ac:dyDescent="0.25">
      <c r="Q2244" s="12" t="str">
        <f t="shared" ca="1" si="72"/>
        <v>-</v>
      </c>
      <c r="W2244" t="str">
        <f t="shared" si="71"/>
        <v>-</v>
      </c>
    </row>
    <row r="2245" spans="1:29" x14ac:dyDescent="0.25">
      <c r="A2245" s="6"/>
      <c r="B2245" s="10"/>
      <c r="C2245" s="6"/>
      <c r="D2245" s="6"/>
      <c r="E2245" s="6"/>
      <c r="F2245" s="6"/>
      <c r="G2245" s="6"/>
      <c r="H2245" s="6"/>
      <c r="I2245" s="6"/>
      <c r="J2245" s="6"/>
      <c r="K2245" s="6"/>
      <c r="L2245" s="6"/>
      <c r="M2245" s="6"/>
      <c r="N2245" s="6"/>
      <c r="O2245" s="6"/>
      <c r="P2245" s="10"/>
      <c r="Q2245" s="15" t="str">
        <f t="shared" ca="1" si="72"/>
        <v>-</v>
      </c>
      <c r="R2245" s="6"/>
      <c r="S2245" s="6"/>
      <c r="T2245" s="6"/>
      <c r="U2245" s="6"/>
      <c r="V2245" s="6"/>
      <c r="W2245" s="6" t="str">
        <f t="shared" si="71"/>
        <v>-</v>
      </c>
      <c r="X2245" s="6"/>
      <c r="Y2245" s="6"/>
      <c r="Z2245" s="6"/>
      <c r="AA2245" s="6"/>
      <c r="AB2245" s="6"/>
      <c r="AC2245" s="6"/>
    </row>
    <row r="2246" spans="1:29" x14ac:dyDescent="0.25">
      <c r="Q2246" s="12" t="str">
        <f t="shared" ca="1" si="72"/>
        <v>-</v>
      </c>
      <c r="W2246" t="str">
        <f t="shared" si="71"/>
        <v>-</v>
      </c>
    </row>
    <row r="2247" spans="1:29" x14ac:dyDescent="0.25">
      <c r="A2247" s="6"/>
      <c r="B2247" s="10"/>
      <c r="C2247" s="6"/>
      <c r="D2247" s="6"/>
      <c r="E2247" s="6"/>
      <c r="F2247" s="6"/>
      <c r="G2247" s="6"/>
      <c r="H2247" s="6"/>
      <c r="I2247" s="6"/>
      <c r="J2247" s="6"/>
      <c r="K2247" s="6"/>
      <c r="L2247" s="6"/>
      <c r="M2247" s="6"/>
      <c r="N2247" s="6"/>
      <c r="O2247" s="6"/>
      <c r="P2247" s="10"/>
      <c r="Q2247" s="15" t="str">
        <f t="shared" ca="1" si="72"/>
        <v>-</v>
      </c>
      <c r="R2247" s="6"/>
      <c r="S2247" s="6"/>
      <c r="T2247" s="6"/>
      <c r="U2247" s="6"/>
      <c r="V2247" s="6"/>
      <c r="W2247" s="6" t="str">
        <f t="shared" si="71"/>
        <v>-</v>
      </c>
      <c r="X2247" s="6"/>
      <c r="Y2247" s="6"/>
      <c r="Z2247" s="6"/>
      <c r="AA2247" s="6"/>
      <c r="AB2247" s="6"/>
      <c r="AC2247" s="6"/>
    </row>
    <row r="2248" spans="1:29" x14ac:dyDescent="0.25">
      <c r="Q2248" s="12" t="str">
        <f t="shared" ca="1" si="72"/>
        <v>-</v>
      </c>
      <c r="W2248" t="str">
        <f t="shared" si="71"/>
        <v>-</v>
      </c>
    </row>
    <row r="2249" spans="1:29" x14ac:dyDescent="0.25">
      <c r="A2249" s="6"/>
      <c r="B2249" s="10"/>
      <c r="C2249" s="6"/>
      <c r="D2249" s="6"/>
      <c r="E2249" s="6"/>
      <c r="F2249" s="6"/>
      <c r="G2249" s="6"/>
      <c r="H2249" s="6"/>
      <c r="I2249" s="6"/>
      <c r="J2249" s="6"/>
      <c r="K2249" s="6"/>
      <c r="L2249" s="6"/>
      <c r="M2249" s="6"/>
      <c r="N2249" s="6"/>
      <c r="O2249" s="6"/>
      <c r="P2249" s="10"/>
      <c r="Q2249" s="15" t="str">
        <f t="shared" ca="1" si="72"/>
        <v>-</v>
      </c>
      <c r="R2249" s="6"/>
      <c r="S2249" s="6"/>
      <c r="T2249" s="6"/>
      <c r="U2249" s="6"/>
      <c r="V2249" s="6"/>
      <c r="W2249" s="6" t="str">
        <f t="shared" si="71"/>
        <v>-</v>
      </c>
      <c r="X2249" s="6"/>
      <c r="Y2249" s="6"/>
      <c r="Z2249" s="6"/>
      <c r="AA2249" s="6"/>
      <c r="AB2249" s="6"/>
      <c r="AC2249" s="6"/>
    </row>
    <row r="2250" spans="1:29" x14ac:dyDescent="0.25">
      <c r="Q2250" s="12" t="str">
        <f t="shared" ca="1" si="72"/>
        <v>-</v>
      </c>
      <c r="W2250" t="str">
        <f t="shared" si="71"/>
        <v>-</v>
      </c>
    </row>
    <row r="2251" spans="1:29" x14ac:dyDescent="0.25">
      <c r="A2251" s="6"/>
      <c r="B2251" s="10"/>
      <c r="C2251" s="6"/>
      <c r="D2251" s="6"/>
      <c r="E2251" s="6"/>
      <c r="F2251" s="6"/>
      <c r="G2251" s="6"/>
      <c r="H2251" s="6"/>
      <c r="I2251" s="6"/>
      <c r="J2251" s="6"/>
      <c r="K2251" s="6"/>
      <c r="L2251" s="6"/>
      <c r="M2251" s="6"/>
      <c r="N2251" s="6"/>
      <c r="O2251" s="6"/>
      <c r="P2251" s="10"/>
      <c r="Q2251" s="15" t="str">
        <f t="shared" ca="1" si="72"/>
        <v>-</v>
      </c>
      <c r="R2251" s="6"/>
      <c r="S2251" s="6"/>
      <c r="T2251" s="6"/>
      <c r="U2251" s="6"/>
      <c r="V2251" s="6"/>
      <c r="W2251" s="6" t="str">
        <f t="shared" si="71"/>
        <v>-</v>
      </c>
      <c r="X2251" s="6"/>
      <c r="Y2251" s="6"/>
      <c r="Z2251" s="6"/>
      <c r="AA2251" s="6"/>
      <c r="AB2251" s="6"/>
      <c r="AC2251" s="6"/>
    </row>
    <row r="2252" spans="1:29" x14ac:dyDescent="0.25">
      <c r="Q2252" s="12" t="str">
        <f t="shared" ca="1" si="72"/>
        <v>-</v>
      </c>
      <c r="W2252" t="str">
        <f t="shared" si="71"/>
        <v>-</v>
      </c>
    </row>
    <row r="2253" spans="1:29" x14ac:dyDescent="0.25">
      <c r="A2253" s="6"/>
      <c r="B2253" s="10"/>
      <c r="C2253" s="6"/>
      <c r="D2253" s="6"/>
      <c r="E2253" s="6"/>
      <c r="F2253" s="6"/>
      <c r="G2253" s="6"/>
      <c r="H2253" s="6"/>
      <c r="I2253" s="6"/>
      <c r="J2253" s="6"/>
      <c r="K2253" s="6"/>
      <c r="L2253" s="6"/>
      <c r="M2253" s="6"/>
      <c r="N2253" s="6"/>
      <c r="O2253" s="6"/>
      <c r="P2253" s="10"/>
      <c r="Q2253" s="15" t="str">
        <f t="shared" ca="1" si="72"/>
        <v>-</v>
      </c>
      <c r="R2253" s="6"/>
      <c r="S2253" s="6"/>
      <c r="T2253" s="6"/>
      <c r="U2253" s="6"/>
      <c r="V2253" s="6"/>
      <c r="W2253" s="6" t="str">
        <f t="shared" si="71"/>
        <v>-</v>
      </c>
      <c r="X2253" s="6"/>
      <c r="Y2253" s="6"/>
      <c r="Z2253" s="6"/>
      <c r="AA2253" s="6"/>
      <c r="AB2253" s="6"/>
      <c r="AC2253" s="6"/>
    </row>
    <row r="2254" spans="1:29" x14ac:dyDescent="0.25">
      <c r="Q2254" s="12" t="str">
        <f t="shared" ca="1" si="72"/>
        <v>-</v>
      </c>
      <c r="W2254" t="str">
        <f t="shared" si="71"/>
        <v>-</v>
      </c>
    </row>
    <row r="2255" spans="1:29" x14ac:dyDescent="0.25">
      <c r="A2255" s="6"/>
      <c r="B2255" s="10"/>
      <c r="C2255" s="6"/>
      <c r="D2255" s="6"/>
      <c r="E2255" s="6"/>
      <c r="F2255" s="6"/>
      <c r="G2255" s="6"/>
      <c r="H2255" s="6"/>
      <c r="I2255" s="6"/>
      <c r="J2255" s="6"/>
      <c r="K2255" s="6"/>
      <c r="L2255" s="6"/>
      <c r="M2255" s="6"/>
      <c r="N2255" s="6"/>
      <c r="O2255" s="6"/>
      <c r="P2255" s="10"/>
      <c r="Q2255" s="15" t="str">
        <f t="shared" ca="1" si="72"/>
        <v>-</v>
      </c>
      <c r="R2255" s="6"/>
      <c r="S2255" s="6"/>
      <c r="T2255" s="6"/>
      <c r="U2255" s="6"/>
      <c r="V2255" s="6"/>
      <c r="W2255" s="6" t="str">
        <f t="shared" si="71"/>
        <v>-</v>
      </c>
      <c r="X2255" s="6"/>
      <c r="Y2255" s="6"/>
      <c r="Z2255" s="6"/>
      <c r="AA2255" s="6"/>
      <c r="AB2255" s="6"/>
      <c r="AC2255" s="6"/>
    </row>
    <row r="2256" spans="1:29" x14ac:dyDescent="0.25">
      <c r="Q2256" s="12" t="str">
        <f t="shared" ca="1" si="72"/>
        <v>-</v>
      </c>
      <c r="W2256" t="str">
        <f t="shared" si="71"/>
        <v>-</v>
      </c>
    </row>
    <row r="2257" spans="1:29" x14ac:dyDescent="0.25">
      <c r="A2257" s="6"/>
      <c r="B2257" s="10"/>
      <c r="C2257" s="6"/>
      <c r="D2257" s="6"/>
      <c r="E2257" s="6"/>
      <c r="F2257" s="6"/>
      <c r="G2257" s="6"/>
      <c r="H2257" s="6"/>
      <c r="I2257" s="6"/>
      <c r="J2257" s="6"/>
      <c r="K2257" s="6"/>
      <c r="L2257" s="6"/>
      <c r="M2257" s="6"/>
      <c r="N2257" s="6"/>
      <c r="O2257" s="6"/>
      <c r="P2257" s="10"/>
      <c r="Q2257" s="15" t="str">
        <f t="shared" ca="1" si="72"/>
        <v>-</v>
      </c>
      <c r="R2257" s="6"/>
      <c r="S2257" s="6"/>
      <c r="T2257" s="6"/>
      <c r="U2257" s="6"/>
      <c r="V2257" s="6"/>
      <c r="W2257" s="6" t="str">
        <f t="shared" si="71"/>
        <v>-</v>
      </c>
      <c r="X2257" s="6"/>
      <c r="Y2257" s="6"/>
      <c r="Z2257" s="6"/>
      <c r="AA2257" s="6"/>
      <c r="AB2257" s="6"/>
      <c r="AC2257" s="6"/>
    </row>
    <row r="2258" spans="1:29" x14ac:dyDescent="0.25">
      <c r="Q2258" s="12" t="str">
        <f t="shared" ca="1" si="72"/>
        <v>-</v>
      </c>
      <c r="W2258" t="str">
        <f t="shared" si="71"/>
        <v>-</v>
      </c>
    </row>
    <row r="2259" spans="1:29" x14ac:dyDescent="0.25">
      <c r="A2259" s="6"/>
      <c r="B2259" s="10"/>
      <c r="C2259" s="6"/>
      <c r="D2259" s="6"/>
      <c r="E2259" s="6"/>
      <c r="F2259" s="6"/>
      <c r="G2259" s="6"/>
      <c r="H2259" s="6"/>
      <c r="I2259" s="6"/>
      <c r="J2259" s="6"/>
      <c r="K2259" s="6"/>
      <c r="L2259" s="6"/>
      <c r="M2259" s="6"/>
      <c r="N2259" s="6"/>
      <c r="O2259" s="6"/>
      <c r="P2259" s="10"/>
      <c r="Q2259" s="15" t="str">
        <f t="shared" ca="1" si="72"/>
        <v>-</v>
      </c>
      <c r="R2259" s="6"/>
      <c r="S2259" s="6"/>
      <c r="T2259" s="6"/>
      <c r="U2259" s="6"/>
      <c r="V2259" s="6"/>
      <c r="W2259" s="6" t="str">
        <f t="shared" si="71"/>
        <v>-</v>
      </c>
      <c r="X2259" s="6"/>
      <c r="Y2259" s="6"/>
      <c r="Z2259" s="6"/>
      <c r="AA2259" s="6"/>
      <c r="AB2259" s="6"/>
      <c r="AC2259" s="6"/>
    </row>
    <row r="2260" spans="1:29" x14ac:dyDescent="0.25">
      <c r="Q2260" s="12" t="str">
        <f t="shared" ca="1" si="72"/>
        <v>-</v>
      </c>
      <c r="W2260" t="str">
        <f t="shared" si="71"/>
        <v>-</v>
      </c>
    </row>
    <row r="2261" spans="1:29" x14ac:dyDescent="0.25">
      <c r="A2261" s="6"/>
      <c r="B2261" s="10"/>
      <c r="C2261" s="6"/>
      <c r="D2261" s="6"/>
      <c r="E2261" s="6"/>
      <c r="F2261" s="6"/>
      <c r="G2261" s="6"/>
      <c r="H2261" s="6"/>
      <c r="I2261" s="6"/>
      <c r="J2261" s="6"/>
      <c r="K2261" s="6"/>
      <c r="L2261" s="6"/>
      <c r="M2261" s="6"/>
      <c r="N2261" s="6"/>
      <c r="O2261" s="6"/>
      <c r="P2261" s="10"/>
      <c r="Q2261" s="15" t="str">
        <f t="shared" ca="1" si="72"/>
        <v>-</v>
      </c>
      <c r="R2261" s="6"/>
      <c r="S2261" s="6"/>
      <c r="T2261" s="6"/>
      <c r="U2261" s="6"/>
      <c r="V2261" s="6"/>
      <c r="W2261" s="6" t="str">
        <f t="shared" si="71"/>
        <v>-</v>
      </c>
      <c r="X2261" s="6"/>
      <c r="Y2261" s="6"/>
      <c r="Z2261" s="6"/>
      <c r="AA2261" s="6"/>
      <c r="AB2261" s="6"/>
      <c r="AC2261" s="6"/>
    </row>
    <row r="2262" spans="1:29" x14ac:dyDescent="0.25">
      <c r="Q2262" s="12" t="str">
        <f t="shared" ca="1" si="72"/>
        <v>-</v>
      </c>
      <c r="W2262" t="str">
        <f t="shared" si="71"/>
        <v>-</v>
      </c>
    </row>
    <row r="2263" spans="1:29" x14ac:dyDescent="0.25">
      <c r="A2263" s="6"/>
      <c r="B2263" s="10"/>
      <c r="C2263" s="6"/>
      <c r="D2263" s="6"/>
      <c r="E2263" s="6"/>
      <c r="F2263" s="6"/>
      <c r="G2263" s="6"/>
      <c r="H2263" s="6"/>
      <c r="I2263" s="6"/>
      <c r="J2263" s="6"/>
      <c r="K2263" s="6"/>
      <c r="L2263" s="6"/>
      <c r="M2263" s="6"/>
      <c r="N2263" s="6"/>
      <c r="O2263" s="6"/>
      <c r="P2263" s="10"/>
      <c r="Q2263" s="15" t="str">
        <f t="shared" ca="1" si="72"/>
        <v>-</v>
      </c>
      <c r="R2263" s="6"/>
      <c r="S2263" s="6"/>
      <c r="T2263" s="6"/>
      <c r="U2263" s="6"/>
      <c r="V2263" s="6"/>
      <c r="W2263" s="6" t="str">
        <f t="shared" si="71"/>
        <v>-</v>
      </c>
      <c r="X2263" s="6"/>
      <c r="Y2263" s="6"/>
      <c r="Z2263" s="6"/>
      <c r="AA2263" s="6"/>
      <c r="AB2263" s="6"/>
      <c r="AC2263" s="6"/>
    </row>
    <row r="2264" spans="1:29" x14ac:dyDescent="0.25">
      <c r="Q2264" s="12" t="str">
        <f t="shared" ca="1" si="72"/>
        <v>-</v>
      </c>
      <c r="W2264" t="str">
        <f t="shared" si="71"/>
        <v>-</v>
      </c>
    </row>
    <row r="2265" spans="1:29" x14ac:dyDescent="0.25">
      <c r="A2265" s="6"/>
      <c r="B2265" s="10"/>
      <c r="C2265" s="6"/>
      <c r="D2265" s="6"/>
      <c r="E2265" s="6"/>
      <c r="F2265" s="6"/>
      <c r="G2265" s="6"/>
      <c r="H2265" s="6"/>
      <c r="I2265" s="6"/>
      <c r="J2265" s="6"/>
      <c r="K2265" s="6"/>
      <c r="L2265" s="6"/>
      <c r="M2265" s="6"/>
      <c r="N2265" s="6"/>
      <c r="O2265" s="6"/>
      <c r="P2265" s="10"/>
      <c r="Q2265" s="15" t="str">
        <f t="shared" ca="1" si="72"/>
        <v>-</v>
      </c>
      <c r="R2265" s="6"/>
      <c r="S2265" s="6"/>
      <c r="T2265" s="6"/>
      <c r="U2265" s="6"/>
      <c r="V2265" s="6"/>
      <c r="W2265" s="6" t="str">
        <f t="shared" si="71"/>
        <v>-</v>
      </c>
      <c r="X2265" s="6"/>
      <c r="Y2265" s="6"/>
      <c r="Z2265" s="6"/>
      <c r="AA2265" s="6"/>
      <c r="AB2265" s="6"/>
      <c r="AC2265" s="6"/>
    </row>
    <row r="2266" spans="1:29" x14ac:dyDescent="0.25">
      <c r="Q2266" s="12" t="str">
        <f t="shared" ca="1" si="72"/>
        <v>-</v>
      </c>
      <c r="W2266" t="str">
        <f t="shared" si="71"/>
        <v>-</v>
      </c>
    </row>
    <row r="2267" spans="1:29" x14ac:dyDescent="0.25">
      <c r="A2267" s="6"/>
      <c r="B2267" s="10"/>
      <c r="C2267" s="6"/>
      <c r="D2267" s="6"/>
      <c r="E2267" s="6"/>
      <c r="F2267" s="6"/>
      <c r="G2267" s="6"/>
      <c r="H2267" s="6"/>
      <c r="I2267" s="6"/>
      <c r="J2267" s="6"/>
      <c r="K2267" s="6"/>
      <c r="L2267" s="6"/>
      <c r="M2267" s="6"/>
      <c r="N2267" s="6"/>
      <c r="O2267" s="6"/>
      <c r="P2267" s="10"/>
      <c r="Q2267" s="15" t="str">
        <f t="shared" ca="1" si="72"/>
        <v>-</v>
      </c>
      <c r="R2267" s="6"/>
      <c r="S2267" s="6"/>
      <c r="T2267" s="6"/>
      <c r="U2267" s="6"/>
      <c r="V2267" s="6"/>
      <c r="W2267" s="6" t="str">
        <f t="shared" si="71"/>
        <v>-</v>
      </c>
      <c r="X2267" s="6"/>
      <c r="Y2267" s="6"/>
      <c r="Z2267" s="6"/>
      <c r="AA2267" s="6"/>
      <c r="AB2267" s="6"/>
      <c r="AC2267" s="6"/>
    </row>
    <row r="2268" spans="1:29" x14ac:dyDescent="0.25">
      <c r="Q2268" s="12" t="str">
        <f t="shared" ca="1" si="72"/>
        <v>-</v>
      </c>
      <c r="W2268" t="str">
        <f t="shared" si="71"/>
        <v>-</v>
      </c>
    </row>
    <row r="2269" spans="1:29" x14ac:dyDescent="0.25">
      <c r="A2269" s="6"/>
      <c r="B2269" s="10"/>
      <c r="C2269" s="6"/>
      <c r="D2269" s="6"/>
      <c r="E2269" s="6"/>
      <c r="F2269" s="6"/>
      <c r="G2269" s="6"/>
      <c r="H2269" s="6"/>
      <c r="I2269" s="6"/>
      <c r="J2269" s="6"/>
      <c r="K2269" s="6"/>
      <c r="L2269" s="6"/>
      <c r="M2269" s="6"/>
      <c r="N2269" s="6"/>
      <c r="O2269" s="6"/>
      <c r="P2269" s="10"/>
      <c r="Q2269" s="15" t="str">
        <f t="shared" ca="1" si="72"/>
        <v>-</v>
      </c>
      <c r="R2269" s="6"/>
      <c r="S2269" s="6"/>
      <c r="T2269" s="6"/>
      <c r="U2269" s="6"/>
      <c r="V2269" s="6"/>
      <c r="W2269" s="6" t="str">
        <f t="shared" si="71"/>
        <v>-</v>
      </c>
      <c r="X2269" s="6"/>
      <c r="Y2269" s="6"/>
      <c r="Z2269" s="6"/>
      <c r="AA2269" s="6"/>
      <c r="AB2269" s="6"/>
      <c r="AC2269" s="6"/>
    </row>
    <row r="2270" spans="1:29" x14ac:dyDescent="0.25">
      <c r="Q2270" s="12" t="str">
        <f t="shared" ca="1" si="72"/>
        <v>-</v>
      </c>
      <c r="W2270" t="str">
        <f t="shared" si="71"/>
        <v>-</v>
      </c>
    </row>
    <row r="2271" spans="1:29" x14ac:dyDescent="0.25">
      <c r="A2271" s="6"/>
      <c r="B2271" s="10"/>
      <c r="C2271" s="6"/>
      <c r="D2271" s="6"/>
      <c r="E2271" s="6"/>
      <c r="F2271" s="6"/>
      <c r="G2271" s="6"/>
      <c r="H2271" s="6"/>
      <c r="I2271" s="6"/>
      <c r="J2271" s="6"/>
      <c r="K2271" s="6"/>
      <c r="L2271" s="6"/>
      <c r="M2271" s="6"/>
      <c r="N2271" s="6"/>
      <c r="O2271" s="6"/>
      <c r="P2271" s="10"/>
      <c r="Q2271" s="15" t="str">
        <f t="shared" ca="1" si="72"/>
        <v>-</v>
      </c>
      <c r="R2271" s="6"/>
      <c r="S2271" s="6"/>
      <c r="T2271" s="6"/>
      <c r="U2271" s="6"/>
      <c r="V2271" s="6"/>
      <c r="W2271" s="6" t="str">
        <f t="shared" si="71"/>
        <v>-</v>
      </c>
      <c r="X2271" s="6"/>
      <c r="Y2271" s="6"/>
      <c r="Z2271" s="6"/>
      <c r="AA2271" s="6"/>
      <c r="AB2271" s="6"/>
      <c r="AC2271" s="6"/>
    </row>
    <row r="2272" spans="1:29" x14ac:dyDescent="0.25">
      <c r="Q2272" s="12" t="str">
        <f t="shared" ca="1" si="72"/>
        <v>-</v>
      </c>
      <c r="W2272" t="str">
        <f t="shared" si="71"/>
        <v>-</v>
      </c>
    </row>
    <row r="2273" spans="1:29" x14ac:dyDescent="0.25">
      <c r="A2273" s="6"/>
      <c r="B2273" s="10"/>
      <c r="C2273" s="6"/>
      <c r="D2273" s="6"/>
      <c r="E2273" s="6"/>
      <c r="F2273" s="6"/>
      <c r="G2273" s="6"/>
      <c r="H2273" s="6"/>
      <c r="I2273" s="6"/>
      <c r="J2273" s="6"/>
      <c r="K2273" s="6"/>
      <c r="L2273" s="6"/>
      <c r="M2273" s="6"/>
      <c r="N2273" s="6"/>
      <c r="O2273" s="6"/>
      <c r="P2273" s="10"/>
      <c r="Q2273" s="15" t="str">
        <f t="shared" ca="1" si="72"/>
        <v>-</v>
      </c>
      <c r="R2273" s="6"/>
      <c r="S2273" s="6"/>
      <c r="T2273" s="6"/>
      <c r="U2273" s="6"/>
      <c r="V2273" s="6"/>
      <c r="W2273" s="6" t="str">
        <f t="shared" si="71"/>
        <v>-</v>
      </c>
      <c r="X2273" s="6"/>
      <c r="Y2273" s="6"/>
      <c r="Z2273" s="6"/>
      <c r="AA2273" s="6"/>
      <c r="AB2273" s="6"/>
      <c r="AC2273" s="6"/>
    </row>
    <row r="2274" spans="1:29" x14ac:dyDescent="0.25">
      <c r="Q2274" s="12" t="str">
        <f t="shared" ca="1" si="72"/>
        <v>-</v>
      </c>
      <c r="W2274" t="str">
        <f t="shared" si="71"/>
        <v>-</v>
      </c>
    </row>
    <row r="2275" spans="1:29" x14ac:dyDescent="0.25">
      <c r="A2275" s="6"/>
      <c r="B2275" s="10"/>
      <c r="C2275" s="6"/>
      <c r="D2275" s="6"/>
      <c r="E2275" s="6"/>
      <c r="F2275" s="6"/>
      <c r="G2275" s="6"/>
      <c r="H2275" s="6"/>
      <c r="I2275" s="6"/>
      <c r="J2275" s="6"/>
      <c r="K2275" s="6"/>
      <c r="L2275" s="6"/>
      <c r="M2275" s="6"/>
      <c r="N2275" s="6"/>
      <c r="O2275" s="6"/>
      <c r="P2275" s="10"/>
      <c r="Q2275" s="15" t="str">
        <f t="shared" ca="1" si="72"/>
        <v>-</v>
      </c>
      <c r="R2275" s="6"/>
      <c r="S2275" s="6"/>
      <c r="T2275" s="6"/>
      <c r="U2275" s="6"/>
      <c r="V2275" s="6"/>
      <c r="W2275" s="6" t="str">
        <f t="shared" si="71"/>
        <v>-</v>
      </c>
      <c r="X2275" s="6"/>
      <c r="Y2275" s="6"/>
      <c r="Z2275" s="6"/>
      <c r="AA2275" s="6"/>
      <c r="AB2275" s="6"/>
      <c r="AC2275" s="6"/>
    </row>
    <row r="2276" spans="1:29" x14ac:dyDescent="0.25">
      <c r="Q2276" s="12" t="str">
        <f t="shared" ca="1" si="72"/>
        <v>-</v>
      </c>
      <c r="W2276" t="str">
        <f t="shared" si="71"/>
        <v>-</v>
      </c>
    </row>
    <row r="2277" spans="1:29" x14ac:dyDescent="0.25">
      <c r="A2277" s="6"/>
      <c r="B2277" s="10"/>
      <c r="C2277" s="6"/>
      <c r="D2277" s="6"/>
      <c r="E2277" s="6"/>
      <c r="F2277" s="6"/>
      <c r="G2277" s="6"/>
      <c r="H2277" s="6"/>
      <c r="I2277" s="6"/>
      <c r="J2277" s="6"/>
      <c r="K2277" s="6"/>
      <c r="L2277" s="6"/>
      <c r="M2277" s="6"/>
      <c r="N2277" s="6"/>
      <c r="O2277" s="6"/>
      <c r="P2277" s="10"/>
      <c r="Q2277" s="15" t="str">
        <f t="shared" ca="1" si="72"/>
        <v>-</v>
      </c>
      <c r="R2277" s="6"/>
      <c r="S2277" s="6"/>
      <c r="T2277" s="6"/>
      <c r="U2277" s="6"/>
      <c r="V2277" s="6"/>
      <c r="W2277" s="6" t="str">
        <f t="shared" si="71"/>
        <v>-</v>
      </c>
      <c r="X2277" s="6"/>
      <c r="Y2277" s="6"/>
      <c r="Z2277" s="6"/>
      <c r="AA2277" s="6"/>
      <c r="AB2277" s="6"/>
      <c r="AC2277" s="6"/>
    </row>
    <row r="2278" spans="1:29" x14ac:dyDescent="0.25">
      <c r="Q2278" s="12" t="str">
        <f t="shared" ca="1" si="72"/>
        <v>-</v>
      </c>
      <c r="W2278" t="str">
        <f t="shared" si="71"/>
        <v>-</v>
      </c>
    </row>
    <row r="2279" spans="1:29" x14ac:dyDescent="0.25">
      <c r="A2279" s="6"/>
      <c r="B2279" s="10"/>
      <c r="C2279" s="6"/>
      <c r="D2279" s="6"/>
      <c r="E2279" s="6"/>
      <c r="F2279" s="6"/>
      <c r="G2279" s="6"/>
      <c r="H2279" s="6"/>
      <c r="I2279" s="6"/>
      <c r="J2279" s="6"/>
      <c r="K2279" s="6"/>
      <c r="L2279" s="6"/>
      <c r="M2279" s="6"/>
      <c r="N2279" s="6"/>
      <c r="O2279" s="6"/>
      <c r="P2279" s="10"/>
      <c r="Q2279" s="15" t="str">
        <f t="shared" ca="1" si="72"/>
        <v>-</v>
      </c>
      <c r="R2279" s="6"/>
      <c r="S2279" s="6"/>
      <c r="T2279" s="6"/>
      <c r="U2279" s="6"/>
      <c r="V2279" s="6"/>
      <c r="W2279" s="6" t="str">
        <f t="shared" si="71"/>
        <v>-</v>
      </c>
      <c r="X2279" s="6"/>
      <c r="Y2279" s="6"/>
      <c r="Z2279" s="6"/>
      <c r="AA2279" s="6"/>
      <c r="AB2279" s="6"/>
      <c r="AC2279" s="6"/>
    </row>
    <row r="2280" spans="1:29" x14ac:dyDescent="0.25">
      <c r="Q2280" s="12" t="str">
        <f t="shared" ca="1" si="72"/>
        <v>-</v>
      </c>
      <c r="W2280" t="str">
        <f t="shared" si="71"/>
        <v>-</v>
      </c>
    </row>
    <row r="2281" spans="1:29" x14ac:dyDescent="0.25">
      <c r="A2281" s="6"/>
      <c r="B2281" s="10"/>
      <c r="C2281" s="6"/>
      <c r="D2281" s="6"/>
      <c r="E2281" s="6"/>
      <c r="F2281" s="6"/>
      <c r="G2281" s="6"/>
      <c r="H2281" s="6"/>
      <c r="I2281" s="6"/>
      <c r="J2281" s="6"/>
      <c r="K2281" s="6"/>
      <c r="L2281" s="6"/>
      <c r="M2281" s="6"/>
      <c r="N2281" s="6"/>
      <c r="O2281" s="6"/>
      <c r="P2281" s="10"/>
      <c r="Q2281" s="15" t="str">
        <f t="shared" ca="1" si="72"/>
        <v>-</v>
      </c>
      <c r="R2281" s="6"/>
      <c r="S2281" s="6"/>
      <c r="T2281" s="6"/>
      <c r="U2281" s="6"/>
      <c r="V2281" s="6"/>
      <c r="W2281" s="6" t="str">
        <f t="shared" si="71"/>
        <v>-</v>
      </c>
      <c r="X2281" s="6"/>
      <c r="Y2281" s="6"/>
      <c r="Z2281" s="6"/>
      <c r="AA2281" s="6"/>
      <c r="AB2281" s="6"/>
      <c r="AC2281" s="6"/>
    </row>
    <row r="2282" spans="1:29" x14ac:dyDescent="0.25">
      <c r="Q2282" s="12" t="str">
        <f t="shared" ca="1" si="72"/>
        <v>-</v>
      </c>
      <c r="W2282" t="str">
        <f t="shared" si="71"/>
        <v>-</v>
      </c>
    </row>
    <row r="2283" spans="1:29" x14ac:dyDescent="0.25">
      <c r="A2283" s="6"/>
      <c r="B2283" s="10"/>
      <c r="C2283" s="6"/>
      <c r="D2283" s="6"/>
      <c r="E2283" s="6"/>
      <c r="F2283" s="6"/>
      <c r="G2283" s="6"/>
      <c r="H2283" s="6"/>
      <c r="I2283" s="6"/>
      <c r="J2283" s="6"/>
      <c r="K2283" s="6"/>
      <c r="L2283" s="6"/>
      <c r="M2283" s="6"/>
      <c r="N2283" s="6"/>
      <c r="O2283" s="6"/>
      <c r="P2283" s="10"/>
      <c r="Q2283" s="15" t="str">
        <f t="shared" ca="1" si="72"/>
        <v>-</v>
      </c>
      <c r="R2283" s="6"/>
      <c r="S2283" s="6"/>
      <c r="T2283" s="6"/>
      <c r="U2283" s="6"/>
      <c r="V2283" s="6"/>
      <c r="W2283" s="6" t="str">
        <f t="shared" si="71"/>
        <v>-</v>
      </c>
      <c r="X2283" s="6"/>
      <c r="Y2283" s="6"/>
      <c r="Z2283" s="6"/>
      <c r="AA2283" s="6"/>
      <c r="AB2283" s="6"/>
      <c r="AC2283" s="6"/>
    </row>
    <row r="2284" spans="1:29" x14ac:dyDescent="0.25">
      <c r="Q2284" s="12" t="str">
        <f t="shared" ca="1" si="72"/>
        <v>-</v>
      </c>
      <c r="W2284" t="str">
        <f t="shared" si="71"/>
        <v>-</v>
      </c>
    </row>
    <row r="2285" spans="1:29" x14ac:dyDescent="0.25">
      <c r="A2285" s="6"/>
      <c r="B2285" s="10"/>
      <c r="C2285" s="6"/>
      <c r="D2285" s="6"/>
      <c r="E2285" s="6"/>
      <c r="F2285" s="6"/>
      <c r="G2285" s="6"/>
      <c r="H2285" s="6"/>
      <c r="I2285" s="6"/>
      <c r="J2285" s="6"/>
      <c r="K2285" s="6"/>
      <c r="L2285" s="6"/>
      <c r="M2285" s="6"/>
      <c r="N2285" s="6"/>
      <c r="O2285" s="6"/>
      <c r="P2285" s="10"/>
      <c r="Q2285" s="15" t="str">
        <f t="shared" ca="1" si="72"/>
        <v>-</v>
      </c>
      <c r="R2285" s="6"/>
      <c r="S2285" s="6"/>
      <c r="T2285" s="6"/>
      <c r="U2285" s="6"/>
      <c r="V2285" s="6"/>
      <c r="W2285" s="6" t="str">
        <f t="shared" si="71"/>
        <v>-</v>
      </c>
      <c r="X2285" s="6"/>
      <c r="Y2285" s="6"/>
      <c r="Z2285" s="6"/>
      <c r="AA2285" s="6"/>
      <c r="AB2285" s="6"/>
      <c r="AC2285" s="6"/>
    </row>
    <row r="2286" spans="1:29" x14ac:dyDescent="0.25">
      <c r="Q2286" s="12" t="str">
        <f t="shared" ca="1" si="72"/>
        <v>-</v>
      </c>
      <c r="W2286" t="str">
        <f t="shared" si="71"/>
        <v>-</v>
      </c>
    </row>
    <row r="2287" spans="1:29" x14ac:dyDescent="0.25">
      <c r="A2287" s="6"/>
      <c r="B2287" s="10"/>
      <c r="C2287" s="6"/>
      <c r="D2287" s="6"/>
      <c r="E2287" s="6"/>
      <c r="F2287" s="6"/>
      <c r="G2287" s="6"/>
      <c r="H2287" s="6"/>
      <c r="I2287" s="6"/>
      <c r="J2287" s="6"/>
      <c r="K2287" s="6"/>
      <c r="L2287" s="6"/>
      <c r="M2287" s="6"/>
      <c r="N2287" s="6"/>
      <c r="O2287" s="6"/>
      <c r="P2287" s="10"/>
      <c r="Q2287" s="15" t="str">
        <f t="shared" ca="1" si="72"/>
        <v>-</v>
      </c>
      <c r="R2287" s="6"/>
      <c r="S2287" s="6"/>
      <c r="T2287" s="6"/>
      <c r="U2287" s="6"/>
      <c r="V2287" s="6"/>
      <c r="W2287" s="6" t="str">
        <f t="shared" si="71"/>
        <v>-</v>
      </c>
      <c r="X2287" s="6"/>
      <c r="Y2287" s="6"/>
      <c r="Z2287" s="6"/>
      <c r="AA2287" s="6"/>
      <c r="AB2287" s="6"/>
      <c r="AC2287" s="6"/>
    </row>
    <row r="2288" spans="1:29" x14ac:dyDescent="0.25">
      <c r="Q2288" s="12" t="str">
        <f t="shared" ca="1" si="72"/>
        <v>-</v>
      </c>
      <c r="W2288" t="str">
        <f t="shared" si="71"/>
        <v>-</v>
      </c>
    </row>
    <row r="2289" spans="1:29" x14ac:dyDescent="0.25">
      <c r="A2289" s="6"/>
      <c r="B2289" s="10"/>
      <c r="C2289" s="6"/>
      <c r="D2289" s="6"/>
      <c r="E2289" s="6"/>
      <c r="F2289" s="6"/>
      <c r="G2289" s="6"/>
      <c r="H2289" s="6"/>
      <c r="I2289" s="6"/>
      <c r="J2289" s="6"/>
      <c r="K2289" s="6"/>
      <c r="L2289" s="6"/>
      <c r="M2289" s="6"/>
      <c r="N2289" s="6"/>
      <c r="O2289" s="6"/>
      <c r="P2289" s="10"/>
      <c r="Q2289" s="15" t="str">
        <f t="shared" ca="1" si="72"/>
        <v>-</v>
      </c>
      <c r="R2289" s="6"/>
      <c r="S2289" s="6"/>
      <c r="T2289" s="6"/>
      <c r="U2289" s="6"/>
      <c r="V2289" s="6"/>
      <c r="W2289" s="6" t="str">
        <f t="shared" si="71"/>
        <v>-</v>
      </c>
      <c r="X2289" s="6"/>
      <c r="Y2289" s="6"/>
      <c r="Z2289" s="6"/>
      <c r="AA2289" s="6"/>
      <c r="AB2289" s="6"/>
      <c r="AC2289" s="6"/>
    </row>
    <row r="2290" spans="1:29" x14ac:dyDescent="0.25">
      <c r="Q2290" s="12" t="str">
        <f t="shared" ca="1" si="72"/>
        <v>-</v>
      </c>
      <c r="W2290" t="str">
        <f t="shared" si="71"/>
        <v>-</v>
      </c>
    </row>
    <row r="2291" spans="1:29" x14ac:dyDescent="0.25">
      <c r="A2291" s="6"/>
      <c r="B2291" s="10"/>
      <c r="C2291" s="6"/>
      <c r="D2291" s="6"/>
      <c r="E2291" s="6"/>
      <c r="F2291" s="6"/>
      <c r="G2291" s="6"/>
      <c r="H2291" s="6"/>
      <c r="I2291" s="6"/>
      <c r="J2291" s="6"/>
      <c r="K2291" s="6"/>
      <c r="L2291" s="6"/>
      <c r="M2291" s="6"/>
      <c r="N2291" s="6"/>
      <c r="O2291" s="6"/>
      <c r="P2291" s="10"/>
      <c r="Q2291" s="15" t="str">
        <f t="shared" ca="1" si="72"/>
        <v>-</v>
      </c>
      <c r="R2291" s="6"/>
      <c r="S2291" s="6"/>
      <c r="T2291" s="6"/>
      <c r="U2291" s="6"/>
      <c r="V2291" s="6"/>
      <c r="W2291" s="6" t="str">
        <f t="shared" si="71"/>
        <v>-</v>
      </c>
      <c r="X2291" s="6"/>
      <c r="Y2291" s="6"/>
      <c r="Z2291" s="6"/>
      <c r="AA2291" s="6"/>
      <c r="AB2291" s="6"/>
      <c r="AC2291" s="6"/>
    </row>
    <row r="2292" spans="1:29" x14ac:dyDescent="0.25">
      <c r="Q2292" s="12" t="str">
        <f t="shared" ca="1" si="72"/>
        <v>-</v>
      </c>
      <c r="W2292" t="str">
        <f t="shared" si="71"/>
        <v>-</v>
      </c>
    </row>
    <row r="2293" spans="1:29" x14ac:dyDescent="0.25">
      <c r="A2293" s="6"/>
      <c r="B2293" s="10"/>
      <c r="C2293" s="6"/>
      <c r="D2293" s="6"/>
      <c r="E2293" s="6"/>
      <c r="F2293" s="6"/>
      <c r="G2293" s="6"/>
      <c r="H2293" s="6"/>
      <c r="I2293" s="6"/>
      <c r="J2293" s="6"/>
      <c r="K2293" s="6"/>
      <c r="L2293" s="6"/>
      <c r="M2293" s="6"/>
      <c r="N2293" s="6"/>
      <c r="O2293" s="6"/>
      <c r="P2293" s="10"/>
      <c r="Q2293" s="15" t="str">
        <f t="shared" ca="1" si="72"/>
        <v>-</v>
      </c>
      <c r="R2293" s="6"/>
      <c r="S2293" s="6"/>
      <c r="T2293" s="6"/>
      <c r="U2293" s="6"/>
      <c r="V2293" s="6"/>
      <c r="W2293" s="6" t="str">
        <f t="shared" si="71"/>
        <v>-</v>
      </c>
      <c r="X2293" s="6"/>
      <c r="Y2293" s="6"/>
      <c r="Z2293" s="6"/>
      <c r="AA2293" s="6"/>
      <c r="AB2293" s="6"/>
      <c r="AC2293" s="6"/>
    </row>
    <row r="2294" spans="1:29" x14ac:dyDescent="0.25">
      <c r="Q2294" s="12" t="str">
        <f t="shared" ca="1" si="72"/>
        <v>-</v>
      </c>
      <c r="W2294" t="str">
        <f t="shared" si="71"/>
        <v>-</v>
      </c>
    </row>
    <row r="2295" spans="1:29" x14ac:dyDescent="0.25">
      <c r="A2295" s="6"/>
      <c r="B2295" s="10"/>
      <c r="C2295" s="6"/>
      <c r="D2295" s="6"/>
      <c r="E2295" s="6"/>
      <c r="F2295" s="6"/>
      <c r="G2295" s="6"/>
      <c r="H2295" s="6"/>
      <c r="I2295" s="6"/>
      <c r="J2295" s="6"/>
      <c r="K2295" s="6"/>
      <c r="L2295" s="6"/>
      <c r="M2295" s="6"/>
      <c r="N2295" s="6"/>
      <c r="O2295" s="6"/>
      <c r="P2295" s="10"/>
      <c r="Q2295" s="15" t="str">
        <f t="shared" ca="1" si="72"/>
        <v>-</v>
      </c>
      <c r="R2295" s="6"/>
      <c r="S2295" s="6"/>
      <c r="T2295" s="6"/>
      <c r="U2295" s="6"/>
      <c r="V2295" s="6"/>
      <c r="W2295" s="6" t="str">
        <f t="shared" si="71"/>
        <v>-</v>
      </c>
      <c r="X2295" s="6"/>
      <c r="Y2295" s="6"/>
      <c r="Z2295" s="6"/>
      <c r="AA2295" s="6"/>
      <c r="AB2295" s="6"/>
      <c r="AC2295" s="6"/>
    </row>
    <row r="2296" spans="1:29" x14ac:dyDescent="0.25">
      <c r="Q2296" s="12" t="str">
        <f t="shared" ca="1" si="72"/>
        <v>-</v>
      </c>
      <c r="W2296" t="str">
        <f t="shared" si="71"/>
        <v>-</v>
      </c>
    </row>
    <row r="2297" spans="1:29" x14ac:dyDescent="0.25">
      <c r="A2297" s="6"/>
      <c r="B2297" s="10"/>
      <c r="C2297" s="6"/>
      <c r="D2297" s="6"/>
      <c r="E2297" s="6"/>
      <c r="F2297" s="6"/>
      <c r="G2297" s="6"/>
      <c r="H2297" s="6"/>
      <c r="I2297" s="6"/>
      <c r="J2297" s="6"/>
      <c r="K2297" s="6"/>
      <c r="L2297" s="6"/>
      <c r="M2297" s="6"/>
      <c r="N2297" s="6"/>
      <c r="O2297" s="6"/>
      <c r="P2297" s="10"/>
      <c r="Q2297" s="15" t="str">
        <f t="shared" ca="1" si="72"/>
        <v>-</v>
      </c>
      <c r="R2297" s="6"/>
      <c r="S2297" s="6"/>
      <c r="T2297" s="6"/>
      <c r="U2297" s="6"/>
      <c r="V2297" s="6"/>
      <c r="W2297" s="6" t="str">
        <f t="shared" si="71"/>
        <v>-</v>
      </c>
      <c r="X2297" s="6"/>
      <c r="Y2297" s="6"/>
      <c r="Z2297" s="6"/>
      <c r="AA2297" s="6"/>
      <c r="AB2297" s="6"/>
      <c r="AC2297" s="6"/>
    </row>
    <row r="2298" spans="1:29" x14ac:dyDescent="0.25">
      <c r="Q2298" s="12" t="str">
        <f t="shared" ca="1" si="72"/>
        <v>-</v>
      </c>
      <c r="W2298" t="str">
        <f t="shared" si="71"/>
        <v>-</v>
      </c>
    </row>
    <row r="2299" spans="1:29" x14ac:dyDescent="0.25">
      <c r="A2299" s="6"/>
      <c r="B2299" s="10"/>
      <c r="C2299" s="6"/>
      <c r="D2299" s="6"/>
      <c r="E2299" s="6"/>
      <c r="F2299" s="6"/>
      <c r="G2299" s="6"/>
      <c r="H2299" s="6"/>
      <c r="I2299" s="6"/>
      <c r="J2299" s="6"/>
      <c r="K2299" s="6"/>
      <c r="L2299" s="6"/>
      <c r="M2299" s="6"/>
      <c r="N2299" s="6"/>
      <c r="O2299" s="6"/>
      <c r="P2299" s="10"/>
      <c r="Q2299" s="15" t="str">
        <f t="shared" ca="1" si="72"/>
        <v>-</v>
      </c>
      <c r="R2299" s="6"/>
      <c r="S2299" s="6"/>
      <c r="T2299" s="6"/>
      <c r="U2299" s="6"/>
      <c r="V2299" s="6"/>
      <c r="W2299" s="6" t="str">
        <f t="shared" si="71"/>
        <v>-</v>
      </c>
      <c r="X2299" s="6"/>
      <c r="Y2299" s="6"/>
      <c r="Z2299" s="6"/>
      <c r="AA2299" s="6"/>
      <c r="AB2299" s="6"/>
      <c r="AC2299" s="6"/>
    </row>
    <row r="2300" spans="1:29" x14ac:dyDescent="0.25">
      <c r="Q2300" s="12" t="str">
        <f t="shared" ca="1" si="72"/>
        <v>-</v>
      </c>
      <c r="W2300" t="str">
        <f t="shared" si="71"/>
        <v>-</v>
      </c>
    </row>
    <row r="2301" spans="1:29" x14ac:dyDescent="0.25">
      <c r="A2301" s="6"/>
      <c r="B2301" s="10"/>
      <c r="C2301" s="6"/>
      <c r="D2301" s="6"/>
      <c r="E2301" s="6"/>
      <c r="F2301" s="6"/>
      <c r="G2301" s="6"/>
      <c r="H2301" s="6"/>
      <c r="I2301" s="6"/>
      <c r="J2301" s="6"/>
      <c r="K2301" s="6"/>
      <c r="L2301" s="6"/>
      <c r="M2301" s="6"/>
      <c r="N2301" s="6"/>
      <c r="O2301" s="6"/>
      <c r="P2301" s="10"/>
      <c r="Q2301" s="15" t="str">
        <f t="shared" ca="1" si="72"/>
        <v>-</v>
      </c>
      <c r="R2301" s="6"/>
      <c r="S2301" s="6"/>
      <c r="T2301" s="6"/>
      <c r="U2301" s="6"/>
      <c r="V2301" s="6"/>
      <c r="W2301" s="6" t="str">
        <f t="shared" si="71"/>
        <v>-</v>
      </c>
      <c r="X2301" s="6"/>
      <c r="Y2301" s="6"/>
      <c r="Z2301" s="6"/>
      <c r="AA2301" s="6"/>
      <c r="AB2301" s="6"/>
      <c r="AC2301" s="6"/>
    </row>
    <row r="2302" spans="1:29" x14ac:dyDescent="0.25">
      <c r="Q2302" s="12" t="str">
        <f t="shared" ca="1" si="72"/>
        <v>-</v>
      </c>
      <c r="W2302" t="str">
        <f t="shared" si="71"/>
        <v>-</v>
      </c>
    </row>
    <row r="2303" spans="1:29" x14ac:dyDescent="0.25">
      <c r="A2303" s="6"/>
      <c r="B2303" s="10"/>
      <c r="C2303" s="6"/>
      <c r="D2303" s="6"/>
      <c r="E2303" s="6"/>
      <c r="F2303" s="6"/>
      <c r="G2303" s="6"/>
      <c r="H2303" s="6"/>
      <c r="I2303" s="6"/>
      <c r="J2303" s="6"/>
      <c r="K2303" s="6"/>
      <c r="L2303" s="6"/>
      <c r="M2303" s="6"/>
      <c r="N2303" s="6"/>
      <c r="O2303" s="6"/>
      <c r="P2303" s="10"/>
      <c r="Q2303" s="15" t="str">
        <f t="shared" ca="1" si="72"/>
        <v>-</v>
      </c>
      <c r="R2303" s="6"/>
      <c r="S2303" s="6"/>
      <c r="T2303" s="6"/>
      <c r="U2303" s="6"/>
      <c r="V2303" s="6"/>
      <c r="W2303" s="6" t="str">
        <f t="shared" ref="W2303:W2366" si="73">IF(OR(ISBLANK(J2303),ISBLANK(V2303)),"-",(IF(J2303=V2303,"Yes","No")))</f>
        <v>-</v>
      </c>
      <c r="X2303" s="6"/>
      <c r="Y2303" s="6"/>
      <c r="Z2303" s="6"/>
      <c r="AA2303" s="6"/>
      <c r="AB2303" s="6"/>
      <c r="AC2303" s="6"/>
    </row>
    <row r="2304" spans="1:29" x14ac:dyDescent="0.25">
      <c r="Q2304" s="12" t="str">
        <f t="shared" ref="Q2304:Q2367" ca="1" si="74">IF(B2304&gt;1/1/1900, (IF(R2304="Closed",(DATEDIF(B2304,P2304,"d"))-(DATEDIF(M2304,O2304,"d")),IF(OR(R2304="Pending",ISBLANK(P2304)),TODAY()-B2304))),"-")</f>
        <v>-</v>
      </c>
      <c r="W2304" t="str">
        <f t="shared" si="73"/>
        <v>-</v>
      </c>
    </row>
    <row r="2305" spans="1:29" x14ac:dyDescent="0.25">
      <c r="A2305" s="6"/>
      <c r="B2305" s="10"/>
      <c r="C2305" s="6"/>
      <c r="D2305" s="6"/>
      <c r="E2305" s="6"/>
      <c r="F2305" s="6"/>
      <c r="G2305" s="6"/>
      <c r="H2305" s="6"/>
      <c r="I2305" s="6"/>
      <c r="J2305" s="6"/>
      <c r="K2305" s="6"/>
      <c r="L2305" s="6"/>
      <c r="M2305" s="6"/>
      <c r="N2305" s="6"/>
      <c r="O2305" s="6"/>
      <c r="P2305" s="10"/>
      <c r="Q2305" s="15" t="str">
        <f t="shared" ca="1" si="74"/>
        <v>-</v>
      </c>
      <c r="R2305" s="6"/>
      <c r="S2305" s="6"/>
      <c r="T2305" s="6"/>
      <c r="U2305" s="6"/>
      <c r="V2305" s="6"/>
      <c r="W2305" s="6" t="str">
        <f t="shared" si="73"/>
        <v>-</v>
      </c>
      <c r="X2305" s="6"/>
      <c r="Y2305" s="6"/>
      <c r="Z2305" s="6"/>
      <c r="AA2305" s="6"/>
      <c r="AB2305" s="6"/>
      <c r="AC2305" s="6"/>
    </row>
    <row r="2306" spans="1:29" x14ac:dyDescent="0.25">
      <c r="Q2306" s="12" t="str">
        <f t="shared" ca="1" si="74"/>
        <v>-</v>
      </c>
      <c r="W2306" t="str">
        <f t="shared" si="73"/>
        <v>-</v>
      </c>
    </row>
    <row r="2307" spans="1:29" x14ac:dyDescent="0.25">
      <c r="A2307" s="6"/>
      <c r="B2307" s="10"/>
      <c r="C2307" s="6"/>
      <c r="D2307" s="6"/>
      <c r="E2307" s="6"/>
      <c r="F2307" s="6"/>
      <c r="G2307" s="6"/>
      <c r="H2307" s="6"/>
      <c r="I2307" s="6"/>
      <c r="J2307" s="6"/>
      <c r="K2307" s="6"/>
      <c r="L2307" s="6"/>
      <c r="M2307" s="6"/>
      <c r="N2307" s="6"/>
      <c r="O2307" s="6"/>
      <c r="P2307" s="10"/>
      <c r="Q2307" s="15" t="str">
        <f t="shared" ca="1" si="74"/>
        <v>-</v>
      </c>
      <c r="R2307" s="6"/>
      <c r="S2307" s="6"/>
      <c r="T2307" s="6"/>
      <c r="U2307" s="6"/>
      <c r="V2307" s="6"/>
      <c r="W2307" s="6" t="str">
        <f t="shared" si="73"/>
        <v>-</v>
      </c>
      <c r="X2307" s="6"/>
      <c r="Y2307" s="6"/>
      <c r="Z2307" s="6"/>
      <c r="AA2307" s="6"/>
      <c r="AB2307" s="6"/>
      <c r="AC2307" s="6"/>
    </row>
    <row r="2308" spans="1:29" x14ac:dyDescent="0.25">
      <c r="Q2308" s="12" t="str">
        <f t="shared" ca="1" si="74"/>
        <v>-</v>
      </c>
      <c r="W2308" t="str">
        <f t="shared" si="73"/>
        <v>-</v>
      </c>
    </row>
    <row r="2309" spans="1:29" x14ac:dyDescent="0.25">
      <c r="A2309" s="6"/>
      <c r="B2309" s="10"/>
      <c r="C2309" s="6"/>
      <c r="D2309" s="6"/>
      <c r="E2309" s="6"/>
      <c r="F2309" s="6"/>
      <c r="G2309" s="6"/>
      <c r="H2309" s="6"/>
      <c r="I2309" s="6"/>
      <c r="J2309" s="6"/>
      <c r="K2309" s="6"/>
      <c r="L2309" s="6"/>
      <c r="M2309" s="6"/>
      <c r="N2309" s="6"/>
      <c r="O2309" s="6"/>
      <c r="P2309" s="10"/>
      <c r="Q2309" s="15" t="str">
        <f t="shared" ca="1" si="74"/>
        <v>-</v>
      </c>
      <c r="R2309" s="6"/>
      <c r="S2309" s="6"/>
      <c r="T2309" s="6"/>
      <c r="U2309" s="6"/>
      <c r="V2309" s="6"/>
      <c r="W2309" s="6" t="str">
        <f t="shared" si="73"/>
        <v>-</v>
      </c>
      <c r="X2309" s="6"/>
      <c r="Y2309" s="6"/>
      <c r="Z2309" s="6"/>
      <c r="AA2309" s="6"/>
      <c r="AB2309" s="6"/>
      <c r="AC2309" s="6"/>
    </row>
    <row r="2310" spans="1:29" x14ac:dyDescent="0.25">
      <c r="Q2310" s="12" t="str">
        <f t="shared" ca="1" si="74"/>
        <v>-</v>
      </c>
      <c r="W2310" t="str">
        <f t="shared" si="73"/>
        <v>-</v>
      </c>
    </row>
    <row r="2311" spans="1:29" x14ac:dyDescent="0.25">
      <c r="A2311" s="6"/>
      <c r="B2311" s="10"/>
      <c r="C2311" s="6"/>
      <c r="D2311" s="6"/>
      <c r="E2311" s="6"/>
      <c r="F2311" s="6"/>
      <c r="G2311" s="6"/>
      <c r="H2311" s="6"/>
      <c r="I2311" s="6"/>
      <c r="J2311" s="6"/>
      <c r="K2311" s="6"/>
      <c r="L2311" s="6"/>
      <c r="M2311" s="6"/>
      <c r="N2311" s="6"/>
      <c r="O2311" s="6"/>
      <c r="P2311" s="10"/>
      <c r="Q2311" s="15" t="str">
        <f t="shared" ca="1" si="74"/>
        <v>-</v>
      </c>
      <c r="R2311" s="6"/>
      <c r="S2311" s="6"/>
      <c r="T2311" s="6"/>
      <c r="U2311" s="6"/>
      <c r="V2311" s="6"/>
      <c r="W2311" s="6" t="str">
        <f t="shared" si="73"/>
        <v>-</v>
      </c>
      <c r="X2311" s="6"/>
      <c r="Y2311" s="6"/>
      <c r="Z2311" s="6"/>
      <c r="AA2311" s="6"/>
      <c r="AB2311" s="6"/>
      <c r="AC2311" s="6"/>
    </row>
    <row r="2312" spans="1:29" x14ac:dyDescent="0.25">
      <c r="Q2312" s="12" t="str">
        <f t="shared" ca="1" si="74"/>
        <v>-</v>
      </c>
      <c r="W2312" t="str">
        <f t="shared" si="73"/>
        <v>-</v>
      </c>
    </row>
    <row r="2313" spans="1:29" x14ac:dyDescent="0.25">
      <c r="A2313" s="6"/>
      <c r="B2313" s="10"/>
      <c r="C2313" s="6"/>
      <c r="D2313" s="6"/>
      <c r="E2313" s="6"/>
      <c r="F2313" s="6"/>
      <c r="G2313" s="6"/>
      <c r="H2313" s="6"/>
      <c r="I2313" s="6"/>
      <c r="J2313" s="6"/>
      <c r="K2313" s="6"/>
      <c r="L2313" s="6"/>
      <c r="M2313" s="6"/>
      <c r="N2313" s="6"/>
      <c r="O2313" s="6"/>
      <c r="P2313" s="10"/>
      <c r="Q2313" s="15" t="str">
        <f t="shared" ca="1" si="74"/>
        <v>-</v>
      </c>
      <c r="R2313" s="6"/>
      <c r="S2313" s="6"/>
      <c r="T2313" s="6"/>
      <c r="U2313" s="6"/>
      <c r="V2313" s="6"/>
      <c r="W2313" s="6" t="str">
        <f t="shared" si="73"/>
        <v>-</v>
      </c>
      <c r="X2313" s="6"/>
      <c r="Y2313" s="6"/>
      <c r="Z2313" s="6"/>
      <c r="AA2313" s="6"/>
      <c r="AB2313" s="6"/>
      <c r="AC2313" s="6"/>
    </row>
    <row r="2314" spans="1:29" x14ac:dyDescent="0.25">
      <c r="Q2314" s="12" t="str">
        <f t="shared" ca="1" si="74"/>
        <v>-</v>
      </c>
      <c r="W2314" t="str">
        <f t="shared" si="73"/>
        <v>-</v>
      </c>
    </row>
    <row r="2315" spans="1:29" x14ac:dyDescent="0.25">
      <c r="A2315" s="6"/>
      <c r="B2315" s="10"/>
      <c r="C2315" s="6"/>
      <c r="D2315" s="6"/>
      <c r="E2315" s="6"/>
      <c r="F2315" s="6"/>
      <c r="G2315" s="6"/>
      <c r="H2315" s="6"/>
      <c r="I2315" s="6"/>
      <c r="J2315" s="6"/>
      <c r="K2315" s="6"/>
      <c r="L2315" s="6"/>
      <c r="M2315" s="6"/>
      <c r="N2315" s="6"/>
      <c r="O2315" s="6"/>
      <c r="P2315" s="10"/>
      <c r="Q2315" s="15" t="str">
        <f t="shared" ca="1" si="74"/>
        <v>-</v>
      </c>
      <c r="R2315" s="6"/>
      <c r="S2315" s="6"/>
      <c r="T2315" s="6"/>
      <c r="U2315" s="6"/>
      <c r="V2315" s="6"/>
      <c r="W2315" s="6" t="str">
        <f t="shared" si="73"/>
        <v>-</v>
      </c>
      <c r="X2315" s="6"/>
      <c r="Y2315" s="6"/>
      <c r="Z2315" s="6"/>
      <c r="AA2315" s="6"/>
      <c r="AB2315" s="6"/>
      <c r="AC2315" s="6"/>
    </row>
    <row r="2316" spans="1:29" x14ac:dyDescent="0.25">
      <c r="Q2316" s="12" t="str">
        <f t="shared" ca="1" si="74"/>
        <v>-</v>
      </c>
      <c r="W2316" t="str">
        <f t="shared" si="73"/>
        <v>-</v>
      </c>
    </row>
    <row r="2317" spans="1:29" x14ac:dyDescent="0.25">
      <c r="A2317" s="6"/>
      <c r="B2317" s="10"/>
      <c r="C2317" s="6"/>
      <c r="D2317" s="6"/>
      <c r="E2317" s="6"/>
      <c r="F2317" s="6"/>
      <c r="G2317" s="6"/>
      <c r="H2317" s="6"/>
      <c r="I2317" s="6"/>
      <c r="J2317" s="6"/>
      <c r="K2317" s="6"/>
      <c r="L2317" s="6"/>
      <c r="M2317" s="6"/>
      <c r="N2317" s="6"/>
      <c r="O2317" s="6"/>
      <c r="P2317" s="10"/>
      <c r="Q2317" s="15" t="str">
        <f t="shared" ca="1" si="74"/>
        <v>-</v>
      </c>
      <c r="R2317" s="6"/>
      <c r="S2317" s="6"/>
      <c r="T2317" s="6"/>
      <c r="U2317" s="6"/>
      <c r="V2317" s="6"/>
      <c r="W2317" s="6" t="str">
        <f t="shared" si="73"/>
        <v>-</v>
      </c>
      <c r="X2317" s="6"/>
      <c r="Y2317" s="6"/>
      <c r="Z2317" s="6"/>
      <c r="AA2317" s="6"/>
      <c r="AB2317" s="6"/>
      <c r="AC2317" s="6"/>
    </row>
    <row r="2318" spans="1:29" x14ac:dyDescent="0.25">
      <c r="Q2318" s="12" t="str">
        <f t="shared" ca="1" si="74"/>
        <v>-</v>
      </c>
      <c r="W2318" t="str">
        <f t="shared" si="73"/>
        <v>-</v>
      </c>
    </row>
    <row r="2319" spans="1:29" x14ac:dyDescent="0.25">
      <c r="A2319" s="6"/>
      <c r="B2319" s="10"/>
      <c r="C2319" s="6"/>
      <c r="D2319" s="6"/>
      <c r="E2319" s="6"/>
      <c r="F2319" s="6"/>
      <c r="G2319" s="6"/>
      <c r="H2319" s="6"/>
      <c r="I2319" s="6"/>
      <c r="J2319" s="6"/>
      <c r="K2319" s="6"/>
      <c r="L2319" s="6"/>
      <c r="M2319" s="6"/>
      <c r="N2319" s="6"/>
      <c r="O2319" s="6"/>
      <c r="P2319" s="10"/>
      <c r="Q2319" s="15" t="str">
        <f t="shared" ca="1" si="74"/>
        <v>-</v>
      </c>
      <c r="R2319" s="6"/>
      <c r="S2319" s="6"/>
      <c r="T2319" s="6"/>
      <c r="U2319" s="6"/>
      <c r="V2319" s="6"/>
      <c r="W2319" s="6" t="str">
        <f t="shared" si="73"/>
        <v>-</v>
      </c>
      <c r="X2319" s="6"/>
      <c r="Y2319" s="6"/>
      <c r="Z2319" s="6"/>
      <c r="AA2319" s="6"/>
      <c r="AB2319" s="6"/>
      <c r="AC2319" s="6"/>
    </row>
    <row r="2320" spans="1:29" x14ac:dyDescent="0.25">
      <c r="Q2320" s="12" t="str">
        <f t="shared" ca="1" si="74"/>
        <v>-</v>
      </c>
      <c r="W2320" t="str">
        <f t="shared" si="73"/>
        <v>-</v>
      </c>
    </row>
    <row r="2321" spans="1:29" x14ac:dyDescent="0.25">
      <c r="A2321" s="6"/>
      <c r="B2321" s="10"/>
      <c r="C2321" s="6"/>
      <c r="D2321" s="6"/>
      <c r="E2321" s="6"/>
      <c r="F2321" s="6"/>
      <c r="G2321" s="6"/>
      <c r="H2321" s="6"/>
      <c r="I2321" s="6"/>
      <c r="J2321" s="6"/>
      <c r="K2321" s="6"/>
      <c r="L2321" s="6"/>
      <c r="M2321" s="6"/>
      <c r="N2321" s="6"/>
      <c r="O2321" s="6"/>
      <c r="P2321" s="10"/>
      <c r="Q2321" s="15" t="str">
        <f t="shared" ca="1" si="74"/>
        <v>-</v>
      </c>
      <c r="R2321" s="6"/>
      <c r="S2321" s="6"/>
      <c r="T2321" s="6"/>
      <c r="U2321" s="6"/>
      <c r="V2321" s="6"/>
      <c r="W2321" s="6" t="str">
        <f t="shared" si="73"/>
        <v>-</v>
      </c>
      <c r="X2321" s="6"/>
      <c r="Y2321" s="6"/>
      <c r="Z2321" s="6"/>
      <c r="AA2321" s="6"/>
      <c r="AB2321" s="6"/>
      <c r="AC2321" s="6"/>
    </row>
    <row r="2322" spans="1:29" x14ac:dyDescent="0.25">
      <c r="Q2322" s="12" t="str">
        <f t="shared" ca="1" si="74"/>
        <v>-</v>
      </c>
      <c r="W2322" t="str">
        <f t="shared" si="73"/>
        <v>-</v>
      </c>
    </row>
    <row r="2323" spans="1:29" x14ac:dyDescent="0.25">
      <c r="A2323" s="6"/>
      <c r="B2323" s="10"/>
      <c r="C2323" s="6"/>
      <c r="D2323" s="6"/>
      <c r="E2323" s="6"/>
      <c r="F2323" s="6"/>
      <c r="G2323" s="6"/>
      <c r="H2323" s="6"/>
      <c r="I2323" s="6"/>
      <c r="J2323" s="6"/>
      <c r="K2323" s="6"/>
      <c r="L2323" s="6"/>
      <c r="M2323" s="6"/>
      <c r="N2323" s="6"/>
      <c r="O2323" s="6"/>
      <c r="P2323" s="10"/>
      <c r="Q2323" s="15" t="str">
        <f t="shared" ca="1" si="74"/>
        <v>-</v>
      </c>
      <c r="R2323" s="6"/>
      <c r="S2323" s="6"/>
      <c r="T2323" s="6"/>
      <c r="U2323" s="6"/>
      <c r="V2323" s="6"/>
      <c r="W2323" s="6" t="str">
        <f t="shared" si="73"/>
        <v>-</v>
      </c>
      <c r="X2323" s="6"/>
      <c r="Y2323" s="6"/>
      <c r="Z2323" s="6"/>
      <c r="AA2323" s="6"/>
      <c r="AB2323" s="6"/>
      <c r="AC2323" s="6"/>
    </row>
    <row r="2324" spans="1:29" x14ac:dyDescent="0.25">
      <c r="Q2324" s="12" t="str">
        <f t="shared" ca="1" si="74"/>
        <v>-</v>
      </c>
      <c r="W2324" t="str">
        <f t="shared" si="73"/>
        <v>-</v>
      </c>
    </row>
    <row r="2325" spans="1:29" x14ac:dyDescent="0.25">
      <c r="A2325" s="6"/>
      <c r="B2325" s="10"/>
      <c r="C2325" s="6"/>
      <c r="D2325" s="6"/>
      <c r="E2325" s="6"/>
      <c r="F2325" s="6"/>
      <c r="G2325" s="6"/>
      <c r="H2325" s="6"/>
      <c r="I2325" s="6"/>
      <c r="J2325" s="6"/>
      <c r="K2325" s="6"/>
      <c r="L2325" s="6"/>
      <c r="M2325" s="6"/>
      <c r="N2325" s="6"/>
      <c r="O2325" s="6"/>
      <c r="P2325" s="10"/>
      <c r="Q2325" s="15" t="str">
        <f t="shared" ca="1" si="74"/>
        <v>-</v>
      </c>
      <c r="R2325" s="6"/>
      <c r="S2325" s="6"/>
      <c r="T2325" s="6"/>
      <c r="U2325" s="6"/>
      <c r="V2325" s="6"/>
      <c r="W2325" s="6" t="str">
        <f t="shared" si="73"/>
        <v>-</v>
      </c>
      <c r="X2325" s="6"/>
      <c r="Y2325" s="6"/>
      <c r="Z2325" s="6"/>
      <c r="AA2325" s="6"/>
      <c r="AB2325" s="6"/>
      <c r="AC2325" s="6"/>
    </row>
    <row r="2326" spans="1:29" x14ac:dyDescent="0.25">
      <c r="Q2326" s="12" t="str">
        <f t="shared" ca="1" si="74"/>
        <v>-</v>
      </c>
      <c r="W2326" t="str">
        <f t="shared" si="73"/>
        <v>-</v>
      </c>
    </row>
    <row r="2327" spans="1:29" x14ac:dyDescent="0.25">
      <c r="A2327" s="6"/>
      <c r="B2327" s="10"/>
      <c r="C2327" s="6"/>
      <c r="D2327" s="6"/>
      <c r="E2327" s="6"/>
      <c r="F2327" s="6"/>
      <c r="G2327" s="6"/>
      <c r="H2327" s="6"/>
      <c r="I2327" s="6"/>
      <c r="J2327" s="6"/>
      <c r="K2327" s="6"/>
      <c r="L2327" s="6"/>
      <c r="M2327" s="6"/>
      <c r="N2327" s="6"/>
      <c r="O2327" s="6"/>
      <c r="P2327" s="10"/>
      <c r="Q2327" s="15" t="str">
        <f t="shared" ca="1" si="74"/>
        <v>-</v>
      </c>
      <c r="R2327" s="6"/>
      <c r="S2327" s="6"/>
      <c r="T2327" s="6"/>
      <c r="U2327" s="6"/>
      <c r="V2327" s="6"/>
      <c r="W2327" s="6" t="str">
        <f t="shared" si="73"/>
        <v>-</v>
      </c>
      <c r="X2327" s="6"/>
      <c r="Y2327" s="6"/>
      <c r="Z2327" s="6"/>
      <c r="AA2327" s="6"/>
      <c r="AB2327" s="6"/>
      <c r="AC2327" s="6"/>
    </row>
    <row r="2328" spans="1:29" x14ac:dyDescent="0.25">
      <c r="Q2328" s="12" t="str">
        <f t="shared" ca="1" si="74"/>
        <v>-</v>
      </c>
      <c r="W2328" t="str">
        <f t="shared" si="73"/>
        <v>-</v>
      </c>
    </row>
    <row r="2329" spans="1:29" x14ac:dyDescent="0.25">
      <c r="A2329" s="6"/>
      <c r="B2329" s="10"/>
      <c r="C2329" s="6"/>
      <c r="D2329" s="6"/>
      <c r="E2329" s="6"/>
      <c r="F2329" s="6"/>
      <c r="G2329" s="6"/>
      <c r="H2329" s="6"/>
      <c r="I2329" s="6"/>
      <c r="J2329" s="6"/>
      <c r="K2329" s="6"/>
      <c r="L2329" s="6"/>
      <c r="M2329" s="6"/>
      <c r="N2329" s="6"/>
      <c r="O2329" s="6"/>
      <c r="P2329" s="10"/>
      <c r="Q2329" s="15" t="str">
        <f t="shared" ca="1" si="74"/>
        <v>-</v>
      </c>
      <c r="R2329" s="6"/>
      <c r="S2329" s="6"/>
      <c r="T2329" s="6"/>
      <c r="U2329" s="6"/>
      <c r="V2329" s="6"/>
      <c r="W2329" s="6" t="str">
        <f t="shared" si="73"/>
        <v>-</v>
      </c>
      <c r="X2329" s="6"/>
      <c r="Y2329" s="6"/>
      <c r="Z2329" s="6"/>
      <c r="AA2329" s="6"/>
      <c r="AB2329" s="6"/>
      <c r="AC2329" s="6"/>
    </row>
    <row r="2330" spans="1:29" x14ac:dyDescent="0.25">
      <c r="Q2330" s="12" t="str">
        <f t="shared" ca="1" si="74"/>
        <v>-</v>
      </c>
      <c r="W2330" t="str">
        <f t="shared" si="73"/>
        <v>-</v>
      </c>
    </row>
    <row r="2331" spans="1:29" x14ac:dyDescent="0.25">
      <c r="A2331" s="6"/>
      <c r="B2331" s="10"/>
      <c r="C2331" s="6"/>
      <c r="D2331" s="6"/>
      <c r="E2331" s="6"/>
      <c r="F2331" s="6"/>
      <c r="G2331" s="6"/>
      <c r="H2331" s="6"/>
      <c r="I2331" s="6"/>
      <c r="J2331" s="6"/>
      <c r="K2331" s="6"/>
      <c r="L2331" s="6"/>
      <c r="M2331" s="6"/>
      <c r="N2331" s="6"/>
      <c r="O2331" s="6"/>
      <c r="P2331" s="10"/>
      <c r="Q2331" s="15" t="str">
        <f t="shared" ca="1" si="74"/>
        <v>-</v>
      </c>
      <c r="R2331" s="6"/>
      <c r="S2331" s="6"/>
      <c r="T2331" s="6"/>
      <c r="U2331" s="6"/>
      <c r="V2331" s="6"/>
      <c r="W2331" s="6" t="str">
        <f t="shared" si="73"/>
        <v>-</v>
      </c>
      <c r="X2331" s="6"/>
      <c r="Y2331" s="6"/>
      <c r="Z2331" s="6"/>
      <c r="AA2331" s="6"/>
      <c r="AB2331" s="6"/>
      <c r="AC2331" s="6"/>
    </row>
    <row r="2332" spans="1:29" x14ac:dyDescent="0.25">
      <c r="Q2332" s="12" t="str">
        <f t="shared" ca="1" si="74"/>
        <v>-</v>
      </c>
      <c r="W2332" t="str">
        <f t="shared" si="73"/>
        <v>-</v>
      </c>
    </row>
    <row r="2333" spans="1:29" x14ac:dyDescent="0.25">
      <c r="A2333" s="6"/>
      <c r="B2333" s="10"/>
      <c r="C2333" s="6"/>
      <c r="D2333" s="6"/>
      <c r="E2333" s="6"/>
      <c r="F2333" s="6"/>
      <c r="G2333" s="6"/>
      <c r="H2333" s="6"/>
      <c r="I2333" s="6"/>
      <c r="J2333" s="6"/>
      <c r="K2333" s="6"/>
      <c r="L2333" s="6"/>
      <c r="M2333" s="6"/>
      <c r="N2333" s="6"/>
      <c r="O2333" s="6"/>
      <c r="P2333" s="10"/>
      <c r="Q2333" s="15" t="str">
        <f t="shared" ca="1" si="74"/>
        <v>-</v>
      </c>
      <c r="R2333" s="6"/>
      <c r="S2333" s="6"/>
      <c r="T2333" s="6"/>
      <c r="U2333" s="6"/>
      <c r="V2333" s="6"/>
      <c r="W2333" s="6" t="str">
        <f t="shared" si="73"/>
        <v>-</v>
      </c>
      <c r="X2333" s="6"/>
      <c r="Y2333" s="6"/>
      <c r="Z2333" s="6"/>
      <c r="AA2333" s="6"/>
      <c r="AB2333" s="6"/>
      <c r="AC2333" s="6"/>
    </row>
    <row r="2334" spans="1:29" x14ac:dyDescent="0.25">
      <c r="Q2334" s="12" t="str">
        <f t="shared" ca="1" si="74"/>
        <v>-</v>
      </c>
      <c r="W2334" t="str">
        <f t="shared" si="73"/>
        <v>-</v>
      </c>
    </row>
    <row r="2335" spans="1:29" x14ac:dyDescent="0.25">
      <c r="A2335" s="6"/>
      <c r="B2335" s="10"/>
      <c r="C2335" s="6"/>
      <c r="D2335" s="6"/>
      <c r="E2335" s="6"/>
      <c r="F2335" s="6"/>
      <c r="G2335" s="6"/>
      <c r="H2335" s="6"/>
      <c r="I2335" s="6"/>
      <c r="J2335" s="6"/>
      <c r="K2335" s="6"/>
      <c r="L2335" s="6"/>
      <c r="M2335" s="6"/>
      <c r="N2335" s="6"/>
      <c r="O2335" s="6"/>
      <c r="P2335" s="10"/>
      <c r="Q2335" s="15" t="str">
        <f t="shared" ca="1" si="74"/>
        <v>-</v>
      </c>
      <c r="R2335" s="6"/>
      <c r="S2335" s="6"/>
      <c r="T2335" s="6"/>
      <c r="U2335" s="6"/>
      <c r="V2335" s="6"/>
      <c r="W2335" s="6" t="str">
        <f t="shared" si="73"/>
        <v>-</v>
      </c>
      <c r="X2335" s="6"/>
      <c r="Y2335" s="6"/>
      <c r="Z2335" s="6"/>
      <c r="AA2335" s="6"/>
      <c r="AB2335" s="6"/>
      <c r="AC2335" s="6"/>
    </row>
    <row r="2336" spans="1:29" x14ac:dyDescent="0.25">
      <c r="Q2336" s="12" t="str">
        <f t="shared" ca="1" si="74"/>
        <v>-</v>
      </c>
      <c r="W2336" t="str">
        <f t="shared" si="73"/>
        <v>-</v>
      </c>
    </row>
    <row r="2337" spans="1:29" x14ac:dyDescent="0.25">
      <c r="A2337" s="6"/>
      <c r="B2337" s="10"/>
      <c r="C2337" s="6"/>
      <c r="D2337" s="6"/>
      <c r="E2337" s="6"/>
      <c r="F2337" s="6"/>
      <c r="G2337" s="6"/>
      <c r="H2337" s="6"/>
      <c r="I2337" s="6"/>
      <c r="J2337" s="6"/>
      <c r="K2337" s="6"/>
      <c r="L2337" s="6"/>
      <c r="M2337" s="6"/>
      <c r="N2337" s="6"/>
      <c r="O2337" s="6"/>
      <c r="P2337" s="10"/>
      <c r="Q2337" s="15" t="str">
        <f t="shared" ca="1" si="74"/>
        <v>-</v>
      </c>
      <c r="R2337" s="6"/>
      <c r="S2337" s="6"/>
      <c r="T2337" s="6"/>
      <c r="U2337" s="6"/>
      <c r="V2337" s="6"/>
      <c r="W2337" s="6" t="str">
        <f t="shared" si="73"/>
        <v>-</v>
      </c>
      <c r="X2337" s="6"/>
      <c r="Y2337" s="6"/>
      <c r="Z2337" s="6"/>
      <c r="AA2337" s="6"/>
      <c r="AB2337" s="6"/>
      <c r="AC2337" s="6"/>
    </row>
    <row r="2338" spans="1:29" x14ac:dyDescent="0.25">
      <c r="Q2338" s="12" t="str">
        <f t="shared" ca="1" si="74"/>
        <v>-</v>
      </c>
      <c r="W2338" t="str">
        <f t="shared" si="73"/>
        <v>-</v>
      </c>
    </row>
    <row r="2339" spans="1:29" x14ac:dyDescent="0.25">
      <c r="A2339" s="6"/>
      <c r="B2339" s="10"/>
      <c r="C2339" s="6"/>
      <c r="D2339" s="6"/>
      <c r="E2339" s="6"/>
      <c r="F2339" s="6"/>
      <c r="G2339" s="6"/>
      <c r="H2339" s="6"/>
      <c r="I2339" s="6"/>
      <c r="J2339" s="6"/>
      <c r="K2339" s="6"/>
      <c r="L2339" s="6"/>
      <c r="M2339" s="6"/>
      <c r="N2339" s="6"/>
      <c r="O2339" s="6"/>
      <c r="P2339" s="10"/>
      <c r="Q2339" s="15" t="str">
        <f t="shared" ca="1" si="74"/>
        <v>-</v>
      </c>
      <c r="R2339" s="6"/>
      <c r="S2339" s="6"/>
      <c r="T2339" s="6"/>
      <c r="U2339" s="6"/>
      <c r="V2339" s="6"/>
      <c r="W2339" s="6" t="str">
        <f t="shared" si="73"/>
        <v>-</v>
      </c>
      <c r="X2339" s="6"/>
      <c r="Y2339" s="6"/>
      <c r="Z2339" s="6"/>
      <c r="AA2339" s="6"/>
      <c r="AB2339" s="6"/>
      <c r="AC2339" s="6"/>
    </row>
    <row r="2340" spans="1:29" x14ac:dyDescent="0.25">
      <c r="Q2340" s="12" t="str">
        <f t="shared" ca="1" si="74"/>
        <v>-</v>
      </c>
      <c r="W2340" t="str">
        <f t="shared" si="73"/>
        <v>-</v>
      </c>
    </row>
    <row r="2341" spans="1:29" x14ac:dyDescent="0.25">
      <c r="A2341" s="6"/>
      <c r="B2341" s="10"/>
      <c r="C2341" s="6"/>
      <c r="D2341" s="6"/>
      <c r="E2341" s="6"/>
      <c r="F2341" s="6"/>
      <c r="G2341" s="6"/>
      <c r="H2341" s="6"/>
      <c r="I2341" s="6"/>
      <c r="J2341" s="6"/>
      <c r="K2341" s="6"/>
      <c r="L2341" s="6"/>
      <c r="M2341" s="6"/>
      <c r="N2341" s="6"/>
      <c r="O2341" s="6"/>
      <c r="P2341" s="10"/>
      <c r="Q2341" s="15" t="str">
        <f t="shared" ca="1" si="74"/>
        <v>-</v>
      </c>
      <c r="R2341" s="6"/>
      <c r="S2341" s="6"/>
      <c r="T2341" s="6"/>
      <c r="U2341" s="6"/>
      <c r="V2341" s="6"/>
      <c r="W2341" s="6" t="str">
        <f t="shared" si="73"/>
        <v>-</v>
      </c>
      <c r="X2341" s="6"/>
      <c r="Y2341" s="6"/>
      <c r="Z2341" s="6"/>
      <c r="AA2341" s="6"/>
      <c r="AB2341" s="6"/>
      <c r="AC2341" s="6"/>
    </row>
    <row r="2342" spans="1:29" x14ac:dyDescent="0.25">
      <c r="Q2342" s="12" t="str">
        <f t="shared" ca="1" si="74"/>
        <v>-</v>
      </c>
      <c r="W2342" t="str">
        <f t="shared" si="73"/>
        <v>-</v>
      </c>
    </row>
    <row r="2343" spans="1:29" x14ac:dyDescent="0.25">
      <c r="A2343" s="6"/>
      <c r="B2343" s="10"/>
      <c r="C2343" s="6"/>
      <c r="D2343" s="6"/>
      <c r="E2343" s="6"/>
      <c r="F2343" s="6"/>
      <c r="G2343" s="6"/>
      <c r="H2343" s="6"/>
      <c r="I2343" s="6"/>
      <c r="J2343" s="6"/>
      <c r="K2343" s="6"/>
      <c r="L2343" s="6"/>
      <c r="M2343" s="6"/>
      <c r="N2343" s="6"/>
      <c r="O2343" s="6"/>
      <c r="P2343" s="10"/>
      <c r="Q2343" s="15" t="str">
        <f t="shared" ca="1" si="74"/>
        <v>-</v>
      </c>
      <c r="R2343" s="6"/>
      <c r="S2343" s="6"/>
      <c r="T2343" s="6"/>
      <c r="U2343" s="6"/>
      <c r="V2343" s="6"/>
      <c r="W2343" s="6" t="str">
        <f t="shared" si="73"/>
        <v>-</v>
      </c>
      <c r="X2343" s="6"/>
      <c r="Y2343" s="6"/>
      <c r="Z2343" s="6"/>
      <c r="AA2343" s="6"/>
      <c r="AB2343" s="6"/>
      <c r="AC2343" s="6"/>
    </row>
    <row r="2344" spans="1:29" x14ac:dyDescent="0.25">
      <c r="Q2344" s="12" t="str">
        <f t="shared" ca="1" si="74"/>
        <v>-</v>
      </c>
      <c r="W2344" t="str">
        <f t="shared" si="73"/>
        <v>-</v>
      </c>
    </row>
    <row r="2345" spans="1:29" x14ac:dyDescent="0.25">
      <c r="A2345" s="6"/>
      <c r="B2345" s="10"/>
      <c r="C2345" s="6"/>
      <c r="D2345" s="6"/>
      <c r="E2345" s="6"/>
      <c r="F2345" s="6"/>
      <c r="G2345" s="6"/>
      <c r="H2345" s="6"/>
      <c r="I2345" s="6"/>
      <c r="J2345" s="6"/>
      <c r="K2345" s="6"/>
      <c r="L2345" s="6"/>
      <c r="M2345" s="6"/>
      <c r="N2345" s="6"/>
      <c r="O2345" s="6"/>
      <c r="P2345" s="10"/>
      <c r="Q2345" s="15" t="str">
        <f t="shared" ca="1" si="74"/>
        <v>-</v>
      </c>
      <c r="R2345" s="6"/>
      <c r="S2345" s="6"/>
      <c r="T2345" s="6"/>
      <c r="U2345" s="6"/>
      <c r="V2345" s="6"/>
      <c r="W2345" s="6" t="str">
        <f t="shared" si="73"/>
        <v>-</v>
      </c>
      <c r="X2345" s="6"/>
      <c r="Y2345" s="6"/>
      <c r="Z2345" s="6"/>
      <c r="AA2345" s="6"/>
      <c r="AB2345" s="6"/>
      <c r="AC2345" s="6"/>
    </row>
    <row r="2346" spans="1:29" x14ac:dyDescent="0.25">
      <c r="Q2346" s="12" t="str">
        <f t="shared" ca="1" si="74"/>
        <v>-</v>
      </c>
      <c r="W2346" t="str">
        <f t="shared" si="73"/>
        <v>-</v>
      </c>
    </row>
    <row r="2347" spans="1:29" x14ac:dyDescent="0.25">
      <c r="A2347" s="6"/>
      <c r="B2347" s="10"/>
      <c r="C2347" s="6"/>
      <c r="D2347" s="6"/>
      <c r="E2347" s="6"/>
      <c r="F2347" s="6"/>
      <c r="G2347" s="6"/>
      <c r="H2347" s="6"/>
      <c r="I2347" s="6"/>
      <c r="J2347" s="6"/>
      <c r="K2347" s="6"/>
      <c r="L2347" s="6"/>
      <c r="M2347" s="6"/>
      <c r="N2347" s="6"/>
      <c r="O2347" s="6"/>
      <c r="P2347" s="10"/>
      <c r="Q2347" s="15" t="str">
        <f t="shared" ca="1" si="74"/>
        <v>-</v>
      </c>
      <c r="R2347" s="6"/>
      <c r="S2347" s="6"/>
      <c r="T2347" s="6"/>
      <c r="U2347" s="6"/>
      <c r="V2347" s="6"/>
      <c r="W2347" s="6" t="str">
        <f t="shared" si="73"/>
        <v>-</v>
      </c>
      <c r="X2347" s="6"/>
      <c r="Y2347" s="6"/>
      <c r="Z2347" s="6"/>
      <c r="AA2347" s="6"/>
      <c r="AB2347" s="6"/>
      <c r="AC2347" s="6"/>
    </row>
    <row r="2348" spans="1:29" x14ac:dyDescent="0.25">
      <c r="Q2348" s="12" t="str">
        <f t="shared" ca="1" si="74"/>
        <v>-</v>
      </c>
      <c r="W2348" t="str">
        <f t="shared" si="73"/>
        <v>-</v>
      </c>
    </row>
    <row r="2349" spans="1:29" x14ac:dyDescent="0.25">
      <c r="A2349" s="6"/>
      <c r="B2349" s="10"/>
      <c r="C2349" s="6"/>
      <c r="D2349" s="6"/>
      <c r="E2349" s="6"/>
      <c r="F2349" s="6"/>
      <c r="G2349" s="6"/>
      <c r="H2349" s="6"/>
      <c r="I2349" s="6"/>
      <c r="J2349" s="6"/>
      <c r="K2349" s="6"/>
      <c r="L2349" s="6"/>
      <c r="M2349" s="6"/>
      <c r="N2349" s="6"/>
      <c r="O2349" s="6"/>
      <c r="P2349" s="10"/>
      <c r="Q2349" s="15" t="str">
        <f t="shared" ca="1" si="74"/>
        <v>-</v>
      </c>
      <c r="R2349" s="6"/>
      <c r="S2349" s="6"/>
      <c r="T2349" s="6"/>
      <c r="U2349" s="6"/>
      <c r="V2349" s="6"/>
      <c r="W2349" s="6" t="str">
        <f t="shared" si="73"/>
        <v>-</v>
      </c>
      <c r="X2349" s="6"/>
      <c r="Y2349" s="6"/>
      <c r="Z2349" s="6"/>
      <c r="AA2349" s="6"/>
      <c r="AB2349" s="6"/>
      <c r="AC2349" s="6"/>
    </row>
    <row r="2350" spans="1:29" x14ac:dyDescent="0.25">
      <c r="Q2350" s="12" t="str">
        <f t="shared" ca="1" si="74"/>
        <v>-</v>
      </c>
      <c r="W2350" t="str">
        <f t="shared" si="73"/>
        <v>-</v>
      </c>
    </row>
    <row r="2351" spans="1:29" x14ac:dyDescent="0.25">
      <c r="A2351" s="6"/>
      <c r="B2351" s="10"/>
      <c r="C2351" s="6"/>
      <c r="D2351" s="6"/>
      <c r="E2351" s="6"/>
      <c r="F2351" s="6"/>
      <c r="G2351" s="6"/>
      <c r="H2351" s="6"/>
      <c r="I2351" s="6"/>
      <c r="J2351" s="6"/>
      <c r="K2351" s="6"/>
      <c r="L2351" s="6"/>
      <c r="M2351" s="6"/>
      <c r="N2351" s="6"/>
      <c r="O2351" s="6"/>
      <c r="P2351" s="10"/>
      <c r="Q2351" s="15" t="str">
        <f t="shared" ca="1" si="74"/>
        <v>-</v>
      </c>
      <c r="R2351" s="6"/>
      <c r="S2351" s="6"/>
      <c r="T2351" s="6"/>
      <c r="U2351" s="6"/>
      <c r="V2351" s="6"/>
      <c r="W2351" s="6" t="str">
        <f t="shared" si="73"/>
        <v>-</v>
      </c>
      <c r="X2351" s="6"/>
      <c r="Y2351" s="6"/>
      <c r="Z2351" s="6"/>
      <c r="AA2351" s="6"/>
      <c r="AB2351" s="6"/>
      <c r="AC2351" s="6"/>
    </row>
    <row r="2352" spans="1:29" x14ac:dyDescent="0.25">
      <c r="Q2352" s="12" t="str">
        <f t="shared" ca="1" si="74"/>
        <v>-</v>
      </c>
      <c r="W2352" t="str">
        <f t="shared" si="73"/>
        <v>-</v>
      </c>
    </row>
    <row r="2353" spans="1:29" x14ac:dyDescent="0.25">
      <c r="A2353" s="6"/>
      <c r="B2353" s="10"/>
      <c r="C2353" s="6"/>
      <c r="D2353" s="6"/>
      <c r="E2353" s="6"/>
      <c r="F2353" s="6"/>
      <c r="G2353" s="6"/>
      <c r="H2353" s="6"/>
      <c r="I2353" s="6"/>
      <c r="J2353" s="6"/>
      <c r="K2353" s="6"/>
      <c r="L2353" s="6"/>
      <c r="M2353" s="6"/>
      <c r="N2353" s="6"/>
      <c r="O2353" s="6"/>
      <c r="P2353" s="10"/>
      <c r="Q2353" s="15" t="str">
        <f t="shared" ca="1" si="74"/>
        <v>-</v>
      </c>
      <c r="R2353" s="6"/>
      <c r="S2353" s="6"/>
      <c r="T2353" s="6"/>
      <c r="U2353" s="6"/>
      <c r="V2353" s="6"/>
      <c r="W2353" s="6" t="str">
        <f t="shared" si="73"/>
        <v>-</v>
      </c>
      <c r="X2353" s="6"/>
      <c r="Y2353" s="6"/>
      <c r="Z2353" s="6"/>
      <c r="AA2353" s="6"/>
      <c r="AB2353" s="6"/>
      <c r="AC2353" s="6"/>
    </row>
    <row r="2354" spans="1:29" x14ac:dyDescent="0.25">
      <c r="Q2354" s="12" t="str">
        <f t="shared" ca="1" si="74"/>
        <v>-</v>
      </c>
      <c r="W2354" t="str">
        <f t="shared" si="73"/>
        <v>-</v>
      </c>
    </row>
    <row r="2355" spans="1:29" x14ac:dyDescent="0.25">
      <c r="A2355" s="6"/>
      <c r="B2355" s="10"/>
      <c r="C2355" s="6"/>
      <c r="D2355" s="6"/>
      <c r="E2355" s="6"/>
      <c r="F2355" s="6"/>
      <c r="G2355" s="6"/>
      <c r="H2355" s="6"/>
      <c r="I2355" s="6"/>
      <c r="J2355" s="6"/>
      <c r="K2355" s="6"/>
      <c r="L2355" s="6"/>
      <c r="M2355" s="6"/>
      <c r="N2355" s="6"/>
      <c r="O2355" s="6"/>
      <c r="P2355" s="10"/>
      <c r="Q2355" s="15" t="str">
        <f t="shared" ca="1" si="74"/>
        <v>-</v>
      </c>
      <c r="R2355" s="6"/>
      <c r="S2355" s="6"/>
      <c r="T2355" s="6"/>
      <c r="U2355" s="6"/>
      <c r="V2355" s="6"/>
      <c r="W2355" s="6" t="str">
        <f t="shared" si="73"/>
        <v>-</v>
      </c>
      <c r="X2355" s="6"/>
      <c r="Y2355" s="6"/>
      <c r="Z2355" s="6"/>
      <c r="AA2355" s="6"/>
      <c r="AB2355" s="6"/>
      <c r="AC2355" s="6"/>
    </row>
    <row r="2356" spans="1:29" x14ac:dyDescent="0.25">
      <c r="Q2356" s="12" t="str">
        <f t="shared" ca="1" si="74"/>
        <v>-</v>
      </c>
      <c r="W2356" t="str">
        <f t="shared" si="73"/>
        <v>-</v>
      </c>
    </row>
    <row r="2357" spans="1:29" x14ac:dyDescent="0.25">
      <c r="A2357" s="6"/>
      <c r="B2357" s="10"/>
      <c r="C2357" s="6"/>
      <c r="D2357" s="6"/>
      <c r="E2357" s="6"/>
      <c r="F2357" s="6"/>
      <c r="G2357" s="6"/>
      <c r="H2357" s="6"/>
      <c r="I2357" s="6"/>
      <c r="J2357" s="6"/>
      <c r="K2357" s="6"/>
      <c r="L2357" s="6"/>
      <c r="M2357" s="6"/>
      <c r="N2357" s="6"/>
      <c r="O2357" s="6"/>
      <c r="P2357" s="10"/>
      <c r="Q2357" s="15" t="str">
        <f t="shared" ca="1" si="74"/>
        <v>-</v>
      </c>
      <c r="R2357" s="6"/>
      <c r="S2357" s="6"/>
      <c r="T2357" s="6"/>
      <c r="U2357" s="6"/>
      <c r="V2357" s="6"/>
      <c r="W2357" s="6" t="str">
        <f t="shared" si="73"/>
        <v>-</v>
      </c>
      <c r="X2357" s="6"/>
      <c r="Y2357" s="6"/>
      <c r="Z2357" s="6"/>
      <c r="AA2357" s="6"/>
      <c r="AB2357" s="6"/>
      <c r="AC2357" s="6"/>
    </row>
    <row r="2358" spans="1:29" x14ac:dyDescent="0.25">
      <c r="Q2358" s="12" t="str">
        <f t="shared" ca="1" si="74"/>
        <v>-</v>
      </c>
      <c r="W2358" t="str">
        <f t="shared" si="73"/>
        <v>-</v>
      </c>
    </row>
    <row r="2359" spans="1:29" x14ac:dyDescent="0.25">
      <c r="A2359" s="6"/>
      <c r="B2359" s="10"/>
      <c r="C2359" s="6"/>
      <c r="D2359" s="6"/>
      <c r="E2359" s="6"/>
      <c r="F2359" s="6"/>
      <c r="G2359" s="6"/>
      <c r="H2359" s="6"/>
      <c r="I2359" s="6"/>
      <c r="J2359" s="6"/>
      <c r="K2359" s="6"/>
      <c r="L2359" s="6"/>
      <c r="M2359" s="6"/>
      <c r="N2359" s="6"/>
      <c r="O2359" s="6"/>
      <c r="P2359" s="10"/>
      <c r="Q2359" s="15" t="str">
        <f t="shared" ca="1" si="74"/>
        <v>-</v>
      </c>
      <c r="R2359" s="6"/>
      <c r="S2359" s="6"/>
      <c r="T2359" s="6"/>
      <c r="U2359" s="6"/>
      <c r="V2359" s="6"/>
      <c r="W2359" s="6" t="str">
        <f t="shared" si="73"/>
        <v>-</v>
      </c>
      <c r="X2359" s="6"/>
      <c r="Y2359" s="6"/>
      <c r="Z2359" s="6"/>
      <c r="AA2359" s="6"/>
      <c r="AB2359" s="6"/>
      <c r="AC2359" s="6"/>
    </row>
    <row r="2360" spans="1:29" x14ac:dyDescent="0.25">
      <c r="Q2360" s="12" t="str">
        <f t="shared" ca="1" si="74"/>
        <v>-</v>
      </c>
      <c r="W2360" t="str">
        <f t="shared" si="73"/>
        <v>-</v>
      </c>
    </row>
    <row r="2361" spans="1:29" x14ac:dyDescent="0.25">
      <c r="A2361" s="6"/>
      <c r="B2361" s="10"/>
      <c r="C2361" s="6"/>
      <c r="D2361" s="6"/>
      <c r="E2361" s="6"/>
      <c r="F2361" s="6"/>
      <c r="G2361" s="6"/>
      <c r="H2361" s="6"/>
      <c r="I2361" s="6"/>
      <c r="J2361" s="6"/>
      <c r="K2361" s="6"/>
      <c r="L2361" s="6"/>
      <c r="M2361" s="6"/>
      <c r="N2361" s="6"/>
      <c r="O2361" s="6"/>
      <c r="P2361" s="10"/>
      <c r="Q2361" s="15" t="str">
        <f t="shared" ca="1" si="74"/>
        <v>-</v>
      </c>
      <c r="R2361" s="6"/>
      <c r="S2361" s="6"/>
      <c r="T2361" s="6"/>
      <c r="U2361" s="6"/>
      <c r="V2361" s="6"/>
      <c r="W2361" s="6" t="str">
        <f t="shared" si="73"/>
        <v>-</v>
      </c>
      <c r="X2361" s="6"/>
      <c r="Y2361" s="6"/>
      <c r="Z2361" s="6"/>
      <c r="AA2361" s="6"/>
      <c r="AB2361" s="6"/>
      <c r="AC2361" s="6"/>
    </row>
    <row r="2362" spans="1:29" x14ac:dyDescent="0.25">
      <c r="Q2362" s="12" t="str">
        <f t="shared" ca="1" si="74"/>
        <v>-</v>
      </c>
      <c r="W2362" t="str">
        <f t="shared" si="73"/>
        <v>-</v>
      </c>
    </row>
    <row r="2363" spans="1:29" x14ac:dyDescent="0.25">
      <c r="A2363" s="6"/>
      <c r="B2363" s="10"/>
      <c r="C2363" s="6"/>
      <c r="D2363" s="6"/>
      <c r="E2363" s="6"/>
      <c r="F2363" s="6"/>
      <c r="G2363" s="6"/>
      <c r="H2363" s="6"/>
      <c r="I2363" s="6"/>
      <c r="J2363" s="6"/>
      <c r="K2363" s="6"/>
      <c r="L2363" s="6"/>
      <c r="M2363" s="6"/>
      <c r="N2363" s="6"/>
      <c r="O2363" s="6"/>
      <c r="P2363" s="10"/>
      <c r="Q2363" s="15" t="str">
        <f t="shared" ca="1" si="74"/>
        <v>-</v>
      </c>
      <c r="R2363" s="6"/>
      <c r="S2363" s="6"/>
      <c r="T2363" s="6"/>
      <c r="U2363" s="6"/>
      <c r="V2363" s="6"/>
      <c r="W2363" s="6" t="str">
        <f t="shared" si="73"/>
        <v>-</v>
      </c>
      <c r="X2363" s="6"/>
      <c r="Y2363" s="6"/>
      <c r="Z2363" s="6"/>
      <c r="AA2363" s="6"/>
      <c r="AB2363" s="6"/>
      <c r="AC2363" s="6"/>
    </row>
    <row r="2364" spans="1:29" x14ac:dyDescent="0.25">
      <c r="Q2364" s="12" t="str">
        <f t="shared" ca="1" si="74"/>
        <v>-</v>
      </c>
      <c r="W2364" t="str">
        <f t="shared" si="73"/>
        <v>-</v>
      </c>
    </row>
    <row r="2365" spans="1:29" x14ac:dyDescent="0.25">
      <c r="A2365" s="6"/>
      <c r="B2365" s="10"/>
      <c r="C2365" s="6"/>
      <c r="D2365" s="6"/>
      <c r="E2365" s="6"/>
      <c r="F2365" s="6"/>
      <c r="G2365" s="6"/>
      <c r="H2365" s="6"/>
      <c r="I2365" s="6"/>
      <c r="J2365" s="6"/>
      <c r="K2365" s="6"/>
      <c r="L2365" s="6"/>
      <c r="M2365" s="6"/>
      <c r="N2365" s="6"/>
      <c r="O2365" s="6"/>
      <c r="P2365" s="10"/>
      <c r="Q2365" s="15" t="str">
        <f t="shared" ca="1" si="74"/>
        <v>-</v>
      </c>
      <c r="R2365" s="6"/>
      <c r="S2365" s="6"/>
      <c r="T2365" s="6"/>
      <c r="U2365" s="6"/>
      <c r="V2365" s="6"/>
      <c r="W2365" s="6" t="str">
        <f t="shared" si="73"/>
        <v>-</v>
      </c>
      <c r="X2365" s="6"/>
      <c r="Y2365" s="6"/>
      <c r="Z2365" s="6"/>
      <c r="AA2365" s="6"/>
      <c r="AB2365" s="6"/>
      <c r="AC2365" s="6"/>
    </row>
    <row r="2366" spans="1:29" x14ac:dyDescent="0.25">
      <c r="Q2366" s="12" t="str">
        <f t="shared" ca="1" si="74"/>
        <v>-</v>
      </c>
      <c r="W2366" t="str">
        <f t="shared" si="73"/>
        <v>-</v>
      </c>
    </row>
    <row r="2367" spans="1:29" x14ac:dyDescent="0.25">
      <c r="A2367" s="6"/>
      <c r="B2367" s="10"/>
      <c r="C2367" s="6"/>
      <c r="D2367" s="6"/>
      <c r="E2367" s="6"/>
      <c r="F2367" s="6"/>
      <c r="G2367" s="6"/>
      <c r="H2367" s="6"/>
      <c r="I2367" s="6"/>
      <c r="J2367" s="6"/>
      <c r="K2367" s="6"/>
      <c r="L2367" s="6"/>
      <c r="M2367" s="6"/>
      <c r="N2367" s="6"/>
      <c r="O2367" s="6"/>
      <c r="P2367" s="10"/>
      <c r="Q2367" s="15" t="str">
        <f t="shared" ca="1" si="74"/>
        <v>-</v>
      </c>
      <c r="R2367" s="6"/>
      <c r="S2367" s="6"/>
      <c r="T2367" s="6"/>
      <c r="U2367" s="6"/>
      <c r="V2367" s="6"/>
      <c r="W2367" s="6" t="str">
        <f t="shared" ref="W2367:W2430" si="75">IF(OR(ISBLANK(J2367),ISBLANK(V2367)),"-",(IF(J2367=V2367,"Yes","No")))</f>
        <v>-</v>
      </c>
      <c r="X2367" s="6"/>
      <c r="Y2367" s="6"/>
      <c r="Z2367" s="6"/>
      <c r="AA2367" s="6"/>
      <c r="AB2367" s="6"/>
      <c r="AC2367" s="6"/>
    </row>
    <row r="2368" spans="1:29" x14ac:dyDescent="0.25">
      <c r="Q2368" s="12" t="str">
        <f t="shared" ref="Q2368:Q2431" ca="1" si="76">IF(B2368&gt;1/1/1900, (IF(R2368="Closed",(DATEDIF(B2368,P2368,"d"))-(DATEDIF(M2368,O2368,"d")),IF(OR(R2368="Pending",ISBLANK(P2368)),TODAY()-B2368))),"-")</f>
        <v>-</v>
      </c>
      <c r="W2368" t="str">
        <f t="shared" si="75"/>
        <v>-</v>
      </c>
    </row>
    <row r="2369" spans="1:29" x14ac:dyDescent="0.25">
      <c r="A2369" s="6"/>
      <c r="B2369" s="10"/>
      <c r="C2369" s="6"/>
      <c r="D2369" s="6"/>
      <c r="E2369" s="6"/>
      <c r="F2369" s="6"/>
      <c r="G2369" s="6"/>
      <c r="H2369" s="6"/>
      <c r="I2369" s="6"/>
      <c r="J2369" s="6"/>
      <c r="K2369" s="6"/>
      <c r="L2369" s="6"/>
      <c r="M2369" s="6"/>
      <c r="N2369" s="6"/>
      <c r="O2369" s="6"/>
      <c r="P2369" s="10"/>
      <c r="Q2369" s="15" t="str">
        <f t="shared" ca="1" si="76"/>
        <v>-</v>
      </c>
      <c r="R2369" s="6"/>
      <c r="S2369" s="6"/>
      <c r="T2369" s="6"/>
      <c r="U2369" s="6"/>
      <c r="V2369" s="6"/>
      <c r="W2369" s="6" t="str">
        <f t="shared" si="75"/>
        <v>-</v>
      </c>
      <c r="X2369" s="6"/>
      <c r="Y2369" s="6"/>
      <c r="Z2369" s="6"/>
      <c r="AA2369" s="6"/>
      <c r="AB2369" s="6"/>
      <c r="AC2369" s="6"/>
    </row>
    <row r="2370" spans="1:29" x14ac:dyDescent="0.25">
      <c r="Q2370" s="12" t="str">
        <f t="shared" ca="1" si="76"/>
        <v>-</v>
      </c>
      <c r="W2370" t="str">
        <f t="shared" si="75"/>
        <v>-</v>
      </c>
    </row>
    <row r="2371" spans="1:29" x14ac:dyDescent="0.25">
      <c r="A2371" s="6"/>
      <c r="B2371" s="10"/>
      <c r="C2371" s="6"/>
      <c r="D2371" s="6"/>
      <c r="E2371" s="6"/>
      <c r="F2371" s="6"/>
      <c r="G2371" s="6"/>
      <c r="H2371" s="6"/>
      <c r="I2371" s="6"/>
      <c r="J2371" s="6"/>
      <c r="K2371" s="6"/>
      <c r="L2371" s="6"/>
      <c r="M2371" s="6"/>
      <c r="N2371" s="6"/>
      <c r="O2371" s="6"/>
      <c r="P2371" s="10"/>
      <c r="Q2371" s="15" t="str">
        <f t="shared" ca="1" si="76"/>
        <v>-</v>
      </c>
      <c r="R2371" s="6"/>
      <c r="S2371" s="6"/>
      <c r="T2371" s="6"/>
      <c r="U2371" s="6"/>
      <c r="V2371" s="6"/>
      <c r="W2371" s="6" t="str">
        <f t="shared" si="75"/>
        <v>-</v>
      </c>
      <c r="X2371" s="6"/>
      <c r="Y2371" s="6"/>
      <c r="Z2371" s="6"/>
      <c r="AA2371" s="6"/>
      <c r="AB2371" s="6"/>
      <c r="AC2371" s="6"/>
    </row>
    <row r="2372" spans="1:29" x14ac:dyDescent="0.25">
      <c r="Q2372" s="12" t="str">
        <f t="shared" ca="1" si="76"/>
        <v>-</v>
      </c>
      <c r="W2372" t="str">
        <f t="shared" si="75"/>
        <v>-</v>
      </c>
    </row>
    <row r="2373" spans="1:29" x14ac:dyDescent="0.25">
      <c r="A2373" s="6"/>
      <c r="B2373" s="10"/>
      <c r="C2373" s="6"/>
      <c r="D2373" s="6"/>
      <c r="E2373" s="6"/>
      <c r="F2373" s="6"/>
      <c r="G2373" s="6"/>
      <c r="H2373" s="6"/>
      <c r="I2373" s="6"/>
      <c r="J2373" s="6"/>
      <c r="K2373" s="6"/>
      <c r="L2373" s="6"/>
      <c r="M2373" s="6"/>
      <c r="N2373" s="6"/>
      <c r="O2373" s="6"/>
      <c r="P2373" s="10"/>
      <c r="Q2373" s="15" t="str">
        <f t="shared" ca="1" si="76"/>
        <v>-</v>
      </c>
      <c r="R2373" s="6"/>
      <c r="S2373" s="6"/>
      <c r="T2373" s="6"/>
      <c r="U2373" s="6"/>
      <c r="V2373" s="6"/>
      <c r="W2373" s="6" t="str">
        <f t="shared" si="75"/>
        <v>-</v>
      </c>
      <c r="X2373" s="6"/>
      <c r="Y2373" s="6"/>
      <c r="Z2373" s="6"/>
      <c r="AA2373" s="6"/>
      <c r="AB2373" s="6"/>
      <c r="AC2373" s="6"/>
    </row>
    <row r="2374" spans="1:29" x14ac:dyDescent="0.25">
      <c r="Q2374" s="12" t="str">
        <f t="shared" ca="1" si="76"/>
        <v>-</v>
      </c>
      <c r="W2374" t="str">
        <f t="shared" si="75"/>
        <v>-</v>
      </c>
    </row>
    <row r="2375" spans="1:29" x14ac:dyDescent="0.25">
      <c r="A2375" s="6"/>
      <c r="B2375" s="10"/>
      <c r="C2375" s="6"/>
      <c r="D2375" s="6"/>
      <c r="E2375" s="6"/>
      <c r="F2375" s="6"/>
      <c r="G2375" s="6"/>
      <c r="H2375" s="6"/>
      <c r="I2375" s="6"/>
      <c r="J2375" s="6"/>
      <c r="K2375" s="6"/>
      <c r="L2375" s="6"/>
      <c r="M2375" s="6"/>
      <c r="N2375" s="6"/>
      <c r="O2375" s="6"/>
      <c r="P2375" s="10"/>
      <c r="Q2375" s="15" t="str">
        <f t="shared" ca="1" si="76"/>
        <v>-</v>
      </c>
      <c r="R2375" s="6"/>
      <c r="S2375" s="6"/>
      <c r="T2375" s="6"/>
      <c r="U2375" s="6"/>
      <c r="V2375" s="6"/>
      <c r="W2375" s="6" t="str">
        <f t="shared" si="75"/>
        <v>-</v>
      </c>
      <c r="X2375" s="6"/>
      <c r="Y2375" s="6"/>
      <c r="Z2375" s="6"/>
      <c r="AA2375" s="6"/>
      <c r="AB2375" s="6"/>
      <c r="AC2375" s="6"/>
    </row>
    <row r="2376" spans="1:29" x14ac:dyDescent="0.25">
      <c r="Q2376" s="12" t="str">
        <f t="shared" ca="1" si="76"/>
        <v>-</v>
      </c>
      <c r="W2376" t="str">
        <f t="shared" si="75"/>
        <v>-</v>
      </c>
    </row>
    <row r="2377" spans="1:29" x14ac:dyDescent="0.25">
      <c r="A2377" s="6"/>
      <c r="B2377" s="10"/>
      <c r="C2377" s="6"/>
      <c r="D2377" s="6"/>
      <c r="E2377" s="6"/>
      <c r="F2377" s="6"/>
      <c r="G2377" s="6"/>
      <c r="H2377" s="6"/>
      <c r="I2377" s="6"/>
      <c r="J2377" s="6"/>
      <c r="K2377" s="6"/>
      <c r="L2377" s="6"/>
      <c r="M2377" s="6"/>
      <c r="N2377" s="6"/>
      <c r="O2377" s="6"/>
      <c r="P2377" s="10"/>
      <c r="Q2377" s="15" t="str">
        <f t="shared" ca="1" si="76"/>
        <v>-</v>
      </c>
      <c r="R2377" s="6"/>
      <c r="S2377" s="6"/>
      <c r="T2377" s="6"/>
      <c r="U2377" s="6"/>
      <c r="V2377" s="6"/>
      <c r="W2377" s="6" t="str">
        <f t="shared" si="75"/>
        <v>-</v>
      </c>
      <c r="X2377" s="6"/>
      <c r="Y2377" s="6"/>
      <c r="Z2377" s="6"/>
      <c r="AA2377" s="6"/>
      <c r="AB2377" s="6"/>
      <c r="AC2377" s="6"/>
    </row>
    <row r="2378" spans="1:29" x14ac:dyDescent="0.25">
      <c r="Q2378" s="12" t="str">
        <f t="shared" ca="1" si="76"/>
        <v>-</v>
      </c>
      <c r="W2378" t="str">
        <f t="shared" si="75"/>
        <v>-</v>
      </c>
    </row>
    <row r="2379" spans="1:29" x14ac:dyDescent="0.25">
      <c r="A2379" s="6"/>
      <c r="B2379" s="10"/>
      <c r="C2379" s="6"/>
      <c r="D2379" s="6"/>
      <c r="E2379" s="6"/>
      <c r="F2379" s="6"/>
      <c r="G2379" s="6"/>
      <c r="H2379" s="6"/>
      <c r="I2379" s="6"/>
      <c r="J2379" s="6"/>
      <c r="K2379" s="6"/>
      <c r="L2379" s="6"/>
      <c r="M2379" s="6"/>
      <c r="N2379" s="6"/>
      <c r="O2379" s="6"/>
      <c r="P2379" s="10"/>
      <c r="Q2379" s="15" t="str">
        <f t="shared" ca="1" si="76"/>
        <v>-</v>
      </c>
      <c r="R2379" s="6"/>
      <c r="S2379" s="6"/>
      <c r="T2379" s="6"/>
      <c r="U2379" s="6"/>
      <c r="V2379" s="6"/>
      <c r="W2379" s="6" t="str">
        <f t="shared" si="75"/>
        <v>-</v>
      </c>
      <c r="X2379" s="6"/>
      <c r="Y2379" s="6"/>
      <c r="Z2379" s="6"/>
      <c r="AA2379" s="6"/>
      <c r="AB2379" s="6"/>
      <c r="AC2379" s="6"/>
    </row>
    <row r="2380" spans="1:29" x14ac:dyDescent="0.25">
      <c r="Q2380" s="12" t="str">
        <f t="shared" ca="1" si="76"/>
        <v>-</v>
      </c>
      <c r="W2380" t="str">
        <f t="shared" si="75"/>
        <v>-</v>
      </c>
    </row>
    <row r="2381" spans="1:29" x14ac:dyDescent="0.25">
      <c r="A2381" s="6"/>
      <c r="B2381" s="10"/>
      <c r="C2381" s="6"/>
      <c r="D2381" s="6"/>
      <c r="E2381" s="6"/>
      <c r="F2381" s="6"/>
      <c r="G2381" s="6"/>
      <c r="H2381" s="6"/>
      <c r="I2381" s="6"/>
      <c r="J2381" s="6"/>
      <c r="K2381" s="6"/>
      <c r="L2381" s="6"/>
      <c r="M2381" s="6"/>
      <c r="N2381" s="6"/>
      <c r="O2381" s="6"/>
      <c r="P2381" s="10"/>
      <c r="Q2381" s="15" t="str">
        <f t="shared" ca="1" si="76"/>
        <v>-</v>
      </c>
      <c r="R2381" s="6"/>
      <c r="S2381" s="6"/>
      <c r="T2381" s="6"/>
      <c r="U2381" s="6"/>
      <c r="V2381" s="6"/>
      <c r="W2381" s="6" t="str">
        <f t="shared" si="75"/>
        <v>-</v>
      </c>
      <c r="X2381" s="6"/>
      <c r="Y2381" s="6"/>
      <c r="Z2381" s="6"/>
      <c r="AA2381" s="6"/>
      <c r="AB2381" s="6"/>
      <c r="AC2381" s="6"/>
    </row>
    <row r="2382" spans="1:29" x14ac:dyDescent="0.25">
      <c r="Q2382" s="12" t="str">
        <f t="shared" ca="1" si="76"/>
        <v>-</v>
      </c>
      <c r="W2382" t="str">
        <f t="shared" si="75"/>
        <v>-</v>
      </c>
    </row>
    <row r="2383" spans="1:29" x14ac:dyDescent="0.25">
      <c r="A2383" s="6"/>
      <c r="B2383" s="10"/>
      <c r="C2383" s="6"/>
      <c r="D2383" s="6"/>
      <c r="E2383" s="6"/>
      <c r="F2383" s="6"/>
      <c r="G2383" s="6"/>
      <c r="H2383" s="6"/>
      <c r="I2383" s="6"/>
      <c r="J2383" s="6"/>
      <c r="K2383" s="6"/>
      <c r="L2383" s="6"/>
      <c r="M2383" s="6"/>
      <c r="N2383" s="6"/>
      <c r="O2383" s="6"/>
      <c r="P2383" s="10"/>
      <c r="Q2383" s="15" t="str">
        <f t="shared" ca="1" si="76"/>
        <v>-</v>
      </c>
      <c r="R2383" s="6"/>
      <c r="S2383" s="6"/>
      <c r="T2383" s="6"/>
      <c r="U2383" s="6"/>
      <c r="V2383" s="6"/>
      <c r="W2383" s="6" t="str">
        <f t="shared" si="75"/>
        <v>-</v>
      </c>
      <c r="X2383" s="6"/>
      <c r="Y2383" s="6"/>
      <c r="Z2383" s="6"/>
      <c r="AA2383" s="6"/>
      <c r="AB2383" s="6"/>
      <c r="AC2383" s="6"/>
    </row>
    <row r="2384" spans="1:29" x14ac:dyDescent="0.25">
      <c r="Q2384" s="12" t="str">
        <f t="shared" ca="1" si="76"/>
        <v>-</v>
      </c>
      <c r="W2384" t="str">
        <f t="shared" si="75"/>
        <v>-</v>
      </c>
    </row>
    <row r="2385" spans="1:29" x14ac:dyDescent="0.25">
      <c r="A2385" s="6"/>
      <c r="B2385" s="10"/>
      <c r="C2385" s="6"/>
      <c r="D2385" s="6"/>
      <c r="E2385" s="6"/>
      <c r="F2385" s="6"/>
      <c r="G2385" s="6"/>
      <c r="H2385" s="6"/>
      <c r="I2385" s="6"/>
      <c r="J2385" s="6"/>
      <c r="K2385" s="6"/>
      <c r="L2385" s="6"/>
      <c r="M2385" s="6"/>
      <c r="N2385" s="6"/>
      <c r="O2385" s="6"/>
      <c r="P2385" s="10"/>
      <c r="Q2385" s="15" t="str">
        <f t="shared" ca="1" si="76"/>
        <v>-</v>
      </c>
      <c r="R2385" s="6"/>
      <c r="S2385" s="6"/>
      <c r="T2385" s="6"/>
      <c r="U2385" s="6"/>
      <c r="V2385" s="6"/>
      <c r="W2385" s="6" t="str">
        <f t="shared" si="75"/>
        <v>-</v>
      </c>
      <c r="X2385" s="6"/>
      <c r="Y2385" s="6"/>
      <c r="Z2385" s="6"/>
      <c r="AA2385" s="6"/>
      <c r="AB2385" s="6"/>
      <c r="AC2385" s="6"/>
    </row>
    <row r="2386" spans="1:29" x14ac:dyDescent="0.25">
      <c r="Q2386" s="12" t="str">
        <f t="shared" ca="1" si="76"/>
        <v>-</v>
      </c>
      <c r="W2386" t="str">
        <f t="shared" si="75"/>
        <v>-</v>
      </c>
    </row>
    <row r="2387" spans="1:29" x14ac:dyDescent="0.25">
      <c r="A2387" s="6"/>
      <c r="B2387" s="10"/>
      <c r="C2387" s="6"/>
      <c r="D2387" s="6"/>
      <c r="E2387" s="6"/>
      <c r="F2387" s="6"/>
      <c r="G2387" s="6"/>
      <c r="H2387" s="6"/>
      <c r="I2387" s="6"/>
      <c r="J2387" s="6"/>
      <c r="K2387" s="6"/>
      <c r="L2387" s="6"/>
      <c r="M2387" s="6"/>
      <c r="N2387" s="6"/>
      <c r="O2387" s="6"/>
      <c r="P2387" s="10"/>
      <c r="Q2387" s="15" t="str">
        <f t="shared" ca="1" si="76"/>
        <v>-</v>
      </c>
      <c r="R2387" s="6"/>
      <c r="S2387" s="6"/>
      <c r="T2387" s="6"/>
      <c r="U2387" s="6"/>
      <c r="V2387" s="6"/>
      <c r="W2387" s="6" t="str">
        <f t="shared" si="75"/>
        <v>-</v>
      </c>
      <c r="X2387" s="6"/>
      <c r="Y2387" s="6"/>
      <c r="Z2387" s="6"/>
      <c r="AA2387" s="6"/>
      <c r="AB2387" s="6"/>
      <c r="AC2387" s="6"/>
    </row>
    <row r="2388" spans="1:29" x14ac:dyDescent="0.25">
      <c r="Q2388" s="12" t="str">
        <f t="shared" ca="1" si="76"/>
        <v>-</v>
      </c>
      <c r="W2388" t="str">
        <f t="shared" si="75"/>
        <v>-</v>
      </c>
    </row>
    <row r="2389" spans="1:29" x14ac:dyDescent="0.25">
      <c r="A2389" s="6"/>
      <c r="B2389" s="10"/>
      <c r="C2389" s="6"/>
      <c r="D2389" s="6"/>
      <c r="E2389" s="6"/>
      <c r="F2389" s="6"/>
      <c r="G2389" s="6"/>
      <c r="H2389" s="6"/>
      <c r="I2389" s="6"/>
      <c r="J2389" s="6"/>
      <c r="K2389" s="6"/>
      <c r="L2389" s="6"/>
      <c r="M2389" s="6"/>
      <c r="N2389" s="6"/>
      <c r="O2389" s="6"/>
      <c r="P2389" s="10"/>
      <c r="Q2389" s="15" t="str">
        <f t="shared" ca="1" si="76"/>
        <v>-</v>
      </c>
      <c r="R2389" s="6"/>
      <c r="S2389" s="6"/>
      <c r="T2389" s="6"/>
      <c r="U2389" s="6"/>
      <c r="V2389" s="6"/>
      <c r="W2389" s="6" t="str">
        <f t="shared" si="75"/>
        <v>-</v>
      </c>
      <c r="X2389" s="6"/>
      <c r="Y2389" s="6"/>
      <c r="Z2389" s="6"/>
      <c r="AA2389" s="6"/>
      <c r="AB2389" s="6"/>
      <c r="AC2389" s="6"/>
    </row>
    <row r="2390" spans="1:29" x14ac:dyDescent="0.25">
      <c r="Q2390" s="12" t="str">
        <f t="shared" ca="1" si="76"/>
        <v>-</v>
      </c>
      <c r="W2390" t="str">
        <f t="shared" si="75"/>
        <v>-</v>
      </c>
    </row>
    <row r="2391" spans="1:29" x14ac:dyDescent="0.25">
      <c r="A2391" s="6"/>
      <c r="B2391" s="10"/>
      <c r="C2391" s="6"/>
      <c r="D2391" s="6"/>
      <c r="E2391" s="6"/>
      <c r="F2391" s="6"/>
      <c r="G2391" s="6"/>
      <c r="H2391" s="6"/>
      <c r="I2391" s="6"/>
      <c r="J2391" s="6"/>
      <c r="K2391" s="6"/>
      <c r="L2391" s="6"/>
      <c r="M2391" s="6"/>
      <c r="N2391" s="6"/>
      <c r="O2391" s="6"/>
      <c r="P2391" s="10"/>
      <c r="Q2391" s="15" t="str">
        <f t="shared" ca="1" si="76"/>
        <v>-</v>
      </c>
      <c r="R2391" s="6"/>
      <c r="S2391" s="6"/>
      <c r="T2391" s="6"/>
      <c r="U2391" s="6"/>
      <c r="V2391" s="6"/>
      <c r="W2391" s="6" t="str">
        <f t="shared" si="75"/>
        <v>-</v>
      </c>
      <c r="X2391" s="6"/>
      <c r="Y2391" s="6"/>
      <c r="Z2391" s="6"/>
      <c r="AA2391" s="6"/>
      <c r="AB2391" s="6"/>
      <c r="AC2391" s="6"/>
    </row>
    <row r="2392" spans="1:29" x14ac:dyDescent="0.25">
      <c r="Q2392" s="12" t="str">
        <f t="shared" ca="1" si="76"/>
        <v>-</v>
      </c>
      <c r="W2392" t="str">
        <f t="shared" si="75"/>
        <v>-</v>
      </c>
    </row>
    <row r="2393" spans="1:29" x14ac:dyDescent="0.25">
      <c r="A2393" s="6"/>
      <c r="B2393" s="10"/>
      <c r="C2393" s="6"/>
      <c r="D2393" s="6"/>
      <c r="E2393" s="6"/>
      <c r="F2393" s="6"/>
      <c r="G2393" s="6"/>
      <c r="H2393" s="6"/>
      <c r="I2393" s="6"/>
      <c r="J2393" s="6"/>
      <c r="K2393" s="6"/>
      <c r="L2393" s="6"/>
      <c r="M2393" s="6"/>
      <c r="N2393" s="6"/>
      <c r="O2393" s="6"/>
      <c r="P2393" s="10"/>
      <c r="Q2393" s="15" t="str">
        <f t="shared" ca="1" si="76"/>
        <v>-</v>
      </c>
      <c r="R2393" s="6"/>
      <c r="S2393" s="6"/>
      <c r="T2393" s="6"/>
      <c r="U2393" s="6"/>
      <c r="V2393" s="6"/>
      <c r="W2393" s="6" t="str">
        <f t="shared" si="75"/>
        <v>-</v>
      </c>
      <c r="X2393" s="6"/>
      <c r="Y2393" s="6"/>
      <c r="Z2393" s="6"/>
      <c r="AA2393" s="6"/>
      <c r="AB2393" s="6"/>
      <c r="AC2393" s="6"/>
    </row>
    <row r="2394" spans="1:29" x14ac:dyDescent="0.25">
      <c r="Q2394" s="12" t="str">
        <f t="shared" ca="1" si="76"/>
        <v>-</v>
      </c>
      <c r="W2394" t="str">
        <f t="shared" si="75"/>
        <v>-</v>
      </c>
    </row>
    <row r="2395" spans="1:29" x14ac:dyDescent="0.25">
      <c r="A2395" s="6"/>
      <c r="B2395" s="10"/>
      <c r="C2395" s="6"/>
      <c r="D2395" s="6"/>
      <c r="E2395" s="6"/>
      <c r="F2395" s="6"/>
      <c r="G2395" s="6"/>
      <c r="H2395" s="6"/>
      <c r="I2395" s="6"/>
      <c r="J2395" s="6"/>
      <c r="K2395" s="6"/>
      <c r="L2395" s="6"/>
      <c r="M2395" s="6"/>
      <c r="N2395" s="6"/>
      <c r="O2395" s="6"/>
      <c r="P2395" s="10"/>
      <c r="Q2395" s="15" t="str">
        <f t="shared" ca="1" si="76"/>
        <v>-</v>
      </c>
      <c r="R2395" s="6"/>
      <c r="S2395" s="6"/>
      <c r="T2395" s="6"/>
      <c r="U2395" s="6"/>
      <c r="V2395" s="6"/>
      <c r="W2395" s="6" t="str">
        <f t="shared" si="75"/>
        <v>-</v>
      </c>
      <c r="X2395" s="6"/>
      <c r="Y2395" s="6"/>
      <c r="Z2395" s="6"/>
      <c r="AA2395" s="6"/>
      <c r="AB2395" s="6"/>
      <c r="AC2395" s="6"/>
    </row>
    <row r="2396" spans="1:29" x14ac:dyDescent="0.25">
      <c r="Q2396" s="12" t="str">
        <f t="shared" ca="1" si="76"/>
        <v>-</v>
      </c>
      <c r="W2396" t="str">
        <f t="shared" si="75"/>
        <v>-</v>
      </c>
    </row>
    <row r="2397" spans="1:29" x14ac:dyDescent="0.25">
      <c r="A2397" s="6"/>
      <c r="B2397" s="10"/>
      <c r="C2397" s="6"/>
      <c r="D2397" s="6"/>
      <c r="E2397" s="6"/>
      <c r="F2397" s="6"/>
      <c r="G2397" s="6"/>
      <c r="H2397" s="6"/>
      <c r="I2397" s="6"/>
      <c r="J2397" s="6"/>
      <c r="K2397" s="6"/>
      <c r="L2397" s="6"/>
      <c r="M2397" s="6"/>
      <c r="N2397" s="6"/>
      <c r="O2397" s="6"/>
      <c r="P2397" s="10"/>
      <c r="Q2397" s="15" t="str">
        <f t="shared" ca="1" si="76"/>
        <v>-</v>
      </c>
      <c r="R2397" s="6"/>
      <c r="S2397" s="6"/>
      <c r="T2397" s="6"/>
      <c r="U2397" s="6"/>
      <c r="V2397" s="6"/>
      <c r="W2397" s="6" t="str">
        <f t="shared" si="75"/>
        <v>-</v>
      </c>
      <c r="X2397" s="6"/>
      <c r="Y2397" s="6"/>
      <c r="Z2397" s="6"/>
      <c r="AA2397" s="6"/>
      <c r="AB2397" s="6"/>
      <c r="AC2397" s="6"/>
    </row>
    <row r="2398" spans="1:29" x14ac:dyDescent="0.25">
      <c r="Q2398" s="12" t="str">
        <f t="shared" ca="1" si="76"/>
        <v>-</v>
      </c>
      <c r="W2398" t="str">
        <f t="shared" si="75"/>
        <v>-</v>
      </c>
    </row>
    <row r="2399" spans="1:29" x14ac:dyDescent="0.25">
      <c r="A2399" s="6"/>
      <c r="B2399" s="10"/>
      <c r="C2399" s="6"/>
      <c r="D2399" s="6"/>
      <c r="E2399" s="6"/>
      <c r="F2399" s="6"/>
      <c r="G2399" s="6"/>
      <c r="H2399" s="6"/>
      <c r="I2399" s="6"/>
      <c r="J2399" s="6"/>
      <c r="K2399" s="6"/>
      <c r="L2399" s="6"/>
      <c r="M2399" s="6"/>
      <c r="N2399" s="6"/>
      <c r="O2399" s="6"/>
      <c r="P2399" s="10"/>
      <c r="Q2399" s="15" t="str">
        <f t="shared" ca="1" si="76"/>
        <v>-</v>
      </c>
      <c r="R2399" s="6"/>
      <c r="S2399" s="6"/>
      <c r="T2399" s="6"/>
      <c r="U2399" s="6"/>
      <c r="V2399" s="6"/>
      <c r="W2399" s="6" t="str">
        <f t="shared" si="75"/>
        <v>-</v>
      </c>
      <c r="X2399" s="6"/>
      <c r="Y2399" s="6"/>
      <c r="Z2399" s="6"/>
      <c r="AA2399" s="6"/>
      <c r="AB2399" s="6"/>
      <c r="AC2399" s="6"/>
    </row>
    <row r="2400" spans="1:29" x14ac:dyDescent="0.25">
      <c r="Q2400" s="12" t="str">
        <f t="shared" ca="1" si="76"/>
        <v>-</v>
      </c>
      <c r="W2400" t="str">
        <f t="shared" si="75"/>
        <v>-</v>
      </c>
    </row>
    <row r="2401" spans="1:29" x14ac:dyDescent="0.25">
      <c r="A2401" s="6"/>
      <c r="B2401" s="10"/>
      <c r="C2401" s="6"/>
      <c r="D2401" s="6"/>
      <c r="E2401" s="6"/>
      <c r="F2401" s="6"/>
      <c r="G2401" s="6"/>
      <c r="H2401" s="6"/>
      <c r="I2401" s="6"/>
      <c r="J2401" s="6"/>
      <c r="K2401" s="6"/>
      <c r="L2401" s="6"/>
      <c r="M2401" s="6"/>
      <c r="N2401" s="6"/>
      <c r="O2401" s="6"/>
      <c r="P2401" s="10"/>
      <c r="Q2401" s="15" t="str">
        <f t="shared" ca="1" si="76"/>
        <v>-</v>
      </c>
      <c r="R2401" s="6"/>
      <c r="S2401" s="6"/>
      <c r="T2401" s="6"/>
      <c r="U2401" s="6"/>
      <c r="V2401" s="6"/>
      <c r="W2401" s="6" t="str">
        <f t="shared" si="75"/>
        <v>-</v>
      </c>
      <c r="X2401" s="6"/>
      <c r="Y2401" s="6"/>
      <c r="Z2401" s="6"/>
      <c r="AA2401" s="6"/>
      <c r="AB2401" s="6"/>
      <c r="AC2401" s="6"/>
    </row>
    <row r="2402" spans="1:29" x14ac:dyDescent="0.25">
      <c r="Q2402" s="12" t="str">
        <f t="shared" ca="1" si="76"/>
        <v>-</v>
      </c>
      <c r="W2402" t="str">
        <f t="shared" si="75"/>
        <v>-</v>
      </c>
    </row>
    <row r="2403" spans="1:29" x14ac:dyDescent="0.25">
      <c r="A2403" s="6"/>
      <c r="B2403" s="10"/>
      <c r="C2403" s="6"/>
      <c r="D2403" s="6"/>
      <c r="E2403" s="6"/>
      <c r="F2403" s="6"/>
      <c r="G2403" s="6"/>
      <c r="H2403" s="6"/>
      <c r="I2403" s="6"/>
      <c r="J2403" s="6"/>
      <c r="K2403" s="6"/>
      <c r="L2403" s="6"/>
      <c r="M2403" s="6"/>
      <c r="N2403" s="6"/>
      <c r="O2403" s="6"/>
      <c r="P2403" s="10"/>
      <c r="Q2403" s="15" t="str">
        <f t="shared" ca="1" si="76"/>
        <v>-</v>
      </c>
      <c r="R2403" s="6"/>
      <c r="S2403" s="6"/>
      <c r="T2403" s="6"/>
      <c r="U2403" s="6"/>
      <c r="V2403" s="6"/>
      <c r="W2403" s="6" t="str">
        <f t="shared" si="75"/>
        <v>-</v>
      </c>
      <c r="X2403" s="6"/>
      <c r="Y2403" s="6"/>
      <c r="Z2403" s="6"/>
      <c r="AA2403" s="6"/>
      <c r="AB2403" s="6"/>
      <c r="AC2403" s="6"/>
    </row>
    <row r="2404" spans="1:29" x14ac:dyDescent="0.25">
      <c r="Q2404" s="12" t="str">
        <f t="shared" ca="1" si="76"/>
        <v>-</v>
      </c>
      <c r="W2404" t="str">
        <f t="shared" si="75"/>
        <v>-</v>
      </c>
    </row>
    <row r="2405" spans="1:29" x14ac:dyDescent="0.25">
      <c r="A2405" s="6"/>
      <c r="B2405" s="10"/>
      <c r="C2405" s="6"/>
      <c r="D2405" s="6"/>
      <c r="E2405" s="6"/>
      <c r="F2405" s="6"/>
      <c r="G2405" s="6"/>
      <c r="H2405" s="6"/>
      <c r="I2405" s="6"/>
      <c r="J2405" s="6"/>
      <c r="K2405" s="6"/>
      <c r="L2405" s="6"/>
      <c r="M2405" s="6"/>
      <c r="N2405" s="6"/>
      <c r="O2405" s="6"/>
      <c r="P2405" s="10"/>
      <c r="Q2405" s="15" t="str">
        <f t="shared" ca="1" si="76"/>
        <v>-</v>
      </c>
      <c r="R2405" s="6"/>
      <c r="S2405" s="6"/>
      <c r="T2405" s="6"/>
      <c r="U2405" s="6"/>
      <c r="V2405" s="6"/>
      <c r="W2405" s="6" t="str">
        <f t="shared" si="75"/>
        <v>-</v>
      </c>
      <c r="X2405" s="6"/>
      <c r="Y2405" s="6"/>
      <c r="Z2405" s="6"/>
      <c r="AA2405" s="6"/>
      <c r="AB2405" s="6"/>
      <c r="AC2405" s="6"/>
    </row>
    <row r="2406" spans="1:29" x14ac:dyDescent="0.25">
      <c r="Q2406" s="12" t="str">
        <f t="shared" ca="1" si="76"/>
        <v>-</v>
      </c>
      <c r="W2406" t="str">
        <f t="shared" si="75"/>
        <v>-</v>
      </c>
    </row>
    <row r="2407" spans="1:29" x14ac:dyDescent="0.25">
      <c r="A2407" s="6"/>
      <c r="B2407" s="10"/>
      <c r="C2407" s="6"/>
      <c r="D2407" s="6"/>
      <c r="E2407" s="6"/>
      <c r="F2407" s="6"/>
      <c r="G2407" s="6"/>
      <c r="H2407" s="6"/>
      <c r="I2407" s="6"/>
      <c r="J2407" s="6"/>
      <c r="K2407" s="6"/>
      <c r="L2407" s="6"/>
      <c r="M2407" s="6"/>
      <c r="N2407" s="6"/>
      <c r="O2407" s="6"/>
      <c r="P2407" s="10"/>
      <c r="Q2407" s="15" t="str">
        <f t="shared" ca="1" si="76"/>
        <v>-</v>
      </c>
      <c r="R2407" s="6"/>
      <c r="S2407" s="6"/>
      <c r="T2407" s="6"/>
      <c r="U2407" s="6"/>
      <c r="V2407" s="6"/>
      <c r="W2407" s="6" t="str">
        <f t="shared" si="75"/>
        <v>-</v>
      </c>
      <c r="X2407" s="6"/>
      <c r="Y2407" s="6"/>
      <c r="Z2407" s="6"/>
      <c r="AA2407" s="6"/>
      <c r="AB2407" s="6"/>
      <c r="AC2407" s="6"/>
    </row>
    <row r="2408" spans="1:29" x14ac:dyDescent="0.25">
      <c r="Q2408" s="12" t="str">
        <f t="shared" ca="1" si="76"/>
        <v>-</v>
      </c>
      <c r="W2408" t="str">
        <f t="shared" si="75"/>
        <v>-</v>
      </c>
    </row>
    <row r="2409" spans="1:29" x14ac:dyDescent="0.25">
      <c r="A2409" s="6"/>
      <c r="B2409" s="10"/>
      <c r="C2409" s="6"/>
      <c r="D2409" s="6"/>
      <c r="E2409" s="6"/>
      <c r="F2409" s="6"/>
      <c r="G2409" s="6"/>
      <c r="H2409" s="6"/>
      <c r="I2409" s="6"/>
      <c r="J2409" s="6"/>
      <c r="K2409" s="6"/>
      <c r="L2409" s="6"/>
      <c r="M2409" s="6"/>
      <c r="N2409" s="6"/>
      <c r="O2409" s="6"/>
      <c r="P2409" s="10"/>
      <c r="Q2409" s="15" t="str">
        <f t="shared" ca="1" si="76"/>
        <v>-</v>
      </c>
      <c r="R2409" s="6"/>
      <c r="S2409" s="6"/>
      <c r="T2409" s="6"/>
      <c r="U2409" s="6"/>
      <c r="V2409" s="6"/>
      <c r="W2409" s="6" t="str">
        <f t="shared" si="75"/>
        <v>-</v>
      </c>
      <c r="X2409" s="6"/>
      <c r="Y2409" s="6"/>
      <c r="Z2409" s="6"/>
      <c r="AA2409" s="6"/>
      <c r="AB2409" s="6"/>
      <c r="AC2409" s="6"/>
    </row>
    <row r="2410" spans="1:29" x14ac:dyDescent="0.25">
      <c r="Q2410" s="12" t="str">
        <f t="shared" ca="1" si="76"/>
        <v>-</v>
      </c>
      <c r="W2410" t="str">
        <f t="shared" si="75"/>
        <v>-</v>
      </c>
    </row>
    <row r="2411" spans="1:29" x14ac:dyDescent="0.25">
      <c r="A2411" s="6"/>
      <c r="B2411" s="10"/>
      <c r="C2411" s="6"/>
      <c r="D2411" s="6"/>
      <c r="E2411" s="6"/>
      <c r="F2411" s="6"/>
      <c r="G2411" s="6"/>
      <c r="H2411" s="6"/>
      <c r="I2411" s="6"/>
      <c r="J2411" s="6"/>
      <c r="K2411" s="6"/>
      <c r="L2411" s="6"/>
      <c r="M2411" s="6"/>
      <c r="N2411" s="6"/>
      <c r="O2411" s="6"/>
      <c r="P2411" s="10"/>
      <c r="Q2411" s="15" t="str">
        <f t="shared" ca="1" si="76"/>
        <v>-</v>
      </c>
      <c r="R2411" s="6"/>
      <c r="S2411" s="6"/>
      <c r="T2411" s="6"/>
      <c r="U2411" s="6"/>
      <c r="V2411" s="6"/>
      <c r="W2411" s="6" t="str">
        <f t="shared" si="75"/>
        <v>-</v>
      </c>
      <c r="X2411" s="6"/>
      <c r="Y2411" s="6"/>
      <c r="Z2411" s="6"/>
      <c r="AA2411" s="6"/>
      <c r="AB2411" s="6"/>
      <c r="AC2411" s="6"/>
    </row>
    <row r="2412" spans="1:29" x14ac:dyDescent="0.25">
      <c r="Q2412" s="12" t="str">
        <f t="shared" ca="1" si="76"/>
        <v>-</v>
      </c>
      <c r="W2412" t="str">
        <f t="shared" si="75"/>
        <v>-</v>
      </c>
    </row>
    <row r="2413" spans="1:29" x14ac:dyDescent="0.25">
      <c r="A2413" s="6"/>
      <c r="B2413" s="10"/>
      <c r="C2413" s="6"/>
      <c r="D2413" s="6"/>
      <c r="E2413" s="6"/>
      <c r="F2413" s="6"/>
      <c r="G2413" s="6"/>
      <c r="H2413" s="6"/>
      <c r="I2413" s="6"/>
      <c r="J2413" s="6"/>
      <c r="K2413" s="6"/>
      <c r="L2413" s="6"/>
      <c r="M2413" s="6"/>
      <c r="N2413" s="6"/>
      <c r="O2413" s="6"/>
      <c r="P2413" s="10"/>
      <c r="Q2413" s="15" t="str">
        <f t="shared" ca="1" si="76"/>
        <v>-</v>
      </c>
      <c r="R2413" s="6"/>
      <c r="S2413" s="6"/>
      <c r="T2413" s="6"/>
      <c r="U2413" s="6"/>
      <c r="V2413" s="6"/>
      <c r="W2413" s="6" t="str">
        <f t="shared" si="75"/>
        <v>-</v>
      </c>
      <c r="X2413" s="6"/>
      <c r="Y2413" s="6"/>
      <c r="Z2413" s="6"/>
      <c r="AA2413" s="6"/>
      <c r="AB2413" s="6"/>
      <c r="AC2413" s="6"/>
    </row>
    <row r="2414" spans="1:29" x14ac:dyDescent="0.25">
      <c r="Q2414" s="12" t="str">
        <f t="shared" ca="1" si="76"/>
        <v>-</v>
      </c>
      <c r="W2414" t="str">
        <f t="shared" si="75"/>
        <v>-</v>
      </c>
    </row>
    <row r="2415" spans="1:29" x14ac:dyDescent="0.25">
      <c r="A2415" s="6"/>
      <c r="B2415" s="10"/>
      <c r="C2415" s="6"/>
      <c r="D2415" s="6"/>
      <c r="E2415" s="6"/>
      <c r="F2415" s="6"/>
      <c r="G2415" s="6"/>
      <c r="H2415" s="6"/>
      <c r="I2415" s="6"/>
      <c r="J2415" s="6"/>
      <c r="K2415" s="6"/>
      <c r="L2415" s="6"/>
      <c r="M2415" s="6"/>
      <c r="N2415" s="6"/>
      <c r="O2415" s="6"/>
      <c r="P2415" s="10"/>
      <c r="Q2415" s="15" t="str">
        <f t="shared" ca="1" si="76"/>
        <v>-</v>
      </c>
      <c r="R2415" s="6"/>
      <c r="S2415" s="6"/>
      <c r="T2415" s="6"/>
      <c r="U2415" s="6"/>
      <c r="V2415" s="6"/>
      <c r="W2415" s="6" t="str">
        <f t="shared" si="75"/>
        <v>-</v>
      </c>
      <c r="X2415" s="6"/>
      <c r="Y2415" s="6"/>
      <c r="Z2415" s="6"/>
      <c r="AA2415" s="6"/>
      <c r="AB2415" s="6"/>
      <c r="AC2415" s="6"/>
    </row>
    <row r="2416" spans="1:29" x14ac:dyDescent="0.25">
      <c r="Q2416" s="12" t="str">
        <f t="shared" ca="1" si="76"/>
        <v>-</v>
      </c>
      <c r="W2416" t="str">
        <f t="shared" si="75"/>
        <v>-</v>
      </c>
    </row>
    <row r="2417" spans="1:29" x14ac:dyDescent="0.25">
      <c r="A2417" s="6"/>
      <c r="B2417" s="10"/>
      <c r="C2417" s="6"/>
      <c r="D2417" s="6"/>
      <c r="E2417" s="6"/>
      <c r="F2417" s="6"/>
      <c r="G2417" s="6"/>
      <c r="H2417" s="6"/>
      <c r="I2417" s="6"/>
      <c r="J2417" s="6"/>
      <c r="K2417" s="6"/>
      <c r="L2417" s="6"/>
      <c r="M2417" s="6"/>
      <c r="N2417" s="6"/>
      <c r="O2417" s="6"/>
      <c r="P2417" s="10"/>
      <c r="Q2417" s="15" t="str">
        <f t="shared" ca="1" si="76"/>
        <v>-</v>
      </c>
      <c r="R2417" s="6"/>
      <c r="S2417" s="6"/>
      <c r="T2417" s="6"/>
      <c r="U2417" s="6"/>
      <c r="V2417" s="6"/>
      <c r="W2417" s="6" t="str">
        <f t="shared" si="75"/>
        <v>-</v>
      </c>
      <c r="X2417" s="6"/>
      <c r="Y2417" s="6"/>
      <c r="Z2417" s="6"/>
      <c r="AA2417" s="6"/>
      <c r="AB2417" s="6"/>
      <c r="AC2417" s="6"/>
    </row>
    <row r="2418" spans="1:29" x14ac:dyDescent="0.25">
      <c r="Q2418" s="12" t="str">
        <f t="shared" ca="1" si="76"/>
        <v>-</v>
      </c>
      <c r="W2418" t="str">
        <f t="shared" si="75"/>
        <v>-</v>
      </c>
    </row>
    <row r="2419" spans="1:29" x14ac:dyDescent="0.25">
      <c r="A2419" s="6"/>
      <c r="B2419" s="10"/>
      <c r="C2419" s="6"/>
      <c r="D2419" s="6"/>
      <c r="E2419" s="6"/>
      <c r="F2419" s="6"/>
      <c r="G2419" s="6"/>
      <c r="H2419" s="6"/>
      <c r="I2419" s="6"/>
      <c r="J2419" s="6"/>
      <c r="K2419" s="6"/>
      <c r="L2419" s="6"/>
      <c r="M2419" s="6"/>
      <c r="N2419" s="6"/>
      <c r="O2419" s="6"/>
      <c r="P2419" s="10"/>
      <c r="Q2419" s="15" t="str">
        <f t="shared" ca="1" si="76"/>
        <v>-</v>
      </c>
      <c r="R2419" s="6"/>
      <c r="S2419" s="6"/>
      <c r="T2419" s="6"/>
      <c r="U2419" s="6"/>
      <c r="V2419" s="6"/>
      <c r="W2419" s="6" t="str">
        <f t="shared" si="75"/>
        <v>-</v>
      </c>
      <c r="X2419" s="6"/>
      <c r="Y2419" s="6"/>
      <c r="Z2419" s="6"/>
      <c r="AA2419" s="6"/>
      <c r="AB2419" s="6"/>
      <c r="AC2419" s="6"/>
    </row>
    <row r="2420" spans="1:29" x14ac:dyDescent="0.25">
      <c r="Q2420" s="12" t="str">
        <f t="shared" ca="1" si="76"/>
        <v>-</v>
      </c>
      <c r="W2420" t="str">
        <f t="shared" si="75"/>
        <v>-</v>
      </c>
    </row>
    <row r="2421" spans="1:29" x14ac:dyDescent="0.25">
      <c r="A2421" s="6"/>
      <c r="B2421" s="10"/>
      <c r="C2421" s="6"/>
      <c r="D2421" s="6"/>
      <c r="E2421" s="6"/>
      <c r="F2421" s="6"/>
      <c r="G2421" s="6"/>
      <c r="H2421" s="6"/>
      <c r="I2421" s="6"/>
      <c r="J2421" s="6"/>
      <c r="K2421" s="6"/>
      <c r="L2421" s="6"/>
      <c r="M2421" s="6"/>
      <c r="N2421" s="6"/>
      <c r="O2421" s="6"/>
      <c r="P2421" s="10"/>
      <c r="Q2421" s="15" t="str">
        <f t="shared" ca="1" si="76"/>
        <v>-</v>
      </c>
      <c r="R2421" s="6"/>
      <c r="S2421" s="6"/>
      <c r="T2421" s="6"/>
      <c r="U2421" s="6"/>
      <c r="V2421" s="6"/>
      <c r="W2421" s="6" t="str">
        <f t="shared" si="75"/>
        <v>-</v>
      </c>
      <c r="X2421" s="6"/>
      <c r="Y2421" s="6"/>
      <c r="Z2421" s="6"/>
      <c r="AA2421" s="6"/>
      <c r="AB2421" s="6"/>
      <c r="AC2421" s="6"/>
    </row>
    <row r="2422" spans="1:29" x14ac:dyDescent="0.25">
      <c r="Q2422" s="12" t="str">
        <f t="shared" ca="1" si="76"/>
        <v>-</v>
      </c>
      <c r="W2422" t="str">
        <f t="shared" si="75"/>
        <v>-</v>
      </c>
    </row>
    <row r="2423" spans="1:29" x14ac:dyDescent="0.25">
      <c r="A2423" s="6"/>
      <c r="B2423" s="10"/>
      <c r="C2423" s="6"/>
      <c r="D2423" s="6"/>
      <c r="E2423" s="6"/>
      <c r="F2423" s="6"/>
      <c r="G2423" s="6"/>
      <c r="H2423" s="6"/>
      <c r="I2423" s="6"/>
      <c r="J2423" s="6"/>
      <c r="K2423" s="6"/>
      <c r="L2423" s="6"/>
      <c r="M2423" s="6"/>
      <c r="N2423" s="6"/>
      <c r="O2423" s="6"/>
      <c r="P2423" s="10"/>
      <c r="Q2423" s="15" t="str">
        <f t="shared" ca="1" si="76"/>
        <v>-</v>
      </c>
      <c r="R2423" s="6"/>
      <c r="S2423" s="6"/>
      <c r="T2423" s="6"/>
      <c r="U2423" s="6"/>
      <c r="V2423" s="6"/>
      <c r="W2423" s="6" t="str">
        <f t="shared" si="75"/>
        <v>-</v>
      </c>
      <c r="X2423" s="6"/>
      <c r="Y2423" s="6"/>
      <c r="Z2423" s="6"/>
      <c r="AA2423" s="6"/>
      <c r="AB2423" s="6"/>
      <c r="AC2423" s="6"/>
    </row>
    <row r="2424" spans="1:29" x14ac:dyDescent="0.25">
      <c r="Q2424" s="12" t="str">
        <f t="shared" ca="1" si="76"/>
        <v>-</v>
      </c>
      <c r="W2424" t="str">
        <f t="shared" si="75"/>
        <v>-</v>
      </c>
    </row>
    <row r="2425" spans="1:29" x14ac:dyDescent="0.25">
      <c r="A2425" s="6"/>
      <c r="B2425" s="10"/>
      <c r="C2425" s="6"/>
      <c r="D2425" s="6"/>
      <c r="E2425" s="6"/>
      <c r="F2425" s="6"/>
      <c r="G2425" s="6"/>
      <c r="H2425" s="6"/>
      <c r="I2425" s="6"/>
      <c r="J2425" s="6"/>
      <c r="K2425" s="6"/>
      <c r="L2425" s="6"/>
      <c r="M2425" s="6"/>
      <c r="N2425" s="6"/>
      <c r="O2425" s="6"/>
      <c r="P2425" s="10"/>
      <c r="Q2425" s="15" t="str">
        <f t="shared" ca="1" si="76"/>
        <v>-</v>
      </c>
      <c r="R2425" s="6"/>
      <c r="S2425" s="6"/>
      <c r="T2425" s="6"/>
      <c r="U2425" s="6"/>
      <c r="V2425" s="6"/>
      <c r="W2425" s="6" t="str">
        <f t="shared" si="75"/>
        <v>-</v>
      </c>
      <c r="X2425" s="6"/>
      <c r="Y2425" s="6"/>
      <c r="Z2425" s="6"/>
      <c r="AA2425" s="6"/>
      <c r="AB2425" s="6"/>
      <c r="AC2425" s="6"/>
    </row>
    <row r="2426" spans="1:29" x14ac:dyDescent="0.25">
      <c r="Q2426" s="12" t="str">
        <f t="shared" ca="1" si="76"/>
        <v>-</v>
      </c>
      <c r="W2426" t="str">
        <f t="shared" si="75"/>
        <v>-</v>
      </c>
    </row>
    <row r="2427" spans="1:29" x14ac:dyDescent="0.25">
      <c r="A2427" s="6"/>
      <c r="B2427" s="10"/>
      <c r="C2427" s="6"/>
      <c r="D2427" s="6"/>
      <c r="E2427" s="6"/>
      <c r="F2427" s="6"/>
      <c r="G2427" s="6"/>
      <c r="H2427" s="6"/>
      <c r="I2427" s="6"/>
      <c r="J2427" s="6"/>
      <c r="K2427" s="6"/>
      <c r="L2427" s="6"/>
      <c r="M2427" s="6"/>
      <c r="N2427" s="6"/>
      <c r="O2427" s="6"/>
      <c r="P2427" s="10"/>
      <c r="Q2427" s="15" t="str">
        <f t="shared" ca="1" si="76"/>
        <v>-</v>
      </c>
      <c r="R2427" s="6"/>
      <c r="S2427" s="6"/>
      <c r="T2427" s="6"/>
      <c r="U2427" s="6"/>
      <c r="V2427" s="6"/>
      <c r="W2427" s="6" t="str">
        <f t="shared" si="75"/>
        <v>-</v>
      </c>
      <c r="X2427" s="6"/>
      <c r="Y2427" s="6"/>
      <c r="Z2427" s="6"/>
      <c r="AA2427" s="6"/>
      <c r="AB2427" s="6"/>
      <c r="AC2427" s="6"/>
    </row>
    <row r="2428" spans="1:29" x14ac:dyDescent="0.25">
      <c r="Q2428" s="12" t="str">
        <f t="shared" ca="1" si="76"/>
        <v>-</v>
      </c>
      <c r="W2428" t="str">
        <f t="shared" si="75"/>
        <v>-</v>
      </c>
    </row>
    <row r="2429" spans="1:29" x14ac:dyDescent="0.25">
      <c r="A2429" s="6"/>
      <c r="B2429" s="10"/>
      <c r="C2429" s="6"/>
      <c r="D2429" s="6"/>
      <c r="E2429" s="6"/>
      <c r="F2429" s="6"/>
      <c r="G2429" s="6"/>
      <c r="H2429" s="6"/>
      <c r="I2429" s="6"/>
      <c r="J2429" s="6"/>
      <c r="K2429" s="6"/>
      <c r="L2429" s="6"/>
      <c r="M2429" s="6"/>
      <c r="N2429" s="6"/>
      <c r="O2429" s="6"/>
      <c r="P2429" s="10"/>
      <c r="Q2429" s="15" t="str">
        <f t="shared" ca="1" si="76"/>
        <v>-</v>
      </c>
      <c r="R2429" s="6"/>
      <c r="S2429" s="6"/>
      <c r="T2429" s="6"/>
      <c r="U2429" s="6"/>
      <c r="V2429" s="6"/>
      <c r="W2429" s="6" t="str">
        <f t="shared" si="75"/>
        <v>-</v>
      </c>
      <c r="X2429" s="6"/>
      <c r="Y2429" s="6"/>
      <c r="Z2429" s="6"/>
      <c r="AA2429" s="6"/>
      <c r="AB2429" s="6"/>
      <c r="AC2429" s="6"/>
    </row>
    <row r="2430" spans="1:29" x14ac:dyDescent="0.25">
      <c r="Q2430" s="12" t="str">
        <f t="shared" ca="1" si="76"/>
        <v>-</v>
      </c>
      <c r="W2430" t="str">
        <f t="shared" si="75"/>
        <v>-</v>
      </c>
    </row>
    <row r="2431" spans="1:29" x14ac:dyDescent="0.25">
      <c r="A2431" s="6"/>
      <c r="B2431" s="10"/>
      <c r="C2431" s="6"/>
      <c r="D2431" s="6"/>
      <c r="E2431" s="6"/>
      <c r="F2431" s="6"/>
      <c r="G2431" s="6"/>
      <c r="H2431" s="6"/>
      <c r="I2431" s="6"/>
      <c r="J2431" s="6"/>
      <c r="K2431" s="6"/>
      <c r="L2431" s="6"/>
      <c r="M2431" s="6"/>
      <c r="N2431" s="6"/>
      <c r="O2431" s="6"/>
      <c r="P2431" s="10"/>
      <c r="Q2431" s="15" t="str">
        <f t="shared" ca="1" si="76"/>
        <v>-</v>
      </c>
      <c r="R2431" s="6"/>
      <c r="S2431" s="6"/>
      <c r="T2431" s="6"/>
      <c r="U2431" s="6"/>
      <c r="V2431" s="6"/>
      <c r="W2431" s="6" t="str">
        <f t="shared" ref="W2431:W2494" si="77">IF(OR(ISBLANK(J2431),ISBLANK(V2431)),"-",(IF(J2431=V2431,"Yes","No")))</f>
        <v>-</v>
      </c>
      <c r="X2431" s="6"/>
      <c r="Y2431" s="6"/>
      <c r="Z2431" s="6"/>
      <c r="AA2431" s="6"/>
      <c r="AB2431" s="6"/>
      <c r="AC2431" s="6"/>
    </row>
    <row r="2432" spans="1:29" x14ac:dyDescent="0.25">
      <c r="Q2432" s="12" t="str">
        <f t="shared" ref="Q2432:Q2495" ca="1" si="78">IF(B2432&gt;1/1/1900, (IF(R2432="Closed",(DATEDIF(B2432,P2432,"d"))-(DATEDIF(M2432,O2432,"d")),IF(OR(R2432="Pending",ISBLANK(P2432)),TODAY()-B2432))),"-")</f>
        <v>-</v>
      </c>
      <c r="W2432" t="str">
        <f t="shared" si="77"/>
        <v>-</v>
      </c>
    </row>
    <row r="2433" spans="1:29" x14ac:dyDescent="0.25">
      <c r="A2433" s="6"/>
      <c r="B2433" s="10"/>
      <c r="C2433" s="6"/>
      <c r="D2433" s="6"/>
      <c r="E2433" s="6"/>
      <c r="F2433" s="6"/>
      <c r="G2433" s="6"/>
      <c r="H2433" s="6"/>
      <c r="I2433" s="6"/>
      <c r="J2433" s="6"/>
      <c r="K2433" s="6"/>
      <c r="L2433" s="6"/>
      <c r="M2433" s="6"/>
      <c r="N2433" s="6"/>
      <c r="O2433" s="6"/>
      <c r="P2433" s="10"/>
      <c r="Q2433" s="15" t="str">
        <f t="shared" ca="1" si="78"/>
        <v>-</v>
      </c>
      <c r="R2433" s="6"/>
      <c r="S2433" s="6"/>
      <c r="T2433" s="6"/>
      <c r="U2433" s="6"/>
      <c r="V2433" s="6"/>
      <c r="W2433" s="6" t="str">
        <f t="shared" si="77"/>
        <v>-</v>
      </c>
      <c r="X2433" s="6"/>
      <c r="Y2433" s="6"/>
      <c r="Z2433" s="6"/>
      <c r="AA2433" s="6"/>
      <c r="AB2433" s="6"/>
      <c r="AC2433" s="6"/>
    </row>
    <row r="2434" spans="1:29" x14ac:dyDescent="0.25">
      <c r="Q2434" s="12" t="str">
        <f t="shared" ca="1" si="78"/>
        <v>-</v>
      </c>
      <c r="W2434" t="str">
        <f t="shared" si="77"/>
        <v>-</v>
      </c>
    </row>
    <row r="2435" spans="1:29" x14ac:dyDescent="0.25">
      <c r="A2435" s="6"/>
      <c r="B2435" s="10"/>
      <c r="C2435" s="6"/>
      <c r="D2435" s="6"/>
      <c r="E2435" s="6"/>
      <c r="F2435" s="6"/>
      <c r="G2435" s="6"/>
      <c r="H2435" s="6"/>
      <c r="I2435" s="6"/>
      <c r="J2435" s="6"/>
      <c r="K2435" s="6"/>
      <c r="L2435" s="6"/>
      <c r="M2435" s="6"/>
      <c r="N2435" s="6"/>
      <c r="O2435" s="6"/>
      <c r="P2435" s="10"/>
      <c r="Q2435" s="15" t="str">
        <f t="shared" ca="1" si="78"/>
        <v>-</v>
      </c>
      <c r="R2435" s="6"/>
      <c r="S2435" s="6"/>
      <c r="T2435" s="6"/>
      <c r="U2435" s="6"/>
      <c r="V2435" s="6"/>
      <c r="W2435" s="6" t="str">
        <f t="shared" si="77"/>
        <v>-</v>
      </c>
      <c r="X2435" s="6"/>
      <c r="Y2435" s="6"/>
      <c r="Z2435" s="6"/>
      <c r="AA2435" s="6"/>
      <c r="AB2435" s="6"/>
      <c r="AC2435" s="6"/>
    </row>
    <row r="2436" spans="1:29" x14ac:dyDescent="0.25">
      <c r="Q2436" s="12" t="str">
        <f t="shared" ca="1" si="78"/>
        <v>-</v>
      </c>
      <c r="W2436" t="str">
        <f t="shared" si="77"/>
        <v>-</v>
      </c>
    </row>
    <row r="2437" spans="1:29" x14ac:dyDescent="0.25">
      <c r="A2437" s="6"/>
      <c r="B2437" s="10"/>
      <c r="C2437" s="6"/>
      <c r="D2437" s="6"/>
      <c r="E2437" s="6"/>
      <c r="F2437" s="6"/>
      <c r="G2437" s="6"/>
      <c r="H2437" s="6"/>
      <c r="I2437" s="6"/>
      <c r="J2437" s="6"/>
      <c r="K2437" s="6"/>
      <c r="L2437" s="6"/>
      <c r="M2437" s="6"/>
      <c r="N2437" s="6"/>
      <c r="O2437" s="6"/>
      <c r="P2437" s="10"/>
      <c r="Q2437" s="15" t="str">
        <f t="shared" ca="1" si="78"/>
        <v>-</v>
      </c>
      <c r="R2437" s="6"/>
      <c r="S2437" s="6"/>
      <c r="T2437" s="6"/>
      <c r="U2437" s="6"/>
      <c r="V2437" s="6"/>
      <c r="W2437" s="6" t="str">
        <f t="shared" si="77"/>
        <v>-</v>
      </c>
      <c r="X2437" s="6"/>
      <c r="Y2437" s="6"/>
      <c r="Z2437" s="6"/>
      <c r="AA2437" s="6"/>
      <c r="AB2437" s="6"/>
      <c r="AC2437" s="6"/>
    </row>
    <row r="2438" spans="1:29" x14ac:dyDescent="0.25">
      <c r="Q2438" s="12" t="str">
        <f t="shared" ca="1" si="78"/>
        <v>-</v>
      </c>
      <c r="W2438" t="str">
        <f t="shared" si="77"/>
        <v>-</v>
      </c>
    </row>
    <row r="2439" spans="1:29" x14ac:dyDescent="0.25">
      <c r="A2439" s="6"/>
      <c r="B2439" s="10"/>
      <c r="C2439" s="6"/>
      <c r="D2439" s="6"/>
      <c r="E2439" s="6"/>
      <c r="F2439" s="6"/>
      <c r="G2439" s="6"/>
      <c r="H2439" s="6"/>
      <c r="I2439" s="6"/>
      <c r="J2439" s="6"/>
      <c r="K2439" s="6"/>
      <c r="L2439" s="6"/>
      <c r="M2439" s="6"/>
      <c r="N2439" s="6"/>
      <c r="O2439" s="6"/>
      <c r="P2439" s="10"/>
      <c r="Q2439" s="15" t="str">
        <f t="shared" ca="1" si="78"/>
        <v>-</v>
      </c>
      <c r="R2439" s="6"/>
      <c r="S2439" s="6"/>
      <c r="T2439" s="6"/>
      <c r="U2439" s="6"/>
      <c r="V2439" s="6"/>
      <c r="W2439" s="6" t="str">
        <f t="shared" si="77"/>
        <v>-</v>
      </c>
      <c r="X2439" s="6"/>
      <c r="Y2439" s="6"/>
      <c r="Z2439" s="6"/>
      <c r="AA2439" s="6"/>
      <c r="AB2439" s="6"/>
      <c r="AC2439" s="6"/>
    </row>
    <row r="2440" spans="1:29" x14ac:dyDescent="0.25">
      <c r="Q2440" s="12" t="str">
        <f t="shared" ca="1" si="78"/>
        <v>-</v>
      </c>
      <c r="W2440" t="str">
        <f t="shared" si="77"/>
        <v>-</v>
      </c>
    </row>
    <row r="2441" spans="1:29" x14ac:dyDescent="0.25">
      <c r="A2441" s="6"/>
      <c r="B2441" s="10"/>
      <c r="C2441" s="6"/>
      <c r="D2441" s="6"/>
      <c r="E2441" s="6"/>
      <c r="F2441" s="6"/>
      <c r="G2441" s="6"/>
      <c r="H2441" s="6"/>
      <c r="I2441" s="6"/>
      <c r="J2441" s="6"/>
      <c r="K2441" s="6"/>
      <c r="L2441" s="6"/>
      <c r="M2441" s="6"/>
      <c r="N2441" s="6"/>
      <c r="O2441" s="6"/>
      <c r="P2441" s="10"/>
      <c r="Q2441" s="15" t="str">
        <f t="shared" ca="1" si="78"/>
        <v>-</v>
      </c>
      <c r="R2441" s="6"/>
      <c r="S2441" s="6"/>
      <c r="T2441" s="6"/>
      <c r="U2441" s="6"/>
      <c r="V2441" s="6"/>
      <c r="W2441" s="6" t="str">
        <f t="shared" si="77"/>
        <v>-</v>
      </c>
      <c r="X2441" s="6"/>
      <c r="Y2441" s="6"/>
      <c r="Z2441" s="6"/>
      <c r="AA2441" s="6"/>
      <c r="AB2441" s="6"/>
      <c r="AC2441" s="6"/>
    </row>
    <row r="2442" spans="1:29" x14ac:dyDescent="0.25">
      <c r="Q2442" s="12" t="str">
        <f t="shared" ca="1" si="78"/>
        <v>-</v>
      </c>
      <c r="W2442" t="str">
        <f t="shared" si="77"/>
        <v>-</v>
      </c>
    </row>
    <row r="2443" spans="1:29" x14ac:dyDescent="0.25">
      <c r="A2443" s="6"/>
      <c r="B2443" s="10"/>
      <c r="C2443" s="6"/>
      <c r="D2443" s="6"/>
      <c r="E2443" s="6"/>
      <c r="F2443" s="6"/>
      <c r="G2443" s="6"/>
      <c r="H2443" s="6"/>
      <c r="I2443" s="6"/>
      <c r="J2443" s="6"/>
      <c r="K2443" s="6"/>
      <c r="L2443" s="6"/>
      <c r="M2443" s="6"/>
      <c r="N2443" s="6"/>
      <c r="O2443" s="6"/>
      <c r="P2443" s="10"/>
      <c r="Q2443" s="15" t="str">
        <f t="shared" ca="1" si="78"/>
        <v>-</v>
      </c>
      <c r="R2443" s="6"/>
      <c r="S2443" s="6"/>
      <c r="T2443" s="6"/>
      <c r="U2443" s="6"/>
      <c r="V2443" s="6"/>
      <c r="W2443" s="6" t="str">
        <f t="shared" si="77"/>
        <v>-</v>
      </c>
      <c r="X2443" s="6"/>
      <c r="Y2443" s="6"/>
      <c r="Z2443" s="6"/>
      <c r="AA2443" s="6"/>
      <c r="AB2443" s="6"/>
      <c r="AC2443" s="6"/>
    </row>
    <row r="2444" spans="1:29" x14ac:dyDescent="0.25">
      <c r="Q2444" s="12" t="str">
        <f t="shared" ca="1" si="78"/>
        <v>-</v>
      </c>
      <c r="W2444" t="str">
        <f t="shared" si="77"/>
        <v>-</v>
      </c>
    </row>
    <row r="2445" spans="1:29" x14ac:dyDescent="0.25">
      <c r="A2445" s="6"/>
      <c r="B2445" s="10"/>
      <c r="C2445" s="6"/>
      <c r="D2445" s="6"/>
      <c r="E2445" s="6"/>
      <c r="F2445" s="6"/>
      <c r="G2445" s="6"/>
      <c r="H2445" s="6"/>
      <c r="I2445" s="6"/>
      <c r="J2445" s="6"/>
      <c r="K2445" s="6"/>
      <c r="L2445" s="6"/>
      <c r="M2445" s="6"/>
      <c r="N2445" s="6"/>
      <c r="O2445" s="6"/>
      <c r="P2445" s="10"/>
      <c r="Q2445" s="15" t="str">
        <f t="shared" ca="1" si="78"/>
        <v>-</v>
      </c>
      <c r="R2445" s="6"/>
      <c r="S2445" s="6"/>
      <c r="T2445" s="6"/>
      <c r="U2445" s="6"/>
      <c r="V2445" s="6"/>
      <c r="W2445" s="6" t="str">
        <f t="shared" si="77"/>
        <v>-</v>
      </c>
      <c r="X2445" s="6"/>
      <c r="Y2445" s="6"/>
      <c r="Z2445" s="6"/>
      <c r="AA2445" s="6"/>
      <c r="AB2445" s="6"/>
      <c r="AC2445" s="6"/>
    </row>
    <row r="2446" spans="1:29" x14ac:dyDescent="0.25">
      <c r="Q2446" s="12" t="str">
        <f t="shared" ca="1" si="78"/>
        <v>-</v>
      </c>
      <c r="W2446" t="str">
        <f t="shared" si="77"/>
        <v>-</v>
      </c>
    </row>
    <row r="2447" spans="1:29" x14ac:dyDescent="0.25">
      <c r="A2447" s="6"/>
      <c r="B2447" s="10"/>
      <c r="C2447" s="6"/>
      <c r="D2447" s="6"/>
      <c r="E2447" s="6"/>
      <c r="F2447" s="6"/>
      <c r="G2447" s="6"/>
      <c r="H2447" s="6"/>
      <c r="I2447" s="6"/>
      <c r="J2447" s="6"/>
      <c r="K2447" s="6"/>
      <c r="L2447" s="6"/>
      <c r="M2447" s="6"/>
      <c r="N2447" s="6"/>
      <c r="O2447" s="6"/>
      <c r="P2447" s="10"/>
      <c r="Q2447" s="15" t="str">
        <f t="shared" ca="1" si="78"/>
        <v>-</v>
      </c>
      <c r="R2447" s="6"/>
      <c r="S2447" s="6"/>
      <c r="T2447" s="6"/>
      <c r="U2447" s="6"/>
      <c r="V2447" s="6"/>
      <c r="W2447" s="6" t="str">
        <f t="shared" si="77"/>
        <v>-</v>
      </c>
      <c r="X2447" s="6"/>
      <c r="Y2447" s="6"/>
      <c r="Z2447" s="6"/>
      <c r="AA2447" s="6"/>
      <c r="AB2447" s="6"/>
      <c r="AC2447" s="6"/>
    </row>
    <row r="2448" spans="1:29" x14ac:dyDescent="0.25">
      <c r="Q2448" s="12" t="str">
        <f t="shared" ca="1" si="78"/>
        <v>-</v>
      </c>
      <c r="W2448" t="str">
        <f t="shared" si="77"/>
        <v>-</v>
      </c>
    </row>
    <row r="2449" spans="1:29" x14ac:dyDescent="0.25">
      <c r="A2449" s="6"/>
      <c r="B2449" s="10"/>
      <c r="C2449" s="6"/>
      <c r="D2449" s="6"/>
      <c r="E2449" s="6"/>
      <c r="F2449" s="6"/>
      <c r="G2449" s="6"/>
      <c r="H2449" s="6"/>
      <c r="I2449" s="6"/>
      <c r="J2449" s="6"/>
      <c r="K2449" s="6"/>
      <c r="L2449" s="6"/>
      <c r="M2449" s="6"/>
      <c r="N2449" s="6"/>
      <c r="O2449" s="6"/>
      <c r="P2449" s="10"/>
      <c r="Q2449" s="15" t="str">
        <f t="shared" ca="1" si="78"/>
        <v>-</v>
      </c>
      <c r="R2449" s="6"/>
      <c r="S2449" s="6"/>
      <c r="T2449" s="6"/>
      <c r="U2449" s="6"/>
      <c r="V2449" s="6"/>
      <c r="W2449" s="6" t="str">
        <f t="shared" si="77"/>
        <v>-</v>
      </c>
      <c r="X2449" s="6"/>
      <c r="Y2449" s="6"/>
      <c r="Z2449" s="6"/>
      <c r="AA2449" s="6"/>
      <c r="AB2449" s="6"/>
      <c r="AC2449" s="6"/>
    </row>
    <row r="2450" spans="1:29" x14ac:dyDescent="0.25">
      <c r="Q2450" s="12" t="str">
        <f t="shared" ca="1" si="78"/>
        <v>-</v>
      </c>
      <c r="W2450" t="str">
        <f t="shared" si="77"/>
        <v>-</v>
      </c>
    </row>
    <row r="2451" spans="1:29" x14ac:dyDescent="0.25">
      <c r="A2451" s="6"/>
      <c r="B2451" s="10"/>
      <c r="C2451" s="6"/>
      <c r="D2451" s="6"/>
      <c r="E2451" s="6"/>
      <c r="F2451" s="6"/>
      <c r="G2451" s="6"/>
      <c r="H2451" s="6"/>
      <c r="I2451" s="6"/>
      <c r="J2451" s="6"/>
      <c r="K2451" s="6"/>
      <c r="L2451" s="6"/>
      <c r="M2451" s="6"/>
      <c r="N2451" s="6"/>
      <c r="O2451" s="6"/>
      <c r="P2451" s="10"/>
      <c r="Q2451" s="15" t="str">
        <f t="shared" ca="1" si="78"/>
        <v>-</v>
      </c>
      <c r="R2451" s="6"/>
      <c r="S2451" s="6"/>
      <c r="T2451" s="6"/>
      <c r="U2451" s="6"/>
      <c r="V2451" s="6"/>
      <c r="W2451" s="6" t="str">
        <f t="shared" si="77"/>
        <v>-</v>
      </c>
      <c r="X2451" s="6"/>
      <c r="Y2451" s="6"/>
      <c r="Z2451" s="6"/>
      <c r="AA2451" s="6"/>
      <c r="AB2451" s="6"/>
      <c r="AC2451" s="6"/>
    </row>
    <row r="2452" spans="1:29" x14ac:dyDescent="0.25">
      <c r="Q2452" s="12" t="str">
        <f t="shared" ca="1" si="78"/>
        <v>-</v>
      </c>
      <c r="W2452" t="str">
        <f t="shared" si="77"/>
        <v>-</v>
      </c>
    </row>
    <row r="2453" spans="1:29" x14ac:dyDescent="0.25">
      <c r="A2453" s="6"/>
      <c r="B2453" s="10"/>
      <c r="C2453" s="6"/>
      <c r="D2453" s="6"/>
      <c r="E2453" s="6"/>
      <c r="F2453" s="6"/>
      <c r="G2453" s="6"/>
      <c r="H2453" s="6"/>
      <c r="I2453" s="6"/>
      <c r="J2453" s="6"/>
      <c r="K2453" s="6"/>
      <c r="L2453" s="6"/>
      <c r="M2453" s="6"/>
      <c r="N2453" s="6"/>
      <c r="O2453" s="6"/>
      <c r="P2453" s="10"/>
      <c r="Q2453" s="15" t="str">
        <f t="shared" ca="1" si="78"/>
        <v>-</v>
      </c>
      <c r="R2453" s="6"/>
      <c r="S2453" s="6"/>
      <c r="T2453" s="6"/>
      <c r="U2453" s="6"/>
      <c r="V2453" s="6"/>
      <c r="W2453" s="6" t="str">
        <f t="shared" si="77"/>
        <v>-</v>
      </c>
      <c r="X2453" s="6"/>
      <c r="Y2453" s="6"/>
      <c r="Z2453" s="6"/>
      <c r="AA2453" s="6"/>
      <c r="AB2453" s="6"/>
      <c r="AC2453" s="6"/>
    </row>
    <row r="2454" spans="1:29" x14ac:dyDescent="0.25">
      <c r="Q2454" s="12" t="str">
        <f t="shared" ca="1" si="78"/>
        <v>-</v>
      </c>
      <c r="W2454" t="str">
        <f t="shared" si="77"/>
        <v>-</v>
      </c>
    </row>
    <row r="2455" spans="1:29" x14ac:dyDescent="0.25">
      <c r="A2455" s="6"/>
      <c r="B2455" s="10"/>
      <c r="C2455" s="6"/>
      <c r="D2455" s="6"/>
      <c r="E2455" s="6"/>
      <c r="F2455" s="6"/>
      <c r="G2455" s="6"/>
      <c r="H2455" s="6"/>
      <c r="I2455" s="6"/>
      <c r="J2455" s="6"/>
      <c r="K2455" s="6"/>
      <c r="L2455" s="6"/>
      <c r="M2455" s="6"/>
      <c r="N2455" s="6"/>
      <c r="O2455" s="6"/>
      <c r="P2455" s="10"/>
      <c r="Q2455" s="15" t="str">
        <f t="shared" ca="1" si="78"/>
        <v>-</v>
      </c>
      <c r="R2455" s="6"/>
      <c r="S2455" s="6"/>
      <c r="T2455" s="6"/>
      <c r="U2455" s="6"/>
      <c r="V2455" s="6"/>
      <c r="W2455" s="6" t="str">
        <f t="shared" si="77"/>
        <v>-</v>
      </c>
      <c r="X2455" s="6"/>
      <c r="Y2455" s="6"/>
      <c r="Z2455" s="6"/>
      <c r="AA2455" s="6"/>
      <c r="AB2455" s="6"/>
      <c r="AC2455" s="6"/>
    </row>
    <row r="2456" spans="1:29" x14ac:dyDescent="0.25">
      <c r="Q2456" s="12" t="str">
        <f t="shared" ca="1" si="78"/>
        <v>-</v>
      </c>
      <c r="W2456" t="str">
        <f t="shared" si="77"/>
        <v>-</v>
      </c>
    </row>
    <row r="2457" spans="1:29" x14ac:dyDescent="0.25">
      <c r="A2457" s="6"/>
      <c r="B2457" s="10"/>
      <c r="C2457" s="6"/>
      <c r="D2457" s="6"/>
      <c r="E2457" s="6"/>
      <c r="F2457" s="6"/>
      <c r="G2457" s="6"/>
      <c r="H2457" s="6"/>
      <c r="I2457" s="6"/>
      <c r="J2457" s="6"/>
      <c r="K2457" s="6"/>
      <c r="L2457" s="6"/>
      <c r="M2457" s="6"/>
      <c r="N2457" s="6"/>
      <c r="O2457" s="6"/>
      <c r="P2457" s="10"/>
      <c r="Q2457" s="15" t="str">
        <f t="shared" ca="1" si="78"/>
        <v>-</v>
      </c>
      <c r="R2457" s="6"/>
      <c r="S2457" s="6"/>
      <c r="T2457" s="6"/>
      <c r="U2457" s="6"/>
      <c r="V2457" s="6"/>
      <c r="W2457" s="6" t="str">
        <f t="shared" si="77"/>
        <v>-</v>
      </c>
      <c r="X2457" s="6"/>
      <c r="Y2457" s="6"/>
      <c r="Z2457" s="6"/>
      <c r="AA2457" s="6"/>
      <c r="AB2457" s="6"/>
      <c r="AC2457" s="6"/>
    </row>
    <row r="2458" spans="1:29" x14ac:dyDescent="0.25">
      <c r="Q2458" s="12" t="str">
        <f t="shared" ca="1" si="78"/>
        <v>-</v>
      </c>
      <c r="W2458" t="str">
        <f t="shared" si="77"/>
        <v>-</v>
      </c>
    </row>
    <row r="2459" spans="1:29" x14ac:dyDescent="0.25">
      <c r="A2459" s="6"/>
      <c r="B2459" s="10"/>
      <c r="C2459" s="6"/>
      <c r="D2459" s="6"/>
      <c r="E2459" s="6"/>
      <c r="F2459" s="6"/>
      <c r="G2459" s="6"/>
      <c r="H2459" s="6"/>
      <c r="I2459" s="6"/>
      <c r="J2459" s="6"/>
      <c r="K2459" s="6"/>
      <c r="L2459" s="6"/>
      <c r="M2459" s="6"/>
      <c r="N2459" s="6"/>
      <c r="O2459" s="6"/>
      <c r="P2459" s="10"/>
      <c r="Q2459" s="15" t="str">
        <f t="shared" ca="1" si="78"/>
        <v>-</v>
      </c>
      <c r="R2459" s="6"/>
      <c r="S2459" s="6"/>
      <c r="T2459" s="6"/>
      <c r="U2459" s="6"/>
      <c r="V2459" s="6"/>
      <c r="W2459" s="6" t="str">
        <f t="shared" si="77"/>
        <v>-</v>
      </c>
      <c r="X2459" s="6"/>
      <c r="Y2459" s="6"/>
      <c r="Z2459" s="6"/>
      <c r="AA2459" s="6"/>
      <c r="AB2459" s="6"/>
      <c r="AC2459" s="6"/>
    </row>
    <row r="2460" spans="1:29" x14ac:dyDescent="0.25">
      <c r="Q2460" s="12" t="str">
        <f t="shared" ca="1" si="78"/>
        <v>-</v>
      </c>
      <c r="W2460" t="str">
        <f t="shared" si="77"/>
        <v>-</v>
      </c>
    </row>
    <row r="2461" spans="1:29" x14ac:dyDescent="0.25">
      <c r="A2461" s="6"/>
      <c r="B2461" s="10"/>
      <c r="C2461" s="6"/>
      <c r="D2461" s="6"/>
      <c r="E2461" s="6"/>
      <c r="F2461" s="6"/>
      <c r="G2461" s="6"/>
      <c r="H2461" s="6"/>
      <c r="I2461" s="6"/>
      <c r="J2461" s="6"/>
      <c r="K2461" s="6"/>
      <c r="L2461" s="6"/>
      <c r="M2461" s="6"/>
      <c r="N2461" s="6"/>
      <c r="O2461" s="6"/>
      <c r="P2461" s="10"/>
      <c r="Q2461" s="15" t="str">
        <f t="shared" ca="1" si="78"/>
        <v>-</v>
      </c>
      <c r="R2461" s="6"/>
      <c r="S2461" s="6"/>
      <c r="T2461" s="6"/>
      <c r="U2461" s="6"/>
      <c r="V2461" s="6"/>
      <c r="W2461" s="6" t="str">
        <f t="shared" si="77"/>
        <v>-</v>
      </c>
      <c r="X2461" s="6"/>
      <c r="Y2461" s="6"/>
      <c r="Z2461" s="6"/>
      <c r="AA2461" s="6"/>
      <c r="AB2461" s="6"/>
      <c r="AC2461" s="6"/>
    </row>
    <row r="2462" spans="1:29" x14ac:dyDescent="0.25">
      <c r="Q2462" s="12" t="str">
        <f t="shared" ca="1" si="78"/>
        <v>-</v>
      </c>
      <c r="W2462" t="str">
        <f t="shared" si="77"/>
        <v>-</v>
      </c>
    </row>
    <row r="2463" spans="1:29" x14ac:dyDescent="0.25">
      <c r="A2463" s="6"/>
      <c r="B2463" s="10"/>
      <c r="C2463" s="6"/>
      <c r="D2463" s="6"/>
      <c r="E2463" s="6"/>
      <c r="F2463" s="6"/>
      <c r="G2463" s="6"/>
      <c r="H2463" s="6"/>
      <c r="I2463" s="6"/>
      <c r="J2463" s="6"/>
      <c r="K2463" s="6"/>
      <c r="L2463" s="6"/>
      <c r="M2463" s="6"/>
      <c r="N2463" s="6"/>
      <c r="O2463" s="6"/>
      <c r="P2463" s="10"/>
      <c r="Q2463" s="15" t="str">
        <f t="shared" ca="1" si="78"/>
        <v>-</v>
      </c>
      <c r="R2463" s="6"/>
      <c r="S2463" s="6"/>
      <c r="T2463" s="6"/>
      <c r="U2463" s="6"/>
      <c r="V2463" s="6"/>
      <c r="W2463" s="6" t="str">
        <f t="shared" si="77"/>
        <v>-</v>
      </c>
      <c r="X2463" s="6"/>
      <c r="Y2463" s="6"/>
      <c r="Z2463" s="6"/>
      <c r="AA2463" s="6"/>
      <c r="AB2463" s="6"/>
      <c r="AC2463" s="6"/>
    </row>
    <row r="2464" spans="1:29" x14ac:dyDescent="0.25">
      <c r="Q2464" s="12" t="str">
        <f t="shared" ca="1" si="78"/>
        <v>-</v>
      </c>
      <c r="W2464" t="str">
        <f t="shared" si="77"/>
        <v>-</v>
      </c>
    </row>
    <row r="2465" spans="1:29" x14ac:dyDescent="0.25">
      <c r="A2465" s="6"/>
      <c r="B2465" s="10"/>
      <c r="C2465" s="6"/>
      <c r="D2465" s="6"/>
      <c r="E2465" s="6"/>
      <c r="F2465" s="6"/>
      <c r="G2465" s="6"/>
      <c r="H2465" s="6"/>
      <c r="I2465" s="6"/>
      <c r="J2465" s="6"/>
      <c r="K2465" s="6"/>
      <c r="L2465" s="6"/>
      <c r="M2465" s="6"/>
      <c r="N2465" s="6"/>
      <c r="O2465" s="6"/>
      <c r="P2465" s="10"/>
      <c r="Q2465" s="15" t="str">
        <f t="shared" ca="1" si="78"/>
        <v>-</v>
      </c>
      <c r="R2465" s="6"/>
      <c r="S2465" s="6"/>
      <c r="T2465" s="6"/>
      <c r="U2465" s="6"/>
      <c r="V2465" s="6"/>
      <c r="W2465" s="6" t="str">
        <f t="shared" si="77"/>
        <v>-</v>
      </c>
      <c r="X2465" s="6"/>
      <c r="Y2465" s="6"/>
      <c r="Z2465" s="6"/>
      <c r="AA2465" s="6"/>
      <c r="AB2465" s="6"/>
      <c r="AC2465" s="6"/>
    </row>
    <row r="2466" spans="1:29" x14ac:dyDescent="0.25">
      <c r="Q2466" s="12" t="str">
        <f t="shared" ca="1" si="78"/>
        <v>-</v>
      </c>
      <c r="W2466" t="str">
        <f t="shared" si="77"/>
        <v>-</v>
      </c>
    </row>
    <row r="2467" spans="1:29" x14ac:dyDescent="0.25">
      <c r="A2467" s="6"/>
      <c r="B2467" s="10"/>
      <c r="C2467" s="6"/>
      <c r="D2467" s="6"/>
      <c r="E2467" s="6"/>
      <c r="F2467" s="6"/>
      <c r="G2467" s="6"/>
      <c r="H2467" s="6"/>
      <c r="I2467" s="6"/>
      <c r="J2467" s="6"/>
      <c r="K2467" s="6"/>
      <c r="L2467" s="6"/>
      <c r="M2467" s="6"/>
      <c r="N2467" s="6"/>
      <c r="O2467" s="6"/>
      <c r="P2467" s="10"/>
      <c r="Q2467" s="15" t="str">
        <f t="shared" ca="1" si="78"/>
        <v>-</v>
      </c>
      <c r="R2467" s="6"/>
      <c r="S2467" s="6"/>
      <c r="T2467" s="6"/>
      <c r="U2467" s="6"/>
      <c r="V2467" s="6"/>
      <c r="W2467" s="6" t="str">
        <f t="shared" si="77"/>
        <v>-</v>
      </c>
      <c r="X2467" s="6"/>
      <c r="Y2467" s="6"/>
      <c r="Z2467" s="6"/>
      <c r="AA2467" s="6"/>
      <c r="AB2467" s="6"/>
      <c r="AC2467" s="6"/>
    </row>
    <row r="2468" spans="1:29" x14ac:dyDescent="0.25">
      <c r="Q2468" s="12" t="str">
        <f t="shared" ca="1" si="78"/>
        <v>-</v>
      </c>
      <c r="W2468" t="str">
        <f t="shared" si="77"/>
        <v>-</v>
      </c>
    </row>
    <row r="2469" spans="1:29" x14ac:dyDescent="0.25">
      <c r="A2469" s="6"/>
      <c r="B2469" s="10"/>
      <c r="C2469" s="6"/>
      <c r="D2469" s="6"/>
      <c r="E2469" s="6"/>
      <c r="F2469" s="6"/>
      <c r="G2469" s="6"/>
      <c r="H2469" s="6"/>
      <c r="I2469" s="6"/>
      <c r="J2469" s="6"/>
      <c r="K2469" s="6"/>
      <c r="L2469" s="6"/>
      <c r="M2469" s="6"/>
      <c r="N2469" s="6"/>
      <c r="O2469" s="6"/>
      <c r="P2469" s="10"/>
      <c r="Q2469" s="15" t="str">
        <f t="shared" ca="1" si="78"/>
        <v>-</v>
      </c>
      <c r="R2469" s="6"/>
      <c r="S2469" s="6"/>
      <c r="T2469" s="6"/>
      <c r="U2469" s="6"/>
      <c r="V2469" s="6"/>
      <c r="W2469" s="6" t="str">
        <f t="shared" si="77"/>
        <v>-</v>
      </c>
      <c r="X2469" s="6"/>
      <c r="Y2469" s="6"/>
      <c r="Z2469" s="6"/>
      <c r="AA2469" s="6"/>
      <c r="AB2469" s="6"/>
      <c r="AC2469" s="6"/>
    </row>
    <row r="2470" spans="1:29" x14ac:dyDescent="0.25">
      <c r="Q2470" s="12" t="str">
        <f t="shared" ca="1" si="78"/>
        <v>-</v>
      </c>
      <c r="W2470" t="str">
        <f t="shared" si="77"/>
        <v>-</v>
      </c>
    </row>
    <row r="2471" spans="1:29" x14ac:dyDescent="0.25">
      <c r="A2471" s="6"/>
      <c r="B2471" s="10"/>
      <c r="C2471" s="6"/>
      <c r="D2471" s="6"/>
      <c r="E2471" s="6"/>
      <c r="F2471" s="6"/>
      <c r="G2471" s="6"/>
      <c r="H2471" s="6"/>
      <c r="I2471" s="6"/>
      <c r="J2471" s="6"/>
      <c r="K2471" s="6"/>
      <c r="L2471" s="6"/>
      <c r="M2471" s="6"/>
      <c r="N2471" s="6"/>
      <c r="O2471" s="6"/>
      <c r="P2471" s="10"/>
      <c r="Q2471" s="15" t="str">
        <f t="shared" ca="1" si="78"/>
        <v>-</v>
      </c>
      <c r="R2471" s="6"/>
      <c r="S2471" s="6"/>
      <c r="T2471" s="6"/>
      <c r="U2471" s="6"/>
      <c r="V2471" s="6"/>
      <c r="W2471" s="6" t="str">
        <f t="shared" si="77"/>
        <v>-</v>
      </c>
      <c r="X2471" s="6"/>
      <c r="Y2471" s="6"/>
      <c r="Z2471" s="6"/>
      <c r="AA2471" s="6"/>
      <c r="AB2471" s="6"/>
      <c r="AC2471" s="6"/>
    </row>
    <row r="2472" spans="1:29" x14ac:dyDescent="0.25">
      <c r="Q2472" s="12" t="str">
        <f t="shared" ca="1" si="78"/>
        <v>-</v>
      </c>
      <c r="W2472" t="str">
        <f t="shared" si="77"/>
        <v>-</v>
      </c>
    </row>
    <row r="2473" spans="1:29" x14ac:dyDescent="0.25">
      <c r="A2473" s="6"/>
      <c r="B2473" s="10"/>
      <c r="C2473" s="6"/>
      <c r="D2473" s="6"/>
      <c r="E2473" s="6"/>
      <c r="F2473" s="6"/>
      <c r="G2473" s="6"/>
      <c r="H2473" s="6"/>
      <c r="I2473" s="6"/>
      <c r="J2473" s="6"/>
      <c r="K2473" s="6"/>
      <c r="L2473" s="6"/>
      <c r="M2473" s="6"/>
      <c r="N2473" s="6"/>
      <c r="O2473" s="6"/>
      <c r="P2473" s="10"/>
      <c r="Q2473" s="15" t="str">
        <f t="shared" ca="1" si="78"/>
        <v>-</v>
      </c>
      <c r="R2473" s="6"/>
      <c r="S2473" s="6"/>
      <c r="T2473" s="6"/>
      <c r="U2473" s="6"/>
      <c r="V2473" s="6"/>
      <c r="W2473" s="6" t="str">
        <f t="shared" si="77"/>
        <v>-</v>
      </c>
      <c r="X2473" s="6"/>
      <c r="Y2473" s="6"/>
      <c r="Z2473" s="6"/>
      <c r="AA2473" s="6"/>
      <c r="AB2473" s="6"/>
      <c r="AC2473" s="6"/>
    </row>
    <row r="2474" spans="1:29" x14ac:dyDescent="0.25">
      <c r="Q2474" s="12" t="str">
        <f t="shared" ca="1" si="78"/>
        <v>-</v>
      </c>
      <c r="W2474" t="str">
        <f t="shared" si="77"/>
        <v>-</v>
      </c>
    </row>
    <row r="2475" spans="1:29" x14ac:dyDescent="0.25">
      <c r="A2475" s="6"/>
      <c r="B2475" s="10"/>
      <c r="C2475" s="6"/>
      <c r="D2475" s="6"/>
      <c r="E2475" s="6"/>
      <c r="F2475" s="6"/>
      <c r="G2475" s="6"/>
      <c r="H2475" s="6"/>
      <c r="I2475" s="6"/>
      <c r="J2475" s="6"/>
      <c r="K2475" s="6"/>
      <c r="L2475" s="6"/>
      <c r="M2475" s="6"/>
      <c r="N2475" s="6"/>
      <c r="O2475" s="6"/>
      <c r="P2475" s="10"/>
      <c r="Q2475" s="15" t="str">
        <f t="shared" ca="1" si="78"/>
        <v>-</v>
      </c>
      <c r="R2475" s="6"/>
      <c r="S2475" s="6"/>
      <c r="T2475" s="6"/>
      <c r="U2475" s="6"/>
      <c r="V2475" s="6"/>
      <c r="W2475" s="6" t="str">
        <f t="shared" si="77"/>
        <v>-</v>
      </c>
      <c r="X2475" s="6"/>
      <c r="Y2475" s="6"/>
      <c r="Z2475" s="6"/>
      <c r="AA2475" s="6"/>
      <c r="AB2475" s="6"/>
      <c r="AC2475" s="6"/>
    </row>
    <row r="2476" spans="1:29" x14ac:dyDescent="0.25">
      <c r="Q2476" s="12" t="str">
        <f t="shared" ca="1" si="78"/>
        <v>-</v>
      </c>
      <c r="W2476" t="str">
        <f t="shared" si="77"/>
        <v>-</v>
      </c>
    </row>
    <row r="2477" spans="1:29" x14ac:dyDescent="0.25">
      <c r="A2477" s="6"/>
      <c r="B2477" s="10"/>
      <c r="C2477" s="6"/>
      <c r="D2477" s="6"/>
      <c r="E2477" s="6"/>
      <c r="F2477" s="6"/>
      <c r="G2477" s="6"/>
      <c r="H2477" s="6"/>
      <c r="I2477" s="6"/>
      <c r="J2477" s="6"/>
      <c r="K2477" s="6"/>
      <c r="L2477" s="6"/>
      <c r="M2477" s="6"/>
      <c r="N2477" s="6"/>
      <c r="O2477" s="6"/>
      <c r="P2477" s="10"/>
      <c r="Q2477" s="15" t="str">
        <f t="shared" ca="1" si="78"/>
        <v>-</v>
      </c>
      <c r="R2477" s="6"/>
      <c r="S2477" s="6"/>
      <c r="T2477" s="6"/>
      <c r="U2477" s="6"/>
      <c r="V2477" s="6"/>
      <c r="W2477" s="6" t="str">
        <f t="shared" si="77"/>
        <v>-</v>
      </c>
      <c r="X2477" s="6"/>
      <c r="Y2477" s="6"/>
      <c r="Z2477" s="6"/>
      <c r="AA2477" s="6"/>
      <c r="AB2477" s="6"/>
      <c r="AC2477" s="6"/>
    </row>
    <row r="2478" spans="1:29" x14ac:dyDescent="0.25">
      <c r="Q2478" s="12" t="str">
        <f t="shared" ca="1" si="78"/>
        <v>-</v>
      </c>
      <c r="W2478" t="str">
        <f t="shared" si="77"/>
        <v>-</v>
      </c>
    </row>
    <row r="2479" spans="1:29" x14ac:dyDescent="0.25">
      <c r="A2479" s="6"/>
      <c r="B2479" s="10"/>
      <c r="C2479" s="6"/>
      <c r="D2479" s="6"/>
      <c r="E2479" s="6"/>
      <c r="F2479" s="6"/>
      <c r="G2479" s="6"/>
      <c r="H2479" s="6"/>
      <c r="I2479" s="6"/>
      <c r="J2479" s="6"/>
      <c r="K2479" s="6"/>
      <c r="L2479" s="6"/>
      <c r="M2479" s="6"/>
      <c r="N2479" s="6"/>
      <c r="O2479" s="6"/>
      <c r="P2479" s="10"/>
      <c r="Q2479" s="15" t="str">
        <f t="shared" ca="1" si="78"/>
        <v>-</v>
      </c>
      <c r="R2479" s="6"/>
      <c r="S2479" s="6"/>
      <c r="T2479" s="6"/>
      <c r="U2479" s="6"/>
      <c r="V2479" s="6"/>
      <c r="W2479" s="6" t="str">
        <f t="shared" si="77"/>
        <v>-</v>
      </c>
      <c r="X2479" s="6"/>
      <c r="Y2479" s="6"/>
      <c r="Z2479" s="6"/>
      <c r="AA2479" s="6"/>
      <c r="AB2479" s="6"/>
      <c r="AC2479" s="6"/>
    </row>
    <row r="2480" spans="1:29" x14ac:dyDescent="0.25">
      <c r="Q2480" s="12" t="str">
        <f t="shared" ca="1" si="78"/>
        <v>-</v>
      </c>
      <c r="W2480" t="str">
        <f t="shared" si="77"/>
        <v>-</v>
      </c>
    </row>
    <row r="2481" spans="1:29" x14ac:dyDescent="0.25">
      <c r="A2481" s="6"/>
      <c r="B2481" s="10"/>
      <c r="C2481" s="6"/>
      <c r="D2481" s="6"/>
      <c r="E2481" s="6"/>
      <c r="F2481" s="6"/>
      <c r="G2481" s="6"/>
      <c r="H2481" s="6"/>
      <c r="I2481" s="6"/>
      <c r="J2481" s="6"/>
      <c r="K2481" s="6"/>
      <c r="L2481" s="6"/>
      <c r="M2481" s="6"/>
      <c r="N2481" s="6"/>
      <c r="O2481" s="6"/>
      <c r="P2481" s="10"/>
      <c r="Q2481" s="15" t="str">
        <f t="shared" ca="1" si="78"/>
        <v>-</v>
      </c>
      <c r="R2481" s="6"/>
      <c r="S2481" s="6"/>
      <c r="T2481" s="6"/>
      <c r="U2481" s="6"/>
      <c r="V2481" s="6"/>
      <c r="W2481" s="6" t="str">
        <f t="shared" si="77"/>
        <v>-</v>
      </c>
      <c r="X2481" s="6"/>
      <c r="Y2481" s="6"/>
      <c r="Z2481" s="6"/>
      <c r="AA2481" s="6"/>
      <c r="AB2481" s="6"/>
      <c r="AC2481" s="6"/>
    </row>
    <row r="2482" spans="1:29" x14ac:dyDescent="0.25">
      <c r="Q2482" s="12" t="str">
        <f t="shared" ca="1" si="78"/>
        <v>-</v>
      </c>
      <c r="W2482" t="str">
        <f t="shared" si="77"/>
        <v>-</v>
      </c>
    </row>
    <row r="2483" spans="1:29" x14ac:dyDescent="0.25">
      <c r="A2483" s="6"/>
      <c r="B2483" s="10"/>
      <c r="C2483" s="6"/>
      <c r="D2483" s="6"/>
      <c r="E2483" s="6"/>
      <c r="F2483" s="6"/>
      <c r="G2483" s="6"/>
      <c r="H2483" s="6"/>
      <c r="I2483" s="6"/>
      <c r="J2483" s="6"/>
      <c r="K2483" s="6"/>
      <c r="L2483" s="6"/>
      <c r="M2483" s="6"/>
      <c r="N2483" s="6"/>
      <c r="O2483" s="6"/>
      <c r="P2483" s="10"/>
      <c r="Q2483" s="15" t="str">
        <f t="shared" ca="1" si="78"/>
        <v>-</v>
      </c>
      <c r="R2483" s="6"/>
      <c r="S2483" s="6"/>
      <c r="T2483" s="6"/>
      <c r="U2483" s="6"/>
      <c r="V2483" s="6"/>
      <c r="W2483" s="6" t="str">
        <f t="shared" si="77"/>
        <v>-</v>
      </c>
      <c r="X2483" s="6"/>
      <c r="Y2483" s="6"/>
      <c r="Z2483" s="6"/>
      <c r="AA2483" s="6"/>
      <c r="AB2483" s="6"/>
      <c r="AC2483" s="6"/>
    </row>
    <row r="2484" spans="1:29" x14ac:dyDescent="0.25">
      <c r="Q2484" s="12" t="str">
        <f t="shared" ca="1" si="78"/>
        <v>-</v>
      </c>
      <c r="W2484" t="str">
        <f t="shared" si="77"/>
        <v>-</v>
      </c>
    </row>
    <row r="2485" spans="1:29" x14ac:dyDescent="0.25">
      <c r="A2485" s="6"/>
      <c r="B2485" s="10"/>
      <c r="C2485" s="6"/>
      <c r="D2485" s="6"/>
      <c r="E2485" s="6"/>
      <c r="F2485" s="6"/>
      <c r="G2485" s="6"/>
      <c r="H2485" s="6"/>
      <c r="I2485" s="6"/>
      <c r="J2485" s="6"/>
      <c r="K2485" s="6"/>
      <c r="L2485" s="6"/>
      <c r="M2485" s="6"/>
      <c r="N2485" s="6"/>
      <c r="O2485" s="6"/>
      <c r="P2485" s="10"/>
      <c r="Q2485" s="15" t="str">
        <f t="shared" ca="1" si="78"/>
        <v>-</v>
      </c>
      <c r="R2485" s="6"/>
      <c r="S2485" s="6"/>
      <c r="T2485" s="6"/>
      <c r="U2485" s="6"/>
      <c r="V2485" s="6"/>
      <c r="W2485" s="6" t="str">
        <f t="shared" si="77"/>
        <v>-</v>
      </c>
      <c r="X2485" s="6"/>
      <c r="Y2485" s="6"/>
      <c r="Z2485" s="6"/>
      <c r="AA2485" s="6"/>
      <c r="AB2485" s="6"/>
      <c r="AC2485" s="6"/>
    </row>
    <row r="2486" spans="1:29" x14ac:dyDescent="0.25">
      <c r="Q2486" s="12" t="str">
        <f t="shared" ca="1" si="78"/>
        <v>-</v>
      </c>
      <c r="W2486" t="str">
        <f t="shared" si="77"/>
        <v>-</v>
      </c>
    </row>
    <row r="2487" spans="1:29" x14ac:dyDescent="0.25">
      <c r="A2487" s="6"/>
      <c r="B2487" s="10"/>
      <c r="C2487" s="6"/>
      <c r="D2487" s="6"/>
      <c r="E2487" s="6"/>
      <c r="F2487" s="6"/>
      <c r="G2487" s="6"/>
      <c r="H2487" s="6"/>
      <c r="I2487" s="6"/>
      <c r="J2487" s="6"/>
      <c r="K2487" s="6"/>
      <c r="L2487" s="6"/>
      <c r="M2487" s="6"/>
      <c r="N2487" s="6"/>
      <c r="O2487" s="6"/>
      <c r="P2487" s="10"/>
      <c r="Q2487" s="15" t="str">
        <f t="shared" ca="1" si="78"/>
        <v>-</v>
      </c>
      <c r="R2487" s="6"/>
      <c r="S2487" s="6"/>
      <c r="T2487" s="6"/>
      <c r="U2487" s="6"/>
      <c r="V2487" s="6"/>
      <c r="W2487" s="6" t="str">
        <f t="shared" si="77"/>
        <v>-</v>
      </c>
      <c r="X2487" s="6"/>
      <c r="Y2487" s="6"/>
      <c r="Z2487" s="6"/>
      <c r="AA2487" s="6"/>
      <c r="AB2487" s="6"/>
      <c r="AC2487" s="6"/>
    </row>
    <row r="2488" spans="1:29" x14ac:dyDescent="0.25">
      <c r="Q2488" s="12" t="str">
        <f t="shared" ca="1" si="78"/>
        <v>-</v>
      </c>
      <c r="W2488" t="str">
        <f t="shared" si="77"/>
        <v>-</v>
      </c>
    </row>
    <row r="2489" spans="1:29" x14ac:dyDescent="0.25">
      <c r="A2489" s="6"/>
      <c r="B2489" s="10"/>
      <c r="C2489" s="6"/>
      <c r="D2489" s="6"/>
      <c r="E2489" s="6"/>
      <c r="F2489" s="6"/>
      <c r="G2489" s="6"/>
      <c r="H2489" s="6"/>
      <c r="I2489" s="6"/>
      <c r="J2489" s="6"/>
      <c r="K2489" s="6"/>
      <c r="L2489" s="6"/>
      <c r="M2489" s="6"/>
      <c r="N2489" s="6"/>
      <c r="O2489" s="6"/>
      <c r="P2489" s="10"/>
      <c r="Q2489" s="15" t="str">
        <f t="shared" ca="1" si="78"/>
        <v>-</v>
      </c>
      <c r="R2489" s="6"/>
      <c r="S2489" s="6"/>
      <c r="T2489" s="6"/>
      <c r="U2489" s="6"/>
      <c r="V2489" s="6"/>
      <c r="W2489" s="6" t="str">
        <f t="shared" si="77"/>
        <v>-</v>
      </c>
      <c r="X2489" s="6"/>
      <c r="Y2489" s="6"/>
      <c r="Z2489" s="6"/>
      <c r="AA2489" s="6"/>
      <c r="AB2489" s="6"/>
      <c r="AC2489" s="6"/>
    </row>
    <row r="2490" spans="1:29" x14ac:dyDescent="0.25">
      <c r="Q2490" s="12" t="str">
        <f t="shared" ca="1" si="78"/>
        <v>-</v>
      </c>
      <c r="W2490" t="str">
        <f t="shared" si="77"/>
        <v>-</v>
      </c>
    </row>
    <row r="2491" spans="1:29" x14ac:dyDescent="0.25">
      <c r="A2491" s="6"/>
      <c r="B2491" s="10"/>
      <c r="C2491" s="6"/>
      <c r="D2491" s="6"/>
      <c r="E2491" s="6"/>
      <c r="F2491" s="6"/>
      <c r="G2491" s="6"/>
      <c r="H2491" s="6"/>
      <c r="I2491" s="6"/>
      <c r="J2491" s="6"/>
      <c r="K2491" s="6"/>
      <c r="L2491" s="6"/>
      <c r="M2491" s="6"/>
      <c r="N2491" s="6"/>
      <c r="O2491" s="6"/>
      <c r="P2491" s="10"/>
      <c r="Q2491" s="15" t="str">
        <f t="shared" ca="1" si="78"/>
        <v>-</v>
      </c>
      <c r="R2491" s="6"/>
      <c r="S2491" s="6"/>
      <c r="T2491" s="6"/>
      <c r="U2491" s="6"/>
      <c r="V2491" s="6"/>
      <c r="W2491" s="6" t="str">
        <f t="shared" si="77"/>
        <v>-</v>
      </c>
      <c r="X2491" s="6"/>
      <c r="Y2491" s="6"/>
      <c r="Z2491" s="6"/>
      <c r="AA2491" s="6"/>
      <c r="AB2491" s="6"/>
      <c r="AC2491" s="6"/>
    </row>
    <row r="2492" spans="1:29" x14ac:dyDescent="0.25">
      <c r="Q2492" s="12" t="str">
        <f t="shared" ca="1" si="78"/>
        <v>-</v>
      </c>
      <c r="W2492" t="str">
        <f t="shared" si="77"/>
        <v>-</v>
      </c>
    </row>
    <row r="2493" spans="1:29" x14ac:dyDescent="0.25">
      <c r="A2493" s="6"/>
      <c r="B2493" s="10"/>
      <c r="C2493" s="6"/>
      <c r="D2493" s="6"/>
      <c r="E2493" s="6"/>
      <c r="F2493" s="6"/>
      <c r="G2493" s="6"/>
      <c r="H2493" s="6"/>
      <c r="I2493" s="6"/>
      <c r="J2493" s="6"/>
      <c r="K2493" s="6"/>
      <c r="L2493" s="6"/>
      <c r="M2493" s="6"/>
      <c r="N2493" s="6"/>
      <c r="O2493" s="6"/>
      <c r="P2493" s="10"/>
      <c r="Q2493" s="15" t="str">
        <f t="shared" ca="1" si="78"/>
        <v>-</v>
      </c>
      <c r="R2493" s="6"/>
      <c r="S2493" s="6"/>
      <c r="T2493" s="6"/>
      <c r="U2493" s="6"/>
      <c r="V2493" s="6"/>
      <c r="W2493" s="6" t="str">
        <f t="shared" si="77"/>
        <v>-</v>
      </c>
      <c r="X2493" s="6"/>
      <c r="Y2493" s="6"/>
      <c r="Z2493" s="6"/>
      <c r="AA2493" s="6"/>
      <c r="AB2493" s="6"/>
      <c r="AC2493" s="6"/>
    </row>
    <row r="2494" spans="1:29" x14ac:dyDescent="0.25">
      <c r="Q2494" s="12" t="str">
        <f t="shared" ca="1" si="78"/>
        <v>-</v>
      </c>
      <c r="W2494" t="str">
        <f t="shared" si="77"/>
        <v>-</v>
      </c>
    </row>
    <row r="2495" spans="1:29" x14ac:dyDescent="0.25">
      <c r="A2495" s="6"/>
      <c r="B2495" s="10"/>
      <c r="C2495" s="6"/>
      <c r="D2495" s="6"/>
      <c r="E2495" s="6"/>
      <c r="F2495" s="6"/>
      <c r="G2495" s="6"/>
      <c r="H2495" s="6"/>
      <c r="I2495" s="6"/>
      <c r="J2495" s="6"/>
      <c r="K2495" s="6"/>
      <c r="L2495" s="6"/>
      <c r="M2495" s="6"/>
      <c r="N2495" s="6"/>
      <c r="O2495" s="6"/>
      <c r="P2495" s="10"/>
      <c r="Q2495" s="15" t="str">
        <f t="shared" ca="1" si="78"/>
        <v>-</v>
      </c>
      <c r="R2495" s="6"/>
      <c r="S2495" s="6"/>
      <c r="T2495" s="6"/>
      <c r="U2495" s="6"/>
      <c r="V2495" s="6"/>
      <c r="W2495" s="6" t="str">
        <f t="shared" ref="W2495:W2558" si="79">IF(OR(ISBLANK(J2495),ISBLANK(V2495)),"-",(IF(J2495=V2495,"Yes","No")))</f>
        <v>-</v>
      </c>
      <c r="X2495" s="6"/>
      <c r="Y2495" s="6"/>
      <c r="Z2495" s="6"/>
      <c r="AA2495" s="6"/>
      <c r="AB2495" s="6"/>
      <c r="AC2495" s="6"/>
    </row>
    <row r="2496" spans="1:29" x14ac:dyDescent="0.25">
      <c r="Q2496" s="12" t="str">
        <f t="shared" ref="Q2496:Q2559" ca="1" si="80">IF(B2496&gt;1/1/1900, (IF(R2496="Closed",(DATEDIF(B2496,P2496,"d"))-(DATEDIF(M2496,O2496,"d")),IF(OR(R2496="Pending",ISBLANK(P2496)),TODAY()-B2496))),"-")</f>
        <v>-</v>
      </c>
      <c r="W2496" t="str">
        <f t="shared" si="79"/>
        <v>-</v>
      </c>
    </row>
    <row r="2497" spans="1:29" x14ac:dyDescent="0.25">
      <c r="A2497" s="6"/>
      <c r="B2497" s="10"/>
      <c r="C2497" s="6"/>
      <c r="D2497" s="6"/>
      <c r="E2497" s="6"/>
      <c r="F2497" s="6"/>
      <c r="G2497" s="6"/>
      <c r="H2497" s="6"/>
      <c r="I2497" s="6"/>
      <c r="J2497" s="6"/>
      <c r="K2497" s="6"/>
      <c r="L2497" s="6"/>
      <c r="M2497" s="6"/>
      <c r="N2497" s="6"/>
      <c r="O2497" s="6"/>
      <c r="P2497" s="10"/>
      <c r="Q2497" s="15" t="str">
        <f t="shared" ca="1" si="80"/>
        <v>-</v>
      </c>
      <c r="R2497" s="6"/>
      <c r="S2497" s="6"/>
      <c r="T2497" s="6"/>
      <c r="U2497" s="6"/>
      <c r="V2497" s="6"/>
      <c r="W2497" s="6" t="str">
        <f t="shared" si="79"/>
        <v>-</v>
      </c>
      <c r="X2497" s="6"/>
      <c r="Y2497" s="6"/>
      <c r="Z2497" s="6"/>
      <c r="AA2497" s="6"/>
      <c r="AB2497" s="6"/>
      <c r="AC2497" s="6"/>
    </row>
    <row r="2498" spans="1:29" x14ac:dyDescent="0.25">
      <c r="Q2498" s="12" t="str">
        <f t="shared" ca="1" si="80"/>
        <v>-</v>
      </c>
      <c r="W2498" t="str">
        <f t="shared" si="79"/>
        <v>-</v>
      </c>
    </row>
    <row r="2499" spans="1:29" x14ac:dyDescent="0.25">
      <c r="A2499" s="6"/>
      <c r="B2499" s="10"/>
      <c r="C2499" s="6"/>
      <c r="D2499" s="6"/>
      <c r="E2499" s="6"/>
      <c r="F2499" s="6"/>
      <c r="G2499" s="6"/>
      <c r="H2499" s="6"/>
      <c r="I2499" s="6"/>
      <c r="J2499" s="6"/>
      <c r="K2499" s="6"/>
      <c r="L2499" s="6"/>
      <c r="M2499" s="6"/>
      <c r="N2499" s="6"/>
      <c r="O2499" s="6"/>
      <c r="P2499" s="10"/>
      <c r="Q2499" s="15" t="str">
        <f t="shared" ca="1" si="80"/>
        <v>-</v>
      </c>
      <c r="R2499" s="6"/>
      <c r="S2499" s="6"/>
      <c r="T2499" s="6"/>
      <c r="U2499" s="6"/>
      <c r="V2499" s="6"/>
      <c r="W2499" s="6" t="str">
        <f t="shared" si="79"/>
        <v>-</v>
      </c>
      <c r="X2499" s="6"/>
      <c r="Y2499" s="6"/>
      <c r="Z2499" s="6"/>
      <c r="AA2499" s="6"/>
      <c r="AB2499" s="6"/>
      <c r="AC2499" s="6"/>
    </row>
    <row r="2500" spans="1:29" x14ac:dyDescent="0.25">
      <c r="Q2500" s="12" t="str">
        <f t="shared" ca="1" si="80"/>
        <v>-</v>
      </c>
      <c r="W2500" t="str">
        <f t="shared" si="79"/>
        <v>-</v>
      </c>
    </row>
    <row r="2501" spans="1:29" x14ac:dyDescent="0.25">
      <c r="A2501" s="6"/>
      <c r="B2501" s="10"/>
      <c r="C2501" s="6"/>
      <c r="D2501" s="6"/>
      <c r="E2501" s="6"/>
      <c r="F2501" s="6"/>
      <c r="G2501" s="6"/>
      <c r="H2501" s="6"/>
      <c r="I2501" s="6"/>
      <c r="J2501" s="6"/>
      <c r="K2501" s="6"/>
      <c r="L2501" s="6"/>
      <c r="M2501" s="6"/>
      <c r="N2501" s="6"/>
      <c r="O2501" s="6"/>
      <c r="P2501" s="10"/>
      <c r="Q2501" s="15" t="str">
        <f t="shared" ca="1" si="80"/>
        <v>-</v>
      </c>
      <c r="R2501" s="6"/>
      <c r="S2501" s="6"/>
      <c r="T2501" s="6"/>
      <c r="U2501" s="6"/>
      <c r="V2501" s="6"/>
      <c r="W2501" s="6" t="str">
        <f t="shared" si="79"/>
        <v>-</v>
      </c>
      <c r="X2501" s="6"/>
      <c r="Y2501" s="6"/>
      <c r="Z2501" s="6"/>
      <c r="AA2501" s="6"/>
      <c r="AB2501" s="6"/>
      <c r="AC2501" s="6"/>
    </row>
    <row r="2502" spans="1:29" x14ac:dyDescent="0.25">
      <c r="Q2502" s="12" t="str">
        <f t="shared" ca="1" si="80"/>
        <v>-</v>
      </c>
      <c r="W2502" t="str">
        <f t="shared" si="79"/>
        <v>-</v>
      </c>
    </row>
    <row r="2503" spans="1:29" x14ac:dyDescent="0.25">
      <c r="A2503" s="6"/>
      <c r="B2503" s="10"/>
      <c r="C2503" s="6"/>
      <c r="D2503" s="6"/>
      <c r="E2503" s="6"/>
      <c r="F2503" s="6"/>
      <c r="G2503" s="6"/>
      <c r="H2503" s="6"/>
      <c r="I2503" s="6"/>
      <c r="J2503" s="6"/>
      <c r="K2503" s="6"/>
      <c r="L2503" s="6"/>
      <c r="M2503" s="6"/>
      <c r="N2503" s="6"/>
      <c r="O2503" s="6"/>
      <c r="P2503" s="10"/>
      <c r="Q2503" s="15" t="str">
        <f t="shared" ca="1" si="80"/>
        <v>-</v>
      </c>
      <c r="R2503" s="6"/>
      <c r="S2503" s="6"/>
      <c r="T2503" s="6"/>
      <c r="U2503" s="6"/>
      <c r="V2503" s="6"/>
      <c r="W2503" s="6" t="str">
        <f t="shared" si="79"/>
        <v>-</v>
      </c>
      <c r="X2503" s="6"/>
      <c r="Y2503" s="6"/>
      <c r="Z2503" s="6"/>
      <c r="AA2503" s="6"/>
      <c r="AB2503" s="6"/>
      <c r="AC2503" s="6"/>
    </row>
    <row r="2504" spans="1:29" x14ac:dyDescent="0.25">
      <c r="Q2504" s="12" t="str">
        <f t="shared" ca="1" si="80"/>
        <v>-</v>
      </c>
      <c r="W2504" t="str">
        <f t="shared" si="79"/>
        <v>-</v>
      </c>
    </row>
    <row r="2505" spans="1:29" x14ac:dyDescent="0.25">
      <c r="A2505" s="6"/>
      <c r="B2505" s="10"/>
      <c r="C2505" s="6"/>
      <c r="D2505" s="6"/>
      <c r="E2505" s="6"/>
      <c r="F2505" s="6"/>
      <c r="G2505" s="6"/>
      <c r="H2505" s="6"/>
      <c r="I2505" s="6"/>
      <c r="J2505" s="6"/>
      <c r="K2505" s="6"/>
      <c r="L2505" s="6"/>
      <c r="M2505" s="6"/>
      <c r="N2505" s="6"/>
      <c r="O2505" s="6"/>
      <c r="P2505" s="10"/>
      <c r="Q2505" s="15" t="str">
        <f t="shared" ca="1" si="80"/>
        <v>-</v>
      </c>
      <c r="R2505" s="6"/>
      <c r="S2505" s="6"/>
      <c r="T2505" s="6"/>
      <c r="U2505" s="6"/>
      <c r="V2505" s="6"/>
      <c r="W2505" s="6" t="str">
        <f t="shared" si="79"/>
        <v>-</v>
      </c>
      <c r="X2505" s="6"/>
      <c r="Y2505" s="6"/>
      <c r="Z2505" s="6"/>
      <c r="AA2505" s="6"/>
      <c r="AB2505" s="6"/>
      <c r="AC2505" s="6"/>
    </row>
    <row r="2506" spans="1:29" x14ac:dyDescent="0.25">
      <c r="Q2506" s="12" t="str">
        <f t="shared" ca="1" si="80"/>
        <v>-</v>
      </c>
      <c r="W2506" t="str">
        <f t="shared" si="79"/>
        <v>-</v>
      </c>
    </row>
    <row r="2507" spans="1:29" x14ac:dyDescent="0.25">
      <c r="A2507" s="6"/>
      <c r="B2507" s="10"/>
      <c r="C2507" s="6"/>
      <c r="D2507" s="6"/>
      <c r="E2507" s="6"/>
      <c r="F2507" s="6"/>
      <c r="G2507" s="6"/>
      <c r="H2507" s="6"/>
      <c r="I2507" s="6"/>
      <c r="J2507" s="6"/>
      <c r="K2507" s="6"/>
      <c r="L2507" s="6"/>
      <c r="M2507" s="6"/>
      <c r="N2507" s="6"/>
      <c r="O2507" s="6"/>
      <c r="P2507" s="10"/>
      <c r="Q2507" s="15" t="str">
        <f t="shared" ca="1" si="80"/>
        <v>-</v>
      </c>
      <c r="R2507" s="6"/>
      <c r="S2507" s="6"/>
      <c r="T2507" s="6"/>
      <c r="U2507" s="6"/>
      <c r="V2507" s="6"/>
      <c r="W2507" s="6" t="str">
        <f t="shared" si="79"/>
        <v>-</v>
      </c>
      <c r="X2507" s="6"/>
      <c r="Y2507" s="6"/>
      <c r="Z2507" s="6"/>
      <c r="AA2507" s="6"/>
      <c r="AB2507" s="6"/>
      <c r="AC2507" s="6"/>
    </row>
    <row r="2508" spans="1:29" x14ac:dyDescent="0.25">
      <c r="Q2508" s="12" t="str">
        <f t="shared" ca="1" si="80"/>
        <v>-</v>
      </c>
      <c r="W2508" t="str">
        <f t="shared" si="79"/>
        <v>-</v>
      </c>
    </row>
    <row r="2509" spans="1:29" x14ac:dyDescent="0.25">
      <c r="A2509" s="6"/>
      <c r="B2509" s="10"/>
      <c r="C2509" s="6"/>
      <c r="D2509" s="6"/>
      <c r="E2509" s="6"/>
      <c r="F2509" s="6"/>
      <c r="G2509" s="6"/>
      <c r="H2509" s="6"/>
      <c r="I2509" s="6"/>
      <c r="J2509" s="6"/>
      <c r="K2509" s="6"/>
      <c r="L2509" s="6"/>
      <c r="M2509" s="6"/>
      <c r="N2509" s="6"/>
      <c r="O2509" s="6"/>
      <c r="P2509" s="10"/>
      <c r="Q2509" s="15" t="str">
        <f t="shared" ca="1" si="80"/>
        <v>-</v>
      </c>
      <c r="R2509" s="6"/>
      <c r="S2509" s="6"/>
      <c r="T2509" s="6"/>
      <c r="U2509" s="6"/>
      <c r="V2509" s="6"/>
      <c r="W2509" s="6" t="str">
        <f t="shared" si="79"/>
        <v>-</v>
      </c>
      <c r="X2509" s="6"/>
      <c r="Y2509" s="6"/>
      <c r="Z2509" s="6"/>
      <c r="AA2509" s="6"/>
      <c r="AB2509" s="6"/>
      <c r="AC2509" s="6"/>
    </row>
    <row r="2510" spans="1:29" x14ac:dyDescent="0.25">
      <c r="Q2510" s="12" t="str">
        <f t="shared" ca="1" si="80"/>
        <v>-</v>
      </c>
      <c r="W2510" t="str">
        <f t="shared" si="79"/>
        <v>-</v>
      </c>
    </row>
    <row r="2511" spans="1:29" x14ac:dyDescent="0.25">
      <c r="A2511" s="6"/>
      <c r="B2511" s="10"/>
      <c r="C2511" s="6"/>
      <c r="D2511" s="6"/>
      <c r="E2511" s="6"/>
      <c r="F2511" s="6"/>
      <c r="G2511" s="6"/>
      <c r="H2511" s="6"/>
      <c r="I2511" s="6"/>
      <c r="J2511" s="6"/>
      <c r="K2511" s="6"/>
      <c r="L2511" s="6"/>
      <c r="M2511" s="6"/>
      <c r="N2511" s="6"/>
      <c r="O2511" s="6"/>
      <c r="P2511" s="10"/>
      <c r="Q2511" s="15" t="str">
        <f t="shared" ca="1" si="80"/>
        <v>-</v>
      </c>
      <c r="R2511" s="6"/>
      <c r="S2511" s="6"/>
      <c r="T2511" s="6"/>
      <c r="U2511" s="6"/>
      <c r="V2511" s="6"/>
      <c r="W2511" s="6" t="str">
        <f t="shared" si="79"/>
        <v>-</v>
      </c>
      <c r="X2511" s="6"/>
      <c r="Y2511" s="6"/>
      <c r="Z2511" s="6"/>
      <c r="AA2511" s="6"/>
      <c r="AB2511" s="6"/>
      <c r="AC2511" s="6"/>
    </row>
    <row r="2512" spans="1:29" x14ac:dyDescent="0.25">
      <c r="Q2512" s="12" t="str">
        <f t="shared" ca="1" si="80"/>
        <v>-</v>
      </c>
      <c r="W2512" t="str">
        <f t="shared" si="79"/>
        <v>-</v>
      </c>
    </row>
    <row r="2513" spans="1:29" x14ac:dyDescent="0.25">
      <c r="A2513" s="6"/>
      <c r="B2513" s="10"/>
      <c r="C2513" s="6"/>
      <c r="D2513" s="6"/>
      <c r="E2513" s="6"/>
      <c r="F2513" s="6"/>
      <c r="G2513" s="6"/>
      <c r="H2513" s="6"/>
      <c r="I2513" s="6"/>
      <c r="J2513" s="6"/>
      <c r="K2513" s="6"/>
      <c r="L2513" s="6"/>
      <c r="M2513" s="6"/>
      <c r="N2513" s="6"/>
      <c r="O2513" s="6"/>
      <c r="P2513" s="10"/>
      <c r="Q2513" s="15" t="str">
        <f t="shared" ca="1" si="80"/>
        <v>-</v>
      </c>
      <c r="R2513" s="6"/>
      <c r="S2513" s="6"/>
      <c r="T2513" s="6"/>
      <c r="U2513" s="6"/>
      <c r="V2513" s="6"/>
      <c r="W2513" s="6" t="str">
        <f t="shared" si="79"/>
        <v>-</v>
      </c>
      <c r="X2513" s="6"/>
      <c r="Y2513" s="6"/>
      <c r="Z2513" s="6"/>
      <c r="AA2513" s="6"/>
      <c r="AB2513" s="6"/>
      <c r="AC2513" s="6"/>
    </row>
    <row r="2514" spans="1:29" x14ac:dyDescent="0.25">
      <c r="Q2514" s="12" t="str">
        <f t="shared" ca="1" si="80"/>
        <v>-</v>
      </c>
      <c r="W2514" t="str">
        <f t="shared" si="79"/>
        <v>-</v>
      </c>
    </row>
    <row r="2515" spans="1:29" x14ac:dyDescent="0.25">
      <c r="A2515" s="6"/>
      <c r="B2515" s="10"/>
      <c r="C2515" s="6"/>
      <c r="D2515" s="6"/>
      <c r="E2515" s="6"/>
      <c r="F2515" s="6"/>
      <c r="G2515" s="6"/>
      <c r="H2515" s="6"/>
      <c r="I2515" s="6"/>
      <c r="J2515" s="6"/>
      <c r="K2515" s="6"/>
      <c r="L2515" s="6"/>
      <c r="M2515" s="6"/>
      <c r="N2515" s="6"/>
      <c r="O2515" s="6"/>
      <c r="P2515" s="10"/>
      <c r="Q2515" s="15" t="str">
        <f t="shared" ca="1" si="80"/>
        <v>-</v>
      </c>
      <c r="R2515" s="6"/>
      <c r="S2515" s="6"/>
      <c r="T2515" s="6"/>
      <c r="U2515" s="6"/>
      <c r="V2515" s="6"/>
      <c r="W2515" s="6" t="str">
        <f t="shared" si="79"/>
        <v>-</v>
      </c>
      <c r="X2515" s="6"/>
      <c r="Y2515" s="6"/>
      <c r="Z2515" s="6"/>
      <c r="AA2515" s="6"/>
      <c r="AB2515" s="6"/>
      <c r="AC2515" s="6"/>
    </row>
    <row r="2516" spans="1:29" x14ac:dyDescent="0.25">
      <c r="Q2516" s="12" t="str">
        <f t="shared" ca="1" si="80"/>
        <v>-</v>
      </c>
      <c r="W2516" t="str">
        <f t="shared" si="79"/>
        <v>-</v>
      </c>
    </row>
    <row r="2517" spans="1:29" x14ac:dyDescent="0.25">
      <c r="A2517" s="6"/>
      <c r="B2517" s="10"/>
      <c r="C2517" s="6"/>
      <c r="D2517" s="6"/>
      <c r="E2517" s="6"/>
      <c r="F2517" s="6"/>
      <c r="G2517" s="6"/>
      <c r="H2517" s="6"/>
      <c r="I2517" s="6"/>
      <c r="J2517" s="6"/>
      <c r="K2517" s="6"/>
      <c r="L2517" s="6"/>
      <c r="M2517" s="6"/>
      <c r="N2517" s="6"/>
      <c r="O2517" s="6"/>
      <c r="P2517" s="10"/>
      <c r="Q2517" s="15" t="str">
        <f t="shared" ca="1" si="80"/>
        <v>-</v>
      </c>
      <c r="R2517" s="6"/>
      <c r="S2517" s="6"/>
      <c r="T2517" s="6"/>
      <c r="U2517" s="6"/>
      <c r="V2517" s="6"/>
      <c r="W2517" s="6" t="str">
        <f t="shared" si="79"/>
        <v>-</v>
      </c>
      <c r="X2517" s="6"/>
      <c r="Y2517" s="6"/>
      <c r="Z2517" s="6"/>
      <c r="AA2517" s="6"/>
      <c r="AB2517" s="6"/>
      <c r="AC2517" s="6"/>
    </row>
    <row r="2518" spans="1:29" x14ac:dyDescent="0.25">
      <c r="Q2518" s="12" t="str">
        <f t="shared" ca="1" si="80"/>
        <v>-</v>
      </c>
      <c r="W2518" t="str">
        <f t="shared" si="79"/>
        <v>-</v>
      </c>
    </row>
    <row r="2519" spans="1:29" x14ac:dyDescent="0.25">
      <c r="A2519" s="6"/>
      <c r="B2519" s="10"/>
      <c r="C2519" s="6"/>
      <c r="D2519" s="6"/>
      <c r="E2519" s="6"/>
      <c r="F2519" s="6"/>
      <c r="G2519" s="6"/>
      <c r="H2519" s="6"/>
      <c r="I2519" s="6"/>
      <c r="J2519" s="6"/>
      <c r="K2519" s="6"/>
      <c r="L2519" s="6"/>
      <c r="M2519" s="6"/>
      <c r="N2519" s="6"/>
      <c r="O2519" s="6"/>
      <c r="P2519" s="10"/>
      <c r="Q2519" s="15" t="str">
        <f t="shared" ca="1" si="80"/>
        <v>-</v>
      </c>
      <c r="R2519" s="6"/>
      <c r="S2519" s="6"/>
      <c r="T2519" s="6"/>
      <c r="U2519" s="6"/>
      <c r="V2519" s="6"/>
      <c r="W2519" s="6" t="str">
        <f t="shared" si="79"/>
        <v>-</v>
      </c>
      <c r="X2519" s="6"/>
      <c r="Y2519" s="6"/>
      <c r="Z2519" s="6"/>
      <c r="AA2519" s="6"/>
      <c r="AB2519" s="6"/>
      <c r="AC2519" s="6"/>
    </row>
    <row r="2520" spans="1:29" x14ac:dyDescent="0.25">
      <c r="Q2520" s="12" t="str">
        <f t="shared" ca="1" si="80"/>
        <v>-</v>
      </c>
      <c r="W2520" t="str">
        <f t="shared" si="79"/>
        <v>-</v>
      </c>
    </row>
    <row r="2521" spans="1:29" x14ac:dyDescent="0.25">
      <c r="A2521" s="6"/>
      <c r="B2521" s="10"/>
      <c r="C2521" s="6"/>
      <c r="D2521" s="6"/>
      <c r="E2521" s="6"/>
      <c r="F2521" s="6"/>
      <c r="G2521" s="6"/>
      <c r="H2521" s="6"/>
      <c r="I2521" s="6"/>
      <c r="J2521" s="6"/>
      <c r="K2521" s="6"/>
      <c r="L2521" s="6"/>
      <c r="M2521" s="6"/>
      <c r="N2521" s="6"/>
      <c r="O2521" s="6"/>
      <c r="P2521" s="10"/>
      <c r="Q2521" s="15" t="str">
        <f t="shared" ca="1" si="80"/>
        <v>-</v>
      </c>
      <c r="R2521" s="6"/>
      <c r="S2521" s="6"/>
      <c r="T2521" s="6"/>
      <c r="U2521" s="6"/>
      <c r="V2521" s="6"/>
      <c r="W2521" s="6" t="str">
        <f t="shared" si="79"/>
        <v>-</v>
      </c>
      <c r="X2521" s="6"/>
      <c r="Y2521" s="6"/>
      <c r="Z2521" s="6"/>
      <c r="AA2521" s="6"/>
      <c r="AB2521" s="6"/>
      <c r="AC2521" s="6"/>
    </row>
    <row r="2522" spans="1:29" x14ac:dyDescent="0.25">
      <c r="Q2522" s="12" t="str">
        <f t="shared" ca="1" si="80"/>
        <v>-</v>
      </c>
      <c r="W2522" t="str">
        <f t="shared" si="79"/>
        <v>-</v>
      </c>
    </row>
    <row r="2523" spans="1:29" x14ac:dyDescent="0.25">
      <c r="A2523" s="6"/>
      <c r="B2523" s="10"/>
      <c r="C2523" s="6"/>
      <c r="D2523" s="6"/>
      <c r="E2523" s="6"/>
      <c r="F2523" s="6"/>
      <c r="G2523" s="6"/>
      <c r="H2523" s="6"/>
      <c r="I2523" s="6"/>
      <c r="J2523" s="6"/>
      <c r="K2523" s="6"/>
      <c r="L2523" s="6"/>
      <c r="M2523" s="6"/>
      <c r="N2523" s="6"/>
      <c r="O2523" s="6"/>
      <c r="P2523" s="10"/>
      <c r="Q2523" s="15" t="str">
        <f t="shared" ca="1" si="80"/>
        <v>-</v>
      </c>
      <c r="R2523" s="6"/>
      <c r="S2523" s="6"/>
      <c r="T2523" s="6"/>
      <c r="U2523" s="6"/>
      <c r="V2523" s="6"/>
      <c r="W2523" s="6" t="str">
        <f t="shared" si="79"/>
        <v>-</v>
      </c>
      <c r="X2523" s="6"/>
      <c r="Y2523" s="6"/>
      <c r="Z2523" s="6"/>
      <c r="AA2523" s="6"/>
      <c r="AB2523" s="6"/>
      <c r="AC2523" s="6"/>
    </row>
    <row r="2524" spans="1:29" x14ac:dyDescent="0.25">
      <c r="Q2524" s="12" t="str">
        <f t="shared" ca="1" si="80"/>
        <v>-</v>
      </c>
      <c r="W2524" t="str">
        <f t="shared" si="79"/>
        <v>-</v>
      </c>
    </row>
    <row r="2525" spans="1:29" x14ac:dyDescent="0.25">
      <c r="A2525" s="6"/>
      <c r="B2525" s="10"/>
      <c r="C2525" s="6"/>
      <c r="D2525" s="6"/>
      <c r="E2525" s="6"/>
      <c r="F2525" s="6"/>
      <c r="G2525" s="6"/>
      <c r="H2525" s="6"/>
      <c r="I2525" s="6"/>
      <c r="J2525" s="6"/>
      <c r="K2525" s="6"/>
      <c r="L2525" s="6"/>
      <c r="M2525" s="6"/>
      <c r="N2525" s="6"/>
      <c r="O2525" s="6"/>
      <c r="P2525" s="10"/>
      <c r="Q2525" s="15" t="str">
        <f t="shared" ca="1" si="80"/>
        <v>-</v>
      </c>
      <c r="R2525" s="6"/>
      <c r="S2525" s="6"/>
      <c r="T2525" s="6"/>
      <c r="U2525" s="6"/>
      <c r="V2525" s="6"/>
      <c r="W2525" s="6" t="str">
        <f t="shared" si="79"/>
        <v>-</v>
      </c>
      <c r="X2525" s="6"/>
      <c r="Y2525" s="6"/>
      <c r="Z2525" s="6"/>
      <c r="AA2525" s="6"/>
      <c r="AB2525" s="6"/>
      <c r="AC2525" s="6"/>
    </row>
    <row r="2526" spans="1:29" x14ac:dyDescent="0.25">
      <c r="Q2526" s="12" t="str">
        <f t="shared" ca="1" si="80"/>
        <v>-</v>
      </c>
      <c r="W2526" t="str">
        <f t="shared" si="79"/>
        <v>-</v>
      </c>
    </row>
    <row r="2527" spans="1:29" x14ac:dyDescent="0.25">
      <c r="A2527" s="6"/>
      <c r="B2527" s="10"/>
      <c r="C2527" s="6"/>
      <c r="D2527" s="6"/>
      <c r="E2527" s="6"/>
      <c r="F2527" s="6"/>
      <c r="G2527" s="6"/>
      <c r="H2527" s="6"/>
      <c r="I2527" s="6"/>
      <c r="J2527" s="6"/>
      <c r="K2527" s="6"/>
      <c r="L2527" s="6"/>
      <c r="M2527" s="6"/>
      <c r="N2527" s="6"/>
      <c r="O2527" s="6"/>
      <c r="P2527" s="10"/>
      <c r="Q2527" s="15" t="str">
        <f t="shared" ca="1" si="80"/>
        <v>-</v>
      </c>
      <c r="R2527" s="6"/>
      <c r="S2527" s="6"/>
      <c r="T2527" s="6"/>
      <c r="U2527" s="6"/>
      <c r="V2527" s="6"/>
      <c r="W2527" s="6" t="str">
        <f t="shared" si="79"/>
        <v>-</v>
      </c>
      <c r="X2527" s="6"/>
      <c r="Y2527" s="6"/>
      <c r="Z2527" s="6"/>
      <c r="AA2527" s="6"/>
      <c r="AB2527" s="6"/>
      <c r="AC2527" s="6"/>
    </row>
    <row r="2528" spans="1:29" x14ac:dyDescent="0.25">
      <c r="Q2528" s="12" t="str">
        <f t="shared" ca="1" si="80"/>
        <v>-</v>
      </c>
      <c r="W2528" t="str">
        <f t="shared" si="79"/>
        <v>-</v>
      </c>
    </row>
    <row r="2529" spans="1:29" x14ac:dyDescent="0.25">
      <c r="A2529" s="6"/>
      <c r="B2529" s="10"/>
      <c r="C2529" s="6"/>
      <c r="D2529" s="6"/>
      <c r="E2529" s="6"/>
      <c r="F2529" s="6"/>
      <c r="G2529" s="6"/>
      <c r="H2529" s="6"/>
      <c r="I2529" s="6"/>
      <c r="J2529" s="6"/>
      <c r="K2529" s="6"/>
      <c r="L2529" s="6"/>
      <c r="M2529" s="6"/>
      <c r="N2529" s="6"/>
      <c r="O2529" s="6"/>
      <c r="P2529" s="10"/>
      <c r="Q2529" s="15" t="str">
        <f t="shared" ca="1" si="80"/>
        <v>-</v>
      </c>
      <c r="R2529" s="6"/>
      <c r="S2529" s="6"/>
      <c r="T2529" s="6"/>
      <c r="U2529" s="6"/>
      <c r="V2529" s="6"/>
      <c r="W2529" s="6" t="str">
        <f t="shared" si="79"/>
        <v>-</v>
      </c>
      <c r="X2529" s="6"/>
      <c r="Y2529" s="6"/>
      <c r="Z2529" s="6"/>
      <c r="AA2529" s="6"/>
      <c r="AB2529" s="6"/>
      <c r="AC2529" s="6"/>
    </row>
    <row r="2530" spans="1:29" x14ac:dyDescent="0.25">
      <c r="Q2530" s="12" t="str">
        <f t="shared" ca="1" si="80"/>
        <v>-</v>
      </c>
      <c r="W2530" t="str">
        <f t="shared" si="79"/>
        <v>-</v>
      </c>
    </row>
    <row r="2531" spans="1:29" x14ac:dyDescent="0.25">
      <c r="A2531" s="6"/>
      <c r="B2531" s="10"/>
      <c r="C2531" s="6"/>
      <c r="D2531" s="6"/>
      <c r="E2531" s="6"/>
      <c r="F2531" s="6"/>
      <c r="G2531" s="6"/>
      <c r="H2531" s="6"/>
      <c r="I2531" s="6"/>
      <c r="J2531" s="6"/>
      <c r="K2531" s="6"/>
      <c r="L2531" s="6"/>
      <c r="M2531" s="6"/>
      <c r="N2531" s="6"/>
      <c r="O2531" s="6"/>
      <c r="P2531" s="10"/>
      <c r="Q2531" s="15" t="str">
        <f t="shared" ca="1" si="80"/>
        <v>-</v>
      </c>
      <c r="R2531" s="6"/>
      <c r="S2531" s="6"/>
      <c r="T2531" s="6"/>
      <c r="U2531" s="6"/>
      <c r="V2531" s="6"/>
      <c r="W2531" s="6" t="str">
        <f t="shared" si="79"/>
        <v>-</v>
      </c>
      <c r="X2531" s="6"/>
      <c r="Y2531" s="6"/>
      <c r="Z2531" s="6"/>
      <c r="AA2531" s="6"/>
      <c r="AB2531" s="6"/>
      <c r="AC2531" s="6"/>
    </row>
    <row r="2532" spans="1:29" x14ac:dyDescent="0.25">
      <c r="Q2532" s="12" t="str">
        <f t="shared" ca="1" si="80"/>
        <v>-</v>
      </c>
      <c r="W2532" t="str">
        <f t="shared" si="79"/>
        <v>-</v>
      </c>
    </row>
    <row r="2533" spans="1:29" x14ac:dyDescent="0.25">
      <c r="A2533" s="6"/>
      <c r="B2533" s="10"/>
      <c r="C2533" s="6"/>
      <c r="D2533" s="6"/>
      <c r="E2533" s="6"/>
      <c r="F2533" s="6"/>
      <c r="G2533" s="6"/>
      <c r="H2533" s="6"/>
      <c r="I2533" s="6"/>
      <c r="J2533" s="6"/>
      <c r="K2533" s="6"/>
      <c r="L2533" s="6"/>
      <c r="M2533" s="6"/>
      <c r="N2533" s="6"/>
      <c r="O2533" s="6"/>
      <c r="P2533" s="10"/>
      <c r="Q2533" s="15" t="str">
        <f t="shared" ca="1" si="80"/>
        <v>-</v>
      </c>
      <c r="R2533" s="6"/>
      <c r="S2533" s="6"/>
      <c r="T2533" s="6"/>
      <c r="U2533" s="6"/>
      <c r="V2533" s="6"/>
      <c r="W2533" s="6" t="str">
        <f t="shared" si="79"/>
        <v>-</v>
      </c>
      <c r="X2533" s="6"/>
      <c r="Y2533" s="6"/>
      <c r="Z2533" s="6"/>
      <c r="AA2533" s="6"/>
      <c r="AB2533" s="6"/>
      <c r="AC2533" s="6"/>
    </row>
    <row r="2534" spans="1:29" x14ac:dyDescent="0.25">
      <c r="Q2534" s="12" t="str">
        <f t="shared" ca="1" si="80"/>
        <v>-</v>
      </c>
      <c r="W2534" t="str">
        <f t="shared" si="79"/>
        <v>-</v>
      </c>
    </row>
    <row r="2535" spans="1:29" x14ac:dyDescent="0.25">
      <c r="A2535" s="6"/>
      <c r="B2535" s="10"/>
      <c r="C2535" s="6"/>
      <c r="D2535" s="6"/>
      <c r="E2535" s="6"/>
      <c r="F2535" s="6"/>
      <c r="G2535" s="6"/>
      <c r="H2535" s="6"/>
      <c r="I2535" s="6"/>
      <c r="J2535" s="6"/>
      <c r="K2535" s="6"/>
      <c r="L2535" s="6"/>
      <c r="M2535" s="6"/>
      <c r="N2535" s="6"/>
      <c r="O2535" s="6"/>
      <c r="P2535" s="10"/>
      <c r="Q2535" s="15" t="str">
        <f t="shared" ca="1" si="80"/>
        <v>-</v>
      </c>
      <c r="R2535" s="6"/>
      <c r="S2535" s="6"/>
      <c r="T2535" s="6"/>
      <c r="U2535" s="6"/>
      <c r="V2535" s="6"/>
      <c r="W2535" s="6" t="str">
        <f t="shared" si="79"/>
        <v>-</v>
      </c>
      <c r="X2535" s="6"/>
      <c r="Y2535" s="6"/>
      <c r="Z2535" s="6"/>
      <c r="AA2535" s="6"/>
      <c r="AB2535" s="6"/>
      <c r="AC2535" s="6"/>
    </row>
    <row r="2536" spans="1:29" x14ac:dyDescent="0.25">
      <c r="Q2536" s="12" t="str">
        <f t="shared" ca="1" si="80"/>
        <v>-</v>
      </c>
      <c r="W2536" t="str">
        <f t="shared" si="79"/>
        <v>-</v>
      </c>
    </row>
    <row r="2537" spans="1:29" x14ac:dyDescent="0.25">
      <c r="A2537" s="6"/>
      <c r="B2537" s="10"/>
      <c r="C2537" s="6"/>
      <c r="D2537" s="6"/>
      <c r="E2537" s="6"/>
      <c r="F2537" s="6"/>
      <c r="G2537" s="6"/>
      <c r="H2537" s="6"/>
      <c r="I2537" s="6"/>
      <c r="J2537" s="6"/>
      <c r="K2537" s="6"/>
      <c r="L2537" s="6"/>
      <c r="M2537" s="6"/>
      <c r="N2537" s="6"/>
      <c r="O2537" s="6"/>
      <c r="P2537" s="10"/>
      <c r="Q2537" s="15" t="str">
        <f t="shared" ca="1" si="80"/>
        <v>-</v>
      </c>
      <c r="R2537" s="6"/>
      <c r="S2537" s="6"/>
      <c r="T2537" s="6"/>
      <c r="U2537" s="6"/>
      <c r="V2537" s="6"/>
      <c r="W2537" s="6" t="str">
        <f t="shared" si="79"/>
        <v>-</v>
      </c>
      <c r="X2537" s="6"/>
      <c r="Y2537" s="6"/>
      <c r="Z2537" s="6"/>
      <c r="AA2537" s="6"/>
      <c r="AB2537" s="6"/>
      <c r="AC2537" s="6"/>
    </row>
    <row r="2538" spans="1:29" x14ac:dyDescent="0.25">
      <c r="Q2538" s="12" t="str">
        <f t="shared" ca="1" si="80"/>
        <v>-</v>
      </c>
      <c r="W2538" t="str">
        <f t="shared" si="79"/>
        <v>-</v>
      </c>
    </row>
    <row r="2539" spans="1:29" x14ac:dyDescent="0.25">
      <c r="A2539" s="6"/>
      <c r="B2539" s="10"/>
      <c r="C2539" s="6"/>
      <c r="D2539" s="6"/>
      <c r="E2539" s="6"/>
      <c r="F2539" s="6"/>
      <c r="G2539" s="6"/>
      <c r="H2539" s="6"/>
      <c r="I2539" s="6"/>
      <c r="J2539" s="6"/>
      <c r="K2539" s="6"/>
      <c r="L2539" s="6"/>
      <c r="M2539" s="6"/>
      <c r="N2539" s="6"/>
      <c r="O2539" s="6"/>
      <c r="P2539" s="10"/>
      <c r="Q2539" s="15" t="str">
        <f t="shared" ca="1" si="80"/>
        <v>-</v>
      </c>
      <c r="R2539" s="6"/>
      <c r="S2539" s="6"/>
      <c r="T2539" s="6"/>
      <c r="U2539" s="6"/>
      <c r="V2539" s="6"/>
      <c r="W2539" s="6" t="str">
        <f t="shared" si="79"/>
        <v>-</v>
      </c>
      <c r="X2539" s="6"/>
      <c r="Y2539" s="6"/>
      <c r="Z2539" s="6"/>
      <c r="AA2539" s="6"/>
      <c r="AB2539" s="6"/>
      <c r="AC2539" s="6"/>
    </row>
    <row r="2540" spans="1:29" x14ac:dyDescent="0.25">
      <c r="Q2540" s="12" t="str">
        <f t="shared" ca="1" si="80"/>
        <v>-</v>
      </c>
      <c r="W2540" t="str">
        <f t="shared" si="79"/>
        <v>-</v>
      </c>
    </row>
    <row r="2541" spans="1:29" x14ac:dyDescent="0.25">
      <c r="A2541" s="6"/>
      <c r="B2541" s="10"/>
      <c r="C2541" s="6"/>
      <c r="D2541" s="6"/>
      <c r="E2541" s="6"/>
      <c r="F2541" s="6"/>
      <c r="G2541" s="6"/>
      <c r="H2541" s="6"/>
      <c r="I2541" s="6"/>
      <c r="J2541" s="6"/>
      <c r="K2541" s="6"/>
      <c r="L2541" s="6"/>
      <c r="M2541" s="6"/>
      <c r="N2541" s="6"/>
      <c r="O2541" s="6"/>
      <c r="P2541" s="10"/>
      <c r="Q2541" s="15" t="str">
        <f t="shared" ca="1" si="80"/>
        <v>-</v>
      </c>
      <c r="R2541" s="6"/>
      <c r="S2541" s="6"/>
      <c r="T2541" s="6"/>
      <c r="U2541" s="6"/>
      <c r="V2541" s="6"/>
      <c r="W2541" s="6" t="str">
        <f t="shared" si="79"/>
        <v>-</v>
      </c>
      <c r="X2541" s="6"/>
      <c r="Y2541" s="6"/>
      <c r="Z2541" s="6"/>
      <c r="AA2541" s="6"/>
      <c r="AB2541" s="6"/>
      <c r="AC2541" s="6"/>
    </row>
    <row r="2542" spans="1:29" x14ac:dyDescent="0.25">
      <c r="Q2542" s="12" t="str">
        <f t="shared" ca="1" si="80"/>
        <v>-</v>
      </c>
      <c r="W2542" t="str">
        <f t="shared" si="79"/>
        <v>-</v>
      </c>
    </row>
    <row r="2543" spans="1:29" x14ac:dyDescent="0.25">
      <c r="A2543" s="6"/>
      <c r="B2543" s="10"/>
      <c r="C2543" s="6"/>
      <c r="D2543" s="6"/>
      <c r="E2543" s="6"/>
      <c r="F2543" s="6"/>
      <c r="G2543" s="6"/>
      <c r="H2543" s="6"/>
      <c r="I2543" s="6"/>
      <c r="J2543" s="6"/>
      <c r="K2543" s="6"/>
      <c r="L2543" s="6"/>
      <c r="M2543" s="6"/>
      <c r="N2543" s="6"/>
      <c r="O2543" s="6"/>
      <c r="P2543" s="10"/>
      <c r="Q2543" s="15" t="str">
        <f t="shared" ca="1" si="80"/>
        <v>-</v>
      </c>
      <c r="R2543" s="6"/>
      <c r="S2543" s="6"/>
      <c r="T2543" s="6"/>
      <c r="U2543" s="6"/>
      <c r="V2543" s="6"/>
      <c r="W2543" s="6" t="str">
        <f t="shared" si="79"/>
        <v>-</v>
      </c>
      <c r="X2543" s="6"/>
      <c r="Y2543" s="6"/>
      <c r="Z2543" s="6"/>
      <c r="AA2543" s="6"/>
      <c r="AB2543" s="6"/>
      <c r="AC2543" s="6"/>
    </row>
    <row r="2544" spans="1:29" x14ac:dyDescent="0.25">
      <c r="Q2544" s="12" t="str">
        <f t="shared" ca="1" si="80"/>
        <v>-</v>
      </c>
      <c r="W2544" t="str">
        <f t="shared" si="79"/>
        <v>-</v>
      </c>
    </row>
    <row r="2545" spans="1:29" x14ac:dyDescent="0.25">
      <c r="A2545" s="6"/>
      <c r="B2545" s="10"/>
      <c r="C2545" s="6"/>
      <c r="D2545" s="6"/>
      <c r="E2545" s="6"/>
      <c r="F2545" s="6"/>
      <c r="G2545" s="6"/>
      <c r="H2545" s="6"/>
      <c r="I2545" s="6"/>
      <c r="J2545" s="6"/>
      <c r="K2545" s="6"/>
      <c r="L2545" s="6"/>
      <c r="M2545" s="6"/>
      <c r="N2545" s="6"/>
      <c r="O2545" s="6"/>
      <c r="P2545" s="10"/>
      <c r="Q2545" s="15" t="str">
        <f t="shared" ca="1" si="80"/>
        <v>-</v>
      </c>
      <c r="R2545" s="6"/>
      <c r="S2545" s="6"/>
      <c r="T2545" s="6"/>
      <c r="U2545" s="6"/>
      <c r="V2545" s="6"/>
      <c r="W2545" s="6" t="str">
        <f t="shared" si="79"/>
        <v>-</v>
      </c>
      <c r="X2545" s="6"/>
      <c r="Y2545" s="6"/>
      <c r="Z2545" s="6"/>
      <c r="AA2545" s="6"/>
      <c r="AB2545" s="6"/>
      <c r="AC2545" s="6"/>
    </row>
    <row r="2546" spans="1:29" x14ac:dyDescent="0.25">
      <c r="Q2546" s="12" t="str">
        <f t="shared" ca="1" si="80"/>
        <v>-</v>
      </c>
      <c r="W2546" t="str">
        <f t="shared" si="79"/>
        <v>-</v>
      </c>
    </row>
    <row r="2547" spans="1:29" x14ac:dyDescent="0.25">
      <c r="A2547" s="6"/>
      <c r="B2547" s="10"/>
      <c r="C2547" s="6"/>
      <c r="D2547" s="6"/>
      <c r="E2547" s="6"/>
      <c r="F2547" s="6"/>
      <c r="G2547" s="6"/>
      <c r="H2547" s="6"/>
      <c r="I2547" s="6"/>
      <c r="J2547" s="6"/>
      <c r="K2547" s="6"/>
      <c r="L2547" s="6"/>
      <c r="M2547" s="6"/>
      <c r="N2547" s="6"/>
      <c r="O2547" s="6"/>
      <c r="P2547" s="10"/>
      <c r="Q2547" s="15" t="str">
        <f t="shared" ca="1" si="80"/>
        <v>-</v>
      </c>
      <c r="R2547" s="6"/>
      <c r="S2547" s="6"/>
      <c r="T2547" s="6"/>
      <c r="U2547" s="6"/>
      <c r="V2547" s="6"/>
      <c r="W2547" s="6" t="str">
        <f t="shared" si="79"/>
        <v>-</v>
      </c>
      <c r="X2547" s="6"/>
      <c r="Y2547" s="6"/>
      <c r="Z2547" s="6"/>
      <c r="AA2547" s="6"/>
      <c r="AB2547" s="6"/>
      <c r="AC2547" s="6"/>
    </row>
    <row r="2548" spans="1:29" x14ac:dyDescent="0.25">
      <c r="Q2548" s="12" t="str">
        <f t="shared" ca="1" si="80"/>
        <v>-</v>
      </c>
      <c r="W2548" t="str">
        <f t="shared" si="79"/>
        <v>-</v>
      </c>
    </row>
    <row r="2549" spans="1:29" x14ac:dyDescent="0.25">
      <c r="A2549" s="6"/>
      <c r="B2549" s="10"/>
      <c r="C2549" s="6"/>
      <c r="D2549" s="6"/>
      <c r="E2549" s="6"/>
      <c r="F2549" s="6"/>
      <c r="G2549" s="6"/>
      <c r="H2549" s="6"/>
      <c r="I2549" s="6"/>
      <c r="J2549" s="6"/>
      <c r="K2549" s="6"/>
      <c r="L2549" s="6"/>
      <c r="M2549" s="6"/>
      <c r="N2549" s="6"/>
      <c r="O2549" s="6"/>
      <c r="P2549" s="10"/>
      <c r="Q2549" s="15" t="str">
        <f t="shared" ca="1" si="80"/>
        <v>-</v>
      </c>
      <c r="R2549" s="6"/>
      <c r="S2549" s="6"/>
      <c r="T2549" s="6"/>
      <c r="U2549" s="6"/>
      <c r="V2549" s="6"/>
      <c r="W2549" s="6" t="str">
        <f t="shared" si="79"/>
        <v>-</v>
      </c>
      <c r="X2549" s="6"/>
      <c r="Y2549" s="6"/>
      <c r="Z2549" s="6"/>
      <c r="AA2549" s="6"/>
      <c r="AB2549" s="6"/>
      <c r="AC2549" s="6"/>
    </row>
    <row r="2550" spans="1:29" x14ac:dyDescent="0.25">
      <c r="Q2550" s="12" t="str">
        <f t="shared" ca="1" si="80"/>
        <v>-</v>
      </c>
      <c r="W2550" t="str">
        <f t="shared" si="79"/>
        <v>-</v>
      </c>
    </row>
    <row r="2551" spans="1:29" x14ac:dyDescent="0.25">
      <c r="A2551" s="6"/>
      <c r="B2551" s="10"/>
      <c r="C2551" s="6"/>
      <c r="D2551" s="6"/>
      <c r="E2551" s="6"/>
      <c r="F2551" s="6"/>
      <c r="G2551" s="6"/>
      <c r="H2551" s="6"/>
      <c r="I2551" s="6"/>
      <c r="J2551" s="6"/>
      <c r="K2551" s="6"/>
      <c r="L2551" s="6"/>
      <c r="M2551" s="6"/>
      <c r="N2551" s="6"/>
      <c r="O2551" s="6"/>
      <c r="P2551" s="10"/>
      <c r="Q2551" s="15" t="str">
        <f t="shared" ca="1" si="80"/>
        <v>-</v>
      </c>
      <c r="R2551" s="6"/>
      <c r="S2551" s="6"/>
      <c r="T2551" s="6"/>
      <c r="U2551" s="6"/>
      <c r="V2551" s="6"/>
      <c r="W2551" s="6" t="str">
        <f t="shared" si="79"/>
        <v>-</v>
      </c>
      <c r="X2551" s="6"/>
      <c r="Y2551" s="6"/>
      <c r="Z2551" s="6"/>
      <c r="AA2551" s="6"/>
      <c r="AB2551" s="6"/>
      <c r="AC2551" s="6"/>
    </row>
    <row r="2552" spans="1:29" x14ac:dyDescent="0.25">
      <c r="Q2552" s="12" t="str">
        <f t="shared" ca="1" si="80"/>
        <v>-</v>
      </c>
      <c r="W2552" t="str">
        <f t="shared" si="79"/>
        <v>-</v>
      </c>
    </row>
    <row r="2553" spans="1:29" x14ac:dyDescent="0.25">
      <c r="A2553" s="6"/>
      <c r="B2553" s="10"/>
      <c r="C2553" s="6"/>
      <c r="D2553" s="6"/>
      <c r="E2553" s="6"/>
      <c r="F2553" s="6"/>
      <c r="G2553" s="6"/>
      <c r="H2553" s="6"/>
      <c r="I2553" s="6"/>
      <c r="J2553" s="6"/>
      <c r="K2553" s="6"/>
      <c r="L2553" s="6"/>
      <c r="M2553" s="6"/>
      <c r="N2553" s="6"/>
      <c r="O2553" s="6"/>
      <c r="P2553" s="10"/>
      <c r="Q2553" s="15" t="str">
        <f t="shared" ca="1" si="80"/>
        <v>-</v>
      </c>
      <c r="R2553" s="6"/>
      <c r="S2553" s="6"/>
      <c r="T2553" s="6"/>
      <c r="U2553" s="6"/>
      <c r="V2553" s="6"/>
      <c r="W2553" s="6" t="str">
        <f t="shared" si="79"/>
        <v>-</v>
      </c>
      <c r="X2553" s="6"/>
      <c r="Y2553" s="6"/>
      <c r="Z2553" s="6"/>
      <c r="AA2553" s="6"/>
      <c r="AB2553" s="6"/>
      <c r="AC2553" s="6"/>
    </row>
    <row r="2554" spans="1:29" x14ac:dyDescent="0.25">
      <c r="Q2554" s="12" t="str">
        <f t="shared" ca="1" si="80"/>
        <v>-</v>
      </c>
      <c r="W2554" t="str">
        <f t="shared" si="79"/>
        <v>-</v>
      </c>
    </row>
    <row r="2555" spans="1:29" x14ac:dyDescent="0.25">
      <c r="A2555" s="6"/>
      <c r="B2555" s="10"/>
      <c r="C2555" s="6"/>
      <c r="D2555" s="6"/>
      <c r="E2555" s="6"/>
      <c r="F2555" s="6"/>
      <c r="G2555" s="6"/>
      <c r="H2555" s="6"/>
      <c r="I2555" s="6"/>
      <c r="J2555" s="6"/>
      <c r="K2555" s="6"/>
      <c r="L2555" s="6"/>
      <c r="M2555" s="6"/>
      <c r="N2555" s="6"/>
      <c r="O2555" s="6"/>
      <c r="P2555" s="10"/>
      <c r="Q2555" s="15" t="str">
        <f t="shared" ca="1" si="80"/>
        <v>-</v>
      </c>
      <c r="R2555" s="6"/>
      <c r="S2555" s="6"/>
      <c r="T2555" s="6"/>
      <c r="U2555" s="6"/>
      <c r="V2555" s="6"/>
      <c r="W2555" s="6" t="str">
        <f t="shared" si="79"/>
        <v>-</v>
      </c>
      <c r="X2555" s="6"/>
      <c r="Y2555" s="6"/>
      <c r="Z2555" s="6"/>
      <c r="AA2555" s="6"/>
      <c r="AB2555" s="6"/>
      <c r="AC2555" s="6"/>
    </row>
    <row r="2556" spans="1:29" x14ac:dyDescent="0.25">
      <c r="Q2556" s="12" t="str">
        <f t="shared" ca="1" si="80"/>
        <v>-</v>
      </c>
      <c r="W2556" t="str">
        <f t="shared" si="79"/>
        <v>-</v>
      </c>
    </row>
    <row r="2557" spans="1:29" x14ac:dyDescent="0.25">
      <c r="A2557" s="6"/>
      <c r="B2557" s="10"/>
      <c r="C2557" s="6"/>
      <c r="D2557" s="6"/>
      <c r="E2557" s="6"/>
      <c r="F2557" s="6"/>
      <c r="G2557" s="6"/>
      <c r="H2557" s="6"/>
      <c r="I2557" s="6"/>
      <c r="J2557" s="6"/>
      <c r="K2557" s="6"/>
      <c r="L2557" s="6"/>
      <c r="M2557" s="6"/>
      <c r="N2557" s="6"/>
      <c r="O2557" s="6"/>
      <c r="P2557" s="10"/>
      <c r="Q2557" s="15" t="str">
        <f t="shared" ca="1" si="80"/>
        <v>-</v>
      </c>
      <c r="R2557" s="6"/>
      <c r="S2557" s="6"/>
      <c r="T2557" s="6"/>
      <c r="U2557" s="6"/>
      <c r="V2557" s="6"/>
      <c r="W2557" s="6" t="str">
        <f t="shared" si="79"/>
        <v>-</v>
      </c>
      <c r="X2557" s="6"/>
      <c r="Y2557" s="6"/>
      <c r="Z2557" s="6"/>
      <c r="AA2557" s="6"/>
      <c r="AB2557" s="6"/>
      <c r="AC2557" s="6"/>
    </row>
    <row r="2558" spans="1:29" x14ac:dyDescent="0.25">
      <c r="Q2558" s="12" t="str">
        <f t="shared" ca="1" si="80"/>
        <v>-</v>
      </c>
      <c r="W2558" t="str">
        <f t="shared" si="79"/>
        <v>-</v>
      </c>
    </row>
    <row r="2559" spans="1:29" x14ac:dyDescent="0.25">
      <c r="A2559" s="6"/>
      <c r="B2559" s="10"/>
      <c r="C2559" s="6"/>
      <c r="D2559" s="6"/>
      <c r="E2559" s="6"/>
      <c r="F2559" s="6"/>
      <c r="G2559" s="6"/>
      <c r="H2559" s="6"/>
      <c r="I2559" s="6"/>
      <c r="J2559" s="6"/>
      <c r="K2559" s="6"/>
      <c r="L2559" s="6"/>
      <c r="M2559" s="6"/>
      <c r="N2559" s="6"/>
      <c r="O2559" s="6"/>
      <c r="P2559" s="10"/>
      <c r="Q2559" s="15" t="str">
        <f t="shared" ca="1" si="80"/>
        <v>-</v>
      </c>
      <c r="R2559" s="6"/>
      <c r="S2559" s="6"/>
      <c r="T2559" s="6"/>
      <c r="U2559" s="6"/>
      <c r="V2559" s="6"/>
      <c r="W2559" s="6" t="str">
        <f t="shared" ref="W2559:W2622" si="81">IF(OR(ISBLANK(J2559),ISBLANK(V2559)),"-",(IF(J2559=V2559,"Yes","No")))</f>
        <v>-</v>
      </c>
      <c r="X2559" s="6"/>
      <c r="Y2559" s="6"/>
      <c r="Z2559" s="6"/>
      <c r="AA2559" s="6"/>
      <c r="AB2559" s="6"/>
      <c r="AC2559" s="6"/>
    </row>
    <row r="2560" spans="1:29" x14ac:dyDescent="0.25">
      <c r="Q2560" s="12" t="str">
        <f t="shared" ref="Q2560:Q2623" ca="1" si="82">IF(B2560&gt;1/1/1900, (IF(R2560="Closed",(DATEDIF(B2560,P2560,"d"))-(DATEDIF(M2560,O2560,"d")),IF(OR(R2560="Pending",ISBLANK(P2560)),TODAY()-B2560))),"-")</f>
        <v>-</v>
      </c>
      <c r="W2560" t="str">
        <f t="shared" si="81"/>
        <v>-</v>
      </c>
    </row>
    <row r="2561" spans="1:29" x14ac:dyDescent="0.25">
      <c r="A2561" s="6"/>
      <c r="B2561" s="10"/>
      <c r="C2561" s="6"/>
      <c r="D2561" s="6"/>
      <c r="E2561" s="6"/>
      <c r="F2561" s="6"/>
      <c r="G2561" s="6"/>
      <c r="H2561" s="6"/>
      <c r="I2561" s="6"/>
      <c r="J2561" s="6"/>
      <c r="K2561" s="6"/>
      <c r="L2561" s="6"/>
      <c r="M2561" s="6"/>
      <c r="N2561" s="6"/>
      <c r="O2561" s="6"/>
      <c r="P2561" s="10"/>
      <c r="Q2561" s="15" t="str">
        <f t="shared" ca="1" si="82"/>
        <v>-</v>
      </c>
      <c r="R2561" s="6"/>
      <c r="S2561" s="6"/>
      <c r="T2561" s="6"/>
      <c r="U2561" s="6"/>
      <c r="V2561" s="6"/>
      <c r="W2561" s="6" t="str">
        <f t="shared" si="81"/>
        <v>-</v>
      </c>
      <c r="X2561" s="6"/>
      <c r="Y2561" s="6"/>
      <c r="Z2561" s="6"/>
      <c r="AA2561" s="6"/>
      <c r="AB2561" s="6"/>
      <c r="AC2561" s="6"/>
    </row>
    <row r="2562" spans="1:29" x14ac:dyDescent="0.25">
      <c r="Q2562" s="12" t="str">
        <f t="shared" ca="1" si="82"/>
        <v>-</v>
      </c>
      <c r="W2562" t="str">
        <f t="shared" si="81"/>
        <v>-</v>
      </c>
    </row>
    <row r="2563" spans="1:29" x14ac:dyDescent="0.25">
      <c r="A2563" s="6"/>
      <c r="B2563" s="10"/>
      <c r="C2563" s="6"/>
      <c r="D2563" s="6"/>
      <c r="E2563" s="6"/>
      <c r="F2563" s="6"/>
      <c r="G2563" s="6"/>
      <c r="H2563" s="6"/>
      <c r="I2563" s="6"/>
      <c r="J2563" s="6"/>
      <c r="K2563" s="6"/>
      <c r="L2563" s="6"/>
      <c r="M2563" s="6"/>
      <c r="N2563" s="6"/>
      <c r="O2563" s="6"/>
      <c r="P2563" s="10"/>
      <c r="Q2563" s="15" t="str">
        <f t="shared" ca="1" si="82"/>
        <v>-</v>
      </c>
      <c r="R2563" s="6"/>
      <c r="S2563" s="6"/>
      <c r="T2563" s="6"/>
      <c r="U2563" s="6"/>
      <c r="V2563" s="6"/>
      <c r="W2563" s="6" t="str">
        <f t="shared" si="81"/>
        <v>-</v>
      </c>
      <c r="X2563" s="6"/>
      <c r="Y2563" s="6"/>
      <c r="Z2563" s="6"/>
      <c r="AA2563" s="6"/>
      <c r="AB2563" s="6"/>
      <c r="AC2563" s="6"/>
    </row>
    <row r="2564" spans="1:29" x14ac:dyDescent="0.25">
      <c r="Q2564" s="12" t="str">
        <f t="shared" ca="1" si="82"/>
        <v>-</v>
      </c>
      <c r="W2564" t="str">
        <f t="shared" si="81"/>
        <v>-</v>
      </c>
    </row>
    <row r="2565" spans="1:29" x14ac:dyDescent="0.25">
      <c r="A2565" s="6"/>
      <c r="B2565" s="10"/>
      <c r="C2565" s="6"/>
      <c r="D2565" s="6"/>
      <c r="E2565" s="6"/>
      <c r="F2565" s="6"/>
      <c r="G2565" s="6"/>
      <c r="H2565" s="6"/>
      <c r="I2565" s="6"/>
      <c r="J2565" s="6"/>
      <c r="K2565" s="6"/>
      <c r="L2565" s="6"/>
      <c r="M2565" s="6"/>
      <c r="N2565" s="6"/>
      <c r="O2565" s="6"/>
      <c r="P2565" s="10"/>
      <c r="Q2565" s="15" t="str">
        <f t="shared" ca="1" si="82"/>
        <v>-</v>
      </c>
      <c r="R2565" s="6"/>
      <c r="S2565" s="6"/>
      <c r="T2565" s="6"/>
      <c r="U2565" s="6"/>
      <c r="V2565" s="6"/>
      <c r="W2565" s="6" t="str">
        <f t="shared" si="81"/>
        <v>-</v>
      </c>
      <c r="X2565" s="6"/>
      <c r="Y2565" s="6"/>
      <c r="Z2565" s="6"/>
      <c r="AA2565" s="6"/>
      <c r="AB2565" s="6"/>
      <c r="AC2565" s="6"/>
    </row>
    <row r="2566" spans="1:29" x14ac:dyDescent="0.25">
      <c r="Q2566" s="12" t="str">
        <f t="shared" ca="1" si="82"/>
        <v>-</v>
      </c>
      <c r="W2566" t="str">
        <f t="shared" si="81"/>
        <v>-</v>
      </c>
    </row>
    <row r="2567" spans="1:29" x14ac:dyDescent="0.25">
      <c r="A2567" s="6"/>
      <c r="B2567" s="10"/>
      <c r="C2567" s="6"/>
      <c r="D2567" s="6"/>
      <c r="E2567" s="6"/>
      <c r="F2567" s="6"/>
      <c r="G2567" s="6"/>
      <c r="H2567" s="6"/>
      <c r="I2567" s="6"/>
      <c r="J2567" s="6"/>
      <c r="K2567" s="6"/>
      <c r="L2567" s="6"/>
      <c r="M2567" s="6"/>
      <c r="N2567" s="6"/>
      <c r="O2567" s="6"/>
      <c r="P2567" s="10"/>
      <c r="Q2567" s="15" t="str">
        <f t="shared" ca="1" si="82"/>
        <v>-</v>
      </c>
      <c r="R2567" s="6"/>
      <c r="S2567" s="6"/>
      <c r="T2567" s="6"/>
      <c r="U2567" s="6"/>
      <c r="V2567" s="6"/>
      <c r="W2567" s="6" t="str">
        <f t="shared" si="81"/>
        <v>-</v>
      </c>
      <c r="X2567" s="6"/>
      <c r="Y2567" s="6"/>
      <c r="Z2567" s="6"/>
      <c r="AA2567" s="6"/>
      <c r="AB2567" s="6"/>
      <c r="AC2567" s="6"/>
    </row>
    <row r="2568" spans="1:29" x14ac:dyDescent="0.25">
      <c r="Q2568" s="12" t="str">
        <f t="shared" ca="1" si="82"/>
        <v>-</v>
      </c>
      <c r="W2568" t="str">
        <f t="shared" si="81"/>
        <v>-</v>
      </c>
    </row>
    <row r="2569" spans="1:29" x14ac:dyDescent="0.25">
      <c r="A2569" s="6"/>
      <c r="B2569" s="10"/>
      <c r="C2569" s="6"/>
      <c r="D2569" s="6"/>
      <c r="E2569" s="6"/>
      <c r="F2569" s="6"/>
      <c r="G2569" s="6"/>
      <c r="H2569" s="6"/>
      <c r="I2569" s="6"/>
      <c r="J2569" s="6"/>
      <c r="K2569" s="6"/>
      <c r="L2569" s="6"/>
      <c r="M2569" s="6"/>
      <c r="N2569" s="6"/>
      <c r="O2569" s="6"/>
      <c r="P2569" s="10"/>
      <c r="Q2569" s="15" t="str">
        <f t="shared" ca="1" si="82"/>
        <v>-</v>
      </c>
      <c r="R2569" s="6"/>
      <c r="S2569" s="6"/>
      <c r="T2569" s="6"/>
      <c r="U2569" s="6"/>
      <c r="V2569" s="6"/>
      <c r="W2569" s="6" t="str">
        <f t="shared" si="81"/>
        <v>-</v>
      </c>
      <c r="X2569" s="6"/>
      <c r="Y2569" s="6"/>
      <c r="Z2569" s="6"/>
      <c r="AA2569" s="6"/>
      <c r="AB2569" s="6"/>
      <c r="AC2569" s="6"/>
    </row>
    <row r="2570" spans="1:29" x14ac:dyDescent="0.25">
      <c r="Q2570" s="12" t="str">
        <f t="shared" ca="1" si="82"/>
        <v>-</v>
      </c>
      <c r="W2570" t="str">
        <f t="shared" si="81"/>
        <v>-</v>
      </c>
    </row>
    <row r="2571" spans="1:29" x14ac:dyDescent="0.25">
      <c r="A2571" s="6"/>
      <c r="B2571" s="10"/>
      <c r="C2571" s="6"/>
      <c r="D2571" s="6"/>
      <c r="E2571" s="6"/>
      <c r="F2571" s="6"/>
      <c r="G2571" s="6"/>
      <c r="H2571" s="6"/>
      <c r="I2571" s="6"/>
      <c r="J2571" s="6"/>
      <c r="K2571" s="6"/>
      <c r="L2571" s="6"/>
      <c r="M2571" s="6"/>
      <c r="N2571" s="6"/>
      <c r="O2571" s="6"/>
      <c r="P2571" s="10"/>
      <c r="Q2571" s="15" t="str">
        <f t="shared" ca="1" si="82"/>
        <v>-</v>
      </c>
      <c r="R2571" s="6"/>
      <c r="S2571" s="6"/>
      <c r="T2571" s="6"/>
      <c r="U2571" s="6"/>
      <c r="V2571" s="6"/>
      <c r="W2571" s="6" t="str">
        <f t="shared" si="81"/>
        <v>-</v>
      </c>
      <c r="X2571" s="6"/>
      <c r="Y2571" s="6"/>
      <c r="Z2571" s="6"/>
      <c r="AA2571" s="6"/>
      <c r="AB2571" s="6"/>
      <c r="AC2571" s="6"/>
    </row>
    <row r="2572" spans="1:29" x14ac:dyDescent="0.25">
      <c r="Q2572" s="12" t="str">
        <f t="shared" ca="1" si="82"/>
        <v>-</v>
      </c>
      <c r="W2572" t="str">
        <f t="shared" si="81"/>
        <v>-</v>
      </c>
    </row>
    <row r="2573" spans="1:29" x14ac:dyDescent="0.25">
      <c r="A2573" s="6"/>
      <c r="B2573" s="10"/>
      <c r="C2573" s="6"/>
      <c r="D2573" s="6"/>
      <c r="E2573" s="6"/>
      <c r="F2573" s="6"/>
      <c r="G2573" s="6"/>
      <c r="H2573" s="6"/>
      <c r="I2573" s="6"/>
      <c r="J2573" s="6"/>
      <c r="K2573" s="6"/>
      <c r="L2573" s="6"/>
      <c r="M2573" s="6"/>
      <c r="N2573" s="6"/>
      <c r="O2573" s="6"/>
      <c r="P2573" s="10"/>
      <c r="Q2573" s="15" t="str">
        <f t="shared" ca="1" si="82"/>
        <v>-</v>
      </c>
      <c r="R2573" s="6"/>
      <c r="S2573" s="6"/>
      <c r="T2573" s="6"/>
      <c r="U2573" s="6"/>
      <c r="V2573" s="6"/>
      <c r="W2573" s="6" t="str">
        <f t="shared" si="81"/>
        <v>-</v>
      </c>
      <c r="X2573" s="6"/>
      <c r="Y2573" s="6"/>
      <c r="Z2573" s="6"/>
      <c r="AA2573" s="6"/>
      <c r="AB2573" s="6"/>
      <c r="AC2573" s="6"/>
    </row>
    <row r="2574" spans="1:29" x14ac:dyDescent="0.25">
      <c r="Q2574" s="12" t="str">
        <f t="shared" ca="1" si="82"/>
        <v>-</v>
      </c>
      <c r="W2574" t="str">
        <f t="shared" si="81"/>
        <v>-</v>
      </c>
    </row>
    <row r="2575" spans="1:29" x14ac:dyDescent="0.25">
      <c r="A2575" s="6"/>
      <c r="B2575" s="10"/>
      <c r="C2575" s="6"/>
      <c r="D2575" s="6"/>
      <c r="E2575" s="6"/>
      <c r="F2575" s="6"/>
      <c r="G2575" s="6"/>
      <c r="H2575" s="6"/>
      <c r="I2575" s="6"/>
      <c r="J2575" s="6"/>
      <c r="K2575" s="6"/>
      <c r="L2575" s="6"/>
      <c r="M2575" s="6"/>
      <c r="N2575" s="6"/>
      <c r="O2575" s="6"/>
      <c r="P2575" s="10"/>
      <c r="Q2575" s="15" t="str">
        <f t="shared" ca="1" si="82"/>
        <v>-</v>
      </c>
      <c r="R2575" s="6"/>
      <c r="S2575" s="6"/>
      <c r="T2575" s="6"/>
      <c r="U2575" s="6"/>
      <c r="V2575" s="6"/>
      <c r="W2575" s="6" t="str">
        <f t="shared" si="81"/>
        <v>-</v>
      </c>
      <c r="X2575" s="6"/>
      <c r="Y2575" s="6"/>
      <c r="Z2575" s="6"/>
      <c r="AA2575" s="6"/>
      <c r="AB2575" s="6"/>
      <c r="AC2575" s="6"/>
    </row>
    <row r="2576" spans="1:29" x14ac:dyDescent="0.25">
      <c r="Q2576" s="12" t="str">
        <f t="shared" ca="1" si="82"/>
        <v>-</v>
      </c>
      <c r="W2576" t="str">
        <f t="shared" si="81"/>
        <v>-</v>
      </c>
    </row>
    <row r="2577" spans="1:29" x14ac:dyDescent="0.25">
      <c r="A2577" s="6"/>
      <c r="B2577" s="10"/>
      <c r="C2577" s="6"/>
      <c r="D2577" s="6"/>
      <c r="E2577" s="6"/>
      <c r="F2577" s="6"/>
      <c r="G2577" s="6"/>
      <c r="H2577" s="6"/>
      <c r="I2577" s="6"/>
      <c r="J2577" s="6"/>
      <c r="K2577" s="6"/>
      <c r="L2577" s="6"/>
      <c r="M2577" s="6"/>
      <c r="N2577" s="6"/>
      <c r="O2577" s="6"/>
      <c r="P2577" s="10"/>
      <c r="Q2577" s="15" t="str">
        <f t="shared" ca="1" si="82"/>
        <v>-</v>
      </c>
      <c r="R2577" s="6"/>
      <c r="S2577" s="6"/>
      <c r="T2577" s="6"/>
      <c r="U2577" s="6"/>
      <c r="V2577" s="6"/>
      <c r="W2577" s="6" t="str">
        <f t="shared" si="81"/>
        <v>-</v>
      </c>
      <c r="X2577" s="6"/>
      <c r="Y2577" s="6"/>
      <c r="Z2577" s="6"/>
      <c r="AA2577" s="6"/>
      <c r="AB2577" s="6"/>
      <c r="AC2577" s="6"/>
    </row>
    <row r="2578" spans="1:29" x14ac:dyDescent="0.25">
      <c r="Q2578" s="12" t="str">
        <f t="shared" ca="1" si="82"/>
        <v>-</v>
      </c>
      <c r="W2578" t="str">
        <f t="shared" si="81"/>
        <v>-</v>
      </c>
    </row>
    <row r="2579" spans="1:29" x14ac:dyDescent="0.25">
      <c r="A2579" s="6"/>
      <c r="B2579" s="10"/>
      <c r="C2579" s="6"/>
      <c r="D2579" s="6"/>
      <c r="E2579" s="6"/>
      <c r="F2579" s="6"/>
      <c r="G2579" s="6"/>
      <c r="H2579" s="6"/>
      <c r="I2579" s="6"/>
      <c r="J2579" s="6"/>
      <c r="K2579" s="6"/>
      <c r="L2579" s="6"/>
      <c r="M2579" s="6"/>
      <c r="N2579" s="6"/>
      <c r="O2579" s="6"/>
      <c r="P2579" s="10"/>
      <c r="Q2579" s="15" t="str">
        <f t="shared" ca="1" si="82"/>
        <v>-</v>
      </c>
      <c r="R2579" s="6"/>
      <c r="S2579" s="6"/>
      <c r="T2579" s="6"/>
      <c r="U2579" s="6"/>
      <c r="V2579" s="6"/>
      <c r="W2579" s="6" t="str">
        <f t="shared" si="81"/>
        <v>-</v>
      </c>
      <c r="X2579" s="6"/>
      <c r="Y2579" s="6"/>
      <c r="Z2579" s="6"/>
      <c r="AA2579" s="6"/>
      <c r="AB2579" s="6"/>
      <c r="AC2579" s="6"/>
    </row>
    <row r="2580" spans="1:29" x14ac:dyDescent="0.25">
      <c r="Q2580" s="12" t="str">
        <f t="shared" ca="1" si="82"/>
        <v>-</v>
      </c>
      <c r="W2580" t="str">
        <f t="shared" si="81"/>
        <v>-</v>
      </c>
    </row>
    <row r="2581" spans="1:29" x14ac:dyDescent="0.25">
      <c r="A2581" s="6"/>
      <c r="B2581" s="10"/>
      <c r="C2581" s="6"/>
      <c r="D2581" s="6"/>
      <c r="E2581" s="6"/>
      <c r="F2581" s="6"/>
      <c r="G2581" s="6"/>
      <c r="H2581" s="6"/>
      <c r="I2581" s="6"/>
      <c r="J2581" s="6"/>
      <c r="K2581" s="6"/>
      <c r="L2581" s="6"/>
      <c r="M2581" s="6"/>
      <c r="N2581" s="6"/>
      <c r="O2581" s="6"/>
      <c r="P2581" s="10"/>
      <c r="Q2581" s="15" t="str">
        <f t="shared" ca="1" si="82"/>
        <v>-</v>
      </c>
      <c r="R2581" s="6"/>
      <c r="S2581" s="6"/>
      <c r="T2581" s="6"/>
      <c r="U2581" s="6"/>
      <c r="V2581" s="6"/>
      <c r="W2581" s="6" t="str">
        <f t="shared" si="81"/>
        <v>-</v>
      </c>
      <c r="X2581" s="6"/>
      <c r="Y2581" s="6"/>
      <c r="Z2581" s="6"/>
      <c r="AA2581" s="6"/>
      <c r="AB2581" s="6"/>
      <c r="AC2581" s="6"/>
    </row>
    <row r="2582" spans="1:29" x14ac:dyDescent="0.25">
      <c r="Q2582" s="12" t="str">
        <f t="shared" ca="1" si="82"/>
        <v>-</v>
      </c>
      <c r="W2582" t="str">
        <f t="shared" si="81"/>
        <v>-</v>
      </c>
    </row>
    <row r="2583" spans="1:29" x14ac:dyDescent="0.25">
      <c r="A2583" s="6"/>
      <c r="B2583" s="10"/>
      <c r="C2583" s="6"/>
      <c r="D2583" s="6"/>
      <c r="E2583" s="6"/>
      <c r="F2583" s="6"/>
      <c r="G2583" s="6"/>
      <c r="H2583" s="6"/>
      <c r="I2583" s="6"/>
      <c r="J2583" s="6"/>
      <c r="K2583" s="6"/>
      <c r="L2583" s="6"/>
      <c r="M2583" s="6"/>
      <c r="N2583" s="6"/>
      <c r="O2583" s="6"/>
      <c r="P2583" s="10"/>
      <c r="Q2583" s="15" t="str">
        <f t="shared" ca="1" si="82"/>
        <v>-</v>
      </c>
      <c r="R2583" s="6"/>
      <c r="S2583" s="6"/>
      <c r="T2583" s="6"/>
      <c r="U2583" s="6"/>
      <c r="V2583" s="6"/>
      <c r="W2583" s="6" t="str">
        <f t="shared" si="81"/>
        <v>-</v>
      </c>
      <c r="X2583" s="6"/>
      <c r="Y2583" s="6"/>
      <c r="Z2583" s="6"/>
      <c r="AA2583" s="6"/>
      <c r="AB2583" s="6"/>
      <c r="AC2583" s="6"/>
    </row>
    <row r="2584" spans="1:29" x14ac:dyDescent="0.25">
      <c r="Q2584" s="12" t="str">
        <f t="shared" ca="1" si="82"/>
        <v>-</v>
      </c>
      <c r="W2584" t="str">
        <f t="shared" si="81"/>
        <v>-</v>
      </c>
    </row>
    <row r="2585" spans="1:29" x14ac:dyDescent="0.25">
      <c r="A2585" s="6"/>
      <c r="B2585" s="10"/>
      <c r="C2585" s="6"/>
      <c r="D2585" s="6"/>
      <c r="E2585" s="6"/>
      <c r="F2585" s="6"/>
      <c r="G2585" s="6"/>
      <c r="H2585" s="6"/>
      <c r="I2585" s="6"/>
      <c r="J2585" s="6"/>
      <c r="K2585" s="6"/>
      <c r="L2585" s="6"/>
      <c r="M2585" s="6"/>
      <c r="N2585" s="6"/>
      <c r="O2585" s="6"/>
      <c r="P2585" s="10"/>
      <c r="Q2585" s="15" t="str">
        <f t="shared" ca="1" si="82"/>
        <v>-</v>
      </c>
      <c r="R2585" s="6"/>
      <c r="S2585" s="6"/>
      <c r="T2585" s="6"/>
      <c r="U2585" s="6"/>
      <c r="V2585" s="6"/>
      <c r="W2585" s="6" t="str">
        <f t="shared" si="81"/>
        <v>-</v>
      </c>
      <c r="X2585" s="6"/>
      <c r="Y2585" s="6"/>
      <c r="Z2585" s="6"/>
      <c r="AA2585" s="6"/>
      <c r="AB2585" s="6"/>
      <c r="AC2585" s="6"/>
    </row>
    <row r="2586" spans="1:29" x14ac:dyDescent="0.25">
      <c r="Q2586" s="12" t="str">
        <f t="shared" ca="1" si="82"/>
        <v>-</v>
      </c>
      <c r="W2586" t="str">
        <f t="shared" si="81"/>
        <v>-</v>
      </c>
    </row>
    <row r="2587" spans="1:29" x14ac:dyDescent="0.25">
      <c r="A2587" s="6"/>
      <c r="B2587" s="10"/>
      <c r="C2587" s="6"/>
      <c r="D2587" s="6"/>
      <c r="E2587" s="6"/>
      <c r="F2587" s="6"/>
      <c r="G2587" s="6"/>
      <c r="H2587" s="6"/>
      <c r="I2587" s="6"/>
      <c r="J2587" s="6"/>
      <c r="K2587" s="6"/>
      <c r="L2587" s="6"/>
      <c r="M2587" s="6"/>
      <c r="N2587" s="6"/>
      <c r="O2587" s="6"/>
      <c r="P2587" s="10"/>
      <c r="Q2587" s="15" t="str">
        <f t="shared" ca="1" si="82"/>
        <v>-</v>
      </c>
      <c r="R2587" s="6"/>
      <c r="S2587" s="6"/>
      <c r="T2587" s="6"/>
      <c r="U2587" s="6"/>
      <c r="V2587" s="6"/>
      <c r="W2587" s="6" t="str">
        <f t="shared" si="81"/>
        <v>-</v>
      </c>
      <c r="X2587" s="6"/>
      <c r="Y2587" s="6"/>
      <c r="Z2587" s="6"/>
      <c r="AA2587" s="6"/>
      <c r="AB2587" s="6"/>
      <c r="AC2587" s="6"/>
    </row>
    <row r="2588" spans="1:29" x14ac:dyDescent="0.25">
      <c r="Q2588" s="12" t="str">
        <f t="shared" ca="1" si="82"/>
        <v>-</v>
      </c>
      <c r="W2588" t="str">
        <f t="shared" si="81"/>
        <v>-</v>
      </c>
    </row>
    <row r="2589" spans="1:29" x14ac:dyDescent="0.25">
      <c r="A2589" s="6"/>
      <c r="B2589" s="10"/>
      <c r="C2589" s="6"/>
      <c r="D2589" s="6"/>
      <c r="E2589" s="6"/>
      <c r="F2589" s="6"/>
      <c r="G2589" s="6"/>
      <c r="H2589" s="6"/>
      <c r="I2589" s="6"/>
      <c r="J2589" s="6"/>
      <c r="K2589" s="6"/>
      <c r="L2589" s="6"/>
      <c r="M2589" s="6"/>
      <c r="N2589" s="6"/>
      <c r="O2589" s="6"/>
      <c r="P2589" s="10"/>
      <c r="Q2589" s="15" t="str">
        <f t="shared" ca="1" si="82"/>
        <v>-</v>
      </c>
      <c r="R2589" s="6"/>
      <c r="S2589" s="6"/>
      <c r="T2589" s="6"/>
      <c r="U2589" s="6"/>
      <c r="V2589" s="6"/>
      <c r="W2589" s="6" t="str">
        <f t="shared" si="81"/>
        <v>-</v>
      </c>
      <c r="X2589" s="6"/>
      <c r="Y2589" s="6"/>
      <c r="Z2589" s="6"/>
      <c r="AA2589" s="6"/>
      <c r="AB2589" s="6"/>
      <c r="AC2589" s="6"/>
    </row>
    <row r="2590" spans="1:29" x14ac:dyDescent="0.25">
      <c r="Q2590" s="12" t="str">
        <f t="shared" ca="1" si="82"/>
        <v>-</v>
      </c>
      <c r="W2590" t="str">
        <f t="shared" si="81"/>
        <v>-</v>
      </c>
    </row>
    <row r="2591" spans="1:29" x14ac:dyDescent="0.25">
      <c r="A2591" s="6"/>
      <c r="B2591" s="10"/>
      <c r="C2591" s="6"/>
      <c r="D2591" s="6"/>
      <c r="E2591" s="6"/>
      <c r="F2591" s="6"/>
      <c r="G2591" s="6"/>
      <c r="H2591" s="6"/>
      <c r="I2591" s="6"/>
      <c r="J2591" s="6"/>
      <c r="K2591" s="6"/>
      <c r="L2591" s="6"/>
      <c r="M2591" s="6"/>
      <c r="N2591" s="6"/>
      <c r="O2591" s="6"/>
      <c r="P2591" s="10"/>
      <c r="Q2591" s="15" t="str">
        <f t="shared" ca="1" si="82"/>
        <v>-</v>
      </c>
      <c r="R2591" s="6"/>
      <c r="S2591" s="6"/>
      <c r="T2591" s="6"/>
      <c r="U2591" s="6"/>
      <c r="V2591" s="6"/>
      <c r="W2591" s="6" t="str">
        <f t="shared" si="81"/>
        <v>-</v>
      </c>
      <c r="X2591" s="6"/>
      <c r="Y2591" s="6"/>
      <c r="Z2591" s="6"/>
      <c r="AA2591" s="6"/>
      <c r="AB2591" s="6"/>
      <c r="AC2591" s="6"/>
    </row>
    <row r="2592" spans="1:29" x14ac:dyDescent="0.25">
      <c r="Q2592" s="12" t="str">
        <f t="shared" ca="1" si="82"/>
        <v>-</v>
      </c>
      <c r="W2592" t="str">
        <f t="shared" si="81"/>
        <v>-</v>
      </c>
    </row>
    <row r="2593" spans="1:29" x14ac:dyDescent="0.25">
      <c r="A2593" s="6"/>
      <c r="B2593" s="10"/>
      <c r="C2593" s="6"/>
      <c r="D2593" s="6"/>
      <c r="E2593" s="6"/>
      <c r="F2593" s="6"/>
      <c r="G2593" s="6"/>
      <c r="H2593" s="6"/>
      <c r="I2593" s="6"/>
      <c r="J2593" s="6"/>
      <c r="K2593" s="6"/>
      <c r="L2593" s="6"/>
      <c r="M2593" s="6"/>
      <c r="N2593" s="6"/>
      <c r="O2593" s="6"/>
      <c r="P2593" s="10"/>
      <c r="Q2593" s="15" t="str">
        <f t="shared" ca="1" si="82"/>
        <v>-</v>
      </c>
      <c r="R2593" s="6"/>
      <c r="S2593" s="6"/>
      <c r="T2593" s="6"/>
      <c r="U2593" s="6"/>
      <c r="V2593" s="6"/>
      <c r="W2593" s="6" t="str">
        <f t="shared" si="81"/>
        <v>-</v>
      </c>
      <c r="X2593" s="6"/>
      <c r="Y2593" s="6"/>
      <c r="Z2593" s="6"/>
      <c r="AA2593" s="6"/>
      <c r="AB2593" s="6"/>
      <c r="AC2593" s="6"/>
    </row>
    <row r="2594" spans="1:29" x14ac:dyDescent="0.25">
      <c r="Q2594" s="12" t="str">
        <f t="shared" ca="1" si="82"/>
        <v>-</v>
      </c>
      <c r="W2594" t="str">
        <f t="shared" si="81"/>
        <v>-</v>
      </c>
    </row>
    <row r="2595" spans="1:29" x14ac:dyDescent="0.25">
      <c r="A2595" s="6"/>
      <c r="B2595" s="10"/>
      <c r="C2595" s="6"/>
      <c r="D2595" s="6"/>
      <c r="E2595" s="6"/>
      <c r="F2595" s="6"/>
      <c r="G2595" s="6"/>
      <c r="H2595" s="6"/>
      <c r="I2595" s="6"/>
      <c r="J2595" s="6"/>
      <c r="K2595" s="6"/>
      <c r="L2595" s="6"/>
      <c r="M2595" s="6"/>
      <c r="N2595" s="6"/>
      <c r="O2595" s="6"/>
      <c r="P2595" s="10"/>
      <c r="Q2595" s="15" t="str">
        <f t="shared" ca="1" si="82"/>
        <v>-</v>
      </c>
      <c r="R2595" s="6"/>
      <c r="S2595" s="6"/>
      <c r="T2595" s="6"/>
      <c r="U2595" s="6"/>
      <c r="V2595" s="6"/>
      <c r="W2595" s="6" t="str">
        <f t="shared" si="81"/>
        <v>-</v>
      </c>
      <c r="X2595" s="6"/>
      <c r="Y2595" s="6"/>
      <c r="Z2595" s="6"/>
      <c r="AA2595" s="6"/>
      <c r="AB2595" s="6"/>
      <c r="AC2595" s="6"/>
    </row>
    <row r="2596" spans="1:29" x14ac:dyDescent="0.25">
      <c r="Q2596" s="12" t="str">
        <f t="shared" ca="1" si="82"/>
        <v>-</v>
      </c>
      <c r="W2596" t="str">
        <f t="shared" si="81"/>
        <v>-</v>
      </c>
    </row>
    <row r="2597" spans="1:29" x14ac:dyDescent="0.25">
      <c r="A2597" s="6"/>
      <c r="B2597" s="10"/>
      <c r="C2597" s="6"/>
      <c r="D2597" s="6"/>
      <c r="E2597" s="6"/>
      <c r="F2597" s="6"/>
      <c r="G2597" s="6"/>
      <c r="H2597" s="6"/>
      <c r="I2597" s="6"/>
      <c r="J2597" s="6"/>
      <c r="K2597" s="6"/>
      <c r="L2597" s="6"/>
      <c r="M2597" s="6"/>
      <c r="N2597" s="6"/>
      <c r="O2597" s="6"/>
      <c r="P2597" s="10"/>
      <c r="Q2597" s="15" t="str">
        <f t="shared" ca="1" si="82"/>
        <v>-</v>
      </c>
      <c r="R2597" s="6"/>
      <c r="S2597" s="6"/>
      <c r="T2597" s="6"/>
      <c r="U2597" s="6"/>
      <c r="V2597" s="6"/>
      <c r="W2597" s="6" t="str">
        <f t="shared" si="81"/>
        <v>-</v>
      </c>
      <c r="X2597" s="6"/>
      <c r="Y2597" s="6"/>
      <c r="Z2597" s="6"/>
      <c r="AA2597" s="6"/>
      <c r="AB2597" s="6"/>
      <c r="AC2597" s="6"/>
    </row>
    <row r="2598" spans="1:29" x14ac:dyDescent="0.25">
      <c r="Q2598" s="12" t="str">
        <f t="shared" ca="1" si="82"/>
        <v>-</v>
      </c>
      <c r="W2598" t="str">
        <f t="shared" si="81"/>
        <v>-</v>
      </c>
    </row>
    <row r="2599" spans="1:29" x14ac:dyDescent="0.25">
      <c r="A2599" s="6"/>
      <c r="B2599" s="10"/>
      <c r="C2599" s="6"/>
      <c r="D2599" s="6"/>
      <c r="E2599" s="6"/>
      <c r="F2599" s="6"/>
      <c r="G2599" s="6"/>
      <c r="H2599" s="6"/>
      <c r="I2599" s="6"/>
      <c r="J2599" s="6"/>
      <c r="K2599" s="6"/>
      <c r="L2599" s="6"/>
      <c r="M2599" s="6"/>
      <c r="N2599" s="6"/>
      <c r="O2599" s="6"/>
      <c r="P2599" s="10"/>
      <c r="Q2599" s="15" t="str">
        <f t="shared" ca="1" si="82"/>
        <v>-</v>
      </c>
      <c r="R2599" s="6"/>
      <c r="S2599" s="6"/>
      <c r="T2599" s="6"/>
      <c r="U2599" s="6"/>
      <c r="V2599" s="6"/>
      <c r="W2599" s="6" t="str">
        <f t="shared" si="81"/>
        <v>-</v>
      </c>
      <c r="X2599" s="6"/>
      <c r="Y2599" s="6"/>
      <c r="Z2599" s="6"/>
      <c r="AA2599" s="6"/>
      <c r="AB2599" s="6"/>
      <c r="AC2599" s="6"/>
    </row>
    <row r="2600" spans="1:29" x14ac:dyDescent="0.25">
      <c r="Q2600" s="12" t="str">
        <f t="shared" ca="1" si="82"/>
        <v>-</v>
      </c>
      <c r="W2600" t="str">
        <f t="shared" si="81"/>
        <v>-</v>
      </c>
    </row>
    <row r="2601" spans="1:29" x14ac:dyDescent="0.25">
      <c r="A2601" s="6"/>
      <c r="B2601" s="10"/>
      <c r="C2601" s="6"/>
      <c r="D2601" s="6"/>
      <c r="E2601" s="6"/>
      <c r="F2601" s="6"/>
      <c r="G2601" s="6"/>
      <c r="H2601" s="6"/>
      <c r="I2601" s="6"/>
      <c r="J2601" s="6"/>
      <c r="K2601" s="6"/>
      <c r="L2601" s="6"/>
      <c r="M2601" s="6"/>
      <c r="N2601" s="6"/>
      <c r="O2601" s="6"/>
      <c r="P2601" s="10"/>
      <c r="Q2601" s="15" t="str">
        <f t="shared" ca="1" si="82"/>
        <v>-</v>
      </c>
      <c r="R2601" s="6"/>
      <c r="S2601" s="6"/>
      <c r="T2601" s="6"/>
      <c r="U2601" s="6"/>
      <c r="V2601" s="6"/>
      <c r="W2601" s="6" t="str">
        <f t="shared" si="81"/>
        <v>-</v>
      </c>
      <c r="X2601" s="6"/>
      <c r="Y2601" s="6"/>
      <c r="Z2601" s="6"/>
      <c r="AA2601" s="6"/>
      <c r="AB2601" s="6"/>
      <c r="AC2601" s="6"/>
    </row>
    <row r="2602" spans="1:29" x14ac:dyDescent="0.25">
      <c r="Q2602" s="12" t="str">
        <f t="shared" ca="1" si="82"/>
        <v>-</v>
      </c>
      <c r="W2602" t="str">
        <f t="shared" si="81"/>
        <v>-</v>
      </c>
    </row>
    <row r="2603" spans="1:29" x14ac:dyDescent="0.25">
      <c r="A2603" s="6"/>
      <c r="B2603" s="10"/>
      <c r="C2603" s="6"/>
      <c r="D2603" s="6"/>
      <c r="E2603" s="6"/>
      <c r="F2603" s="6"/>
      <c r="G2603" s="6"/>
      <c r="H2603" s="6"/>
      <c r="I2603" s="6"/>
      <c r="J2603" s="6"/>
      <c r="K2603" s="6"/>
      <c r="L2603" s="6"/>
      <c r="M2603" s="6"/>
      <c r="N2603" s="6"/>
      <c r="O2603" s="6"/>
      <c r="P2603" s="10"/>
      <c r="Q2603" s="15" t="str">
        <f t="shared" ca="1" si="82"/>
        <v>-</v>
      </c>
      <c r="R2603" s="6"/>
      <c r="S2603" s="6"/>
      <c r="T2603" s="6"/>
      <c r="U2603" s="6"/>
      <c r="V2603" s="6"/>
      <c r="W2603" s="6" t="str">
        <f t="shared" si="81"/>
        <v>-</v>
      </c>
      <c r="X2603" s="6"/>
      <c r="Y2603" s="6"/>
      <c r="Z2603" s="6"/>
      <c r="AA2603" s="6"/>
      <c r="AB2603" s="6"/>
      <c r="AC2603" s="6"/>
    </row>
    <row r="2604" spans="1:29" x14ac:dyDescent="0.25">
      <c r="Q2604" s="12" t="str">
        <f t="shared" ca="1" si="82"/>
        <v>-</v>
      </c>
      <c r="W2604" t="str">
        <f t="shared" si="81"/>
        <v>-</v>
      </c>
    </row>
    <row r="2605" spans="1:29" x14ac:dyDescent="0.25">
      <c r="A2605" s="6"/>
      <c r="B2605" s="10"/>
      <c r="C2605" s="6"/>
      <c r="D2605" s="6"/>
      <c r="E2605" s="6"/>
      <c r="F2605" s="6"/>
      <c r="G2605" s="6"/>
      <c r="H2605" s="6"/>
      <c r="I2605" s="6"/>
      <c r="J2605" s="6"/>
      <c r="K2605" s="6"/>
      <c r="L2605" s="6"/>
      <c r="M2605" s="6"/>
      <c r="N2605" s="6"/>
      <c r="O2605" s="6"/>
      <c r="P2605" s="10"/>
      <c r="Q2605" s="15" t="str">
        <f t="shared" ca="1" si="82"/>
        <v>-</v>
      </c>
      <c r="R2605" s="6"/>
      <c r="S2605" s="6"/>
      <c r="T2605" s="6"/>
      <c r="U2605" s="6"/>
      <c r="V2605" s="6"/>
      <c r="W2605" s="6" t="str">
        <f t="shared" si="81"/>
        <v>-</v>
      </c>
      <c r="X2605" s="6"/>
      <c r="Y2605" s="6"/>
      <c r="Z2605" s="6"/>
      <c r="AA2605" s="6"/>
      <c r="AB2605" s="6"/>
      <c r="AC2605" s="6"/>
    </row>
    <row r="2606" spans="1:29" x14ac:dyDescent="0.25">
      <c r="Q2606" s="12" t="str">
        <f t="shared" ca="1" si="82"/>
        <v>-</v>
      </c>
      <c r="W2606" t="str">
        <f t="shared" si="81"/>
        <v>-</v>
      </c>
    </row>
    <row r="2607" spans="1:29" x14ac:dyDescent="0.25">
      <c r="A2607" s="6"/>
      <c r="B2607" s="10"/>
      <c r="C2607" s="6"/>
      <c r="D2607" s="6"/>
      <c r="E2607" s="6"/>
      <c r="F2607" s="6"/>
      <c r="G2607" s="6"/>
      <c r="H2607" s="6"/>
      <c r="I2607" s="6"/>
      <c r="J2607" s="6"/>
      <c r="K2607" s="6"/>
      <c r="L2607" s="6"/>
      <c r="M2607" s="6"/>
      <c r="N2607" s="6"/>
      <c r="O2607" s="6"/>
      <c r="P2607" s="10"/>
      <c r="Q2607" s="15" t="str">
        <f t="shared" ca="1" si="82"/>
        <v>-</v>
      </c>
      <c r="R2607" s="6"/>
      <c r="S2607" s="6"/>
      <c r="T2607" s="6"/>
      <c r="U2607" s="6"/>
      <c r="V2607" s="6"/>
      <c r="W2607" s="6" t="str">
        <f t="shared" si="81"/>
        <v>-</v>
      </c>
      <c r="X2607" s="6"/>
      <c r="Y2607" s="6"/>
      <c r="Z2607" s="6"/>
      <c r="AA2607" s="6"/>
      <c r="AB2607" s="6"/>
      <c r="AC2607" s="6"/>
    </row>
    <row r="2608" spans="1:29" x14ac:dyDescent="0.25">
      <c r="Q2608" s="12" t="str">
        <f t="shared" ca="1" si="82"/>
        <v>-</v>
      </c>
      <c r="W2608" t="str">
        <f t="shared" si="81"/>
        <v>-</v>
      </c>
    </row>
    <row r="2609" spans="1:29" x14ac:dyDescent="0.25">
      <c r="A2609" s="6"/>
      <c r="B2609" s="10"/>
      <c r="C2609" s="6"/>
      <c r="D2609" s="6"/>
      <c r="E2609" s="6"/>
      <c r="F2609" s="6"/>
      <c r="G2609" s="6"/>
      <c r="H2609" s="6"/>
      <c r="I2609" s="6"/>
      <c r="J2609" s="6"/>
      <c r="K2609" s="6"/>
      <c r="L2609" s="6"/>
      <c r="M2609" s="6"/>
      <c r="N2609" s="6"/>
      <c r="O2609" s="6"/>
      <c r="P2609" s="10"/>
      <c r="Q2609" s="15" t="str">
        <f t="shared" ca="1" si="82"/>
        <v>-</v>
      </c>
      <c r="R2609" s="6"/>
      <c r="S2609" s="6"/>
      <c r="T2609" s="6"/>
      <c r="U2609" s="6"/>
      <c r="V2609" s="6"/>
      <c r="W2609" s="6" t="str">
        <f t="shared" si="81"/>
        <v>-</v>
      </c>
      <c r="X2609" s="6"/>
      <c r="Y2609" s="6"/>
      <c r="Z2609" s="6"/>
      <c r="AA2609" s="6"/>
      <c r="AB2609" s="6"/>
      <c r="AC2609" s="6"/>
    </row>
    <row r="2610" spans="1:29" x14ac:dyDescent="0.25">
      <c r="Q2610" s="12" t="str">
        <f t="shared" ca="1" si="82"/>
        <v>-</v>
      </c>
      <c r="W2610" t="str">
        <f t="shared" si="81"/>
        <v>-</v>
      </c>
    </row>
    <row r="2611" spans="1:29" x14ac:dyDescent="0.25">
      <c r="A2611" s="6"/>
      <c r="B2611" s="10"/>
      <c r="C2611" s="6"/>
      <c r="D2611" s="6"/>
      <c r="E2611" s="6"/>
      <c r="F2611" s="6"/>
      <c r="G2611" s="6"/>
      <c r="H2611" s="6"/>
      <c r="I2611" s="6"/>
      <c r="J2611" s="6"/>
      <c r="K2611" s="6"/>
      <c r="L2611" s="6"/>
      <c r="M2611" s="6"/>
      <c r="N2611" s="6"/>
      <c r="O2611" s="6"/>
      <c r="P2611" s="10"/>
      <c r="Q2611" s="15" t="str">
        <f t="shared" ca="1" si="82"/>
        <v>-</v>
      </c>
      <c r="R2611" s="6"/>
      <c r="S2611" s="6"/>
      <c r="T2611" s="6"/>
      <c r="U2611" s="6"/>
      <c r="V2611" s="6"/>
      <c r="W2611" s="6" t="str">
        <f t="shared" si="81"/>
        <v>-</v>
      </c>
      <c r="X2611" s="6"/>
      <c r="Y2611" s="6"/>
      <c r="Z2611" s="6"/>
      <c r="AA2611" s="6"/>
      <c r="AB2611" s="6"/>
      <c r="AC2611" s="6"/>
    </row>
    <row r="2612" spans="1:29" x14ac:dyDescent="0.25">
      <c r="Q2612" s="12" t="str">
        <f t="shared" ca="1" si="82"/>
        <v>-</v>
      </c>
      <c r="W2612" t="str">
        <f t="shared" si="81"/>
        <v>-</v>
      </c>
    </row>
    <row r="2613" spans="1:29" x14ac:dyDescent="0.25">
      <c r="A2613" s="6"/>
      <c r="B2613" s="10"/>
      <c r="C2613" s="6"/>
      <c r="D2613" s="6"/>
      <c r="E2613" s="6"/>
      <c r="F2613" s="6"/>
      <c r="G2613" s="6"/>
      <c r="H2613" s="6"/>
      <c r="I2613" s="6"/>
      <c r="J2613" s="6"/>
      <c r="K2613" s="6"/>
      <c r="L2613" s="6"/>
      <c r="M2613" s="6"/>
      <c r="N2613" s="6"/>
      <c r="O2613" s="6"/>
      <c r="P2613" s="10"/>
      <c r="Q2613" s="15" t="str">
        <f t="shared" ca="1" si="82"/>
        <v>-</v>
      </c>
      <c r="R2613" s="6"/>
      <c r="S2613" s="6"/>
      <c r="T2613" s="6"/>
      <c r="U2613" s="6"/>
      <c r="V2613" s="6"/>
      <c r="W2613" s="6" t="str">
        <f t="shared" si="81"/>
        <v>-</v>
      </c>
      <c r="X2613" s="6"/>
      <c r="Y2613" s="6"/>
      <c r="Z2613" s="6"/>
      <c r="AA2613" s="6"/>
      <c r="AB2613" s="6"/>
      <c r="AC2613" s="6"/>
    </row>
    <row r="2614" spans="1:29" x14ac:dyDescent="0.25">
      <c r="Q2614" s="12" t="str">
        <f t="shared" ca="1" si="82"/>
        <v>-</v>
      </c>
      <c r="W2614" t="str">
        <f t="shared" si="81"/>
        <v>-</v>
      </c>
    </row>
    <row r="2615" spans="1:29" x14ac:dyDescent="0.25">
      <c r="A2615" s="6"/>
      <c r="B2615" s="10"/>
      <c r="C2615" s="6"/>
      <c r="D2615" s="6"/>
      <c r="E2615" s="6"/>
      <c r="F2615" s="6"/>
      <c r="G2615" s="6"/>
      <c r="H2615" s="6"/>
      <c r="I2615" s="6"/>
      <c r="J2615" s="6"/>
      <c r="K2615" s="6"/>
      <c r="L2615" s="6"/>
      <c r="M2615" s="6"/>
      <c r="N2615" s="6"/>
      <c r="O2615" s="6"/>
      <c r="P2615" s="10"/>
      <c r="Q2615" s="15" t="str">
        <f t="shared" ca="1" si="82"/>
        <v>-</v>
      </c>
      <c r="R2615" s="6"/>
      <c r="S2615" s="6"/>
      <c r="T2615" s="6"/>
      <c r="U2615" s="6"/>
      <c r="V2615" s="6"/>
      <c r="W2615" s="6" t="str">
        <f t="shared" si="81"/>
        <v>-</v>
      </c>
      <c r="X2615" s="6"/>
      <c r="Y2615" s="6"/>
      <c r="Z2615" s="6"/>
      <c r="AA2615" s="6"/>
      <c r="AB2615" s="6"/>
      <c r="AC2615" s="6"/>
    </row>
    <row r="2616" spans="1:29" x14ac:dyDescent="0.25">
      <c r="Q2616" s="12" t="str">
        <f t="shared" ca="1" si="82"/>
        <v>-</v>
      </c>
      <c r="W2616" t="str">
        <f t="shared" si="81"/>
        <v>-</v>
      </c>
    </row>
    <row r="2617" spans="1:29" x14ac:dyDescent="0.25">
      <c r="A2617" s="6"/>
      <c r="B2617" s="10"/>
      <c r="C2617" s="6"/>
      <c r="D2617" s="6"/>
      <c r="E2617" s="6"/>
      <c r="F2617" s="6"/>
      <c r="G2617" s="6"/>
      <c r="H2617" s="6"/>
      <c r="I2617" s="6"/>
      <c r="J2617" s="6"/>
      <c r="K2617" s="6"/>
      <c r="L2617" s="6"/>
      <c r="M2617" s="6"/>
      <c r="N2617" s="6"/>
      <c r="O2617" s="6"/>
      <c r="P2617" s="10"/>
      <c r="Q2617" s="15" t="str">
        <f t="shared" ca="1" si="82"/>
        <v>-</v>
      </c>
      <c r="R2617" s="6"/>
      <c r="S2617" s="6"/>
      <c r="T2617" s="6"/>
      <c r="U2617" s="6"/>
      <c r="V2617" s="6"/>
      <c r="W2617" s="6" t="str">
        <f t="shared" si="81"/>
        <v>-</v>
      </c>
      <c r="X2617" s="6"/>
      <c r="Y2617" s="6"/>
      <c r="Z2617" s="6"/>
      <c r="AA2617" s="6"/>
      <c r="AB2617" s="6"/>
      <c r="AC2617" s="6"/>
    </row>
    <row r="2618" spans="1:29" x14ac:dyDescent="0.25">
      <c r="Q2618" s="12" t="str">
        <f t="shared" ca="1" si="82"/>
        <v>-</v>
      </c>
      <c r="W2618" t="str">
        <f t="shared" si="81"/>
        <v>-</v>
      </c>
    </row>
    <row r="2619" spans="1:29" x14ac:dyDescent="0.25">
      <c r="A2619" s="6"/>
      <c r="B2619" s="10"/>
      <c r="C2619" s="6"/>
      <c r="D2619" s="6"/>
      <c r="E2619" s="6"/>
      <c r="F2619" s="6"/>
      <c r="G2619" s="6"/>
      <c r="H2619" s="6"/>
      <c r="I2619" s="6"/>
      <c r="J2619" s="6"/>
      <c r="K2619" s="6"/>
      <c r="L2619" s="6"/>
      <c r="M2619" s="6"/>
      <c r="N2619" s="6"/>
      <c r="O2619" s="6"/>
      <c r="P2619" s="10"/>
      <c r="Q2619" s="15" t="str">
        <f t="shared" ca="1" si="82"/>
        <v>-</v>
      </c>
      <c r="R2619" s="6"/>
      <c r="S2619" s="6"/>
      <c r="T2619" s="6"/>
      <c r="U2619" s="6"/>
      <c r="V2619" s="6"/>
      <c r="W2619" s="6" t="str">
        <f t="shared" si="81"/>
        <v>-</v>
      </c>
      <c r="X2619" s="6"/>
      <c r="Y2619" s="6"/>
      <c r="Z2619" s="6"/>
      <c r="AA2619" s="6"/>
      <c r="AB2619" s="6"/>
      <c r="AC2619" s="6"/>
    </row>
    <row r="2620" spans="1:29" x14ac:dyDescent="0.25">
      <c r="Q2620" s="12" t="str">
        <f t="shared" ca="1" si="82"/>
        <v>-</v>
      </c>
      <c r="W2620" t="str">
        <f t="shared" si="81"/>
        <v>-</v>
      </c>
    </row>
    <row r="2621" spans="1:29" x14ac:dyDescent="0.25">
      <c r="A2621" s="6"/>
      <c r="B2621" s="10"/>
      <c r="C2621" s="6"/>
      <c r="D2621" s="6"/>
      <c r="E2621" s="6"/>
      <c r="F2621" s="6"/>
      <c r="G2621" s="6"/>
      <c r="H2621" s="6"/>
      <c r="I2621" s="6"/>
      <c r="J2621" s="6"/>
      <c r="K2621" s="6"/>
      <c r="L2621" s="6"/>
      <c r="M2621" s="6"/>
      <c r="N2621" s="6"/>
      <c r="O2621" s="6"/>
      <c r="P2621" s="10"/>
      <c r="Q2621" s="15" t="str">
        <f t="shared" ca="1" si="82"/>
        <v>-</v>
      </c>
      <c r="R2621" s="6"/>
      <c r="S2621" s="6"/>
      <c r="T2621" s="6"/>
      <c r="U2621" s="6"/>
      <c r="V2621" s="6"/>
      <c r="W2621" s="6" t="str">
        <f t="shared" si="81"/>
        <v>-</v>
      </c>
      <c r="X2621" s="6"/>
      <c r="Y2621" s="6"/>
      <c r="Z2621" s="6"/>
      <c r="AA2621" s="6"/>
      <c r="AB2621" s="6"/>
      <c r="AC2621" s="6"/>
    </row>
    <row r="2622" spans="1:29" x14ac:dyDescent="0.25">
      <c r="Q2622" s="12" t="str">
        <f t="shared" ca="1" si="82"/>
        <v>-</v>
      </c>
      <c r="W2622" t="str">
        <f t="shared" si="81"/>
        <v>-</v>
      </c>
    </row>
    <row r="2623" spans="1:29" x14ac:dyDescent="0.25">
      <c r="A2623" s="6"/>
      <c r="B2623" s="10"/>
      <c r="C2623" s="6"/>
      <c r="D2623" s="6"/>
      <c r="E2623" s="6"/>
      <c r="F2623" s="6"/>
      <c r="G2623" s="6"/>
      <c r="H2623" s="6"/>
      <c r="I2623" s="6"/>
      <c r="J2623" s="6"/>
      <c r="K2623" s="6"/>
      <c r="L2623" s="6"/>
      <c r="M2623" s="6"/>
      <c r="N2623" s="6"/>
      <c r="O2623" s="6"/>
      <c r="P2623" s="10"/>
      <c r="Q2623" s="15" t="str">
        <f t="shared" ca="1" si="82"/>
        <v>-</v>
      </c>
      <c r="R2623" s="6"/>
      <c r="S2623" s="6"/>
      <c r="T2623" s="6"/>
      <c r="U2623" s="6"/>
      <c r="V2623" s="6"/>
      <c r="W2623" s="6" t="str">
        <f t="shared" ref="W2623:W2686" si="83">IF(OR(ISBLANK(J2623),ISBLANK(V2623)),"-",(IF(J2623=V2623,"Yes","No")))</f>
        <v>-</v>
      </c>
      <c r="X2623" s="6"/>
      <c r="Y2623" s="6"/>
      <c r="Z2623" s="6"/>
      <c r="AA2623" s="6"/>
      <c r="AB2623" s="6"/>
      <c r="AC2623" s="6"/>
    </row>
    <row r="2624" spans="1:29" x14ac:dyDescent="0.25">
      <c r="Q2624" s="12" t="str">
        <f t="shared" ref="Q2624:Q2687" ca="1" si="84">IF(B2624&gt;1/1/1900, (IF(R2624="Closed",(DATEDIF(B2624,P2624,"d"))-(DATEDIF(M2624,O2624,"d")),IF(OR(R2624="Pending",ISBLANK(P2624)),TODAY()-B2624))),"-")</f>
        <v>-</v>
      </c>
      <c r="W2624" t="str">
        <f t="shared" si="83"/>
        <v>-</v>
      </c>
    </row>
    <row r="2625" spans="1:29" x14ac:dyDescent="0.25">
      <c r="A2625" s="6"/>
      <c r="B2625" s="10"/>
      <c r="C2625" s="6"/>
      <c r="D2625" s="6"/>
      <c r="E2625" s="6"/>
      <c r="F2625" s="6"/>
      <c r="G2625" s="6"/>
      <c r="H2625" s="6"/>
      <c r="I2625" s="6"/>
      <c r="J2625" s="6"/>
      <c r="K2625" s="6"/>
      <c r="L2625" s="6"/>
      <c r="M2625" s="6"/>
      <c r="N2625" s="6"/>
      <c r="O2625" s="6"/>
      <c r="P2625" s="10"/>
      <c r="Q2625" s="15" t="str">
        <f t="shared" ca="1" si="84"/>
        <v>-</v>
      </c>
      <c r="R2625" s="6"/>
      <c r="S2625" s="6"/>
      <c r="T2625" s="6"/>
      <c r="U2625" s="6"/>
      <c r="V2625" s="6"/>
      <c r="W2625" s="6" t="str">
        <f t="shared" si="83"/>
        <v>-</v>
      </c>
      <c r="X2625" s="6"/>
      <c r="Y2625" s="6"/>
      <c r="Z2625" s="6"/>
      <c r="AA2625" s="6"/>
      <c r="AB2625" s="6"/>
      <c r="AC2625" s="6"/>
    </row>
    <row r="2626" spans="1:29" x14ac:dyDescent="0.25">
      <c r="Q2626" s="12" t="str">
        <f t="shared" ca="1" si="84"/>
        <v>-</v>
      </c>
      <c r="W2626" t="str">
        <f t="shared" si="83"/>
        <v>-</v>
      </c>
    </row>
    <row r="2627" spans="1:29" x14ac:dyDescent="0.25">
      <c r="A2627" s="6"/>
      <c r="B2627" s="10"/>
      <c r="C2627" s="6"/>
      <c r="D2627" s="6"/>
      <c r="E2627" s="6"/>
      <c r="F2627" s="6"/>
      <c r="G2627" s="6"/>
      <c r="H2627" s="6"/>
      <c r="I2627" s="6"/>
      <c r="J2627" s="6"/>
      <c r="K2627" s="6"/>
      <c r="L2627" s="6"/>
      <c r="M2627" s="6"/>
      <c r="N2627" s="6"/>
      <c r="O2627" s="6"/>
      <c r="P2627" s="10"/>
      <c r="Q2627" s="15" t="str">
        <f t="shared" ca="1" si="84"/>
        <v>-</v>
      </c>
      <c r="R2627" s="6"/>
      <c r="S2627" s="6"/>
      <c r="T2627" s="6"/>
      <c r="U2627" s="6"/>
      <c r="V2627" s="6"/>
      <c r="W2627" s="6" t="str">
        <f t="shared" si="83"/>
        <v>-</v>
      </c>
      <c r="X2627" s="6"/>
      <c r="Y2627" s="6"/>
      <c r="Z2627" s="6"/>
      <c r="AA2627" s="6"/>
      <c r="AB2627" s="6"/>
      <c r="AC2627" s="6"/>
    </row>
    <row r="2628" spans="1:29" x14ac:dyDescent="0.25">
      <c r="Q2628" s="12" t="str">
        <f t="shared" ca="1" si="84"/>
        <v>-</v>
      </c>
      <c r="W2628" t="str">
        <f t="shared" si="83"/>
        <v>-</v>
      </c>
    </row>
    <row r="2629" spans="1:29" x14ac:dyDescent="0.25">
      <c r="A2629" s="6"/>
      <c r="B2629" s="10"/>
      <c r="C2629" s="6"/>
      <c r="D2629" s="6"/>
      <c r="E2629" s="6"/>
      <c r="F2629" s="6"/>
      <c r="G2629" s="6"/>
      <c r="H2629" s="6"/>
      <c r="I2629" s="6"/>
      <c r="J2629" s="6"/>
      <c r="K2629" s="6"/>
      <c r="L2629" s="6"/>
      <c r="M2629" s="6"/>
      <c r="N2629" s="6"/>
      <c r="O2629" s="6"/>
      <c r="P2629" s="10"/>
      <c r="Q2629" s="15" t="str">
        <f t="shared" ca="1" si="84"/>
        <v>-</v>
      </c>
      <c r="R2629" s="6"/>
      <c r="S2629" s="6"/>
      <c r="T2629" s="6"/>
      <c r="U2629" s="6"/>
      <c r="V2629" s="6"/>
      <c r="W2629" s="6" t="str">
        <f t="shared" si="83"/>
        <v>-</v>
      </c>
      <c r="X2629" s="6"/>
      <c r="Y2629" s="6"/>
      <c r="Z2629" s="6"/>
      <c r="AA2629" s="6"/>
      <c r="AB2629" s="6"/>
      <c r="AC2629" s="6"/>
    </row>
    <row r="2630" spans="1:29" x14ac:dyDescent="0.25">
      <c r="Q2630" s="12" t="str">
        <f t="shared" ca="1" si="84"/>
        <v>-</v>
      </c>
      <c r="W2630" t="str">
        <f t="shared" si="83"/>
        <v>-</v>
      </c>
    </row>
    <row r="2631" spans="1:29" x14ac:dyDescent="0.25">
      <c r="A2631" s="6"/>
      <c r="B2631" s="10"/>
      <c r="C2631" s="6"/>
      <c r="D2631" s="6"/>
      <c r="E2631" s="6"/>
      <c r="F2631" s="6"/>
      <c r="G2631" s="6"/>
      <c r="H2631" s="6"/>
      <c r="I2631" s="6"/>
      <c r="J2631" s="6"/>
      <c r="K2631" s="6"/>
      <c r="L2631" s="6"/>
      <c r="M2631" s="6"/>
      <c r="N2631" s="6"/>
      <c r="O2631" s="6"/>
      <c r="P2631" s="10"/>
      <c r="Q2631" s="15" t="str">
        <f t="shared" ca="1" si="84"/>
        <v>-</v>
      </c>
      <c r="R2631" s="6"/>
      <c r="S2631" s="6"/>
      <c r="T2631" s="6"/>
      <c r="U2631" s="6"/>
      <c r="V2631" s="6"/>
      <c r="W2631" s="6" t="str">
        <f t="shared" si="83"/>
        <v>-</v>
      </c>
      <c r="X2631" s="6"/>
      <c r="Y2631" s="6"/>
      <c r="Z2631" s="6"/>
      <c r="AA2631" s="6"/>
      <c r="AB2631" s="6"/>
      <c r="AC2631" s="6"/>
    </row>
    <row r="2632" spans="1:29" x14ac:dyDescent="0.25">
      <c r="Q2632" s="12" t="str">
        <f t="shared" ca="1" si="84"/>
        <v>-</v>
      </c>
      <c r="W2632" t="str">
        <f t="shared" si="83"/>
        <v>-</v>
      </c>
    </row>
    <row r="2633" spans="1:29" x14ac:dyDescent="0.25">
      <c r="A2633" s="6"/>
      <c r="B2633" s="10"/>
      <c r="C2633" s="6"/>
      <c r="D2633" s="6"/>
      <c r="E2633" s="6"/>
      <c r="F2633" s="6"/>
      <c r="G2633" s="6"/>
      <c r="H2633" s="6"/>
      <c r="I2633" s="6"/>
      <c r="J2633" s="6"/>
      <c r="K2633" s="6"/>
      <c r="L2633" s="6"/>
      <c r="M2633" s="6"/>
      <c r="N2633" s="6"/>
      <c r="O2633" s="6"/>
      <c r="P2633" s="10"/>
      <c r="Q2633" s="15" t="str">
        <f t="shared" ca="1" si="84"/>
        <v>-</v>
      </c>
      <c r="R2633" s="6"/>
      <c r="S2633" s="6"/>
      <c r="T2633" s="6"/>
      <c r="U2633" s="6"/>
      <c r="V2633" s="6"/>
      <c r="W2633" s="6" t="str">
        <f t="shared" si="83"/>
        <v>-</v>
      </c>
      <c r="X2633" s="6"/>
      <c r="Y2633" s="6"/>
      <c r="Z2633" s="6"/>
      <c r="AA2633" s="6"/>
      <c r="AB2633" s="6"/>
      <c r="AC2633" s="6"/>
    </row>
    <row r="2634" spans="1:29" x14ac:dyDescent="0.25">
      <c r="Q2634" s="12" t="str">
        <f t="shared" ca="1" si="84"/>
        <v>-</v>
      </c>
      <c r="W2634" t="str">
        <f t="shared" si="83"/>
        <v>-</v>
      </c>
    </row>
    <row r="2635" spans="1:29" x14ac:dyDescent="0.25">
      <c r="A2635" s="6"/>
      <c r="B2635" s="10"/>
      <c r="C2635" s="6"/>
      <c r="D2635" s="6"/>
      <c r="E2635" s="6"/>
      <c r="F2635" s="6"/>
      <c r="G2635" s="6"/>
      <c r="H2635" s="6"/>
      <c r="I2635" s="6"/>
      <c r="J2635" s="6"/>
      <c r="K2635" s="6"/>
      <c r="L2635" s="6"/>
      <c r="M2635" s="6"/>
      <c r="N2635" s="6"/>
      <c r="O2635" s="6"/>
      <c r="P2635" s="10"/>
      <c r="Q2635" s="15" t="str">
        <f t="shared" ca="1" si="84"/>
        <v>-</v>
      </c>
      <c r="R2635" s="6"/>
      <c r="S2635" s="6"/>
      <c r="T2635" s="6"/>
      <c r="U2635" s="6"/>
      <c r="V2635" s="6"/>
      <c r="W2635" s="6" t="str">
        <f t="shared" si="83"/>
        <v>-</v>
      </c>
      <c r="X2635" s="6"/>
      <c r="Y2635" s="6"/>
      <c r="Z2635" s="6"/>
      <c r="AA2635" s="6"/>
      <c r="AB2635" s="6"/>
      <c r="AC2635" s="6"/>
    </row>
    <row r="2636" spans="1:29" x14ac:dyDescent="0.25">
      <c r="Q2636" s="12" t="str">
        <f t="shared" ca="1" si="84"/>
        <v>-</v>
      </c>
      <c r="W2636" t="str">
        <f t="shared" si="83"/>
        <v>-</v>
      </c>
    </row>
    <row r="2637" spans="1:29" x14ac:dyDescent="0.25">
      <c r="A2637" s="6"/>
      <c r="B2637" s="10"/>
      <c r="C2637" s="6"/>
      <c r="D2637" s="6"/>
      <c r="E2637" s="6"/>
      <c r="F2637" s="6"/>
      <c r="G2637" s="6"/>
      <c r="H2637" s="6"/>
      <c r="I2637" s="6"/>
      <c r="J2637" s="6"/>
      <c r="K2637" s="6"/>
      <c r="L2637" s="6"/>
      <c r="M2637" s="6"/>
      <c r="N2637" s="6"/>
      <c r="O2637" s="6"/>
      <c r="P2637" s="10"/>
      <c r="Q2637" s="15" t="str">
        <f t="shared" ca="1" si="84"/>
        <v>-</v>
      </c>
      <c r="R2637" s="6"/>
      <c r="S2637" s="6"/>
      <c r="T2637" s="6"/>
      <c r="U2637" s="6"/>
      <c r="V2637" s="6"/>
      <c r="W2637" s="6" t="str">
        <f t="shared" si="83"/>
        <v>-</v>
      </c>
      <c r="X2637" s="6"/>
      <c r="Y2637" s="6"/>
      <c r="Z2637" s="6"/>
      <c r="AA2637" s="6"/>
      <c r="AB2637" s="6"/>
      <c r="AC2637" s="6"/>
    </row>
    <row r="2638" spans="1:29" x14ac:dyDescent="0.25">
      <c r="Q2638" s="12" t="str">
        <f t="shared" ca="1" si="84"/>
        <v>-</v>
      </c>
      <c r="W2638" t="str">
        <f t="shared" si="83"/>
        <v>-</v>
      </c>
    </row>
    <row r="2639" spans="1:29" x14ac:dyDescent="0.25">
      <c r="A2639" s="6"/>
      <c r="B2639" s="10"/>
      <c r="C2639" s="6"/>
      <c r="D2639" s="6"/>
      <c r="E2639" s="6"/>
      <c r="F2639" s="6"/>
      <c r="G2639" s="6"/>
      <c r="H2639" s="6"/>
      <c r="I2639" s="6"/>
      <c r="J2639" s="6"/>
      <c r="K2639" s="6"/>
      <c r="L2639" s="6"/>
      <c r="M2639" s="6"/>
      <c r="N2639" s="6"/>
      <c r="O2639" s="6"/>
      <c r="P2639" s="10"/>
      <c r="Q2639" s="15" t="str">
        <f t="shared" ca="1" si="84"/>
        <v>-</v>
      </c>
      <c r="R2639" s="6"/>
      <c r="S2639" s="6"/>
      <c r="T2639" s="6"/>
      <c r="U2639" s="6"/>
      <c r="V2639" s="6"/>
      <c r="W2639" s="6" t="str">
        <f t="shared" si="83"/>
        <v>-</v>
      </c>
      <c r="X2639" s="6"/>
      <c r="Y2639" s="6"/>
      <c r="Z2639" s="6"/>
      <c r="AA2639" s="6"/>
      <c r="AB2639" s="6"/>
      <c r="AC2639" s="6"/>
    </row>
    <row r="2640" spans="1:29" x14ac:dyDescent="0.25">
      <c r="Q2640" s="12" t="str">
        <f t="shared" ca="1" si="84"/>
        <v>-</v>
      </c>
      <c r="W2640" t="str">
        <f t="shared" si="83"/>
        <v>-</v>
      </c>
    </row>
    <row r="2641" spans="1:29" x14ac:dyDescent="0.25">
      <c r="A2641" s="6"/>
      <c r="B2641" s="10"/>
      <c r="C2641" s="6"/>
      <c r="D2641" s="6"/>
      <c r="E2641" s="6"/>
      <c r="F2641" s="6"/>
      <c r="G2641" s="6"/>
      <c r="H2641" s="6"/>
      <c r="I2641" s="6"/>
      <c r="J2641" s="6"/>
      <c r="K2641" s="6"/>
      <c r="L2641" s="6"/>
      <c r="M2641" s="6"/>
      <c r="N2641" s="6"/>
      <c r="O2641" s="6"/>
      <c r="P2641" s="10"/>
      <c r="Q2641" s="15" t="str">
        <f t="shared" ca="1" si="84"/>
        <v>-</v>
      </c>
      <c r="R2641" s="6"/>
      <c r="S2641" s="6"/>
      <c r="T2641" s="6"/>
      <c r="U2641" s="6"/>
      <c r="V2641" s="6"/>
      <c r="W2641" s="6" t="str">
        <f t="shared" si="83"/>
        <v>-</v>
      </c>
      <c r="X2641" s="6"/>
      <c r="Y2641" s="6"/>
      <c r="Z2641" s="6"/>
      <c r="AA2641" s="6"/>
      <c r="AB2641" s="6"/>
      <c r="AC2641" s="6"/>
    </row>
    <row r="2642" spans="1:29" x14ac:dyDescent="0.25">
      <c r="Q2642" s="12" t="str">
        <f t="shared" ca="1" si="84"/>
        <v>-</v>
      </c>
      <c r="W2642" t="str">
        <f t="shared" si="83"/>
        <v>-</v>
      </c>
    </row>
    <row r="2643" spans="1:29" x14ac:dyDescent="0.25">
      <c r="A2643" s="6"/>
      <c r="B2643" s="10"/>
      <c r="C2643" s="6"/>
      <c r="D2643" s="6"/>
      <c r="E2643" s="6"/>
      <c r="F2643" s="6"/>
      <c r="G2643" s="6"/>
      <c r="H2643" s="6"/>
      <c r="I2643" s="6"/>
      <c r="J2643" s="6"/>
      <c r="K2643" s="6"/>
      <c r="L2643" s="6"/>
      <c r="M2643" s="6"/>
      <c r="N2643" s="6"/>
      <c r="O2643" s="6"/>
      <c r="P2643" s="10"/>
      <c r="Q2643" s="15" t="str">
        <f t="shared" ca="1" si="84"/>
        <v>-</v>
      </c>
      <c r="R2643" s="6"/>
      <c r="S2643" s="6"/>
      <c r="T2643" s="6"/>
      <c r="U2643" s="6"/>
      <c r="V2643" s="6"/>
      <c r="W2643" s="6" t="str">
        <f t="shared" si="83"/>
        <v>-</v>
      </c>
      <c r="X2643" s="6"/>
      <c r="Y2643" s="6"/>
      <c r="Z2643" s="6"/>
      <c r="AA2643" s="6"/>
      <c r="AB2643" s="6"/>
      <c r="AC2643" s="6"/>
    </row>
    <row r="2644" spans="1:29" x14ac:dyDescent="0.25">
      <c r="Q2644" s="12" t="str">
        <f t="shared" ca="1" si="84"/>
        <v>-</v>
      </c>
      <c r="W2644" t="str">
        <f t="shared" si="83"/>
        <v>-</v>
      </c>
    </row>
    <row r="2645" spans="1:29" x14ac:dyDescent="0.25">
      <c r="A2645" s="6"/>
      <c r="B2645" s="10"/>
      <c r="C2645" s="6"/>
      <c r="D2645" s="6"/>
      <c r="E2645" s="6"/>
      <c r="F2645" s="6"/>
      <c r="G2645" s="6"/>
      <c r="H2645" s="6"/>
      <c r="I2645" s="6"/>
      <c r="J2645" s="6"/>
      <c r="K2645" s="6"/>
      <c r="L2645" s="6"/>
      <c r="M2645" s="6"/>
      <c r="N2645" s="6"/>
      <c r="O2645" s="6"/>
      <c r="P2645" s="10"/>
      <c r="Q2645" s="15" t="str">
        <f t="shared" ca="1" si="84"/>
        <v>-</v>
      </c>
      <c r="R2645" s="6"/>
      <c r="S2645" s="6"/>
      <c r="T2645" s="6"/>
      <c r="U2645" s="6"/>
      <c r="V2645" s="6"/>
      <c r="W2645" s="6" t="str">
        <f t="shared" si="83"/>
        <v>-</v>
      </c>
      <c r="X2645" s="6"/>
      <c r="Y2645" s="6"/>
      <c r="Z2645" s="6"/>
      <c r="AA2645" s="6"/>
      <c r="AB2645" s="6"/>
      <c r="AC2645" s="6"/>
    </row>
    <row r="2646" spans="1:29" x14ac:dyDescent="0.25">
      <c r="Q2646" s="12" t="str">
        <f t="shared" ca="1" si="84"/>
        <v>-</v>
      </c>
      <c r="W2646" t="str">
        <f t="shared" si="83"/>
        <v>-</v>
      </c>
    </row>
    <row r="2647" spans="1:29" x14ac:dyDescent="0.25">
      <c r="A2647" s="6"/>
      <c r="B2647" s="10"/>
      <c r="C2647" s="6"/>
      <c r="D2647" s="6"/>
      <c r="E2647" s="6"/>
      <c r="F2647" s="6"/>
      <c r="G2647" s="6"/>
      <c r="H2647" s="6"/>
      <c r="I2647" s="6"/>
      <c r="J2647" s="6"/>
      <c r="K2647" s="6"/>
      <c r="L2647" s="6"/>
      <c r="M2647" s="6"/>
      <c r="N2647" s="6"/>
      <c r="O2647" s="6"/>
      <c r="P2647" s="10"/>
      <c r="Q2647" s="15" t="str">
        <f t="shared" ca="1" si="84"/>
        <v>-</v>
      </c>
      <c r="R2647" s="6"/>
      <c r="S2647" s="6"/>
      <c r="T2647" s="6"/>
      <c r="U2647" s="6"/>
      <c r="V2647" s="6"/>
      <c r="W2647" s="6" t="str">
        <f t="shared" si="83"/>
        <v>-</v>
      </c>
      <c r="X2647" s="6"/>
      <c r="Y2647" s="6"/>
      <c r="Z2647" s="6"/>
      <c r="AA2647" s="6"/>
      <c r="AB2647" s="6"/>
      <c r="AC2647" s="6"/>
    </row>
    <row r="2648" spans="1:29" x14ac:dyDescent="0.25">
      <c r="Q2648" s="12" t="str">
        <f t="shared" ca="1" si="84"/>
        <v>-</v>
      </c>
      <c r="W2648" t="str">
        <f t="shared" si="83"/>
        <v>-</v>
      </c>
    </row>
    <row r="2649" spans="1:29" x14ac:dyDescent="0.25">
      <c r="A2649" s="6"/>
      <c r="B2649" s="10"/>
      <c r="C2649" s="6"/>
      <c r="D2649" s="6"/>
      <c r="E2649" s="6"/>
      <c r="F2649" s="6"/>
      <c r="G2649" s="6"/>
      <c r="H2649" s="6"/>
      <c r="I2649" s="6"/>
      <c r="J2649" s="6"/>
      <c r="K2649" s="6"/>
      <c r="L2649" s="6"/>
      <c r="M2649" s="6"/>
      <c r="N2649" s="6"/>
      <c r="O2649" s="6"/>
      <c r="P2649" s="10"/>
      <c r="Q2649" s="15" t="str">
        <f t="shared" ca="1" si="84"/>
        <v>-</v>
      </c>
      <c r="R2649" s="6"/>
      <c r="S2649" s="6"/>
      <c r="T2649" s="6"/>
      <c r="U2649" s="6"/>
      <c r="V2649" s="6"/>
      <c r="W2649" s="6" t="str">
        <f t="shared" si="83"/>
        <v>-</v>
      </c>
      <c r="X2649" s="6"/>
      <c r="Y2649" s="6"/>
      <c r="Z2649" s="6"/>
      <c r="AA2649" s="6"/>
      <c r="AB2649" s="6"/>
      <c r="AC2649" s="6"/>
    </row>
    <row r="2650" spans="1:29" x14ac:dyDescent="0.25">
      <c r="Q2650" s="12" t="str">
        <f t="shared" ca="1" si="84"/>
        <v>-</v>
      </c>
      <c r="W2650" t="str">
        <f t="shared" si="83"/>
        <v>-</v>
      </c>
    </row>
    <row r="2651" spans="1:29" x14ac:dyDescent="0.25">
      <c r="A2651" s="6"/>
      <c r="B2651" s="10"/>
      <c r="C2651" s="6"/>
      <c r="D2651" s="6"/>
      <c r="E2651" s="6"/>
      <c r="F2651" s="6"/>
      <c r="G2651" s="6"/>
      <c r="H2651" s="6"/>
      <c r="I2651" s="6"/>
      <c r="J2651" s="6"/>
      <c r="K2651" s="6"/>
      <c r="L2651" s="6"/>
      <c r="M2651" s="6"/>
      <c r="N2651" s="6"/>
      <c r="O2651" s="6"/>
      <c r="P2651" s="10"/>
      <c r="Q2651" s="15" t="str">
        <f t="shared" ca="1" si="84"/>
        <v>-</v>
      </c>
      <c r="R2651" s="6"/>
      <c r="S2651" s="6"/>
      <c r="T2651" s="6"/>
      <c r="U2651" s="6"/>
      <c r="V2651" s="6"/>
      <c r="W2651" s="6" t="str">
        <f t="shared" si="83"/>
        <v>-</v>
      </c>
      <c r="X2651" s="6"/>
      <c r="Y2651" s="6"/>
      <c r="Z2651" s="6"/>
      <c r="AA2651" s="6"/>
      <c r="AB2651" s="6"/>
      <c r="AC2651" s="6"/>
    </row>
    <row r="2652" spans="1:29" x14ac:dyDescent="0.25">
      <c r="Q2652" s="12" t="str">
        <f t="shared" ca="1" si="84"/>
        <v>-</v>
      </c>
      <c r="W2652" t="str">
        <f t="shared" si="83"/>
        <v>-</v>
      </c>
    </row>
    <row r="2653" spans="1:29" x14ac:dyDescent="0.25">
      <c r="A2653" s="6"/>
      <c r="B2653" s="10"/>
      <c r="C2653" s="6"/>
      <c r="D2653" s="6"/>
      <c r="E2653" s="6"/>
      <c r="F2653" s="6"/>
      <c r="G2653" s="6"/>
      <c r="H2653" s="6"/>
      <c r="I2653" s="6"/>
      <c r="J2653" s="6"/>
      <c r="K2653" s="6"/>
      <c r="L2653" s="6"/>
      <c r="M2653" s="6"/>
      <c r="N2653" s="6"/>
      <c r="O2653" s="6"/>
      <c r="P2653" s="10"/>
      <c r="Q2653" s="15" t="str">
        <f t="shared" ca="1" si="84"/>
        <v>-</v>
      </c>
      <c r="R2653" s="6"/>
      <c r="S2653" s="6"/>
      <c r="T2653" s="6"/>
      <c r="U2653" s="6"/>
      <c r="V2653" s="6"/>
      <c r="W2653" s="6" t="str">
        <f t="shared" si="83"/>
        <v>-</v>
      </c>
      <c r="X2653" s="6"/>
      <c r="Y2653" s="6"/>
      <c r="Z2653" s="6"/>
      <c r="AA2653" s="6"/>
      <c r="AB2653" s="6"/>
      <c r="AC2653" s="6"/>
    </row>
    <row r="2654" spans="1:29" x14ac:dyDescent="0.25">
      <c r="Q2654" s="12" t="str">
        <f t="shared" ca="1" si="84"/>
        <v>-</v>
      </c>
      <c r="W2654" t="str">
        <f t="shared" si="83"/>
        <v>-</v>
      </c>
    </row>
    <row r="2655" spans="1:29" x14ac:dyDescent="0.25">
      <c r="A2655" s="6"/>
      <c r="B2655" s="10"/>
      <c r="C2655" s="6"/>
      <c r="D2655" s="6"/>
      <c r="E2655" s="6"/>
      <c r="F2655" s="6"/>
      <c r="G2655" s="6"/>
      <c r="H2655" s="6"/>
      <c r="I2655" s="6"/>
      <c r="J2655" s="6"/>
      <c r="K2655" s="6"/>
      <c r="L2655" s="6"/>
      <c r="M2655" s="6"/>
      <c r="N2655" s="6"/>
      <c r="O2655" s="6"/>
      <c r="P2655" s="10"/>
      <c r="Q2655" s="15" t="str">
        <f t="shared" ca="1" si="84"/>
        <v>-</v>
      </c>
      <c r="R2655" s="6"/>
      <c r="S2655" s="6"/>
      <c r="T2655" s="6"/>
      <c r="U2655" s="6"/>
      <c r="V2655" s="6"/>
      <c r="W2655" s="6" t="str">
        <f t="shared" si="83"/>
        <v>-</v>
      </c>
      <c r="X2655" s="6"/>
      <c r="Y2655" s="6"/>
      <c r="Z2655" s="6"/>
      <c r="AA2655" s="6"/>
      <c r="AB2655" s="6"/>
      <c r="AC2655" s="6"/>
    </row>
    <row r="2656" spans="1:29" x14ac:dyDescent="0.25">
      <c r="Q2656" s="12" t="str">
        <f t="shared" ca="1" si="84"/>
        <v>-</v>
      </c>
      <c r="W2656" t="str">
        <f t="shared" si="83"/>
        <v>-</v>
      </c>
    </row>
    <row r="2657" spans="1:29" x14ac:dyDescent="0.25">
      <c r="A2657" s="6"/>
      <c r="B2657" s="10"/>
      <c r="C2657" s="6"/>
      <c r="D2657" s="6"/>
      <c r="E2657" s="6"/>
      <c r="F2657" s="6"/>
      <c r="G2657" s="6"/>
      <c r="H2657" s="6"/>
      <c r="I2657" s="6"/>
      <c r="J2657" s="6"/>
      <c r="K2657" s="6"/>
      <c r="L2657" s="6"/>
      <c r="M2657" s="6"/>
      <c r="N2657" s="6"/>
      <c r="O2657" s="6"/>
      <c r="P2657" s="10"/>
      <c r="Q2657" s="15" t="str">
        <f t="shared" ca="1" si="84"/>
        <v>-</v>
      </c>
      <c r="R2657" s="6"/>
      <c r="S2657" s="6"/>
      <c r="T2657" s="6"/>
      <c r="U2657" s="6"/>
      <c r="V2657" s="6"/>
      <c r="W2657" s="6" t="str">
        <f t="shared" si="83"/>
        <v>-</v>
      </c>
      <c r="X2657" s="6"/>
      <c r="Y2657" s="6"/>
      <c r="Z2657" s="6"/>
      <c r="AA2657" s="6"/>
      <c r="AB2657" s="6"/>
      <c r="AC2657" s="6"/>
    </row>
    <row r="2658" spans="1:29" x14ac:dyDescent="0.25">
      <c r="Q2658" s="12" t="str">
        <f t="shared" ca="1" si="84"/>
        <v>-</v>
      </c>
      <c r="W2658" t="str">
        <f t="shared" si="83"/>
        <v>-</v>
      </c>
    </row>
    <row r="2659" spans="1:29" x14ac:dyDescent="0.25">
      <c r="A2659" s="6"/>
      <c r="B2659" s="10"/>
      <c r="C2659" s="6"/>
      <c r="D2659" s="6"/>
      <c r="E2659" s="6"/>
      <c r="F2659" s="6"/>
      <c r="G2659" s="6"/>
      <c r="H2659" s="6"/>
      <c r="I2659" s="6"/>
      <c r="J2659" s="6"/>
      <c r="K2659" s="6"/>
      <c r="L2659" s="6"/>
      <c r="M2659" s="6"/>
      <c r="N2659" s="6"/>
      <c r="O2659" s="6"/>
      <c r="P2659" s="10"/>
      <c r="Q2659" s="15" t="str">
        <f t="shared" ca="1" si="84"/>
        <v>-</v>
      </c>
      <c r="R2659" s="6"/>
      <c r="S2659" s="6"/>
      <c r="T2659" s="6"/>
      <c r="U2659" s="6"/>
      <c r="V2659" s="6"/>
      <c r="W2659" s="6" t="str">
        <f t="shared" si="83"/>
        <v>-</v>
      </c>
      <c r="X2659" s="6"/>
      <c r="Y2659" s="6"/>
      <c r="Z2659" s="6"/>
      <c r="AA2659" s="6"/>
      <c r="AB2659" s="6"/>
      <c r="AC2659" s="6"/>
    </row>
    <row r="2660" spans="1:29" x14ac:dyDescent="0.25">
      <c r="Q2660" s="12" t="str">
        <f t="shared" ca="1" si="84"/>
        <v>-</v>
      </c>
      <c r="W2660" t="str">
        <f t="shared" si="83"/>
        <v>-</v>
      </c>
    </row>
    <row r="2661" spans="1:29" x14ac:dyDescent="0.25">
      <c r="A2661" s="6"/>
      <c r="B2661" s="10"/>
      <c r="C2661" s="6"/>
      <c r="D2661" s="6"/>
      <c r="E2661" s="6"/>
      <c r="F2661" s="6"/>
      <c r="G2661" s="6"/>
      <c r="H2661" s="6"/>
      <c r="I2661" s="6"/>
      <c r="J2661" s="6"/>
      <c r="K2661" s="6"/>
      <c r="L2661" s="6"/>
      <c r="M2661" s="6"/>
      <c r="N2661" s="6"/>
      <c r="O2661" s="6"/>
      <c r="P2661" s="10"/>
      <c r="Q2661" s="15" t="str">
        <f t="shared" ca="1" si="84"/>
        <v>-</v>
      </c>
      <c r="R2661" s="6"/>
      <c r="S2661" s="6"/>
      <c r="T2661" s="6"/>
      <c r="U2661" s="6"/>
      <c r="V2661" s="6"/>
      <c r="W2661" s="6" t="str">
        <f t="shared" si="83"/>
        <v>-</v>
      </c>
      <c r="X2661" s="6"/>
      <c r="Y2661" s="6"/>
      <c r="Z2661" s="6"/>
      <c r="AA2661" s="6"/>
      <c r="AB2661" s="6"/>
      <c r="AC2661" s="6"/>
    </row>
    <row r="2662" spans="1:29" x14ac:dyDescent="0.25">
      <c r="Q2662" s="12" t="str">
        <f t="shared" ca="1" si="84"/>
        <v>-</v>
      </c>
      <c r="W2662" t="str">
        <f t="shared" si="83"/>
        <v>-</v>
      </c>
    </row>
    <row r="2663" spans="1:29" x14ac:dyDescent="0.25">
      <c r="A2663" s="6"/>
      <c r="B2663" s="10"/>
      <c r="C2663" s="6"/>
      <c r="D2663" s="6"/>
      <c r="E2663" s="6"/>
      <c r="F2663" s="6"/>
      <c r="G2663" s="6"/>
      <c r="H2663" s="6"/>
      <c r="I2663" s="6"/>
      <c r="J2663" s="6"/>
      <c r="K2663" s="6"/>
      <c r="L2663" s="6"/>
      <c r="M2663" s="6"/>
      <c r="N2663" s="6"/>
      <c r="O2663" s="6"/>
      <c r="P2663" s="10"/>
      <c r="Q2663" s="15" t="str">
        <f t="shared" ca="1" si="84"/>
        <v>-</v>
      </c>
      <c r="R2663" s="6"/>
      <c r="S2663" s="6"/>
      <c r="T2663" s="6"/>
      <c r="U2663" s="6"/>
      <c r="V2663" s="6"/>
      <c r="W2663" s="6" t="str">
        <f t="shared" si="83"/>
        <v>-</v>
      </c>
      <c r="X2663" s="6"/>
      <c r="Y2663" s="6"/>
      <c r="Z2663" s="6"/>
      <c r="AA2663" s="6"/>
      <c r="AB2663" s="6"/>
      <c r="AC2663" s="6"/>
    </row>
    <row r="2664" spans="1:29" x14ac:dyDescent="0.25">
      <c r="Q2664" s="12" t="str">
        <f t="shared" ca="1" si="84"/>
        <v>-</v>
      </c>
      <c r="W2664" t="str">
        <f t="shared" si="83"/>
        <v>-</v>
      </c>
    </row>
    <row r="2665" spans="1:29" x14ac:dyDescent="0.25">
      <c r="A2665" s="6"/>
      <c r="B2665" s="10"/>
      <c r="C2665" s="6"/>
      <c r="D2665" s="6"/>
      <c r="E2665" s="6"/>
      <c r="F2665" s="6"/>
      <c r="G2665" s="6"/>
      <c r="H2665" s="6"/>
      <c r="I2665" s="6"/>
      <c r="J2665" s="6"/>
      <c r="K2665" s="6"/>
      <c r="L2665" s="6"/>
      <c r="M2665" s="6"/>
      <c r="N2665" s="6"/>
      <c r="O2665" s="6"/>
      <c r="P2665" s="10"/>
      <c r="Q2665" s="15" t="str">
        <f t="shared" ca="1" si="84"/>
        <v>-</v>
      </c>
      <c r="R2665" s="6"/>
      <c r="S2665" s="6"/>
      <c r="T2665" s="6"/>
      <c r="U2665" s="6"/>
      <c r="V2665" s="6"/>
      <c r="W2665" s="6" t="str">
        <f t="shared" si="83"/>
        <v>-</v>
      </c>
      <c r="X2665" s="6"/>
      <c r="Y2665" s="6"/>
      <c r="Z2665" s="6"/>
      <c r="AA2665" s="6"/>
      <c r="AB2665" s="6"/>
      <c r="AC2665" s="6"/>
    </row>
    <row r="2666" spans="1:29" x14ac:dyDescent="0.25">
      <c r="Q2666" s="12" t="str">
        <f t="shared" ca="1" si="84"/>
        <v>-</v>
      </c>
      <c r="W2666" t="str">
        <f t="shared" si="83"/>
        <v>-</v>
      </c>
    </row>
    <row r="2667" spans="1:29" x14ac:dyDescent="0.25">
      <c r="A2667" s="6"/>
      <c r="B2667" s="10"/>
      <c r="C2667" s="6"/>
      <c r="D2667" s="6"/>
      <c r="E2667" s="6"/>
      <c r="F2667" s="6"/>
      <c r="G2667" s="6"/>
      <c r="H2667" s="6"/>
      <c r="I2667" s="6"/>
      <c r="J2667" s="6"/>
      <c r="K2667" s="6"/>
      <c r="L2667" s="6"/>
      <c r="M2667" s="6"/>
      <c r="N2667" s="6"/>
      <c r="O2667" s="6"/>
      <c r="P2667" s="10"/>
      <c r="Q2667" s="15" t="str">
        <f t="shared" ca="1" si="84"/>
        <v>-</v>
      </c>
      <c r="R2667" s="6"/>
      <c r="S2667" s="6"/>
      <c r="T2667" s="6"/>
      <c r="U2667" s="6"/>
      <c r="V2667" s="6"/>
      <c r="W2667" s="6" t="str">
        <f t="shared" si="83"/>
        <v>-</v>
      </c>
      <c r="X2667" s="6"/>
      <c r="Y2667" s="6"/>
      <c r="Z2667" s="6"/>
      <c r="AA2667" s="6"/>
      <c r="AB2667" s="6"/>
      <c r="AC2667" s="6"/>
    </row>
    <row r="2668" spans="1:29" x14ac:dyDescent="0.25">
      <c r="Q2668" s="12" t="str">
        <f t="shared" ca="1" si="84"/>
        <v>-</v>
      </c>
      <c r="W2668" t="str">
        <f t="shared" si="83"/>
        <v>-</v>
      </c>
    </row>
    <row r="2669" spans="1:29" x14ac:dyDescent="0.25">
      <c r="A2669" s="6"/>
      <c r="B2669" s="10"/>
      <c r="C2669" s="6"/>
      <c r="D2669" s="6"/>
      <c r="E2669" s="6"/>
      <c r="F2669" s="6"/>
      <c r="G2669" s="6"/>
      <c r="H2669" s="6"/>
      <c r="I2669" s="6"/>
      <c r="J2669" s="6"/>
      <c r="K2669" s="6"/>
      <c r="L2669" s="6"/>
      <c r="M2669" s="6"/>
      <c r="N2669" s="6"/>
      <c r="O2669" s="6"/>
      <c r="P2669" s="10"/>
      <c r="Q2669" s="15" t="str">
        <f t="shared" ca="1" si="84"/>
        <v>-</v>
      </c>
      <c r="R2669" s="6"/>
      <c r="S2669" s="6"/>
      <c r="T2669" s="6"/>
      <c r="U2669" s="6"/>
      <c r="V2669" s="6"/>
      <c r="W2669" s="6" t="str">
        <f t="shared" si="83"/>
        <v>-</v>
      </c>
      <c r="X2669" s="6"/>
      <c r="Y2669" s="6"/>
      <c r="Z2669" s="6"/>
      <c r="AA2669" s="6"/>
      <c r="AB2669" s="6"/>
      <c r="AC2669" s="6"/>
    </row>
    <row r="2670" spans="1:29" x14ac:dyDescent="0.25">
      <c r="Q2670" s="12" t="str">
        <f t="shared" ca="1" si="84"/>
        <v>-</v>
      </c>
      <c r="W2670" t="str">
        <f t="shared" si="83"/>
        <v>-</v>
      </c>
    </row>
    <row r="2671" spans="1:29" x14ac:dyDescent="0.25">
      <c r="A2671" s="6"/>
      <c r="B2671" s="10"/>
      <c r="C2671" s="6"/>
      <c r="D2671" s="6"/>
      <c r="E2671" s="6"/>
      <c r="F2671" s="6"/>
      <c r="G2671" s="6"/>
      <c r="H2671" s="6"/>
      <c r="I2671" s="6"/>
      <c r="J2671" s="6"/>
      <c r="K2671" s="6"/>
      <c r="L2671" s="6"/>
      <c r="M2671" s="6"/>
      <c r="N2671" s="6"/>
      <c r="O2671" s="6"/>
      <c r="P2671" s="10"/>
      <c r="Q2671" s="15" t="str">
        <f t="shared" ca="1" si="84"/>
        <v>-</v>
      </c>
      <c r="R2671" s="6"/>
      <c r="S2671" s="6"/>
      <c r="T2671" s="6"/>
      <c r="U2671" s="6"/>
      <c r="V2671" s="6"/>
      <c r="W2671" s="6" t="str">
        <f t="shared" si="83"/>
        <v>-</v>
      </c>
      <c r="X2671" s="6"/>
      <c r="Y2671" s="6"/>
      <c r="Z2671" s="6"/>
      <c r="AA2671" s="6"/>
      <c r="AB2671" s="6"/>
      <c r="AC2671" s="6"/>
    </row>
    <row r="2672" spans="1:29" x14ac:dyDescent="0.25">
      <c r="Q2672" s="12" t="str">
        <f t="shared" ca="1" si="84"/>
        <v>-</v>
      </c>
      <c r="W2672" t="str">
        <f t="shared" si="83"/>
        <v>-</v>
      </c>
    </row>
    <row r="2673" spans="1:29" x14ac:dyDescent="0.25">
      <c r="A2673" s="6"/>
      <c r="B2673" s="10"/>
      <c r="C2673" s="6"/>
      <c r="D2673" s="6"/>
      <c r="E2673" s="6"/>
      <c r="F2673" s="6"/>
      <c r="G2673" s="6"/>
      <c r="H2673" s="6"/>
      <c r="I2673" s="6"/>
      <c r="J2673" s="6"/>
      <c r="K2673" s="6"/>
      <c r="L2673" s="6"/>
      <c r="M2673" s="6"/>
      <c r="N2673" s="6"/>
      <c r="O2673" s="6"/>
      <c r="P2673" s="10"/>
      <c r="Q2673" s="15" t="str">
        <f t="shared" ca="1" si="84"/>
        <v>-</v>
      </c>
      <c r="R2673" s="6"/>
      <c r="S2673" s="6"/>
      <c r="T2673" s="6"/>
      <c r="U2673" s="6"/>
      <c r="V2673" s="6"/>
      <c r="W2673" s="6" t="str">
        <f t="shared" si="83"/>
        <v>-</v>
      </c>
      <c r="X2673" s="6"/>
      <c r="Y2673" s="6"/>
      <c r="Z2673" s="6"/>
      <c r="AA2673" s="6"/>
      <c r="AB2673" s="6"/>
      <c r="AC2673" s="6"/>
    </row>
    <row r="2674" spans="1:29" x14ac:dyDescent="0.25">
      <c r="Q2674" s="12" t="str">
        <f t="shared" ca="1" si="84"/>
        <v>-</v>
      </c>
      <c r="W2674" t="str">
        <f t="shared" si="83"/>
        <v>-</v>
      </c>
    </row>
    <row r="2675" spans="1:29" x14ac:dyDescent="0.25">
      <c r="A2675" s="6"/>
      <c r="B2675" s="10"/>
      <c r="C2675" s="6"/>
      <c r="D2675" s="6"/>
      <c r="E2675" s="6"/>
      <c r="F2675" s="6"/>
      <c r="G2675" s="6"/>
      <c r="H2675" s="6"/>
      <c r="I2675" s="6"/>
      <c r="J2675" s="6"/>
      <c r="K2675" s="6"/>
      <c r="L2675" s="6"/>
      <c r="M2675" s="6"/>
      <c r="N2675" s="6"/>
      <c r="O2675" s="6"/>
      <c r="P2675" s="10"/>
      <c r="Q2675" s="15" t="str">
        <f t="shared" ca="1" si="84"/>
        <v>-</v>
      </c>
      <c r="R2675" s="6"/>
      <c r="S2675" s="6"/>
      <c r="T2675" s="6"/>
      <c r="U2675" s="6"/>
      <c r="V2675" s="6"/>
      <c r="W2675" s="6" t="str">
        <f t="shared" si="83"/>
        <v>-</v>
      </c>
      <c r="X2675" s="6"/>
      <c r="Y2675" s="6"/>
      <c r="Z2675" s="6"/>
      <c r="AA2675" s="6"/>
      <c r="AB2675" s="6"/>
      <c r="AC2675" s="6"/>
    </row>
    <row r="2676" spans="1:29" x14ac:dyDescent="0.25">
      <c r="Q2676" s="12" t="str">
        <f t="shared" ca="1" si="84"/>
        <v>-</v>
      </c>
      <c r="W2676" t="str">
        <f t="shared" si="83"/>
        <v>-</v>
      </c>
    </row>
    <row r="2677" spans="1:29" x14ac:dyDescent="0.25">
      <c r="A2677" s="6"/>
      <c r="B2677" s="10"/>
      <c r="C2677" s="6"/>
      <c r="D2677" s="6"/>
      <c r="E2677" s="6"/>
      <c r="F2677" s="6"/>
      <c r="G2677" s="6"/>
      <c r="H2677" s="6"/>
      <c r="I2677" s="6"/>
      <c r="J2677" s="6"/>
      <c r="K2677" s="6"/>
      <c r="L2677" s="6"/>
      <c r="M2677" s="6"/>
      <c r="N2677" s="6"/>
      <c r="O2677" s="6"/>
      <c r="P2677" s="10"/>
      <c r="Q2677" s="15" t="str">
        <f t="shared" ca="1" si="84"/>
        <v>-</v>
      </c>
      <c r="R2677" s="6"/>
      <c r="S2677" s="6"/>
      <c r="T2677" s="6"/>
      <c r="U2677" s="6"/>
      <c r="V2677" s="6"/>
      <c r="W2677" s="6" t="str">
        <f t="shared" si="83"/>
        <v>-</v>
      </c>
      <c r="X2677" s="6"/>
      <c r="Y2677" s="6"/>
      <c r="Z2677" s="6"/>
      <c r="AA2677" s="6"/>
      <c r="AB2677" s="6"/>
      <c r="AC2677" s="6"/>
    </row>
    <row r="2678" spans="1:29" x14ac:dyDescent="0.25">
      <c r="Q2678" s="12" t="str">
        <f t="shared" ca="1" si="84"/>
        <v>-</v>
      </c>
      <c r="W2678" t="str">
        <f t="shared" si="83"/>
        <v>-</v>
      </c>
    </row>
    <row r="2679" spans="1:29" x14ac:dyDescent="0.25">
      <c r="A2679" s="6"/>
      <c r="B2679" s="10"/>
      <c r="C2679" s="6"/>
      <c r="D2679" s="6"/>
      <c r="E2679" s="6"/>
      <c r="F2679" s="6"/>
      <c r="G2679" s="6"/>
      <c r="H2679" s="6"/>
      <c r="I2679" s="6"/>
      <c r="J2679" s="6"/>
      <c r="K2679" s="6"/>
      <c r="L2679" s="6"/>
      <c r="M2679" s="6"/>
      <c r="N2679" s="6"/>
      <c r="O2679" s="6"/>
      <c r="P2679" s="10"/>
      <c r="Q2679" s="15" t="str">
        <f t="shared" ca="1" si="84"/>
        <v>-</v>
      </c>
      <c r="R2679" s="6"/>
      <c r="S2679" s="6"/>
      <c r="T2679" s="6"/>
      <c r="U2679" s="6"/>
      <c r="V2679" s="6"/>
      <c r="W2679" s="6" t="str">
        <f t="shared" si="83"/>
        <v>-</v>
      </c>
      <c r="X2679" s="6"/>
      <c r="Y2679" s="6"/>
      <c r="Z2679" s="6"/>
      <c r="AA2679" s="6"/>
      <c r="AB2679" s="6"/>
      <c r="AC2679" s="6"/>
    </row>
    <row r="2680" spans="1:29" x14ac:dyDescent="0.25">
      <c r="Q2680" s="12" t="str">
        <f t="shared" ca="1" si="84"/>
        <v>-</v>
      </c>
      <c r="W2680" t="str">
        <f t="shared" si="83"/>
        <v>-</v>
      </c>
    </row>
    <row r="2681" spans="1:29" x14ac:dyDescent="0.25">
      <c r="A2681" s="6"/>
      <c r="B2681" s="10"/>
      <c r="C2681" s="6"/>
      <c r="D2681" s="6"/>
      <c r="E2681" s="6"/>
      <c r="F2681" s="6"/>
      <c r="G2681" s="6"/>
      <c r="H2681" s="6"/>
      <c r="I2681" s="6"/>
      <c r="J2681" s="6"/>
      <c r="K2681" s="6"/>
      <c r="L2681" s="6"/>
      <c r="M2681" s="6"/>
      <c r="N2681" s="6"/>
      <c r="O2681" s="6"/>
      <c r="P2681" s="10"/>
      <c r="Q2681" s="15" t="str">
        <f t="shared" ca="1" si="84"/>
        <v>-</v>
      </c>
      <c r="R2681" s="6"/>
      <c r="S2681" s="6"/>
      <c r="T2681" s="6"/>
      <c r="U2681" s="6"/>
      <c r="V2681" s="6"/>
      <c r="W2681" s="6" t="str">
        <f t="shared" si="83"/>
        <v>-</v>
      </c>
      <c r="X2681" s="6"/>
      <c r="Y2681" s="6"/>
      <c r="Z2681" s="6"/>
      <c r="AA2681" s="6"/>
      <c r="AB2681" s="6"/>
      <c r="AC2681" s="6"/>
    </row>
    <row r="2682" spans="1:29" x14ac:dyDescent="0.25">
      <c r="Q2682" s="12" t="str">
        <f t="shared" ca="1" si="84"/>
        <v>-</v>
      </c>
      <c r="W2682" t="str">
        <f t="shared" si="83"/>
        <v>-</v>
      </c>
    </row>
    <row r="2683" spans="1:29" x14ac:dyDescent="0.25">
      <c r="A2683" s="6"/>
      <c r="B2683" s="10"/>
      <c r="C2683" s="6"/>
      <c r="D2683" s="6"/>
      <c r="E2683" s="6"/>
      <c r="F2683" s="6"/>
      <c r="G2683" s="6"/>
      <c r="H2683" s="6"/>
      <c r="I2683" s="6"/>
      <c r="J2683" s="6"/>
      <c r="K2683" s="6"/>
      <c r="L2683" s="6"/>
      <c r="M2683" s="6"/>
      <c r="N2683" s="6"/>
      <c r="O2683" s="6"/>
      <c r="P2683" s="10"/>
      <c r="Q2683" s="15" t="str">
        <f t="shared" ca="1" si="84"/>
        <v>-</v>
      </c>
      <c r="R2683" s="6"/>
      <c r="S2683" s="6"/>
      <c r="T2683" s="6"/>
      <c r="U2683" s="6"/>
      <c r="V2683" s="6"/>
      <c r="W2683" s="6" t="str">
        <f t="shared" si="83"/>
        <v>-</v>
      </c>
      <c r="X2683" s="6"/>
      <c r="Y2683" s="6"/>
      <c r="Z2683" s="6"/>
      <c r="AA2683" s="6"/>
      <c r="AB2683" s="6"/>
      <c r="AC2683" s="6"/>
    </row>
    <row r="2684" spans="1:29" x14ac:dyDescent="0.25">
      <c r="Q2684" s="12" t="str">
        <f t="shared" ca="1" si="84"/>
        <v>-</v>
      </c>
      <c r="W2684" t="str">
        <f t="shared" si="83"/>
        <v>-</v>
      </c>
    </row>
    <row r="2685" spans="1:29" x14ac:dyDescent="0.25">
      <c r="A2685" s="6"/>
      <c r="B2685" s="10"/>
      <c r="C2685" s="6"/>
      <c r="D2685" s="6"/>
      <c r="E2685" s="6"/>
      <c r="F2685" s="6"/>
      <c r="G2685" s="6"/>
      <c r="H2685" s="6"/>
      <c r="I2685" s="6"/>
      <c r="J2685" s="6"/>
      <c r="K2685" s="6"/>
      <c r="L2685" s="6"/>
      <c r="M2685" s="6"/>
      <c r="N2685" s="6"/>
      <c r="O2685" s="6"/>
      <c r="P2685" s="10"/>
      <c r="Q2685" s="15" t="str">
        <f t="shared" ca="1" si="84"/>
        <v>-</v>
      </c>
      <c r="R2685" s="6"/>
      <c r="S2685" s="6"/>
      <c r="T2685" s="6"/>
      <c r="U2685" s="6"/>
      <c r="V2685" s="6"/>
      <c r="W2685" s="6" t="str">
        <f t="shared" si="83"/>
        <v>-</v>
      </c>
      <c r="X2685" s="6"/>
      <c r="Y2685" s="6"/>
      <c r="Z2685" s="6"/>
      <c r="AA2685" s="6"/>
      <c r="AB2685" s="6"/>
      <c r="AC2685" s="6"/>
    </row>
    <row r="2686" spans="1:29" x14ac:dyDescent="0.25">
      <c r="Q2686" s="12" t="str">
        <f t="shared" ca="1" si="84"/>
        <v>-</v>
      </c>
      <c r="W2686" t="str">
        <f t="shared" si="83"/>
        <v>-</v>
      </c>
    </row>
    <row r="2687" spans="1:29" x14ac:dyDescent="0.25">
      <c r="A2687" s="6"/>
      <c r="B2687" s="10"/>
      <c r="C2687" s="6"/>
      <c r="D2687" s="6"/>
      <c r="E2687" s="6"/>
      <c r="F2687" s="6"/>
      <c r="G2687" s="6"/>
      <c r="H2687" s="6"/>
      <c r="I2687" s="6"/>
      <c r="J2687" s="6"/>
      <c r="K2687" s="6"/>
      <c r="L2687" s="6"/>
      <c r="M2687" s="6"/>
      <c r="N2687" s="6"/>
      <c r="O2687" s="6"/>
      <c r="P2687" s="10"/>
      <c r="Q2687" s="15" t="str">
        <f t="shared" ca="1" si="84"/>
        <v>-</v>
      </c>
      <c r="R2687" s="6"/>
      <c r="S2687" s="6"/>
      <c r="T2687" s="6"/>
      <c r="U2687" s="6"/>
      <c r="V2687" s="6"/>
      <c r="W2687" s="6" t="str">
        <f t="shared" ref="W2687:W2750" si="85">IF(OR(ISBLANK(J2687),ISBLANK(V2687)),"-",(IF(J2687=V2687,"Yes","No")))</f>
        <v>-</v>
      </c>
      <c r="X2687" s="6"/>
      <c r="Y2687" s="6"/>
      <c r="Z2687" s="6"/>
      <c r="AA2687" s="6"/>
      <c r="AB2687" s="6"/>
      <c r="AC2687" s="6"/>
    </row>
    <row r="2688" spans="1:29" x14ac:dyDescent="0.25">
      <c r="Q2688" s="12" t="str">
        <f t="shared" ref="Q2688:Q2751" ca="1" si="86">IF(B2688&gt;1/1/1900, (IF(R2688="Closed",(DATEDIF(B2688,P2688,"d"))-(DATEDIF(M2688,O2688,"d")),IF(OR(R2688="Pending",ISBLANK(P2688)),TODAY()-B2688))),"-")</f>
        <v>-</v>
      </c>
      <c r="W2688" t="str">
        <f t="shared" si="85"/>
        <v>-</v>
      </c>
    </row>
    <row r="2689" spans="1:29" x14ac:dyDescent="0.25">
      <c r="A2689" s="6"/>
      <c r="B2689" s="10"/>
      <c r="C2689" s="6"/>
      <c r="D2689" s="6"/>
      <c r="E2689" s="6"/>
      <c r="F2689" s="6"/>
      <c r="G2689" s="6"/>
      <c r="H2689" s="6"/>
      <c r="I2689" s="6"/>
      <c r="J2689" s="6"/>
      <c r="K2689" s="6"/>
      <c r="L2689" s="6"/>
      <c r="M2689" s="6"/>
      <c r="N2689" s="6"/>
      <c r="O2689" s="6"/>
      <c r="P2689" s="10"/>
      <c r="Q2689" s="15" t="str">
        <f t="shared" ca="1" si="86"/>
        <v>-</v>
      </c>
      <c r="R2689" s="6"/>
      <c r="S2689" s="6"/>
      <c r="T2689" s="6"/>
      <c r="U2689" s="6"/>
      <c r="V2689" s="6"/>
      <c r="W2689" s="6" t="str">
        <f t="shared" si="85"/>
        <v>-</v>
      </c>
      <c r="X2689" s="6"/>
      <c r="Y2689" s="6"/>
      <c r="Z2689" s="6"/>
      <c r="AA2689" s="6"/>
      <c r="AB2689" s="6"/>
      <c r="AC2689" s="6"/>
    </row>
    <row r="2690" spans="1:29" x14ac:dyDescent="0.25">
      <c r="Q2690" s="12" t="str">
        <f t="shared" ca="1" si="86"/>
        <v>-</v>
      </c>
      <c r="W2690" t="str">
        <f t="shared" si="85"/>
        <v>-</v>
      </c>
    </row>
    <row r="2691" spans="1:29" x14ac:dyDescent="0.25">
      <c r="A2691" s="6"/>
      <c r="B2691" s="10"/>
      <c r="C2691" s="6"/>
      <c r="D2691" s="6"/>
      <c r="E2691" s="6"/>
      <c r="F2691" s="6"/>
      <c r="G2691" s="6"/>
      <c r="H2691" s="6"/>
      <c r="I2691" s="6"/>
      <c r="J2691" s="6"/>
      <c r="K2691" s="6"/>
      <c r="L2691" s="6"/>
      <c r="M2691" s="6"/>
      <c r="N2691" s="6"/>
      <c r="O2691" s="6"/>
      <c r="P2691" s="10"/>
      <c r="Q2691" s="15" t="str">
        <f t="shared" ca="1" si="86"/>
        <v>-</v>
      </c>
      <c r="R2691" s="6"/>
      <c r="S2691" s="6"/>
      <c r="T2691" s="6"/>
      <c r="U2691" s="6"/>
      <c r="V2691" s="6"/>
      <c r="W2691" s="6" t="str">
        <f t="shared" si="85"/>
        <v>-</v>
      </c>
      <c r="X2691" s="6"/>
      <c r="Y2691" s="6"/>
      <c r="Z2691" s="6"/>
      <c r="AA2691" s="6"/>
      <c r="AB2691" s="6"/>
      <c r="AC2691" s="6"/>
    </row>
    <row r="2692" spans="1:29" x14ac:dyDescent="0.25">
      <c r="Q2692" s="12" t="str">
        <f t="shared" ca="1" si="86"/>
        <v>-</v>
      </c>
      <c r="W2692" t="str">
        <f t="shared" si="85"/>
        <v>-</v>
      </c>
    </row>
    <row r="2693" spans="1:29" x14ac:dyDescent="0.25">
      <c r="A2693" s="6"/>
      <c r="B2693" s="10"/>
      <c r="C2693" s="6"/>
      <c r="D2693" s="6"/>
      <c r="E2693" s="6"/>
      <c r="F2693" s="6"/>
      <c r="G2693" s="6"/>
      <c r="H2693" s="6"/>
      <c r="I2693" s="6"/>
      <c r="J2693" s="6"/>
      <c r="K2693" s="6"/>
      <c r="L2693" s="6"/>
      <c r="M2693" s="6"/>
      <c r="N2693" s="6"/>
      <c r="O2693" s="6"/>
      <c r="P2693" s="10"/>
      <c r="Q2693" s="15" t="str">
        <f t="shared" ca="1" si="86"/>
        <v>-</v>
      </c>
      <c r="R2693" s="6"/>
      <c r="S2693" s="6"/>
      <c r="T2693" s="6"/>
      <c r="U2693" s="6"/>
      <c r="V2693" s="6"/>
      <c r="W2693" s="6" t="str">
        <f t="shared" si="85"/>
        <v>-</v>
      </c>
      <c r="X2693" s="6"/>
      <c r="Y2693" s="6"/>
      <c r="Z2693" s="6"/>
      <c r="AA2693" s="6"/>
      <c r="AB2693" s="6"/>
      <c r="AC2693" s="6"/>
    </row>
    <row r="2694" spans="1:29" x14ac:dyDescent="0.25">
      <c r="Q2694" s="12" t="str">
        <f t="shared" ca="1" si="86"/>
        <v>-</v>
      </c>
      <c r="W2694" t="str">
        <f t="shared" si="85"/>
        <v>-</v>
      </c>
    </row>
    <row r="2695" spans="1:29" x14ac:dyDescent="0.25">
      <c r="A2695" s="6"/>
      <c r="B2695" s="10"/>
      <c r="C2695" s="6"/>
      <c r="D2695" s="6"/>
      <c r="E2695" s="6"/>
      <c r="F2695" s="6"/>
      <c r="G2695" s="6"/>
      <c r="H2695" s="6"/>
      <c r="I2695" s="6"/>
      <c r="J2695" s="6"/>
      <c r="K2695" s="6"/>
      <c r="L2695" s="6"/>
      <c r="M2695" s="6"/>
      <c r="N2695" s="6"/>
      <c r="O2695" s="6"/>
      <c r="P2695" s="10"/>
      <c r="Q2695" s="15" t="str">
        <f t="shared" ca="1" si="86"/>
        <v>-</v>
      </c>
      <c r="R2695" s="6"/>
      <c r="S2695" s="6"/>
      <c r="T2695" s="6"/>
      <c r="U2695" s="6"/>
      <c r="V2695" s="6"/>
      <c r="W2695" s="6" t="str">
        <f t="shared" si="85"/>
        <v>-</v>
      </c>
      <c r="X2695" s="6"/>
      <c r="Y2695" s="6"/>
      <c r="Z2695" s="6"/>
      <c r="AA2695" s="6"/>
      <c r="AB2695" s="6"/>
      <c r="AC2695" s="6"/>
    </row>
    <row r="2696" spans="1:29" x14ac:dyDescent="0.25">
      <c r="Q2696" s="12" t="str">
        <f t="shared" ca="1" si="86"/>
        <v>-</v>
      </c>
      <c r="W2696" t="str">
        <f t="shared" si="85"/>
        <v>-</v>
      </c>
    </row>
    <row r="2697" spans="1:29" x14ac:dyDescent="0.25">
      <c r="A2697" s="6"/>
      <c r="B2697" s="10"/>
      <c r="C2697" s="6"/>
      <c r="D2697" s="6"/>
      <c r="E2697" s="6"/>
      <c r="F2697" s="6"/>
      <c r="G2697" s="6"/>
      <c r="H2697" s="6"/>
      <c r="I2697" s="6"/>
      <c r="J2697" s="6"/>
      <c r="K2697" s="6"/>
      <c r="L2697" s="6"/>
      <c r="M2697" s="6"/>
      <c r="N2697" s="6"/>
      <c r="O2697" s="6"/>
      <c r="P2697" s="10"/>
      <c r="Q2697" s="15" t="str">
        <f t="shared" ca="1" si="86"/>
        <v>-</v>
      </c>
      <c r="R2697" s="6"/>
      <c r="S2697" s="6"/>
      <c r="T2697" s="6"/>
      <c r="U2697" s="6"/>
      <c r="V2697" s="6"/>
      <c r="W2697" s="6" t="str">
        <f t="shared" si="85"/>
        <v>-</v>
      </c>
      <c r="X2697" s="6"/>
      <c r="Y2697" s="6"/>
      <c r="Z2697" s="6"/>
      <c r="AA2697" s="6"/>
      <c r="AB2697" s="6"/>
      <c r="AC2697" s="6"/>
    </row>
    <row r="2698" spans="1:29" x14ac:dyDescent="0.25">
      <c r="Q2698" s="12" t="str">
        <f t="shared" ca="1" si="86"/>
        <v>-</v>
      </c>
      <c r="W2698" t="str">
        <f t="shared" si="85"/>
        <v>-</v>
      </c>
    </row>
    <row r="2699" spans="1:29" x14ac:dyDescent="0.25">
      <c r="A2699" s="6"/>
      <c r="B2699" s="10"/>
      <c r="C2699" s="6"/>
      <c r="D2699" s="6"/>
      <c r="E2699" s="6"/>
      <c r="F2699" s="6"/>
      <c r="G2699" s="6"/>
      <c r="H2699" s="6"/>
      <c r="I2699" s="6"/>
      <c r="J2699" s="6"/>
      <c r="K2699" s="6"/>
      <c r="L2699" s="6"/>
      <c r="M2699" s="6"/>
      <c r="N2699" s="6"/>
      <c r="O2699" s="6"/>
      <c r="P2699" s="10"/>
      <c r="Q2699" s="15" t="str">
        <f t="shared" ca="1" si="86"/>
        <v>-</v>
      </c>
      <c r="R2699" s="6"/>
      <c r="S2699" s="6"/>
      <c r="T2699" s="6"/>
      <c r="U2699" s="6"/>
      <c r="V2699" s="6"/>
      <c r="W2699" s="6" t="str">
        <f t="shared" si="85"/>
        <v>-</v>
      </c>
      <c r="X2699" s="6"/>
      <c r="Y2699" s="6"/>
      <c r="Z2699" s="6"/>
      <c r="AA2699" s="6"/>
      <c r="AB2699" s="6"/>
      <c r="AC2699" s="6"/>
    </row>
    <row r="2700" spans="1:29" x14ac:dyDescent="0.25">
      <c r="Q2700" s="12" t="str">
        <f t="shared" ca="1" si="86"/>
        <v>-</v>
      </c>
      <c r="W2700" t="str">
        <f t="shared" si="85"/>
        <v>-</v>
      </c>
    </row>
    <row r="2701" spans="1:29" x14ac:dyDescent="0.25">
      <c r="A2701" s="6"/>
      <c r="B2701" s="10"/>
      <c r="C2701" s="6"/>
      <c r="D2701" s="6"/>
      <c r="E2701" s="6"/>
      <c r="F2701" s="6"/>
      <c r="G2701" s="6"/>
      <c r="H2701" s="6"/>
      <c r="I2701" s="6"/>
      <c r="J2701" s="6"/>
      <c r="K2701" s="6"/>
      <c r="L2701" s="6"/>
      <c r="M2701" s="6"/>
      <c r="N2701" s="6"/>
      <c r="O2701" s="6"/>
      <c r="P2701" s="10"/>
      <c r="Q2701" s="15" t="str">
        <f t="shared" ca="1" si="86"/>
        <v>-</v>
      </c>
      <c r="R2701" s="6"/>
      <c r="S2701" s="6"/>
      <c r="T2701" s="6"/>
      <c r="U2701" s="6"/>
      <c r="V2701" s="6"/>
      <c r="W2701" s="6" t="str">
        <f t="shared" si="85"/>
        <v>-</v>
      </c>
      <c r="X2701" s="6"/>
      <c r="Y2701" s="6"/>
      <c r="Z2701" s="6"/>
      <c r="AA2701" s="6"/>
      <c r="AB2701" s="6"/>
      <c r="AC2701" s="6"/>
    </row>
    <row r="2702" spans="1:29" x14ac:dyDescent="0.25">
      <c r="Q2702" s="12" t="str">
        <f t="shared" ca="1" si="86"/>
        <v>-</v>
      </c>
      <c r="W2702" t="str">
        <f t="shared" si="85"/>
        <v>-</v>
      </c>
    </row>
    <row r="2703" spans="1:29" x14ac:dyDescent="0.25">
      <c r="A2703" s="6"/>
      <c r="B2703" s="10"/>
      <c r="C2703" s="6"/>
      <c r="D2703" s="6"/>
      <c r="E2703" s="6"/>
      <c r="F2703" s="6"/>
      <c r="G2703" s="6"/>
      <c r="H2703" s="6"/>
      <c r="I2703" s="6"/>
      <c r="J2703" s="6"/>
      <c r="K2703" s="6"/>
      <c r="L2703" s="6"/>
      <c r="M2703" s="6"/>
      <c r="N2703" s="6"/>
      <c r="O2703" s="6"/>
      <c r="P2703" s="10"/>
      <c r="Q2703" s="15" t="str">
        <f t="shared" ca="1" si="86"/>
        <v>-</v>
      </c>
      <c r="R2703" s="6"/>
      <c r="S2703" s="6"/>
      <c r="T2703" s="6"/>
      <c r="U2703" s="6"/>
      <c r="V2703" s="6"/>
      <c r="W2703" s="6" t="str">
        <f t="shared" si="85"/>
        <v>-</v>
      </c>
      <c r="X2703" s="6"/>
      <c r="Y2703" s="6"/>
      <c r="Z2703" s="6"/>
      <c r="AA2703" s="6"/>
      <c r="AB2703" s="6"/>
      <c r="AC2703" s="6"/>
    </row>
    <row r="2704" spans="1:29" x14ac:dyDescent="0.25">
      <c r="Q2704" s="12" t="str">
        <f t="shared" ca="1" si="86"/>
        <v>-</v>
      </c>
      <c r="W2704" t="str">
        <f t="shared" si="85"/>
        <v>-</v>
      </c>
    </row>
    <row r="2705" spans="1:29" x14ac:dyDescent="0.25">
      <c r="A2705" s="6"/>
      <c r="B2705" s="10"/>
      <c r="C2705" s="6"/>
      <c r="D2705" s="6"/>
      <c r="E2705" s="6"/>
      <c r="F2705" s="6"/>
      <c r="G2705" s="6"/>
      <c r="H2705" s="6"/>
      <c r="I2705" s="6"/>
      <c r="J2705" s="6"/>
      <c r="K2705" s="6"/>
      <c r="L2705" s="6"/>
      <c r="M2705" s="6"/>
      <c r="N2705" s="6"/>
      <c r="O2705" s="6"/>
      <c r="P2705" s="10"/>
      <c r="Q2705" s="15" t="str">
        <f t="shared" ca="1" si="86"/>
        <v>-</v>
      </c>
      <c r="R2705" s="6"/>
      <c r="S2705" s="6"/>
      <c r="T2705" s="6"/>
      <c r="U2705" s="6"/>
      <c r="V2705" s="6"/>
      <c r="W2705" s="6" t="str">
        <f t="shared" si="85"/>
        <v>-</v>
      </c>
      <c r="X2705" s="6"/>
      <c r="Y2705" s="6"/>
      <c r="Z2705" s="6"/>
      <c r="AA2705" s="6"/>
      <c r="AB2705" s="6"/>
      <c r="AC2705" s="6"/>
    </row>
    <row r="2706" spans="1:29" x14ac:dyDescent="0.25">
      <c r="Q2706" s="12" t="str">
        <f t="shared" ca="1" si="86"/>
        <v>-</v>
      </c>
      <c r="W2706" t="str">
        <f t="shared" si="85"/>
        <v>-</v>
      </c>
    </row>
    <row r="2707" spans="1:29" x14ac:dyDescent="0.25">
      <c r="A2707" s="6"/>
      <c r="B2707" s="10"/>
      <c r="C2707" s="6"/>
      <c r="D2707" s="6"/>
      <c r="E2707" s="6"/>
      <c r="F2707" s="6"/>
      <c r="G2707" s="6"/>
      <c r="H2707" s="6"/>
      <c r="I2707" s="6"/>
      <c r="J2707" s="6"/>
      <c r="K2707" s="6"/>
      <c r="L2707" s="6"/>
      <c r="M2707" s="6"/>
      <c r="N2707" s="6"/>
      <c r="O2707" s="6"/>
      <c r="P2707" s="10"/>
      <c r="Q2707" s="15" t="str">
        <f t="shared" ca="1" si="86"/>
        <v>-</v>
      </c>
      <c r="R2707" s="6"/>
      <c r="S2707" s="6"/>
      <c r="T2707" s="6"/>
      <c r="U2707" s="6"/>
      <c r="V2707" s="6"/>
      <c r="W2707" s="6" t="str">
        <f t="shared" si="85"/>
        <v>-</v>
      </c>
      <c r="X2707" s="6"/>
      <c r="Y2707" s="6"/>
      <c r="Z2707" s="6"/>
      <c r="AA2707" s="6"/>
      <c r="AB2707" s="6"/>
      <c r="AC2707" s="6"/>
    </row>
    <row r="2708" spans="1:29" x14ac:dyDescent="0.25">
      <c r="Q2708" s="12" t="str">
        <f t="shared" ca="1" si="86"/>
        <v>-</v>
      </c>
      <c r="W2708" t="str">
        <f t="shared" si="85"/>
        <v>-</v>
      </c>
    </row>
    <row r="2709" spans="1:29" x14ac:dyDescent="0.25">
      <c r="A2709" s="6"/>
      <c r="B2709" s="10"/>
      <c r="C2709" s="6"/>
      <c r="D2709" s="6"/>
      <c r="E2709" s="6"/>
      <c r="F2709" s="6"/>
      <c r="G2709" s="6"/>
      <c r="H2709" s="6"/>
      <c r="I2709" s="6"/>
      <c r="J2709" s="6"/>
      <c r="K2709" s="6"/>
      <c r="L2709" s="6"/>
      <c r="M2709" s="6"/>
      <c r="N2709" s="6"/>
      <c r="O2709" s="6"/>
      <c r="P2709" s="10"/>
      <c r="Q2709" s="15" t="str">
        <f t="shared" ca="1" si="86"/>
        <v>-</v>
      </c>
      <c r="R2709" s="6"/>
      <c r="S2709" s="6"/>
      <c r="T2709" s="6"/>
      <c r="U2709" s="6"/>
      <c r="V2709" s="6"/>
      <c r="W2709" s="6" t="str">
        <f t="shared" si="85"/>
        <v>-</v>
      </c>
      <c r="X2709" s="6"/>
      <c r="Y2709" s="6"/>
      <c r="Z2709" s="6"/>
      <c r="AA2709" s="6"/>
      <c r="AB2709" s="6"/>
      <c r="AC2709" s="6"/>
    </row>
    <row r="2710" spans="1:29" x14ac:dyDescent="0.25">
      <c r="Q2710" s="12" t="str">
        <f t="shared" ca="1" si="86"/>
        <v>-</v>
      </c>
      <c r="W2710" t="str">
        <f t="shared" si="85"/>
        <v>-</v>
      </c>
    </row>
    <row r="2711" spans="1:29" x14ac:dyDescent="0.25">
      <c r="A2711" s="6"/>
      <c r="B2711" s="10"/>
      <c r="C2711" s="6"/>
      <c r="D2711" s="6"/>
      <c r="E2711" s="6"/>
      <c r="F2711" s="6"/>
      <c r="G2711" s="6"/>
      <c r="H2711" s="6"/>
      <c r="I2711" s="6"/>
      <c r="J2711" s="6"/>
      <c r="K2711" s="6"/>
      <c r="L2711" s="6"/>
      <c r="M2711" s="6"/>
      <c r="N2711" s="6"/>
      <c r="O2711" s="6"/>
      <c r="P2711" s="10"/>
      <c r="Q2711" s="15" t="str">
        <f t="shared" ca="1" si="86"/>
        <v>-</v>
      </c>
      <c r="R2711" s="6"/>
      <c r="S2711" s="6"/>
      <c r="T2711" s="6"/>
      <c r="U2711" s="6"/>
      <c r="V2711" s="6"/>
      <c r="W2711" s="6" t="str">
        <f t="shared" si="85"/>
        <v>-</v>
      </c>
      <c r="X2711" s="6"/>
      <c r="Y2711" s="6"/>
      <c r="Z2711" s="6"/>
      <c r="AA2711" s="6"/>
      <c r="AB2711" s="6"/>
      <c r="AC2711" s="6"/>
    </row>
    <row r="2712" spans="1:29" x14ac:dyDescent="0.25">
      <c r="Q2712" s="12" t="str">
        <f t="shared" ca="1" si="86"/>
        <v>-</v>
      </c>
      <c r="W2712" t="str">
        <f t="shared" si="85"/>
        <v>-</v>
      </c>
    </row>
    <row r="2713" spans="1:29" x14ac:dyDescent="0.25">
      <c r="A2713" s="6"/>
      <c r="B2713" s="10"/>
      <c r="C2713" s="6"/>
      <c r="D2713" s="6"/>
      <c r="E2713" s="6"/>
      <c r="F2713" s="6"/>
      <c r="G2713" s="6"/>
      <c r="H2713" s="6"/>
      <c r="I2713" s="6"/>
      <c r="J2713" s="6"/>
      <c r="K2713" s="6"/>
      <c r="L2713" s="6"/>
      <c r="M2713" s="6"/>
      <c r="N2713" s="6"/>
      <c r="O2713" s="6"/>
      <c r="P2713" s="10"/>
      <c r="Q2713" s="15" t="str">
        <f t="shared" ca="1" si="86"/>
        <v>-</v>
      </c>
      <c r="R2713" s="6"/>
      <c r="S2713" s="6"/>
      <c r="T2713" s="6"/>
      <c r="U2713" s="6"/>
      <c r="V2713" s="6"/>
      <c r="W2713" s="6" t="str">
        <f t="shared" si="85"/>
        <v>-</v>
      </c>
      <c r="X2713" s="6"/>
      <c r="Y2713" s="6"/>
      <c r="Z2713" s="6"/>
      <c r="AA2713" s="6"/>
      <c r="AB2713" s="6"/>
      <c r="AC2713" s="6"/>
    </row>
    <row r="2714" spans="1:29" x14ac:dyDescent="0.25">
      <c r="Q2714" s="12" t="str">
        <f t="shared" ca="1" si="86"/>
        <v>-</v>
      </c>
      <c r="W2714" t="str">
        <f t="shared" si="85"/>
        <v>-</v>
      </c>
    </row>
    <row r="2715" spans="1:29" x14ac:dyDescent="0.25">
      <c r="A2715" s="6"/>
      <c r="B2715" s="10"/>
      <c r="C2715" s="6"/>
      <c r="D2715" s="6"/>
      <c r="E2715" s="6"/>
      <c r="F2715" s="6"/>
      <c r="G2715" s="6"/>
      <c r="H2715" s="6"/>
      <c r="I2715" s="6"/>
      <c r="J2715" s="6"/>
      <c r="K2715" s="6"/>
      <c r="L2715" s="6"/>
      <c r="M2715" s="6"/>
      <c r="N2715" s="6"/>
      <c r="O2715" s="6"/>
      <c r="P2715" s="10"/>
      <c r="Q2715" s="15" t="str">
        <f t="shared" ca="1" si="86"/>
        <v>-</v>
      </c>
      <c r="R2715" s="6"/>
      <c r="S2715" s="6"/>
      <c r="T2715" s="6"/>
      <c r="U2715" s="6"/>
      <c r="V2715" s="6"/>
      <c r="W2715" s="6" t="str">
        <f t="shared" si="85"/>
        <v>-</v>
      </c>
      <c r="X2715" s="6"/>
      <c r="Y2715" s="6"/>
      <c r="Z2715" s="6"/>
      <c r="AA2715" s="6"/>
      <c r="AB2715" s="6"/>
      <c r="AC2715" s="6"/>
    </row>
    <row r="2716" spans="1:29" x14ac:dyDescent="0.25">
      <c r="Q2716" s="12" t="str">
        <f t="shared" ca="1" si="86"/>
        <v>-</v>
      </c>
      <c r="W2716" t="str">
        <f t="shared" si="85"/>
        <v>-</v>
      </c>
    </row>
    <row r="2717" spans="1:29" x14ac:dyDescent="0.25">
      <c r="A2717" s="6"/>
      <c r="B2717" s="10"/>
      <c r="C2717" s="6"/>
      <c r="D2717" s="6"/>
      <c r="E2717" s="6"/>
      <c r="F2717" s="6"/>
      <c r="G2717" s="6"/>
      <c r="H2717" s="6"/>
      <c r="I2717" s="6"/>
      <c r="J2717" s="6"/>
      <c r="K2717" s="6"/>
      <c r="L2717" s="6"/>
      <c r="M2717" s="6"/>
      <c r="N2717" s="6"/>
      <c r="O2717" s="6"/>
      <c r="P2717" s="10"/>
      <c r="Q2717" s="15" t="str">
        <f t="shared" ca="1" si="86"/>
        <v>-</v>
      </c>
      <c r="R2717" s="6"/>
      <c r="S2717" s="6"/>
      <c r="T2717" s="6"/>
      <c r="U2717" s="6"/>
      <c r="V2717" s="6"/>
      <c r="W2717" s="6" t="str">
        <f t="shared" si="85"/>
        <v>-</v>
      </c>
      <c r="X2717" s="6"/>
      <c r="Y2717" s="6"/>
      <c r="Z2717" s="6"/>
      <c r="AA2717" s="6"/>
      <c r="AB2717" s="6"/>
      <c r="AC2717" s="6"/>
    </row>
    <row r="2718" spans="1:29" x14ac:dyDescent="0.25">
      <c r="Q2718" s="12" t="str">
        <f t="shared" ca="1" si="86"/>
        <v>-</v>
      </c>
      <c r="W2718" t="str">
        <f t="shared" si="85"/>
        <v>-</v>
      </c>
    </row>
    <row r="2719" spans="1:29" x14ac:dyDescent="0.25">
      <c r="A2719" s="6"/>
      <c r="B2719" s="10"/>
      <c r="C2719" s="6"/>
      <c r="D2719" s="6"/>
      <c r="E2719" s="6"/>
      <c r="F2719" s="6"/>
      <c r="G2719" s="6"/>
      <c r="H2719" s="6"/>
      <c r="I2719" s="6"/>
      <c r="J2719" s="6"/>
      <c r="K2719" s="6"/>
      <c r="L2719" s="6"/>
      <c r="M2719" s="6"/>
      <c r="N2719" s="6"/>
      <c r="O2719" s="6"/>
      <c r="P2719" s="10"/>
      <c r="Q2719" s="15" t="str">
        <f t="shared" ca="1" si="86"/>
        <v>-</v>
      </c>
      <c r="R2719" s="6"/>
      <c r="S2719" s="6"/>
      <c r="T2719" s="6"/>
      <c r="U2719" s="6"/>
      <c r="V2719" s="6"/>
      <c r="W2719" s="6" t="str">
        <f t="shared" si="85"/>
        <v>-</v>
      </c>
      <c r="X2719" s="6"/>
      <c r="Y2719" s="6"/>
      <c r="Z2719" s="6"/>
      <c r="AA2719" s="6"/>
      <c r="AB2719" s="6"/>
      <c r="AC2719" s="6"/>
    </row>
    <row r="2720" spans="1:29" x14ac:dyDescent="0.25">
      <c r="Q2720" s="12" t="str">
        <f t="shared" ca="1" si="86"/>
        <v>-</v>
      </c>
      <c r="W2720" t="str">
        <f t="shared" si="85"/>
        <v>-</v>
      </c>
    </row>
    <row r="2721" spans="1:29" x14ac:dyDescent="0.25">
      <c r="A2721" s="6"/>
      <c r="B2721" s="10"/>
      <c r="C2721" s="6"/>
      <c r="D2721" s="6"/>
      <c r="E2721" s="6"/>
      <c r="F2721" s="6"/>
      <c r="G2721" s="6"/>
      <c r="H2721" s="6"/>
      <c r="I2721" s="6"/>
      <c r="J2721" s="6"/>
      <c r="K2721" s="6"/>
      <c r="L2721" s="6"/>
      <c r="M2721" s="6"/>
      <c r="N2721" s="6"/>
      <c r="O2721" s="6"/>
      <c r="P2721" s="10"/>
      <c r="Q2721" s="15" t="str">
        <f t="shared" ca="1" si="86"/>
        <v>-</v>
      </c>
      <c r="R2721" s="6"/>
      <c r="S2721" s="6"/>
      <c r="T2721" s="6"/>
      <c r="U2721" s="6"/>
      <c r="V2721" s="6"/>
      <c r="W2721" s="6" t="str">
        <f t="shared" si="85"/>
        <v>-</v>
      </c>
      <c r="X2721" s="6"/>
      <c r="Y2721" s="6"/>
      <c r="Z2721" s="6"/>
      <c r="AA2721" s="6"/>
      <c r="AB2721" s="6"/>
      <c r="AC2721" s="6"/>
    </row>
    <row r="2722" spans="1:29" x14ac:dyDescent="0.25">
      <c r="Q2722" s="12" t="str">
        <f t="shared" ca="1" si="86"/>
        <v>-</v>
      </c>
      <c r="W2722" t="str">
        <f t="shared" si="85"/>
        <v>-</v>
      </c>
    </row>
    <row r="2723" spans="1:29" x14ac:dyDescent="0.25">
      <c r="A2723" s="6"/>
      <c r="B2723" s="10"/>
      <c r="C2723" s="6"/>
      <c r="D2723" s="6"/>
      <c r="E2723" s="6"/>
      <c r="F2723" s="6"/>
      <c r="G2723" s="6"/>
      <c r="H2723" s="6"/>
      <c r="I2723" s="6"/>
      <c r="J2723" s="6"/>
      <c r="K2723" s="6"/>
      <c r="L2723" s="6"/>
      <c r="M2723" s="6"/>
      <c r="N2723" s="6"/>
      <c r="O2723" s="6"/>
      <c r="P2723" s="10"/>
      <c r="Q2723" s="15" t="str">
        <f t="shared" ca="1" si="86"/>
        <v>-</v>
      </c>
      <c r="R2723" s="6"/>
      <c r="S2723" s="6"/>
      <c r="T2723" s="6"/>
      <c r="U2723" s="6"/>
      <c r="V2723" s="6"/>
      <c r="W2723" s="6" t="str">
        <f t="shared" si="85"/>
        <v>-</v>
      </c>
      <c r="X2723" s="6"/>
      <c r="Y2723" s="6"/>
      <c r="Z2723" s="6"/>
      <c r="AA2723" s="6"/>
      <c r="AB2723" s="6"/>
      <c r="AC2723" s="6"/>
    </row>
    <row r="2724" spans="1:29" x14ac:dyDescent="0.25">
      <c r="Q2724" s="12" t="str">
        <f t="shared" ca="1" si="86"/>
        <v>-</v>
      </c>
      <c r="W2724" t="str">
        <f t="shared" si="85"/>
        <v>-</v>
      </c>
    </row>
    <row r="2725" spans="1:29" x14ac:dyDescent="0.25">
      <c r="A2725" s="6"/>
      <c r="B2725" s="10"/>
      <c r="C2725" s="6"/>
      <c r="D2725" s="6"/>
      <c r="E2725" s="6"/>
      <c r="F2725" s="6"/>
      <c r="G2725" s="6"/>
      <c r="H2725" s="6"/>
      <c r="I2725" s="6"/>
      <c r="J2725" s="6"/>
      <c r="K2725" s="6"/>
      <c r="L2725" s="6"/>
      <c r="M2725" s="6"/>
      <c r="N2725" s="6"/>
      <c r="O2725" s="6"/>
      <c r="P2725" s="10"/>
      <c r="Q2725" s="15" t="str">
        <f t="shared" ca="1" si="86"/>
        <v>-</v>
      </c>
      <c r="R2725" s="6"/>
      <c r="S2725" s="6"/>
      <c r="T2725" s="6"/>
      <c r="U2725" s="6"/>
      <c r="V2725" s="6"/>
      <c r="W2725" s="6" t="str">
        <f t="shared" si="85"/>
        <v>-</v>
      </c>
      <c r="X2725" s="6"/>
      <c r="Y2725" s="6"/>
      <c r="Z2725" s="6"/>
      <c r="AA2725" s="6"/>
      <c r="AB2725" s="6"/>
      <c r="AC2725" s="6"/>
    </row>
    <row r="2726" spans="1:29" x14ac:dyDescent="0.25">
      <c r="Q2726" s="12" t="str">
        <f t="shared" ca="1" si="86"/>
        <v>-</v>
      </c>
      <c r="W2726" t="str">
        <f t="shared" si="85"/>
        <v>-</v>
      </c>
    </row>
    <row r="2727" spans="1:29" x14ac:dyDescent="0.25">
      <c r="A2727" s="6"/>
      <c r="B2727" s="10"/>
      <c r="C2727" s="6"/>
      <c r="D2727" s="6"/>
      <c r="E2727" s="6"/>
      <c r="F2727" s="6"/>
      <c r="G2727" s="6"/>
      <c r="H2727" s="6"/>
      <c r="I2727" s="6"/>
      <c r="J2727" s="6"/>
      <c r="K2727" s="6"/>
      <c r="L2727" s="6"/>
      <c r="M2727" s="6"/>
      <c r="N2727" s="6"/>
      <c r="O2727" s="6"/>
      <c r="P2727" s="10"/>
      <c r="Q2727" s="15" t="str">
        <f t="shared" ca="1" si="86"/>
        <v>-</v>
      </c>
      <c r="R2727" s="6"/>
      <c r="S2727" s="6"/>
      <c r="T2727" s="6"/>
      <c r="U2727" s="6"/>
      <c r="V2727" s="6"/>
      <c r="W2727" s="6" t="str">
        <f t="shared" si="85"/>
        <v>-</v>
      </c>
      <c r="X2727" s="6"/>
      <c r="Y2727" s="6"/>
      <c r="Z2727" s="6"/>
      <c r="AA2727" s="6"/>
      <c r="AB2727" s="6"/>
      <c r="AC2727" s="6"/>
    </row>
    <row r="2728" spans="1:29" x14ac:dyDescent="0.25">
      <c r="Q2728" s="12" t="str">
        <f t="shared" ca="1" si="86"/>
        <v>-</v>
      </c>
      <c r="W2728" t="str">
        <f t="shared" si="85"/>
        <v>-</v>
      </c>
    </row>
    <row r="2729" spans="1:29" x14ac:dyDescent="0.25">
      <c r="A2729" s="6"/>
      <c r="B2729" s="10"/>
      <c r="C2729" s="6"/>
      <c r="D2729" s="6"/>
      <c r="E2729" s="6"/>
      <c r="F2729" s="6"/>
      <c r="G2729" s="6"/>
      <c r="H2729" s="6"/>
      <c r="I2729" s="6"/>
      <c r="J2729" s="6"/>
      <c r="K2729" s="6"/>
      <c r="L2729" s="6"/>
      <c r="M2729" s="6"/>
      <c r="N2729" s="6"/>
      <c r="O2729" s="6"/>
      <c r="P2729" s="10"/>
      <c r="Q2729" s="15" t="str">
        <f t="shared" ca="1" si="86"/>
        <v>-</v>
      </c>
      <c r="R2729" s="6"/>
      <c r="S2729" s="6"/>
      <c r="T2729" s="6"/>
      <c r="U2729" s="6"/>
      <c r="V2729" s="6"/>
      <c r="W2729" s="6" t="str">
        <f t="shared" si="85"/>
        <v>-</v>
      </c>
      <c r="X2729" s="6"/>
      <c r="Y2729" s="6"/>
      <c r="Z2729" s="6"/>
      <c r="AA2729" s="6"/>
      <c r="AB2729" s="6"/>
      <c r="AC2729" s="6"/>
    </row>
    <row r="2730" spans="1:29" x14ac:dyDescent="0.25">
      <c r="Q2730" s="12" t="str">
        <f t="shared" ca="1" si="86"/>
        <v>-</v>
      </c>
      <c r="W2730" t="str">
        <f t="shared" si="85"/>
        <v>-</v>
      </c>
    </row>
    <row r="2731" spans="1:29" x14ac:dyDescent="0.25">
      <c r="A2731" s="6"/>
      <c r="B2731" s="10"/>
      <c r="C2731" s="6"/>
      <c r="D2731" s="6"/>
      <c r="E2731" s="6"/>
      <c r="F2731" s="6"/>
      <c r="G2731" s="6"/>
      <c r="H2731" s="6"/>
      <c r="I2731" s="6"/>
      <c r="J2731" s="6"/>
      <c r="K2731" s="6"/>
      <c r="L2731" s="6"/>
      <c r="M2731" s="6"/>
      <c r="N2731" s="6"/>
      <c r="O2731" s="6"/>
      <c r="P2731" s="10"/>
      <c r="Q2731" s="15" t="str">
        <f t="shared" ca="1" si="86"/>
        <v>-</v>
      </c>
      <c r="R2731" s="6"/>
      <c r="S2731" s="6"/>
      <c r="T2731" s="6"/>
      <c r="U2731" s="6"/>
      <c r="V2731" s="6"/>
      <c r="W2731" s="6" t="str">
        <f t="shared" si="85"/>
        <v>-</v>
      </c>
      <c r="X2731" s="6"/>
      <c r="Y2731" s="6"/>
      <c r="Z2731" s="6"/>
      <c r="AA2731" s="6"/>
      <c r="AB2731" s="6"/>
      <c r="AC2731" s="6"/>
    </row>
    <row r="2732" spans="1:29" x14ac:dyDescent="0.25">
      <c r="Q2732" s="12" t="str">
        <f t="shared" ca="1" si="86"/>
        <v>-</v>
      </c>
      <c r="W2732" t="str">
        <f t="shared" si="85"/>
        <v>-</v>
      </c>
    </row>
    <row r="2733" spans="1:29" x14ac:dyDescent="0.25">
      <c r="A2733" s="6"/>
      <c r="B2733" s="10"/>
      <c r="C2733" s="6"/>
      <c r="D2733" s="6"/>
      <c r="E2733" s="6"/>
      <c r="F2733" s="6"/>
      <c r="G2733" s="6"/>
      <c r="H2733" s="6"/>
      <c r="I2733" s="6"/>
      <c r="J2733" s="6"/>
      <c r="K2733" s="6"/>
      <c r="L2733" s="6"/>
      <c r="M2733" s="6"/>
      <c r="N2733" s="6"/>
      <c r="O2733" s="6"/>
      <c r="P2733" s="10"/>
      <c r="Q2733" s="15" t="str">
        <f t="shared" ca="1" si="86"/>
        <v>-</v>
      </c>
      <c r="R2733" s="6"/>
      <c r="S2733" s="6"/>
      <c r="T2733" s="6"/>
      <c r="U2733" s="6"/>
      <c r="V2733" s="6"/>
      <c r="W2733" s="6" t="str">
        <f t="shared" si="85"/>
        <v>-</v>
      </c>
      <c r="X2733" s="6"/>
      <c r="Y2733" s="6"/>
      <c r="Z2733" s="6"/>
      <c r="AA2733" s="6"/>
      <c r="AB2733" s="6"/>
      <c r="AC2733" s="6"/>
    </row>
    <row r="2734" spans="1:29" x14ac:dyDescent="0.25">
      <c r="Q2734" s="12" t="str">
        <f t="shared" ca="1" si="86"/>
        <v>-</v>
      </c>
      <c r="W2734" t="str">
        <f t="shared" si="85"/>
        <v>-</v>
      </c>
    </row>
    <row r="2735" spans="1:29" x14ac:dyDescent="0.25">
      <c r="A2735" s="6"/>
      <c r="B2735" s="10"/>
      <c r="C2735" s="6"/>
      <c r="D2735" s="6"/>
      <c r="E2735" s="6"/>
      <c r="F2735" s="6"/>
      <c r="G2735" s="6"/>
      <c r="H2735" s="6"/>
      <c r="I2735" s="6"/>
      <c r="J2735" s="6"/>
      <c r="K2735" s="6"/>
      <c r="L2735" s="6"/>
      <c r="M2735" s="6"/>
      <c r="N2735" s="6"/>
      <c r="O2735" s="6"/>
      <c r="P2735" s="10"/>
      <c r="Q2735" s="15" t="str">
        <f t="shared" ca="1" si="86"/>
        <v>-</v>
      </c>
      <c r="R2735" s="6"/>
      <c r="S2735" s="6"/>
      <c r="T2735" s="6"/>
      <c r="U2735" s="6"/>
      <c r="V2735" s="6"/>
      <c r="W2735" s="6" t="str">
        <f t="shared" si="85"/>
        <v>-</v>
      </c>
      <c r="X2735" s="6"/>
      <c r="Y2735" s="6"/>
      <c r="Z2735" s="6"/>
      <c r="AA2735" s="6"/>
      <c r="AB2735" s="6"/>
      <c r="AC2735" s="6"/>
    </row>
    <row r="2736" spans="1:29" x14ac:dyDescent="0.25">
      <c r="Q2736" s="12" t="str">
        <f t="shared" ca="1" si="86"/>
        <v>-</v>
      </c>
      <c r="W2736" t="str">
        <f t="shared" si="85"/>
        <v>-</v>
      </c>
    </row>
    <row r="2737" spans="1:29" x14ac:dyDescent="0.25">
      <c r="A2737" s="6"/>
      <c r="B2737" s="10"/>
      <c r="C2737" s="6"/>
      <c r="D2737" s="6"/>
      <c r="E2737" s="6"/>
      <c r="F2737" s="6"/>
      <c r="G2737" s="6"/>
      <c r="H2737" s="6"/>
      <c r="I2737" s="6"/>
      <c r="J2737" s="6"/>
      <c r="K2737" s="6"/>
      <c r="L2737" s="6"/>
      <c r="M2737" s="6"/>
      <c r="N2737" s="6"/>
      <c r="O2737" s="6"/>
      <c r="P2737" s="10"/>
      <c r="Q2737" s="15" t="str">
        <f t="shared" ca="1" si="86"/>
        <v>-</v>
      </c>
      <c r="R2737" s="6"/>
      <c r="S2737" s="6"/>
      <c r="T2737" s="6"/>
      <c r="U2737" s="6"/>
      <c r="V2737" s="6"/>
      <c r="W2737" s="6" t="str">
        <f t="shared" si="85"/>
        <v>-</v>
      </c>
      <c r="X2737" s="6"/>
      <c r="Y2737" s="6"/>
      <c r="Z2737" s="6"/>
      <c r="AA2737" s="6"/>
      <c r="AB2737" s="6"/>
      <c r="AC2737" s="6"/>
    </row>
    <row r="2738" spans="1:29" x14ac:dyDescent="0.25">
      <c r="Q2738" s="12" t="str">
        <f t="shared" ca="1" si="86"/>
        <v>-</v>
      </c>
      <c r="W2738" t="str">
        <f t="shared" si="85"/>
        <v>-</v>
      </c>
    </row>
    <row r="2739" spans="1:29" x14ac:dyDescent="0.25">
      <c r="A2739" s="6"/>
      <c r="B2739" s="10"/>
      <c r="C2739" s="6"/>
      <c r="D2739" s="6"/>
      <c r="E2739" s="6"/>
      <c r="F2739" s="6"/>
      <c r="G2739" s="6"/>
      <c r="H2739" s="6"/>
      <c r="I2739" s="6"/>
      <c r="J2739" s="6"/>
      <c r="K2739" s="6"/>
      <c r="L2739" s="6"/>
      <c r="M2739" s="6"/>
      <c r="N2739" s="6"/>
      <c r="O2739" s="6"/>
      <c r="P2739" s="10"/>
      <c r="Q2739" s="15" t="str">
        <f t="shared" ca="1" si="86"/>
        <v>-</v>
      </c>
      <c r="R2739" s="6"/>
      <c r="S2739" s="6"/>
      <c r="T2739" s="6"/>
      <c r="U2739" s="6"/>
      <c r="V2739" s="6"/>
      <c r="W2739" s="6" t="str">
        <f t="shared" si="85"/>
        <v>-</v>
      </c>
      <c r="X2739" s="6"/>
      <c r="Y2739" s="6"/>
      <c r="Z2739" s="6"/>
      <c r="AA2739" s="6"/>
      <c r="AB2739" s="6"/>
      <c r="AC2739" s="6"/>
    </row>
    <row r="2740" spans="1:29" x14ac:dyDescent="0.25">
      <c r="Q2740" s="12" t="str">
        <f t="shared" ca="1" si="86"/>
        <v>-</v>
      </c>
      <c r="W2740" t="str">
        <f t="shared" si="85"/>
        <v>-</v>
      </c>
    </row>
    <row r="2741" spans="1:29" x14ac:dyDescent="0.25">
      <c r="A2741" s="6"/>
      <c r="B2741" s="10"/>
      <c r="C2741" s="6"/>
      <c r="D2741" s="6"/>
      <c r="E2741" s="6"/>
      <c r="F2741" s="6"/>
      <c r="G2741" s="6"/>
      <c r="H2741" s="6"/>
      <c r="I2741" s="6"/>
      <c r="J2741" s="6"/>
      <c r="K2741" s="6"/>
      <c r="L2741" s="6"/>
      <c r="M2741" s="6"/>
      <c r="N2741" s="6"/>
      <c r="O2741" s="6"/>
      <c r="P2741" s="10"/>
      <c r="Q2741" s="15" t="str">
        <f t="shared" ca="1" si="86"/>
        <v>-</v>
      </c>
      <c r="R2741" s="6"/>
      <c r="S2741" s="6"/>
      <c r="T2741" s="6"/>
      <c r="U2741" s="6"/>
      <c r="V2741" s="6"/>
      <c r="W2741" s="6" t="str">
        <f t="shared" si="85"/>
        <v>-</v>
      </c>
      <c r="X2741" s="6"/>
      <c r="Y2741" s="6"/>
      <c r="Z2741" s="6"/>
      <c r="AA2741" s="6"/>
      <c r="AB2741" s="6"/>
      <c r="AC2741" s="6"/>
    </row>
    <row r="2742" spans="1:29" x14ac:dyDescent="0.25">
      <c r="Q2742" s="12" t="str">
        <f t="shared" ca="1" si="86"/>
        <v>-</v>
      </c>
      <c r="W2742" t="str">
        <f t="shared" si="85"/>
        <v>-</v>
      </c>
    </row>
    <row r="2743" spans="1:29" x14ac:dyDescent="0.25">
      <c r="A2743" s="6"/>
      <c r="B2743" s="10"/>
      <c r="C2743" s="6"/>
      <c r="D2743" s="6"/>
      <c r="E2743" s="6"/>
      <c r="F2743" s="6"/>
      <c r="G2743" s="6"/>
      <c r="H2743" s="6"/>
      <c r="I2743" s="6"/>
      <c r="J2743" s="6"/>
      <c r="K2743" s="6"/>
      <c r="L2743" s="6"/>
      <c r="M2743" s="6"/>
      <c r="N2743" s="6"/>
      <c r="O2743" s="6"/>
      <c r="P2743" s="10"/>
      <c r="Q2743" s="15" t="str">
        <f t="shared" ca="1" si="86"/>
        <v>-</v>
      </c>
      <c r="R2743" s="6"/>
      <c r="S2743" s="6"/>
      <c r="T2743" s="6"/>
      <c r="U2743" s="6"/>
      <c r="V2743" s="6"/>
      <c r="W2743" s="6" t="str">
        <f t="shared" si="85"/>
        <v>-</v>
      </c>
      <c r="X2743" s="6"/>
      <c r="Y2743" s="6"/>
      <c r="Z2743" s="6"/>
      <c r="AA2743" s="6"/>
      <c r="AB2743" s="6"/>
      <c r="AC2743" s="6"/>
    </row>
    <row r="2744" spans="1:29" x14ac:dyDescent="0.25">
      <c r="Q2744" s="12" t="str">
        <f t="shared" ca="1" si="86"/>
        <v>-</v>
      </c>
      <c r="W2744" t="str">
        <f t="shared" si="85"/>
        <v>-</v>
      </c>
    </row>
    <row r="2745" spans="1:29" x14ac:dyDescent="0.25">
      <c r="A2745" s="6"/>
      <c r="B2745" s="10"/>
      <c r="C2745" s="6"/>
      <c r="D2745" s="6"/>
      <c r="E2745" s="6"/>
      <c r="F2745" s="6"/>
      <c r="G2745" s="6"/>
      <c r="H2745" s="6"/>
      <c r="I2745" s="6"/>
      <c r="J2745" s="6"/>
      <c r="K2745" s="6"/>
      <c r="L2745" s="6"/>
      <c r="M2745" s="6"/>
      <c r="N2745" s="6"/>
      <c r="O2745" s="6"/>
      <c r="P2745" s="10"/>
      <c r="Q2745" s="15" t="str">
        <f t="shared" ca="1" si="86"/>
        <v>-</v>
      </c>
      <c r="R2745" s="6"/>
      <c r="S2745" s="6"/>
      <c r="T2745" s="6"/>
      <c r="U2745" s="6"/>
      <c r="V2745" s="6"/>
      <c r="W2745" s="6" t="str">
        <f t="shared" si="85"/>
        <v>-</v>
      </c>
      <c r="X2745" s="6"/>
      <c r="Y2745" s="6"/>
      <c r="Z2745" s="6"/>
      <c r="AA2745" s="6"/>
      <c r="AB2745" s="6"/>
      <c r="AC2745" s="6"/>
    </row>
    <row r="2746" spans="1:29" x14ac:dyDescent="0.25">
      <c r="Q2746" s="12" t="str">
        <f t="shared" ca="1" si="86"/>
        <v>-</v>
      </c>
      <c r="W2746" t="str">
        <f t="shared" si="85"/>
        <v>-</v>
      </c>
    </row>
    <row r="2747" spans="1:29" x14ac:dyDescent="0.25">
      <c r="A2747" s="6"/>
      <c r="B2747" s="10"/>
      <c r="C2747" s="6"/>
      <c r="D2747" s="6"/>
      <c r="E2747" s="6"/>
      <c r="F2747" s="6"/>
      <c r="G2747" s="6"/>
      <c r="H2747" s="6"/>
      <c r="I2747" s="6"/>
      <c r="J2747" s="6"/>
      <c r="K2747" s="6"/>
      <c r="L2747" s="6"/>
      <c r="M2747" s="6"/>
      <c r="N2747" s="6"/>
      <c r="O2747" s="6"/>
      <c r="P2747" s="10"/>
      <c r="Q2747" s="15" t="str">
        <f t="shared" ca="1" si="86"/>
        <v>-</v>
      </c>
      <c r="R2747" s="6"/>
      <c r="S2747" s="6"/>
      <c r="T2747" s="6"/>
      <c r="U2747" s="6"/>
      <c r="V2747" s="6"/>
      <c r="W2747" s="6" t="str">
        <f t="shared" si="85"/>
        <v>-</v>
      </c>
      <c r="X2747" s="6"/>
      <c r="Y2747" s="6"/>
      <c r="Z2747" s="6"/>
      <c r="AA2747" s="6"/>
      <c r="AB2747" s="6"/>
      <c r="AC2747" s="6"/>
    </row>
    <row r="2748" spans="1:29" x14ac:dyDescent="0.25">
      <c r="Q2748" s="12" t="str">
        <f t="shared" ca="1" si="86"/>
        <v>-</v>
      </c>
      <c r="W2748" t="str">
        <f t="shared" si="85"/>
        <v>-</v>
      </c>
    </row>
    <row r="2749" spans="1:29" x14ac:dyDescent="0.25">
      <c r="A2749" s="6"/>
      <c r="B2749" s="10"/>
      <c r="C2749" s="6"/>
      <c r="D2749" s="6"/>
      <c r="E2749" s="6"/>
      <c r="F2749" s="6"/>
      <c r="G2749" s="6"/>
      <c r="H2749" s="6"/>
      <c r="I2749" s="6"/>
      <c r="J2749" s="6"/>
      <c r="K2749" s="6"/>
      <c r="L2749" s="6"/>
      <c r="M2749" s="6"/>
      <c r="N2749" s="6"/>
      <c r="O2749" s="6"/>
      <c r="P2749" s="10"/>
      <c r="Q2749" s="15" t="str">
        <f t="shared" ca="1" si="86"/>
        <v>-</v>
      </c>
      <c r="R2749" s="6"/>
      <c r="S2749" s="6"/>
      <c r="T2749" s="6"/>
      <c r="U2749" s="6"/>
      <c r="V2749" s="6"/>
      <c r="W2749" s="6" t="str">
        <f t="shared" si="85"/>
        <v>-</v>
      </c>
      <c r="X2749" s="6"/>
      <c r="Y2749" s="6"/>
      <c r="Z2749" s="6"/>
      <c r="AA2749" s="6"/>
      <c r="AB2749" s="6"/>
      <c r="AC2749" s="6"/>
    </row>
    <row r="2750" spans="1:29" x14ac:dyDescent="0.25">
      <c r="Q2750" s="12" t="str">
        <f t="shared" ca="1" si="86"/>
        <v>-</v>
      </c>
      <c r="W2750" t="str">
        <f t="shared" si="85"/>
        <v>-</v>
      </c>
    </row>
    <row r="2751" spans="1:29" x14ac:dyDescent="0.25">
      <c r="A2751" s="6"/>
      <c r="B2751" s="10"/>
      <c r="C2751" s="6"/>
      <c r="D2751" s="6"/>
      <c r="E2751" s="6"/>
      <c r="F2751" s="6"/>
      <c r="G2751" s="6"/>
      <c r="H2751" s="6"/>
      <c r="I2751" s="6"/>
      <c r="J2751" s="6"/>
      <c r="K2751" s="6"/>
      <c r="L2751" s="6"/>
      <c r="M2751" s="6"/>
      <c r="N2751" s="6"/>
      <c r="O2751" s="6"/>
      <c r="P2751" s="10"/>
      <c r="Q2751" s="15" t="str">
        <f t="shared" ca="1" si="86"/>
        <v>-</v>
      </c>
      <c r="R2751" s="6"/>
      <c r="S2751" s="6"/>
      <c r="T2751" s="6"/>
      <c r="U2751" s="6"/>
      <c r="V2751" s="6"/>
      <c r="W2751" s="6" t="str">
        <f t="shared" ref="W2751:W2814" si="87">IF(OR(ISBLANK(J2751),ISBLANK(V2751)),"-",(IF(J2751=V2751,"Yes","No")))</f>
        <v>-</v>
      </c>
      <c r="X2751" s="6"/>
      <c r="Y2751" s="6"/>
      <c r="Z2751" s="6"/>
      <c r="AA2751" s="6"/>
      <c r="AB2751" s="6"/>
      <c r="AC2751" s="6"/>
    </row>
    <row r="2752" spans="1:29" x14ac:dyDescent="0.25">
      <c r="Q2752" s="12" t="str">
        <f t="shared" ref="Q2752:Q2815" ca="1" si="88">IF(B2752&gt;1/1/1900, (IF(R2752="Closed",(DATEDIF(B2752,P2752,"d"))-(DATEDIF(M2752,O2752,"d")),IF(OR(R2752="Pending",ISBLANK(P2752)),TODAY()-B2752))),"-")</f>
        <v>-</v>
      </c>
      <c r="W2752" t="str">
        <f t="shared" si="87"/>
        <v>-</v>
      </c>
    </row>
    <row r="2753" spans="1:29" x14ac:dyDescent="0.25">
      <c r="A2753" s="6"/>
      <c r="B2753" s="10"/>
      <c r="C2753" s="6"/>
      <c r="D2753" s="6"/>
      <c r="E2753" s="6"/>
      <c r="F2753" s="6"/>
      <c r="G2753" s="6"/>
      <c r="H2753" s="6"/>
      <c r="I2753" s="6"/>
      <c r="J2753" s="6"/>
      <c r="K2753" s="6"/>
      <c r="L2753" s="6"/>
      <c r="M2753" s="6"/>
      <c r="N2753" s="6"/>
      <c r="O2753" s="6"/>
      <c r="P2753" s="10"/>
      <c r="Q2753" s="15" t="str">
        <f t="shared" ca="1" si="88"/>
        <v>-</v>
      </c>
      <c r="R2753" s="6"/>
      <c r="S2753" s="6"/>
      <c r="T2753" s="6"/>
      <c r="U2753" s="6"/>
      <c r="V2753" s="6"/>
      <c r="W2753" s="6" t="str">
        <f t="shared" si="87"/>
        <v>-</v>
      </c>
      <c r="X2753" s="6"/>
      <c r="Y2753" s="6"/>
      <c r="Z2753" s="6"/>
      <c r="AA2753" s="6"/>
      <c r="AB2753" s="6"/>
      <c r="AC2753" s="6"/>
    </row>
    <row r="2754" spans="1:29" x14ac:dyDescent="0.25">
      <c r="Q2754" s="12" t="str">
        <f t="shared" ca="1" si="88"/>
        <v>-</v>
      </c>
      <c r="W2754" t="str">
        <f t="shared" si="87"/>
        <v>-</v>
      </c>
    </row>
    <row r="2755" spans="1:29" x14ac:dyDescent="0.25">
      <c r="A2755" s="6"/>
      <c r="B2755" s="10"/>
      <c r="C2755" s="6"/>
      <c r="D2755" s="6"/>
      <c r="E2755" s="6"/>
      <c r="F2755" s="6"/>
      <c r="G2755" s="6"/>
      <c r="H2755" s="6"/>
      <c r="I2755" s="6"/>
      <c r="J2755" s="6"/>
      <c r="K2755" s="6"/>
      <c r="L2755" s="6"/>
      <c r="M2755" s="6"/>
      <c r="N2755" s="6"/>
      <c r="O2755" s="6"/>
      <c r="P2755" s="10"/>
      <c r="Q2755" s="15" t="str">
        <f t="shared" ca="1" si="88"/>
        <v>-</v>
      </c>
      <c r="R2755" s="6"/>
      <c r="S2755" s="6"/>
      <c r="T2755" s="6"/>
      <c r="U2755" s="6"/>
      <c r="V2755" s="6"/>
      <c r="W2755" s="6" t="str">
        <f t="shared" si="87"/>
        <v>-</v>
      </c>
      <c r="X2755" s="6"/>
      <c r="Y2755" s="6"/>
      <c r="Z2755" s="6"/>
      <c r="AA2755" s="6"/>
      <c r="AB2755" s="6"/>
      <c r="AC2755" s="6"/>
    </row>
    <row r="2756" spans="1:29" x14ac:dyDescent="0.25">
      <c r="Q2756" s="12" t="str">
        <f t="shared" ca="1" si="88"/>
        <v>-</v>
      </c>
      <c r="W2756" t="str">
        <f t="shared" si="87"/>
        <v>-</v>
      </c>
    </row>
    <row r="2757" spans="1:29" x14ac:dyDescent="0.25">
      <c r="A2757" s="6"/>
      <c r="B2757" s="10"/>
      <c r="C2757" s="6"/>
      <c r="D2757" s="6"/>
      <c r="E2757" s="6"/>
      <c r="F2757" s="6"/>
      <c r="G2757" s="6"/>
      <c r="H2757" s="6"/>
      <c r="I2757" s="6"/>
      <c r="J2757" s="6"/>
      <c r="K2757" s="6"/>
      <c r="L2757" s="6"/>
      <c r="M2757" s="6"/>
      <c r="N2757" s="6"/>
      <c r="O2757" s="6"/>
      <c r="P2757" s="10"/>
      <c r="Q2757" s="15" t="str">
        <f t="shared" ca="1" si="88"/>
        <v>-</v>
      </c>
      <c r="R2757" s="6"/>
      <c r="S2757" s="6"/>
      <c r="T2757" s="6"/>
      <c r="U2757" s="6"/>
      <c r="V2757" s="6"/>
      <c r="W2757" s="6" t="str">
        <f t="shared" si="87"/>
        <v>-</v>
      </c>
      <c r="X2757" s="6"/>
      <c r="Y2757" s="6"/>
      <c r="Z2757" s="6"/>
      <c r="AA2757" s="6"/>
      <c r="AB2757" s="6"/>
      <c r="AC2757" s="6"/>
    </row>
    <row r="2758" spans="1:29" x14ac:dyDescent="0.25">
      <c r="Q2758" s="12" t="str">
        <f t="shared" ca="1" si="88"/>
        <v>-</v>
      </c>
      <c r="W2758" t="str">
        <f t="shared" si="87"/>
        <v>-</v>
      </c>
    </row>
    <row r="2759" spans="1:29" x14ac:dyDescent="0.25">
      <c r="A2759" s="6"/>
      <c r="B2759" s="10"/>
      <c r="C2759" s="6"/>
      <c r="D2759" s="6"/>
      <c r="E2759" s="6"/>
      <c r="F2759" s="6"/>
      <c r="G2759" s="6"/>
      <c r="H2759" s="6"/>
      <c r="I2759" s="6"/>
      <c r="J2759" s="6"/>
      <c r="K2759" s="6"/>
      <c r="L2759" s="6"/>
      <c r="M2759" s="6"/>
      <c r="N2759" s="6"/>
      <c r="O2759" s="6"/>
      <c r="P2759" s="10"/>
      <c r="Q2759" s="15" t="str">
        <f t="shared" ca="1" si="88"/>
        <v>-</v>
      </c>
      <c r="R2759" s="6"/>
      <c r="S2759" s="6"/>
      <c r="T2759" s="6"/>
      <c r="U2759" s="6"/>
      <c r="V2759" s="6"/>
      <c r="W2759" s="6" t="str">
        <f t="shared" si="87"/>
        <v>-</v>
      </c>
      <c r="X2759" s="6"/>
      <c r="Y2759" s="6"/>
      <c r="Z2759" s="6"/>
      <c r="AA2759" s="6"/>
      <c r="AB2759" s="6"/>
      <c r="AC2759" s="6"/>
    </row>
    <row r="2760" spans="1:29" x14ac:dyDescent="0.25">
      <c r="Q2760" s="12" t="str">
        <f t="shared" ca="1" si="88"/>
        <v>-</v>
      </c>
      <c r="W2760" t="str">
        <f t="shared" si="87"/>
        <v>-</v>
      </c>
    </row>
    <row r="2761" spans="1:29" x14ac:dyDescent="0.25">
      <c r="A2761" s="6"/>
      <c r="B2761" s="10"/>
      <c r="C2761" s="6"/>
      <c r="D2761" s="6"/>
      <c r="E2761" s="6"/>
      <c r="F2761" s="6"/>
      <c r="G2761" s="6"/>
      <c r="H2761" s="6"/>
      <c r="I2761" s="6"/>
      <c r="J2761" s="6"/>
      <c r="K2761" s="6"/>
      <c r="L2761" s="6"/>
      <c r="M2761" s="6"/>
      <c r="N2761" s="6"/>
      <c r="O2761" s="6"/>
      <c r="P2761" s="10"/>
      <c r="Q2761" s="15" t="str">
        <f t="shared" ca="1" si="88"/>
        <v>-</v>
      </c>
      <c r="R2761" s="6"/>
      <c r="S2761" s="6"/>
      <c r="T2761" s="6"/>
      <c r="U2761" s="6"/>
      <c r="V2761" s="6"/>
      <c r="W2761" s="6" t="str">
        <f t="shared" si="87"/>
        <v>-</v>
      </c>
      <c r="X2761" s="6"/>
      <c r="Y2761" s="6"/>
      <c r="Z2761" s="6"/>
      <c r="AA2761" s="6"/>
      <c r="AB2761" s="6"/>
      <c r="AC2761" s="6"/>
    </row>
    <row r="2762" spans="1:29" x14ac:dyDescent="0.25">
      <c r="Q2762" s="12" t="str">
        <f t="shared" ca="1" si="88"/>
        <v>-</v>
      </c>
      <c r="W2762" t="str">
        <f t="shared" si="87"/>
        <v>-</v>
      </c>
    </row>
    <row r="2763" spans="1:29" x14ac:dyDescent="0.25">
      <c r="A2763" s="6"/>
      <c r="B2763" s="10"/>
      <c r="C2763" s="6"/>
      <c r="D2763" s="6"/>
      <c r="E2763" s="6"/>
      <c r="F2763" s="6"/>
      <c r="G2763" s="6"/>
      <c r="H2763" s="6"/>
      <c r="I2763" s="6"/>
      <c r="J2763" s="6"/>
      <c r="K2763" s="6"/>
      <c r="L2763" s="6"/>
      <c r="M2763" s="6"/>
      <c r="N2763" s="6"/>
      <c r="O2763" s="6"/>
      <c r="P2763" s="10"/>
      <c r="Q2763" s="15" t="str">
        <f t="shared" ca="1" si="88"/>
        <v>-</v>
      </c>
      <c r="R2763" s="6"/>
      <c r="S2763" s="6"/>
      <c r="T2763" s="6"/>
      <c r="U2763" s="6"/>
      <c r="V2763" s="6"/>
      <c r="W2763" s="6" t="str">
        <f t="shared" si="87"/>
        <v>-</v>
      </c>
      <c r="X2763" s="6"/>
      <c r="Y2763" s="6"/>
      <c r="Z2763" s="6"/>
      <c r="AA2763" s="6"/>
      <c r="AB2763" s="6"/>
      <c r="AC2763" s="6"/>
    </row>
    <row r="2764" spans="1:29" x14ac:dyDescent="0.25">
      <c r="Q2764" s="12" t="str">
        <f t="shared" ca="1" si="88"/>
        <v>-</v>
      </c>
      <c r="W2764" t="str">
        <f t="shared" si="87"/>
        <v>-</v>
      </c>
    </row>
    <row r="2765" spans="1:29" x14ac:dyDescent="0.25">
      <c r="A2765" s="6"/>
      <c r="B2765" s="10"/>
      <c r="C2765" s="6"/>
      <c r="D2765" s="6"/>
      <c r="E2765" s="6"/>
      <c r="F2765" s="6"/>
      <c r="G2765" s="6"/>
      <c r="H2765" s="6"/>
      <c r="I2765" s="6"/>
      <c r="J2765" s="6"/>
      <c r="K2765" s="6"/>
      <c r="L2765" s="6"/>
      <c r="M2765" s="6"/>
      <c r="N2765" s="6"/>
      <c r="O2765" s="6"/>
      <c r="P2765" s="10"/>
      <c r="Q2765" s="15" t="str">
        <f t="shared" ca="1" si="88"/>
        <v>-</v>
      </c>
      <c r="R2765" s="6"/>
      <c r="S2765" s="6"/>
      <c r="T2765" s="6"/>
      <c r="U2765" s="6"/>
      <c r="V2765" s="6"/>
      <c r="W2765" s="6" t="str">
        <f t="shared" si="87"/>
        <v>-</v>
      </c>
      <c r="X2765" s="6"/>
      <c r="Y2765" s="6"/>
      <c r="Z2765" s="6"/>
      <c r="AA2765" s="6"/>
      <c r="AB2765" s="6"/>
      <c r="AC2765" s="6"/>
    </row>
    <row r="2766" spans="1:29" x14ac:dyDescent="0.25">
      <c r="Q2766" s="12" t="str">
        <f t="shared" ca="1" si="88"/>
        <v>-</v>
      </c>
      <c r="W2766" t="str">
        <f t="shared" si="87"/>
        <v>-</v>
      </c>
    </row>
    <row r="2767" spans="1:29" x14ac:dyDescent="0.25">
      <c r="A2767" s="6"/>
      <c r="B2767" s="10"/>
      <c r="C2767" s="6"/>
      <c r="D2767" s="6"/>
      <c r="E2767" s="6"/>
      <c r="F2767" s="6"/>
      <c r="G2767" s="6"/>
      <c r="H2767" s="6"/>
      <c r="I2767" s="6"/>
      <c r="J2767" s="6"/>
      <c r="K2767" s="6"/>
      <c r="L2767" s="6"/>
      <c r="M2767" s="6"/>
      <c r="N2767" s="6"/>
      <c r="O2767" s="6"/>
      <c r="P2767" s="10"/>
      <c r="Q2767" s="15" t="str">
        <f t="shared" ca="1" si="88"/>
        <v>-</v>
      </c>
      <c r="R2767" s="6"/>
      <c r="S2767" s="6"/>
      <c r="T2767" s="6"/>
      <c r="U2767" s="6"/>
      <c r="V2767" s="6"/>
      <c r="W2767" s="6" t="str">
        <f t="shared" si="87"/>
        <v>-</v>
      </c>
      <c r="X2767" s="6"/>
      <c r="Y2767" s="6"/>
      <c r="Z2767" s="6"/>
      <c r="AA2767" s="6"/>
      <c r="AB2767" s="6"/>
      <c r="AC2767" s="6"/>
    </row>
    <row r="2768" spans="1:29" x14ac:dyDescent="0.25">
      <c r="Q2768" s="12" t="str">
        <f t="shared" ca="1" si="88"/>
        <v>-</v>
      </c>
      <c r="W2768" t="str">
        <f t="shared" si="87"/>
        <v>-</v>
      </c>
    </row>
    <row r="2769" spans="1:29" x14ac:dyDescent="0.25">
      <c r="A2769" s="6"/>
      <c r="B2769" s="10"/>
      <c r="C2769" s="6"/>
      <c r="D2769" s="6"/>
      <c r="E2769" s="6"/>
      <c r="F2769" s="6"/>
      <c r="G2769" s="6"/>
      <c r="H2769" s="6"/>
      <c r="I2769" s="6"/>
      <c r="J2769" s="6"/>
      <c r="K2769" s="6"/>
      <c r="L2769" s="6"/>
      <c r="M2769" s="6"/>
      <c r="N2769" s="6"/>
      <c r="O2769" s="6"/>
      <c r="P2769" s="10"/>
      <c r="Q2769" s="15" t="str">
        <f t="shared" ca="1" si="88"/>
        <v>-</v>
      </c>
      <c r="R2769" s="6"/>
      <c r="S2769" s="6"/>
      <c r="T2769" s="6"/>
      <c r="U2769" s="6"/>
      <c r="V2769" s="6"/>
      <c r="W2769" s="6" t="str">
        <f t="shared" si="87"/>
        <v>-</v>
      </c>
      <c r="X2769" s="6"/>
      <c r="Y2769" s="6"/>
      <c r="Z2769" s="6"/>
      <c r="AA2769" s="6"/>
      <c r="AB2769" s="6"/>
      <c r="AC2769" s="6"/>
    </row>
    <row r="2770" spans="1:29" x14ac:dyDescent="0.25">
      <c r="Q2770" s="12" t="str">
        <f t="shared" ca="1" si="88"/>
        <v>-</v>
      </c>
      <c r="W2770" t="str">
        <f t="shared" si="87"/>
        <v>-</v>
      </c>
    </row>
    <row r="2771" spans="1:29" x14ac:dyDescent="0.25">
      <c r="A2771" s="6"/>
      <c r="B2771" s="10"/>
      <c r="C2771" s="6"/>
      <c r="D2771" s="6"/>
      <c r="E2771" s="6"/>
      <c r="F2771" s="6"/>
      <c r="G2771" s="6"/>
      <c r="H2771" s="6"/>
      <c r="I2771" s="6"/>
      <c r="J2771" s="6"/>
      <c r="K2771" s="6"/>
      <c r="L2771" s="6"/>
      <c r="M2771" s="6"/>
      <c r="N2771" s="6"/>
      <c r="O2771" s="6"/>
      <c r="P2771" s="10"/>
      <c r="Q2771" s="15" t="str">
        <f t="shared" ca="1" si="88"/>
        <v>-</v>
      </c>
      <c r="R2771" s="6"/>
      <c r="S2771" s="6"/>
      <c r="T2771" s="6"/>
      <c r="U2771" s="6"/>
      <c r="V2771" s="6"/>
      <c r="W2771" s="6" t="str">
        <f t="shared" si="87"/>
        <v>-</v>
      </c>
      <c r="X2771" s="6"/>
      <c r="Y2771" s="6"/>
      <c r="Z2771" s="6"/>
      <c r="AA2771" s="6"/>
      <c r="AB2771" s="6"/>
      <c r="AC2771" s="6"/>
    </row>
    <row r="2772" spans="1:29" x14ac:dyDescent="0.25">
      <c r="Q2772" s="12" t="str">
        <f t="shared" ca="1" si="88"/>
        <v>-</v>
      </c>
      <c r="W2772" t="str">
        <f t="shared" si="87"/>
        <v>-</v>
      </c>
    </row>
    <row r="2773" spans="1:29" x14ac:dyDescent="0.25">
      <c r="A2773" s="6"/>
      <c r="B2773" s="10"/>
      <c r="C2773" s="6"/>
      <c r="D2773" s="6"/>
      <c r="E2773" s="6"/>
      <c r="F2773" s="6"/>
      <c r="G2773" s="6"/>
      <c r="H2773" s="6"/>
      <c r="I2773" s="6"/>
      <c r="J2773" s="6"/>
      <c r="K2773" s="6"/>
      <c r="L2773" s="6"/>
      <c r="M2773" s="6"/>
      <c r="N2773" s="6"/>
      <c r="O2773" s="6"/>
      <c r="P2773" s="10"/>
      <c r="Q2773" s="15" t="str">
        <f t="shared" ca="1" si="88"/>
        <v>-</v>
      </c>
      <c r="R2773" s="6"/>
      <c r="S2773" s="6"/>
      <c r="T2773" s="6"/>
      <c r="U2773" s="6"/>
      <c r="V2773" s="6"/>
      <c r="W2773" s="6" t="str">
        <f t="shared" si="87"/>
        <v>-</v>
      </c>
      <c r="X2773" s="6"/>
      <c r="Y2773" s="6"/>
      <c r="Z2773" s="6"/>
      <c r="AA2773" s="6"/>
      <c r="AB2773" s="6"/>
      <c r="AC2773" s="6"/>
    </row>
    <row r="2774" spans="1:29" x14ac:dyDescent="0.25">
      <c r="Q2774" s="12" t="str">
        <f t="shared" ca="1" si="88"/>
        <v>-</v>
      </c>
      <c r="W2774" t="str">
        <f t="shared" si="87"/>
        <v>-</v>
      </c>
    </row>
    <row r="2775" spans="1:29" x14ac:dyDescent="0.25">
      <c r="A2775" s="6"/>
      <c r="B2775" s="10"/>
      <c r="C2775" s="6"/>
      <c r="D2775" s="6"/>
      <c r="E2775" s="6"/>
      <c r="F2775" s="6"/>
      <c r="G2775" s="6"/>
      <c r="H2775" s="6"/>
      <c r="I2775" s="6"/>
      <c r="J2775" s="6"/>
      <c r="K2775" s="6"/>
      <c r="L2775" s="6"/>
      <c r="M2775" s="6"/>
      <c r="N2775" s="6"/>
      <c r="O2775" s="6"/>
      <c r="P2775" s="10"/>
      <c r="Q2775" s="15" t="str">
        <f t="shared" ca="1" si="88"/>
        <v>-</v>
      </c>
      <c r="R2775" s="6"/>
      <c r="S2775" s="6"/>
      <c r="T2775" s="6"/>
      <c r="U2775" s="6"/>
      <c r="V2775" s="6"/>
      <c r="W2775" s="6" t="str">
        <f t="shared" si="87"/>
        <v>-</v>
      </c>
      <c r="X2775" s="6"/>
      <c r="Y2775" s="6"/>
      <c r="Z2775" s="6"/>
      <c r="AA2775" s="6"/>
      <c r="AB2775" s="6"/>
      <c r="AC2775" s="6"/>
    </row>
    <row r="2776" spans="1:29" x14ac:dyDescent="0.25">
      <c r="Q2776" s="12" t="str">
        <f t="shared" ca="1" si="88"/>
        <v>-</v>
      </c>
      <c r="W2776" t="str">
        <f t="shared" si="87"/>
        <v>-</v>
      </c>
    </row>
    <row r="2777" spans="1:29" x14ac:dyDescent="0.25">
      <c r="A2777" s="6"/>
      <c r="B2777" s="10"/>
      <c r="C2777" s="6"/>
      <c r="D2777" s="6"/>
      <c r="E2777" s="6"/>
      <c r="F2777" s="6"/>
      <c r="G2777" s="6"/>
      <c r="H2777" s="6"/>
      <c r="I2777" s="6"/>
      <c r="J2777" s="6"/>
      <c r="K2777" s="6"/>
      <c r="L2777" s="6"/>
      <c r="M2777" s="6"/>
      <c r="N2777" s="6"/>
      <c r="O2777" s="6"/>
      <c r="P2777" s="10"/>
      <c r="Q2777" s="15" t="str">
        <f t="shared" ca="1" si="88"/>
        <v>-</v>
      </c>
      <c r="R2777" s="6"/>
      <c r="S2777" s="6"/>
      <c r="T2777" s="6"/>
      <c r="U2777" s="6"/>
      <c r="V2777" s="6"/>
      <c r="W2777" s="6" t="str">
        <f t="shared" si="87"/>
        <v>-</v>
      </c>
      <c r="X2777" s="6"/>
      <c r="Y2777" s="6"/>
      <c r="Z2777" s="6"/>
      <c r="AA2777" s="6"/>
      <c r="AB2777" s="6"/>
      <c r="AC2777" s="6"/>
    </row>
    <row r="2778" spans="1:29" x14ac:dyDescent="0.25">
      <c r="Q2778" s="12" t="str">
        <f t="shared" ca="1" si="88"/>
        <v>-</v>
      </c>
      <c r="W2778" t="str">
        <f t="shared" si="87"/>
        <v>-</v>
      </c>
    </row>
    <row r="2779" spans="1:29" x14ac:dyDescent="0.25">
      <c r="A2779" s="6"/>
      <c r="B2779" s="10"/>
      <c r="C2779" s="6"/>
      <c r="D2779" s="6"/>
      <c r="E2779" s="6"/>
      <c r="F2779" s="6"/>
      <c r="G2779" s="6"/>
      <c r="H2779" s="6"/>
      <c r="I2779" s="6"/>
      <c r="J2779" s="6"/>
      <c r="K2779" s="6"/>
      <c r="L2779" s="6"/>
      <c r="M2779" s="6"/>
      <c r="N2779" s="6"/>
      <c r="O2779" s="6"/>
      <c r="P2779" s="10"/>
      <c r="Q2779" s="15" t="str">
        <f t="shared" ca="1" si="88"/>
        <v>-</v>
      </c>
      <c r="R2779" s="6"/>
      <c r="S2779" s="6"/>
      <c r="T2779" s="6"/>
      <c r="U2779" s="6"/>
      <c r="V2779" s="6"/>
      <c r="W2779" s="6" t="str">
        <f t="shared" si="87"/>
        <v>-</v>
      </c>
      <c r="X2779" s="6"/>
      <c r="Y2779" s="6"/>
      <c r="Z2779" s="6"/>
      <c r="AA2779" s="6"/>
      <c r="AB2779" s="6"/>
      <c r="AC2779" s="6"/>
    </row>
    <row r="2780" spans="1:29" x14ac:dyDescent="0.25">
      <c r="Q2780" s="12" t="str">
        <f t="shared" ca="1" si="88"/>
        <v>-</v>
      </c>
      <c r="W2780" t="str">
        <f t="shared" si="87"/>
        <v>-</v>
      </c>
    </row>
    <row r="2781" spans="1:29" x14ac:dyDescent="0.25">
      <c r="A2781" s="6"/>
      <c r="B2781" s="10"/>
      <c r="C2781" s="6"/>
      <c r="D2781" s="6"/>
      <c r="E2781" s="6"/>
      <c r="F2781" s="6"/>
      <c r="G2781" s="6"/>
      <c r="H2781" s="6"/>
      <c r="I2781" s="6"/>
      <c r="J2781" s="6"/>
      <c r="K2781" s="6"/>
      <c r="L2781" s="6"/>
      <c r="M2781" s="6"/>
      <c r="N2781" s="6"/>
      <c r="O2781" s="6"/>
      <c r="P2781" s="10"/>
      <c r="Q2781" s="15" t="str">
        <f t="shared" ca="1" si="88"/>
        <v>-</v>
      </c>
      <c r="R2781" s="6"/>
      <c r="S2781" s="6"/>
      <c r="T2781" s="6"/>
      <c r="U2781" s="6"/>
      <c r="V2781" s="6"/>
      <c r="W2781" s="6" t="str">
        <f t="shared" si="87"/>
        <v>-</v>
      </c>
      <c r="X2781" s="6"/>
      <c r="Y2781" s="6"/>
      <c r="Z2781" s="6"/>
      <c r="AA2781" s="6"/>
      <c r="AB2781" s="6"/>
      <c r="AC2781" s="6"/>
    </row>
    <row r="2782" spans="1:29" x14ac:dyDescent="0.25">
      <c r="Q2782" s="12" t="str">
        <f t="shared" ca="1" si="88"/>
        <v>-</v>
      </c>
      <c r="W2782" t="str">
        <f t="shared" si="87"/>
        <v>-</v>
      </c>
    </row>
    <row r="2783" spans="1:29" x14ac:dyDescent="0.25">
      <c r="A2783" s="6"/>
      <c r="B2783" s="10"/>
      <c r="C2783" s="6"/>
      <c r="D2783" s="6"/>
      <c r="E2783" s="6"/>
      <c r="F2783" s="6"/>
      <c r="G2783" s="6"/>
      <c r="H2783" s="6"/>
      <c r="I2783" s="6"/>
      <c r="J2783" s="6"/>
      <c r="K2783" s="6"/>
      <c r="L2783" s="6"/>
      <c r="M2783" s="6"/>
      <c r="N2783" s="6"/>
      <c r="O2783" s="6"/>
      <c r="P2783" s="10"/>
      <c r="Q2783" s="15" t="str">
        <f t="shared" ca="1" si="88"/>
        <v>-</v>
      </c>
      <c r="R2783" s="6"/>
      <c r="S2783" s="6"/>
      <c r="T2783" s="6"/>
      <c r="U2783" s="6"/>
      <c r="V2783" s="6"/>
      <c r="W2783" s="6" t="str">
        <f t="shared" si="87"/>
        <v>-</v>
      </c>
      <c r="X2783" s="6"/>
      <c r="Y2783" s="6"/>
      <c r="Z2783" s="6"/>
      <c r="AA2783" s="6"/>
      <c r="AB2783" s="6"/>
      <c r="AC2783" s="6"/>
    </row>
    <row r="2784" spans="1:29" x14ac:dyDescent="0.25">
      <c r="Q2784" s="12" t="str">
        <f t="shared" ca="1" si="88"/>
        <v>-</v>
      </c>
      <c r="W2784" t="str">
        <f t="shared" si="87"/>
        <v>-</v>
      </c>
    </row>
    <row r="2785" spans="1:29" x14ac:dyDescent="0.25">
      <c r="A2785" s="6"/>
      <c r="B2785" s="10"/>
      <c r="C2785" s="6"/>
      <c r="D2785" s="6"/>
      <c r="E2785" s="6"/>
      <c r="F2785" s="6"/>
      <c r="G2785" s="6"/>
      <c r="H2785" s="6"/>
      <c r="I2785" s="6"/>
      <c r="J2785" s="6"/>
      <c r="K2785" s="6"/>
      <c r="L2785" s="6"/>
      <c r="M2785" s="6"/>
      <c r="N2785" s="6"/>
      <c r="O2785" s="6"/>
      <c r="P2785" s="10"/>
      <c r="Q2785" s="15" t="str">
        <f t="shared" ca="1" si="88"/>
        <v>-</v>
      </c>
      <c r="R2785" s="6"/>
      <c r="S2785" s="6"/>
      <c r="T2785" s="6"/>
      <c r="U2785" s="6"/>
      <c r="V2785" s="6"/>
      <c r="W2785" s="6" t="str">
        <f t="shared" si="87"/>
        <v>-</v>
      </c>
      <c r="X2785" s="6"/>
      <c r="Y2785" s="6"/>
      <c r="Z2785" s="6"/>
      <c r="AA2785" s="6"/>
      <c r="AB2785" s="6"/>
      <c r="AC2785" s="6"/>
    </row>
    <row r="2786" spans="1:29" x14ac:dyDescent="0.25">
      <c r="Q2786" s="12" t="str">
        <f t="shared" ca="1" si="88"/>
        <v>-</v>
      </c>
      <c r="W2786" t="str">
        <f t="shared" si="87"/>
        <v>-</v>
      </c>
    </row>
    <row r="2787" spans="1:29" x14ac:dyDescent="0.25">
      <c r="A2787" s="6"/>
      <c r="B2787" s="10"/>
      <c r="C2787" s="6"/>
      <c r="D2787" s="6"/>
      <c r="E2787" s="6"/>
      <c r="F2787" s="6"/>
      <c r="G2787" s="6"/>
      <c r="H2787" s="6"/>
      <c r="I2787" s="6"/>
      <c r="J2787" s="6"/>
      <c r="K2787" s="6"/>
      <c r="L2787" s="6"/>
      <c r="M2787" s="6"/>
      <c r="N2787" s="6"/>
      <c r="O2787" s="6"/>
      <c r="P2787" s="10"/>
      <c r="Q2787" s="15" t="str">
        <f t="shared" ca="1" si="88"/>
        <v>-</v>
      </c>
      <c r="R2787" s="6"/>
      <c r="S2787" s="6"/>
      <c r="T2787" s="6"/>
      <c r="U2787" s="6"/>
      <c r="V2787" s="6"/>
      <c r="W2787" s="6" t="str">
        <f t="shared" si="87"/>
        <v>-</v>
      </c>
      <c r="X2787" s="6"/>
      <c r="Y2787" s="6"/>
      <c r="Z2787" s="6"/>
      <c r="AA2787" s="6"/>
      <c r="AB2787" s="6"/>
      <c r="AC2787" s="6"/>
    </row>
    <row r="2788" spans="1:29" x14ac:dyDescent="0.25">
      <c r="Q2788" s="12" t="str">
        <f t="shared" ca="1" si="88"/>
        <v>-</v>
      </c>
      <c r="W2788" t="str">
        <f t="shared" si="87"/>
        <v>-</v>
      </c>
    </row>
    <row r="2789" spans="1:29" x14ac:dyDescent="0.25">
      <c r="A2789" s="6"/>
      <c r="B2789" s="10"/>
      <c r="C2789" s="6"/>
      <c r="D2789" s="6"/>
      <c r="E2789" s="6"/>
      <c r="F2789" s="6"/>
      <c r="G2789" s="6"/>
      <c r="H2789" s="6"/>
      <c r="I2789" s="6"/>
      <c r="J2789" s="6"/>
      <c r="K2789" s="6"/>
      <c r="L2789" s="6"/>
      <c r="M2789" s="6"/>
      <c r="N2789" s="6"/>
      <c r="O2789" s="6"/>
      <c r="P2789" s="10"/>
      <c r="Q2789" s="15" t="str">
        <f t="shared" ca="1" si="88"/>
        <v>-</v>
      </c>
      <c r="R2789" s="6"/>
      <c r="S2789" s="6"/>
      <c r="T2789" s="6"/>
      <c r="U2789" s="6"/>
      <c r="V2789" s="6"/>
      <c r="W2789" s="6" t="str">
        <f t="shared" si="87"/>
        <v>-</v>
      </c>
      <c r="X2789" s="6"/>
      <c r="Y2789" s="6"/>
      <c r="Z2789" s="6"/>
      <c r="AA2789" s="6"/>
      <c r="AB2789" s="6"/>
      <c r="AC2789" s="6"/>
    </row>
    <row r="2790" spans="1:29" x14ac:dyDescent="0.25">
      <c r="Q2790" s="12" t="str">
        <f t="shared" ca="1" si="88"/>
        <v>-</v>
      </c>
      <c r="W2790" t="str">
        <f t="shared" si="87"/>
        <v>-</v>
      </c>
    </row>
    <row r="2791" spans="1:29" x14ac:dyDescent="0.25">
      <c r="A2791" s="6"/>
      <c r="B2791" s="10"/>
      <c r="C2791" s="6"/>
      <c r="D2791" s="6"/>
      <c r="E2791" s="6"/>
      <c r="F2791" s="6"/>
      <c r="G2791" s="6"/>
      <c r="H2791" s="6"/>
      <c r="I2791" s="6"/>
      <c r="J2791" s="6"/>
      <c r="K2791" s="6"/>
      <c r="L2791" s="6"/>
      <c r="M2791" s="6"/>
      <c r="N2791" s="6"/>
      <c r="O2791" s="6"/>
      <c r="P2791" s="10"/>
      <c r="Q2791" s="15" t="str">
        <f t="shared" ca="1" si="88"/>
        <v>-</v>
      </c>
      <c r="R2791" s="6"/>
      <c r="S2791" s="6"/>
      <c r="T2791" s="6"/>
      <c r="U2791" s="6"/>
      <c r="V2791" s="6"/>
      <c r="W2791" s="6" t="str">
        <f t="shared" si="87"/>
        <v>-</v>
      </c>
      <c r="X2791" s="6"/>
      <c r="Y2791" s="6"/>
      <c r="Z2791" s="6"/>
      <c r="AA2791" s="6"/>
      <c r="AB2791" s="6"/>
      <c r="AC2791" s="6"/>
    </row>
    <row r="2792" spans="1:29" x14ac:dyDescent="0.25">
      <c r="Q2792" s="12" t="str">
        <f t="shared" ca="1" si="88"/>
        <v>-</v>
      </c>
      <c r="W2792" t="str">
        <f t="shared" si="87"/>
        <v>-</v>
      </c>
    </row>
    <row r="2793" spans="1:29" x14ac:dyDescent="0.25">
      <c r="A2793" s="6"/>
      <c r="B2793" s="10"/>
      <c r="C2793" s="6"/>
      <c r="D2793" s="6"/>
      <c r="E2793" s="6"/>
      <c r="F2793" s="6"/>
      <c r="G2793" s="6"/>
      <c r="H2793" s="6"/>
      <c r="I2793" s="6"/>
      <c r="J2793" s="6"/>
      <c r="K2793" s="6"/>
      <c r="L2793" s="6"/>
      <c r="M2793" s="6"/>
      <c r="N2793" s="6"/>
      <c r="O2793" s="6"/>
      <c r="P2793" s="10"/>
      <c r="Q2793" s="15" t="str">
        <f t="shared" ca="1" si="88"/>
        <v>-</v>
      </c>
      <c r="R2793" s="6"/>
      <c r="S2793" s="6"/>
      <c r="T2793" s="6"/>
      <c r="U2793" s="6"/>
      <c r="V2793" s="6"/>
      <c r="W2793" s="6" t="str">
        <f t="shared" si="87"/>
        <v>-</v>
      </c>
      <c r="X2793" s="6"/>
      <c r="Y2793" s="6"/>
      <c r="Z2793" s="6"/>
      <c r="AA2793" s="6"/>
      <c r="AB2793" s="6"/>
      <c r="AC2793" s="6"/>
    </row>
    <row r="2794" spans="1:29" x14ac:dyDescent="0.25">
      <c r="Q2794" s="12" t="str">
        <f t="shared" ca="1" si="88"/>
        <v>-</v>
      </c>
      <c r="W2794" t="str">
        <f t="shared" si="87"/>
        <v>-</v>
      </c>
    </row>
    <row r="2795" spans="1:29" x14ac:dyDescent="0.25">
      <c r="A2795" s="6"/>
      <c r="B2795" s="10"/>
      <c r="C2795" s="6"/>
      <c r="D2795" s="6"/>
      <c r="E2795" s="6"/>
      <c r="F2795" s="6"/>
      <c r="G2795" s="6"/>
      <c r="H2795" s="6"/>
      <c r="I2795" s="6"/>
      <c r="J2795" s="6"/>
      <c r="K2795" s="6"/>
      <c r="L2795" s="6"/>
      <c r="M2795" s="6"/>
      <c r="N2795" s="6"/>
      <c r="O2795" s="6"/>
      <c r="P2795" s="10"/>
      <c r="Q2795" s="15" t="str">
        <f t="shared" ca="1" si="88"/>
        <v>-</v>
      </c>
      <c r="R2795" s="6"/>
      <c r="S2795" s="6"/>
      <c r="T2795" s="6"/>
      <c r="U2795" s="6"/>
      <c r="V2795" s="6"/>
      <c r="W2795" s="6" t="str">
        <f t="shared" si="87"/>
        <v>-</v>
      </c>
      <c r="X2795" s="6"/>
      <c r="Y2795" s="6"/>
      <c r="Z2795" s="6"/>
      <c r="AA2795" s="6"/>
      <c r="AB2795" s="6"/>
      <c r="AC2795" s="6"/>
    </row>
    <row r="2796" spans="1:29" x14ac:dyDescent="0.25">
      <c r="Q2796" s="12" t="str">
        <f t="shared" ca="1" si="88"/>
        <v>-</v>
      </c>
      <c r="W2796" t="str">
        <f t="shared" si="87"/>
        <v>-</v>
      </c>
    </row>
    <row r="2797" spans="1:29" x14ac:dyDescent="0.25">
      <c r="A2797" s="6"/>
      <c r="B2797" s="10"/>
      <c r="C2797" s="6"/>
      <c r="D2797" s="6"/>
      <c r="E2797" s="6"/>
      <c r="F2797" s="6"/>
      <c r="G2797" s="6"/>
      <c r="H2797" s="6"/>
      <c r="I2797" s="6"/>
      <c r="J2797" s="6"/>
      <c r="K2797" s="6"/>
      <c r="L2797" s="6"/>
      <c r="M2797" s="6"/>
      <c r="N2797" s="6"/>
      <c r="O2797" s="6"/>
      <c r="P2797" s="10"/>
      <c r="Q2797" s="15" t="str">
        <f t="shared" ca="1" si="88"/>
        <v>-</v>
      </c>
      <c r="R2797" s="6"/>
      <c r="S2797" s="6"/>
      <c r="T2797" s="6"/>
      <c r="U2797" s="6"/>
      <c r="V2797" s="6"/>
      <c r="W2797" s="6" t="str">
        <f t="shared" si="87"/>
        <v>-</v>
      </c>
      <c r="X2797" s="6"/>
      <c r="Y2797" s="6"/>
      <c r="Z2797" s="6"/>
      <c r="AA2797" s="6"/>
      <c r="AB2797" s="6"/>
      <c r="AC2797" s="6"/>
    </row>
    <row r="2798" spans="1:29" x14ac:dyDescent="0.25">
      <c r="Q2798" s="12" t="str">
        <f t="shared" ca="1" si="88"/>
        <v>-</v>
      </c>
      <c r="W2798" t="str">
        <f t="shared" si="87"/>
        <v>-</v>
      </c>
    </row>
    <row r="2799" spans="1:29" x14ac:dyDescent="0.25">
      <c r="A2799" s="6"/>
      <c r="B2799" s="10"/>
      <c r="C2799" s="6"/>
      <c r="D2799" s="6"/>
      <c r="E2799" s="6"/>
      <c r="F2799" s="6"/>
      <c r="G2799" s="6"/>
      <c r="H2799" s="6"/>
      <c r="I2799" s="6"/>
      <c r="J2799" s="6"/>
      <c r="K2799" s="6"/>
      <c r="L2799" s="6"/>
      <c r="M2799" s="6"/>
      <c r="N2799" s="6"/>
      <c r="O2799" s="6"/>
      <c r="P2799" s="10"/>
      <c r="Q2799" s="15" t="str">
        <f t="shared" ca="1" si="88"/>
        <v>-</v>
      </c>
      <c r="R2799" s="6"/>
      <c r="S2799" s="6"/>
      <c r="T2799" s="6"/>
      <c r="U2799" s="6"/>
      <c r="V2799" s="6"/>
      <c r="W2799" s="6" t="str">
        <f t="shared" si="87"/>
        <v>-</v>
      </c>
      <c r="X2799" s="6"/>
      <c r="Y2799" s="6"/>
      <c r="Z2799" s="6"/>
      <c r="AA2799" s="6"/>
      <c r="AB2799" s="6"/>
      <c r="AC2799" s="6"/>
    </row>
    <row r="2800" spans="1:29" x14ac:dyDescent="0.25">
      <c r="Q2800" s="12" t="str">
        <f t="shared" ca="1" si="88"/>
        <v>-</v>
      </c>
      <c r="W2800" t="str">
        <f t="shared" si="87"/>
        <v>-</v>
      </c>
    </row>
    <row r="2801" spans="1:29" x14ac:dyDescent="0.25">
      <c r="A2801" s="6"/>
      <c r="B2801" s="10"/>
      <c r="C2801" s="6"/>
      <c r="D2801" s="6"/>
      <c r="E2801" s="6"/>
      <c r="F2801" s="6"/>
      <c r="G2801" s="6"/>
      <c r="H2801" s="6"/>
      <c r="I2801" s="6"/>
      <c r="J2801" s="6"/>
      <c r="K2801" s="6"/>
      <c r="L2801" s="6"/>
      <c r="M2801" s="6"/>
      <c r="N2801" s="6"/>
      <c r="O2801" s="6"/>
      <c r="P2801" s="10"/>
      <c r="Q2801" s="15" t="str">
        <f t="shared" ca="1" si="88"/>
        <v>-</v>
      </c>
      <c r="R2801" s="6"/>
      <c r="S2801" s="6"/>
      <c r="T2801" s="6"/>
      <c r="U2801" s="6"/>
      <c r="V2801" s="6"/>
      <c r="W2801" s="6" t="str">
        <f t="shared" si="87"/>
        <v>-</v>
      </c>
      <c r="X2801" s="6"/>
      <c r="Y2801" s="6"/>
      <c r="Z2801" s="6"/>
      <c r="AA2801" s="6"/>
      <c r="AB2801" s="6"/>
      <c r="AC2801" s="6"/>
    </row>
    <row r="2802" spans="1:29" x14ac:dyDescent="0.25">
      <c r="Q2802" s="12" t="str">
        <f t="shared" ca="1" si="88"/>
        <v>-</v>
      </c>
      <c r="W2802" t="str">
        <f t="shared" si="87"/>
        <v>-</v>
      </c>
    </row>
    <row r="2803" spans="1:29" x14ac:dyDescent="0.25">
      <c r="A2803" s="6"/>
      <c r="B2803" s="10"/>
      <c r="C2803" s="6"/>
      <c r="D2803" s="6"/>
      <c r="E2803" s="6"/>
      <c r="F2803" s="6"/>
      <c r="G2803" s="6"/>
      <c r="H2803" s="6"/>
      <c r="I2803" s="6"/>
      <c r="J2803" s="6"/>
      <c r="K2803" s="6"/>
      <c r="L2803" s="6"/>
      <c r="M2803" s="6"/>
      <c r="N2803" s="6"/>
      <c r="O2803" s="6"/>
      <c r="P2803" s="10"/>
      <c r="Q2803" s="15" t="str">
        <f t="shared" ca="1" si="88"/>
        <v>-</v>
      </c>
      <c r="R2803" s="6"/>
      <c r="S2803" s="6"/>
      <c r="T2803" s="6"/>
      <c r="U2803" s="6"/>
      <c r="V2803" s="6"/>
      <c r="W2803" s="6" t="str">
        <f t="shared" si="87"/>
        <v>-</v>
      </c>
      <c r="X2803" s="6"/>
      <c r="Y2803" s="6"/>
      <c r="Z2803" s="6"/>
      <c r="AA2803" s="6"/>
      <c r="AB2803" s="6"/>
      <c r="AC2803" s="6"/>
    </row>
    <row r="2804" spans="1:29" x14ac:dyDescent="0.25">
      <c r="Q2804" s="12" t="str">
        <f t="shared" ca="1" si="88"/>
        <v>-</v>
      </c>
      <c r="W2804" t="str">
        <f t="shared" si="87"/>
        <v>-</v>
      </c>
    </row>
    <row r="2805" spans="1:29" x14ac:dyDescent="0.25">
      <c r="A2805" s="6"/>
      <c r="B2805" s="10"/>
      <c r="C2805" s="6"/>
      <c r="D2805" s="6"/>
      <c r="E2805" s="6"/>
      <c r="F2805" s="6"/>
      <c r="G2805" s="6"/>
      <c r="H2805" s="6"/>
      <c r="I2805" s="6"/>
      <c r="J2805" s="6"/>
      <c r="K2805" s="6"/>
      <c r="L2805" s="6"/>
      <c r="M2805" s="6"/>
      <c r="N2805" s="6"/>
      <c r="O2805" s="6"/>
      <c r="P2805" s="10"/>
      <c r="Q2805" s="15" t="str">
        <f t="shared" ca="1" si="88"/>
        <v>-</v>
      </c>
      <c r="R2805" s="6"/>
      <c r="S2805" s="6"/>
      <c r="T2805" s="6"/>
      <c r="U2805" s="6"/>
      <c r="V2805" s="6"/>
      <c r="W2805" s="6" t="str">
        <f t="shared" si="87"/>
        <v>-</v>
      </c>
      <c r="X2805" s="6"/>
      <c r="Y2805" s="6"/>
      <c r="Z2805" s="6"/>
      <c r="AA2805" s="6"/>
      <c r="AB2805" s="6"/>
      <c r="AC2805" s="6"/>
    </row>
    <row r="2806" spans="1:29" x14ac:dyDescent="0.25">
      <c r="Q2806" s="12" t="str">
        <f t="shared" ca="1" si="88"/>
        <v>-</v>
      </c>
      <c r="W2806" t="str">
        <f t="shared" si="87"/>
        <v>-</v>
      </c>
    </row>
    <row r="2807" spans="1:29" x14ac:dyDescent="0.25">
      <c r="A2807" s="6"/>
      <c r="B2807" s="10"/>
      <c r="C2807" s="6"/>
      <c r="D2807" s="6"/>
      <c r="E2807" s="6"/>
      <c r="F2807" s="6"/>
      <c r="G2807" s="6"/>
      <c r="H2807" s="6"/>
      <c r="I2807" s="6"/>
      <c r="J2807" s="6"/>
      <c r="K2807" s="6"/>
      <c r="L2807" s="6"/>
      <c r="M2807" s="6"/>
      <c r="N2807" s="6"/>
      <c r="O2807" s="6"/>
      <c r="P2807" s="10"/>
      <c r="Q2807" s="15" t="str">
        <f t="shared" ca="1" si="88"/>
        <v>-</v>
      </c>
      <c r="R2807" s="6"/>
      <c r="S2807" s="6"/>
      <c r="T2807" s="6"/>
      <c r="U2807" s="6"/>
      <c r="V2807" s="6"/>
      <c r="W2807" s="6" t="str">
        <f t="shared" si="87"/>
        <v>-</v>
      </c>
      <c r="X2807" s="6"/>
      <c r="Y2807" s="6"/>
      <c r="Z2807" s="6"/>
      <c r="AA2807" s="6"/>
      <c r="AB2807" s="6"/>
      <c r="AC2807" s="6"/>
    </row>
    <row r="2808" spans="1:29" x14ac:dyDescent="0.25">
      <c r="Q2808" s="12" t="str">
        <f t="shared" ca="1" si="88"/>
        <v>-</v>
      </c>
      <c r="W2808" t="str">
        <f t="shared" si="87"/>
        <v>-</v>
      </c>
    </row>
    <row r="2809" spans="1:29" x14ac:dyDescent="0.25">
      <c r="A2809" s="6"/>
      <c r="B2809" s="10"/>
      <c r="C2809" s="6"/>
      <c r="D2809" s="6"/>
      <c r="E2809" s="6"/>
      <c r="F2809" s="6"/>
      <c r="G2809" s="6"/>
      <c r="H2809" s="6"/>
      <c r="I2809" s="6"/>
      <c r="J2809" s="6"/>
      <c r="K2809" s="6"/>
      <c r="L2809" s="6"/>
      <c r="M2809" s="6"/>
      <c r="N2809" s="6"/>
      <c r="O2809" s="6"/>
      <c r="P2809" s="10"/>
      <c r="Q2809" s="15" t="str">
        <f t="shared" ca="1" si="88"/>
        <v>-</v>
      </c>
      <c r="R2809" s="6"/>
      <c r="S2809" s="6"/>
      <c r="T2809" s="6"/>
      <c r="U2809" s="6"/>
      <c r="V2809" s="6"/>
      <c r="W2809" s="6" t="str">
        <f t="shared" si="87"/>
        <v>-</v>
      </c>
      <c r="X2809" s="6"/>
      <c r="Y2809" s="6"/>
      <c r="Z2809" s="6"/>
      <c r="AA2809" s="6"/>
      <c r="AB2809" s="6"/>
      <c r="AC2809" s="6"/>
    </row>
    <row r="2810" spans="1:29" x14ac:dyDescent="0.25">
      <c r="Q2810" s="12" t="str">
        <f t="shared" ca="1" si="88"/>
        <v>-</v>
      </c>
      <c r="W2810" t="str">
        <f t="shared" si="87"/>
        <v>-</v>
      </c>
    </row>
    <row r="2811" spans="1:29" x14ac:dyDescent="0.25">
      <c r="A2811" s="6"/>
      <c r="B2811" s="10"/>
      <c r="C2811" s="6"/>
      <c r="D2811" s="6"/>
      <c r="E2811" s="6"/>
      <c r="F2811" s="6"/>
      <c r="G2811" s="6"/>
      <c r="H2811" s="6"/>
      <c r="I2811" s="6"/>
      <c r="J2811" s="6"/>
      <c r="K2811" s="6"/>
      <c r="L2811" s="6"/>
      <c r="M2811" s="6"/>
      <c r="N2811" s="6"/>
      <c r="O2811" s="6"/>
      <c r="P2811" s="10"/>
      <c r="Q2811" s="15" t="str">
        <f t="shared" ca="1" si="88"/>
        <v>-</v>
      </c>
      <c r="R2811" s="6"/>
      <c r="S2811" s="6"/>
      <c r="T2811" s="6"/>
      <c r="U2811" s="6"/>
      <c r="V2811" s="6"/>
      <c r="W2811" s="6" t="str">
        <f t="shared" si="87"/>
        <v>-</v>
      </c>
      <c r="X2811" s="6"/>
      <c r="Y2811" s="6"/>
      <c r="Z2811" s="6"/>
      <c r="AA2811" s="6"/>
      <c r="AB2811" s="6"/>
      <c r="AC2811" s="6"/>
    </row>
    <row r="2812" spans="1:29" x14ac:dyDescent="0.25">
      <c r="Q2812" s="12" t="str">
        <f t="shared" ca="1" si="88"/>
        <v>-</v>
      </c>
      <c r="W2812" t="str">
        <f t="shared" si="87"/>
        <v>-</v>
      </c>
    </row>
    <row r="2813" spans="1:29" x14ac:dyDescent="0.25">
      <c r="A2813" s="6"/>
      <c r="B2813" s="10"/>
      <c r="C2813" s="6"/>
      <c r="D2813" s="6"/>
      <c r="E2813" s="6"/>
      <c r="F2813" s="6"/>
      <c r="G2813" s="6"/>
      <c r="H2813" s="6"/>
      <c r="I2813" s="6"/>
      <c r="J2813" s="6"/>
      <c r="K2813" s="6"/>
      <c r="L2813" s="6"/>
      <c r="M2813" s="6"/>
      <c r="N2813" s="6"/>
      <c r="O2813" s="6"/>
      <c r="P2813" s="10"/>
      <c r="Q2813" s="15" t="str">
        <f t="shared" ca="1" si="88"/>
        <v>-</v>
      </c>
      <c r="R2813" s="6"/>
      <c r="S2813" s="6"/>
      <c r="T2813" s="6"/>
      <c r="U2813" s="6"/>
      <c r="V2813" s="6"/>
      <c r="W2813" s="6" t="str">
        <f t="shared" si="87"/>
        <v>-</v>
      </c>
      <c r="X2813" s="6"/>
      <c r="Y2813" s="6"/>
      <c r="Z2813" s="6"/>
      <c r="AA2813" s="6"/>
      <c r="AB2813" s="6"/>
      <c r="AC2813" s="6"/>
    </row>
    <row r="2814" spans="1:29" x14ac:dyDescent="0.25">
      <c r="Q2814" s="12" t="str">
        <f t="shared" ca="1" si="88"/>
        <v>-</v>
      </c>
      <c r="W2814" t="str">
        <f t="shared" si="87"/>
        <v>-</v>
      </c>
    </row>
    <row r="2815" spans="1:29" x14ac:dyDescent="0.25">
      <c r="A2815" s="6"/>
      <c r="B2815" s="10"/>
      <c r="C2815" s="6"/>
      <c r="D2815" s="6"/>
      <c r="E2815" s="6"/>
      <c r="F2815" s="6"/>
      <c r="G2815" s="6"/>
      <c r="H2815" s="6"/>
      <c r="I2815" s="6"/>
      <c r="J2815" s="6"/>
      <c r="K2815" s="6"/>
      <c r="L2815" s="6"/>
      <c r="M2815" s="6"/>
      <c r="N2815" s="6"/>
      <c r="O2815" s="6"/>
      <c r="P2815" s="10"/>
      <c r="Q2815" s="15" t="str">
        <f t="shared" ca="1" si="88"/>
        <v>-</v>
      </c>
      <c r="R2815" s="6"/>
      <c r="S2815" s="6"/>
      <c r="T2815" s="6"/>
      <c r="U2815" s="6"/>
      <c r="V2815" s="6"/>
      <c r="W2815" s="6" t="str">
        <f t="shared" ref="W2815:W2878" si="89">IF(OR(ISBLANK(J2815),ISBLANK(V2815)),"-",(IF(J2815=V2815,"Yes","No")))</f>
        <v>-</v>
      </c>
      <c r="X2815" s="6"/>
      <c r="Y2815" s="6"/>
      <c r="Z2815" s="6"/>
      <c r="AA2815" s="6"/>
      <c r="AB2815" s="6"/>
      <c r="AC2815" s="6"/>
    </row>
    <row r="2816" spans="1:29" x14ac:dyDescent="0.25">
      <c r="Q2816" s="12" t="str">
        <f t="shared" ref="Q2816:Q2879" ca="1" si="90">IF(B2816&gt;1/1/1900, (IF(R2816="Closed",(DATEDIF(B2816,P2816,"d"))-(DATEDIF(M2816,O2816,"d")),IF(OR(R2816="Pending",ISBLANK(P2816)),TODAY()-B2816))),"-")</f>
        <v>-</v>
      </c>
      <c r="W2816" t="str">
        <f t="shared" si="89"/>
        <v>-</v>
      </c>
    </row>
    <row r="2817" spans="1:29" x14ac:dyDescent="0.25">
      <c r="A2817" s="6"/>
      <c r="B2817" s="10"/>
      <c r="C2817" s="6"/>
      <c r="D2817" s="6"/>
      <c r="E2817" s="6"/>
      <c r="F2817" s="6"/>
      <c r="G2817" s="6"/>
      <c r="H2817" s="6"/>
      <c r="I2817" s="6"/>
      <c r="J2817" s="6"/>
      <c r="K2817" s="6"/>
      <c r="L2817" s="6"/>
      <c r="M2817" s="6"/>
      <c r="N2817" s="6"/>
      <c r="O2817" s="6"/>
      <c r="P2817" s="10"/>
      <c r="Q2817" s="15" t="str">
        <f t="shared" ca="1" si="90"/>
        <v>-</v>
      </c>
      <c r="R2817" s="6"/>
      <c r="S2817" s="6"/>
      <c r="T2817" s="6"/>
      <c r="U2817" s="6"/>
      <c r="V2817" s="6"/>
      <c r="W2817" s="6" t="str">
        <f t="shared" si="89"/>
        <v>-</v>
      </c>
      <c r="X2817" s="6"/>
      <c r="Y2817" s="6"/>
      <c r="Z2817" s="6"/>
      <c r="AA2817" s="6"/>
      <c r="AB2817" s="6"/>
      <c r="AC2817" s="6"/>
    </row>
    <row r="2818" spans="1:29" x14ac:dyDescent="0.25">
      <c r="Q2818" s="12" t="str">
        <f t="shared" ca="1" si="90"/>
        <v>-</v>
      </c>
      <c r="W2818" t="str">
        <f t="shared" si="89"/>
        <v>-</v>
      </c>
    </row>
    <row r="2819" spans="1:29" x14ac:dyDescent="0.25">
      <c r="A2819" s="6"/>
      <c r="B2819" s="10"/>
      <c r="C2819" s="6"/>
      <c r="D2819" s="6"/>
      <c r="E2819" s="6"/>
      <c r="F2819" s="6"/>
      <c r="G2819" s="6"/>
      <c r="H2819" s="6"/>
      <c r="I2819" s="6"/>
      <c r="J2819" s="6"/>
      <c r="K2819" s="6"/>
      <c r="L2819" s="6"/>
      <c r="M2819" s="6"/>
      <c r="N2819" s="6"/>
      <c r="O2819" s="6"/>
      <c r="P2819" s="10"/>
      <c r="Q2819" s="15" t="str">
        <f t="shared" ca="1" si="90"/>
        <v>-</v>
      </c>
      <c r="R2819" s="6"/>
      <c r="S2819" s="6"/>
      <c r="T2819" s="6"/>
      <c r="U2819" s="6"/>
      <c r="V2819" s="6"/>
      <c r="W2819" s="6" t="str">
        <f t="shared" si="89"/>
        <v>-</v>
      </c>
      <c r="X2819" s="6"/>
      <c r="Y2819" s="6"/>
      <c r="Z2819" s="6"/>
      <c r="AA2819" s="6"/>
      <c r="AB2819" s="6"/>
      <c r="AC2819" s="6"/>
    </row>
    <row r="2820" spans="1:29" x14ac:dyDescent="0.25">
      <c r="Q2820" s="12" t="str">
        <f t="shared" ca="1" si="90"/>
        <v>-</v>
      </c>
      <c r="W2820" t="str">
        <f t="shared" si="89"/>
        <v>-</v>
      </c>
    </row>
    <row r="2821" spans="1:29" x14ac:dyDescent="0.25">
      <c r="A2821" s="6"/>
      <c r="B2821" s="10"/>
      <c r="C2821" s="6"/>
      <c r="D2821" s="6"/>
      <c r="E2821" s="6"/>
      <c r="F2821" s="6"/>
      <c r="G2821" s="6"/>
      <c r="H2821" s="6"/>
      <c r="I2821" s="6"/>
      <c r="J2821" s="6"/>
      <c r="K2821" s="6"/>
      <c r="L2821" s="6"/>
      <c r="M2821" s="6"/>
      <c r="N2821" s="6"/>
      <c r="O2821" s="6"/>
      <c r="P2821" s="10"/>
      <c r="Q2821" s="15" t="str">
        <f t="shared" ca="1" si="90"/>
        <v>-</v>
      </c>
      <c r="R2821" s="6"/>
      <c r="S2821" s="6"/>
      <c r="T2821" s="6"/>
      <c r="U2821" s="6"/>
      <c r="V2821" s="6"/>
      <c r="W2821" s="6" t="str">
        <f t="shared" si="89"/>
        <v>-</v>
      </c>
      <c r="X2821" s="6"/>
      <c r="Y2821" s="6"/>
      <c r="Z2821" s="6"/>
      <c r="AA2821" s="6"/>
      <c r="AB2821" s="6"/>
      <c r="AC2821" s="6"/>
    </row>
    <row r="2822" spans="1:29" x14ac:dyDescent="0.25">
      <c r="Q2822" s="12" t="str">
        <f t="shared" ca="1" si="90"/>
        <v>-</v>
      </c>
      <c r="W2822" t="str">
        <f t="shared" si="89"/>
        <v>-</v>
      </c>
    </row>
    <row r="2823" spans="1:29" x14ac:dyDescent="0.25">
      <c r="A2823" s="6"/>
      <c r="B2823" s="10"/>
      <c r="C2823" s="6"/>
      <c r="D2823" s="6"/>
      <c r="E2823" s="6"/>
      <c r="F2823" s="6"/>
      <c r="G2823" s="6"/>
      <c r="H2823" s="6"/>
      <c r="I2823" s="6"/>
      <c r="J2823" s="6"/>
      <c r="K2823" s="6"/>
      <c r="L2823" s="6"/>
      <c r="M2823" s="6"/>
      <c r="N2823" s="6"/>
      <c r="O2823" s="6"/>
      <c r="P2823" s="10"/>
      <c r="Q2823" s="15" t="str">
        <f t="shared" ca="1" si="90"/>
        <v>-</v>
      </c>
      <c r="R2823" s="6"/>
      <c r="S2823" s="6"/>
      <c r="T2823" s="6"/>
      <c r="U2823" s="6"/>
      <c r="V2823" s="6"/>
      <c r="W2823" s="6" t="str">
        <f t="shared" si="89"/>
        <v>-</v>
      </c>
      <c r="X2823" s="6"/>
      <c r="Y2823" s="6"/>
      <c r="Z2823" s="6"/>
      <c r="AA2823" s="6"/>
      <c r="AB2823" s="6"/>
      <c r="AC2823" s="6"/>
    </row>
    <row r="2824" spans="1:29" x14ac:dyDescent="0.25">
      <c r="Q2824" s="12" t="str">
        <f t="shared" ca="1" si="90"/>
        <v>-</v>
      </c>
      <c r="W2824" t="str">
        <f t="shared" si="89"/>
        <v>-</v>
      </c>
    </row>
    <row r="2825" spans="1:29" x14ac:dyDescent="0.25">
      <c r="A2825" s="6"/>
      <c r="B2825" s="10"/>
      <c r="C2825" s="6"/>
      <c r="D2825" s="6"/>
      <c r="E2825" s="6"/>
      <c r="F2825" s="6"/>
      <c r="G2825" s="6"/>
      <c r="H2825" s="6"/>
      <c r="I2825" s="6"/>
      <c r="J2825" s="6"/>
      <c r="K2825" s="6"/>
      <c r="L2825" s="6"/>
      <c r="M2825" s="6"/>
      <c r="N2825" s="6"/>
      <c r="O2825" s="6"/>
      <c r="P2825" s="10"/>
      <c r="Q2825" s="15" t="str">
        <f t="shared" ca="1" si="90"/>
        <v>-</v>
      </c>
      <c r="R2825" s="6"/>
      <c r="S2825" s="6"/>
      <c r="T2825" s="6"/>
      <c r="U2825" s="6"/>
      <c r="V2825" s="6"/>
      <c r="W2825" s="6" t="str">
        <f t="shared" si="89"/>
        <v>-</v>
      </c>
      <c r="X2825" s="6"/>
      <c r="Y2825" s="6"/>
      <c r="Z2825" s="6"/>
      <c r="AA2825" s="6"/>
      <c r="AB2825" s="6"/>
      <c r="AC2825" s="6"/>
    </row>
    <row r="2826" spans="1:29" x14ac:dyDescent="0.25">
      <c r="Q2826" s="12" t="str">
        <f t="shared" ca="1" si="90"/>
        <v>-</v>
      </c>
      <c r="W2826" t="str">
        <f t="shared" si="89"/>
        <v>-</v>
      </c>
    </row>
    <row r="2827" spans="1:29" x14ac:dyDescent="0.25">
      <c r="A2827" s="6"/>
      <c r="B2827" s="10"/>
      <c r="C2827" s="6"/>
      <c r="D2827" s="6"/>
      <c r="E2827" s="6"/>
      <c r="F2827" s="6"/>
      <c r="G2827" s="6"/>
      <c r="H2827" s="6"/>
      <c r="I2827" s="6"/>
      <c r="J2827" s="6"/>
      <c r="K2827" s="6"/>
      <c r="L2827" s="6"/>
      <c r="M2827" s="6"/>
      <c r="N2827" s="6"/>
      <c r="O2827" s="6"/>
      <c r="P2827" s="10"/>
      <c r="Q2827" s="15" t="str">
        <f t="shared" ca="1" si="90"/>
        <v>-</v>
      </c>
      <c r="R2827" s="6"/>
      <c r="S2827" s="6"/>
      <c r="T2827" s="6"/>
      <c r="U2827" s="6"/>
      <c r="V2827" s="6"/>
      <c r="W2827" s="6" t="str">
        <f t="shared" si="89"/>
        <v>-</v>
      </c>
      <c r="X2827" s="6"/>
      <c r="Y2827" s="6"/>
      <c r="Z2827" s="6"/>
      <c r="AA2827" s="6"/>
      <c r="AB2827" s="6"/>
      <c r="AC2827" s="6"/>
    </row>
    <row r="2828" spans="1:29" x14ac:dyDescent="0.25">
      <c r="Q2828" s="12" t="str">
        <f t="shared" ca="1" si="90"/>
        <v>-</v>
      </c>
      <c r="W2828" t="str">
        <f t="shared" si="89"/>
        <v>-</v>
      </c>
    </row>
    <row r="2829" spans="1:29" x14ac:dyDescent="0.25">
      <c r="A2829" s="6"/>
      <c r="B2829" s="10"/>
      <c r="C2829" s="6"/>
      <c r="D2829" s="6"/>
      <c r="E2829" s="6"/>
      <c r="F2829" s="6"/>
      <c r="G2829" s="6"/>
      <c r="H2829" s="6"/>
      <c r="I2829" s="6"/>
      <c r="J2829" s="6"/>
      <c r="K2829" s="6"/>
      <c r="L2829" s="6"/>
      <c r="M2829" s="6"/>
      <c r="N2829" s="6"/>
      <c r="O2829" s="6"/>
      <c r="P2829" s="10"/>
      <c r="Q2829" s="15" t="str">
        <f t="shared" ca="1" si="90"/>
        <v>-</v>
      </c>
      <c r="R2829" s="6"/>
      <c r="S2829" s="6"/>
      <c r="T2829" s="6"/>
      <c r="U2829" s="6"/>
      <c r="V2829" s="6"/>
      <c r="W2829" s="6" t="str">
        <f t="shared" si="89"/>
        <v>-</v>
      </c>
      <c r="X2829" s="6"/>
      <c r="Y2829" s="6"/>
      <c r="Z2829" s="6"/>
      <c r="AA2829" s="6"/>
      <c r="AB2829" s="6"/>
      <c r="AC2829" s="6"/>
    </row>
    <row r="2830" spans="1:29" x14ac:dyDescent="0.25">
      <c r="Q2830" s="12" t="str">
        <f t="shared" ca="1" si="90"/>
        <v>-</v>
      </c>
      <c r="W2830" t="str">
        <f t="shared" si="89"/>
        <v>-</v>
      </c>
    </row>
    <row r="2831" spans="1:29" x14ac:dyDescent="0.25">
      <c r="A2831" s="6"/>
      <c r="B2831" s="10"/>
      <c r="C2831" s="6"/>
      <c r="D2831" s="6"/>
      <c r="E2831" s="6"/>
      <c r="F2831" s="6"/>
      <c r="G2831" s="6"/>
      <c r="H2831" s="6"/>
      <c r="I2831" s="6"/>
      <c r="J2831" s="6"/>
      <c r="K2831" s="6"/>
      <c r="L2831" s="6"/>
      <c r="M2831" s="6"/>
      <c r="N2831" s="6"/>
      <c r="O2831" s="6"/>
      <c r="P2831" s="10"/>
      <c r="Q2831" s="15" t="str">
        <f t="shared" ca="1" si="90"/>
        <v>-</v>
      </c>
      <c r="R2831" s="6"/>
      <c r="S2831" s="6"/>
      <c r="T2831" s="6"/>
      <c r="U2831" s="6"/>
      <c r="V2831" s="6"/>
      <c r="W2831" s="6" t="str">
        <f t="shared" si="89"/>
        <v>-</v>
      </c>
      <c r="X2831" s="6"/>
      <c r="Y2831" s="6"/>
      <c r="Z2831" s="6"/>
      <c r="AA2831" s="6"/>
      <c r="AB2831" s="6"/>
      <c r="AC2831" s="6"/>
    </row>
    <row r="2832" spans="1:29" x14ac:dyDescent="0.25">
      <c r="Q2832" s="12" t="str">
        <f t="shared" ca="1" si="90"/>
        <v>-</v>
      </c>
      <c r="W2832" t="str">
        <f t="shared" si="89"/>
        <v>-</v>
      </c>
    </row>
    <row r="2833" spans="1:29" x14ac:dyDescent="0.25">
      <c r="A2833" s="6"/>
      <c r="B2833" s="10"/>
      <c r="C2833" s="6"/>
      <c r="D2833" s="6"/>
      <c r="E2833" s="6"/>
      <c r="F2833" s="6"/>
      <c r="G2833" s="6"/>
      <c r="H2833" s="6"/>
      <c r="I2833" s="6"/>
      <c r="J2833" s="6"/>
      <c r="K2833" s="6"/>
      <c r="L2833" s="6"/>
      <c r="M2833" s="6"/>
      <c r="N2833" s="6"/>
      <c r="O2833" s="6"/>
      <c r="P2833" s="10"/>
      <c r="Q2833" s="15" t="str">
        <f t="shared" ca="1" si="90"/>
        <v>-</v>
      </c>
      <c r="R2833" s="6"/>
      <c r="S2833" s="6"/>
      <c r="T2833" s="6"/>
      <c r="U2833" s="6"/>
      <c r="V2833" s="6"/>
      <c r="W2833" s="6" t="str">
        <f t="shared" si="89"/>
        <v>-</v>
      </c>
      <c r="X2833" s="6"/>
      <c r="Y2833" s="6"/>
      <c r="Z2833" s="6"/>
      <c r="AA2833" s="6"/>
      <c r="AB2833" s="6"/>
      <c r="AC2833" s="6"/>
    </row>
    <row r="2834" spans="1:29" x14ac:dyDescent="0.25">
      <c r="Q2834" s="12" t="str">
        <f t="shared" ca="1" si="90"/>
        <v>-</v>
      </c>
      <c r="W2834" t="str">
        <f t="shared" si="89"/>
        <v>-</v>
      </c>
    </row>
    <row r="2835" spans="1:29" x14ac:dyDescent="0.25">
      <c r="A2835" s="6"/>
      <c r="B2835" s="10"/>
      <c r="C2835" s="6"/>
      <c r="D2835" s="6"/>
      <c r="E2835" s="6"/>
      <c r="F2835" s="6"/>
      <c r="G2835" s="6"/>
      <c r="H2835" s="6"/>
      <c r="I2835" s="6"/>
      <c r="J2835" s="6"/>
      <c r="K2835" s="6"/>
      <c r="L2835" s="6"/>
      <c r="M2835" s="6"/>
      <c r="N2835" s="6"/>
      <c r="O2835" s="6"/>
      <c r="P2835" s="10"/>
      <c r="Q2835" s="15" t="str">
        <f t="shared" ca="1" si="90"/>
        <v>-</v>
      </c>
      <c r="R2835" s="6"/>
      <c r="S2835" s="6"/>
      <c r="T2835" s="6"/>
      <c r="U2835" s="6"/>
      <c r="V2835" s="6"/>
      <c r="W2835" s="6" t="str">
        <f t="shared" si="89"/>
        <v>-</v>
      </c>
      <c r="X2835" s="6"/>
      <c r="Y2835" s="6"/>
      <c r="Z2835" s="6"/>
      <c r="AA2835" s="6"/>
      <c r="AB2835" s="6"/>
      <c r="AC2835" s="6"/>
    </row>
    <row r="2836" spans="1:29" x14ac:dyDescent="0.25">
      <c r="Q2836" s="12" t="str">
        <f t="shared" ca="1" si="90"/>
        <v>-</v>
      </c>
      <c r="W2836" t="str">
        <f t="shared" si="89"/>
        <v>-</v>
      </c>
    </row>
    <row r="2837" spans="1:29" x14ac:dyDescent="0.25">
      <c r="A2837" s="6"/>
      <c r="B2837" s="10"/>
      <c r="C2837" s="6"/>
      <c r="D2837" s="6"/>
      <c r="E2837" s="6"/>
      <c r="F2837" s="6"/>
      <c r="G2837" s="6"/>
      <c r="H2837" s="6"/>
      <c r="I2837" s="6"/>
      <c r="J2837" s="6"/>
      <c r="K2837" s="6"/>
      <c r="L2837" s="6"/>
      <c r="M2837" s="6"/>
      <c r="N2837" s="6"/>
      <c r="O2837" s="6"/>
      <c r="P2837" s="10"/>
      <c r="Q2837" s="15" t="str">
        <f t="shared" ca="1" si="90"/>
        <v>-</v>
      </c>
      <c r="R2837" s="6"/>
      <c r="S2837" s="6"/>
      <c r="T2837" s="6"/>
      <c r="U2837" s="6"/>
      <c r="V2837" s="6"/>
      <c r="W2837" s="6" t="str">
        <f t="shared" si="89"/>
        <v>-</v>
      </c>
      <c r="X2837" s="6"/>
      <c r="Y2837" s="6"/>
      <c r="Z2837" s="6"/>
      <c r="AA2837" s="6"/>
      <c r="AB2837" s="6"/>
      <c r="AC2837" s="6"/>
    </row>
    <row r="2838" spans="1:29" x14ac:dyDescent="0.25">
      <c r="Q2838" s="12" t="str">
        <f t="shared" ca="1" si="90"/>
        <v>-</v>
      </c>
      <c r="W2838" t="str">
        <f t="shared" si="89"/>
        <v>-</v>
      </c>
    </row>
    <row r="2839" spans="1:29" x14ac:dyDescent="0.25">
      <c r="A2839" s="6"/>
      <c r="B2839" s="10"/>
      <c r="C2839" s="6"/>
      <c r="D2839" s="6"/>
      <c r="E2839" s="6"/>
      <c r="F2839" s="6"/>
      <c r="G2839" s="6"/>
      <c r="H2839" s="6"/>
      <c r="I2839" s="6"/>
      <c r="J2839" s="6"/>
      <c r="K2839" s="6"/>
      <c r="L2839" s="6"/>
      <c r="M2839" s="6"/>
      <c r="N2839" s="6"/>
      <c r="O2839" s="6"/>
      <c r="P2839" s="10"/>
      <c r="Q2839" s="15" t="str">
        <f t="shared" ca="1" si="90"/>
        <v>-</v>
      </c>
      <c r="R2839" s="6"/>
      <c r="S2839" s="6"/>
      <c r="T2839" s="6"/>
      <c r="U2839" s="6"/>
      <c r="V2839" s="6"/>
      <c r="W2839" s="6" t="str">
        <f t="shared" si="89"/>
        <v>-</v>
      </c>
      <c r="X2839" s="6"/>
      <c r="Y2839" s="6"/>
      <c r="Z2839" s="6"/>
      <c r="AA2839" s="6"/>
      <c r="AB2839" s="6"/>
      <c r="AC2839" s="6"/>
    </row>
    <row r="2840" spans="1:29" x14ac:dyDescent="0.25">
      <c r="Q2840" s="12" t="str">
        <f t="shared" ca="1" si="90"/>
        <v>-</v>
      </c>
      <c r="W2840" t="str">
        <f t="shared" si="89"/>
        <v>-</v>
      </c>
    </row>
    <row r="2841" spans="1:29" x14ac:dyDescent="0.25">
      <c r="A2841" s="6"/>
      <c r="B2841" s="10"/>
      <c r="C2841" s="6"/>
      <c r="D2841" s="6"/>
      <c r="E2841" s="6"/>
      <c r="F2841" s="6"/>
      <c r="G2841" s="6"/>
      <c r="H2841" s="6"/>
      <c r="I2841" s="6"/>
      <c r="J2841" s="6"/>
      <c r="K2841" s="6"/>
      <c r="L2841" s="6"/>
      <c r="M2841" s="6"/>
      <c r="N2841" s="6"/>
      <c r="O2841" s="6"/>
      <c r="P2841" s="10"/>
      <c r="Q2841" s="15" t="str">
        <f t="shared" ca="1" si="90"/>
        <v>-</v>
      </c>
      <c r="R2841" s="6"/>
      <c r="S2841" s="6"/>
      <c r="T2841" s="6"/>
      <c r="U2841" s="6"/>
      <c r="V2841" s="6"/>
      <c r="W2841" s="6" t="str">
        <f t="shared" si="89"/>
        <v>-</v>
      </c>
      <c r="X2841" s="6"/>
      <c r="Y2841" s="6"/>
      <c r="Z2841" s="6"/>
      <c r="AA2841" s="6"/>
      <c r="AB2841" s="6"/>
      <c r="AC2841" s="6"/>
    </row>
    <row r="2842" spans="1:29" x14ac:dyDescent="0.25">
      <c r="Q2842" s="12" t="str">
        <f t="shared" ca="1" si="90"/>
        <v>-</v>
      </c>
      <c r="W2842" t="str">
        <f t="shared" si="89"/>
        <v>-</v>
      </c>
    </row>
    <row r="2843" spans="1:29" x14ac:dyDescent="0.25">
      <c r="A2843" s="6"/>
      <c r="B2843" s="10"/>
      <c r="C2843" s="6"/>
      <c r="D2843" s="6"/>
      <c r="E2843" s="6"/>
      <c r="F2843" s="6"/>
      <c r="G2843" s="6"/>
      <c r="H2843" s="6"/>
      <c r="I2843" s="6"/>
      <c r="J2843" s="6"/>
      <c r="K2843" s="6"/>
      <c r="L2843" s="6"/>
      <c r="M2843" s="6"/>
      <c r="N2843" s="6"/>
      <c r="O2843" s="6"/>
      <c r="P2843" s="10"/>
      <c r="Q2843" s="15" t="str">
        <f t="shared" ca="1" si="90"/>
        <v>-</v>
      </c>
      <c r="R2843" s="6"/>
      <c r="S2843" s="6"/>
      <c r="T2843" s="6"/>
      <c r="U2843" s="6"/>
      <c r="V2843" s="6"/>
      <c r="W2843" s="6" t="str">
        <f t="shared" si="89"/>
        <v>-</v>
      </c>
      <c r="X2843" s="6"/>
      <c r="Y2843" s="6"/>
      <c r="Z2843" s="6"/>
      <c r="AA2843" s="6"/>
      <c r="AB2843" s="6"/>
      <c r="AC2843" s="6"/>
    </row>
    <row r="2844" spans="1:29" x14ac:dyDescent="0.25">
      <c r="Q2844" s="12" t="str">
        <f t="shared" ca="1" si="90"/>
        <v>-</v>
      </c>
      <c r="W2844" t="str">
        <f t="shared" si="89"/>
        <v>-</v>
      </c>
    </row>
    <row r="2845" spans="1:29" x14ac:dyDescent="0.25">
      <c r="A2845" s="6"/>
      <c r="B2845" s="10"/>
      <c r="C2845" s="6"/>
      <c r="D2845" s="6"/>
      <c r="E2845" s="6"/>
      <c r="F2845" s="6"/>
      <c r="G2845" s="6"/>
      <c r="H2845" s="6"/>
      <c r="I2845" s="6"/>
      <c r="J2845" s="6"/>
      <c r="K2845" s="6"/>
      <c r="L2845" s="6"/>
      <c r="M2845" s="6"/>
      <c r="N2845" s="6"/>
      <c r="O2845" s="6"/>
      <c r="P2845" s="10"/>
      <c r="Q2845" s="15" t="str">
        <f t="shared" ca="1" si="90"/>
        <v>-</v>
      </c>
      <c r="R2845" s="6"/>
      <c r="S2845" s="6"/>
      <c r="T2845" s="6"/>
      <c r="U2845" s="6"/>
      <c r="V2845" s="6"/>
      <c r="W2845" s="6" t="str">
        <f t="shared" si="89"/>
        <v>-</v>
      </c>
      <c r="X2845" s="6"/>
      <c r="Y2845" s="6"/>
      <c r="Z2845" s="6"/>
      <c r="AA2845" s="6"/>
      <c r="AB2845" s="6"/>
      <c r="AC2845" s="6"/>
    </row>
    <row r="2846" spans="1:29" x14ac:dyDescent="0.25">
      <c r="Q2846" s="12" t="str">
        <f t="shared" ca="1" si="90"/>
        <v>-</v>
      </c>
      <c r="W2846" t="str">
        <f t="shared" si="89"/>
        <v>-</v>
      </c>
    </row>
    <row r="2847" spans="1:29" x14ac:dyDescent="0.25">
      <c r="A2847" s="6"/>
      <c r="B2847" s="10"/>
      <c r="C2847" s="6"/>
      <c r="D2847" s="6"/>
      <c r="E2847" s="6"/>
      <c r="F2847" s="6"/>
      <c r="G2847" s="6"/>
      <c r="H2847" s="6"/>
      <c r="I2847" s="6"/>
      <c r="J2847" s="6"/>
      <c r="K2847" s="6"/>
      <c r="L2847" s="6"/>
      <c r="M2847" s="6"/>
      <c r="N2847" s="6"/>
      <c r="O2847" s="6"/>
      <c r="P2847" s="10"/>
      <c r="Q2847" s="15" t="str">
        <f t="shared" ca="1" si="90"/>
        <v>-</v>
      </c>
      <c r="R2847" s="6"/>
      <c r="S2847" s="6"/>
      <c r="T2847" s="6"/>
      <c r="U2847" s="6"/>
      <c r="V2847" s="6"/>
      <c r="W2847" s="6" t="str">
        <f t="shared" si="89"/>
        <v>-</v>
      </c>
      <c r="X2847" s="6"/>
      <c r="Y2847" s="6"/>
      <c r="Z2847" s="6"/>
      <c r="AA2847" s="6"/>
      <c r="AB2847" s="6"/>
      <c r="AC2847" s="6"/>
    </row>
    <row r="2848" spans="1:29" x14ac:dyDescent="0.25">
      <c r="Q2848" s="12" t="str">
        <f t="shared" ca="1" si="90"/>
        <v>-</v>
      </c>
      <c r="W2848" t="str">
        <f t="shared" si="89"/>
        <v>-</v>
      </c>
    </row>
    <row r="2849" spans="1:29" x14ac:dyDescent="0.25">
      <c r="A2849" s="6"/>
      <c r="B2849" s="10"/>
      <c r="C2849" s="6"/>
      <c r="D2849" s="6"/>
      <c r="E2849" s="6"/>
      <c r="F2849" s="6"/>
      <c r="G2849" s="6"/>
      <c r="H2849" s="6"/>
      <c r="I2849" s="6"/>
      <c r="J2849" s="6"/>
      <c r="K2849" s="6"/>
      <c r="L2849" s="6"/>
      <c r="M2849" s="6"/>
      <c r="N2849" s="6"/>
      <c r="O2849" s="6"/>
      <c r="P2849" s="10"/>
      <c r="Q2849" s="15" t="str">
        <f t="shared" ca="1" si="90"/>
        <v>-</v>
      </c>
      <c r="R2849" s="6"/>
      <c r="S2849" s="6"/>
      <c r="T2849" s="6"/>
      <c r="U2849" s="6"/>
      <c r="V2849" s="6"/>
      <c r="W2849" s="6" t="str">
        <f t="shared" si="89"/>
        <v>-</v>
      </c>
      <c r="X2849" s="6"/>
      <c r="Y2849" s="6"/>
      <c r="Z2849" s="6"/>
      <c r="AA2849" s="6"/>
      <c r="AB2849" s="6"/>
      <c r="AC2849" s="6"/>
    </row>
    <row r="2850" spans="1:29" x14ac:dyDescent="0.25">
      <c r="Q2850" s="12" t="str">
        <f t="shared" ca="1" si="90"/>
        <v>-</v>
      </c>
      <c r="W2850" t="str">
        <f t="shared" si="89"/>
        <v>-</v>
      </c>
    </row>
    <row r="2851" spans="1:29" x14ac:dyDescent="0.25">
      <c r="A2851" s="6"/>
      <c r="B2851" s="10"/>
      <c r="C2851" s="6"/>
      <c r="D2851" s="6"/>
      <c r="E2851" s="6"/>
      <c r="F2851" s="6"/>
      <c r="G2851" s="6"/>
      <c r="H2851" s="6"/>
      <c r="I2851" s="6"/>
      <c r="J2851" s="6"/>
      <c r="K2851" s="6"/>
      <c r="L2851" s="6"/>
      <c r="M2851" s="6"/>
      <c r="N2851" s="6"/>
      <c r="O2851" s="6"/>
      <c r="P2851" s="10"/>
      <c r="Q2851" s="15" t="str">
        <f t="shared" ca="1" si="90"/>
        <v>-</v>
      </c>
      <c r="R2851" s="6"/>
      <c r="S2851" s="6"/>
      <c r="T2851" s="6"/>
      <c r="U2851" s="6"/>
      <c r="V2851" s="6"/>
      <c r="W2851" s="6" t="str">
        <f t="shared" si="89"/>
        <v>-</v>
      </c>
      <c r="X2851" s="6"/>
      <c r="Y2851" s="6"/>
      <c r="Z2851" s="6"/>
      <c r="AA2851" s="6"/>
      <c r="AB2851" s="6"/>
      <c r="AC2851" s="6"/>
    </row>
    <row r="2852" spans="1:29" x14ac:dyDescent="0.25">
      <c r="Q2852" s="12" t="str">
        <f t="shared" ca="1" si="90"/>
        <v>-</v>
      </c>
      <c r="W2852" t="str">
        <f t="shared" si="89"/>
        <v>-</v>
      </c>
    </row>
    <row r="2853" spans="1:29" x14ac:dyDescent="0.25">
      <c r="A2853" s="6"/>
      <c r="B2853" s="10"/>
      <c r="C2853" s="6"/>
      <c r="D2853" s="6"/>
      <c r="E2853" s="6"/>
      <c r="F2853" s="6"/>
      <c r="G2853" s="6"/>
      <c r="H2853" s="6"/>
      <c r="I2853" s="6"/>
      <c r="J2853" s="6"/>
      <c r="K2853" s="6"/>
      <c r="L2853" s="6"/>
      <c r="M2853" s="6"/>
      <c r="N2853" s="6"/>
      <c r="O2853" s="6"/>
      <c r="P2853" s="10"/>
      <c r="Q2853" s="15" t="str">
        <f t="shared" ca="1" si="90"/>
        <v>-</v>
      </c>
      <c r="R2853" s="6"/>
      <c r="S2853" s="6"/>
      <c r="T2853" s="6"/>
      <c r="U2853" s="6"/>
      <c r="V2853" s="6"/>
      <c r="W2853" s="6" t="str">
        <f t="shared" si="89"/>
        <v>-</v>
      </c>
      <c r="X2853" s="6"/>
      <c r="Y2853" s="6"/>
      <c r="Z2853" s="6"/>
      <c r="AA2853" s="6"/>
      <c r="AB2853" s="6"/>
      <c r="AC2853" s="6"/>
    </row>
    <row r="2854" spans="1:29" x14ac:dyDescent="0.25">
      <c r="Q2854" s="12" t="str">
        <f t="shared" ca="1" si="90"/>
        <v>-</v>
      </c>
      <c r="W2854" t="str">
        <f t="shared" si="89"/>
        <v>-</v>
      </c>
    </row>
    <row r="2855" spans="1:29" x14ac:dyDescent="0.25">
      <c r="A2855" s="6"/>
      <c r="B2855" s="10"/>
      <c r="C2855" s="6"/>
      <c r="D2855" s="6"/>
      <c r="E2855" s="6"/>
      <c r="F2855" s="6"/>
      <c r="G2855" s="6"/>
      <c r="H2855" s="6"/>
      <c r="I2855" s="6"/>
      <c r="J2855" s="6"/>
      <c r="K2855" s="6"/>
      <c r="L2855" s="6"/>
      <c r="M2855" s="6"/>
      <c r="N2855" s="6"/>
      <c r="O2855" s="6"/>
      <c r="P2855" s="10"/>
      <c r="Q2855" s="15" t="str">
        <f t="shared" ca="1" si="90"/>
        <v>-</v>
      </c>
      <c r="R2855" s="6"/>
      <c r="S2855" s="6"/>
      <c r="T2855" s="6"/>
      <c r="U2855" s="6"/>
      <c r="V2855" s="6"/>
      <c r="W2855" s="6" t="str">
        <f t="shared" si="89"/>
        <v>-</v>
      </c>
      <c r="X2855" s="6"/>
      <c r="Y2855" s="6"/>
      <c r="Z2855" s="6"/>
      <c r="AA2855" s="6"/>
      <c r="AB2855" s="6"/>
      <c r="AC2855" s="6"/>
    </row>
    <row r="2856" spans="1:29" x14ac:dyDescent="0.25">
      <c r="Q2856" s="12" t="str">
        <f t="shared" ca="1" si="90"/>
        <v>-</v>
      </c>
      <c r="W2856" t="str">
        <f t="shared" si="89"/>
        <v>-</v>
      </c>
    </row>
    <row r="2857" spans="1:29" x14ac:dyDescent="0.25">
      <c r="A2857" s="6"/>
      <c r="B2857" s="10"/>
      <c r="C2857" s="6"/>
      <c r="D2857" s="6"/>
      <c r="E2857" s="6"/>
      <c r="F2857" s="6"/>
      <c r="G2857" s="6"/>
      <c r="H2857" s="6"/>
      <c r="I2857" s="6"/>
      <c r="J2857" s="6"/>
      <c r="K2857" s="6"/>
      <c r="L2857" s="6"/>
      <c r="M2857" s="6"/>
      <c r="N2857" s="6"/>
      <c r="O2857" s="6"/>
      <c r="P2857" s="10"/>
      <c r="Q2857" s="15" t="str">
        <f t="shared" ca="1" si="90"/>
        <v>-</v>
      </c>
      <c r="R2857" s="6"/>
      <c r="S2857" s="6"/>
      <c r="T2857" s="6"/>
      <c r="U2857" s="6"/>
      <c r="V2857" s="6"/>
      <c r="W2857" s="6" t="str">
        <f t="shared" si="89"/>
        <v>-</v>
      </c>
      <c r="X2857" s="6"/>
      <c r="Y2857" s="6"/>
      <c r="Z2857" s="6"/>
      <c r="AA2857" s="6"/>
      <c r="AB2857" s="6"/>
      <c r="AC2857" s="6"/>
    </row>
    <row r="2858" spans="1:29" x14ac:dyDescent="0.25">
      <c r="Q2858" s="12" t="str">
        <f t="shared" ca="1" si="90"/>
        <v>-</v>
      </c>
      <c r="W2858" t="str">
        <f t="shared" si="89"/>
        <v>-</v>
      </c>
    </row>
    <row r="2859" spans="1:29" x14ac:dyDescent="0.25">
      <c r="A2859" s="6"/>
      <c r="B2859" s="10"/>
      <c r="C2859" s="6"/>
      <c r="D2859" s="6"/>
      <c r="E2859" s="6"/>
      <c r="F2859" s="6"/>
      <c r="G2859" s="6"/>
      <c r="H2859" s="6"/>
      <c r="I2859" s="6"/>
      <c r="J2859" s="6"/>
      <c r="K2859" s="6"/>
      <c r="L2859" s="6"/>
      <c r="M2859" s="6"/>
      <c r="N2859" s="6"/>
      <c r="O2859" s="6"/>
      <c r="P2859" s="10"/>
      <c r="Q2859" s="15" t="str">
        <f t="shared" ca="1" si="90"/>
        <v>-</v>
      </c>
      <c r="R2859" s="6"/>
      <c r="S2859" s="6"/>
      <c r="T2859" s="6"/>
      <c r="U2859" s="6"/>
      <c r="V2859" s="6"/>
      <c r="W2859" s="6" t="str">
        <f t="shared" si="89"/>
        <v>-</v>
      </c>
      <c r="X2859" s="6"/>
      <c r="Y2859" s="6"/>
      <c r="Z2859" s="6"/>
      <c r="AA2859" s="6"/>
      <c r="AB2859" s="6"/>
      <c r="AC2859" s="6"/>
    </row>
    <row r="2860" spans="1:29" x14ac:dyDescent="0.25">
      <c r="Q2860" s="12" t="str">
        <f t="shared" ca="1" si="90"/>
        <v>-</v>
      </c>
      <c r="W2860" t="str">
        <f t="shared" si="89"/>
        <v>-</v>
      </c>
    </row>
    <row r="2861" spans="1:29" x14ac:dyDescent="0.25">
      <c r="A2861" s="6"/>
      <c r="B2861" s="10"/>
      <c r="C2861" s="6"/>
      <c r="D2861" s="6"/>
      <c r="E2861" s="6"/>
      <c r="F2861" s="6"/>
      <c r="G2861" s="6"/>
      <c r="H2861" s="6"/>
      <c r="I2861" s="6"/>
      <c r="J2861" s="6"/>
      <c r="K2861" s="6"/>
      <c r="L2861" s="6"/>
      <c r="M2861" s="6"/>
      <c r="N2861" s="6"/>
      <c r="O2861" s="6"/>
      <c r="P2861" s="10"/>
      <c r="Q2861" s="15" t="str">
        <f t="shared" ca="1" si="90"/>
        <v>-</v>
      </c>
      <c r="R2861" s="6"/>
      <c r="S2861" s="6"/>
      <c r="T2861" s="6"/>
      <c r="U2861" s="6"/>
      <c r="V2861" s="6"/>
      <c r="W2861" s="6" t="str">
        <f t="shared" si="89"/>
        <v>-</v>
      </c>
      <c r="X2861" s="6"/>
      <c r="Y2861" s="6"/>
      <c r="Z2861" s="6"/>
      <c r="AA2861" s="6"/>
      <c r="AB2861" s="6"/>
      <c r="AC2861" s="6"/>
    </row>
    <row r="2862" spans="1:29" x14ac:dyDescent="0.25">
      <c r="Q2862" s="12" t="str">
        <f t="shared" ca="1" si="90"/>
        <v>-</v>
      </c>
      <c r="W2862" t="str">
        <f t="shared" si="89"/>
        <v>-</v>
      </c>
    </row>
    <row r="2863" spans="1:29" x14ac:dyDescent="0.25">
      <c r="A2863" s="6"/>
      <c r="B2863" s="10"/>
      <c r="C2863" s="6"/>
      <c r="D2863" s="6"/>
      <c r="E2863" s="6"/>
      <c r="F2863" s="6"/>
      <c r="G2863" s="6"/>
      <c r="H2863" s="6"/>
      <c r="I2863" s="6"/>
      <c r="J2863" s="6"/>
      <c r="K2863" s="6"/>
      <c r="L2863" s="6"/>
      <c r="M2863" s="6"/>
      <c r="N2863" s="6"/>
      <c r="O2863" s="6"/>
      <c r="P2863" s="10"/>
      <c r="Q2863" s="15" t="str">
        <f t="shared" ca="1" si="90"/>
        <v>-</v>
      </c>
      <c r="R2863" s="6"/>
      <c r="S2863" s="6"/>
      <c r="T2863" s="6"/>
      <c r="U2863" s="6"/>
      <c r="V2863" s="6"/>
      <c r="W2863" s="6" t="str">
        <f t="shared" si="89"/>
        <v>-</v>
      </c>
      <c r="X2863" s="6"/>
      <c r="Y2863" s="6"/>
      <c r="Z2863" s="6"/>
      <c r="AA2863" s="6"/>
      <c r="AB2863" s="6"/>
      <c r="AC2863" s="6"/>
    </row>
    <row r="2864" spans="1:29" x14ac:dyDescent="0.25">
      <c r="Q2864" s="12" t="str">
        <f t="shared" ca="1" si="90"/>
        <v>-</v>
      </c>
      <c r="W2864" t="str">
        <f t="shared" si="89"/>
        <v>-</v>
      </c>
    </row>
    <row r="2865" spans="1:29" x14ac:dyDescent="0.25">
      <c r="A2865" s="6"/>
      <c r="B2865" s="10"/>
      <c r="C2865" s="6"/>
      <c r="D2865" s="6"/>
      <c r="E2865" s="6"/>
      <c r="F2865" s="6"/>
      <c r="G2865" s="6"/>
      <c r="H2865" s="6"/>
      <c r="I2865" s="6"/>
      <c r="J2865" s="6"/>
      <c r="K2865" s="6"/>
      <c r="L2865" s="6"/>
      <c r="M2865" s="6"/>
      <c r="N2865" s="6"/>
      <c r="O2865" s="6"/>
      <c r="P2865" s="10"/>
      <c r="Q2865" s="15" t="str">
        <f t="shared" ca="1" si="90"/>
        <v>-</v>
      </c>
      <c r="R2865" s="6"/>
      <c r="S2865" s="6"/>
      <c r="T2865" s="6"/>
      <c r="U2865" s="6"/>
      <c r="V2865" s="6"/>
      <c r="W2865" s="6" t="str">
        <f t="shared" si="89"/>
        <v>-</v>
      </c>
      <c r="X2865" s="6"/>
      <c r="Y2865" s="6"/>
      <c r="Z2865" s="6"/>
      <c r="AA2865" s="6"/>
      <c r="AB2865" s="6"/>
      <c r="AC2865" s="6"/>
    </row>
    <row r="2866" spans="1:29" x14ac:dyDescent="0.25">
      <c r="Q2866" s="12" t="str">
        <f t="shared" ca="1" si="90"/>
        <v>-</v>
      </c>
      <c r="W2866" t="str">
        <f t="shared" si="89"/>
        <v>-</v>
      </c>
    </row>
    <row r="2867" spans="1:29" x14ac:dyDescent="0.25">
      <c r="A2867" s="6"/>
      <c r="B2867" s="10"/>
      <c r="C2867" s="6"/>
      <c r="D2867" s="6"/>
      <c r="E2867" s="6"/>
      <c r="F2867" s="6"/>
      <c r="G2867" s="6"/>
      <c r="H2867" s="6"/>
      <c r="I2867" s="6"/>
      <c r="J2867" s="6"/>
      <c r="K2867" s="6"/>
      <c r="L2867" s="6"/>
      <c r="M2867" s="6"/>
      <c r="N2867" s="6"/>
      <c r="O2867" s="6"/>
      <c r="P2867" s="10"/>
      <c r="Q2867" s="15" t="str">
        <f t="shared" ca="1" si="90"/>
        <v>-</v>
      </c>
      <c r="R2867" s="6"/>
      <c r="S2867" s="6"/>
      <c r="T2867" s="6"/>
      <c r="U2867" s="6"/>
      <c r="V2867" s="6"/>
      <c r="W2867" s="6" t="str">
        <f t="shared" si="89"/>
        <v>-</v>
      </c>
      <c r="X2867" s="6"/>
      <c r="Y2867" s="6"/>
      <c r="Z2867" s="6"/>
      <c r="AA2867" s="6"/>
      <c r="AB2867" s="6"/>
      <c r="AC2867" s="6"/>
    </row>
    <row r="2868" spans="1:29" x14ac:dyDescent="0.25">
      <c r="Q2868" s="12" t="str">
        <f t="shared" ca="1" si="90"/>
        <v>-</v>
      </c>
      <c r="W2868" t="str">
        <f t="shared" si="89"/>
        <v>-</v>
      </c>
    </row>
    <row r="2869" spans="1:29" x14ac:dyDescent="0.25">
      <c r="A2869" s="6"/>
      <c r="B2869" s="10"/>
      <c r="C2869" s="6"/>
      <c r="D2869" s="6"/>
      <c r="E2869" s="6"/>
      <c r="F2869" s="6"/>
      <c r="G2869" s="6"/>
      <c r="H2869" s="6"/>
      <c r="I2869" s="6"/>
      <c r="J2869" s="6"/>
      <c r="K2869" s="6"/>
      <c r="L2869" s="6"/>
      <c r="M2869" s="6"/>
      <c r="N2869" s="6"/>
      <c r="O2869" s="6"/>
      <c r="P2869" s="10"/>
      <c r="Q2869" s="15" t="str">
        <f t="shared" ca="1" si="90"/>
        <v>-</v>
      </c>
      <c r="R2869" s="6"/>
      <c r="S2869" s="6"/>
      <c r="T2869" s="6"/>
      <c r="U2869" s="6"/>
      <c r="V2869" s="6"/>
      <c r="W2869" s="6" t="str">
        <f t="shared" si="89"/>
        <v>-</v>
      </c>
      <c r="X2869" s="6"/>
      <c r="Y2869" s="6"/>
      <c r="Z2869" s="6"/>
      <c r="AA2869" s="6"/>
      <c r="AB2869" s="6"/>
      <c r="AC2869" s="6"/>
    </row>
    <row r="2870" spans="1:29" x14ac:dyDescent="0.25">
      <c r="Q2870" s="12" t="str">
        <f t="shared" ca="1" si="90"/>
        <v>-</v>
      </c>
      <c r="W2870" t="str">
        <f t="shared" si="89"/>
        <v>-</v>
      </c>
    </row>
    <row r="2871" spans="1:29" x14ac:dyDescent="0.25">
      <c r="A2871" s="6"/>
      <c r="B2871" s="10"/>
      <c r="C2871" s="6"/>
      <c r="D2871" s="6"/>
      <c r="E2871" s="6"/>
      <c r="F2871" s="6"/>
      <c r="G2871" s="6"/>
      <c r="H2871" s="6"/>
      <c r="I2871" s="6"/>
      <c r="J2871" s="6"/>
      <c r="K2871" s="6"/>
      <c r="L2871" s="6"/>
      <c r="M2871" s="6"/>
      <c r="N2871" s="6"/>
      <c r="O2871" s="6"/>
      <c r="P2871" s="10"/>
      <c r="Q2871" s="15" t="str">
        <f t="shared" ca="1" si="90"/>
        <v>-</v>
      </c>
      <c r="R2871" s="6"/>
      <c r="S2871" s="6"/>
      <c r="T2871" s="6"/>
      <c r="U2871" s="6"/>
      <c r="V2871" s="6"/>
      <c r="W2871" s="6" t="str">
        <f t="shared" si="89"/>
        <v>-</v>
      </c>
      <c r="X2871" s="6"/>
      <c r="Y2871" s="6"/>
      <c r="Z2871" s="6"/>
      <c r="AA2871" s="6"/>
      <c r="AB2871" s="6"/>
      <c r="AC2871" s="6"/>
    </row>
    <row r="2872" spans="1:29" x14ac:dyDescent="0.25">
      <c r="Q2872" s="12" t="str">
        <f t="shared" ca="1" si="90"/>
        <v>-</v>
      </c>
      <c r="W2872" t="str">
        <f t="shared" si="89"/>
        <v>-</v>
      </c>
    </row>
    <row r="2873" spans="1:29" x14ac:dyDescent="0.25">
      <c r="A2873" s="6"/>
      <c r="B2873" s="10"/>
      <c r="C2873" s="6"/>
      <c r="D2873" s="6"/>
      <c r="E2873" s="6"/>
      <c r="F2873" s="6"/>
      <c r="G2873" s="6"/>
      <c r="H2873" s="6"/>
      <c r="I2873" s="6"/>
      <c r="J2873" s="6"/>
      <c r="K2873" s="6"/>
      <c r="L2873" s="6"/>
      <c r="M2873" s="6"/>
      <c r="N2873" s="6"/>
      <c r="O2873" s="6"/>
      <c r="P2873" s="10"/>
      <c r="Q2873" s="15" t="str">
        <f t="shared" ca="1" si="90"/>
        <v>-</v>
      </c>
      <c r="R2873" s="6"/>
      <c r="S2873" s="6"/>
      <c r="T2873" s="6"/>
      <c r="U2873" s="6"/>
      <c r="V2873" s="6"/>
      <c r="W2873" s="6" t="str">
        <f t="shared" si="89"/>
        <v>-</v>
      </c>
      <c r="X2873" s="6"/>
      <c r="Y2873" s="6"/>
      <c r="Z2873" s="6"/>
      <c r="AA2873" s="6"/>
      <c r="AB2873" s="6"/>
      <c r="AC2873" s="6"/>
    </row>
    <row r="2874" spans="1:29" x14ac:dyDescent="0.25">
      <c r="Q2874" s="12" t="str">
        <f t="shared" ca="1" si="90"/>
        <v>-</v>
      </c>
      <c r="W2874" t="str">
        <f t="shared" si="89"/>
        <v>-</v>
      </c>
    </row>
    <row r="2875" spans="1:29" x14ac:dyDescent="0.25">
      <c r="A2875" s="6"/>
      <c r="B2875" s="10"/>
      <c r="C2875" s="6"/>
      <c r="D2875" s="6"/>
      <c r="E2875" s="6"/>
      <c r="F2875" s="6"/>
      <c r="G2875" s="6"/>
      <c r="H2875" s="6"/>
      <c r="I2875" s="6"/>
      <c r="J2875" s="6"/>
      <c r="K2875" s="6"/>
      <c r="L2875" s="6"/>
      <c r="M2875" s="6"/>
      <c r="N2875" s="6"/>
      <c r="O2875" s="6"/>
      <c r="P2875" s="10"/>
      <c r="Q2875" s="15" t="str">
        <f t="shared" ca="1" si="90"/>
        <v>-</v>
      </c>
      <c r="R2875" s="6"/>
      <c r="S2875" s="6"/>
      <c r="T2875" s="6"/>
      <c r="U2875" s="6"/>
      <c r="V2875" s="6"/>
      <c r="W2875" s="6" t="str">
        <f t="shared" si="89"/>
        <v>-</v>
      </c>
      <c r="X2875" s="6"/>
      <c r="Y2875" s="6"/>
      <c r="Z2875" s="6"/>
      <c r="AA2875" s="6"/>
      <c r="AB2875" s="6"/>
      <c r="AC2875" s="6"/>
    </row>
    <row r="2876" spans="1:29" x14ac:dyDescent="0.25">
      <c r="Q2876" s="12" t="str">
        <f t="shared" ca="1" si="90"/>
        <v>-</v>
      </c>
      <c r="W2876" t="str">
        <f t="shared" si="89"/>
        <v>-</v>
      </c>
    </row>
    <row r="2877" spans="1:29" x14ac:dyDescent="0.25">
      <c r="A2877" s="6"/>
      <c r="B2877" s="10"/>
      <c r="C2877" s="6"/>
      <c r="D2877" s="6"/>
      <c r="E2877" s="6"/>
      <c r="F2877" s="6"/>
      <c r="G2877" s="6"/>
      <c r="H2877" s="6"/>
      <c r="I2877" s="6"/>
      <c r="J2877" s="6"/>
      <c r="K2877" s="6"/>
      <c r="L2877" s="6"/>
      <c r="M2877" s="6"/>
      <c r="N2877" s="6"/>
      <c r="O2877" s="6"/>
      <c r="P2877" s="10"/>
      <c r="Q2877" s="15" t="str">
        <f t="shared" ca="1" si="90"/>
        <v>-</v>
      </c>
      <c r="R2877" s="6"/>
      <c r="S2877" s="6"/>
      <c r="T2877" s="6"/>
      <c r="U2877" s="6"/>
      <c r="V2877" s="6"/>
      <c r="W2877" s="6" t="str">
        <f t="shared" si="89"/>
        <v>-</v>
      </c>
      <c r="X2877" s="6"/>
      <c r="Y2877" s="6"/>
      <c r="Z2877" s="6"/>
      <c r="AA2877" s="6"/>
      <c r="AB2877" s="6"/>
      <c r="AC2877" s="6"/>
    </row>
    <row r="2878" spans="1:29" x14ac:dyDescent="0.25">
      <c r="Q2878" s="12" t="str">
        <f t="shared" ca="1" si="90"/>
        <v>-</v>
      </c>
      <c r="W2878" t="str">
        <f t="shared" si="89"/>
        <v>-</v>
      </c>
    </row>
    <row r="2879" spans="1:29" x14ac:dyDescent="0.25">
      <c r="A2879" s="6"/>
      <c r="B2879" s="10"/>
      <c r="C2879" s="6"/>
      <c r="D2879" s="6"/>
      <c r="E2879" s="6"/>
      <c r="F2879" s="6"/>
      <c r="G2879" s="6"/>
      <c r="H2879" s="6"/>
      <c r="I2879" s="6"/>
      <c r="J2879" s="6"/>
      <c r="K2879" s="6"/>
      <c r="L2879" s="6"/>
      <c r="M2879" s="6"/>
      <c r="N2879" s="6"/>
      <c r="O2879" s="6"/>
      <c r="P2879" s="10"/>
      <c r="Q2879" s="15" t="str">
        <f t="shared" ca="1" si="90"/>
        <v>-</v>
      </c>
      <c r="R2879" s="6"/>
      <c r="S2879" s="6"/>
      <c r="T2879" s="6"/>
      <c r="U2879" s="6"/>
      <c r="V2879" s="6"/>
      <c r="W2879" s="6" t="str">
        <f t="shared" ref="W2879:W2942" si="91">IF(OR(ISBLANK(J2879),ISBLANK(V2879)),"-",(IF(J2879=V2879,"Yes","No")))</f>
        <v>-</v>
      </c>
      <c r="X2879" s="6"/>
      <c r="Y2879" s="6"/>
      <c r="Z2879" s="6"/>
      <c r="AA2879" s="6"/>
      <c r="AB2879" s="6"/>
      <c r="AC2879" s="6"/>
    </row>
    <row r="2880" spans="1:29" x14ac:dyDescent="0.25">
      <c r="Q2880" s="12" t="str">
        <f t="shared" ref="Q2880:Q2943" ca="1" si="92">IF(B2880&gt;1/1/1900, (IF(R2880="Closed",(DATEDIF(B2880,P2880,"d"))-(DATEDIF(M2880,O2880,"d")),IF(OR(R2880="Pending",ISBLANK(P2880)),TODAY()-B2880))),"-")</f>
        <v>-</v>
      </c>
      <c r="W2880" t="str">
        <f t="shared" si="91"/>
        <v>-</v>
      </c>
    </row>
    <row r="2881" spans="1:29" x14ac:dyDescent="0.25">
      <c r="A2881" s="6"/>
      <c r="B2881" s="10"/>
      <c r="C2881" s="6"/>
      <c r="D2881" s="6"/>
      <c r="E2881" s="6"/>
      <c r="F2881" s="6"/>
      <c r="G2881" s="6"/>
      <c r="H2881" s="6"/>
      <c r="I2881" s="6"/>
      <c r="J2881" s="6"/>
      <c r="K2881" s="6"/>
      <c r="L2881" s="6"/>
      <c r="M2881" s="6"/>
      <c r="N2881" s="6"/>
      <c r="O2881" s="6"/>
      <c r="P2881" s="10"/>
      <c r="Q2881" s="15" t="str">
        <f t="shared" ca="1" si="92"/>
        <v>-</v>
      </c>
      <c r="R2881" s="6"/>
      <c r="S2881" s="6"/>
      <c r="T2881" s="6"/>
      <c r="U2881" s="6"/>
      <c r="V2881" s="6"/>
      <c r="W2881" s="6" t="str">
        <f t="shared" si="91"/>
        <v>-</v>
      </c>
      <c r="X2881" s="6"/>
      <c r="Y2881" s="6"/>
      <c r="Z2881" s="6"/>
      <c r="AA2881" s="6"/>
      <c r="AB2881" s="6"/>
      <c r="AC2881" s="6"/>
    </row>
    <row r="2882" spans="1:29" x14ac:dyDescent="0.25">
      <c r="Q2882" s="12" t="str">
        <f t="shared" ca="1" si="92"/>
        <v>-</v>
      </c>
      <c r="W2882" t="str">
        <f t="shared" si="91"/>
        <v>-</v>
      </c>
    </row>
    <row r="2883" spans="1:29" x14ac:dyDescent="0.25">
      <c r="A2883" s="6"/>
      <c r="B2883" s="10"/>
      <c r="C2883" s="6"/>
      <c r="D2883" s="6"/>
      <c r="E2883" s="6"/>
      <c r="F2883" s="6"/>
      <c r="G2883" s="6"/>
      <c r="H2883" s="6"/>
      <c r="I2883" s="6"/>
      <c r="J2883" s="6"/>
      <c r="K2883" s="6"/>
      <c r="L2883" s="6"/>
      <c r="M2883" s="6"/>
      <c r="N2883" s="6"/>
      <c r="O2883" s="6"/>
      <c r="P2883" s="10"/>
      <c r="Q2883" s="15" t="str">
        <f t="shared" ca="1" si="92"/>
        <v>-</v>
      </c>
      <c r="R2883" s="6"/>
      <c r="S2883" s="6"/>
      <c r="T2883" s="6"/>
      <c r="U2883" s="6"/>
      <c r="V2883" s="6"/>
      <c r="W2883" s="6" t="str">
        <f t="shared" si="91"/>
        <v>-</v>
      </c>
      <c r="X2883" s="6"/>
      <c r="Y2883" s="6"/>
      <c r="Z2883" s="6"/>
      <c r="AA2883" s="6"/>
      <c r="AB2883" s="6"/>
      <c r="AC2883" s="6"/>
    </row>
    <row r="2884" spans="1:29" x14ac:dyDescent="0.25">
      <c r="Q2884" s="12" t="str">
        <f t="shared" ca="1" si="92"/>
        <v>-</v>
      </c>
      <c r="W2884" t="str">
        <f t="shared" si="91"/>
        <v>-</v>
      </c>
    </row>
    <row r="2885" spans="1:29" x14ac:dyDescent="0.25">
      <c r="A2885" s="6"/>
      <c r="B2885" s="10"/>
      <c r="C2885" s="6"/>
      <c r="D2885" s="6"/>
      <c r="E2885" s="6"/>
      <c r="F2885" s="6"/>
      <c r="G2885" s="6"/>
      <c r="H2885" s="6"/>
      <c r="I2885" s="6"/>
      <c r="J2885" s="6"/>
      <c r="K2885" s="6"/>
      <c r="L2885" s="6"/>
      <c r="M2885" s="6"/>
      <c r="N2885" s="6"/>
      <c r="O2885" s="6"/>
      <c r="P2885" s="10"/>
      <c r="Q2885" s="15" t="str">
        <f t="shared" ca="1" si="92"/>
        <v>-</v>
      </c>
      <c r="R2885" s="6"/>
      <c r="S2885" s="6"/>
      <c r="T2885" s="6"/>
      <c r="U2885" s="6"/>
      <c r="V2885" s="6"/>
      <c r="W2885" s="6" t="str">
        <f t="shared" si="91"/>
        <v>-</v>
      </c>
      <c r="X2885" s="6"/>
      <c r="Y2885" s="6"/>
      <c r="Z2885" s="6"/>
      <c r="AA2885" s="6"/>
      <c r="AB2885" s="6"/>
      <c r="AC2885" s="6"/>
    </row>
    <row r="2886" spans="1:29" x14ac:dyDescent="0.25">
      <c r="Q2886" s="12" t="str">
        <f t="shared" ca="1" si="92"/>
        <v>-</v>
      </c>
      <c r="W2886" t="str">
        <f t="shared" si="91"/>
        <v>-</v>
      </c>
    </row>
    <row r="2887" spans="1:29" x14ac:dyDescent="0.25">
      <c r="A2887" s="6"/>
      <c r="B2887" s="10"/>
      <c r="C2887" s="6"/>
      <c r="D2887" s="6"/>
      <c r="E2887" s="6"/>
      <c r="F2887" s="6"/>
      <c r="G2887" s="6"/>
      <c r="H2887" s="6"/>
      <c r="I2887" s="6"/>
      <c r="J2887" s="6"/>
      <c r="K2887" s="6"/>
      <c r="L2887" s="6"/>
      <c r="M2887" s="6"/>
      <c r="N2887" s="6"/>
      <c r="O2887" s="6"/>
      <c r="P2887" s="10"/>
      <c r="Q2887" s="15" t="str">
        <f t="shared" ca="1" si="92"/>
        <v>-</v>
      </c>
      <c r="R2887" s="6"/>
      <c r="S2887" s="6"/>
      <c r="T2887" s="6"/>
      <c r="U2887" s="6"/>
      <c r="V2887" s="6"/>
      <c r="W2887" s="6" t="str">
        <f t="shared" si="91"/>
        <v>-</v>
      </c>
      <c r="X2887" s="6"/>
      <c r="Y2887" s="6"/>
      <c r="Z2887" s="6"/>
      <c r="AA2887" s="6"/>
      <c r="AB2887" s="6"/>
      <c r="AC2887" s="6"/>
    </row>
    <row r="2888" spans="1:29" x14ac:dyDescent="0.25">
      <c r="Q2888" s="12" t="str">
        <f t="shared" ca="1" si="92"/>
        <v>-</v>
      </c>
      <c r="W2888" t="str">
        <f t="shared" si="91"/>
        <v>-</v>
      </c>
    </row>
    <row r="2889" spans="1:29" x14ac:dyDescent="0.25">
      <c r="A2889" s="6"/>
      <c r="B2889" s="10"/>
      <c r="C2889" s="6"/>
      <c r="D2889" s="6"/>
      <c r="E2889" s="6"/>
      <c r="F2889" s="6"/>
      <c r="G2889" s="6"/>
      <c r="H2889" s="6"/>
      <c r="I2889" s="6"/>
      <c r="J2889" s="6"/>
      <c r="K2889" s="6"/>
      <c r="L2889" s="6"/>
      <c r="M2889" s="6"/>
      <c r="N2889" s="6"/>
      <c r="O2889" s="6"/>
      <c r="P2889" s="10"/>
      <c r="Q2889" s="15" t="str">
        <f t="shared" ca="1" si="92"/>
        <v>-</v>
      </c>
      <c r="R2889" s="6"/>
      <c r="S2889" s="6"/>
      <c r="T2889" s="6"/>
      <c r="U2889" s="6"/>
      <c r="V2889" s="6"/>
      <c r="W2889" s="6" t="str">
        <f t="shared" si="91"/>
        <v>-</v>
      </c>
      <c r="X2889" s="6"/>
      <c r="Y2889" s="6"/>
      <c r="Z2889" s="6"/>
      <c r="AA2889" s="6"/>
      <c r="AB2889" s="6"/>
      <c r="AC2889" s="6"/>
    </row>
    <row r="2890" spans="1:29" x14ac:dyDescent="0.25">
      <c r="Q2890" s="12" t="str">
        <f t="shared" ca="1" si="92"/>
        <v>-</v>
      </c>
      <c r="W2890" t="str">
        <f t="shared" si="91"/>
        <v>-</v>
      </c>
    </row>
    <row r="2891" spans="1:29" x14ac:dyDescent="0.25">
      <c r="A2891" s="6"/>
      <c r="B2891" s="10"/>
      <c r="C2891" s="6"/>
      <c r="D2891" s="6"/>
      <c r="E2891" s="6"/>
      <c r="F2891" s="6"/>
      <c r="G2891" s="6"/>
      <c r="H2891" s="6"/>
      <c r="I2891" s="6"/>
      <c r="J2891" s="6"/>
      <c r="K2891" s="6"/>
      <c r="L2891" s="6"/>
      <c r="M2891" s="6"/>
      <c r="N2891" s="6"/>
      <c r="O2891" s="6"/>
      <c r="P2891" s="10"/>
      <c r="Q2891" s="15" t="str">
        <f t="shared" ca="1" si="92"/>
        <v>-</v>
      </c>
      <c r="R2891" s="6"/>
      <c r="S2891" s="6"/>
      <c r="T2891" s="6"/>
      <c r="U2891" s="6"/>
      <c r="V2891" s="6"/>
      <c r="W2891" s="6" t="str">
        <f t="shared" si="91"/>
        <v>-</v>
      </c>
      <c r="X2891" s="6"/>
      <c r="Y2891" s="6"/>
      <c r="Z2891" s="6"/>
      <c r="AA2891" s="6"/>
      <c r="AB2891" s="6"/>
      <c r="AC2891" s="6"/>
    </row>
    <row r="2892" spans="1:29" x14ac:dyDescent="0.25">
      <c r="Q2892" s="12" t="str">
        <f t="shared" ca="1" si="92"/>
        <v>-</v>
      </c>
      <c r="W2892" t="str">
        <f t="shared" si="91"/>
        <v>-</v>
      </c>
    </row>
    <row r="2893" spans="1:29" x14ac:dyDescent="0.25">
      <c r="A2893" s="6"/>
      <c r="B2893" s="10"/>
      <c r="C2893" s="6"/>
      <c r="D2893" s="6"/>
      <c r="E2893" s="6"/>
      <c r="F2893" s="6"/>
      <c r="G2893" s="6"/>
      <c r="H2893" s="6"/>
      <c r="I2893" s="6"/>
      <c r="J2893" s="6"/>
      <c r="K2893" s="6"/>
      <c r="L2893" s="6"/>
      <c r="M2893" s="6"/>
      <c r="N2893" s="6"/>
      <c r="O2893" s="6"/>
      <c r="P2893" s="10"/>
      <c r="Q2893" s="15" t="str">
        <f t="shared" ca="1" si="92"/>
        <v>-</v>
      </c>
      <c r="R2893" s="6"/>
      <c r="S2893" s="6"/>
      <c r="T2893" s="6"/>
      <c r="U2893" s="6"/>
      <c r="V2893" s="6"/>
      <c r="W2893" s="6" t="str">
        <f t="shared" si="91"/>
        <v>-</v>
      </c>
      <c r="X2893" s="6"/>
      <c r="Y2893" s="6"/>
      <c r="Z2893" s="6"/>
      <c r="AA2893" s="6"/>
      <c r="AB2893" s="6"/>
      <c r="AC2893" s="6"/>
    </row>
    <row r="2894" spans="1:29" x14ac:dyDescent="0.25">
      <c r="Q2894" s="12" t="str">
        <f t="shared" ca="1" si="92"/>
        <v>-</v>
      </c>
      <c r="W2894" t="str">
        <f t="shared" si="91"/>
        <v>-</v>
      </c>
    </row>
    <row r="2895" spans="1:29" x14ac:dyDescent="0.25">
      <c r="A2895" s="6"/>
      <c r="B2895" s="10"/>
      <c r="C2895" s="6"/>
      <c r="D2895" s="6"/>
      <c r="E2895" s="6"/>
      <c r="F2895" s="6"/>
      <c r="G2895" s="6"/>
      <c r="H2895" s="6"/>
      <c r="I2895" s="6"/>
      <c r="J2895" s="6"/>
      <c r="K2895" s="6"/>
      <c r="L2895" s="6"/>
      <c r="M2895" s="6"/>
      <c r="N2895" s="6"/>
      <c r="O2895" s="6"/>
      <c r="P2895" s="10"/>
      <c r="Q2895" s="15" t="str">
        <f t="shared" ca="1" si="92"/>
        <v>-</v>
      </c>
      <c r="R2895" s="6"/>
      <c r="S2895" s="6"/>
      <c r="T2895" s="6"/>
      <c r="U2895" s="6"/>
      <c r="V2895" s="6"/>
      <c r="W2895" s="6" t="str">
        <f t="shared" si="91"/>
        <v>-</v>
      </c>
      <c r="X2895" s="6"/>
      <c r="Y2895" s="6"/>
      <c r="Z2895" s="6"/>
      <c r="AA2895" s="6"/>
      <c r="AB2895" s="6"/>
      <c r="AC2895" s="6"/>
    </row>
    <row r="2896" spans="1:29" x14ac:dyDescent="0.25">
      <c r="Q2896" s="12" t="str">
        <f t="shared" ca="1" si="92"/>
        <v>-</v>
      </c>
      <c r="W2896" t="str">
        <f t="shared" si="91"/>
        <v>-</v>
      </c>
    </row>
    <row r="2897" spans="1:29" x14ac:dyDescent="0.25">
      <c r="A2897" s="6"/>
      <c r="B2897" s="10"/>
      <c r="C2897" s="6"/>
      <c r="D2897" s="6"/>
      <c r="E2897" s="6"/>
      <c r="F2897" s="6"/>
      <c r="G2897" s="6"/>
      <c r="H2897" s="6"/>
      <c r="I2897" s="6"/>
      <c r="J2897" s="6"/>
      <c r="K2897" s="6"/>
      <c r="L2897" s="6"/>
      <c r="M2897" s="6"/>
      <c r="N2897" s="6"/>
      <c r="O2897" s="6"/>
      <c r="P2897" s="10"/>
      <c r="Q2897" s="15" t="str">
        <f t="shared" ca="1" si="92"/>
        <v>-</v>
      </c>
      <c r="R2897" s="6"/>
      <c r="S2897" s="6"/>
      <c r="T2897" s="6"/>
      <c r="U2897" s="6"/>
      <c r="V2897" s="6"/>
      <c r="W2897" s="6" t="str">
        <f t="shared" si="91"/>
        <v>-</v>
      </c>
      <c r="X2897" s="6"/>
      <c r="Y2897" s="6"/>
      <c r="Z2897" s="6"/>
      <c r="AA2897" s="6"/>
      <c r="AB2897" s="6"/>
      <c r="AC2897" s="6"/>
    </row>
    <row r="2898" spans="1:29" x14ac:dyDescent="0.25">
      <c r="Q2898" s="12" t="str">
        <f t="shared" ca="1" si="92"/>
        <v>-</v>
      </c>
      <c r="W2898" t="str">
        <f t="shared" si="91"/>
        <v>-</v>
      </c>
    </row>
    <row r="2899" spans="1:29" x14ac:dyDescent="0.25">
      <c r="A2899" s="6"/>
      <c r="B2899" s="10"/>
      <c r="C2899" s="6"/>
      <c r="D2899" s="6"/>
      <c r="E2899" s="6"/>
      <c r="F2899" s="6"/>
      <c r="G2899" s="6"/>
      <c r="H2899" s="6"/>
      <c r="I2899" s="6"/>
      <c r="J2899" s="6"/>
      <c r="K2899" s="6"/>
      <c r="L2899" s="6"/>
      <c r="M2899" s="6"/>
      <c r="N2899" s="6"/>
      <c r="O2899" s="6"/>
      <c r="P2899" s="10"/>
      <c r="Q2899" s="15" t="str">
        <f t="shared" ca="1" si="92"/>
        <v>-</v>
      </c>
      <c r="R2899" s="6"/>
      <c r="S2899" s="6"/>
      <c r="T2899" s="6"/>
      <c r="U2899" s="6"/>
      <c r="V2899" s="6"/>
      <c r="W2899" s="6" t="str">
        <f t="shared" si="91"/>
        <v>-</v>
      </c>
      <c r="X2899" s="6"/>
      <c r="Y2899" s="6"/>
      <c r="Z2899" s="6"/>
      <c r="AA2899" s="6"/>
      <c r="AB2899" s="6"/>
      <c r="AC2899" s="6"/>
    </row>
    <row r="2900" spans="1:29" x14ac:dyDescent="0.25">
      <c r="Q2900" s="12" t="str">
        <f t="shared" ca="1" si="92"/>
        <v>-</v>
      </c>
      <c r="W2900" t="str">
        <f t="shared" si="91"/>
        <v>-</v>
      </c>
    </row>
    <row r="2901" spans="1:29" x14ac:dyDescent="0.25">
      <c r="A2901" s="6"/>
      <c r="B2901" s="10"/>
      <c r="C2901" s="6"/>
      <c r="D2901" s="6"/>
      <c r="E2901" s="6"/>
      <c r="F2901" s="6"/>
      <c r="G2901" s="6"/>
      <c r="H2901" s="6"/>
      <c r="I2901" s="6"/>
      <c r="J2901" s="6"/>
      <c r="K2901" s="6"/>
      <c r="L2901" s="6"/>
      <c r="M2901" s="6"/>
      <c r="N2901" s="6"/>
      <c r="O2901" s="6"/>
      <c r="P2901" s="10"/>
      <c r="Q2901" s="15" t="str">
        <f t="shared" ca="1" si="92"/>
        <v>-</v>
      </c>
      <c r="R2901" s="6"/>
      <c r="S2901" s="6"/>
      <c r="T2901" s="6"/>
      <c r="U2901" s="6"/>
      <c r="V2901" s="6"/>
      <c r="W2901" s="6" t="str">
        <f t="shared" si="91"/>
        <v>-</v>
      </c>
      <c r="X2901" s="6"/>
      <c r="Y2901" s="6"/>
      <c r="Z2901" s="6"/>
      <c r="AA2901" s="6"/>
      <c r="AB2901" s="6"/>
      <c r="AC2901" s="6"/>
    </row>
    <row r="2902" spans="1:29" x14ac:dyDescent="0.25">
      <c r="Q2902" s="12" t="str">
        <f t="shared" ca="1" si="92"/>
        <v>-</v>
      </c>
      <c r="W2902" t="str">
        <f t="shared" si="91"/>
        <v>-</v>
      </c>
    </row>
    <row r="2903" spans="1:29" x14ac:dyDescent="0.25">
      <c r="A2903" s="6"/>
      <c r="B2903" s="10"/>
      <c r="C2903" s="6"/>
      <c r="D2903" s="6"/>
      <c r="E2903" s="6"/>
      <c r="F2903" s="6"/>
      <c r="G2903" s="6"/>
      <c r="H2903" s="6"/>
      <c r="I2903" s="6"/>
      <c r="J2903" s="6"/>
      <c r="K2903" s="6"/>
      <c r="L2903" s="6"/>
      <c r="M2903" s="6"/>
      <c r="N2903" s="6"/>
      <c r="O2903" s="6"/>
      <c r="P2903" s="10"/>
      <c r="Q2903" s="15" t="str">
        <f t="shared" ca="1" si="92"/>
        <v>-</v>
      </c>
      <c r="R2903" s="6"/>
      <c r="S2903" s="6"/>
      <c r="T2903" s="6"/>
      <c r="U2903" s="6"/>
      <c r="V2903" s="6"/>
      <c r="W2903" s="6" t="str">
        <f t="shared" si="91"/>
        <v>-</v>
      </c>
      <c r="X2903" s="6"/>
      <c r="Y2903" s="6"/>
      <c r="Z2903" s="6"/>
      <c r="AA2903" s="6"/>
      <c r="AB2903" s="6"/>
      <c r="AC2903" s="6"/>
    </row>
    <row r="2904" spans="1:29" x14ac:dyDescent="0.25">
      <c r="Q2904" s="12" t="str">
        <f t="shared" ca="1" si="92"/>
        <v>-</v>
      </c>
      <c r="W2904" t="str">
        <f t="shared" si="91"/>
        <v>-</v>
      </c>
    </row>
    <row r="2905" spans="1:29" x14ac:dyDescent="0.25">
      <c r="A2905" s="6"/>
      <c r="B2905" s="10"/>
      <c r="C2905" s="6"/>
      <c r="D2905" s="6"/>
      <c r="E2905" s="6"/>
      <c r="F2905" s="6"/>
      <c r="G2905" s="6"/>
      <c r="H2905" s="6"/>
      <c r="I2905" s="6"/>
      <c r="J2905" s="6"/>
      <c r="K2905" s="6"/>
      <c r="L2905" s="6"/>
      <c r="M2905" s="6"/>
      <c r="N2905" s="6"/>
      <c r="O2905" s="6"/>
      <c r="P2905" s="10"/>
      <c r="Q2905" s="15" t="str">
        <f t="shared" ca="1" si="92"/>
        <v>-</v>
      </c>
      <c r="R2905" s="6"/>
      <c r="S2905" s="6"/>
      <c r="T2905" s="6"/>
      <c r="U2905" s="6"/>
      <c r="V2905" s="6"/>
      <c r="W2905" s="6" t="str">
        <f t="shared" si="91"/>
        <v>-</v>
      </c>
      <c r="X2905" s="6"/>
      <c r="Y2905" s="6"/>
      <c r="Z2905" s="6"/>
      <c r="AA2905" s="6"/>
      <c r="AB2905" s="6"/>
      <c r="AC2905" s="6"/>
    </row>
    <row r="2906" spans="1:29" x14ac:dyDescent="0.25">
      <c r="Q2906" s="12" t="str">
        <f t="shared" ca="1" si="92"/>
        <v>-</v>
      </c>
      <c r="W2906" t="str">
        <f t="shared" si="91"/>
        <v>-</v>
      </c>
    </row>
    <row r="2907" spans="1:29" x14ac:dyDescent="0.25">
      <c r="A2907" s="6"/>
      <c r="B2907" s="10"/>
      <c r="C2907" s="6"/>
      <c r="D2907" s="6"/>
      <c r="E2907" s="6"/>
      <c r="F2907" s="6"/>
      <c r="G2907" s="6"/>
      <c r="H2907" s="6"/>
      <c r="I2907" s="6"/>
      <c r="J2907" s="6"/>
      <c r="K2907" s="6"/>
      <c r="L2907" s="6"/>
      <c r="M2907" s="6"/>
      <c r="N2907" s="6"/>
      <c r="O2907" s="6"/>
      <c r="P2907" s="10"/>
      <c r="Q2907" s="15" t="str">
        <f t="shared" ca="1" si="92"/>
        <v>-</v>
      </c>
      <c r="R2907" s="6"/>
      <c r="S2907" s="6"/>
      <c r="T2907" s="6"/>
      <c r="U2907" s="6"/>
      <c r="V2907" s="6"/>
      <c r="W2907" s="6" t="str">
        <f t="shared" si="91"/>
        <v>-</v>
      </c>
      <c r="X2907" s="6"/>
      <c r="Y2907" s="6"/>
      <c r="Z2907" s="6"/>
      <c r="AA2907" s="6"/>
      <c r="AB2907" s="6"/>
      <c r="AC2907" s="6"/>
    </row>
    <row r="2908" spans="1:29" x14ac:dyDescent="0.25">
      <c r="Q2908" s="12" t="str">
        <f t="shared" ca="1" si="92"/>
        <v>-</v>
      </c>
      <c r="W2908" t="str">
        <f t="shared" si="91"/>
        <v>-</v>
      </c>
    </row>
    <row r="2909" spans="1:29" x14ac:dyDescent="0.25">
      <c r="A2909" s="6"/>
      <c r="B2909" s="10"/>
      <c r="C2909" s="6"/>
      <c r="D2909" s="6"/>
      <c r="E2909" s="6"/>
      <c r="F2909" s="6"/>
      <c r="G2909" s="6"/>
      <c r="H2909" s="6"/>
      <c r="I2909" s="6"/>
      <c r="J2909" s="6"/>
      <c r="K2909" s="6"/>
      <c r="L2909" s="6"/>
      <c r="M2909" s="6"/>
      <c r="N2909" s="6"/>
      <c r="O2909" s="6"/>
      <c r="P2909" s="10"/>
      <c r="Q2909" s="15" t="str">
        <f t="shared" ca="1" si="92"/>
        <v>-</v>
      </c>
      <c r="R2909" s="6"/>
      <c r="S2909" s="6"/>
      <c r="T2909" s="6"/>
      <c r="U2909" s="6"/>
      <c r="V2909" s="6"/>
      <c r="W2909" s="6" t="str">
        <f t="shared" si="91"/>
        <v>-</v>
      </c>
      <c r="X2909" s="6"/>
      <c r="Y2909" s="6"/>
      <c r="Z2909" s="6"/>
      <c r="AA2909" s="6"/>
      <c r="AB2909" s="6"/>
      <c r="AC2909" s="6"/>
    </row>
    <row r="2910" spans="1:29" x14ac:dyDescent="0.25">
      <c r="Q2910" s="12" t="str">
        <f t="shared" ca="1" si="92"/>
        <v>-</v>
      </c>
      <c r="W2910" t="str">
        <f t="shared" si="91"/>
        <v>-</v>
      </c>
    </row>
    <row r="2911" spans="1:29" x14ac:dyDescent="0.25">
      <c r="A2911" s="6"/>
      <c r="B2911" s="10"/>
      <c r="C2911" s="6"/>
      <c r="D2911" s="6"/>
      <c r="E2911" s="6"/>
      <c r="F2911" s="6"/>
      <c r="G2911" s="6"/>
      <c r="H2911" s="6"/>
      <c r="I2911" s="6"/>
      <c r="J2911" s="6"/>
      <c r="K2911" s="6"/>
      <c r="L2911" s="6"/>
      <c r="M2911" s="6"/>
      <c r="N2911" s="6"/>
      <c r="O2911" s="6"/>
      <c r="P2911" s="10"/>
      <c r="Q2911" s="15" t="str">
        <f t="shared" ca="1" si="92"/>
        <v>-</v>
      </c>
      <c r="R2911" s="6"/>
      <c r="S2911" s="6"/>
      <c r="T2911" s="6"/>
      <c r="U2911" s="6"/>
      <c r="V2911" s="6"/>
      <c r="W2911" s="6" t="str">
        <f t="shared" si="91"/>
        <v>-</v>
      </c>
      <c r="X2911" s="6"/>
      <c r="Y2911" s="6"/>
      <c r="Z2911" s="6"/>
      <c r="AA2911" s="6"/>
      <c r="AB2911" s="6"/>
      <c r="AC2911" s="6"/>
    </row>
    <row r="2912" spans="1:29" x14ac:dyDescent="0.25">
      <c r="Q2912" s="12" t="str">
        <f t="shared" ca="1" si="92"/>
        <v>-</v>
      </c>
      <c r="W2912" t="str">
        <f t="shared" si="91"/>
        <v>-</v>
      </c>
    </row>
    <row r="2913" spans="1:29" x14ac:dyDescent="0.25">
      <c r="A2913" s="6"/>
      <c r="B2913" s="10"/>
      <c r="C2913" s="6"/>
      <c r="D2913" s="6"/>
      <c r="E2913" s="6"/>
      <c r="F2913" s="6"/>
      <c r="G2913" s="6"/>
      <c r="H2913" s="6"/>
      <c r="I2913" s="6"/>
      <c r="J2913" s="6"/>
      <c r="K2913" s="6"/>
      <c r="L2913" s="6"/>
      <c r="M2913" s="6"/>
      <c r="N2913" s="6"/>
      <c r="O2913" s="6"/>
      <c r="P2913" s="10"/>
      <c r="Q2913" s="15" t="str">
        <f t="shared" ca="1" si="92"/>
        <v>-</v>
      </c>
      <c r="R2913" s="6"/>
      <c r="S2913" s="6"/>
      <c r="T2913" s="6"/>
      <c r="U2913" s="6"/>
      <c r="V2913" s="6"/>
      <c r="W2913" s="6" t="str">
        <f t="shared" si="91"/>
        <v>-</v>
      </c>
      <c r="X2913" s="6"/>
      <c r="Y2913" s="6"/>
      <c r="Z2913" s="6"/>
      <c r="AA2913" s="6"/>
      <c r="AB2913" s="6"/>
      <c r="AC2913" s="6"/>
    </row>
    <row r="2914" spans="1:29" x14ac:dyDescent="0.25">
      <c r="Q2914" s="12" t="str">
        <f t="shared" ca="1" si="92"/>
        <v>-</v>
      </c>
      <c r="W2914" t="str">
        <f t="shared" si="91"/>
        <v>-</v>
      </c>
    </row>
    <row r="2915" spans="1:29" x14ac:dyDescent="0.25">
      <c r="A2915" s="6"/>
      <c r="B2915" s="10"/>
      <c r="C2915" s="6"/>
      <c r="D2915" s="6"/>
      <c r="E2915" s="6"/>
      <c r="F2915" s="6"/>
      <c r="G2915" s="6"/>
      <c r="H2915" s="6"/>
      <c r="I2915" s="6"/>
      <c r="J2915" s="6"/>
      <c r="K2915" s="6"/>
      <c r="L2915" s="6"/>
      <c r="M2915" s="6"/>
      <c r="N2915" s="6"/>
      <c r="O2915" s="6"/>
      <c r="P2915" s="10"/>
      <c r="Q2915" s="15" t="str">
        <f t="shared" ca="1" si="92"/>
        <v>-</v>
      </c>
      <c r="R2915" s="6"/>
      <c r="S2915" s="6"/>
      <c r="T2915" s="6"/>
      <c r="U2915" s="6"/>
      <c r="V2915" s="6"/>
      <c r="W2915" s="6" t="str">
        <f t="shared" si="91"/>
        <v>-</v>
      </c>
      <c r="X2915" s="6"/>
      <c r="Y2915" s="6"/>
      <c r="Z2915" s="6"/>
      <c r="AA2915" s="6"/>
      <c r="AB2915" s="6"/>
      <c r="AC2915" s="6"/>
    </row>
    <row r="2916" spans="1:29" x14ac:dyDescent="0.25">
      <c r="Q2916" s="12" t="str">
        <f t="shared" ca="1" si="92"/>
        <v>-</v>
      </c>
      <c r="W2916" t="str">
        <f t="shared" si="91"/>
        <v>-</v>
      </c>
    </row>
    <row r="2917" spans="1:29" x14ac:dyDescent="0.25">
      <c r="A2917" s="6"/>
      <c r="B2917" s="10"/>
      <c r="C2917" s="6"/>
      <c r="D2917" s="6"/>
      <c r="E2917" s="6"/>
      <c r="F2917" s="6"/>
      <c r="G2917" s="6"/>
      <c r="H2917" s="6"/>
      <c r="I2917" s="6"/>
      <c r="J2917" s="6"/>
      <c r="K2917" s="6"/>
      <c r="L2917" s="6"/>
      <c r="M2917" s="6"/>
      <c r="N2917" s="6"/>
      <c r="O2917" s="6"/>
      <c r="P2917" s="10"/>
      <c r="Q2917" s="15" t="str">
        <f t="shared" ca="1" si="92"/>
        <v>-</v>
      </c>
      <c r="R2917" s="6"/>
      <c r="S2917" s="6"/>
      <c r="T2917" s="6"/>
      <c r="U2917" s="6"/>
      <c r="V2917" s="6"/>
      <c r="W2917" s="6" t="str">
        <f t="shared" si="91"/>
        <v>-</v>
      </c>
      <c r="X2917" s="6"/>
      <c r="Y2917" s="6"/>
      <c r="Z2917" s="6"/>
      <c r="AA2917" s="6"/>
      <c r="AB2917" s="6"/>
      <c r="AC2917" s="6"/>
    </row>
    <row r="2918" spans="1:29" x14ac:dyDescent="0.25">
      <c r="Q2918" s="12" t="str">
        <f t="shared" ca="1" si="92"/>
        <v>-</v>
      </c>
      <c r="W2918" t="str">
        <f t="shared" si="91"/>
        <v>-</v>
      </c>
    </row>
    <row r="2919" spans="1:29" x14ac:dyDescent="0.25">
      <c r="A2919" s="6"/>
      <c r="B2919" s="10"/>
      <c r="C2919" s="6"/>
      <c r="D2919" s="6"/>
      <c r="E2919" s="6"/>
      <c r="F2919" s="6"/>
      <c r="G2919" s="6"/>
      <c r="H2919" s="6"/>
      <c r="I2919" s="6"/>
      <c r="J2919" s="6"/>
      <c r="K2919" s="6"/>
      <c r="L2919" s="6"/>
      <c r="M2919" s="6"/>
      <c r="N2919" s="6"/>
      <c r="O2919" s="6"/>
      <c r="P2919" s="10"/>
      <c r="Q2919" s="15" t="str">
        <f t="shared" ca="1" si="92"/>
        <v>-</v>
      </c>
      <c r="R2919" s="6"/>
      <c r="S2919" s="6"/>
      <c r="T2919" s="6"/>
      <c r="U2919" s="6"/>
      <c r="V2919" s="6"/>
      <c r="W2919" s="6" t="str">
        <f t="shared" si="91"/>
        <v>-</v>
      </c>
      <c r="X2919" s="6"/>
      <c r="Y2919" s="6"/>
      <c r="Z2919" s="6"/>
      <c r="AA2919" s="6"/>
      <c r="AB2919" s="6"/>
      <c r="AC2919" s="6"/>
    </row>
    <row r="2920" spans="1:29" x14ac:dyDescent="0.25">
      <c r="Q2920" s="12" t="str">
        <f t="shared" ca="1" si="92"/>
        <v>-</v>
      </c>
      <c r="W2920" t="str">
        <f t="shared" si="91"/>
        <v>-</v>
      </c>
    </row>
    <row r="2921" spans="1:29" x14ac:dyDescent="0.25">
      <c r="A2921" s="6"/>
      <c r="B2921" s="10"/>
      <c r="C2921" s="6"/>
      <c r="D2921" s="6"/>
      <c r="E2921" s="6"/>
      <c r="F2921" s="6"/>
      <c r="G2921" s="6"/>
      <c r="H2921" s="6"/>
      <c r="I2921" s="6"/>
      <c r="J2921" s="6"/>
      <c r="K2921" s="6"/>
      <c r="L2921" s="6"/>
      <c r="M2921" s="6"/>
      <c r="N2921" s="6"/>
      <c r="O2921" s="6"/>
      <c r="P2921" s="10"/>
      <c r="Q2921" s="15" t="str">
        <f t="shared" ca="1" si="92"/>
        <v>-</v>
      </c>
      <c r="R2921" s="6"/>
      <c r="S2921" s="6"/>
      <c r="T2921" s="6"/>
      <c r="U2921" s="6"/>
      <c r="V2921" s="6"/>
      <c r="W2921" s="6" t="str">
        <f t="shared" si="91"/>
        <v>-</v>
      </c>
      <c r="X2921" s="6"/>
      <c r="Y2921" s="6"/>
      <c r="Z2921" s="6"/>
      <c r="AA2921" s="6"/>
      <c r="AB2921" s="6"/>
      <c r="AC2921" s="6"/>
    </row>
    <row r="2922" spans="1:29" x14ac:dyDescent="0.25">
      <c r="Q2922" s="12" t="str">
        <f t="shared" ca="1" si="92"/>
        <v>-</v>
      </c>
      <c r="W2922" t="str">
        <f t="shared" si="91"/>
        <v>-</v>
      </c>
    </row>
    <row r="2923" spans="1:29" x14ac:dyDescent="0.25">
      <c r="A2923" s="6"/>
      <c r="B2923" s="10"/>
      <c r="C2923" s="6"/>
      <c r="D2923" s="6"/>
      <c r="E2923" s="6"/>
      <c r="F2923" s="6"/>
      <c r="G2923" s="6"/>
      <c r="H2923" s="6"/>
      <c r="I2923" s="6"/>
      <c r="J2923" s="6"/>
      <c r="K2923" s="6"/>
      <c r="L2923" s="6"/>
      <c r="M2923" s="6"/>
      <c r="N2923" s="6"/>
      <c r="O2923" s="6"/>
      <c r="P2923" s="10"/>
      <c r="Q2923" s="15" t="str">
        <f t="shared" ca="1" si="92"/>
        <v>-</v>
      </c>
      <c r="R2923" s="6"/>
      <c r="S2923" s="6"/>
      <c r="T2923" s="6"/>
      <c r="U2923" s="6"/>
      <c r="V2923" s="6"/>
      <c r="W2923" s="6" t="str">
        <f t="shared" si="91"/>
        <v>-</v>
      </c>
      <c r="X2923" s="6"/>
      <c r="Y2923" s="6"/>
      <c r="Z2923" s="6"/>
      <c r="AA2923" s="6"/>
      <c r="AB2923" s="6"/>
      <c r="AC2923" s="6"/>
    </row>
    <row r="2924" spans="1:29" x14ac:dyDescent="0.25">
      <c r="Q2924" s="12" t="str">
        <f t="shared" ca="1" si="92"/>
        <v>-</v>
      </c>
      <c r="W2924" t="str">
        <f t="shared" si="91"/>
        <v>-</v>
      </c>
    </row>
    <row r="2925" spans="1:29" x14ac:dyDescent="0.25">
      <c r="A2925" s="6"/>
      <c r="B2925" s="10"/>
      <c r="C2925" s="6"/>
      <c r="D2925" s="6"/>
      <c r="E2925" s="6"/>
      <c r="F2925" s="6"/>
      <c r="G2925" s="6"/>
      <c r="H2925" s="6"/>
      <c r="I2925" s="6"/>
      <c r="J2925" s="6"/>
      <c r="K2925" s="6"/>
      <c r="L2925" s="6"/>
      <c r="M2925" s="6"/>
      <c r="N2925" s="6"/>
      <c r="O2925" s="6"/>
      <c r="P2925" s="10"/>
      <c r="Q2925" s="15" t="str">
        <f t="shared" ca="1" si="92"/>
        <v>-</v>
      </c>
      <c r="R2925" s="6"/>
      <c r="S2925" s="6"/>
      <c r="T2925" s="6"/>
      <c r="U2925" s="6"/>
      <c r="V2925" s="6"/>
      <c r="W2925" s="6" t="str">
        <f t="shared" si="91"/>
        <v>-</v>
      </c>
      <c r="X2925" s="6"/>
      <c r="Y2925" s="6"/>
      <c r="Z2925" s="6"/>
      <c r="AA2925" s="6"/>
      <c r="AB2925" s="6"/>
      <c r="AC2925" s="6"/>
    </row>
    <row r="2926" spans="1:29" x14ac:dyDescent="0.25">
      <c r="Q2926" s="12" t="str">
        <f t="shared" ca="1" si="92"/>
        <v>-</v>
      </c>
      <c r="W2926" t="str">
        <f t="shared" si="91"/>
        <v>-</v>
      </c>
    </row>
    <row r="2927" spans="1:29" x14ac:dyDescent="0.25">
      <c r="A2927" s="6"/>
      <c r="B2927" s="10"/>
      <c r="C2927" s="6"/>
      <c r="D2927" s="6"/>
      <c r="E2927" s="6"/>
      <c r="F2927" s="6"/>
      <c r="G2927" s="6"/>
      <c r="H2927" s="6"/>
      <c r="I2927" s="6"/>
      <c r="J2927" s="6"/>
      <c r="K2927" s="6"/>
      <c r="L2927" s="6"/>
      <c r="M2927" s="6"/>
      <c r="N2927" s="6"/>
      <c r="O2927" s="6"/>
      <c r="P2927" s="10"/>
      <c r="Q2927" s="15" t="str">
        <f t="shared" ca="1" si="92"/>
        <v>-</v>
      </c>
      <c r="R2927" s="6"/>
      <c r="S2927" s="6"/>
      <c r="T2927" s="6"/>
      <c r="U2927" s="6"/>
      <c r="V2927" s="6"/>
      <c r="W2927" s="6" t="str">
        <f t="shared" si="91"/>
        <v>-</v>
      </c>
      <c r="X2927" s="6"/>
      <c r="Y2927" s="6"/>
      <c r="Z2927" s="6"/>
      <c r="AA2927" s="6"/>
      <c r="AB2927" s="6"/>
      <c r="AC2927" s="6"/>
    </row>
    <row r="2928" spans="1:29" x14ac:dyDescent="0.25">
      <c r="Q2928" s="12" t="str">
        <f t="shared" ca="1" si="92"/>
        <v>-</v>
      </c>
      <c r="W2928" t="str">
        <f t="shared" si="91"/>
        <v>-</v>
      </c>
    </row>
    <row r="2929" spans="1:29" x14ac:dyDescent="0.25">
      <c r="A2929" s="6"/>
      <c r="B2929" s="10"/>
      <c r="C2929" s="6"/>
      <c r="D2929" s="6"/>
      <c r="E2929" s="6"/>
      <c r="F2929" s="6"/>
      <c r="G2929" s="6"/>
      <c r="H2929" s="6"/>
      <c r="I2929" s="6"/>
      <c r="J2929" s="6"/>
      <c r="K2929" s="6"/>
      <c r="L2929" s="6"/>
      <c r="M2929" s="6"/>
      <c r="N2929" s="6"/>
      <c r="O2929" s="6"/>
      <c r="P2929" s="10"/>
      <c r="Q2929" s="15" t="str">
        <f t="shared" ca="1" si="92"/>
        <v>-</v>
      </c>
      <c r="R2929" s="6"/>
      <c r="S2929" s="6"/>
      <c r="T2929" s="6"/>
      <c r="U2929" s="6"/>
      <c r="V2929" s="6"/>
      <c r="W2929" s="6" t="str">
        <f t="shared" si="91"/>
        <v>-</v>
      </c>
      <c r="X2929" s="6"/>
      <c r="Y2929" s="6"/>
      <c r="Z2929" s="6"/>
      <c r="AA2929" s="6"/>
      <c r="AB2929" s="6"/>
      <c r="AC2929" s="6"/>
    </row>
    <row r="2930" spans="1:29" x14ac:dyDescent="0.25">
      <c r="Q2930" s="12" t="str">
        <f t="shared" ca="1" si="92"/>
        <v>-</v>
      </c>
      <c r="W2930" t="str">
        <f t="shared" si="91"/>
        <v>-</v>
      </c>
    </row>
    <row r="2931" spans="1:29" x14ac:dyDescent="0.25">
      <c r="A2931" s="6"/>
      <c r="B2931" s="10"/>
      <c r="C2931" s="6"/>
      <c r="D2931" s="6"/>
      <c r="E2931" s="6"/>
      <c r="F2931" s="6"/>
      <c r="G2931" s="6"/>
      <c r="H2931" s="6"/>
      <c r="I2931" s="6"/>
      <c r="J2931" s="6"/>
      <c r="K2931" s="6"/>
      <c r="L2931" s="6"/>
      <c r="M2931" s="6"/>
      <c r="N2931" s="6"/>
      <c r="O2931" s="6"/>
      <c r="P2931" s="10"/>
      <c r="Q2931" s="15" t="str">
        <f t="shared" ca="1" si="92"/>
        <v>-</v>
      </c>
      <c r="R2931" s="6"/>
      <c r="S2931" s="6"/>
      <c r="T2931" s="6"/>
      <c r="U2931" s="6"/>
      <c r="V2931" s="6"/>
      <c r="W2931" s="6" t="str">
        <f t="shared" si="91"/>
        <v>-</v>
      </c>
      <c r="X2931" s="6"/>
      <c r="Y2931" s="6"/>
      <c r="Z2931" s="6"/>
      <c r="AA2931" s="6"/>
      <c r="AB2931" s="6"/>
      <c r="AC2931" s="6"/>
    </row>
    <row r="2932" spans="1:29" x14ac:dyDescent="0.25">
      <c r="Q2932" s="12" t="str">
        <f t="shared" ca="1" si="92"/>
        <v>-</v>
      </c>
      <c r="W2932" t="str">
        <f t="shared" si="91"/>
        <v>-</v>
      </c>
    </row>
    <row r="2933" spans="1:29" x14ac:dyDescent="0.25">
      <c r="A2933" s="6"/>
      <c r="B2933" s="10"/>
      <c r="C2933" s="6"/>
      <c r="D2933" s="6"/>
      <c r="E2933" s="6"/>
      <c r="F2933" s="6"/>
      <c r="G2933" s="6"/>
      <c r="H2933" s="6"/>
      <c r="I2933" s="6"/>
      <c r="J2933" s="6"/>
      <c r="K2933" s="6"/>
      <c r="L2933" s="6"/>
      <c r="M2933" s="6"/>
      <c r="N2933" s="6"/>
      <c r="O2933" s="6"/>
      <c r="P2933" s="10"/>
      <c r="Q2933" s="15" t="str">
        <f t="shared" ca="1" si="92"/>
        <v>-</v>
      </c>
      <c r="R2933" s="6"/>
      <c r="S2933" s="6"/>
      <c r="T2933" s="6"/>
      <c r="U2933" s="6"/>
      <c r="V2933" s="6"/>
      <c r="W2933" s="6" t="str">
        <f t="shared" si="91"/>
        <v>-</v>
      </c>
      <c r="X2933" s="6"/>
      <c r="Y2933" s="6"/>
      <c r="Z2933" s="6"/>
      <c r="AA2933" s="6"/>
      <c r="AB2933" s="6"/>
      <c r="AC2933" s="6"/>
    </row>
    <row r="2934" spans="1:29" x14ac:dyDescent="0.25">
      <c r="Q2934" s="12" t="str">
        <f t="shared" ca="1" si="92"/>
        <v>-</v>
      </c>
      <c r="W2934" t="str">
        <f t="shared" si="91"/>
        <v>-</v>
      </c>
    </row>
    <row r="2935" spans="1:29" x14ac:dyDescent="0.25">
      <c r="A2935" s="6"/>
      <c r="B2935" s="10"/>
      <c r="C2935" s="6"/>
      <c r="D2935" s="6"/>
      <c r="E2935" s="6"/>
      <c r="F2935" s="6"/>
      <c r="G2935" s="6"/>
      <c r="H2935" s="6"/>
      <c r="I2935" s="6"/>
      <c r="J2935" s="6"/>
      <c r="K2935" s="6"/>
      <c r="L2935" s="6"/>
      <c r="M2935" s="6"/>
      <c r="N2935" s="6"/>
      <c r="O2935" s="6"/>
      <c r="P2935" s="10"/>
      <c r="Q2935" s="15" t="str">
        <f t="shared" ca="1" si="92"/>
        <v>-</v>
      </c>
      <c r="R2935" s="6"/>
      <c r="S2935" s="6"/>
      <c r="T2935" s="6"/>
      <c r="U2935" s="6"/>
      <c r="V2935" s="6"/>
      <c r="W2935" s="6" t="str">
        <f t="shared" si="91"/>
        <v>-</v>
      </c>
      <c r="X2935" s="6"/>
      <c r="Y2935" s="6"/>
      <c r="Z2935" s="6"/>
      <c r="AA2935" s="6"/>
      <c r="AB2935" s="6"/>
      <c r="AC2935" s="6"/>
    </row>
    <row r="2936" spans="1:29" x14ac:dyDescent="0.25">
      <c r="Q2936" s="12" t="str">
        <f t="shared" ca="1" si="92"/>
        <v>-</v>
      </c>
      <c r="W2936" t="str">
        <f t="shared" si="91"/>
        <v>-</v>
      </c>
    </row>
    <row r="2937" spans="1:29" x14ac:dyDescent="0.25">
      <c r="A2937" s="6"/>
      <c r="B2937" s="10"/>
      <c r="C2937" s="6"/>
      <c r="D2937" s="6"/>
      <c r="E2937" s="6"/>
      <c r="F2937" s="6"/>
      <c r="G2937" s="6"/>
      <c r="H2937" s="6"/>
      <c r="I2937" s="6"/>
      <c r="J2937" s="6"/>
      <c r="K2937" s="6"/>
      <c r="L2937" s="6"/>
      <c r="M2937" s="6"/>
      <c r="N2937" s="6"/>
      <c r="O2937" s="6"/>
      <c r="P2937" s="10"/>
      <c r="Q2937" s="15" t="str">
        <f t="shared" ca="1" si="92"/>
        <v>-</v>
      </c>
      <c r="R2937" s="6"/>
      <c r="S2937" s="6"/>
      <c r="T2937" s="6"/>
      <c r="U2937" s="6"/>
      <c r="V2937" s="6"/>
      <c r="W2937" s="6" t="str">
        <f t="shared" si="91"/>
        <v>-</v>
      </c>
      <c r="X2937" s="6"/>
      <c r="Y2937" s="6"/>
      <c r="Z2937" s="6"/>
      <c r="AA2937" s="6"/>
      <c r="AB2937" s="6"/>
      <c r="AC2937" s="6"/>
    </row>
    <row r="2938" spans="1:29" x14ac:dyDescent="0.25">
      <c r="Q2938" s="12" t="str">
        <f t="shared" ca="1" si="92"/>
        <v>-</v>
      </c>
      <c r="W2938" t="str">
        <f t="shared" si="91"/>
        <v>-</v>
      </c>
    </row>
    <row r="2939" spans="1:29" x14ac:dyDescent="0.25">
      <c r="A2939" s="6"/>
      <c r="B2939" s="10"/>
      <c r="C2939" s="6"/>
      <c r="D2939" s="6"/>
      <c r="E2939" s="6"/>
      <c r="F2939" s="6"/>
      <c r="G2939" s="6"/>
      <c r="H2939" s="6"/>
      <c r="I2939" s="6"/>
      <c r="J2939" s="6"/>
      <c r="K2939" s="6"/>
      <c r="L2939" s="6"/>
      <c r="M2939" s="6"/>
      <c r="N2939" s="6"/>
      <c r="O2939" s="6"/>
      <c r="P2939" s="10"/>
      <c r="Q2939" s="15" t="str">
        <f t="shared" ca="1" si="92"/>
        <v>-</v>
      </c>
      <c r="R2939" s="6"/>
      <c r="S2939" s="6"/>
      <c r="T2939" s="6"/>
      <c r="U2939" s="6"/>
      <c r="V2939" s="6"/>
      <c r="W2939" s="6" t="str">
        <f t="shared" si="91"/>
        <v>-</v>
      </c>
      <c r="X2939" s="6"/>
      <c r="Y2939" s="6"/>
      <c r="Z2939" s="6"/>
      <c r="AA2939" s="6"/>
      <c r="AB2939" s="6"/>
      <c r="AC2939" s="6"/>
    </row>
    <row r="2940" spans="1:29" x14ac:dyDescent="0.25">
      <c r="Q2940" s="12" t="str">
        <f t="shared" ca="1" si="92"/>
        <v>-</v>
      </c>
      <c r="W2940" t="str">
        <f t="shared" si="91"/>
        <v>-</v>
      </c>
    </row>
    <row r="2941" spans="1:29" x14ac:dyDescent="0.25">
      <c r="A2941" s="6"/>
      <c r="B2941" s="10"/>
      <c r="C2941" s="6"/>
      <c r="D2941" s="6"/>
      <c r="E2941" s="6"/>
      <c r="F2941" s="6"/>
      <c r="G2941" s="6"/>
      <c r="H2941" s="6"/>
      <c r="I2941" s="6"/>
      <c r="J2941" s="6"/>
      <c r="K2941" s="6"/>
      <c r="L2941" s="6"/>
      <c r="M2941" s="6"/>
      <c r="N2941" s="6"/>
      <c r="O2941" s="6"/>
      <c r="P2941" s="10"/>
      <c r="Q2941" s="15" t="str">
        <f t="shared" ca="1" si="92"/>
        <v>-</v>
      </c>
      <c r="R2941" s="6"/>
      <c r="S2941" s="6"/>
      <c r="T2941" s="6"/>
      <c r="U2941" s="6"/>
      <c r="V2941" s="6"/>
      <c r="W2941" s="6" t="str">
        <f t="shared" si="91"/>
        <v>-</v>
      </c>
      <c r="X2941" s="6"/>
      <c r="Y2941" s="6"/>
      <c r="Z2941" s="6"/>
      <c r="AA2941" s="6"/>
      <c r="AB2941" s="6"/>
      <c r="AC2941" s="6"/>
    </row>
    <row r="2942" spans="1:29" x14ac:dyDescent="0.25">
      <c r="Q2942" s="12" t="str">
        <f t="shared" ca="1" si="92"/>
        <v>-</v>
      </c>
      <c r="W2942" t="str">
        <f t="shared" si="91"/>
        <v>-</v>
      </c>
    </row>
    <row r="2943" spans="1:29" x14ac:dyDescent="0.25">
      <c r="A2943" s="6"/>
      <c r="B2943" s="10"/>
      <c r="C2943" s="6"/>
      <c r="D2943" s="6"/>
      <c r="E2943" s="6"/>
      <c r="F2943" s="6"/>
      <c r="G2943" s="6"/>
      <c r="H2943" s="6"/>
      <c r="I2943" s="6"/>
      <c r="J2943" s="6"/>
      <c r="K2943" s="6"/>
      <c r="L2943" s="6"/>
      <c r="M2943" s="6"/>
      <c r="N2943" s="6"/>
      <c r="O2943" s="6"/>
      <c r="P2943" s="10"/>
      <c r="Q2943" s="15" t="str">
        <f t="shared" ca="1" si="92"/>
        <v>-</v>
      </c>
      <c r="R2943" s="6"/>
      <c r="S2943" s="6"/>
      <c r="T2943" s="6"/>
      <c r="U2943" s="6"/>
      <c r="V2943" s="6"/>
      <c r="W2943" s="6" t="str">
        <f t="shared" ref="W2943:W3006" si="93">IF(OR(ISBLANK(J2943),ISBLANK(V2943)),"-",(IF(J2943=V2943,"Yes","No")))</f>
        <v>-</v>
      </c>
      <c r="X2943" s="6"/>
      <c r="Y2943" s="6"/>
      <c r="Z2943" s="6"/>
      <c r="AA2943" s="6"/>
      <c r="AB2943" s="6"/>
      <c r="AC2943" s="6"/>
    </row>
    <row r="2944" spans="1:29" x14ac:dyDescent="0.25">
      <c r="Q2944" s="12" t="str">
        <f t="shared" ref="Q2944:Q3007" ca="1" si="94">IF(B2944&gt;1/1/1900, (IF(R2944="Closed",(DATEDIF(B2944,P2944,"d"))-(DATEDIF(M2944,O2944,"d")),IF(OR(R2944="Pending",ISBLANK(P2944)),TODAY()-B2944))),"-")</f>
        <v>-</v>
      </c>
      <c r="W2944" t="str">
        <f t="shared" si="93"/>
        <v>-</v>
      </c>
    </row>
    <row r="2945" spans="1:29" x14ac:dyDescent="0.25">
      <c r="A2945" s="6"/>
      <c r="B2945" s="10"/>
      <c r="C2945" s="6"/>
      <c r="D2945" s="6"/>
      <c r="E2945" s="6"/>
      <c r="F2945" s="6"/>
      <c r="G2945" s="6"/>
      <c r="H2945" s="6"/>
      <c r="I2945" s="6"/>
      <c r="J2945" s="6"/>
      <c r="K2945" s="6"/>
      <c r="L2945" s="6"/>
      <c r="M2945" s="6"/>
      <c r="N2945" s="6"/>
      <c r="O2945" s="6"/>
      <c r="P2945" s="10"/>
      <c r="Q2945" s="15" t="str">
        <f t="shared" ca="1" si="94"/>
        <v>-</v>
      </c>
      <c r="R2945" s="6"/>
      <c r="S2945" s="6"/>
      <c r="T2945" s="6"/>
      <c r="U2945" s="6"/>
      <c r="V2945" s="6"/>
      <c r="W2945" s="6" t="str">
        <f t="shared" si="93"/>
        <v>-</v>
      </c>
      <c r="X2945" s="6"/>
      <c r="Y2945" s="6"/>
      <c r="Z2945" s="6"/>
      <c r="AA2945" s="6"/>
      <c r="AB2945" s="6"/>
      <c r="AC2945" s="6"/>
    </row>
    <row r="2946" spans="1:29" x14ac:dyDescent="0.25">
      <c r="Q2946" s="12" t="str">
        <f t="shared" ca="1" si="94"/>
        <v>-</v>
      </c>
      <c r="W2946" t="str">
        <f t="shared" si="93"/>
        <v>-</v>
      </c>
    </row>
    <row r="2947" spans="1:29" x14ac:dyDescent="0.25">
      <c r="A2947" s="6"/>
      <c r="B2947" s="10"/>
      <c r="C2947" s="6"/>
      <c r="D2947" s="6"/>
      <c r="E2947" s="6"/>
      <c r="F2947" s="6"/>
      <c r="G2947" s="6"/>
      <c r="H2947" s="6"/>
      <c r="I2947" s="6"/>
      <c r="J2947" s="6"/>
      <c r="K2947" s="6"/>
      <c r="L2947" s="6"/>
      <c r="M2947" s="6"/>
      <c r="N2947" s="6"/>
      <c r="O2947" s="6"/>
      <c r="P2947" s="10"/>
      <c r="Q2947" s="15" t="str">
        <f t="shared" ca="1" si="94"/>
        <v>-</v>
      </c>
      <c r="R2947" s="6"/>
      <c r="S2947" s="6"/>
      <c r="T2947" s="6"/>
      <c r="U2947" s="6"/>
      <c r="V2947" s="6"/>
      <c r="W2947" s="6" t="str">
        <f t="shared" si="93"/>
        <v>-</v>
      </c>
      <c r="X2947" s="6"/>
      <c r="Y2947" s="6"/>
      <c r="Z2947" s="6"/>
      <c r="AA2947" s="6"/>
      <c r="AB2947" s="6"/>
      <c r="AC2947" s="6"/>
    </row>
    <row r="2948" spans="1:29" x14ac:dyDescent="0.25">
      <c r="Q2948" s="12" t="str">
        <f t="shared" ca="1" si="94"/>
        <v>-</v>
      </c>
      <c r="W2948" t="str">
        <f t="shared" si="93"/>
        <v>-</v>
      </c>
    </row>
    <row r="2949" spans="1:29" x14ac:dyDescent="0.25">
      <c r="A2949" s="6"/>
      <c r="B2949" s="10"/>
      <c r="C2949" s="6"/>
      <c r="D2949" s="6"/>
      <c r="E2949" s="6"/>
      <c r="F2949" s="6"/>
      <c r="G2949" s="6"/>
      <c r="H2949" s="6"/>
      <c r="I2949" s="6"/>
      <c r="J2949" s="6"/>
      <c r="K2949" s="6"/>
      <c r="L2949" s="6"/>
      <c r="M2949" s="6"/>
      <c r="N2949" s="6"/>
      <c r="O2949" s="6"/>
      <c r="P2949" s="10"/>
      <c r="Q2949" s="15" t="str">
        <f t="shared" ca="1" si="94"/>
        <v>-</v>
      </c>
      <c r="R2949" s="6"/>
      <c r="S2949" s="6"/>
      <c r="T2949" s="6"/>
      <c r="U2949" s="6"/>
      <c r="V2949" s="6"/>
      <c r="W2949" s="6" t="str">
        <f t="shared" si="93"/>
        <v>-</v>
      </c>
      <c r="X2949" s="6"/>
      <c r="Y2949" s="6"/>
      <c r="Z2949" s="6"/>
      <c r="AA2949" s="6"/>
      <c r="AB2949" s="6"/>
      <c r="AC2949" s="6"/>
    </row>
    <row r="2950" spans="1:29" x14ac:dyDescent="0.25">
      <c r="Q2950" s="12" t="str">
        <f t="shared" ca="1" si="94"/>
        <v>-</v>
      </c>
      <c r="W2950" t="str">
        <f t="shared" si="93"/>
        <v>-</v>
      </c>
    </row>
    <row r="2951" spans="1:29" x14ac:dyDescent="0.25">
      <c r="A2951" s="6"/>
      <c r="B2951" s="10"/>
      <c r="C2951" s="6"/>
      <c r="D2951" s="6"/>
      <c r="E2951" s="6"/>
      <c r="F2951" s="6"/>
      <c r="G2951" s="6"/>
      <c r="H2951" s="6"/>
      <c r="I2951" s="6"/>
      <c r="J2951" s="6"/>
      <c r="K2951" s="6"/>
      <c r="L2951" s="6"/>
      <c r="M2951" s="6"/>
      <c r="N2951" s="6"/>
      <c r="O2951" s="6"/>
      <c r="P2951" s="10"/>
      <c r="Q2951" s="15" t="str">
        <f t="shared" ca="1" si="94"/>
        <v>-</v>
      </c>
      <c r="R2951" s="6"/>
      <c r="S2951" s="6"/>
      <c r="T2951" s="6"/>
      <c r="U2951" s="6"/>
      <c r="V2951" s="6"/>
      <c r="W2951" s="6" t="str">
        <f t="shared" si="93"/>
        <v>-</v>
      </c>
      <c r="X2951" s="6"/>
      <c r="Y2951" s="6"/>
      <c r="Z2951" s="6"/>
      <c r="AA2951" s="6"/>
      <c r="AB2951" s="6"/>
      <c r="AC2951" s="6"/>
    </row>
    <row r="2952" spans="1:29" x14ac:dyDescent="0.25">
      <c r="Q2952" s="12" t="str">
        <f t="shared" ca="1" si="94"/>
        <v>-</v>
      </c>
      <c r="W2952" t="str">
        <f t="shared" si="93"/>
        <v>-</v>
      </c>
    </row>
    <row r="2953" spans="1:29" x14ac:dyDescent="0.25">
      <c r="A2953" s="6"/>
      <c r="B2953" s="10"/>
      <c r="C2953" s="6"/>
      <c r="D2953" s="6"/>
      <c r="E2953" s="6"/>
      <c r="F2953" s="6"/>
      <c r="G2953" s="6"/>
      <c r="H2953" s="6"/>
      <c r="I2953" s="6"/>
      <c r="J2953" s="6"/>
      <c r="K2953" s="6"/>
      <c r="L2953" s="6"/>
      <c r="M2953" s="6"/>
      <c r="N2953" s="6"/>
      <c r="O2953" s="6"/>
      <c r="P2953" s="10"/>
      <c r="Q2953" s="15" t="str">
        <f t="shared" ca="1" si="94"/>
        <v>-</v>
      </c>
      <c r="R2953" s="6"/>
      <c r="S2953" s="6"/>
      <c r="T2953" s="6"/>
      <c r="U2953" s="6"/>
      <c r="V2953" s="6"/>
      <c r="W2953" s="6" t="str">
        <f t="shared" si="93"/>
        <v>-</v>
      </c>
      <c r="X2953" s="6"/>
      <c r="Y2953" s="6"/>
      <c r="Z2953" s="6"/>
      <c r="AA2953" s="6"/>
      <c r="AB2953" s="6"/>
      <c r="AC2953" s="6"/>
    </row>
    <row r="2954" spans="1:29" x14ac:dyDescent="0.25">
      <c r="Q2954" s="12" t="str">
        <f t="shared" ca="1" si="94"/>
        <v>-</v>
      </c>
      <c r="W2954" t="str">
        <f t="shared" si="93"/>
        <v>-</v>
      </c>
    </row>
    <row r="2955" spans="1:29" x14ac:dyDescent="0.25">
      <c r="A2955" s="6"/>
      <c r="B2955" s="10"/>
      <c r="C2955" s="6"/>
      <c r="D2955" s="6"/>
      <c r="E2955" s="6"/>
      <c r="F2955" s="6"/>
      <c r="G2955" s="6"/>
      <c r="H2955" s="6"/>
      <c r="I2955" s="6"/>
      <c r="J2955" s="6"/>
      <c r="K2955" s="6"/>
      <c r="L2955" s="6"/>
      <c r="M2955" s="6"/>
      <c r="N2955" s="6"/>
      <c r="O2955" s="6"/>
      <c r="P2955" s="10"/>
      <c r="Q2955" s="15" t="str">
        <f t="shared" ca="1" si="94"/>
        <v>-</v>
      </c>
      <c r="R2955" s="6"/>
      <c r="S2955" s="6"/>
      <c r="T2955" s="6"/>
      <c r="U2955" s="6"/>
      <c r="V2955" s="6"/>
      <c r="W2955" s="6" t="str">
        <f t="shared" si="93"/>
        <v>-</v>
      </c>
      <c r="X2955" s="6"/>
      <c r="Y2955" s="6"/>
      <c r="Z2955" s="6"/>
      <c r="AA2955" s="6"/>
      <c r="AB2955" s="6"/>
      <c r="AC2955" s="6"/>
    </row>
    <row r="2956" spans="1:29" x14ac:dyDescent="0.25">
      <c r="Q2956" s="12" t="str">
        <f t="shared" ca="1" si="94"/>
        <v>-</v>
      </c>
      <c r="W2956" t="str">
        <f t="shared" si="93"/>
        <v>-</v>
      </c>
    </row>
    <row r="2957" spans="1:29" x14ac:dyDescent="0.25">
      <c r="A2957" s="6"/>
      <c r="B2957" s="10"/>
      <c r="C2957" s="6"/>
      <c r="D2957" s="6"/>
      <c r="E2957" s="6"/>
      <c r="F2957" s="6"/>
      <c r="G2957" s="6"/>
      <c r="H2957" s="6"/>
      <c r="I2957" s="6"/>
      <c r="J2957" s="6"/>
      <c r="K2957" s="6"/>
      <c r="L2957" s="6"/>
      <c r="M2957" s="6"/>
      <c r="N2957" s="6"/>
      <c r="O2957" s="6"/>
      <c r="P2957" s="10"/>
      <c r="Q2957" s="15" t="str">
        <f t="shared" ca="1" si="94"/>
        <v>-</v>
      </c>
      <c r="R2957" s="6"/>
      <c r="S2957" s="6"/>
      <c r="T2957" s="6"/>
      <c r="U2957" s="6"/>
      <c r="V2957" s="6"/>
      <c r="W2957" s="6" t="str">
        <f t="shared" si="93"/>
        <v>-</v>
      </c>
      <c r="X2957" s="6"/>
      <c r="Y2957" s="6"/>
      <c r="Z2957" s="6"/>
      <c r="AA2957" s="6"/>
      <c r="AB2957" s="6"/>
      <c r="AC2957" s="6"/>
    </row>
    <row r="2958" spans="1:29" x14ac:dyDescent="0.25">
      <c r="Q2958" s="12" t="str">
        <f t="shared" ca="1" si="94"/>
        <v>-</v>
      </c>
      <c r="W2958" t="str">
        <f t="shared" si="93"/>
        <v>-</v>
      </c>
    </row>
    <row r="2959" spans="1:29" x14ac:dyDescent="0.25">
      <c r="A2959" s="6"/>
      <c r="B2959" s="10"/>
      <c r="C2959" s="6"/>
      <c r="D2959" s="6"/>
      <c r="E2959" s="6"/>
      <c r="F2959" s="6"/>
      <c r="G2959" s="6"/>
      <c r="H2959" s="6"/>
      <c r="I2959" s="6"/>
      <c r="J2959" s="6"/>
      <c r="K2959" s="6"/>
      <c r="L2959" s="6"/>
      <c r="M2959" s="6"/>
      <c r="N2959" s="6"/>
      <c r="O2959" s="6"/>
      <c r="P2959" s="10"/>
      <c r="Q2959" s="15" t="str">
        <f t="shared" ca="1" si="94"/>
        <v>-</v>
      </c>
      <c r="R2959" s="6"/>
      <c r="S2959" s="6"/>
      <c r="T2959" s="6"/>
      <c r="U2959" s="6"/>
      <c r="V2959" s="6"/>
      <c r="W2959" s="6" t="str">
        <f t="shared" si="93"/>
        <v>-</v>
      </c>
      <c r="X2959" s="6"/>
      <c r="Y2959" s="6"/>
      <c r="Z2959" s="6"/>
      <c r="AA2959" s="6"/>
      <c r="AB2959" s="6"/>
      <c r="AC2959" s="6"/>
    </row>
    <row r="2960" spans="1:29" x14ac:dyDescent="0.25">
      <c r="Q2960" s="12" t="str">
        <f t="shared" ca="1" si="94"/>
        <v>-</v>
      </c>
      <c r="W2960" t="str">
        <f t="shared" si="93"/>
        <v>-</v>
      </c>
    </row>
    <row r="2961" spans="1:29" x14ac:dyDescent="0.25">
      <c r="A2961" s="6"/>
      <c r="B2961" s="10"/>
      <c r="C2961" s="6"/>
      <c r="D2961" s="6"/>
      <c r="E2961" s="6"/>
      <c r="F2961" s="6"/>
      <c r="G2961" s="6"/>
      <c r="H2961" s="6"/>
      <c r="I2961" s="6"/>
      <c r="J2961" s="6"/>
      <c r="K2961" s="6"/>
      <c r="L2961" s="6"/>
      <c r="M2961" s="6"/>
      <c r="N2961" s="6"/>
      <c r="O2961" s="6"/>
      <c r="P2961" s="10"/>
      <c r="Q2961" s="15" t="str">
        <f t="shared" ca="1" si="94"/>
        <v>-</v>
      </c>
      <c r="R2961" s="6"/>
      <c r="S2961" s="6"/>
      <c r="T2961" s="6"/>
      <c r="U2961" s="6"/>
      <c r="V2961" s="6"/>
      <c r="W2961" s="6" t="str">
        <f t="shared" si="93"/>
        <v>-</v>
      </c>
      <c r="X2961" s="6"/>
      <c r="Y2961" s="6"/>
      <c r="Z2961" s="6"/>
      <c r="AA2961" s="6"/>
      <c r="AB2961" s="6"/>
      <c r="AC2961" s="6"/>
    </row>
    <row r="2962" spans="1:29" x14ac:dyDescent="0.25">
      <c r="Q2962" s="12" t="str">
        <f t="shared" ca="1" si="94"/>
        <v>-</v>
      </c>
      <c r="W2962" t="str">
        <f t="shared" si="93"/>
        <v>-</v>
      </c>
    </row>
    <row r="2963" spans="1:29" x14ac:dyDescent="0.25">
      <c r="A2963" s="6"/>
      <c r="B2963" s="10"/>
      <c r="C2963" s="6"/>
      <c r="D2963" s="6"/>
      <c r="E2963" s="6"/>
      <c r="F2963" s="6"/>
      <c r="G2963" s="6"/>
      <c r="H2963" s="6"/>
      <c r="I2963" s="6"/>
      <c r="J2963" s="6"/>
      <c r="K2963" s="6"/>
      <c r="L2963" s="6"/>
      <c r="M2963" s="6"/>
      <c r="N2963" s="6"/>
      <c r="O2963" s="6"/>
      <c r="P2963" s="10"/>
      <c r="Q2963" s="15" t="str">
        <f t="shared" ca="1" si="94"/>
        <v>-</v>
      </c>
      <c r="R2963" s="6"/>
      <c r="S2963" s="6"/>
      <c r="T2963" s="6"/>
      <c r="U2963" s="6"/>
      <c r="V2963" s="6"/>
      <c r="W2963" s="6" t="str">
        <f t="shared" si="93"/>
        <v>-</v>
      </c>
      <c r="X2963" s="6"/>
      <c r="Y2963" s="6"/>
      <c r="Z2963" s="6"/>
      <c r="AA2963" s="6"/>
      <c r="AB2963" s="6"/>
      <c r="AC2963" s="6"/>
    </row>
    <row r="2964" spans="1:29" x14ac:dyDescent="0.25">
      <c r="Q2964" s="12" t="str">
        <f t="shared" ca="1" si="94"/>
        <v>-</v>
      </c>
      <c r="W2964" t="str">
        <f t="shared" si="93"/>
        <v>-</v>
      </c>
    </row>
    <row r="2965" spans="1:29" x14ac:dyDescent="0.25">
      <c r="A2965" s="6"/>
      <c r="B2965" s="10"/>
      <c r="C2965" s="6"/>
      <c r="D2965" s="6"/>
      <c r="E2965" s="6"/>
      <c r="F2965" s="6"/>
      <c r="G2965" s="6"/>
      <c r="H2965" s="6"/>
      <c r="I2965" s="6"/>
      <c r="J2965" s="6"/>
      <c r="K2965" s="6"/>
      <c r="L2965" s="6"/>
      <c r="M2965" s="6"/>
      <c r="N2965" s="6"/>
      <c r="O2965" s="6"/>
      <c r="P2965" s="10"/>
      <c r="Q2965" s="15" t="str">
        <f t="shared" ca="1" si="94"/>
        <v>-</v>
      </c>
      <c r="R2965" s="6"/>
      <c r="S2965" s="6"/>
      <c r="T2965" s="6"/>
      <c r="U2965" s="6"/>
      <c r="V2965" s="6"/>
      <c r="W2965" s="6" t="str">
        <f t="shared" si="93"/>
        <v>-</v>
      </c>
      <c r="X2965" s="6"/>
      <c r="Y2965" s="6"/>
      <c r="Z2965" s="6"/>
      <c r="AA2965" s="6"/>
      <c r="AB2965" s="6"/>
      <c r="AC2965" s="6"/>
    </row>
    <row r="2966" spans="1:29" x14ac:dyDescent="0.25">
      <c r="Q2966" s="12" t="str">
        <f t="shared" ca="1" si="94"/>
        <v>-</v>
      </c>
      <c r="W2966" t="str">
        <f t="shared" si="93"/>
        <v>-</v>
      </c>
    </row>
    <row r="2967" spans="1:29" x14ac:dyDescent="0.25">
      <c r="A2967" s="6"/>
      <c r="B2967" s="10"/>
      <c r="C2967" s="6"/>
      <c r="D2967" s="6"/>
      <c r="E2967" s="6"/>
      <c r="F2967" s="6"/>
      <c r="G2967" s="6"/>
      <c r="H2967" s="6"/>
      <c r="I2967" s="6"/>
      <c r="J2967" s="6"/>
      <c r="K2967" s="6"/>
      <c r="L2967" s="6"/>
      <c r="M2967" s="6"/>
      <c r="N2967" s="6"/>
      <c r="O2967" s="6"/>
      <c r="P2967" s="10"/>
      <c r="Q2967" s="15" t="str">
        <f t="shared" ca="1" si="94"/>
        <v>-</v>
      </c>
      <c r="R2967" s="6"/>
      <c r="S2967" s="6"/>
      <c r="T2967" s="6"/>
      <c r="U2967" s="6"/>
      <c r="V2967" s="6"/>
      <c r="W2967" s="6" t="str">
        <f t="shared" si="93"/>
        <v>-</v>
      </c>
      <c r="X2967" s="6"/>
      <c r="Y2967" s="6"/>
      <c r="Z2967" s="6"/>
      <c r="AA2967" s="6"/>
      <c r="AB2967" s="6"/>
      <c r="AC2967" s="6"/>
    </row>
    <row r="2968" spans="1:29" x14ac:dyDescent="0.25">
      <c r="Q2968" s="12" t="str">
        <f t="shared" ca="1" si="94"/>
        <v>-</v>
      </c>
      <c r="W2968" t="str">
        <f t="shared" si="93"/>
        <v>-</v>
      </c>
    </row>
    <row r="2969" spans="1:29" x14ac:dyDescent="0.25">
      <c r="A2969" s="6"/>
      <c r="B2969" s="10"/>
      <c r="C2969" s="6"/>
      <c r="D2969" s="6"/>
      <c r="E2969" s="6"/>
      <c r="F2969" s="6"/>
      <c r="G2969" s="6"/>
      <c r="H2969" s="6"/>
      <c r="I2969" s="6"/>
      <c r="J2969" s="6"/>
      <c r="K2969" s="6"/>
      <c r="L2969" s="6"/>
      <c r="M2969" s="6"/>
      <c r="N2969" s="6"/>
      <c r="O2969" s="6"/>
      <c r="P2969" s="10"/>
      <c r="Q2969" s="15" t="str">
        <f t="shared" ca="1" si="94"/>
        <v>-</v>
      </c>
      <c r="R2969" s="6"/>
      <c r="S2969" s="6"/>
      <c r="T2969" s="6"/>
      <c r="U2969" s="6"/>
      <c r="V2969" s="6"/>
      <c r="W2969" s="6" t="str">
        <f t="shared" si="93"/>
        <v>-</v>
      </c>
      <c r="X2969" s="6"/>
      <c r="Y2969" s="6"/>
      <c r="Z2969" s="6"/>
      <c r="AA2969" s="6"/>
      <c r="AB2969" s="6"/>
      <c r="AC2969" s="6"/>
    </row>
    <row r="2970" spans="1:29" x14ac:dyDescent="0.25">
      <c r="Q2970" s="12" t="str">
        <f t="shared" ca="1" si="94"/>
        <v>-</v>
      </c>
      <c r="W2970" t="str">
        <f t="shared" si="93"/>
        <v>-</v>
      </c>
    </row>
    <row r="2971" spans="1:29" x14ac:dyDescent="0.25">
      <c r="A2971" s="6"/>
      <c r="B2971" s="10"/>
      <c r="C2971" s="6"/>
      <c r="D2971" s="6"/>
      <c r="E2971" s="6"/>
      <c r="F2971" s="6"/>
      <c r="G2971" s="6"/>
      <c r="H2971" s="6"/>
      <c r="I2971" s="6"/>
      <c r="J2971" s="6"/>
      <c r="K2971" s="6"/>
      <c r="L2971" s="6"/>
      <c r="M2971" s="6"/>
      <c r="N2971" s="6"/>
      <c r="O2971" s="6"/>
      <c r="P2971" s="10"/>
      <c r="Q2971" s="15" t="str">
        <f t="shared" ca="1" si="94"/>
        <v>-</v>
      </c>
      <c r="R2971" s="6"/>
      <c r="S2971" s="6"/>
      <c r="T2971" s="6"/>
      <c r="U2971" s="6"/>
      <c r="V2971" s="6"/>
      <c r="W2971" s="6" t="str">
        <f t="shared" si="93"/>
        <v>-</v>
      </c>
      <c r="X2971" s="6"/>
      <c r="Y2971" s="6"/>
      <c r="Z2971" s="6"/>
      <c r="AA2971" s="6"/>
      <c r="AB2971" s="6"/>
      <c r="AC2971" s="6"/>
    </row>
    <row r="2972" spans="1:29" x14ac:dyDescent="0.25">
      <c r="Q2972" s="12" t="str">
        <f t="shared" ca="1" si="94"/>
        <v>-</v>
      </c>
      <c r="W2972" t="str">
        <f t="shared" si="93"/>
        <v>-</v>
      </c>
    </row>
    <row r="2973" spans="1:29" x14ac:dyDescent="0.25">
      <c r="A2973" s="6"/>
      <c r="B2973" s="10"/>
      <c r="C2973" s="6"/>
      <c r="D2973" s="6"/>
      <c r="E2973" s="6"/>
      <c r="F2973" s="6"/>
      <c r="G2973" s="6"/>
      <c r="H2973" s="6"/>
      <c r="I2973" s="6"/>
      <c r="J2973" s="6"/>
      <c r="K2973" s="6"/>
      <c r="L2973" s="6"/>
      <c r="M2973" s="6"/>
      <c r="N2973" s="6"/>
      <c r="O2973" s="6"/>
      <c r="P2973" s="10"/>
      <c r="Q2973" s="15" t="str">
        <f t="shared" ca="1" si="94"/>
        <v>-</v>
      </c>
      <c r="R2973" s="6"/>
      <c r="S2973" s="6"/>
      <c r="T2973" s="6"/>
      <c r="U2973" s="6"/>
      <c r="V2973" s="6"/>
      <c r="W2973" s="6" t="str">
        <f t="shared" si="93"/>
        <v>-</v>
      </c>
      <c r="X2973" s="6"/>
      <c r="Y2973" s="6"/>
      <c r="Z2973" s="6"/>
      <c r="AA2973" s="6"/>
      <c r="AB2973" s="6"/>
      <c r="AC2973" s="6"/>
    </row>
    <row r="2974" spans="1:29" x14ac:dyDescent="0.25">
      <c r="Q2974" s="12" t="str">
        <f t="shared" ca="1" si="94"/>
        <v>-</v>
      </c>
      <c r="W2974" t="str">
        <f t="shared" si="93"/>
        <v>-</v>
      </c>
    </row>
    <row r="2975" spans="1:29" x14ac:dyDescent="0.25">
      <c r="A2975" s="6"/>
      <c r="B2975" s="10"/>
      <c r="C2975" s="6"/>
      <c r="D2975" s="6"/>
      <c r="E2975" s="6"/>
      <c r="F2975" s="6"/>
      <c r="G2975" s="6"/>
      <c r="H2975" s="6"/>
      <c r="I2975" s="6"/>
      <c r="J2975" s="6"/>
      <c r="K2975" s="6"/>
      <c r="L2975" s="6"/>
      <c r="M2975" s="6"/>
      <c r="N2975" s="6"/>
      <c r="O2975" s="6"/>
      <c r="P2975" s="10"/>
      <c r="Q2975" s="15" t="str">
        <f t="shared" ca="1" si="94"/>
        <v>-</v>
      </c>
      <c r="R2975" s="6"/>
      <c r="S2975" s="6"/>
      <c r="T2975" s="6"/>
      <c r="U2975" s="6"/>
      <c r="V2975" s="6"/>
      <c r="W2975" s="6" t="str">
        <f t="shared" si="93"/>
        <v>-</v>
      </c>
      <c r="X2975" s="6"/>
      <c r="Y2975" s="6"/>
      <c r="Z2975" s="6"/>
      <c r="AA2975" s="6"/>
      <c r="AB2975" s="6"/>
      <c r="AC2975" s="6"/>
    </row>
    <row r="2976" spans="1:29" x14ac:dyDescent="0.25">
      <c r="Q2976" s="12" t="str">
        <f t="shared" ca="1" si="94"/>
        <v>-</v>
      </c>
      <c r="W2976" t="str">
        <f t="shared" si="93"/>
        <v>-</v>
      </c>
    </row>
    <row r="2977" spans="1:29" x14ac:dyDescent="0.25">
      <c r="A2977" s="6"/>
      <c r="B2977" s="10"/>
      <c r="C2977" s="6"/>
      <c r="D2977" s="6"/>
      <c r="E2977" s="6"/>
      <c r="F2977" s="6"/>
      <c r="G2977" s="6"/>
      <c r="H2977" s="6"/>
      <c r="I2977" s="6"/>
      <c r="J2977" s="6"/>
      <c r="K2977" s="6"/>
      <c r="L2977" s="6"/>
      <c r="M2977" s="6"/>
      <c r="N2977" s="6"/>
      <c r="O2977" s="6"/>
      <c r="P2977" s="10"/>
      <c r="Q2977" s="15" t="str">
        <f t="shared" ca="1" si="94"/>
        <v>-</v>
      </c>
      <c r="R2977" s="6"/>
      <c r="S2977" s="6"/>
      <c r="T2977" s="6"/>
      <c r="U2977" s="6"/>
      <c r="V2977" s="6"/>
      <c r="W2977" s="6" t="str">
        <f t="shared" si="93"/>
        <v>-</v>
      </c>
      <c r="X2977" s="6"/>
      <c r="Y2977" s="6"/>
      <c r="Z2977" s="6"/>
      <c r="AA2977" s="6"/>
      <c r="AB2977" s="6"/>
      <c r="AC2977" s="6"/>
    </row>
    <row r="2978" spans="1:29" x14ac:dyDescent="0.25">
      <c r="Q2978" s="12" t="str">
        <f t="shared" ca="1" si="94"/>
        <v>-</v>
      </c>
      <c r="W2978" t="str">
        <f t="shared" si="93"/>
        <v>-</v>
      </c>
    </row>
    <row r="2979" spans="1:29" x14ac:dyDescent="0.25">
      <c r="A2979" s="6"/>
      <c r="B2979" s="10"/>
      <c r="C2979" s="6"/>
      <c r="D2979" s="6"/>
      <c r="E2979" s="6"/>
      <c r="F2979" s="6"/>
      <c r="G2979" s="6"/>
      <c r="H2979" s="6"/>
      <c r="I2979" s="6"/>
      <c r="J2979" s="6"/>
      <c r="K2979" s="6"/>
      <c r="L2979" s="6"/>
      <c r="M2979" s="6"/>
      <c r="N2979" s="6"/>
      <c r="O2979" s="6"/>
      <c r="P2979" s="10"/>
      <c r="Q2979" s="15" t="str">
        <f t="shared" ca="1" si="94"/>
        <v>-</v>
      </c>
      <c r="R2979" s="6"/>
      <c r="S2979" s="6"/>
      <c r="T2979" s="6"/>
      <c r="U2979" s="6"/>
      <c r="V2979" s="6"/>
      <c r="W2979" s="6" t="str">
        <f t="shared" si="93"/>
        <v>-</v>
      </c>
      <c r="X2979" s="6"/>
      <c r="Y2979" s="6"/>
      <c r="Z2979" s="6"/>
      <c r="AA2979" s="6"/>
      <c r="AB2979" s="6"/>
      <c r="AC2979" s="6"/>
    </row>
    <row r="2980" spans="1:29" x14ac:dyDescent="0.25">
      <c r="Q2980" s="12" t="str">
        <f t="shared" ca="1" si="94"/>
        <v>-</v>
      </c>
      <c r="W2980" t="str">
        <f t="shared" si="93"/>
        <v>-</v>
      </c>
    </row>
    <row r="2981" spans="1:29" x14ac:dyDescent="0.25">
      <c r="A2981" s="6"/>
      <c r="B2981" s="10"/>
      <c r="C2981" s="6"/>
      <c r="D2981" s="6"/>
      <c r="E2981" s="6"/>
      <c r="F2981" s="6"/>
      <c r="G2981" s="6"/>
      <c r="H2981" s="6"/>
      <c r="I2981" s="6"/>
      <c r="J2981" s="6"/>
      <c r="K2981" s="6"/>
      <c r="L2981" s="6"/>
      <c r="M2981" s="6"/>
      <c r="N2981" s="6"/>
      <c r="O2981" s="6"/>
      <c r="P2981" s="10"/>
      <c r="Q2981" s="15" t="str">
        <f t="shared" ca="1" si="94"/>
        <v>-</v>
      </c>
      <c r="R2981" s="6"/>
      <c r="S2981" s="6"/>
      <c r="T2981" s="6"/>
      <c r="U2981" s="6"/>
      <c r="V2981" s="6"/>
      <c r="W2981" s="6" t="str">
        <f t="shared" si="93"/>
        <v>-</v>
      </c>
      <c r="X2981" s="6"/>
      <c r="Y2981" s="6"/>
      <c r="Z2981" s="6"/>
      <c r="AA2981" s="6"/>
      <c r="AB2981" s="6"/>
      <c r="AC2981" s="6"/>
    </row>
    <row r="2982" spans="1:29" x14ac:dyDescent="0.25">
      <c r="Q2982" s="12" t="str">
        <f t="shared" ca="1" si="94"/>
        <v>-</v>
      </c>
      <c r="W2982" t="str">
        <f t="shared" si="93"/>
        <v>-</v>
      </c>
    </row>
    <row r="2983" spans="1:29" x14ac:dyDescent="0.25">
      <c r="A2983" s="6"/>
      <c r="B2983" s="10"/>
      <c r="C2983" s="6"/>
      <c r="D2983" s="6"/>
      <c r="E2983" s="6"/>
      <c r="F2983" s="6"/>
      <c r="G2983" s="6"/>
      <c r="H2983" s="6"/>
      <c r="I2983" s="6"/>
      <c r="J2983" s="6"/>
      <c r="K2983" s="6"/>
      <c r="L2983" s="6"/>
      <c r="M2983" s="6"/>
      <c r="N2983" s="6"/>
      <c r="O2983" s="6"/>
      <c r="P2983" s="10"/>
      <c r="Q2983" s="15" t="str">
        <f t="shared" ca="1" si="94"/>
        <v>-</v>
      </c>
      <c r="R2983" s="6"/>
      <c r="S2983" s="6"/>
      <c r="T2983" s="6"/>
      <c r="U2983" s="6"/>
      <c r="V2983" s="6"/>
      <c r="W2983" s="6" t="str">
        <f t="shared" si="93"/>
        <v>-</v>
      </c>
      <c r="X2983" s="6"/>
      <c r="Y2983" s="6"/>
      <c r="Z2983" s="6"/>
      <c r="AA2983" s="6"/>
      <c r="AB2983" s="6"/>
      <c r="AC2983" s="6"/>
    </row>
    <row r="2984" spans="1:29" x14ac:dyDescent="0.25">
      <c r="Q2984" s="12" t="str">
        <f t="shared" ca="1" si="94"/>
        <v>-</v>
      </c>
      <c r="W2984" t="str">
        <f t="shared" si="93"/>
        <v>-</v>
      </c>
    </row>
    <row r="2985" spans="1:29" x14ac:dyDescent="0.25">
      <c r="A2985" s="6"/>
      <c r="B2985" s="10"/>
      <c r="C2985" s="6"/>
      <c r="D2985" s="6"/>
      <c r="E2985" s="6"/>
      <c r="F2985" s="6"/>
      <c r="G2985" s="6"/>
      <c r="H2985" s="6"/>
      <c r="I2985" s="6"/>
      <c r="J2985" s="6"/>
      <c r="K2985" s="6"/>
      <c r="L2985" s="6"/>
      <c r="M2985" s="6"/>
      <c r="N2985" s="6"/>
      <c r="O2985" s="6"/>
      <c r="P2985" s="10"/>
      <c r="Q2985" s="15" t="str">
        <f t="shared" ca="1" si="94"/>
        <v>-</v>
      </c>
      <c r="R2985" s="6"/>
      <c r="S2985" s="6"/>
      <c r="T2985" s="6"/>
      <c r="U2985" s="6"/>
      <c r="V2985" s="6"/>
      <c r="W2985" s="6" t="str">
        <f t="shared" si="93"/>
        <v>-</v>
      </c>
      <c r="X2985" s="6"/>
      <c r="Y2985" s="6"/>
      <c r="Z2985" s="6"/>
      <c r="AA2985" s="6"/>
      <c r="AB2985" s="6"/>
      <c r="AC2985" s="6"/>
    </row>
    <row r="2986" spans="1:29" x14ac:dyDescent="0.25">
      <c r="Q2986" s="12" t="str">
        <f t="shared" ca="1" si="94"/>
        <v>-</v>
      </c>
      <c r="W2986" t="str">
        <f t="shared" si="93"/>
        <v>-</v>
      </c>
    </row>
    <row r="2987" spans="1:29" x14ac:dyDescent="0.25">
      <c r="A2987" s="6"/>
      <c r="B2987" s="10"/>
      <c r="C2987" s="6"/>
      <c r="D2987" s="6"/>
      <c r="E2987" s="6"/>
      <c r="F2987" s="6"/>
      <c r="G2987" s="6"/>
      <c r="H2987" s="6"/>
      <c r="I2987" s="6"/>
      <c r="J2987" s="6"/>
      <c r="K2987" s="6"/>
      <c r="L2987" s="6"/>
      <c r="M2987" s="6"/>
      <c r="N2987" s="6"/>
      <c r="O2987" s="6"/>
      <c r="P2987" s="10"/>
      <c r="Q2987" s="15" t="str">
        <f t="shared" ca="1" si="94"/>
        <v>-</v>
      </c>
      <c r="R2987" s="6"/>
      <c r="S2987" s="6"/>
      <c r="T2987" s="6"/>
      <c r="U2987" s="6"/>
      <c r="V2987" s="6"/>
      <c r="W2987" s="6" t="str">
        <f t="shared" si="93"/>
        <v>-</v>
      </c>
      <c r="X2987" s="6"/>
      <c r="Y2987" s="6"/>
      <c r="Z2987" s="6"/>
      <c r="AA2987" s="6"/>
      <c r="AB2987" s="6"/>
      <c r="AC2987" s="6"/>
    </row>
    <row r="2988" spans="1:29" x14ac:dyDescent="0.25">
      <c r="Q2988" s="12" t="str">
        <f t="shared" ca="1" si="94"/>
        <v>-</v>
      </c>
      <c r="W2988" t="str">
        <f t="shared" si="93"/>
        <v>-</v>
      </c>
    </row>
    <row r="2989" spans="1:29" x14ac:dyDescent="0.25">
      <c r="A2989" s="6"/>
      <c r="B2989" s="10"/>
      <c r="C2989" s="6"/>
      <c r="D2989" s="6"/>
      <c r="E2989" s="6"/>
      <c r="F2989" s="6"/>
      <c r="G2989" s="6"/>
      <c r="H2989" s="6"/>
      <c r="I2989" s="6"/>
      <c r="J2989" s="6"/>
      <c r="K2989" s="6"/>
      <c r="L2989" s="6"/>
      <c r="M2989" s="6"/>
      <c r="N2989" s="6"/>
      <c r="O2989" s="6"/>
      <c r="P2989" s="10"/>
      <c r="Q2989" s="15" t="str">
        <f t="shared" ca="1" si="94"/>
        <v>-</v>
      </c>
      <c r="R2989" s="6"/>
      <c r="S2989" s="6"/>
      <c r="T2989" s="6"/>
      <c r="U2989" s="6"/>
      <c r="V2989" s="6"/>
      <c r="W2989" s="6" t="str">
        <f t="shared" si="93"/>
        <v>-</v>
      </c>
      <c r="X2989" s="6"/>
      <c r="Y2989" s="6"/>
      <c r="Z2989" s="6"/>
      <c r="AA2989" s="6"/>
      <c r="AB2989" s="6"/>
      <c r="AC2989" s="6"/>
    </row>
    <row r="2990" spans="1:29" x14ac:dyDescent="0.25">
      <c r="Q2990" s="12" t="str">
        <f t="shared" ca="1" si="94"/>
        <v>-</v>
      </c>
      <c r="W2990" t="str">
        <f t="shared" si="93"/>
        <v>-</v>
      </c>
    </row>
    <row r="2991" spans="1:29" x14ac:dyDescent="0.25">
      <c r="A2991" s="6"/>
      <c r="B2991" s="10"/>
      <c r="C2991" s="6"/>
      <c r="D2991" s="6"/>
      <c r="E2991" s="6"/>
      <c r="F2991" s="6"/>
      <c r="G2991" s="6"/>
      <c r="H2991" s="6"/>
      <c r="I2991" s="6"/>
      <c r="J2991" s="6"/>
      <c r="K2991" s="6"/>
      <c r="L2991" s="6"/>
      <c r="M2991" s="6"/>
      <c r="N2991" s="6"/>
      <c r="O2991" s="6"/>
      <c r="P2991" s="10"/>
      <c r="Q2991" s="15" t="str">
        <f t="shared" ca="1" si="94"/>
        <v>-</v>
      </c>
      <c r="R2991" s="6"/>
      <c r="S2991" s="6"/>
      <c r="T2991" s="6"/>
      <c r="U2991" s="6"/>
      <c r="V2991" s="6"/>
      <c r="W2991" s="6" t="str">
        <f t="shared" si="93"/>
        <v>-</v>
      </c>
      <c r="X2991" s="6"/>
      <c r="Y2991" s="6"/>
      <c r="Z2991" s="6"/>
      <c r="AA2991" s="6"/>
      <c r="AB2991" s="6"/>
      <c r="AC2991" s="6"/>
    </row>
    <row r="2992" spans="1:29" x14ac:dyDescent="0.25">
      <c r="Q2992" s="12" t="str">
        <f t="shared" ca="1" si="94"/>
        <v>-</v>
      </c>
      <c r="W2992" t="str">
        <f t="shared" si="93"/>
        <v>-</v>
      </c>
    </row>
    <row r="2993" spans="1:29" x14ac:dyDescent="0.25">
      <c r="A2993" s="6"/>
      <c r="B2993" s="10"/>
      <c r="C2993" s="6"/>
      <c r="D2993" s="6"/>
      <c r="E2993" s="6"/>
      <c r="F2993" s="6"/>
      <c r="G2993" s="6"/>
      <c r="H2993" s="6"/>
      <c r="I2993" s="6"/>
      <c r="J2993" s="6"/>
      <c r="K2993" s="6"/>
      <c r="L2993" s="6"/>
      <c r="M2993" s="6"/>
      <c r="N2993" s="6"/>
      <c r="O2993" s="6"/>
      <c r="P2993" s="10"/>
      <c r="Q2993" s="15" t="str">
        <f t="shared" ca="1" si="94"/>
        <v>-</v>
      </c>
      <c r="R2993" s="6"/>
      <c r="S2993" s="6"/>
      <c r="T2993" s="6"/>
      <c r="U2993" s="6"/>
      <c r="V2993" s="6"/>
      <c r="W2993" s="6" t="str">
        <f t="shared" si="93"/>
        <v>-</v>
      </c>
      <c r="X2993" s="6"/>
      <c r="Y2993" s="6"/>
      <c r="Z2993" s="6"/>
      <c r="AA2993" s="6"/>
      <c r="AB2993" s="6"/>
      <c r="AC2993" s="6"/>
    </row>
    <row r="2994" spans="1:29" x14ac:dyDescent="0.25">
      <c r="Q2994" s="12" t="str">
        <f t="shared" ca="1" si="94"/>
        <v>-</v>
      </c>
      <c r="W2994" t="str">
        <f t="shared" si="93"/>
        <v>-</v>
      </c>
    </row>
    <row r="2995" spans="1:29" x14ac:dyDescent="0.25">
      <c r="A2995" s="6"/>
      <c r="B2995" s="10"/>
      <c r="C2995" s="6"/>
      <c r="D2995" s="6"/>
      <c r="E2995" s="6"/>
      <c r="F2995" s="6"/>
      <c r="G2995" s="6"/>
      <c r="H2995" s="6"/>
      <c r="I2995" s="6"/>
      <c r="J2995" s="6"/>
      <c r="K2995" s="6"/>
      <c r="L2995" s="6"/>
      <c r="M2995" s="6"/>
      <c r="N2995" s="6"/>
      <c r="O2995" s="6"/>
      <c r="P2995" s="10"/>
      <c r="Q2995" s="15" t="str">
        <f t="shared" ca="1" si="94"/>
        <v>-</v>
      </c>
      <c r="R2995" s="6"/>
      <c r="S2995" s="6"/>
      <c r="T2995" s="6"/>
      <c r="U2995" s="6"/>
      <c r="V2995" s="6"/>
      <c r="W2995" s="6" t="str">
        <f t="shared" si="93"/>
        <v>-</v>
      </c>
      <c r="X2995" s="6"/>
      <c r="Y2995" s="6"/>
      <c r="Z2995" s="6"/>
      <c r="AA2995" s="6"/>
      <c r="AB2995" s="6"/>
      <c r="AC2995" s="6"/>
    </row>
    <row r="2996" spans="1:29" x14ac:dyDescent="0.25">
      <c r="Q2996" s="12" t="str">
        <f t="shared" ca="1" si="94"/>
        <v>-</v>
      </c>
      <c r="W2996" t="str">
        <f t="shared" si="93"/>
        <v>-</v>
      </c>
    </row>
    <row r="2997" spans="1:29" x14ac:dyDescent="0.25">
      <c r="A2997" s="6"/>
      <c r="B2997" s="10"/>
      <c r="C2997" s="6"/>
      <c r="D2997" s="6"/>
      <c r="E2997" s="6"/>
      <c r="F2997" s="6"/>
      <c r="G2997" s="6"/>
      <c r="H2997" s="6"/>
      <c r="I2997" s="6"/>
      <c r="J2997" s="6"/>
      <c r="K2997" s="6"/>
      <c r="L2997" s="6"/>
      <c r="M2997" s="6"/>
      <c r="N2997" s="6"/>
      <c r="O2997" s="6"/>
      <c r="P2997" s="10"/>
      <c r="Q2997" s="15" t="str">
        <f t="shared" ca="1" si="94"/>
        <v>-</v>
      </c>
      <c r="R2997" s="6"/>
      <c r="S2997" s="6"/>
      <c r="T2997" s="6"/>
      <c r="U2997" s="6"/>
      <c r="V2997" s="6"/>
      <c r="W2997" s="6" t="str">
        <f t="shared" si="93"/>
        <v>-</v>
      </c>
      <c r="X2997" s="6"/>
      <c r="Y2997" s="6"/>
      <c r="Z2997" s="6"/>
      <c r="AA2997" s="6"/>
      <c r="AB2997" s="6"/>
      <c r="AC2997" s="6"/>
    </row>
    <row r="2998" spans="1:29" x14ac:dyDescent="0.25">
      <c r="Q2998" s="12" t="str">
        <f t="shared" ca="1" si="94"/>
        <v>-</v>
      </c>
      <c r="W2998" t="str">
        <f t="shared" si="93"/>
        <v>-</v>
      </c>
    </row>
    <row r="2999" spans="1:29" x14ac:dyDescent="0.25">
      <c r="A2999" s="6"/>
      <c r="B2999" s="10"/>
      <c r="C2999" s="6"/>
      <c r="D2999" s="6"/>
      <c r="E2999" s="6"/>
      <c r="F2999" s="6"/>
      <c r="G2999" s="6"/>
      <c r="H2999" s="6"/>
      <c r="I2999" s="6"/>
      <c r="J2999" s="6"/>
      <c r="K2999" s="6"/>
      <c r="L2999" s="6"/>
      <c r="M2999" s="6"/>
      <c r="N2999" s="6"/>
      <c r="O2999" s="6"/>
      <c r="P2999" s="10"/>
      <c r="Q2999" s="15" t="str">
        <f t="shared" ca="1" si="94"/>
        <v>-</v>
      </c>
      <c r="R2999" s="6"/>
      <c r="S2999" s="6"/>
      <c r="T2999" s="6"/>
      <c r="U2999" s="6"/>
      <c r="V2999" s="6"/>
      <c r="W2999" s="6" t="str">
        <f t="shared" si="93"/>
        <v>-</v>
      </c>
      <c r="X2999" s="6"/>
      <c r="Y2999" s="6"/>
      <c r="Z2999" s="6"/>
      <c r="AA2999" s="6"/>
      <c r="AB2999" s="6"/>
      <c r="AC2999" s="6"/>
    </row>
    <row r="3000" spans="1:29" x14ac:dyDescent="0.25">
      <c r="Q3000" s="12" t="str">
        <f t="shared" ca="1" si="94"/>
        <v>-</v>
      </c>
      <c r="W3000" t="str">
        <f t="shared" si="93"/>
        <v>-</v>
      </c>
    </row>
    <row r="3001" spans="1:29" x14ac:dyDescent="0.25">
      <c r="A3001" s="6"/>
      <c r="B3001" s="10"/>
      <c r="C3001" s="6"/>
      <c r="D3001" s="6"/>
      <c r="E3001" s="6"/>
      <c r="F3001" s="6"/>
      <c r="G3001" s="6"/>
      <c r="H3001" s="6"/>
      <c r="I3001" s="6"/>
      <c r="J3001" s="6"/>
      <c r="K3001" s="6"/>
      <c r="L3001" s="6"/>
      <c r="M3001" s="6"/>
      <c r="N3001" s="6"/>
      <c r="O3001" s="6"/>
      <c r="P3001" s="10"/>
      <c r="Q3001" s="15" t="str">
        <f t="shared" ca="1" si="94"/>
        <v>-</v>
      </c>
      <c r="R3001" s="6"/>
      <c r="S3001" s="6"/>
      <c r="T3001" s="6"/>
      <c r="U3001" s="6"/>
      <c r="V3001" s="6"/>
      <c r="W3001" s="6" t="str">
        <f t="shared" si="93"/>
        <v>-</v>
      </c>
      <c r="X3001" s="6"/>
      <c r="Y3001" s="6"/>
      <c r="Z3001" s="6"/>
      <c r="AA3001" s="6"/>
      <c r="AB3001" s="6"/>
      <c r="AC3001" s="6"/>
    </row>
    <row r="3002" spans="1:29" x14ac:dyDescent="0.25">
      <c r="Q3002" s="12" t="str">
        <f t="shared" ca="1" si="94"/>
        <v>-</v>
      </c>
      <c r="W3002" t="str">
        <f t="shared" si="93"/>
        <v>-</v>
      </c>
    </row>
    <row r="3003" spans="1:29" x14ac:dyDescent="0.25">
      <c r="A3003" s="6"/>
      <c r="B3003" s="10"/>
      <c r="C3003" s="6"/>
      <c r="D3003" s="6"/>
      <c r="E3003" s="6"/>
      <c r="F3003" s="6"/>
      <c r="G3003" s="6"/>
      <c r="H3003" s="6"/>
      <c r="I3003" s="6"/>
      <c r="J3003" s="6"/>
      <c r="K3003" s="6"/>
      <c r="L3003" s="6"/>
      <c r="M3003" s="6"/>
      <c r="N3003" s="6"/>
      <c r="O3003" s="6"/>
      <c r="P3003" s="10"/>
      <c r="Q3003" s="15" t="str">
        <f t="shared" ca="1" si="94"/>
        <v>-</v>
      </c>
      <c r="R3003" s="6"/>
      <c r="S3003" s="6"/>
      <c r="T3003" s="6"/>
      <c r="U3003" s="6"/>
      <c r="V3003" s="6"/>
      <c r="W3003" s="6" t="str">
        <f t="shared" si="93"/>
        <v>-</v>
      </c>
      <c r="X3003" s="6"/>
      <c r="Y3003" s="6"/>
      <c r="Z3003" s="6"/>
      <c r="AA3003" s="6"/>
      <c r="AB3003" s="6"/>
      <c r="AC3003" s="6"/>
    </row>
    <row r="3004" spans="1:29" x14ac:dyDescent="0.25">
      <c r="Q3004" s="12" t="str">
        <f t="shared" ca="1" si="94"/>
        <v>-</v>
      </c>
      <c r="W3004" t="str">
        <f t="shared" si="93"/>
        <v>-</v>
      </c>
    </row>
    <row r="3005" spans="1:29" x14ac:dyDescent="0.25">
      <c r="A3005" s="6"/>
      <c r="B3005" s="10"/>
      <c r="C3005" s="6"/>
      <c r="D3005" s="6"/>
      <c r="E3005" s="6"/>
      <c r="F3005" s="6"/>
      <c r="G3005" s="6"/>
      <c r="H3005" s="6"/>
      <c r="I3005" s="6"/>
      <c r="J3005" s="6"/>
      <c r="K3005" s="6"/>
      <c r="L3005" s="6"/>
      <c r="M3005" s="6"/>
      <c r="N3005" s="6"/>
      <c r="O3005" s="6"/>
      <c r="P3005" s="10"/>
      <c r="Q3005" s="15" t="str">
        <f t="shared" ca="1" si="94"/>
        <v>-</v>
      </c>
      <c r="R3005" s="6"/>
      <c r="S3005" s="6"/>
      <c r="T3005" s="6"/>
      <c r="U3005" s="6"/>
      <c r="V3005" s="6"/>
      <c r="W3005" s="6" t="str">
        <f t="shared" si="93"/>
        <v>-</v>
      </c>
      <c r="X3005" s="6"/>
      <c r="Y3005" s="6"/>
      <c r="Z3005" s="6"/>
      <c r="AA3005" s="6"/>
      <c r="AB3005" s="6"/>
      <c r="AC3005" s="6"/>
    </row>
    <row r="3006" spans="1:29" x14ac:dyDescent="0.25">
      <c r="Q3006" s="12" t="str">
        <f t="shared" ca="1" si="94"/>
        <v>-</v>
      </c>
      <c r="W3006" t="str">
        <f t="shared" si="93"/>
        <v>-</v>
      </c>
    </row>
    <row r="3007" spans="1:29" x14ac:dyDescent="0.25">
      <c r="A3007" s="6"/>
      <c r="B3007" s="10"/>
      <c r="C3007" s="6"/>
      <c r="D3007" s="6"/>
      <c r="E3007" s="6"/>
      <c r="F3007" s="6"/>
      <c r="G3007" s="6"/>
      <c r="H3007" s="6"/>
      <c r="I3007" s="6"/>
      <c r="J3007" s="6"/>
      <c r="K3007" s="6"/>
      <c r="L3007" s="6"/>
      <c r="M3007" s="6"/>
      <c r="N3007" s="6"/>
      <c r="O3007" s="6"/>
      <c r="P3007" s="10"/>
      <c r="Q3007" s="15" t="str">
        <f t="shared" ca="1" si="94"/>
        <v>-</v>
      </c>
      <c r="R3007" s="6"/>
      <c r="S3007" s="6"/>
      <c r="T3007" s="6"/>
      <c r="U3007" s="6"/>
      <c r="V3007" s="6"/>
      <c r="W3007" s="6" t="str">
        <f t="shared" ref="W3007:W3070" si="95">IF(OR(ISBLANK(J3007),ISBLANK(V3007)),"-",(IF(J3007=V3007,"Yes","No")))</f>
        <v>-</v>
      </c>
      <c r="X3007" s="6"/>
      <c r="Y3007" s="6"/>
      <c r="Z3007" s="6"/>
      <c r="AA3007" s="6"/>
      <c r="AB3007" s="6"/>
      <c r="AC3007" s="6"/>
    </row>
    <row r="3008" spans="1:29" x14ac:dyDescent="0.25">
      <c r="Q3008" s="12" t="str">
        <f t="shared" ref="Q3008:Q3071" ca="1" si="96">IF(B3008&gt;1/1/1900, (IF(R3008="Closed",(DATEDIF(B3008,P3008,"d"))-(DATEDIF(M3008,O3008,"d")),IF(OR(R3008="Pending",ISBLANK(P3008)),TODAY()-B3008))),"-")</f>
        <v>-</v>
      </c>
      <c r="W3008" t="str">
        <f t="shared" si="95"/>
        <v>-</v>
      </c>
    </row>
    <row r="3009" spans="1:29" x14ac:dyDescent="0.25">
      <c r="A3009" s="6"/>
      <c r="B3009" s="10"/>
      <c r="C3009" s="6"/>
      <c r="D3009" s="6"/>
      <c r="E3009" s="6"/>
      <c r="F3009" s="6"/>
      <c r="G3009" s="6"/>
      <c r="H3009" s="6"/>
      <c r="I3009" s="6"/>
      <c r="J3009" s="6"/>
      <c r="K3009" s="6"/>
      <c r="L3009" s="6"/>
      <c r="M3009" s="6"/>
      <c r="N3009" s="6"/>
      <c r="O3009" s="6"/>
      <c r="P3009" s="10"/>
      <c r="Q3009" s="15" t="str">
        <f t="shared" ca="1" si="96"/>
        <v>-</v>
      </c>
      <c r="R3009" s="6"/>
      <c r="S3009" s="6"/>
      <c r="T3009" s="6"/>
      <c r="U3009" s="6"/>
      <c r="V3009" s="6"/>
      <c r="W3009" s="6" t="str">
        <f t="shared" si="95"/>
        <v>-</v>
      </c>
      <c r="X3009" s="6"/>
      <c r="Y3009" s="6"/>
      <c r="Z3009" s="6"/>
      <c r="AA3009" s="6"/>
      <c r="AB3009" s="6"/>
      <c r="AC3009" s="6"/>
    </row>
    <row r="3010" spans="1:29" x14ac:dyDescent="0.25">
      <c r="Q3010" s="12" t="str">
        <f t="shared" ca="1" si="96"/>
        <v>-</v>
      </c>
      <c r="W3010" t="str">
        <f t="shared" si="95"/>
        <v>-</v>
      </c>
    </row>
    <row r="3011" spans="1:29" x14ac:dyDescent="0.25">
      <c r="A3011" s="6"/>
      <c r="B3011" s="10"/>
      <c r="C3011" s="6"/>
      <c r="D3011" s="6"/>
      <c r="E3011" s="6"/>
      <c r="F3011" s="6"/>
      <c r="G3011" s="6"/>
      <c r="H3011" s="6"/>
      <c r="I3011" s="6"/>
      <c r="J3011" s="6"/>
      <c r="K3011" s="6"/>
      <c r="L3011" s="6"/>
      <c r="M3011" s="6"/>
      <c r="N3011" s="6"/>
      <c r="O3011" s="6"/>
      <c r="P3011" s="10"/>
      <c r="Q3011" s="15" t="str">
        <f t="shared" ca="1" si="96"/>
        <v>-</v>
      </c>
      <c r="R3011" s="6"/>
      <c r="S3011" s="6"/>
      <c r="T3011" s="6"/>
      <c r="U3011" s="6"/>
      <c r="V3011" s="6"/>
      <c r="W3011" s="6" t="str">
        <f t="shared" si="95"/>
        <v>-</v>
      </c>
      <c r="X3011" s="6"/>
      <c r="Y3011" s="6"/>
      <c r="Z3011" s="6"/>
      <c r="AA3011" s="6"/>
      <c r="AB3011" s="6"/>
      <c r="AC3011" s="6"/>
    </row>
    <row r="3012" spans="1:29" x14ac:dyDescent="0.25">
      <c r="Q3012" s="12" t="str">
        <f t="shared" ca="1" si="96"/>
        <v>-</v>
      </c>
      <c r="W3012" t="str">
        <f t="shared" si="95"/>
        <v>-</v>
      </c>
    </row>
    <row r="3013" spans="1:29" x14ac:dyDescent="0.25">
      <c r="A3013" s="6"/>
      <c r="B3013" s="10"/>
      <c r="C3013" s="6"/>
      <c r="D3013" s="6"/>
      <c r="E3013" s="6"/>
      <c r="F3013" s="6"/>
      <c r="G3013" s="6"/>
      <c r="H3013" s="6"/>
      <c r="I3013" s="6"/>
      <c r="J3013" s="6"/>
      <c r="K3013" s="6"/>
      <c r="L3013" s="6"/>
      <c r="M3013" s="6"/>
      <c r="N3013" s="6"/>
      <c r="O3013" s="6"/>
      <c r="P3013" s="10"/>
      <c r="Q3013" s="15" t="str">
        <f t="shared" ca="1" si="96"/>
        <v>-</v>
      </c>
      <c r="R3013" s="6"/>
      <c r="S3013" s="6"/>
      <c r="T3013" s="6"/>
      <c r="U3013" s="6"/>
      <c r="V3013" s="6"/>
      <c r="W3013" s="6" t="str">
        <f t="shared" si="95"/>
        <v>-</v>
      </c>
      <c r="X3013" s="6"/>
      <c r="Y3013" s="6"/>
      <c r="Z3013" s="6"/>
      <c r="AA3013" s="6"/>
      <c r="AB3013" s="6"/>
      <c r="AC3013" s="6"/>
    </row>
    <row r="3014" spans="1:29" x14ac:dyDescent="0.25">
      <c r="Q3014" s="12" t="str">
        <f t="shared" ca="1" si="96"/>
        <v>-</v>
      </c>
      <c r="W3014" t="str">
        <f t="shared" si="95"/>
        <v>-</v>
      </c>
    </row>
    <row r="3015" spans="1:29" x14ac:dyDescent="0.25">
      <c r="A3015" s="6"/>
      <c r="B3015" s="10"/>
      <c r="C3015" s="6"/>
      <c r="D3015" s="6"/>
      <c r="E3015" s="6"/>
      <c r="F3015" s="6"/>
      <c r="G3015" s="6"/>
      <c r="H3015" s="6"/>
      <c r="I3015" s="6"/>
      <c r="J3015" s="6"/>
      <c r="K3015" s="6"/>
      <c r="L3015" s="6"/>
      <c r="M3015" s="6"/>
      <c r="N3015" s="6"/>
      <c r="O3015" s="6"/>
      <c r="P3015" s="10"/>
      <c r="Q3015" s="15" t="str">
        <f t="shared" ca="1" si="96"/>
        <v>-</v>
      </c>
      <c r="R3015" s="6"/>
      <c r="S3015" s="6"/>
      <c r="T3015" s="6"/>
      <c r="U3015" s="6"/>
      <c r="V3015" s="6"/>
      <c r="W3015" s="6" t="str">
        <f t="shared" si="95"/>
        <v>-</v>
      </c>
      <c r="X3015" s="6"/>
      <c r="Y3015" s="6"/>
      <c r="Z3015" s="6"/>
      <c r="AA3015" s="6"/>
      <c r="AB3015" s="6"/>
      <c r="AC3015" s="6"/>
    </row>
    <row r="3016" spans="1:29" x14ac:dyDescent="0.25">
      <c r="Q3016" s="12" t="str">
        <f t="shared" ca="1" si="96"/>
        <v>-</v>
      </c>
      <c r="W3016" t="str">
        <f t="shared" si="95"/>
        <v>-</v>
      </c>
    </row>
    <row r="3017" spans="1:29" x14ac:dyDescent="0.25">
      <c r="A3017" s="6"/>
      <c r="B3017" s="10"/>
      <c r="C3017" s="6"/>
      <c r="D3017" s="6"/>
      <c r="E3017" s="6"/>
      <c r="F3017" s="6"/>
      <c r="G3017" s="6"/>
      <c r="H3017" s="6"/>
      <c r="I3017" s="6"/>
      <c r="J3017" s="6"/>
      <c r="K3017" s="6"/>
      <c r="L3017" s="6"/>
      <c r="M3017" s="6"/>
      <c r="N3017" s="6"/>
      <c r="O3017" s="6"/>
      <c r="P3017" s="10"/>
      <c r="Q3017" s="15" t="str">
        <f t="shared" ca="1" si="96"/>
        <v>-</v>
      </c>
      <c r="R3017" s="6"/>
      <c r="S3017" s="6"/>
      <c r="T3017" s="6"/>
      <c r="U3017" s="6"/>
      <c r="V3017" s="6"/>
      <c r="W3017" s="6" t="str">
        <f t="shared" si="95"/>
        <v>-</v>
      </c>
      <c r="X3017" s="6"/>
      <c r="Y3017" s="6"/>
      <c r="Z3017" s="6"/>
      <c r="AA3017" s="6"/>
      <c r="AB3017" s="6"/>
      <c r="AC3017" s="6"/>
    </row>
    <row r="3018" spans="1:29" x14ac:dyDescent="0.25">
      <c r="Q3018" s="12" t="str">
        <f t="shared" ca="1" si="96"/>
        <v>-</v>
      </c>
      <c r="W3018" t="str">
        <f t="shared" si="95"/>
        <v>-</v>
      </c>
    </row>
    <row r="3019" spans="1:29" x14ac:dyDescent="0.25">
      <c r="A3019" s="6"/>
      <c r="B3019" s="10"/>
      <c r="C3019" s="6"/>
      <c r="D3019" s="6"/>
      <c r="E3019" s="6"/>
      <c r="F3019" s="6"/>
      <c r="G3019" s="6"/>
      <c r="H3019" s="6"/>
      <c r="I3019" s="6"/>
      <c r="J3019" s="6"/>
      <c r="K3019" s="6"/>
      <c r="L3019" s="6"/>
      <c r="M3019" s="6"/>
      <c r="N3019" s="6"/>
      <c r="O3019" s="6"/>
      <c r="P3019" s="10"/>
      <c r="Q3019" s="15" t="str">
        <f t="shared" ca="1" si="96"/>
        <v>-</v>
      </c>
      <c r="R3019" s="6"/>
      <c r="S3019" s="6"/>
      <c r="T3019" s="6"/>
      <c r="U3019" s="6"/>
      <c r="V3019" s="6"/>
      <c r="W3019" s="6" t="str">
        <f t="shared" si="95"/>
        <v>-</v>
      </c>
      <c r="X3019" s="6"/>
      <c r="Y3019" s="6"/>
      <c r="Z3019" s="6"/>
      <c r="AA3019" s="6"/>
      <c r="AB3019" s="6"/>
      <c r="AC3019" s="6"/>
    </row>
    <row r="3020" spans="1:29" x14ac:dyDescent="0.25">
      <c r="Q3020" s="12" t="str">
        <f t="shared" ca="1" si="96"/>
        <v>-</v>
      </c>
      <c r="W3020" t="str">
        <f t="shared" si="95"/>
        <v>-</v>
      </c>
    </row>
    <row r="3021" spans="1:29" x14ac:dyDescent="0.25">
      <c r="A3021" s="6"/>
      <c r="B3021" s="10"/>
      <c r="C3021" s="6"/>
      <c r="D3021" s="6"/>
      <c r="E3021" s="6"/>
      <c r="F3021" s="6"/>
      <c r="G3021" s="6"/>
      <c r="H3021" s="6"/>
      <c r="I3021" s="6"/>
      <c r="J3021" s="6"/>
      <c r="K3021" s="6"/>
      <c r="L3021" s="6"/>
      <c r="M3021" s="6"/>
      <c r="N3021" s="6"/>
      <c r="O3021" s="6"/>
      <c r="P3021" s="10"/>
      <c r="Q3021" s="15" t="str">
        <f t="shared" ca="1" si="96"/>
        <v>-</v>
      </c>
      <c r="R3021" s="6"/>
      <c r="S3021" s="6"/>
      <c r="T3021" s="6"/>
      <c r="U3021" s="6"/>
      <c r="V3021" s="6"/>
      <c r="W3021" s="6" t="str">
        <f t="shared" si="95"/>
        <v>-</v>
      </c>
      <c r="X3021" s="6"/>
      <c r="Y3021" s="6"/>
      <c r="Z3021" s="6"/>
      <c r="AA3021" s="6"/>
      <c r="AB3021" s="6"/>
      <c r="AC3021" s="6"/>
    </row>
    <row r="3022" spans="1:29" x14ac:dyDescent="0.25">
      <c r="Q3022" s="12" t="str">
        <f t="shared" ca="1" si="96"/>
        <v>-</v>
      </c>
      <c r="W3022" t="str">
        <f t="shared" si="95"/>
        <v>-</v>
      </c>
    </row>
    <row r="3023" spans="1:29" x14ac:dyDescent="0.25">
      <c r="A3023" s="6"/>
      <c r="B3023" s="10"/>
      <c r="C3023" s="6"/>
      <c r="D3023" s="6"/>
      <c r="E3023" s="6"/>
      <c r="F3023" s="6"/>
      <c r="G3023" s="6"/>
      <c r="H3023" s="6"/>
      <c r="I3023" s="6"/>
      <c r="J3023" s="6"/>
      <c r="K3023" s="6"/>
      <c r="L3023" s="6"/>
      <c r="M3023" s="6"/>
      <c r="N3023" s="6"/>
      <c r="O3023" s="6"/>
      <c r="P3023" s="10"/>
      <c r="Q3023" s="15" t="str">
        <f t="shared" ca="1" si="96"/>
        <v>-</v>
      </c>
      <c r="R3023" s="6"/>
      <c r="S3023" s="6"/>
      <c r="T3023" s="6"/>
      <c r="U3023" s="6"/>
      <c r="V3023" s="6"/>
      <c r="W3023" s="6" t="str">
        <f t="shared" si="95"/>
        <v>-</v>
      </c>
      <c r="X3023" s="6"/>
      <c r="Y3023" s="6"/>
      <c r="Z3023" s="6"/>
      <c r="AA3023" s="6"/>
      <c r="AB3023" s="6"/>
      <c r="AC3023" s="6"/>
    </row>
    <row r="3024" spans="1:29" x14ac:dyDescent="0.25">
      <c r="Q3024" s="12" t="str">
        <f t="shared" ca="1" si="96"/>
        <v>-</v>
      </c>
      <c r="W3024" t="str">
        <f t="shared" si="95"/>
        <v>-</v>
      </c>
    </row>
    <row r="3025" spans="1:29" x14ac:dyDescent="0.25">
      <c r="A3025" s="6"/>
      <c r="B3025" s="10"/>
      <c r="C3025" s="6"/>
      <c r="D3025" s="6"/>
      <c r="E3025" s="6"/>
      <c r="F3025" s="6"/>
      <c r="G3025" s="6"/>
      <c r="H3025" s="6"/>
      <c r="I3025" s="6"/>
      <c r="J3025" s="6"/>
      <c r="K3025" s="6"/>
      <c r="L3025" s="6"/>
      <c r="M3025" s="6"/>
      <c r="N3025" s="6"/>
      <c r="O3025" s="6"/>
      <c r="P3025" s="10"/>
      <c r="Q3025" s="15" t="str">
        <f t="shared" ca="1" si="96"/>
        <v>-</v>
      </c>
      <c r="R3025" s="6"/>
      <c r="S3025" s="6"/>
      <c r="T3025" s="6"/>
      <c r="U3025" s="6"/>
      <c r="V3025" s="6"/>
      <c r="W3025" s="6" t="str">
        <f t="shared" si="95"/>
        <v>-</v>
      </c>
      <c r="X3025" s="6"/>
      <c r="Y3025" s="6"/>
      <c r="Z3025" s="6"/>
      <c r="AA3025" s="6"/>
      <c r="AB3025" s="6"/>
      <c r="AC3025" s="6"/>
    </row>
    <row r="3026" spans="1:29" x14ac:dyDescent="0.25">
      <c r="Q3026" s="12" t="str">
        <f t="shared" ca="1" si="96"/>
        <v>-</v>
      </c>
      <c r="W3026" t="str">
        <f t="shared" si="95"/>
        <v>-</v>
      </c>
    </row>
    <row r="3027" spans="1:29" x14ac:dyDescent="0.25">
      <c r="A3027" s="6"/>
      <c r="B3027" s="10"/>
      <c r="C3027" s="6"/>
      <c r="D3027" s="6"/>
      <c r="E3027" s="6"/>
      <c r="F3027" s="6"/>
      <c r="G3027" s="6"/>
      <c r="H3027" s="6"/>
      <c r="I3027" s="6"/>
      <c r="J3027" s="6"/>
      <c r="K3027" s="6"/>
      <c r="L3027" s="6"/>
      <c r="M3027" s="6"/>
      <c r="N3027" s="6"/>
      <c r="O3027" s="6"/>
      <c r="P3027" s="10"/>
      <c r="Q3027" s="15" t="str">
        <f t="shared" ca="1" si="96"/>
        <v>-</v>
      </c>
      <c r="R3027" s="6"/>
      <c r="S3027" s="6"/>
      <c r="T3027" s="6"/>
      <c r="U3027" s="6"/>
      <c r="V3027" s="6"/>
      <c r="W3027" s="6" t="str">
        <f t="shared" si="95"/>
        <v>-</v>
      </c>
      <c r="X3027" s="6"/>
      <c r="Y3027" s="6"/>
      <c r="Z3027" s="6"/>
      <c r="AA3027" s="6"/>
      <c r="AB3027" s="6"/>
      <c r="AC3027" s="6"/>
    </row>
    <row r="3028" spans="1:29" x14ac:dyDescent="0.25">
      <c r="Q3028" s="12" t="str">
        <f t="shared" ca="1" si="96"/>
        <v>-</v>
      </c>
      <c r="W3028" t="str">
        <f t="shared" si="95"/>
        <v>-</v>
      </c>
    </row>
    <row r="3029" spans="1:29" x14ac:dyDescent="0.25">
      <c r="A3029" s="6"/>
      <c r="B3029" s="10"/>
      <c r="C3029" s="6"/>
      <c r="D3029" s="6"/>
      <c r="E3029" s="6"/>
      <c r="F3029" s="6"/>
      <c r="G3029" s="6"/>
      <c r="H3029" s="6"/>
      <c r="I3029" s="6"/>
      <c r="J3029" s="6"/>
      <c r="K3029" s="6"/>
      <c r="L3029" s="6"/>
      <c r="M3029" s="6"/>
      <c r="N3029" s="6"/>
      <c r="O3029" s="6"/>
      <c r="P3029" s="10"/>
      <c r="Q3029" s="15" t="str">
        <f t="shared" ca="1" si="96"/>
        <v>-</v>
      </c>
      <c r="R3029" s="6"/>
      <c r="S3029" s="6"/>
      <c r="T3029" s="6"/>
      <c r="U3029" s="6"/>
      <c r="V3029" s="6"/>
      <c r="W3029" s="6" t="str">
        <f t="shared" si="95"/>
        <v>-</v>
      </c>
      <c r="X3029" s="6"/>
      <c r="Y3029" s="6"/>
      <c r="Z3029" s="6"/>
      <c r="AA3029" s="6"/>
      <c r="AB3029" s="6"/>
      <c r="AC3029" s="6"/>
    </row>
    <row r="3030" spans="1:29" x14ac:dyDescent="0.25">
      <c r="Q3030" s="12" t="str">
        <f t="shared" ca="1" si="96"/>
        <v>-</v>
      </c>
      <c r="W3030" t="str">
        <f t="shared" si="95"/>
        <v>-</v>
      </c>
    </row>
    <row r="3031" spans="1:29" x14ac:dyDescent="0.25">
      <c r="A3031" s="6"/>
      <c r="B3031" s="10"/>
      <c r="C3031" s="6"/>
      <c r="D3031" s="6"/>
      <c r="E3031" s="6"/>
      <c r="F3031" s="6"/>
      <c r="G3031" s="6"/>
      <c r="H3031" s="6"/>
      <c r="I3031" s="6"/>
      <c r="J3031" s="6"/>
      <c r="K3031" s="6"/>
      <c r="L3031" s="6"/>
      <c r="M3031" s="6"/>
      <c r="N3031" s="6"/>
      <c r="O3031" s="6"/>
      <c r="P3031" s="10"/>
      <c r="Q3031" s="15" t="str">
        <f t="shared" ca="1" si="96"/>
        <v>-</v>
      </c>
      <c r="R3031" s="6"/>
      <c r="S3031" s="6"/>
      <c r="T3031" s="6"/>
      <c r="U3031" s="6"/>
      <c r="V3031" s="6"/>
      <c r="W3031" s="6" t="str">
        <f t="shared" si="95"/>
        <v>-</v>
      </c>
      <c r="X3031" s="6"/>
      <c r="Y3031" s="6"/>
      <c r="Z3031" s="6"/>
      <c r="AA3031" s="6"/>
      <c r="AB3031" s="6"/>
      <c r="AC3031" s="6"/>
    </row>
    <row r="3032" spans="1:29" x14ac:dyDescent="0.25">
      <c r="Q3032" s="12" t="str">
        <f t="shared" ca="1" si="96"/>
        <v>-</v>
      </c>
      <c r="W3032" t="str">
        <f t="shared" si="95"/>
        <v>-</v>
      </c>
    </row>
    <row r="3033" spans="1:29" x14ac:dyDescent="0.25">
      <c r="A3033" s="6"/>
      <c r="B3033" s="10"/>
      <c r="C3033" s="6"/>
      <c r="D3033" s="6"/>
      <c r="E3033" s="6"/>
      <c r="F3033" s="6"/>
      <c r="G3033" s="6"/>
      <c r="H3033" s="6"/>
      <c r="I3033" s="6"/>
      <c r="J3033" s="6"/>
      <c r="K3033" s="6"/>
      <c r="L3033" s="6"/>
      <c r="M3033" s="6"/>
      <c r="N3033" s="6"/>
      <c r="O3033" s="6"/>
      <c r="P3033" s="10"/>
      <c r="Q3033" s="15" t="str">
        <f t="shared" ca="1" si="96"/>
        <v>-</v>
      </c>
      <c r="R3033" s="6"/>
      <c r="S3033" s="6"/>
      <c r="T3033" s="6"/>
      <c r="U3033" s="6"/>
      <c r="V3033" s="6"/>
      <c r="W3033" s="6" t="str">
        <f t="shared" si="95"/>
        <v>-</v>
      </c>
      <c r="X3033" s="6"/>
      <c r="Y3033" s="6"/>
      <c r="Z3033" s="6"/>
      <c r="AA3033" s="6"/>
      <c r="AB3033" s="6"/>
      <c r="AC3033" s="6"/>
    </row>
    <row r="3034" spans="1:29" x14ac:dyDescent="0.25">
      <c r="Q3034" s="12" t="str">
        <f t="shared" ca="1" si="96"/>
        <v>-</v>
      </c>
      <c r="W3034" t="str">
        <f t="shared" si="95"/>
        <v>-</v>
      </c>
    </row>
    <row r="3035" spans="1:29" x14ac:dyDescent="0.25">
      <c r="A3035" s="6"/>
      <c r="B3035" s="10"/>
      <c r="C3035" s="6"/>
      <c r="D3035" s="6"/>
      <c r="E3035" s="6"/>
      <c r="F3035" s="6"/>
      <c r="G3035" s="6"/>
      <c r="H3035" s="6"/>
      <c r="I3035" s="6"/>
      <c r="J3035" s="6"/>
      <c r="K3035" s="6"/>
      <c r="L3035" s="6"/>
      <c r="M3035" s="6"/>
      <c r="N3035" s="6"/>
      <c r="O3035" s="6"/>
      <c r="P3035" s="10"/>
      <c r="Q3035" s="15" t="str">
        <f t="shared" ca="1" si="96"/>
        <v>-</v>
      </c>
      <c r="R3035" s="6"/>
      <c r="S3035" s="6"/>
      <c r="T3035" s="6"/>
      <c r="U3035" s="6"/>
      <c r="V3035" s="6"/>
      <c r="W3035" s="6" t="str">
        <f t="shared" si="95"/>
        <v>-</v>
      </c>
      <c r="X3035" s="6"/>
      <c r="Y3035" s="6"/>
      <c r="Z3035" s="6"/>
      <c r="AA3035" s="6"/>
      <c r="AB3035" s="6"/>
      <c r="AC3035" s="6"/>
    </row>
    <row r="3036" spans="1:29" x14ac:dyDescent="0.25">
      <c r="Q3036" s="12" t="str">
        <f t="shared" ca="1" si="96"/>
        <v>-</v>
      </c>
      <c r="W3036" t="str">
        <f t="shared" si="95"/>
        <v>-</v>
      </c>
    </row>
    <row r="3037" spans="1:29" x14ac:dyDescent="0.25">
      <c r="A3037" s="6"/>
      <c r="B3037" s="10"/>
      <c r="C3037" s="6"/>
      <c r="D3037" s="6"/>
      <c r="E3037" s="6"/>
      <c r="F3037" s="6"/>
      <c r="G3037" s="6"/>
      <c r="H3037" s="6"/>
      <c r="I3037" s="6"/>
      <c r="J3037" s="6"/>
      <c r="K3037" s="6"/>
      <c r="L3037" s="6"/>
      <c r="M3037" s="6"/>
      <c r="N3037" s="6"/>
      <c r="O3037" s="6"/>
      <c r="P3037" s="10"/>
      <c r="Q3037" s="15" t="str">
        <f t="shared" ca="1" si="96"/>
        <v>-</v>
      </c>
      <c r="R3037" s="6"/>
      <c r="S3037" s="6"/>
      <c r="T3037" s="6"/>
      <c r="U3037" s="6"/>
      <c r="V3037" s="6"/>
      <c r="W3037" s="6" t="str">
        <f t="shared" si="95"/>
        <v>-</v>
      </c>
      <c r="X3037" s="6"/>
      <c r="Y3037" s="6"/>
      <c r="Z3037" s="6"/>
      <c r="AA3037" s="6"/>
      <c r="AB3037" s="6"/>
      <c r="AC3037" s="6"/>
    </row>
    <row r="3038" spans="1:29" x14ac:dyDescent="0.25">
      <c r="Q3038" s="12" t="str">
        <f t="shared" ca="1" si="96"/>
        <v>-</v>
      </c>
      <c r="W3038" t="str">
        <f t="shared" si="95"/>
        <v>-</v>
      </c>
    </row>
    <row r="3039" spans="1:29" x14ac:dyDescent="0.25">
      <c r="A3039" s="6"/>
      <c r="B3039" s="10"/>
      <c r="C3039" s="6"/>
      <c r="D3039" s="6"/>
      <c r="E3039" s="6"/>
      <c r="F3039" s="6"/>
      <c r="G3039" s="6"/>
      <c r="H3039" s="6"/>
      <c r="I3039" s="6"/>
      <c r="J3039" s="6"/>
      <c r="K3039" s="6"/>
      <c r="L3039" s="6"/>
      <c r="M3039" s="6"/>
      <c r="N3039" s="6"/>
      <c r="O3039" s="6"/>
      <c r="P3039" s="10"/>
      <c r="Q3039" s="15" t="str">
        <f t="shared" ca="1" si="96"/>
        <v>-</v>
      </c>
      <c r="R3039" s="6"/>
      <c r="S3039" s="6"/>
      <c r="T3039" s="6"/>
      <c r="U3039" s="6"/>
      <c r="V3039" s="6"/>
      <c r="W3039" s="6" t="str">
        <f t="shared" si="95"/>
        <v>-</v>
      </c>
      <c r="X3039" s="6"/>
      <c r="Y3039" s="6"/>
      <c r="Z3039" s="6"/>
      <c r="AA3039" s="6"/>
      <c r="AB3039" s="6"/>
      <c r="AC3039" s="6"/>
    </row>
    <row r="3040" spans="1:29" x14ac:dyDescent="0.25">
      <c r="Q3040" s="12" t="str">
        <f t="shared" ca="1" si="96"/>
        <v>-</v>
      </c>
      <c r="W3040" t="str">
        <f t="shared" si="95"/>
        <v>-</v>
      </c>
    </row>
    <row r="3041" spans="1:29" x14ac:dyDescent="0.25">
      <c r="A3041" s="6"/>
      <c r="B3041" s="10"/>
      <c r="C3041" s="6"/>
      <c r="D3041" s="6"/>
      <c r="E3041" s="6"/>
      <c r="F3041" s="6"/>
      <c r="G3041" s="6"/>
      <c r="H3041" s="6"/>
      <c r="I3041" s="6"/>
      <c r="J3041" s="6"/>
      <c r="K3041" s="6"/>
      <c r="L3041" s="6"/>
      <c r="M3041" s="6"/>
      <c r="N3041" s="6"/>
      <c r="O3041" s="6"/>
      <c r="P3041" s="10"/>
      <c r="Q3041" s="15" t="str">
        <f t="shared" ca="1" si="96"/>
        <v>-</v>
      </c>
      <c r="R3041" s="6"/>
      <c r="S3041" s="6"/>
      <c r="T3041" s="6"/>
      <c r="U3041" s="6"/>
      <c r="V3041" s="6"/>
      <c r="W3041" s="6" t="str">
        <f t="shared" si="95"/>
        <v>-</v>
      </c>
      <c r="X3041" s="6"/>
      <c r="Y3041" s="6"/>
      <c r="Z3041" s="6"/>
      <c r="AA3041" s="6"/>
      <c r="AB3041" s="6"/>
      <c r="AC3041" s="6"/>
    </row>
    <row r="3042" spans="1:29" x14ac:dyDescent="0.25">
      <c r="Q3042" s="12" t="str">
        <f t="shared" ca="1" si="96"/>
        <v>-</v>
      </c>
      <c r="W3042" t="str">
        <f t="shared" si="95"/>
        <v>-</v>
      </c>
    </row>
    <row r="3043" spans="1:29" x14ac:dyDescent="0.25">
      <c r="A3043" s="6"/>
      <c r="B3043" s="10"/>
      <c r="C3043" s="6"/>
      <c r="D3043" s="6"/>
      <c r="E3043" s="6"/>
      <c r="F3043" s="6"/>
      <c r="G3043" s="6"/>
      <c r="H3043" s="6"/>
      <c r="I3043" s="6"/>
      <c r="J3043" s="6"/>
      <c r="K3043" s="6"/>
      <c r="L3043" s="6"/>
      <c r="M3043" s="6"/>
      <c r="N3043" s="6"/>
      <c r="O3043" s="6"/>
      <c r="P3043" s="10"/>
      <c r="Q3043" s="15" t="str">
        <f t="shared" ca="1" si="96"/>
        <v>-</v>
      </c>
      <c r="R3043" s="6"/>
      <c r="S3043" s="6"/>
      <c r="T3043" s="6"/>
      <c r="U3043" s="6"/>
      <c r="V3043" s="6"/>
      <c r="W3043" s="6" t="str">
        <f t="shared" si="95"/>
        <v>-</v>
      </c>
      <c r="X3043" s="6"/>
      <c r="Y3043" s="6"/>
      <c r="Z3043" s="6"/>
      <c r="AA3043" s="6"/>
      <c r="AB3043" s="6"/>
      <c r="AC3043" s="6"/>
    </row>
    <row r="3044" spans="1:29" x14ac:dyDescent="0.25">
      <c r="Q3044" s="12" t="str">
        <f t="shared" ca="1" si="96"/>
        <v>-</v>
      </c>
      <c r="W3044" t="str">
        <f t="shared" si="95"/>
        <v>-</v>
      </c>
    </row>
    <row r="3045" spans="1:29" x14ac:dyDescent="0.25">
      <c r="A3045" s="6"/>
      <c r="B3045" s="10"/>
      <c r="C3045" s="6"/>
      <c r="D3045" s="6"/>
      <c r="E3045" s="6"/>
      <c r="F3045" s="6"/>
      <c r="G3045" s="6"/>
      <c r="H3045" s="6"/>
      <c r="I3045" s="6"/>
      <c r="J3045" s="6"/>
      <c r="K3045" s="6"/>
      <c r="L3045" s="6"/>
      <c r="M3045" s="6"/>
      <c r="N3045" s="6"/>
      <c r="O3045" s="6"/>
      <c r="P3045" s="10"/>
      <c r="Q3045" s="15" t="str">
        <f t="shared" ca="1" si="96"/>
        <v>-</v>
      </c>
      <c r="R3045" s="6"/>
      <c r="S3045" s="6"/>
      <c r="T3045" s="6"/>
      <c r="U3045" s="6"/>
      <c r="V3045" s="6"/>
      <c r="W3045" s="6" t="str">
        <f t="shared" si="95"/>
        <v>-</v>
      </c>
      <c r="X3045" s="6"/>
      <c r="Y3045" s="6"/>
      <c r="Z3045" s="6"/>
      <c r="AA3045" s="6"/>
      <c r="AB3045" s="6"/>
      <c r="AC3045" s="6"/>
    </row>
    <row r="3046" spans="1:29" x14ac:dyDescent="0.25">
      <c r="Q3046" s="12" t="str">
        <f t="shared" ca="1" si="96"/>
        <v>-</v>
      </c>
      <c r="W3046" t="str">
        <f t="shared" si="95"/>
        <v>-</v>
      </c>
    </row>
    <row r="3047" spans="1:29" x14ac:dyDescent="0.25">
      <c r="A3047" s="6"/>
      <c r="B3047" s="10"/>
      <c r="C3047" s="6"/>
      <c r="D3047" s="6"/>
      <c r="E3047" s="6"/>
      <c r="F3047" s="6"/>
      <c r="G3047" s="6"/>
      <c r="H3047" s="6"/>
      <c r="I3047" s="6"/>
      <c r="J3047" s="6"/>
      <c r="K3047" s="6"/>
      <c r="L3047" s="6"/>
      <c r="M3047" s="6"/>
      <c r="N3047" s="6"/>
      <c r="O3047" s="6"/>
      <c r="P3047" s="10"/>
      <c r="Q3047" s="15" t="str">
        <f t="shared" ca="1" si="96"/>
        <v>-</v>
      </c>
      <c r="R3047" s="6"/>
      <c r="S3047" s="6"/>
      <c r="T3047" s="6"/>
      <c r="U3047" s="6"/>
      <c r="V3047" s="6"/>
      <c r="W3047" s="6" t="str">
        <f t="shared" si="95"/>
        <v>-</v>
      </c>
      <c r="X3047" s="6"/>
      <c r="Y3047" s="6"/>
      <c r="Z3047" s="6"/>
      <c r="AA3047" s="6"/>
      <c r="AB3047" s="6"/>
      <c r="AC3047" s="6"/>
    </row>
    <row r="3048" spans="1:29" x14ac:dyDescent="0.25">
      <c r="Q3048" s="12" t="str">
        <f t="shared" ca="1" si="96"/>
        <v>-</v>
      </c>
      <c r="W3048" t="str">
        <f t="shared" si="95"/>
        <v>-</v>
      </c>
    </row>
    <row r="3049" spans="1:29" x14ac:dyDescent="0.25">
      <c r="A3049" s="6"/>
      <c r="B3049" s="10"/>
      <c r="C3049" s="6"/>
      <c r="D3049" s="6"/>
      <c r="E3049" s="6"/>
      <c r="F3049" s="6"/>
      <c r="G3049" s="6"/>
      <c r="H3049" s="6"/>
      <c r="I3049" s="6"/>
      <c r="J3049" s="6"/>
      <c r="K3049" s="6"/>
      <c r="L3049" s="6"/>
      <c r="M3049" s="6"/>
      <c r="N3049" s="6"/>
      <c r="O3049" s="6"/>
      <c r="P3049" s="10"/>
      <c r="Q3049" s="15" t="str">
        <f t="shared" ca="1" si="96"/>
        <v>-</v>
      </c>
      <c r="R3049" s="6"/>
      <c r="S3049" s="6"/>
      <c r="T3049" s="6"/>
      <c r="U3049" s="6"/>
      <c r="V3049" s="6"/>
      <c r="W3049" s="6" t="str">
        <f t="shared" si="95"/>
        <v>-</v>
      </c>
      <c r="X3049" s="6"/>
      <c r="Y3049" s="6"/>
      <c r="Z3049" s="6"/>
      <c r="AA3049" s="6"/>
      <c r="AB3049" s="6"/>
      <c r="AC3049" s="6"/>
    </row>
    <row r="3050" spans="1:29" x14ac:dyDescent="0.25">
      <c r="Q3050" s="12" t="str">
        <f t="shared" ca="1" si="96"/>
        <v>-</v>
      </c>
      <c r="W3050" t="str">
        <f t="shared" si="95"/>
        <v>-</v>
      </c>
    </row>
    <row r="3051" spans="1:29" x14ac:dyDescent="0.25">
      <c r="A3051" s="6"/>
      <c r="B3051" s="10"/>
      <c r="C3051" s="6"/>
      <c r="D3051" s="6"/>
      <c r="E3051" s="6"/>
      <c r="F3051" s="6"/>
      <c r="G3051" s="6"/>
      <c r="H3051" s="6"/>
      <c r="I3051" s="6"/>
      <c r="J3051" s="6"/>
      <c r="K3051" s="6"/>
      <c r="L3051" s="6"/>
      <c r="M3051" s="6"/>
      <c r="N3051" s="6"/>
      <c r="O3051" s="6"/>
      <c r="P3051" s="10"/>
      <c r="Q3051" s="15" t="str">
        <f t="shared" ca="1" si="96"/>
        <v>-</v>
      </c>
      <c r="R3051" s="6"/>
      <c r="S3051" s="6"/>
      <c r="T3051" s="6"/>
      <c r="U3051" s="6"/>
      <c r="V3051" s="6"/>
      <c r="W3051" s="6" t="str">
        <f t="shared" si="95"/>
        <v>-</v>
      </c>
      <c r="X3051" s="6"/>
      <c r="Y3051" s="6"/>
      <c r="Z3051" s="6"/>
      <c r="AA3051" s="6"/>
      <c r="AB3051" s="6"/>
      <c r="AC3051" s="6"/>
    </row>
    <row r="3052" spans="1:29" x14ac:dyDescent="0.25">
      <c r="Q3052" s="12" t="str">
        <f t="shared" ca="1" si="96"/>
        <v>-</v>
      </c>
      <c r="W3052" t="str">
        <f t="shared" si="95"/>
        <v>-</v>
      </c>
    </row>
    <row r="3053" spans="1:29" x14ac:dyDescent="0.25">
      <c r="A3053" s="6"/>
      <c r="B3053" s="10"/>
      <c r="C3053" s="6"/>
      <c r="D3053" s="6"/>
      <c r="E3053" s="6"/>
      <c r="F3053" s="6"/>
      <c r="G3053" s="6"/>
      <c r="H3053" s="6"/>
      <c r="I3053" s="6"/>
      <c r="J3053" s="6"/>
      <c r="K3053" s="6"/>
      <c r="L3053" s="6"/>
      <c r="M3053" s="6"/>
      <c r="N3053" s="6"/>
      <c r="O3053" s="6"/>
      <c r="P3053" s="10"/>
      <c r="Q3053" s="15" t="str">
        <f t="shared" ca="1" si="96"/>
        <v>-</v>
      </c>
      <c r="R3053" s="6"/>
      <c r="S3053" s="6"/>
      <c r="T3053" s="6"/>
      <c r="U3053" s="6"/>
      <c r="V3053" s="6"/>
      <c r="W3053" s="6" t="str">
        <f t="shared" si="95"/>
        <v>-</v>
      </c>
      <c r="X3053" s="6"/>
      <c r="Y3053" s="6"/>
      <c r="Z3053" s="6"/>
      <c r="AA3053" s="6"/>
      <c r="AB3053" s="6"/>
      <c r="AC3053" s="6"/>
    </row>
    <row r="3054" spans="1:29" x14ac:dyDescent="0.25">
      <c r="Q3054" s="12" t="str">
        <f t="shared" ca="1" si="96"/>
        <v>-</v>
      </c>
      <c r="W3054" t="str">
        <f t="shared" si="95"/>
        <v>-</v>
      </c>
    </row>
    <row r="3055" spans="1:29" x14ac:dyDescent="0.25">
      <c r="A3055" s="6"/>
      <c r="B3055" s="10"/>
      <c r="C3055" s="6"/>
      <c r="D3055" s="6"/>
      <c r="E3055" s="6"/>
      <c r="F3055" s="6"/>
      <c r="G3055" s="6"/>
      <c r="H3055" s="6"/>
      <c r="I3055" s="6"/>
      <c r="J3055" s="6"/>
      <c r="K3055" s="6"/>
      <c r="L3055" s="6"/>
      <c r="M3055" s="6"/>
      <c r="N3055" s="6"/>
      <c r="O3055" s="6"/>
      <c r="P3055" s="10"/>
      <c r="Q3055" s="15" t="str">
        <f t="shared" ca="1" si="96"/>
        <v>-</v>
      </c>
      <c r="R3055" s="6"/>
      <c r="S3055" s="6"/>
      <c r="T3055" s="6"/>
      <c r="U3055" s="6"/>
      <c r="V3055" s="6"/>
      <c r="W3055" s="6" t="str">
        <f t="shared" si="95"/>
        <v>-</v>
      </c>
      <c r="X3055" s="6"/>
      <c r="Y3055" s="6"/>
      <c r="Z3055" s="6"/>
      <c r="AA3055" s="6"/>
      <c r="AB3055" s="6"/>
      <c r="AC3055" s="6"/>
    </row>
    <row r="3056" spans="1:29" x14ac:dyDescent="0.25">
      <c r="Q3056" s="12" t="str">
        <f t="shared" ca="1" si="96"/>
        <v>-</v>
      </c>
      <c r="W3056" t="str">
        <f t="shared" si="95"/>
        <v>-</v>
      </c>
    </row>
    <row r="3057" spans="1:29" x14ac:dyDescent="0.25">
      <c r="A3057" s="6"/>
      <c r="B3057" s="10"/>
      <c r="C3057" s="6"/>
      <c r="D3057" s="6"/>
      <c r="E3057" s="6"/>
      <c r="F3057" s="6"/>
      <c r="G3057" s="6"/>
      <c r="H3057" s="6"/>
      <c r="I3057" s="6"/>
      <c r="J3057" s="6"/>
      <c r="K3057" s="6"/>
      <c r="L3057" s="6"/>
      <c r="M3057" s="6"/>
      <c r="N3057" s="6"/>
      <c r="O3057" s="6"/>
      <c r="P3057" s="10"/>
      <c r="Q3057" s="15" t="str">
        <f t="shared" ca="1" si="96"/>
        <v>-</v>
      </c>
      <c r="R3057" s="6"/>
      <c r="S3057" s="6"/>
      <c r="T3057" s="6"/>
      <c r="U3057" s="6"/>
      <c r="V3057" s="6"/>
      <c r="W3057" s="6" t="str">
        <f t="shared" si="95"/>
        <v>-</v>
      </c>
      <c r="X3057" s="6"/>
      <c r="Y3057" s="6"/>
      <c r="Z3057" s="6"/>
      <c r="AA3057" s="6"/>
      <c r="AB3057" s="6"/>
      <c r="AC3057" s="6"/>
    </row>
    <row r="3058" spans="1:29" x14ac:dyDescent="0.25">
      <c r="Q3058" s="12" t="str">
        <f t="shared" ca="1" si="96"/>
        <v>-</v>
      </c>
      <c r="W3058" t="str">
        <f t="shared" si="95"/>
        <v>-</v>
      </c>
    </row>
    <row r="3059" spans="1:29" x14ac:dyDescent="0.25">
      <c r="A3059" s="6"/>
      <c r="B3059" s="10"/>
      <c r="C3059" s="6"/>
      <c r="D3059" s="6"/>
      <c r="E3059" s="6"/>
      <c r="F3059" s="6"/>
      <c r="G3059" s="6"/>
      <c r="H3059" s="6"/>
      <c r="I3059" s="6"/>
      <c r="J3059" s="6"/>
      <c r="K3059" s="6"/>
      <c r="L3059" s="6"/>
      <c r="M3059" s="6"/>
      <c r="N3059" s="6"/>
      <c r="O3059" s="6"/>
      <c r="P3059" s="10"/>
      <c r="Q3059" s="15" t="str">
        <f t="shared" ca="1" si="96"/>
        <v>-</v>
      </c>
      <c r="R3059" s="6"/>
      <c r="S3059" s="6"/>
      <c r="T3059" s="6"/>
      <c r="U3059" s="6"/>
      <c r="V3059" s="6"/>
      <c r="W3059" s="6" t="str">
        <f t="shared" si="95"/>
        <v>-</v>
      </c>
      <c r="X3059" s="6"/>
      <c r="Y3059" s="6"/>
      <c r="Z3059" s="6"/>
      <c r="AA3059" s="6"/>
      <c r="AB3059" s="6"/>
      <c r="AC3059" s="6"/>
    </row>
    <row r="3060" spans="1:29" x14ac:dyDescent="0.25">
      <c r="Q3060" s="12" t="str">
        <f t="shared" ca="1" si="96"/>
        <v>-</v>
      </c>
      <c r="W3060" t="str">
        <f t="shared" si="95"/>
        <v>-</v>
      </c>
    </row>
    <row r="3061" spans="1:29" x14ac:dyDescent="0.25">
      <c r="A3061" s="6"/>
      <c r="B3061" s="10"/>
      <c r="C3061" s="6"/>
      <c r="D3061" s="6"/>
      <c r="E3061" s="6"/>
      <c r="F3061" s="6"/>
      <c r="G3061" s="6"/>
      <c r="H3061" s="6"/>
      <c r="I3061" s="6"/>
      <c r="J3061" s="6"/>
      <c r="K3061" s="6"/>
      <c r="L3061" s="6"/>
      <c r="M3061" s="6"/>
      <c r="N3061" s="6"/>
      <c r="O3061" s="6"/>
      <c r="P3061" s="10"/>
      <c r="Q3061" s="15" t="str">
        <f t="shared" ca="1" si="96"/>
        <v>-</v>
      </c>
      <c r="R3061" s="6"/>
      <c r="S3061" s="6"/>
      <c r="T3061" s="6"/>
      <c r="U3061" s="6"/>
      <c r="V3061" s="6"/>
      <c r="W3061" s="6" t="str">
        <f t="shared" si="95"/>
        <v>-</v>
      </c>
      <c r="X3061" s="6"/>
      <c r="Y3061" s="6"/>
      <c r="Z3061" s="6"/>
      <c r="AA3061" s="6"/>
      <c r="AB3061" s="6"/>
      <c r="AC3061" s="6"/>
    </row>
    <row r="3062" spans="1:29" x14ac:dyDescent="0.25">
      <c r="Q3062" s="12" t="str">
        <f t="shared" ca="1" si="96"/>
        <v>-</v>
      </c>
      <c r="W3062" t="str">
        <f t="shared" si="95"/>
        <v>-</v>
      </c>
    </row>
    <row r="3063" spans="1:29" x14ac:dyDescent="0.25">
      <c r="A3063" s="6"/>
      <c r="B3063" s="10"/>
      <c r="C3063" s="6"/>
      <c r="D3063" s="6"/>
      <c r="E3063" s="6"/>
      <c r="F3063" s="6"/>
      <c r="G3063" s="6"/>
      <c r="H3063" s="6"/>
      <c r="I3063" s="6"/>
      <c r="J3063" s="6"/>
      <c r="K3063" s="6"/>
      <c r="L3063" s="6"/>
      <c r="M3063" s="6"/>
      <c r="N3063" s="6"/>
      <c r="O3063" s="6"/>
      <c r="P3063" s="10"/>
      <c r="Q3063" s="15" t="str">
        <f t="shared" ca="1" si="96"/>
        <v>-</v>
      </c>
      <c r="R3063" s="6"/>
      <c r="S3063" s="6"/>
      <c r="T3063" s="6"/>
      <c r="U3063" s="6"/>
      <c r="V3063" s="6"/>
      <c r="W3063" s="6" t="str">
        <f t="shared" si="95"/>
        <v>-</v>
      </c>
      <c r="X3063" s="6"/>
      <c r="Y3063" s="6"/>
      <c r="Z3063" s="6"/>
      <c r="AA3063" s="6"/>
      <c r="AB3063" s="6"/>
      <c r="AC3063" s="6"/>
    </row>
    <row r="3064" spans="1:29" x14ac:dyDescent="0.25">
      <c r="Q3064" s="12" t="str">
        <f t="shared" ca="1" si="96"/>
        <v>-</v>
      </c>
      <c r="W3064" t="str">
        <f t="shared" si="95"/>
        <v>-</v>
      </c>
    </row>
    <row r="3065" spans="1:29" x14ac:dyDescent="0.25">
      <c r="A3065" s="6"/>
      <c r="B3065" s="10"/>
      <c r="C3065" s="6"/>
      <c r="D3065" s="6"/>
      <c r="E3065" s="6"/>
      <c r="F3065" s="6"/>
      <c r="G3065" s="6"/>
      <c r="H3065" s="6"/>
      <c r="I3065" s="6"/>
      <c r="J3065" s="6"/>
      <c r="K3065" s="6"/>
      <c r="L3065" s="6"/>
      <c r="M3065" s="6"/>
      <c r="N3065" s="6"/>
      <c r="O3065" s="6"/>
      <c r="P3065" s="10"/>
      <c r="Q3065" s="15" t="str">
        <f t="shared" ca="1" si="96"/>
        <v>-</v>
      </c>
      <c r="R3065" s="6"/>
      <c r="S3065" s="6"/>
      <c r="T3065" s="6"/>
      <c r="U3065" s="6"/>
      <c r="V3065" s="6"/>
      <c r="W3065" s="6" t="str">
        <f t="shared" si="95"/>
        <v>-</v>
      </c>
      <c r="X3065" s="6"/>
      <c r="Y3065" s="6"/>
      <c r="Z3065" s="6"/>
      <c r="AA3065" s="6"/>
      <c r="AB3065" s="6"/>
      <c r="AC3065" s="6"/>
    </row>
    <row r="3066" spans="1:29" x14ac:dyDescent="0.25">
      <c r="Q3066" s="12" t="str">
        <f t="shared" ca="1" si="96"/>
        <v>-</v>
      </c>
      <c r="W3066" t="str">
        <f t="shared" si="95"/>
        <v>-</v>
      </c>
    </row>
    <row r="3067" spans="1:29" x14ac:dyDescent="0.25">
      <c r="A3067" s="6"/>
      <c r="B3067" s="10"/>
      <c r="C3067" s="6"/>
      <c r="D3067" s="6"/>
      <c r="E3067" s="6"/>
      <c r="F3067" s="6"/>
      <c r="G3067" s="6"/>
      <c r="H3067" s="6"/>
      <c r="I3067" s="6"/>
      <c r="J3067" s="6"/>
      <c r="K3067" s="6"/>
      <c r="L3067" s="6"/>
      <c r="M3067" s="6"/>
      <c r="N3067" s="6"/>
      <c r="O3067" s="6"/>
      <c r="P3067" s="10"/>
      <c r="Q3067" s="15" t="str">
        <f t="shared" ca="1" si="96"/>
        <v>-</v>
      </c>
      <c r="R3067" s="6"/>
      <c r="S3067" s="6"/>
      <c r="T3067" s="6"/>
      <c r="U3067" s="6"/>
      <c r="V3067" s="6"/>
      <c r="W3067" s="6" t="str">
        <f t="shared" si="95"/>
        <v>-</v>
      </c>
      <c r="X3067" s="6"/>
      <c r="Y3067" s="6"/>
      <c r="Z3067" s="6"/>
      <c r="AA3067" s="6"/>
      <c r="AB3067" s="6"/>
      <c r="AC3067" s="6"/>
    </row>
    <row r="3068" spans="1:29" x14ac:dyDescent="0.25">
      <c r="Q3068" s="12" t="str">
        <f t="shared" ca="1" si="96"/>
        <v>-</v>
      </c>
      <c r="W3068" t="str">
        <f t="shared" si="95"/>
        <v>-</v>
      </c>
    </row>
    <row r="3069" spans="1:29" x14ac:dyDescent="0.25">
      <c r="A3069" s="6"/>
      <c r="B3069" s="10"/>
      <c r="C3069" s="6"/>
      <c r="D3069" s="6"/>
      <c r="E3069" s="6"/>
      <c r="F3069" s="6"/>
      <c r="G3069" s="6"/>
      <c r="H3069" s="6"/>
      <c r="I3069" s="6"/>
      <c r="J3069" s="6"/>
      <c r="K3069" s="6"/>
      <c r="L3069" s="6"/>
      <c r="M3069" s="6"/>
      <c r="N3069" s="6"/>
      <c r="O3069" s="6"/>
      <c r="P3069" s="10"/>
      <c r="Q3069" s="15" t="str">
        <f t="shared" ca="1" si="96"/>
        <v>-</v>
      </c>
      <c r="R3069" s="6"/>
      <c r="S3069" s="6"/>
      <c r="T3069" s="6"/>
      <c r="U3069" s="6"/>
      <c r="V3069" s="6"/>
      <c r="W3069" s="6" t="str">
        <f t="shared" si="95"/>
        <v>-</v>
      </c>
      <c r="X3069" s="6"/>
      <c r="Y3069" s="6"/>
      <c r="Z3069" s="6"/>
      <c r="AA3069" s="6"/>
      <c r="AB3069" s="6"/>
      <c r="AC3069" s="6"/>
    </row>
    <row r="3070" spans="1:29" x14ac:dyDescent="0.25">
      <c r="Q3070" s="12" t="str">
        <f t="shared" ca="1" si="96"/>
        <v>-</v>
      </c>
      <c r="W3070" t="str">
        <f t="shared" si="95"/>
        <v>-</v>
      </c>
    </row>
    <row r="3071" spans="1:29" x14ac:dyDescent="0.25">
      <c r="A3071" s="6"/>
      <c r="B3071" s="10"/>
      <c r="C3071" s="6"/>
      <c r="D3071" s="6"/>
      <c r="E3071" s="6"/>
      <c r="F3071" s="6"/>
      <c r="G3071" s="6"/>
      <c r="H3071" s="6"/>
      <c r="I3071" s="6"/>
      <c r="J3071" s="6"/>
      <c r="K3071" s="6"/>
      <c r="L3071" s="6"/>
      <c r="M3071" s="6"/>
      <c r="N3071" s="6"/>
      <c r="O3071" s="6"/>
      <c r="P3071" s="10"/>
      <c r="Q3071" s="15" t="str">
        <f t="shared" ca="1" si="96"/>
        <v>-</v>
      </c>
      <c r="R3071" s="6"/>
      <c r="S3071" s="6"/>
      <c r="T3071" s="6"/>
      <c r="U3071" s="6"/>
      <c r="V3071" s="6"/>
      <c r="W3071" s="6" t="str">
        <f t="shared" ref="W3071:W3134" si="97">IF(OR(ISBLANK(J3071),ISBLANK(V3071)),"-",(IF(J3071=V3071,"Yes","No")))</f>
        <v>-</v>
      </c>
      <c r="X3071" s="6"/>
      <c r="Y3071" s="6"/>
      <c r="Z3071" s="6"/>
      <c r="AA3071" s="6"/>
      <c r="AB3071" s="6"/>
      <c r="AC3071" s="6"/>
    </row>
    <row r="3072" spans="1:29" x14ac:dyDescent="0.25">
      <c r="Q3072" s="12" t="str">
        <f t="shared" ref="Q3072:Q3135" ca="1" si="98">IF(B3072&gt;1/1/1900, (IF(R3072="Closed",(DATEDIF(B3072,P3072,"d"))-(DATEDIF(M3072,O3072,"d")),IF(OR(R3072="Pending",ISBLANK(P3072)),TODAY()-B3072))),"-")</f>
        <v>-</v>
      </c>
      <c r="W3072" t="str">
        <f t="shared" si="97"/>
        <v>-</v>
      </c>
    </row>
    <row r="3073" spans="1:29" x14ac:dyDescent="0.25">
      <c r="A3073" s="6"/>
      <c r="B3073" s="10"/>
      <c r="C3073" s="6"/>
      <c r="D3073" s="6"/>
      <c r="E3073" s="6"/>
      <c r="F3073" s="6"/>
      <c r="G3073" s="6"/>
      <c r="H3073" s="6"/>
      <c r="I3073" s="6"/>
      <c r="J3073" s="6"/>
      <c r="K3073" s="6"/>
      <c r="L3073" s="6"/>
      <c r="M3073" s="6"/>
      <c r="N3073" s="6"/>
      <c r="O3073" s="6"/>
      <c r="P3073" s="10"/>
      <c r="Q3073" s="15" t="str">
        <f t="shared" ca="1" si="98"/>
        <v>-</v>
      </c>
      <c r="R3073" s="6"/>
      <c r="S3073" s="6"/>
      <c r="T3073" s="6"/>
      <c r="U3073" s="6"/>
      <c r="V3073" s="6"/>
      <c r="W3073" s="6" t="str">
        <f t="shared" si="97"/>
        <v>-</v>
      </c>
      <c r="X3073" s="6"/>
      <c r="Y3073" s="6"/>
      <c r="Z3073" s="6"/>
      <c r="AA3073" s="6"/>
      <c r="AB3073" s="6"/>
      <c r="AC3073" s="6"/>
    </row>
    <row r="3074" spans="1:29" x14ac:dyDescent="0.25">
      <c r="Q3074" s="12" t="str">
        <f t="shared" ca="1" si="98"/>
        <v>-</v>
      </c>
      <c r="W3074" t="str">
        <f t="shared" si="97"/>
        <v>-</v>
      </c>
    </row>
    <row r="3075" spans="1:29" x14ac:dyDescent="0.25">
      <c r="A3075" s="6"/>
      <c r="B3075" s="10"/>
      <c r="C3075" s="6"/>
      <c r="D3075" s="6"/>
      <c r="E3075" s="6"/>
      <c r="F3075" s="6"/>
      <c r="G3075" s="6"/>
      <c r="H3075" s="6"/>
      <c r="I3075" s="6"/>
      <c r="J3075" s="6"/>
      <c r="K3075" s="6"/>
      <c r="L3075" s="6"/>
      <c r="M3075" s="6"/>
      <c r="N3075" s="6"/>
      <c r="O3075" s="6"/>
      <c r="P3075" s="10"/>
      <c r="Q3075" s="15" t="str">
        <f t="shared" ca="1" si="98"/>
        <v>-</v>
      </c>
      <c r="R3075" s="6"/>
      <c r="S3075" s="6"/>
      <c r="T3075" s="6"/>
      <c r="U3075" s="6"/>
      <c r="V3075" s="6"/>
      <c r="W3075" s="6" t="str">
        <f t="shared" si="97"/>
        <v>-</v>
      </c>
      <c r="X3075" s="6"/>
      <c r="Y3075" s="6"/>
      <c r="Z3075" s="6"/>
      <c r="AA3075" s="6"/>
      <c r="AB3075" s="6"/>
      <c r="AC3075" s="6"/>
    </row>
    <row r="3076" spans="1:29" x14ac:dyDescent="0.25">
      <c r="Q3076" s="12" t="str">
        <f t="shared" ca="1" si="98"/>
        <v>-</v>
      </c>
      <c r="W3076" t="str">
        <f t="shared" si="97"/>
        <v>-</v>
      </c>
    </row>
    <row r="3077" spans="1:29" x14ac:dyDescent="0.25">
      <c r="A3077" s="6"/>
      <c r="B3077" s="10"/>
      <c r="C3077" s="6"/>
      <c r="D3077" s="6"/>
      <c r="E3077" s="6"/>
      <c r="F3077" s="6"/>
      <c r="G3077" s="6"/>
      <c r="H3077" s="6"/>
      <c r="I3077" s="6"/>
      <c r="J3077" s="6"/>
      <c r="K3077" s="6"/>
      <c r="L3077" s="6"/>
      <c r="M3077" s="6"/>
      <c r="N3077" s="6"/>
      <c r="O3077" s="6"/>
      <c r="P3077" s="10"/>
      <c r="Q3077" s="15" t="str">
        <f t="shared" ca="1" si="98"/>
        <v>-</v>
      </c>
      <c r="R3077" s="6"/>
      <c r="S3077" s="6"/>
      <c r="T3077" s="6"/>
      <c r="U3077" s="6"/>
      <c r="V3077" s="6"/>
      <c r="W3077" s="6" t="str">
        <f t="shared" si="97"/>
        <v>-</v>
      </c>
      <c r="X3077" s="6"/>
      <c r="Y3077" s="6"/>
      <c r="Z3077" s="6"/>
      <c r="AA3077" s="6"/>
      <c r="AB3077" s="6"/>
      <c r="AC3077" s="6"/>
    </row>
    <row r="3078" spans="1:29" x14ac:dyDescent="0.25">
      <c r="Q3078" s="12" t="str">
        <f t="shared" ca="1" si="98"/>
        <v>-</v>
      </c>
      <c r="W3078" t="str">
        <f t="shared" si="97"/>
        <v>-</v>
      </c>
    </row>
    <row r="3079" spans="1:29" x14ac:dyDescent="0.25">
      <c r="A3079" s="6"/>
      <c r="B3079" s="10"/>
      <c r="C3079" s="6"/>
      <c r="D3079" s="6"/>
      <c r="E3079" s="6"/>
      <c r="F3079" s="6"/>
      <c r="G3079" s="6"/>
      <c r="H3079" s="6"/>
      <c r="I3079" s="6"/>
      <c r="J3079" s="6"/>
      <c r="K3079" s="6"/>
      <c r="L3079" s="6"/>
      <c r="M3079" s="6"/>
      <c r="N3079" s="6"/>
      <c r="O3079" s="6"/>
      <c r="P3079" s="10"/>
      <c r="Q3079" s="15" t="str">
        <f t="shared" ca="1" si="98"/>
        <v>-</v>
      </c>
      <c r="R3079" s="6"/>
      <c r="S3079" s="6"/>
      <c r="T3079" s="6"/>
      <c r="U3079" s="6"/>
      <c r="V3079" s="6"/>
      <c r="W3079" s="6" t="str">
        <f t="shared" si="97"/>
        <v>-</v>
      </c>
      <c r="X3079" s="6"/>
      <c r="Y3079" s="6"/>
      <c r="Z3079" s="6"/>
      <c r="AA3079" s="6"/>
      <c r="AB3079" s="6"/>
      <c r="AC3079" s="6"/>
    </row>
    <row r="3080" spans="1:29" x14ac:dyDescent="0.25">
      <c r="Q3080" s="12" t="str">
        <f t="shared" ca="1" si="98"/>
        <v>-</v>
      </c>
      <c r="W3080" t="str">
        <f t="shared" si="97"/>
        <v>-</v>
      </c>
    </row>
    <row r="3081" spans="1:29" x14ac:dyDescent="0.25">
      <c r="A3081" s="6"/>
      <c r="B3081" s="10"/>
      <c r="C3081" s="6"/>
      <c r="D3081" s="6"/>
      <c r="E3081" s="6"/>
      <c r="F3081" s="6"/>
      <c r="G3081" s="6"/>
      <c r="H3081" s="6"/>
      <c r="I3081" s="6"/>
      <c r="J3081" s="6"/>
      <c r="K3081" s="6"/>
      <c r="L3081" s="6"/>
      <c r="M3081" s="6"/>
      <c r="N3081" s="6"/>
      <c r="O3081" s="6"/>
      <c r="P3081" s="10"/>
      <c r="Q3081" s="15" t="str">
        <f t="shared" ca="1" si="98"/>
        <v>-</v>
      </c>
      <c r="R3081" s="6"/>
      <c r="S3081" s="6"/>
      <c r="T3081" s="6"/>
      <c r="U3081" s="6"/>
      <c r="V3081" s="6"/>
      <c r="W3081" s="6" t="str">
        <f t="shared" si="97"/>
        <v>-</v>
      </c>
      <c r="X3081" s="6"/>
      <c r="Y3081" s="6"/>
      <c r="Z3081" s="6"/>
      <c r="AA3081" s="6"/>
      <c r="AB3081" s="6"/>
      <c r="AC3081" s="6"/>
    </row>
    <row r="3082" spans="1:29" x14ac:dyDescent="0.25">
      <c r="Q3082" s="12" t="str">
        <f t="shared" ca="1" si="98"/>
        <v>-</v>
      </c>
      <c r="W3082" t="str">
        <f t="shared" si="97"/>
        <v>-</v>
      </c>
    </row>
    <row r="3083" spans="1:29" x14ac:dyDescent="0.25">
      <c r="A3083" s="6"/>
      <c r="B3083" s="10"/>
      <c r="C3083" s="6"/>
      <c r="D3083" s="6"/>
      <c r="E3083" s="6"/>
      <c r="F3083" s="6"/>
      <c r="G3083" s="6"/>
      <c r="H3083" s="6"/>
      <c r="I3083" s="6"/>
      <c r="J3083" s="6"/>
      <c r="K3083" s="6"/>
      <c r="L3083" s="6"/>
      <c r="M3083" s="6"/>
      <c r="N3083" s="6"/>
      <c r="O3083" s="6"/>
      <c r="P3083" s="10"/>
      <c r="Q3083" s="15" t="str">
        <f t="shared" ca="1" si="98"/>
        <v>-</v>
      </c>
      <c r="R3083" s="6"/>
      <c r="S3083" s="6"/>
      <c r="T3083" s="6"/>
      <c r="U3083" s="6"/>
      <c r="V3083" s="6"/>
      <c r="W3083" s="6" t="str">
        <f t="shared" si="97"/>
        <v>-</v>
      </c>
      <c r="X3083" s="6"/>
      <c r="Y3083" s="6"/>
      <c r="Z3083" s="6"/>
      <c r="AA3083" s="6"/>
      <c r="AB3083" s="6"/>
      <c r="AC3083" s="6"/>
    </row>
    <row r="3084" spans="1:29" x14ac:dyDescent="0.25">
      <c r="Q3084" s="12" t="str">
        <f t="shared" ca="1" si="98"/>
        <v>-</v>
      </c>
      <c r="W3084" t="str">
        <f t="shared" si="97"/>
        <v>-</v>
      </c>
    </row>
    <row r="3085" spans="1:29" x14ac:dyDescent="0.25">
      <c r="A3085" s="6"/>
      <c r="B3085" s="10"/>
      <c r="C3085" s="6"/>
      <c r="D3085" s="6"/>
      <c r="E3085" s="6"/>
      <c r="F3085" s="6"/>
      <c r="G3085" s="6"/>
      <c r="H3085" s="6"/>
      <c r="I3085" s="6"/>
      <c r="J3085" s="6"/>
      <c r="K3085" s="6"/>
      <c r="L3085" s="6"/>
      <c r="M3085" s="6"/>
      <c r="N3085" s="6"/>
      <c r="O3085" s="6"/>
      <c r="P3085" s="10"/>
      <c r="Q3085" s="15" t="str">
        <f t="shared" ca="1" si="98"/>
        <v>-</v>
      </c>
      <c r="R3085" s="6"/>
      <c r="S3085" s="6"/>
      <c r="T3085" s="6"/>
      <c r="U3085" s="6"/>
      <c r="V3085" s="6"/>
      <c r="W3085" s="6" t="str">
        <f t="shared" si="97"/>
        <v>-</v>
      </c>
      <c r="X3085" s="6"/>
      <c r="Y3085" s="6"/>
      <c r="Z3085" s="6"/>
      <c r="AA3085" s="6"/>
      <c r="AB3085" s="6"/>
      <c r="AC3085" s="6"/>
    </row>
    <row r="3086" spans="1:29" x14ac:dyDescent="0.25">
      <c r="Q3086" s="12" t="str">
        <f t="shared" ca="1" si="98"/>
        <v>-</v>
      </c>
      <c r="W3086" t="str">
        <f t="shared" si="97"/>
        <v>-</v>
      </c>
    </row>
    <row r="3087" spans="1:29" x14ac:dyDescent="0.25">
      <c r="A3087" s="6"/>
      <c r="B3087" s="10"/>
      <c r="C3087" s="6"/>
      <c r="D3087" s="6"/>
      <c r="E3087" s="6"/>
      <c r="F3087" s="6"/>
      <c r="G3087" s="6"/>
      <c r="H3087" s="6"/>
      <c r="I3087" s="6"/>
      <c r="J3087" s="6"/>
      <c r="K3087" s="6"/>
      <c r="L3087" s="6"/>
      <c r="M3087" s="6"/>
      <c r="N3087" s="6"/>
      <c r="O3087" s="6"/>
      <c r="P3087" s="10"/>
      <c r="Q3087" s="15" t="str">
        <f t="shared" ca="1" si="98"/>
        <v>-</v>
      </c>
      <c r="R3087" s="6"/>
      <c r="S3087" s="6"/>
      <c r="T3087" s="6"/>
      <c r="U3087" s="6"/>
      <c r="V3087" s="6"/>
      <c r="W3087" s="6" t="str">
        <f t="shared" si="97"/>
        <v>-</v>
      </c>
      <c r="X3087" s="6"/>
      <c r="Y3087" s="6"/>
      <c r="Z3087" s="6"/>
      <c r="AA3087" s="6"/>
      <c r="AB3087" s="6"/>
      <c r="AC3087" s="6"/>
    </row>
    <row r="3088" spans="1:29" x14ac:dyDescent="0.25">
      <c r="Q3088" s="12" t="str">
        <f t="shared" ca="1" si="98"/>
        <v>-</v>
      </c>
      <c r="W3088" t="str">
        <f t="shared" si="97"/>
        <v>-</v>
      </c>
    </row>
    <row r="3089" spans="1:29" x14ac:dyDescent="0.25">
      <c r="A3089" s="6"/>
      <c r="B3089" s="10"/>
      <c r="C3089" s="6"/>
      <c r="D3089" s="6"/>
      <c r="E3089" s="6"/>
      <c r="F3089" s="6"/>
      <c r="G3089" s="6"/>
      <c r="H3089" s="6"/>
      <c r="I3089" s="6"/>
      <c r="J3089" s="6"/>
      <c r="K3089" s="6"/>
      <c r="L3089" s="6"/>
      <c r="M3089" s="6"/>
      <c r="N3089" s="6"/>
      <c r="O3089" s="6"/>
      <c r="P3089" s="10"/>
      <c r="Q3089" s="15" t="str">
        <f t="shared" ca="1" si="98"/>
        <v>-</v>
      </c>
      <c r="R3089" s="6"/>
      <c r="S3089" s="6"/>
      <c r="T3089" s="6"/>
      <c r="U3089" s="6"/>
      <c r="V3089" s="6"/>
      <c r="W3089" s="6" t="str">
        <f t="shared" si="97"/>
        <v>-</v>
      </c>
      <c r="X3089" s="6"/>
      <c r="Y3089" s="6"/>
      <c r="Z3089" s="6"/>
      <c r="AA3089" s="6"/>
      <c r="AB3089" s="6"/>
      <c r="AC3089" s="6"/>
    </row>
    <row r="3090" spans="1:29" x14ac:dyDescent="0.25">
      <c r="Q3090" s="12" t="str">
        <f t="shared" ca="1" si="98"/>
        <v>-</v>
      </c>
      <c r="W3090" t="str">
        <f t="shared" si="97"/>
        <v>-</v>
      </c>
    </row>
    <row r="3091" spans="1:29" x14ac:dyDescent="0.25">
      <c r="A3091" s="6"/>
      <c r="B3091" s="10"/>
      <c r="C3091" s="6"/>
      <c r="D3091" s="6"/>
      <c r="E3091" s="6"/>
      <c r="F3091" s="6"/>
      <c r="G3091" s="6"/>
      <c r="H3091" s="6"/>
      <c r="I3091" s="6"/>
      <c r="J3091" s="6"/>
      <c r="K3091" s="6"/>
      <c r="L3091" s="6"/>
      <c r="M3091" s="6"/>
      <c r="N3091" s="6"/>
      <c r="O3091" s="6"/>
      <c r="P3091" s="10"/>
      <c r="Q3091" s="15" t="str">
        <f t="shared" ca="1" si="98"/>
        <v>-</v>
      </c>
      <c r="R3091" s="6"/>
      <c r="S3091" s="6"/>
      <c r="T3091" s="6"/>
      <c r="U3091" s="6"/>
      <c r="V3091" s="6"/>
      <c r="W3091" s="6" t="str">
        <f t="shared" si="97"/>
        <v>-</v>
      </c>
      <c r="X3091" s="6"/>
      <c r="Y3091" s="6"/>
      <c r="Z3091" s="6"/>
      <c r="AA3091" s="6"/>
      <c r="AB3091" s="6"/>
      <c r="AC3091" s="6"/>
    </row>
    <row r="3092" spans="1:29" x14ac:dyDescent="0.25">
      <c r="Q3092" s="12" t="str">
        <f t="shared" ca="1" si="98"/>
        <v>-</v>
      </c>
      <c r="W3092" t="str">
        <f t="shared" si="97"/>
        <v>-</v>
      </c>
    </row>
    <row r="3093" spans="1:29" x14ac:dyDescent="0.25">
      <c r="A3093" s="6"/>
      <c r="B3093" s="10"/>
      <c r="C3093" s="6"/>
      <c r="D3093" s="6"/>
      <c r="E3093" s="6"/>
      <c r="F3093" s="6"/>
      <c r="G3093" s="6"/>
      <c r="H3093" s="6"/>
      <c r="I3093" s="6"/>
      <c r="J3093" s="6"/>
      <c r="K3093" s="6"/>
      <c r="L3093" s="6"/>
      <c r="M3093" s="6"/>
      <c r="N3093" s="6"/>
      <c r="O3093" s="6"/>
      <c r="P3093" s="10"/>
      <c r="Q3093" s="15" t="str">
        <f t="shared" ca="1" si="98"/>
        <v>-</v>
      </c>
      <c r="R3093" s="6"/>
      <c r="S3093" s="6"/>
      <c r="T3093" s="6"/>
      <c r="U3093" s="6"/>
      <c r="V3093" s="6"/>
      <c r="W3093" s="6" t="str">
        <f t="shared" si="97"/>
        <v>-</v>
      </c>
      <c r="X3093" s="6"/>
      <c r="Y3093" s="6"/>
      <c r="Z3093" s="6"/>
      <c r="AA3093" s="6"/>
      <c r="AB3093" s="6"/>
      <c r="AC3093" s="6"/>
    </row>
    <row r="3094" spans="1:29" x14ac:dyDescent="0.25">
      <c r="Q3094" s="12" t="str">
        <f t="shared" ca="1" si="98"/>
        <v>-</v>
      </c>
      <c r="W3094" t="str">
        <f t="shared" si="97"/>
        <v>-</v>
      </c>
    </row>
    <row r="3095" spans="1:29" x14ac:dyDescent="0.25">
      <c r="A3095" s="6"/>
      <c r="B3095" s="10"/>
      <c r="C3095" s="6"/>
      <c r="D3095" s="6"/>
      <c r="E3095" s="6"/>
      <c r="F3095" s="6"/>
      <c r="G3095" s="6"/>
      <c r="H3095" s="6"/>
      <c r="I3095" s="6"/>
      <c r="J3095" s="6"/>
      <c r="K3095" s="6"/>
      <c r="L3095" s="6"/>
      <c r="M3095" s="6"/>
      <c r="N3095" s="6"/>
      <c r="O3095" s="6"/>
      <c r="P3095" s="10"/>
      <c r="Q3095" s="15" t="str">
        <f t="shared" ca="1" si="98"/>
        <v>-</v>
      </c>
      <c r="R3095" s="6"/>
      <c r="S3095" s="6"/>
      <c r="T3095" s="6"/>
      <c r="U3095" s="6"/>
      <c r="V3095" s="6"/>
      <c r="W3095" s="6" t="str">
        <f t="shared" si="97"/>
        <v>-</v>
      </c>
      <c r="X3095" s="6"/>
      <c r="Y3095" s="6"/>
      <c r="Z3095" s="6"/>
      <c r="AA3095" s="6"/>
      <c r="AB3095" s="6"/>
      <c r="AC3095" s="6"/>
    </row>
    <row r="3096" spans="1:29" x14ac:dyDescent="0.25">
      <c r="Q3096" s="12" t="str">
        <f t="shared" ca="1" si="98"/>
        <v>-</v>
      </c>
      <c r="W3096" t="str">
        <f t="shared" si="97"/>
        <v>-</v>
      </c>
    </row>
    <row r="3097" spans="1:29" x14ac:dyDescent="0.25">
      <c r="A3097" s="6"/>
      <c r="B3097" s="10"/>
      <c r="C3097" s="6"/>
      <c r="D3097" s="6"/>
      <c r="E3097" s="6"/>
      <c r="F3097" s="6"/>
      <c r="G3097" s="6"/>
      <c r="H3097" s="6"/>
      <c r="I3097" s="6"/>
      <c r="J3097" s="6"/>
      <c r="K3097" s="6"/>
      <c r="L3097" s="6"/>
      <c r="M3097" s="6"/>
      <c r="N3097" s="6"/>
      <c r="O3097" s="6"/>
      <c r="P3097" s="10"/>
      <c r="Q3097" s="15" t="str">
        <f t="shared" ca="1" si="98"/>
        <v>-</v>
      </c>
      <c r="R3097" s="6"/>
      <c r="S3097" s="6"/>
      <c r="T3097" s="6"/>
      <c r="U3097" s="6"/>
      <c r="V3097" s="6"/>
      <c r="W3097" s="6" t="str">
        <f t="shared" si="97"/>
        <v>-</v>
      </c>
      <c r="X3097" s="6"/>
      <c r="Y3097" s="6"/>
      <c r="Z3097" s="6"/>
      <c r="AA3097" s="6"/>
      <c r="AB3097" s="6"/>
      <c r="AC3097" s="6"/>
    </row>
    <row r="3098" spans="1:29" x14ac:dyDescent="0.25">
      <c r="Q3098" s="12" t="str">
        <f t="shared" ca="1" si="98"/>
        <v>-</v>
      </c>
      <c r="W3098" t="str">
        <f t="shared" si="97"/>
        <v>-</v>
      </c>
    </row>
    <row r="3099" spans="1:29" x14ac:dyDescent="0.25">
      <c r="A3099" s="6"/>
      <c r="B3099" s="10"/>
      <c r="C3099" s="6"/>
      <c r="D3099" s="6"/>
      <c r="E3099" s="6"/>
      <c r="F3099" s="6"/>
      <c r="G3099" s="6"/>
      <c r="H3099" s="6"/>
      <c r="I3099" s="6"/>
      <c r="J3099" s="6"/>
      <c r="K3099" s="6"/>
      <c r="L3099" s="6"/>
      <c r="M3099" s="6"/>
      <c r="N3099" s="6"/>
      <c r="O3099" s="6"/>
      <c r="P3099" s="10"/>
      <c r="Q3099" s="15" t="str">
        <f t="shared" ca="1" si="98"/>
        <v>-</v>
      </c>
      <c r="R3099" s="6"/>
      <c r="S3099" s="6"/>
      <c r="T3099" s="6"/>
      <c r="U3099" s="6"/>
      <c r="V3099" s="6"/>
      <c r="W3099" s="6" t="str">
        <f t="shared" si="97"/>
        <v>-</v>
      </c>
      <c r="X3099" s="6"/>
      <c r="Y3099" s="6"/>
      <c r="Z3099" s="6"/>
      <c r="AA3099" s="6"/>
      <c r="AB3099" s="6"/>
      <c r="AC3099" s="6"/>
    </row>
    <row r="3100" spans="1:29" x14ac:dyDescent="0.25">
      <c r="Q3100" s="12" t="str">
        <f t="shared" ca="1" si="98"/>
        <v>-</v>
      </c>
      <c r="W3100" t="str">
        <f t="shared" si="97"/>
        <v>-</v>
      </c>
    </row>
    <row r="3101" spans="1:29" x14ac:dyDescent="0.25">
      <c r="A3101" s="6"/>
      <c r="B3101" s="10"/>
      <c r="C3101" s="6"/>
      <c r="D3101" s="6"/>
      <c r="E3101" s="6"/>
      <c r="F3101" s="6"/>
      <c r="G3101" s="6"/>
      <c r="H3101" s="6"/>
      <c r="I3101" s="6"/>
      <c r="J3101" s="6"/>
      <c r="K3101" s="6"/>
      <c r="L3101" s="6"/>
      <c r="M3101" s="6"/>
      <c r="N3101" s="6"/>
      <c r="O3101" s="6"/>
      <c r="P3101" s="10"/>
      <c r="Q3101" s="15" t="str">
        <f t="shared" ca="1" si="98"/>
        <v>-</v>
      </c>
      <c r="R3101" s="6"/>
      <c r="S3101" s="6"/>
      <c r="T3101" s="6"/>
      <c r="U3101" s="6"/>
      <c r="V3101" s="6"/>
      <c r="W3101" s="6" t="str">
        <f t="shared" si="97"/>
        <v>-</v>
      </c>
      <c r="X3101" s="6"/>
      <c r="Y3101" s="6"/>
      <c r="Z3101" s="6"/>
      <c r="AA3101" s="6"/>
      <c r="AB3101" s="6"/>
      <c r="AC3101" s="6"/>
    </row>
    <row r="3102" spans="1:29" x14ac:dyDescent="0.25">
      <c r="Q3102" s="12" t="str">
        <f t="shared" ca="1" si="98"/>
        <v>-</v>
      </c>
      <c r="W3102" t="str">
        <f t="shared" si="97"/>
        <v>-</v>
      </c>
    </row>
    <row r="3103" spans="1:29" x14ac:dyDescent="0.25">
      <c r="A3103" s="6"/>
      <c r="B3103" s="10"/>
      <c r="C3103" s="6"/>
      <c r="D3103" s="6"/>
      <c r="E3103" s="6"/>
      <c r="F3103" s="6"/>
      <c r="G3103" s="6"/>
      <c r="H3103" s="6"/>
      <c r="I3103" s="6"/>
      <c r="J3103" s="6"/>
      <c r="K3103" s="6"/>
      <c r="L3103" s="6"/>
      <c r="M3103" s="6"/>
      <c r="N3103" s="6"/>
      <c r="O3103" s="6"/>
      <c r="P3103" s="10"/>
      <c r="Q3103" s="15" t="str">
        <f t="shared" ca="1" si="98"/>
        <v>-</v>
      </c>
      <c r="R3103" s="6"/>
      <c r="S3103" s="6"/>
      <c r="T3103" s="6"/>
      <c r="U3103" s="6"/>
      <c r="V3103" s="6"/>
      <c r="W3103" s="6" t="str">
        <f t="shared" si="97"/>
        <v>-</v>
      </c>
      <c r="X3103" s="6"/>
      <c r="Y3103" s="6"/>
      <c r="Z3103" s="6"/>
      <c r="AA3103" s="6"/>
      <c r="AB3103" s="6"/>
      <c r="AC3103" s="6"/>
    </row>
    <row r="3104" spans="1:29" x14ac:dyDescent="0.25">
      <c r="Q3104" s="12" t="str">
        <f t="shared" ca="1" si="98"/>
        <v>-</v>
      </c>
      <c r="W3104" t="str">
        <f t="shared" si="97"/>
        <v>-</v>
      </c>
    </row>
    <row r="3105" spans="1:29" x14ac:dyDescent="0.25">
      <c r="A3105" s="6"/>
      <c r="B3105" s="10"/>
      <c r="C3105" s="6"/>
      <c r="D3105" s="6"/>
      <c r="E3105" s="6"/>
      <c r="F3105" s="6"/>
      <c r="G3105" s="6"/>
      <c r="H3105" s="6"/>
      <c r="I3105" s="6"/>
      <c r="J3105" s="6"/>
      <c r="K3105" s="6"/>
      <c r="L3105" s="6"/>
      <c r="M3105" s="6"/>
      <c r="N3105" s="6"/>
      <c r="O3105" s="6"/>
      <c r="P3105" s="10"/>
      <c r="Q3105" s="15" t="str">
        <f t="shared" ca="1" si="98"/>
        <v>-</v>
      </c>
      <c r="R3105" s="6"/>
      <c r="S3105" s="6"/>
      <c r="T3105" s="6"/>
      <c r="U3105" s="6"/>
      <c r="V3105" s="6"/>
      <c r="W3105" s="6" t="str">
        <f t="shared" si="97"/>
        <v>-</v>
      </c>
      <c r="X3105" s="6"/>
      <c r="Y3105" s="6"/>
      <c r="Z3105" s="6"/>
      <c r="AA3105" s="6"/>
      <c r="AB3105" s="6"/>
      <c r="AC3105" s="6"/>
    </row>
    <row r="3106" spans="1:29" x14ac:dyDescent="0.25">
      <c r="Q3106" s="12" t="str">
        <f t="shared" ca="1" si="98"/>
        <v>-</v>
      </c>
      <c r="W3106" t="str">
        <f t="shared" si="97"/>
        <v>-</v>
      </c>
    </row>
    <row r="3107" spans="1:29" x14ac:dyDescent="0.25">
      <c r="A3107" s="6"/>
      <c r="B3107" s="10"/>
      <c r="C3107" s="6"/>
      <c r="D3107" s="6"/>
      <c r="E3107" s="6"/>
      <c r="F3107" s="6"/>
      <c r="G3107" s="6"/>
      <c r="H3107" s="6"/>
      <c r="I3107" s="6"/>
      <c r="J3107" s="6"/>
      <c r="K3107" s="6"/>
      <c r="L3107" s="6"/>
      <c r="M3107" s="6"/>
      <c r="N3107" s="6"/>
      <c r="O3107" s="6"/>
      <c r="P3107" s="10"/>
      <c r="Q3107" s="15" t="str">
        <f t="shared" ca="1" si="98"/>
        <v>-</v>
      </c>
      <c r="R3107" s="6"/>
      <c r="S3107" s="6"/>
      <c r="T3107" s="6"/>
      <c r="U3107" s="6"/>
      <c r="V3107" s="6"/>
      <c r="W3107" s="6" t="str">
        <f t="shared" si="97"/>
        <v>-</v>
      </c>
      <c r="X3107" s="6"/>
      <c r="Y3107" s="6"/>
      <c r="Z3107" s="6"/>
      <c r="AA3107" s="6"/>
      <c r="AB3107" s="6"/>
      <c r="AC3107" s="6"/>
    </row>
    <row r="3108" spans="1:29" x14ac:dyDescent="0.25">
      <c r="Q3108" s="12" t="str">
        <f t="shared" ca="1" si="98"/>
        <v>-</v>
      </c>
      <c r="W3108" t="str">
        <f t="shared" si="97"/>
        <v>-</v>
      </c>
    </row>
    <row r="3109" spans="1:29" x14ac:dyDescent="0.25">
      <c r="A3109" s="6"/>
      <c r="B3109" s="10"/>
      <c r="C3109" s="6"/>
      <c r="D3109" s="6"/>
      <c r="E3109" s="6"/>
      <c r="F3109" s="6"/>
      <c r="G3109" s="6"/>
      <c r="H3109" s="6"/>
      <c r="I3109" s="6"/>
      <c r="J3109" s="6"/>
      <c r="K3109" s="6"/>
      <c r="L3109" s="6"/>
      <c r="M3109" s="6"/>
      <c r="N3109" s="6"/>
      <c r="O3109" s="6"/>
      <c r="P3109" s="10"/>
      <c r="Q3109" s="15" t="str">
        <f t="shared" ca="1" si="98"/>
        <v>-</v>
      </c>
      <c r="R3109" s="6"/>
      <c r="S3109" s="6"/>
      <c r="T3109" s="6"/>
      <c r="U3109" s="6"/>
      <c r="V3109" s="6"/>
      <c r="W3109" s="6" t="str">
        <f t="shared" si="97"/>
        <v>-</v>
      </c>
      <c r="X3109" s="6"/>
      <c r="Y3109" s="6"/>
      <c r="Z3109" s="6"/>
      <c r="AA3109" s="6"/>
      <c r="AB3109" s="6"/>
      <c r="AC3109" s="6"/>
    </row>
    <row r="3110" spans="1:29" x14ac:dyDescent="0.25">
      <c r="Q3110" s="12" t="str">
        <f t="shared" ca="1" si="98"/>
        <v>-</v>
      </c>
      <c r="W3110" t="str">
        <f t="shared" si="97"/>
        <v>-</v>
      </c>
    </row>
    <row r="3111" spans="1:29" x14ac:dyDescent="0.25">
      <c r="A3111" s="6"/>
      <c r="B3111" s="10"/>
      <c r="C3111" s="6"/>
      <c r="D3111" s="6"/>
      <c r="E3111" s="6"/>
      <c r="F3111" s="6"/>
      <c r="G3111" s="6"/>
      <c r="H3111" s="6"/>
      <c r="I3111" s="6"/>
      <c r="J3111" s="6"/>
      <c r="K3111" s="6"/>
      <c r="L3111" s="6"/>
      <c r="M3111" s="6"/>
      <c r="N3111" s="6"/>
      <c r="O3111" s="6"/>
      <c r="P3111" s="10"/>
      <c r="Q3111" s="15" t="str">
        <f t="shared" ca="1" si="98"/>
        <v>-</v>
      </c>
      <c r="R3111" s="6"/>
      <c r="S3111" s="6"/>
      <c r="T3111" s="6"/>
      <c r="U3111" s="6"/>
      <c r="V3111" s="6"/>
      <c r="W3111" s="6" t="str">
        <f t="shared" si="97"/>
        <v>-</v>
      </c>
      <c r="X3111" s="6"/>
      <c r="Y3111" s="6"/>
      <c r="Z3111" s="6"/>
      <c r="AA3111" s="6"/>
      <c r="AB3111" s="6"/>
      <c r="AC3111" s="6"/>
    </row>
    <row r="3112" spans="1:29" x14ac:dyDescent="0.25">
      <c r="Q3112" s="12" t="str">
        <f t="shared" ca="1" si="98"/>
        <v>-</v>
      </c>
      <c r="W3112" t="str">
        <f t="shared" si="97"/>
        <v>-</v>
      </c>
    </row>
    <row r="3113" spans="1:29" x14ac:dyDescent="0.25">
      <c r="A3113" s="6"/>
      <c r="B3113" s="10"/>
      <c r="C3113" s="6"/>
      <c r="D3113" s="6"/>
      <c r="E3113" s="6"/>
      <c r="F3113" s="6"/>
      <c r="G3113" s="6"/>
      <c r="H3113" s="6"/>
      <c r="I3113" s="6"/>
      <c r="J3113" s="6"/>
      <c r="K3113" s="6"/>
      <c r="L3113" s="6"/>
      <c r="M3113" s="6"/>
      <c r="N3113" s="6"/>
      <c r="O3113" s="6"/>
      <c r="P3113" s="10"/>
      <c r="Q3113" s="15" t="str">
        <f t="shared" ca="1" si="98"/>
        <v>-</v>
      </c>
      <c r="R3113" s="6"/>
      <c r="S3113" s="6"/>
      <c r="T3113" s="6"/>
      <c r="U3113" s="6"/>
      <c r="V3113" s="6"/>
      <c r="W3113" s="6" t="str">
        <f t="shared" si="97"/>
        <v>-</v>
      </c>
      <c r="X3113" s="6"/>
      <c r="Y3113" s="6"/>
      <c r="Z3113" s="6"/>
      <c r="AA3113" s="6"/>
      <c r="AB3113" s="6"/>
      <c r="AC3113" s="6"/>
    </row>
    <row r="3114" spans="1:29" x14ac:dyDescent="0.25">
      <c r="Q3114" s="12" t="str">
        <f t="shared" ca="1" si="98"/>
        <v>-</v>
      </c>
      <c r="W3114" t="str">
        <f t="shared" si="97"/>
        <v>-</v>
      </c>
    </row>
    <row r="3115" spans="1:29" x14ac:dyDescent="0.25">
      <c r="A3115" s="6"/>
      <c r="B3115" s="10"/>
      <c r="C3115" s="6"/>
      <c r="D3115" s="6"/>
      <c r="E3115" s="6"/>
      <c r="F3115" s="6"/>
      <c r="G3115" s="6"/>
      <c r="H3115" s="6"/>
      <c r="I3115" s="6"/>
      <c r="J3115" s="6"/>
      <c r="K3115" s="6"/>
      <c r="L3115" s="6"/>
      <c r="M3115" s="6"/>
      <c r="N3115" s="6"/>
      <c r="O3115" s="6"/>
      <c r="P3115" s="10"/>
      <c r="Q3115" s="15" t="str">
        <f t="shared" ca="1" si="98"/>
        <v>-</v>
      </c>
      <c r="R3115" s="6"/>
      <c r="S3115" s="6"/>
      <c r="T3115" s="6"/>
      <c r="U3115" s="6"/>
      <c r="V3115" s="6"/>
      <c r="W3115" s="6" t="str">
        <f t="shared" si="97"/>
        <v>-</v>
      </c>
      <c r="X3115" s="6"/>
      <c r="Y3115" s="6"/>
      <c r="Z3115" s="6"/>
      <c r="AA3115" s="6"/>
      <c r="AB3115" s="6"/>
      <c r="AC3115" s="6"/>
    </row>
    <row r="3116" spans="1:29" x14ac:dyDescent="0.25">
      <c r="Q3116" s="12" t="str">
        <f t="shared" ca="1" si="98"/>
        <v>-</v>
      </c>
      <c r="W3116" t="str">
        <f t="shared" si="97"/>
        <v>-</v>
      </c>
    </row>
    <row r="3117" spans="1:29" x14ac:dyDescent="0.25">
      <c r="A3117" s="6"/>
      <c r="B3117" s="10"/>
      <c r="C3117" s="6"/>
      <c r="D3117" s="6"/>
      <c r="E3117" s="6"/>
      <c r="F3117" s="6"/>
      <c r="G3117" s="6"/>
      <c r="H3117" s="6"/>
      <c r="I3117" s="6"/>
      <c r="J3117" s="6"/>
      <c r="K3117" s="6"/>
      <c r="L3117" s="6"/>
      <c r="M3117" s="6"/>
      <c r="N3117" s="6"/>
      <c r="O3117" s="6"/>
      <c r="P3117" s="10"/>
      <c r="Q3117" s="15" t="str">
        <f t="shared" ca="1" si="98"/>
        <v>-</v>
      </c>
      <c r="R3117" s="6"/>
      <c r="S3117" s="6"/>
      <c r="T3117" s="6"/>
      <c r="U3117" s="6"/>
      <c r="V3117" s="6"/>
      <c r="W3117" s="6" t="str">
        <f t="shared" si="97"/>
        <v>-</v>
      </c>
      <c r="X3117" s="6"/>
      <c r="Y3117" s="6"/>
      <c r="Z3117" s="6"/>
      <c r="AA3117" s="6"/>
      <c r="AB3117" s="6"/>
      <c r="AC3117" s="6"/>
    </row>
    <row r="3118" spans="1:29" x14ac:dyDescent="0.25">
      <c r="Q3118" s="12" t="str">
        <f t="shared" ca="1" si="98"/>
        <v>-</v>
      </c>
      <c r="W3118" t="str">
        <f t="shared" si="97"/>
        <v>-</v>
      </c>
    </row>
    <row r="3119" spans="1:29" x14ac:dyDescent="0.25">
      <c r="A3119" s="6"/>
      <c r="B3119" s="10"/>
      <c r="C3119" s="6"/>
      <c r="D3119" s="6"/>
      <c r="E3119" s="6"/>
      <c r="F3119" s="6"/>
      <c r="G3119" s="6"/>
      <c r="H3119" s="6"/>
      <c r="I3119" s="6"/>
      <c r="J3119" s="6"/>
      <c r="K3119" s="6"/>
      <c r="L3119" s="6"/>
      <c r="M3119" s="6"/>
      <c r="N3119" s="6"/>
      <c r="O3119" s="6"/>
      <c r="P3119" s="10"/>
      <c r="Q3119" s="15" t="str">
        <f t="shared" ca="1" si="98"/>
        <v>-</v>
      </c>
      <c r="R3119" s="6"/>
      <c r="S3119" s="6"/>
      <c r="T3119" s="6"/>
      <c r="U3119" s="6"/>
      <c r="V3119" s="6"/>
      <c r="W3119" s="6" t="str">
        <f t="shared" si="97"/>
        <v>-</v>
      </c>
      <c r="X3119" s="6"/>
      <c r="Y3119" s="6"/>
      <c r="Z3119" s="6"/>
      <c r="AA3119" s="6"/>
      <c r="AB3119" s="6"/>
      <c r="AC3119" s="6"/>
    </row>
    <row r="3120" spans="1:29" x14ac:dyDescent="0.25">
      <c r="Q3120" s="12" t="str">
        <f t="shared" ca="1" si="98"/>
        <v>-</v>
      </c>
      <c r="W3120" t="str">
        <f t="shared" si="97"/>
        <v>-</v>
      </c>
    </row>
    <row r="3121" spans="1:29" x14ac:dyDescent="0.25">
      <c r="A3121" s="6"/>
      <c r="B3121" s="10"/>
      <c r="C3121" s="6"/>
      <c r="D3121" s="6"/>
      <c r="E3121" s="6"/>
      <c r="F3121" s="6"/>
      <c r="G3121" s="6"/>
      <c r="H3121" s="6"/>
      <c r="I3121" s="6"/>
      <c r="J3121" s="6"/>
      <c r="K3121" s="6"/>
      <c r="L3121" s="6"/>
      <c r="M3121" s="6"/>
      <c r="N3121" s="6"/>
      <c r="O3121" s="6"/>
      <c r="P3121" s="10"/>
      <c r="Q3121" s="15" t="str">
        <f t="shared" ca="1" si="98"/>
        <v>-</v>
      </c>
      <c r="R3121" s="6"/>
      <c r="S3121" s="6"/>
      <c r="T3121" s="6"/>
      <c r="U3121" s="6"/>
      <c r="V3121" s="6"/>
      <c r="W3121" s="6" t="str">
        <f t="shared" si="97"/>
        <v>-</v>
      </c>
      <c r="X3121" s="6"/>
      <c r="Y3121" s="6"/>
      <c r="Z3121" s="6"/>
      <c r="AA3121" s="6"/>
      <c r="AB3121" s="6"/>
      <c r="AC3121" s="6"/>
    </row>
    <row r="3122" spans="1:29" x14ac:dyDescent="0.25">
      <c r="Q3122" s="12" t="str">
        <f t="shared" ca="1" si="98"/>
        <v>-</v>
      </c>
      <c r="W3122" t="str">
        <f t="shared" si="97"/>
        <v>-</v>
      </c>
    </row>
    <row r="3123" spans="1:29" x14ac:dyDescent="0.25">
      <c r="A3123" s="6"/>
      <c r="B3123" s="10"/>
      <c r="C3123" s="6"/>
      <c r="D3123" s="6"/>
      <c r="E3123" s="6"/>
      <c r="F3123" s="6"/>
      <c r="G3123" s="6"/>
      <c r="H3123" s="6"/>
      <c r="I3123" s="6"/>
      <c r="J3123" s="6"/>
      <c r="K3123" s="6"/>
      <c r="L3123" s="6"/>
      <c r="M3123" s="6"/>
      <c r="N3123" s="6"/>
      <c r="O3123" s="6"/>
      <c r="P3123" s="10"/>
      <c r="Q3123" s="15" t="str">
        <f t="shared" ca="1" si="98"/>
        <v>-</v>
      </c>
      <c r="R3123" s="6"/>
      <c r="S3123" s="6"/>
      <c r="T3123" s="6"/>
      <c r="U3123" s="6"/>
      <c r="V3123" s="6"/>
      <c r="W3123" s="6" t="str">
        <f t="shared" si="97"/>
        <v>-</v>
      </c>
      <c r="X3123" s="6"/>
      <c r="Y3123" s="6"/>
      <c r="Z3123" s="6"/>
      <c r="AA3123" s="6"/>
      <c r="AB3123" s="6"/>
      <c r="AC3123" s="6"/>
    </row>
    <row r="3124" spans="1:29" x14ac:dyDescent="0.25">
      <c r="Q3124" s="12" t="str">
        <f t="shared" ca="1" si="98"/>
        <v>-</v>
      </c>
      <c r="W3124" t="str">
        <f t="shared" si="97"/>
        <v>-</v>
      </c>
    </row>
    <row r="3125" spans="1:29" x14ac:dyDescent="0.25">
      <c r="A3125" s="6"/>
      <c r="B3125" s="10"/>
      <c r="C3125" s="6"/>
      <c r="D3125" s="6"/>
      <c r="E3125" s="6"/>
      <c r="F3125" s="6"/>
      <c r="G3125" s="6"/>
      <c r="H3125" s="6"/>
      <c r="I3125" s="6"/>
      <c r="J3125" s="6"/>
      <c r="K3125" s="6"/>
      <c r="L3125" s="6"/>
      <c r="M3125" s="6"/>
      <c r="N3125" s="6"/>
      <c r="O3125" s="6"/>
      <c r="P3125" s="10"/>
      <c r="Q3125" s="15" t="str">
        <f t="shared" ca="1" si="98"/>
        <v>-</v>
      </c>
      <c r="R3125" s="6"/>
      <c r="S3125" s="6"/>
      <c r="T3125" s="6"/>
      <c r="U3125" s="6"/>
      <c r="V3125" s="6"/>
      <c r="W3125" s="6" t="str">
        <f t="shared" si="97"/>
        <v>-</v>
      </c>
      <c r="X3125" s="6"/>
      <c r="Y3125" s="6"/>
      <c r="Z3125" s="6"/>
      <c r="AA3125" s="6"/>
      <c r="AB3125" s="6"/>
      <c r="AC3125" s="6"/>
    </row>
    <row r="3126" spans="1:29" x14ac:dyDescent="0.25">
      <c r="Q3126" s="12" t="str">
        <f t="shared" ca="1" si="98"/>
        <v>-</v>
      </c>
      <c r="W3126" t="str">
        <f t="shared" si="97"/>
        <v>-</v>
      </c>
    </row>
    <row r="3127" spans="1:29" x14ac:dyDescent="0.25">
      <c r="A3127" s="6"/>
      <c r="B3127" s="10"/>
      <c r="C3127" s="6"/>
      <c r="D3127" s="6"/>
      <c r="E3127" s="6"/>
      <c r="F3127" s="6"/>
      <c r="G3127" s="6"/>
      <c r="H3127" s="6"/>
      <c r="I3127" s="6"/>
      <c r="J3127" s="6"/>
      <c r="K3127" s="6"/>
      <c r="L3127" s="6"/>
      <c r="M3127" s="6"/>
      <c r="N3127" s="6"/>
      <c r="O3127" s="6"/>
      <c r="P3127" s="10"/>
      <c r="Q3127" s="15" t="str">
        <f t="shared" ca="1" si="98"/>
        <v>-</v>
      </c>
      <c r="R3127" s="6"/>
      <c r="S3127" s="6"/>
      <c r="T3127" s="6"/>
      <c r="U3127" s="6"/>
      <c r="V3127" s="6"/>
      <c r="W3127" s="6" t="str">
        <f t="shared" si="97"/>
        <v>-</v>
      </c>
      <c r="X3127" s="6"/>
      <c r="Y3127" s="6"/>
      <c r="Z3127" s="6"/>
      <c r="AA3127" s="6"/>
      <c r="AB3127" s="6"/>
      <c r="AC3127" s="6"/>
    </row>
    <row r="3128" spans="1:29" x14ac:dyDescent="0.25">
      <c r="Q3128" s="12" t="str">
        <f t="shared" ca="1" si="98"/>
        <v>-</v>
      </c>
      <c r="W3128" t="str">
        <f t="shared" si="97"/>
        <v>-</v>
      </c>
    </row>
    <row r="3129" spans="1:29" x14ac:dyDescent="0.25">
      <c r="A3129" s="6"/>
      <c r="B3129" s="10"/>
      <c r="C3129" s="6"/>
      <c r="D3129" s="6"/>
      <c r="E3129" s="6"/>
      <c r="F3129" s="6"/>
      <c r="G3129" s="6"/>
      <c r="H3129" s="6"/>
      <c r="I3129" s="6"/>
      <c r="J3129" s="6"/>
      <c r="K3129" s="6"/>
      <c r="L3129" s="6"/>
      <c r="M3129" s="6"/>
      <c r="N3129" s="6"/>
      <c r="O3129" s="6"/>
      <c r="P3129" s="10"/>
      <c r="Q3129" s="15" t="str">
        <f t="shared" ca="1" si="98"/>
        <v>-</v>
      </c>
      <c r="R3129" s="6"/>
      <c r="S3129" s="6"/>
      <c r="T3129" s="6"/>
      <c r="U3129" s="6"/>
      <c r="V3129" s="6"/>
      <c r="W3129" s="6" t="str">
        <f t="shared" si="97"/>
        <v>-</v>
      </c>
      <c r="X3129" s="6"/>
      <c r="Y3129" s="6"/>
      <c r="Z3129" s="6"/>
      <c r="AA3129" s="6"/>
      <c r="AB3129" s="6"/>
      <c r="AC3129" s="6"/>
    </row>
    <row r="3130" spans="1:29" x14ac:dyDescent="0.25">
      <c r="Q3130" s="12" t="str">
        <f t="shared" ca="1" si="98"/>
        <v>-</v>
      </c>
      <c r="W3130" t="str">
        <f t="shared" si="97"/>
        <v>-</v>
      </c>
    </row>
    <row r="3131" spans="1:29" x14ac:dyDescent="0.25">
      <c r="A3131" s="6"/>
      <c r="B3131" s="10"/>
      <c r="C3131" s="6"/>
      <c r="D3131" s="6"/>
      <c r="E3131" s="6"/>
      <c r="F3131" s="6"/>
      <c r="G3131" s="6"/>
      <c r="H3131" s="6"/>
      <c r="I3131" s="6"/>
      <c r="J3131" s="6"/>
      <c r="K3131" s="6"/>
      <c r="L3131" s="6"/>
      <c r="M3131" s="6"/>
      <c r="N3131" s="6"/>
      <c r="O3131" s="6"/>
      <c r="P3131" s="10"/>
      <c r="Q3131" s="15" t="str">
        <f t="shared" ca="1" si="98"/>
        <v>-</v>
      </c>
      <c r="R3131" s="6"/>
      <c r="S3131" s="6"/>
      <c r="T3131" s="6"/>
      <c r="U3131" s="6"/>
      <c r="V3131" s="6"/>
      <c r="W3131" s="6" t="str">
        <f t="shared" si="97"/>
        <v>-</v>
      </c>
      <c r="X3131" s="6"/>
      <c r="Y3131" s="6"/>
      <c r="Z3131" s="6"/>
      <c r="AA3131" s="6"/>
      <c r="AB3131" s="6"/>
      <c r="AC3131" s="6"/>
    </row>
    <row r="3132" spans="1:29" x14ac:dyDescent="0.25">
      <c r="Q3132" s="12" t="str">
        <f t="shared" ca="1" si="98"/>
        <v>-</v>
      </c>
      <c r="W3132" t="str">
        <f t="shared" si="97"/>
        <v>-</v>
      </c>
    </row>
    <row r="3133" spans="1:29" x14ac:dyDescent="0.25">
      <c r="A3133" s="6"/>
      <c r="B3133" s="10"/>
      <c r="C3133" s="6"/>
      <c r="D3133" s="6"/>
      <c r="E3133" s="6"/>
      <c r="F3133" s="6"/>
      <c r="G3133" s="6"/>
      <c r="H3133" s="6"/>
      <c r="I3133" s="6"/>
      <c r="J3133" s="6"/>
      <c r="K3133" s="6"/>
      <c r="L3133" s="6"/>
      <c r="M3133" s="6"/>
      <c r="N3133" s="6"/>
      <c r="O3133" s="6"/>
      <c r="P3133" s="10"/>
      <c r="Q3133" s="15" t="str">
        <f t="shared" ca="1" si="98"/>
        <v>-</v>
      </c>
      <c r="R3133" s="6"/>
      <c r="S3133" s="6"/>
      <c r="T3133" s="6"/>
      <c r="U3133" s="6"/>
      <c r="V3133" s="6"/>
      <c r="W3133" s="6" t="str">
        <f t="shared" si="97"/>
        <v>-</v>
      </c>
      <c r="X3133" s="6"/>
      <c r="Y3133" s="6"/>
      <c r="Z3133" s="6"/>
      <c r="AA3133" s="6"/>
      <c r="AB3133" s="6"/>
      <c r="AC3133" s="6"/>
    </row>
    <row r="3134" spans="1:29" x14ac:dyDescent="0.25">
      <c r="Q3134" s="12" t="str">
        <f t="shared" ca="1" si="98"/>
        <v>-</v>
      </c>
      <c r="W3134" t="str">
        <f t="shared" si="97"/>
        <v>-</v>
      </c>
    </row>
    <row r="3135" spans="1:29" x14ac:dyDescent="0.25">
      <c r="A3135" s="6"/>
      <c r="B3135" s="10"/>
      <c r="C3135" s="6"/>
      <c r="D3135" s="6"/>
      <c r="E3135" s="6"/>
      <c r="F3135" s="6"/>
      <c r="G3135" s="6"/>
      <c r="H3135" s="6"/>
      <c r="I3135" s="6"/>
      <c r="J3135" s="6"/>
      <c r="K3135" s="6"/>
      <c r="L3135" s="6"/>
      <c r="M3135" s="6"/>
      <c r="N3135" s="6"/>
      <c r="O3135" s="6"/>
      <c r="P3135" s="10"/>
      <c r="Q3135" s="15" t="str">
        <f t="shared" ca="1" si="98"/>
        <v>-</v>
      </c>
      <c r="R3135" s="6"/>
      <c r="S3135" s="6"/>
      <c r="T3135" s="6"/>
      <c r="U3135" s="6"/>
      <c r="V3135" s="6"/>
      <c r="W3135" s="6" t="str">
        <f t="shared" ref="W3135:W3198" si="99">IF(OR(ISBLANK(J3135),ISBLANK(V3135)),"-",(IF(J3135=V3135,"Yes","No")))</f>
        <v>-</v>
      </c>
      <c r="X3135" s="6"/>
      <c r="Y3135" s="6"/>
      <c r="Z3135" s="6"/>
      <c r="AA3135" s="6"/>
      <c r="AB3135" s="6"/>
      <c r="AC3135" s="6"/>
    </row>
    <row r="3136" spans="1:29" x14ac:dyDescent="0.25">
      <c r="Q3136" s="12" t="str">
        <f t="shared" ref="Q3136:Q3199" ca="1" si="100">IF(B3136&gt;1/1/1900, (IF(R3136="Closed",(DATEDIF(B3136,P3136,"d"))-(DATEDIF(M3136,O3136,"d")),IF(OR(R3136="Pending",ISBLANK(P3136)),TODAY()-B3136))),"-")</f>
        <v>-</v>
      </c>
      <c r="W3136" t="str">
        <f t="shared" si="99"/>
        <v>-</v>
      </c>
    </row>
    <row r="3137" spans="1:29" x14ac:dyDescent="0.25">
      <c r="A3137" s="6"/>
      <c r="B3137" s="10"/>
      <c r="C3137" s="6"/>
      <c r="D3137" s="6"/>
      <c r="E3137" s="6"/>
      <c r="F3137" s="6"/>
      <c r="G3137" s="6"/>
      <c r="H3137" s="6"/>
      <c r="I3137" s="6"/>
      <c r="J3137" s="6"/>
      <c r="K3137" s="6"/>
      <c r="L3137" s="6"/>
      <c r="M3137" s="6"/>
      <c r="N3137" s="6"/>
      <c r="O3137" s="6"/>
      <c r="P3137" s="10"/>
      <c r="Q3137" s="15" t="str">
        <f t="shared" ca="1" si="100"/>
        <v>-</v>
      </c>
      <c r="R3137" s="6"/>
      <c r="S3137" s="6"/>
      <c r="T3137" s="6"/>
      <c r="U3137" s="6"/>
      <c r="V3137" s="6"/>
      <c r="W3137" s="6" t="str">
        <f t="shared" si="99"/>
        <v>-</v>
      </c>
      <c r="X3137" s="6"/>
      <c r="Y3137" s="6"/>
      <c r="Z3137" s="6"/>
      <c r="AA3137" s="6"/>
      <c r="AB3137" s="6"/>
      <c r="AC3137" s="6"/>
    </row>
    <row r="3138" spans="1:29" x14ac:dyDescent="0.25">
      <c r="Q3138" s="12" t="str">
        <f t="shared" ca="1" si="100"/>
        <v>-</v>
      </c>
      <c r="W3138" t="str">
        <f t="shared" si="99"/>
        <v>-</v>
      </c>
    </row>
    <row r="3139" spans="1:29" x14ac:dyDescent="0.25">
      <c r="A3139" s="6"/>
      <c r="B3139" s="10"/>
      <c r="C3139" s="6"/>
      <c r="D3139" s="6"/>
      <c r="E3139" s="6"/>
      <c r="F3139" s="6"/>
      <c r="G3139" s="6"/>
      <c r="H3139" s="6"/>
      <c r="I3139" s="6"/>
      <c r="J3139" s="6"/>
      <c r="K3139" s="6"/>
      <c r="L3139" s="6"/>
      <c r="M3139" s="6"/>
      <c r="N3139" s="6"/>
      <c r="O3139" s="6"/>
      <c r="P3139" s="10"/>
      <c r="Q3139" s="15" t="str">
        <f t="shared" ca="1" si="100"/>
        <v>-</v>
      </c>
      <c r="R3139" s="6"/>
      <c r="S3139" s="6"/>
      <c r="T3139" s="6"/>
      <c r="U3139" s="6"/>
      <c r="V3139" s="6"/>
      <c r="W3139" s="6" t="str">
        <f t="shared" si="99"/>
        <v>-</v>
      </c>
      <c r="X3139" s="6"/>
      <c r="Y3139" s="6"/>
      <c r="Z3139" s="6"/>
      <c r="AA3139" s="6"/>
      <c r="AB3139" s="6"/>
      <c r="AC3139" s="6"/>
    </row>
    <row r="3140" spans="1:29" x14ac:dyDescent="0.25">
      <c r="Q3140" s="12" t="str">
        <f t="shared" ca="1" si="100"/>
        <v>-</v>
      </c>
      <c r="W3140" t="str">
        <f t="shared" si="99"/>
        <v>-</v>
      </c>
    </row>
    <row r="3141" spans="1:29" x14ac:dyDescent="0.25">
      <c r="A3141" s="6"/>
      <c r="B3141" s="10"/>
      <c r="C3141" s="6"/>
      <c r="D3141" s="6"/>
      <c r="E3141" s="6"/>
      <c r="F3141" s="6"/>
      <c r="G3141" s="6"/>
      <c r="H3141" s="6"/>
      <c r="I3141" s="6"/>
      <c r="J3141" s="6"/>
      <c r="K3141" s="6"/>
      <c r="L3141" s="6"/>
      <c r="M3141" s="6"/>
      <c r="N3141" s="6"/>
      <c r="O3141" s="6"/>
      <c r="P3141" s="10"/>
      <c r="Q3141" s="15" t="str">
        <f t="shared" ca="1" si="100"/>
        <v>-</v>
      </c>
      <c r="R3141" s="6"/>
      <c r="S3141" s="6"/>
      <c r="T3141" s="6"/>
      <c r="U3141" s="6"/>
      <c r="V3141" s="6"/>
      <c r="W3141" s="6" t="str">
        <f t="shared" si="99"/>
        <v>-</v>
      </c>
      <c r="X3141" s="6"/>
      <c r="Y3141" s="6"/>
      <c r="Z3141" s="6"/>
      <c r="AA3141" s="6"/>
      <c r="AB3141" s="6"/>
      <c r="AC3141" s="6"/>
    </row>
    <row r="3142" spans="1:29" x14ac:dyDescent="0.25">
      <c r="Q3142" s="12" t="str">
        <f t="shared" ca="1" si="100"/>
        <v>-</v>
      </c>
      <c r="W3142" t="str">
        <f t="shared" si="99"/>
        <v>-</v>
      </c>
    </row>
    <row r="3143" spans="1:29" x14ac:dyDescent="0.25">
      <c r="A3143" s="6"/>
      <c r="B3143" s="10"/>
      <c r="C3143" s="6"/>
      <c r="D3143" s="6"/>
      <c r="E3143" s="6"/>
      <c r="F3143" s="6"/>
      <c r="G3143" s="6"/>
      <c r="H3143" s="6"/>
      <c r="I3143" s="6"/>
      <c r="J3143" s="6"/>
      <c r="K3143" s="6"/>
      <c r="L3143" s="6"/>
      <c r="M3143" s="6"/>
      <c r="N3143" s="6"/>
      <c r="O3143" s="6"/>
      <c r="P3143" s="10"/>
      <c r="Q3143" s="15" t="str">
        <f t="shared" ca="1" si="100"/>
        <v>-</v>
      </c>
      <c r="R3143" s="6"/>
      <c r="S3143" s="6"/>
      <c r="T3143" s="6"/>
      <c r="U3143" s="6"/>
      <c r="V3143" s="6"/>
      <c r="W3143" s="6" t="str">
        <f t="shared" si="99"/>
        <v>-</v>
      </c>
      <c r="X3143" s="6"/>
      <c r="Y3143" s="6"/>
      <c r="Z3143" s="6"/>
      <c r="AA3143" s="6"/>
      <c r="AB3143" s="6"/>
      <c r="AC3143" s="6"/>
    </row>
    <row r="3144" spans="1:29" x14ac:dyDescent="0.25">
      <c r="Q3144" s="12" t="str">
        <f t="shared" ca="1" si="100"/>
        <v>-</v>
      </c>
      <c r="W3144" t="str">
        <f t="shared" si="99"/>
        <v>-</v>
      </c>
    </row>
    <row r="3145" spans="1:29" x14ac:dyDescent="0.25">
      <c r="A3145" s="6"/>
      <c r="B3145" s="10"/>
      <c r="C3145" s="6"/>
      <c r="D3145" s="6"/>
      <c r="E3145" s="6"/>
      <c r="F3145" s="6"/>
      <c r="G3145" s="6"/>
      <c r="H3145" s="6"/>
      <c r="I3145" s="6"/>
      <c r="J3145" s="6"/>
      <c r="K3145" s="6"/>
      <c r="L3145" s="6"/>
      <c r="M3145" s="6"/>
      <c r="N3145" s="6"/>
      <c r="O3145" s="6"/>
      <c r="P3145" s="10"/>
      <c r="Q3145" s="15" t="str">
        <f t="shared" ca="1" si="100"/>
        <v>-</v>
      </c>
      <c r="R3145" s="6"/>
      <c r="S3145" s="6"/>
      <c r="T3145" s="6"/>
      <c r="U3145" s="6"/>
      <c r="V3145" s="6"/>
      <c r="W3145" s="6" t="str">
        <f t="shared" si="99"/>
        <v>-</v>
      </c>
      <c r="X3145" s="6"/>
      <c r="Y3145" s="6"/>
      <c r="Z3145" s="6"/>
      <c r="AA3145" s="6"/>
      <c r="AB3145" s="6"/>
      <c r="AC3145" s="6"/>
    </row>
    <row r="3146" spans="1:29" x14ac:dyDescent="0.25">
      <c r="Q3146" s="12" t="str">
        <f t="shared" ca="1" si="100"/>
        <v>-</v>
      </c>
      <c r="W3146" t="str">
        <f t="shared" si="99"/>
        <v>-</v>
      </c>
    </row>
    <row r="3147" spans="1:29" x14ac:dyDescent="0.25">
      <c r="A3147" s="6"/>
      <c r="B3147" s="10"/>
      <c r="C3147" s="6"/>
      <c r="D3147" s="6"/>
      <c r="E3147" s="6"/>
      <c r="F3147" s="6"/>
      <c r="G3147" s="6"/>
      <c r="H3147" s="6"/>
      <c r="I3147" s="6"/>
      <c r="J3147" s="6"/>
      <c r="K3147" s="6"/>
      <c r="L3147" s="6"/>
      <c r="M3147" s="6"/>
      <c r="N3147" s="6"/>
      <c r="O3147" s="6"/>
      <c r="P3147" s="10"/>
      <c r="Q3147" s="15" t="str">
        <f t="shared" ca="1" si="100"/>
        <v>-</v>
      </c>
      <c r="R3147" s="6"/>
      <c r="S3147" s="6"/>
      <c r="T3147" s="6"/>
      <c r="U3147" s="6"/>
      <c r="V3147" s="6"/>
      <c r="W3147" s="6" t="str">
        <f t="shared" si="99"/>
        <v>-</v>
      </c>
      <c r="X3147" s="6"/>
      <c r="Y3147" s="6"/>
      <c r="Z3147" s="6"/>
      <c r="AA3147" s="6"/>
      <c r="AB3147" s="6"/>
      <c r="AC3147" s="6"/>
    </row>
    <row r="3148" spans="1:29" x14ac:dyDescent="0.25">
      <c r="Q3148" s="12" t="str">
        <f t="shared" ca="1" si="100"/>
        <v>-</v>
      </c>
      <c r="W3148" t="str">
        <f t="shared" si="99"/>
        <v>-</v>
      </c>
    </row>
    <row r="3149" spans="1:29" x14ac:dyDescent="0.25">
      <c r="A3149" s="6"/>
      <c r="B3149" s="10"/>
      <c r="C3149" s="6"/>
      <c r="D3149" s="6"/>
      <c r="E3149" s="6"/>
      <c r="F3149" s="6"/>
      <c r="G3149" s="6"/>
      <c r="H3149" s="6"/>
      <c r="I3149" s="6"/>
      <c r="J3149" s="6"/>
      <c r="K3149" s="6"/>
      <c r="L3149" s="6"/>
      <c r="M3149" s="6"/>
      <c r="N3149" s="6"/>
      <c r="O3149" s="6"/>
      <c r="P3149" s="10"/>
      <c r="Q3149" s="15" t="str">
        <f t="shared" ca="1" si="100"/>
        <v>-</v>
      </c>
      <c r="R3149" s="6"/>
      <c r="S3149" s="6"/>
      <c r="T3149" s="6"/>
      <c r="U3149" s="6"/>
      <c r="V3149" s="6"/>
      <c r="W3149" s="6" t="str">
        <f t="shared" si="99"/>
        <v>-</v>
      </c>
      <c r="X3149" s="6"/>
      <c r="Y3149" s="6"/>
      <c r="Z3149" s="6"/>
      <c r="AA3149" s="6"/>
      <c r="AB3149" s="6"/>
      <c r="AC3149" s="6"/>
    </row>
    <row r="3150" spans="1:29" x14ac:dyDescent="0.25">
      <c r="Q3150" s="12" t="str">
        <f t="shared" ca="1" si="100"/>
        <v>-</v>
      </c>
      <c r="W3150" t="str">
        <f t="shared" si="99"/>
        <v>-</v>
      </c>
    </row>
    <row r="3151" spans="1:29" x14ac:dyDescent="0.25">
      <c r="A3151" s="6"/>
      <c r="B3151" s="10"/>
      <c r="C3151" s="6"/>
      <c r="D3151" s="6"/>
      <c r="E3151" s="6"/>
      <c r="F3151" s="6"/>
      <c r="G3151" s="6"/>
      <c r="H3151" s="6"/>
      <c r="I3151" s="6"/>
      <c r="J3151" s="6"/>
      <c r="K3151" s="6"/>
      <c r="L3151" s="6"/>
      <c r="M3151" s="6"/>
      <c r="N3151" s="6"/>
      <c r="O3151" s="6"/>
      <c r="P3151" s="10"/>
      <c r="Q3151" s="15" t="str">
        <f t="shared" ca="1" si="100"/>
        <v>-</v>
      </c>
      <c r="R3151" s="6"/>
      <c r="S3151" s="6"/>
      <c r="T3151" s="6"/>
      <c r="U3151" s="6"/>
      <c r="V3151" s="6"/>
      <c r="W3151" s="6" t="str">
        <f t="shared" si="99"/>
        <v>-</v>
      </c>
      <c r="X3151" s="6"/>
      <c r="Y3151" s="6"/>
      <c r="Z3151" s="6"/>
      <c r="AA3151" s="6"/>
      <c r="AB3151" s="6"/>
      <c r="AC3151" s="6"/>
    </row>
    <row r="3152" spans="1:29" x14ac:dyDescent="0.25">
      <c r="Q3152" s="12" t="str">
        <f t="shared" ca="1" si="100"/>
        <v>-</v>
      </c>
      <c r="W3152" t="str">
        <f t="shared" si="99"/>
        <v>-</v>
      </c>
    </row>
    <row r="3153" spans="1:29" x14ac:dyDescent="0.25">
      <c r="A3153" s="6"/>
      <c r="B3153" s="10"/>
      <c r="C3153" s="6"/>
      <c r="D3153" s="6"/>
      <c r="E3153" s="6"/>
      <c r="F3153" s="6"/>
      <c r="G3153" s="6"/>
      <c r="H3153" s="6"/>
      <c r="I3153" s="6"/>
      <c r="J3153" s="6"/>
      <c r="K3153" s="6"/>
      <c r="L3153" s="6"/>
      <c r="M3153" s="6"/>
      <c r="N3153" s="6"/>
      <c r="O3153" s="6"/>
      <c r="P3153" s="10"/>
      <c r="Q3153" s="15" t="str">
        <f t="shared" ca="1" si="100"/>
        <v>-</v>
      </c>
      <c r="R3153" s="6"/>
      <c r="S3153" s="6"/>
      <c r="T3153" s="6"/>
      <c r="U3153" s="6"/>
      <c r="V3153" s="6"/>
      <c r="W3153" s="6" t="str">
        <f t="shared" si="99"/>
        <v>-</v>
      </c>
      <c r="X3153" s="6"/>
      <c r="Y3153" s="6"/>
      <c r="Z3153" s="6"/>
      <c r="AA3153" s="6"/>
      <c r="AB3153" s="6"/>
      <c r="AC3153" s="6"/>
    </row>
    <row r="3154" spans="1:29" x14ac:dyDescent="0.25">
      <c r="Q3154" s="12" t="str">
        <f t="shared" ca="1" si="100"/>
        <v>-</v>
      </c>
      <c r="W3154" t="str">
        <f t="shared" si="99"/>
        <v>-</v>
      </c>
    </row>
    <row r="3155" spans="1:29" x14ac:dyDescent="0.25">
      <c r="A3155" s="6"/>
      <c r="B3155" s="10"/>
      <c r="C3155" s="6"/>
      <c r="D3155" s="6"/>
      <c r="E3155" s="6"/>
      <c r="F3155" s="6"/>
      <c r="G3155" s="6"/>
      <c r="H3155" s="6"/>
      <c r="I3155" s="6"/>
      <c r="J3155" s="6"/>
      <c r="K3155" s="6"/>
      <c r="L3155" s="6"/>
      <c r="M3155" s="6"/>
      <c r="N3155" s="6"/>
      <c r="O3155" s="6"/>
      <c r="P3155" s="10"/>
      <c r="Q3155" s="15" t="str">
        <f t="shared" ca="1" si="100"/>
        <v>-</v>
      </c>
      <c r="R3155" s="6"/>
      <c r="S3155" s="6"/>
      <c r="T3155" s="6"/>
      <c r="U3155" s="6"/>
      <c r="V3155" s="6"/>
      <c r="W3155" s="6" t="str">
        <f t="shared" si="99"/>
        <v>-</v>
      </c>
      <c r="X3155" s="6"/>
      <c r="Y3155" s="6"/>
      <c r="Z3155" s="6"/>
      <c r="AA3155" s="6"/>
      <c r="AB3155" s="6"/>
      <c r="AC3155" s="6"/>
    </row>
    <row r="3156" spans="1:29" x14ac:dyDescent="0.25">
      <c r="Q3156" s="12" t="str">
        <f t="shared" ca="1" si="100"/>
        <v>-</v>
      </c>
      <c r="W3156" t="str">
        <f t="shared" si="99"/>
        <v>-</v>
      </c>
    </row>
    <row r="3157" spans="1:29" x14ac:dyDescent="0.25">
      <c r="A3157" s="6"/>
      <c r="B3157" s="10"/>
      <c r="C3157" s="6"/>
      <c r="D3157" s="6"/>
      <c r="E3157" s="6"/>
      <c r="F3157" s="6"/>
      <c r="G3157" s="6"/>
      <c r="H3157" s="6"/>
      <c r="I3157" s="6"/>
      <c r="J3157" s="6"/>
      <c r="K3157" s="6"/>
      <c r="L3157" s="6"/>
      <c r="M3157" s="6"/>
      <c r="N3157" s="6"/>
      <c r="O3157" s="6"/>
      <c r="P3157" s="10"/>
      <c r="Q3157" s="15" t="str">
        <f t="shared" ca="1" si="100"/>
        <v>-</v>
      </c>
      <c r="R3157" s="6"/>
      <c r="S3157" s="6"/>
      <c r="T3157" s="6"/>
      <c r="U3157" s="6"/>
      <c r="V3157" s="6"/>
      <c r="W3157" s="6" t="str">
        <f t="shared" si="99"/>
        <v>-</v>
      </c>
      <c r="X3157" s="6"/>
      <c r="Y3157" s="6"/>
      <c r="Z3157" s="6"/>
      <c r="AA3157" s="6"/>
      <c r="AB3157" s="6"/>
      <c r="AC3157" s="6"/>
    </row>
    <row r="3158" spans="1:29" x14ac:dyDescent="0.25">
      <c r="Q3158" s="12" t="str">
        <f t="shared" ca="1" si="100"/>
        <v>-</v>
      </c>
      <c r="W3158" t="str">
        <f t="shared" si="99"/>
        <v>-</v>
      </c>
    </row>
    <row r="3159" spans="1:29" x14ac:dyDescent="0.25">
      <c r="A3159" s="6"/>
      <c r="B3159" s="10"/>
      <c r="C3159" s="6"/>
      <c r="D3159" s="6"/>
      <c r="E3159" s="6"/>
      <c r="F3159" s="6"/>
      <c r="G3159" s="6"/>
      <c r="H3159" s="6"/>
      <c r="I3159" s="6"/>
      <c r="J3159" s="6"/>
      <c r="K3159" s="6"/>
      <c r="L3159" s="6"/>
      <c r="M3159" s="6"/>
      <c r="N3159" s="6"/>
      <c r="O3159" s="6"/>
      <c r="P3159" s="10"/>
      <c r="Q3159" s="15" t="str">
        <f t="shared" ca="1" si="100"/>
        <v>-</v>
      </c>
      <c r="R3159" s="6"/>
      <c r="S3159" s="6"/>
      <c r="T3159" s="6"/>
      <c r="U3159" s="6"/>
      <c r="V3159" s="6"/>
      <c r="W3159" s="6" t="str">
        <f t="shared" si="99"/>
        <v>-</v>
      </c>
      <c r="X3159" s="6"/>
      <c r="Y3159" s="6"/>
      <c r="Z3159" s="6"/>
      <c r="AA3159" s="6"/>
      <c r="AB3159" s="6"/>
      <c r="AC3159" s="6"/>
    </row>
    <row r="3160" spans="1:29" x14ac:dyDescent="0.25">
      <c r="Q3160" s="12" t="str">
        <f t="shared" ca="1" si="100"/>
        <v>-</v>
      </c>
      <c r="W3160" t="str">
        <f t="shared" si="99"/>
        <v>-</v>
      </c>
    </row>
    <row r="3161" spans="1:29" x14ac:dyDescent="0.25">
      <c r="A3161" s="6"/>
      <c r="B3161" s="10"/>
      <c r="C3161" s="6"/>
      <c r="D3161" s="6"/>
      <c r="E3161" s="6"/>
      <c r="F3161" s="6"/>
      <c r="G3161" s="6"/>
      <c r="H3161" s="6"/>
      <c r="I3161" s="6"/>
      <c r="J3161" s="6"/>
      <c r="K3161" s="6"/>
      <c r="L3161" s="6"/>
      <c r="M3161" s="6"/>
      <c r="N3161" s="6"/>
      <c r="O3161" s="6"/>
      <c r="P3161" s="10"/>
      <c r="Q3161" s="15" t="str">
        <f t="shared" ca="1" si="100"/>
        <v>-</v>
      </c>
      <c r="R3161" s="6"/>
      <c r="S3161" s="6"/>
      <c r="T3161" s="6"/>
      <c r="U3161" s="6"/>
      <c r="V3161" s="6"/>
      <c r="W3161" s="6" t="str">
        <f t="shared" si="99"/>
        <v>-</v>
      </c>
      <c r="X3161" s="6"/>
      <c r="Y3161" s="6"/>
      <c r="Z3161" s="6"/>
      <c r="AA3161" s="6"/>
      <c r="AB3161" s="6"/>
      <c r="AC3161" s="6"/>
    </row>
    <row r="3162" spans="1:29" x14ac:dyDescent="0.25">
      <c r="Q3162" s="12" t="str">
        <f t="shared" ca="1" si="100"/>
        <v>-</v>
      </c>
      <c r="W3162" t="str">
        <f t="shared" si="99"/>
        <v>-</v>
      </c>
    </row>
    <row r="3163" spans="1:29" x14ac:dyDescent="0.25">
      <c r="A3163" s="6"/>
      <c r="B3163" s="10"/>
      <c r="C3163" s="6"/>
      <c r="D3163" s="6"/>
      <c r="E3163" s="6"/>
      <c r="F3163" s="6"/>
      <c r="G3163" s="6"/>
      <c r="H3163" s="6"/>
      <c r="I3163" s="6"/>
      <c r="J3163" s="6"/>
      <c r="K3163" s="6"/>
      <c r="L3163" s="6"/>
      <c r="M3163" s="6"/>
      <c r="N3163" s="6"/>
      <c r="O3163" s="6"/>
      <c r="P3163" s="10"/>
      <c r="Q3163" s="15" t="str">
        <f t="shared" ca="1" si="100"/>
        <v>-</v>
      </c>
      <c r="R3163" s="6"/>
      <c r="S3163" s="6"/>
      <c r="T3163" s="6"/>
      <c r="U3163" s="6"/>
      <c r="V3163" s="6"/>
      <c r="W3163" s="6" t="str">
        <f t="shared" si="99"/>
        <v>-</v>
      </c>
      <c r="X3163" s="6"/>
      <c r="Y3163" s="6"/>
      <c r="Z3163" s="6"/>
      <c r="AA3163" s="6"/>
      <c r="AB3163" s="6"/>
      <c r="AC3163" s="6"/>
    </row>
    <row r="3164" spans="1:29" x14ac:dyDescent="0.25">
      <c r="Q3164" s="12" t="str">
        <f t="shared" ca="1" si="100"/>
        <v>-</v>
      </c>
      <c r="W3164" t="str">
        <f t="shared" si="99"/>
        <v>-</v>
      </c>
    </row>
    <row r="3165" spans="1:29" x14ac:dyDescent="0.25">
      <c r="A3165" s="6"/>
      <c r="B3165" s="10"/>
      <c r="C3165" s="6"/>
      <c r="D3165" s="6"/>
      <c r="E3165" s="6"/>
      <c r="F3165" s="6"/>
      <c r="G3165" s="6"/>
      <c r="H3165" s="6"/>
      <c r="I3165" s="6"/>
      <c r="J3165" s="6"/>
      <c r="K3165" s="6"/>
      <c r="L3165" s="6"/>
      <c r="M3165" s="6"/>
      <c r="N3165" s="6"/>
      <c r="O3165" s="6"/>
      <c r="P3165" s="10"/>
      <c r="Q3165" s="15" t="str">
        <f t="shared" ca="1" si="100"/>
        <v>-</v>
      </c>
      <c r="R3165" s="6"/>
      <c r="S3165" s="6"/>
      <c r="T3165" s="6"/>
      <c r="U3165" s="6"/>
      <c r="V3165" s="6"/>
      <c r="W3165" s="6" t="str">
        <f t="shared" si="99"/>
        <v>-</v>
      </c>
      <c r="X3165" s="6"/>
      <c r="Y3165" s="6"/>
      <c r="Z3165" s="6"/>
      <c r="AA3165" s="6"/>
      <c r="AB3165" s="6"/>
      <c r="AC3165" s="6"/>
    </row>
    <row r="3166" spans="1:29" x14ac:dyDescent="0.25">
      <c r="Q3166" s="12" t="str">
        <f t="shared" ca="1" si="100"/>
        <v>-</v>
      </c>
      <c r="W3166" t="str">
        <f t="shared" si="99"/>
        <v>-</v>
      </c>
    </row>
    <row r="3167" spans="1:29" x14ac:dyDescent="0.25">
      <c r="A3167" s="6"/>
      <c r="B3167" s="10"/>
      <c r="C3167" s="6"/>
      <c r="D3167" s="6"/>
      <c r="E3167" s="6"/>
      <c r="F3167" s="6"/>
      <c r="G3167" s="6"/>
      <c r="H3167" s="6"/>
      <c r="I3167" s="6"/>
      <c r="J3167" s="6"/>
      <c r="K3167" s="6"/>
      <c r="L3167" s="6"/>
      <c r="M3167" s="6"/>
      <c r="N3167" s="6"/>
      <c r="O3167" s="6"/>
      <c r="P3167" s="10"/>
      <c r="Q3167" s="15" t="str">
        <f t="shared" ca="1" si="100"/>
        <v>-</v>
      </c>
      <c r="R3167" s="6"/>
      <c r="S3167" s="6"/>
      <c r="T3167" s="6"/>
      <c r="U3167" s="6"/>
      <c r="V3167" s="6"/>
      <c r="W3167" s="6" t="str">
        <f t="shared" si="99"/>
        <v>-</v>
      </c>
      <c r="X3167" s="6"/>
      <c r="Y3167" s="6"/>
      <c r="Z3167" s="6"/>
      <c r="AA3167" s="6"/>
      <c r="AB3167" s="6"/>
      <c r="AC3167" s="6"/>
    </row>
    <row r="3168" spans="1:29" x14ac:dyDescent="0.25">
      <c r="Q3168" s="12" t="str">
        <f t="shared" ca="1" si="100"/>
        <v>-</v>
      </c>
      <c r="W3168" t="str">
        <f t="shared" si="99"/>
        <v>-</v>
      </c>
    </row>
    <row r="3169" spans="1:29" x14ac:dyDescent="0.25">
      <c r="A3169" s="6"/>
      <c r="B3169" s="10"/>
      <c r="C3169" s="6"/>
      <c r="D3169" s="6"/>
      <c r="E3169" s="6"/>
      <c r="F3169" s="6"/>
      <c r="G3169" s="6"/>
      <c r="H3169" s="6"/>
      <c r="I3169" s="6"/>
      <c r="J3169" s="6"/>
      <c r="K3169" s="6"/>
      <c r="L3169" s="6"/>
      <c r="M3169" s="6"/>
      <c r="N3169" s="6"/>
      <c r="O3169" s="6"/>
      <c r="P3169" s="10"/>
      <c r="Q3169" s="15" t="str">
        <f t="shared" ca="1" si="100"/>
        <v>-</v>
      </c>
      <c r="R3169" s="6"/>
      <c r="S3169" s="6"/>
      <c r="T3169" s="6"/>
      <c r="U3169" s="6"/>
      <c r="V3169" s="6"/>
      <c r="W3169" s="6" t="str">
        <f t="shared" si="99"/>
        <v>-</v>
      </c>
      <c r="X3169" s="6"/>
      <c r="Y3169" s="6"/>
      <c r="Z3169" s="6"/>
      <c r="AA3169" s="6"/>
      <c r="AB3169" s="6"/>
      <c r="AC3169" s="6"/>
    </row>
    <row r="3170" spans="1:29" x14ac:dyDescent="0.25">
      <c r="Q3170" s="12" t="str">
        <f t="shared" ca="1" si="100"/>
        <v>-</v>
      </c>
      <c r="W3170" t="str">
        <f t="shared" si="99"/>
        <v>-</v>
      </c>
    </row>
    <row r="3171" spans="1:29" x14ac:dyDescent="0.25">
      <c r="A3171" s="6"/>
      <c r="B3171" s="10"/>
      <c r="C3171" s="6"/>
      <c r="D3171" s="6"/>
      <c r="E3171" s="6"/>
      <c r="F3171" s="6"/>
      <c r="G3171" s="6"/>
      <c r="H3171" s="6"/>
      <c r="I3171" s="6"/>
      <c r="J3171" s="6"/>
      <c r="K3171" s="6"/>
      <c r="L3171" s="6"/>
      <c r="M3171" s="6"/>
      <c r="N3171" s="6"/>
      <c r="O3171" s="6"/>
      <c r="P3171" s="10"/>
      <c r="Q3171" s="15" t="str">
        <f t="shared" ca="1" si="100"/>
        <v>-</v>
      </c>
      <c r="R3171" s="6"/>
      <c r="S3171" s="6"/>
      <c r="T3171" s="6"/>
      <c r="U3171" s="6"/>
      <c r="V3171" s="6"/>
      <c r="W3171" s="6" t="str">
        <f t="shared" si="99"/>
        <v>-</v>
      </c>
      <c r="X3171" s="6"/>
      <c r="Y3171" s="6"/>
      <c r="Z3171" s="6"/>
      <c r="AA3171" s="6"/>
      <c r="AB3171" s="6"/>
      <c r="AC3171" s="6"/>
    </row>
    <row r="3172" spans="1:29" x14ac:dyDescent="0.25">
      <c r="Q3172" s="12" t="str">
        <f t="shared" ca="1" si="100"/>
        <v>-</v>
      </c>
      <c r="W3172" t="str">
        <f t="shared" si="99"/>
        <v>-</v>
      </c>
    </row>
    <row r="3173" spans="1:29" x14ac:dyDescent="0.25">
      <c r="A3173" s="6"/>
      <c r="B3173" s="10"/>
      <c r="C3173" s="6"/>
      <c r="D3173" s="6"/>
      <c r="E3173" s="6"/>
      <c r="F3173" s="6"/>
      <c r="G3173" s="6"/>
      <c r="H3173" s="6"/>
      <c r="I3173" s="6"/>
      <c r="J3173" s="6"/>
      <c r="K3173" s="6"/>
      <c r="L3173" s="6"/>
      <c r="M3173" s="6"/>
      <c r="N3173" s="6"/>
      <c r="O3173" s="6"/>
      <c r="P3173" s="10"/>
      <c r="Q3173" s="15" t="str">
        <f t="shared" ca="1" si="100"/>
        <v>-</v>
      </c>
      <c r="R3173" s="6"/>
      <c r="S3173" s="6"/>
      <c r="T3173" s="6"/>
      <c r="U3173" s="6"/>
      <c r="V3173" s="6"/>
      <c r="W3173" s="6" t="str">
        <f t="shared" si="99"/>
        <v>-</v>
      </c>
      <c r="X3173" s="6"/>
      <c r="Y3173" s="6"/>
      <c r="Z3173" s="6"/>
      <c r="AA3173" s="6"/>
      <c r="AB3173" s="6"/>
      <c r="AC3173" s="6"/>
    </row>
    <row r="3174" spans="1:29" x14ac:dyDescent="0.25">
      <c r="Q3174" s="12" t="str">
        <f t="shared" ca="1" si="100"/>
        <v>-</v>
      </c>
      <c r="W3174" t="str">
        <f t="shared" si="99"/>
        <v>-</v>
      </c>
    </row>
    <row r="3175" spans="1:29" x14ac:dyDescent="0.25">
      <c r="A3175" s="6"/>
      <c r="B3175" s="10"/>
      <c r="C3175" s="6"/>
      <c r="D3175" s="6"/>
      <c r="E3175" s="6"/>
      <c r="F3175" s="6"/>
      <c r="G3175" s="6"/>
      <c r="H3175" s="6"/>
      <c r="I3175" s="6"/>
      <c r="J3175" s="6"/>
      <c r="K3175" s="6"/>
      <c r="L3175" s="6"/>
      <c r="M3175" s="6"/>
      <c r="N3175" s="6"/>
      <c r="O3175" s="6"/>
      <c r="P3175" s="10"/>
      <c r="Q3175" s="15" t="str">
        <f t="shared" ca="1" si="100"/>
        <v>-</v>
      </c>
      <c r="R3175" s="6"/>
      <c r="S3175" s="6"/>
      <c r="T3175" s="6"/>
      <c r="U3175" s="6"/>
      <c r="V3175" s="6"/>
      <c r="W3175" s="6" t="str">
        <f t="shared" si="99"/>
        <v>-</v>
      </c>
      <c r="X3175" s="6"/>
      <c r="Y3175" s="6"/>
      <c r="Z3175" s="6"/>
      <c r="AA3175" s="6"/>
      <c r="AB3175" s="6"/>
      <c r="AC3175" s="6"/>
    </row>
    <row r="3176" spans="1:29" x14ac:dyDescent="0.25">
      <c r="Q3176" s="12" t="str">
        <f t="shared" ca="1" si="100"/>
        <v>-</v>
      </c>
      <c r="W3176" t="str">
        <f t="shared" si="99"/>
        <v>-</v>
      </c>
    </row>
    <row r="3177" spans="1:29" x14ac:dyDescent="0.25">
      <c r="A3177" s="6"/>
      <c r="B3177" s="10"/>
      <c r="C3177" s="6"/>
      <c r="D3177" s="6"/>
      <c r="E3177" s="6"/>
      <c r="F3177" s="6"/>
      <c r="G3177" s="6"/>
      <c r="H3177" s="6"/>
      <c r="I3177" s="6"/>
      <c r="J3177" s="6"/>
      <c r="K3177" s="6"/>
      <c r="L3177" s="6"/>
      <c r="M3177" s="6"/>
      <c r="N3177" s="6"/>
      <c r="O3177" s="6"/>
      <c r="P3177" s="10"/>
      <c r="Q3177" s="15" t="str">
        <f t="shared" ca="1" si="100"/>
        <v>-</v>
      </c>
      <c r="R3177" s="6"/>
      <c r="S3177" s="6"/>
      <c r="T3177" s="6"/>
      <c r="U3177" s="6"/>
      <c r="V3177" s="6"/>
      <c r="W3177" s="6" t="str">
        <f t="shared" si="99"/>
        <v>-</v>
      </c>
      <c r="X3177" s="6"/>
      <c r="Y3177" s="6"/>
      <c r="Z3177" s="6"/>
      <c r="AA3177" s="6"/>
      <c r="AB3177" s="6"/>
      <c r="AC3177" s="6"/>
    </row>
    <row r="3178" spans="1:29" x14ac:dyDescent="0.25">
      <c r="Q3178" s="12" t="str">
        <f t="shared" ca="1" si="100"/>
        <v>-</v>
      </c>
      <c r="W3178" t="str">
        <f t="shared" si="99"/>
        <v>-</v>
      </c>
    </row>
    <row r="3179" spans="1:29" x14ac:dyDescent="0.25">
      <c r="A3179" s="6"/>
      <c r="B3179" s="10"/>
      <c r="C3179" s="6"/>
      <c r="D3179" s="6"/>
      <c r="E3179" s="6"/>
      <c r="F3179" s="6"/>
      <c r="G3179" s="6"/>
      <c r="H3179" s="6"/>
      <c r="I3179" s="6"/>
      <c r="J3179" s="6"/>
      <c r="K3179" s="6"/>
      <c r="L3179" s="6"/>
      <c r="M3179" s="6"/>
      <c r="N3179" s="6"/>
      <c r="O3179" s="6"/>
      <c r="P3179" s="10"/>
      <c r="Q3179" s="15" t="str">
        <f t="shared" ca="1" si="100"/>
        <v>-</v>
      </c>
      <c r="R3179" s="6"/>
      <c r="S3179" s="6"/>
      <c r="T3179" s="6"/>
      <c r="U3179" s="6"/>
      <c r="V3179" s="6"/>
      <c r="W3179" s="6" t="str">
        <f t="shared" si="99"/>
        <v>-</v>
      </c>
      <c r="X3179" s="6"/>
      <c r="Y3179" s="6"/>
      <c r="Z3179" s="6"/>
      <c r="AA3179" s="6"/>
      <c r="AB3179" s="6"/>
      <c r="AC3179" s="6"/>
    </row>
    <row r="3180" spans="1:29" x14ac:dyDescent="0.25">
      <c r="Q3180" s="12" t="str">
        <f t="shared" ca="1" si="100"/>
        <v>-</v>
      </c>
      <c r="W3180" t="str">
        <f t="shared" si="99"/>
        <v>-</v>
      </c>
    </row>
    <row r="3181" spans="1:29" x14ac:dyDescent="0.25">
      <c r="A3181" s="6"/>
      <c r="B3181" s="10"/>
      <c r="C3181" s="6"/>
      <c r="D3181" s="6"/>
      <c r="E3181" s="6"/>
      <c r="F3181" s="6"/>
      <c r="G3181" s="6"/>
      <c r="H3181" s="6"/>
      <c r="I3181" s="6"/>
      <c r="J3181" s="6"/>
      <c r="K3181" s="6"/>
      <c r="L3181" s="6"/>
      <c r="M3181" s="6"/>
      <c r="N3181" s="6"/>
      <c r="O3181" s="6"/>
      <c r="P3181" s="10"/>
      <c r="Q3181" s="15" t="str">
        <f t="shared" ca="1" si="100"/>
        <v>-</v>
      </c>
      <c r="R3181" s="6"/>
      <c r="S3181" s="6"/>
      <c r="T3181" s="6"/>
      <c r="U3181" s="6"/>
      <c r="V3181" s="6"/>
      <c r="W3181" s="6" t="str">
        <f t="shared" si="99"/>
        <v>-</v>
      </c>
      <c r="X3181" s="6"/>
      <c r="Y3181" s="6"/>
      <c r="Z3181" s="6"/>
      <c r="AA3181" s="6"/>
      <c r="AB3181" s="6"/>
      <c r="AC3181" s="6"/>
    </row>
    <row r="3182" spans="1:29" x14ac:dyDescent="0.25">
      <c r="Q3182" s="12" t="str">
        <f t="shared" ca="1" si="100"/>
        <v>-</v>
      </c>
      <c r="W3182" t="str">
        <f t="shared" si="99"/>
        <v>-</v>
      </c>
    </row>
    <row r="3183" spans="1:29" x14ac:dyDescent="0.25">
      <c r="A3183" s="6"/>
      <c r="B3183" s="10"/>
      <c r="C3183" s="6"/>
      <c r="D3183" s="6"/>
      <c r="E3183" s="6"/>
      <c r="F3183" s="6"/>
      <c r="G3183" s="6"/>
      <c r="H3183" s="6"/>
      <c r="I3183" s="6"/>
      <c r="J3183" s="6"/>
      <c r="K3183" s="6"/>
      <c r="L3183" s="6"/>
      <c r="M3183" s="6"/>
      <c r="N3183" s="6"/>
      <c r="O3183" s="6"/>
      <c r="P3183" s="10"/>
      <c r="Q3183" s="15" t="str">
        <f t="shared" ca="1" si="100"/>
        <v>-</v>
      </c>
      <c r="R3183" s="6"/>
      <c r="S3183" s="6"/>
      <c r="T3183" s="6"/>
      <c r="U3183" s="6"/>
      <c r="V3183" s="6"/>
      <c r="W3183" s="6" t="str">
        <f t="shared" si="99"/>
        <v>-</v>
      </c>
      <c r="X3183" s="6"/>
      <c r="Y3183" s="6"/>
      <c r="Z3183" s="6"/>
      <c r="AA3183" s="6"/>
      <c r="AB3183" s="6"/>
      <c r="AC3183" s="6"/>
    </row>
    <row r="3184" spans="1:29" x14ac:dyDescent="0.25">
      <c r="Q3184" s="12" t="str">
        <f t="shared" ca="1" si="100"/>
        <v>-</v>
      </c>
      <c r="W3184" t="str">
        <f t="shared" si="99"/>
        <v>-</v>
      </c>
    </row>
    <row r="3185" spans="1:29" x14ac:dyDescent="0.25">
      <c r="A3185" s="6"/>
      <c r="B3185" s="10"/>
      <c r="C3185" s="6"/>
      <c r="D3185" s="6"/>
      <c r="E3185" s="6"/>
      <c r="F3185" s="6"/>
      <c r="G3185" s="6"/>
      <c r="H3185" s="6"/>
      <c r="I3185" s="6"/>
      <c r="J3185" s="6"/>
      <c r="K3185" s="6"/>
      <c r="L3185" s="6"/>
      <c r="M3185" s="6"/>
      <c r="N3185" s="6"/>
      <c r="O3185" s="6"/>
      <c r="P3185" s="10"/>
      <c r="Q3185" s="15" t="str">
        <f t="shared" ca="1" si="100"/>
        <v>-</v>
      </c>
      <c r="R3185" s="6"/>
      <c r="S3185" s="6"/>
      <c r="T3185" s="6"/>
      <c r="U3185" s="6"/>
      <c r="V3185" s="6"/>
      <c r="W3185" s="6" t="str">
        <f t="shared" si="99"/>
        <v>-</v>
      </c>
      <c r="X3185" s="6"/>
      <c r="Y3185" s="6"/>
      <c r="Z3185" s="6"/>
      <c r="AA3185" s="6"/>
      <c r="AB3185" s="6"/>
      <c r="AC3185" s="6"/>
    </row>
    <row r="3186" spans="1:29" x14ac:dyDescent="0.25">
      <c r="Q3186" s="12" t="str">
        <f t="shared" ca="1" si="100"/>
        <v>-</v>
      </c>
      <c r="W3186" t="str">
        <f t="shared" si="99"/>
        <v>-</v>
      </c>
    </row>
    <row r="3187" spans="1:29" x14ac:dyDescent="0.25">
      <c r="A3187" s="6"/>
      <c r="B3187" s="10"/>
      <c r="C3187" s="6"/>
      <c r="D3187" s="6"/>
      <c r="E3187" s="6"/>
      <c r="F3187" s="6"/>
      <c r="G3187" s="6"/>
      <c r="H3187" s="6"/>
      <c r="I3187" s="6"/>
      <c r="J3187" s="6"/>
      <c r="K3187" s="6"/>
      <c r="L3187" s="6"/>
      <c r="M3187" s="6"/>
      <c r="N3187" s="6"/>
      <c r="O3187" s="6"/>
      <c r="P3187" s="10"/>
      <c r="Q3187" s="15" t="str">
        <f t="shared" ca="1" si="100"/>
        <v>-</v>
      </c>
      <c r="R3187" s="6"/>
      <c r="S3187" s="6"/>
      <c r="T3187" s="6"/>
      <c r="U3187" s="6"/>
      <c r="V3187" s="6"/>
      <c r="W3187" s="6" t="str">
        <f t="shared" si="99"/>
        <v>-</v>
      </c>
      <c r="X3187" s="6"/>
      <c r="Y3187" s="6"/>
      <c r="Z3187" s="6"/>
      <c r="AA3187" s="6"/>
      <c r="AB3187" s="6"/>
      <c r="AC3187" s="6"/>
    </row>
    <row r="3188" spans="1:29" x14ac:dyDescent="0.25">
      <c r="Q3188" s="12" t="str">
        <f t="shared" ca="1" si="100"/>
        <v>-</v>
      </c>
      <c r="W3188" t="str">
        <f t="shared" si="99"/>
        <v>-</v>
      </c>
    </row>
    <row r="3189" spans="1:29" x14ac:dyDescent="0.25">
      <c r="A3189" s="6"/>
      <c r="B3189" s="10"/>
      <c r="C3189" s="6"/>
      <c r="D3189" s="6"/>
      <c r="E3189" s="6"/>
      <c r="F3189" s="6"/>
      <c r="G3189" s="6"/>
      <c r="H3189" s="6"/>
      <c r="I3189" s="6"/>
      <c r="J3189" s="6"/>
      <c r="K3189" s="6"/>
      <c r="L3189" s="6"/>
      <c r="M3189" s="6"/>
      <c r="N3189" s="6"/>
      <c r="O3189" s="6"/>
      <c r="P3189" s="10"/>
      <c r="Q3189" s="15" t="str">
        <f t="shared" ca="1" si="100"/>
        <v>-</v>
      </c>
      <c r="R3189" s="6"/>
      <c r="S3189" s="6"/>
      <c r="T3189" s="6"/>
      <c r="U3189" s="6"/>
      <c r="V3189" s="6"/>
      <c r="W3189" s="6" t="str">
        <f t="shared" si="99"/>
        <v>-</v>
      </c>
      <c r="X3189" s="6"/>
      <c r="Y3189" s="6"/>
      <c r="Z3189" s="6"/>
      <c r="AA3189" s="6"/>
      <c r="AB3189" s="6"/>
      <c r="AC3189" s="6"/>
    </row>
    <row r="3190" spans="1:29" x14ac:dyDescent="0.25">
      <c r="Q3190" s="12" t="str">
        <f t="shared" ca="1" si="100"/>
        <v>-</v>
      </c>
      <c r="W3190" t="str">
        <f t="shared" si="99"/>
        <v>-</v>
      </c>
    </row>
    <row r="3191" spans="1:29" x14ac:dyDescent="0.25">
      <c r="A3191" s="6"/>
      <c r="B3191" s="10"/>
      <c r="C3191" s="6"/>
      <c r="D3191" s="6"/>
      <c r="E3191" s="6"/>
      <c r="F3191" s="6"/>
      <c r="G3191" s="6"/>
      <c r="H3191" s="6"/>
      <c r="I3191" s="6"/>
      <c r="J3191" s="6"/>
      <c r="K3191" s="6"/>
      <c r="L3191" s="6"/>
      <c r="M3191" s="6"/>
      <c r="N3191" s="6"/>
      <c r="O3191" s="6"/>
      <c r="P3191" s="10"/>
      <c r="Q3191" s="15" t="str">
        <f t="shared" ca="1" si="100"/>
        <v>-</v>
      </c>
      <c r="R3191" s="6"/>
      <c r="S3191" s="6"/>
      <c r="T3191" s="6"/>
      <c r="U3191" s="6"/>
      <c r="V3191" s="6"/>
      <c r="W3191" s="6" t="str">
        <f t="shared" si="99"/>
        <v>-</v>
      </c>
      <c r="X3191" s="6"/>
      <c r="Y3191" s="6"/>
      <c r="Z3191" s="6"/>
      <c r="AA3191" s="6"/>
      <c r="AB3191" s="6"/>
      <c r="AC3191" s="6"/>
    </row>
    <row r="3192" spans="1:29" x14ac:dyDescent="0.25">
      <c r="Q3192" s="12" t="str">
        <f t="shared" ca="1" si="100"/>
        <v>-</v>
      </c>
      <c r="W3192" t="str">
        <f t="shared" si="99"/>
        <v>-</v>
      </c>
    </row>
    <row r="3193" spans="1:29" x14ac:dyDescent="0.25">
      <c r="A3193" s="6"/>
      <c r="B3193" s="10"/>
      <c r="C3193" s="6"/>
      <c r="D3193" s="6"/>
      <c r="E3193" s="6"/>
      <c r="F3193" s="6"/>
      <c r="G3193" s="6"/>
      <c r="H3193" s="6"/>
      <c r="I3193" s="6"/>
      <c r="J3193" s="6"/>
      <c r="K3193" s="6"/>
      <c r="L3193" s="6"/>
      <c r="M3193" s="6"/>
      <c r="N3193" s="6"/>
      <c r="O3193" s="6"/>
      <c r="P3193" s="10"/>
      <c r="Q3193" s="15" t="str">
        <f t="shared" ca="1" si="100"/>
        <v>-</v>
      </c>
      <c r="R3193" s="6"/>
      <c r="S3193" s="6"/>
      <c r="T3193" s="6"/>
      <c r="U3193" s="6"/>
      <c r="V3193" s="6"/>
      <c r="W3193" s="6" t="str">
        <f t="shared" si="99"/>
        <v>-</v>
      </c>
      <c r="X3193" s="6"/>
      <c r="Y3193" s="6"/>
      <c r="Z3193" s="6"/>
      <c r="AA3193" s="6"/>
      <c r="AB3193" s="6"/>
      <c r="AC3193" s="6"/>
    </row>
    <row r="3194" spans="1:29" x14ac:dyDescent="0.25">
      <c r="Q3194" s="12" t="str">
        <f t="shared" ca="1" si="100"/>
        <v>-</v>
      </c>
      <c r="W3194" t="str">
        <f t="shared" si="99"/>
        <v>-</v>
      </c>
    </row>
    <row r="3195" spans="1:29" x14ac:dyDescent="0.25">
      <c r="A3195" s="6"/>
      <c r="B3195" s="10"/>
      <c r="C3195" s="6"/>
      <c r="D3195" s="6"/>
      <c r="E3195" s="6"/>
      <c r="F3195" s="6"/>
      <c r="G3195" s="6"/>
      <c r="H3195" s="6"/>
      <c r="I3195" s="6"/>
      <c r="J3195" s="6"/>
      <c r="K3195" s="6"/>
      <c r="L3195" s="6"/>
      <c r="M3195" s="6"/>
      <c r="N3195" s="6"/>
      <c r="O3195" s="6"/>
      <c r="P3195" s="10"/>
      <c r="Q3195" s="15" t="str">
        <f t="shared" ca="1" si="100"/>
        <v>-</v>
      </c>
      <c r="R3195" s="6"/>
      <c r="S3195" s="6"/>
      <c r="T3195" s="6"/>
      <c r="U3195" s="6"/>
      <c r="V3195" s="6"/>
      <c r="W3195" s="6" t="str">
        <f t="shared" si="99"/>
        <v>-</v>
      </c>
      <c r="X3195" s="6"/>
      <c r="Y3195" s="6"/>
      <c r="Z3195" s="6"/>
      <c r="AA3195" s="6"/>
      <c r="AB3195" s="6"/>
      <c r="AC3195" s="6"/>
    </row>
    <row r="3196" spans="1:29" x14ac:dyDescent="0.25">
      <c r="Q3196" s="12" t="str">
        <f t="shared" ca="1" si="100"/>
        <v>-</v>
      </c>
      <c r="W3196" t="str">
        <f t="shared" si="99"/>
        <v>-</v>
      </c>
    </row>
    <row r="3197" spans="1:29" x14ac:dyDescent="0.25">
      <c r="A3197" s="6"/>
      <c r="B3197" s="10"/>
      <c r="C3197" s="6"/>
      <c r="D3197" s="6"/>
      <c r="E3197" s="6"/>
      <c r="F3197" s="6"/>
      <c r="G3197" s="6"/>
      <c r="H3197" s="6"/>
      <c r="I3197" s="6"/>
      <c r="J3197" s="6"/>
      <c r="K3197" s="6"/>
      <c r="L3197" s="6"/>
      <c r="M3197" s="6"/>
      <c r="N3197" s="6"/>
      <c r="O3197" s="6"/>
      <c r="P3197" s="10"/>
      <c r="Q3197" s="15" t="str">
        <f t="shared" ca="1" si="100"/>
        <v>-</v>
      </c>
      <c r="R3197" s="6"/>
      <c r="S3197" s="6"/>
      <c r="T3197" s="6"/>
      <c r="U3197" s="6"/>
      <c r="V3197" s="6"/>
      <c r="W3197" s="6" t="str">
        <f t="shared" si="99"/>
        <v>-</v>
      </c>
      <c r="X3197" s="6"/>
      <c r="Y3197" s="6"/>
      <c r="Z3197" s="6"/>
      <c r="AA3197" s="6"/>
      <c r="AB3197" s="6"/>
      <c r="AC3197" s="6"/>
    </row>
    <row r="3198" spans="1:29" x14ac:dyDescent="0.25">
      <c r="Q3198" s="12" t="str">
        <f t="shared" ca="1" si="100"/>
        <v>-</v>
      </c>
      <c r="W3198" t="str">
        <f t="shared" si="99"/>
        <v>-</v>
      </c>
    </row>
    <row r="3199" spans="1:29" x14ac:dyDescent="0.25">
      <c r="A3199" s="6"/>
      <c r="B3199" s="10"/>
      <c r="C3199" s="6"/>
      <c r="D3199" s="6"/>
      <c r="E3199" s="6"/>
      <c r="F3199" s="6"/>
      <c r="G3199" s="6"/>
      <c r="H3199" s="6"/>
      <c r="I3199" s="6"/>
      <c r="J3199" s="6"/>
      <c r="K3199" s="6"/>
      <c r="L3199" s="6"/>
      <c r="M3199" s="6"/>
      <c r="N3199" s="6"/>
      <c r="O3199" s="6"/>
      <c r="P3199" s="10"/>
      <c r="Q3199" s="15" t="str">
        <f t="shared" ca="1" si="100"/>
        <v>-</v>
      </c>
      <c r="R3199" s="6"/>
      <c r="S3199" s="6"/>
      <c r="T3199" s="6"/>
      <c r="U3199" s="6"/>
      <c r="V3199" s="6"/>
      <c r="W3199" s="6" t="str">
        <f t="shared" ref="W3199:W3262" si="101">IF(OR(ISBLANK(J3199),ISBLANK(V3199)),"-",(IF(J3199=V3199,"Yes","No")))</f>
        <v>-</v>
      </c>
      <c r="X3199" s="6"/>
      <c r="Y3199" s="6"/>
      <c r="Z3199" s="6"/>
      <c r="AA3199" s="6"/>
      <c r="AB3199" s="6"/>
      <c r="AC3199" s="6"/>
    </row>
    <row r="3200" spans="1:29" x14ac:dyDescent="0.25">
      <c r="Q3200" s="12" t="str">
        <f t="shared" ref="Q3200:Q3263" ca="1" si="102">IF(B3200&gt;1/1/1900, (IF(R3200="Closed",(DATEDIF(B3200,P3200,"d"))-(DATEDIF(M3200,O3200,"d")),IF(OR(R3200="Pending",ISBLANK(P3200)),TODAY()-B3200))),"-")</f>
        <v>-</v>
      </c>
      <c r="W3200" t="str">
        <f t="shared" si="101"/>
        <v>-</v>
      </c>
    </row>
    <row r="3201" spans="1:29" x14ac:dyDescent="0.25">
      <c r="A3201" s="6"/>
      <c r="B3201" s="10"/>
      <c r="C3201" s="6"/>
      <c r="D3201" s="6"/>
      <c r="E3201" s="6"/>
      <c r="F3201" s="6"/>
      <c r="G3201" s="6"/>
      <c r="H3201" s="6"/>
      <c r="I3201" s="6"/>
      <c r="J3201" s="6"/>
      <c r="K3201" s="6"/>
      <c r="L3201" s="6"/>
      <c r="M3201" s="6"/>
      <c r="N3201" s="6"/>
      <c r="O3201" s="6"/>
      <c r="P3201" s="10"/>
      <c r="Q3201" s="15" t="str">
        <f t="shared" ca="1" si="102"/>
        <v>-</v>
      </c>
      <c r="R3201" s="6"/>
      <c r="S3201" s="6"/>
      <c r="T3201" s="6"/>
      <c r="U3201" s="6"/>
      <c r="V3201" s="6"/>
      <c r="W3201" s="6" t="str">
        <f t="shared" si="101"/>
        <v>-</v>
      </c>
      <c r="X3201" s="6"/>
      <c r="Y3201" s="6"/>
      <c r="Z3201" s="6"/>
      <c r="AA3201" s="6"/>
      <c r="AB3201" s="6"/>
      <c r="AC3201" s="6"/>
    </row>
    <row r="3202" spans="1:29" x14ac:dyDescent="0.25">
      <c r="Q3202" s="12" t="str">
        <f t="shared" ca="1" si="102"/>
        <v>-</v>
      </c>
      <c r="W3202" t="str">
        <f t="shared" si="101"/>
        <v>-</v>
      </c>
    </row>
    <row r="3203" spans="1:29" x14ac:dyDescent="0.25">
      <c r="A3203" s="6"/>
      <c r="B3203" s="10"/>
      <c r="C3203" s="6"/>
      <c r="D3203" s="6"/>
      <c r="E3203" s="6"/>
      <c r="F3203" s="6"/>
      <c r="G3203" s="6"/>
      <c r="H3203" s="6"/>
      <c r="I3203" s="6"/>
      <c r="J3203" s="6"/>
      <c r="K3203" s="6"/>
      <c r="L3203" s="6"/>
      <c r="M3203" s="6"/>
      <c r="N3203" s="6"/>
      <c r="O3203" s="6"/>
      <c r="P3203" s="10"/>
      <c r="Q3203" s="15" t="str">
        <f t="shared" ca="1" si="102"/>
        <v>-</v>
      </c>
      <c r="R3203" s="6"/>
      <c r="S3203" s="6"/>
      <c r="T3203" s="6"/>
      <c r="U3203" s="6"/>
      <c r="V3203" s="6"/>
      <c r="W3203" s="6" t="str">
        <f t="shared" si="101"/>
        <v>-</v>
      </c>
      <c r="X3203" s="6"/>
      <c r="Y3203" s="6"/>
      <c r="Z3203" s="6"/>
      <c r="AA3203" s="6"/>
      <c r="AB3203" s="6"/>
      <c r="AC3203" s="6"/>
    </row>
    <row r="3204" spans="1:29" x14ac:dyDescent="0.25">
      <c r="Q3204" s="12" t="str">
        <f t="shared" ca="1" si="102"/>
        <v>-</v>
      </c>
      <c r="W3204" t="str">
        <f t="shared" si="101"/>
        <v>-</v>
      </c>
    </row>
    <row r="3205" spans="1:29" x14ac:dyDescent="0.25">
      <c r="A3205" s="6"/>
      <c r="B3205" s="10"/>
      <c r="C3205" s="6"/>
      <c r="D3205" s="6"/>
      <c r="E3205" s="6"/>
      <c r="F3205" s="6"/>
      <c r="G3205" s="6"/>
      <c r="H3205" s="6"/>
      <c r="I3205" s="6"/>
      <c r="J3205" s="6"/>
      <c r="K3205" s="6"/>
      <c r="L3205" s="6"/>
      <c r="M3205" s="6"/>
      <c r="N3205" s="6"/>
      <c r="O3205" s="6"/>
      <c r="P3205" s="10"/>
      <c r="Q3205" s="15" t="str">
        <f t="shared" ca="1" si="102"/>
        <v>-</v>
      </c>
      <c r="R3205" s="6"/>
      <c r="S3205" s="6"/>
      <c r="T3205" s="6"/>
      <c r="U3205" s="6"/>
      <c r="V3205" s="6"/>
      <c r="W3205" s="6" t="str">
        <f t="shared" si="101"/>
        <v>-</v>
      </c>
      <c r="X3205" s="6"/>
      <c r="Y3205" s="6"/>
      <c r="Z3205" s="6"/>
      <c r="AA3205" s="6"/>
      <c r="AB3205" s="6"/>
      <c r="AC3205" s="6"/>
    </row>
    <row r="3206" spans="1:29" x14ac:dyDescent="0.25">
      <c r="Q3206" s="12" t="str">
        <f t="shared" ca="1" si="102"/>
        <v>-</v>
      </c>
      <c r="W3206" t="str">
        <f t="shared" si="101"/>
        <v>-</v>
      </c>
    </row>
    <row r="3207" spans="1:29" x14ac:dyDescent="0.25">
      <c r="A3207" s="6"/>
      <c r="B3207" s="10"/>
      <c r="C3207" s="6"/>
      <c r="D3207" s="6"/>
      <c r="E3207" s="6"/>
      <c r="F3207" s="6"/>
      <c r="G3207" s="6"/>
      <c r="H3207" s="6"/>
      <c r="I3207" s="6"/>
      <c r="J3207" s="6"/>
      <c r="K3207" s="6"/>
      <c r="L3207" s="6"/>
      <c r="M3207" s="6"/>
      <c r="N3207" s="6"/>
      <c r="O3207" s="6"/>
      <c r="P3207" s="10"/>
      <c r="Q3207" s="15" t="str">
        <f t="shared" ca="1" si="102"/>
        <v>-</v>
      </c>
      <c r="R3207" s="6"/>
      <c r="S3207" s="6"/>
      <c r="T3207" s="6"/>
      <c r="U3207" s="6"/>
      <c r="V3207" s="6"/>
      <c r="W3207" s="6" t="str">
        <f t="shared" si="101"/>
        <v>-</v>
      </c>
      <c r="X3207" s="6"/>
      <c r="Y3207" s="6"/>
      <c r="Z3207" s="6"/>
      <c r="AA3207" s="6"/>
      <c r="AB3207" s="6"/>
      <c r="AC3207" s="6"/>
    </row>
    <row r="3208" spans="1:29" x14ac:dyDescent="0.25">
      <c r="Q3208" s="12" t="str">
        <f t="shared" ca="1" si="102"/>
        <v>-</v>
      </c>
      <c r="W3208" t="str">
        <f t="shared" si="101"/>
        <v>-</v>
      </c>
    </row>
    <row r="3209" spans="1:29" x14ac:dyDescent="0.25">
      <c r="A3209" s="6"/>
      <c r="B3209" s="10"/>
      <c r="C3209" s="6"/>
      <c r="D3209" s="6"/>
      <c r="E3209" s="6"/>
      <c r="F3209" s="6"/>
      <c r="G3209" s="6"/>
      <c r="H3209" s="6"/>
      <c r="I3209" s="6"/>
      <c r="J3209" s="6"/>
      <c r="K3209" s="6"/>
      <c r="L3209" s="6"/>
      <c r="M3209" s="6"/>
      <c r="N3209" s="6"/>
      <c r="O3209" s="6"/>
      <c r="P3209" s="10"/>
      <c r="Q3209" s="15" t="str">
        <f t="shared" ca="1" si="102"/>
        <v>-</v>
      </c>
      <c r="R3209" s="6"/>
      <c r="S3209" s="6"/>
      <c r="T3209" s="6"/>
      <c r="U3209" s="6"/>
      <c r="V3209" s="6"/>
      <c r="W3209" s="6" t="str">
        <f t="shared" si="101"/>
        <v>-</v>
      </c>
      <c r="X3209" s="6"/>
      <c r="Y3209" s="6"/>
      <c r="Z3209" s="6"/>
      <c r="AA3209" s="6"/>
      <c r="AB3209" s="6"/>
      <c r="AC3209" s="6"/>
    </row>
    <row r="3210" spans="1:29" x14ac:dyDescent="0.25">
      <c r="Q3210" s="12" t="str">
        <f t="shared" ca="1" si="102"/>
        <v>-</v>
      </c>
      <c r="W3210" t="str">
        <f t="shared" si="101"/>
        <v>-</v>
      </c>
    </row>
    <row r="3211" spans="1:29" x14ac:dyDescent="0.25">
      <c r="A3211" s="6"/>
      <c r="B3211" s="10"/>
      <c r="C3211" s="6"/>
      <c r="D3211" s="6"/>
      <c r="E3211" s="6"/>
      <c r="F3211" s="6"/>
      <c r="G3211" s="6"/>
      <c r="H3211" s="6"/>
      <c r="I3211" s="6"/>
      <c r="J3211" s="6"/>
      <c r="K3211" s="6"/>
      <c r="L3211" s="6"/>
      <c r="M3211" s="6"/>
      <c r="N3211" s="6"/>
      <c r="O3211" s="6"/>
      <c r="P3211" s="10"/>
      <c r="Q3211" s="15" t="str">
        <f t="shared" ca="1" si="102"/>
        <v>-</v>
      </c>
      <c r="R3211" s="6"/>
      <c r="S3211" s="6"/>
      <c r="T3211" s="6"/>
      <c r="U3211" s="6"/>
      <c r="V3211" s="6"/>
      <c r="W3211" s="6" t="str">
        <f t="shared" si="101"/>
        <v>-</v>
      </c>
      <c r="X3211" s="6"/>
      <c r="Y3211" s="6"/>
      <c r="Z3211" s="6"/>
      <c r="AA3211" s="6"/>
      <c r="AB3211" s="6"/>
      <c r="AC3211" s="6"/>
    </row>
    <row r="3212" spans="1:29" x14ac:dyDescent="0.25">
      <c r="Q3212" s="12" t="str">
        <f t="shared" ca="1" si="102"/>
        <v>-</v>
      </c>
      <c r="W3212" t="str">
        <f t="shared" si="101"/>
        <v>-</v>
      </c>
    </row>
    <row r="3213" spans="1:29" x14ac:dyDescent="0.25">
      <c r="A3213" s="6"/>
      <c r="B3213" s="10"/>
      <c r="C3213" s="6"/>
      <c r="D3213" s="6"/>
      <c r="E3213" s="6"/>
      <c r="F3213" s="6"/>
      <c r="G3213" s="6"/>
      <c r="H3213" s="6"/>
      <c r="I3213" s="6"/>
      <c r="J3213" s="6"/>
      <c r="K3213" s="6"/>
      <c r="L3213" s="6"/>
      <c r="M3213" s="6"/>
      <c r="N3213" s="6"/>
      <c r="O3213" s="6"/>
      <c r="P3213" s="10"/>
      <c r="Q3213" s="15" t="str">
        <f t="shared" ca="1" si="102"/>
        <v>-</v>
      </c>
      <c r="R3213" s="6"/>
      <c r="S3213" s="6"/>
      <c r="T3213" s="6"/>
      <c r="U3213" s="6"/>
      <c r="V3213" s="6"/>
      <c r="W3213" s="6" t="str">
        <f t="shared" si="101"/>
        <v>-</v>
      </c>
      <c r="X3213" s="6"/>
      <c r="Y3213" s="6"/>
      <c r="Z3213" s="6"/>
      <c r="AA3213" s="6"/>
      <c r="AB3213" s="6"/>
      <c r="AC3213" s="6"/>
    </row>
    <row r="3214" spans="1:29" x14ac:dyDescent="0.25">
      <c r="Q3214" s="12" t="str">
        <f t="shared" ca="1" si="102"/>
        <v>-</v>
      </c>
      <c r="W3214" t="str">
        <f t="shared" si="101"/>
        <v>-</v>
      </c>
    </row>
    <row r="3215" spans="1:29" x14ac:dyDescent="0.25">
      <c r="A3215" s="6"/>
      <c r="B3215" s="10"/>
      <c r="C3215" s="6"/>
      <c r="D3215" s="6"/>
      <c r="E3215" s="6"/>
      <c r="F3215" s="6"/>
      <c r="G3215" s="6"/>
      <c r="H3215" s="6"/>
      <c r="I3215" s="6"/>
      <c r="J3215" s="6"/>
      <c r="K3215" s="6"/>
      <c r="L3215" s="6"/>
      <c r="M3215" s="6"/>
      <c r="N3215" s="6"/>
      <c r="O3215" s="6"/>
      <c r="P3215" s="10"/>
      <c r="Q3215" s="15" t="str">
        <f t="shared" ca="1" si="102"/>
        <v>-</v>
      </c>
      <c r="R3215" s="6"/>
      <c r="S3215" s="6"/>
      <c r="T3215" s="6"/>
      <c r="U3215" s="6"/>
      <c r="V3215" s="6"/>
      <c r="W3215" s="6" t="str">
        <f t="shared" si="101"/>
        <v>-</v>
      </c>
      <c r="X3215" s="6"/>
      <c r="Y3215" s="6"/>
      <c r="Z3215" s="6"/>
      <c r="AA3215" s="6"/>
      <c r="AB3215" s="6"/>
      <c r="AC3215" s="6"/>
    </row>
    <row r="3216" spans="1:29" x14ac:dyDescent="0.25">
      <c r="Q3216" s="12" t="str">
        <f t="shared" ca="1" si="102"/>
        <v>-</v>
      </c>
      <c r="W3216" t="str">
        <f t="shared" si="101"/>
        <v>-</v>
      </c>
    </row>
    <row r="3217" spans="1:29" x14ac:dyDescent="0.25">
      <c r="A3217" s="6"/>
      <c r="B3217" s="10"/>
      <c r="C3217" s="6"/>
      <c r="D3217" s="6"/>
      <c r="E3217" s="6"/>
      <c r="F3217" s="6"/>
      <c r="G3217" s="6"/>
      <c r="H3217" s="6"/>
      <c r="I3217" s="6"/>
      <c r="J3217" s="6"/>
      <c r="K3217" s="6"/>
      <c r="L3217" s="6"/>
      <c r="M3217" s="6"/>
      <c r="N3217" s="6"/>
      <c r="O3217" s="6"/>
      <c r="P3217" s="10"/>
      <c r="Q3217" s="15" t="str">
        <f t="shared" ca="1" si="102"/>
        <v>-</v>
      </c>
      <c r="R3217" s="6"/>
      <c r="S3217" s="6"/>
      <c r="T3217" s="6"/>
      <c r="U3217" s="6"/>
      <c r="V3217" s="6"/>
      <c r="W3217" s="6" t="str">
        <f t="shared" si="101"/>
        <v>-</v>
      </c>
      <c r="X3217" s="6"/>
      <c r="Y3217" s="6"/>
      <c r="Z3217" s="6"/>
      <c r="AA3217" s="6"/>
      <c r="AB3217" s="6"/>
      <c r="AC3217" s="6"/>
    </row>
    <row r="3218" spans="1:29" x14ac:dyDescent="0.25">
      <c r="Q3218" s="12" t="str">
        <f t="shared" ca="1" si="102"/>
        <v>-</v>
      </c>
      <c r="W3218" t="str">
        <f t="shared" si="101"/>
        <v>-</v>
      </c>
    </row>
    <row r="3219" spans="1:29" x14ac:dyDescent="0.25">
      <c r="A3219" s="6"/>
      <c r="B3219" s="10"/>
      <c r="C3219" s="6"/>
      <c r="D3219" s="6"/>
      <c r="E3219" s="6"/>
      <c r="F3219" s="6"/>
      <c r="G3219" s="6"/>
      <c r="H3219" s="6"/>
      <c r="I3219" s="6"/>
      <c r="J3219" s="6"/>
      <c r="K3219" s="6"/>
      <c r="L3219" s="6"/>
      <c r="M3219" s="6"/>
      <c r="N3219" s="6"/>
      <c r="O3219" s="6"/>
      <c r="P3219" s="10"/>
      <c r="Q3219" s="15" t="str">
        <f t="shared" ca="1" si="102"/>
        <v>-</v>
      </c>
      <c r="R3219" s="6"/>
      <c r="S3219" s="6"/>
      <c r="T3219" s="6"/>
      <c r="U3219" s="6"/>
      <c r="V3219" s="6"/>
      <c r="W3219" s="6" t="str">
        <f t="shared" si="101"/>
        <v>-</v>
      </c>
      <c r="X3219" s="6"/>
      <c r="Y3219" s="6"/>
      <c r="Z3219" s="6"/>
      <c r="AA3219" s="6"/>
      <c r="AB3219" s="6"/>
      <c r="AC3219" s="6"/>
    </row>
    <row r="3220" spans="1:29" x14ac:dyDescent="0.25">
      <c r="Q3220" s="12" t="str">
        <f t="shared" ca="1" si="102"/>
        <v>-</v>
      </c>
      <c r="W3220" t="str">
        <f t="shared" si="101"/>
        <v>-</v>
      </c>
    </row>
    <row r="3221" spans="1:29" x14ac:dyDescent="0.25">
      <c r="A3221" s="6"/>
      <c r="B3221" s="10"/>
      <c r="C3221" s="6"/>
      <c r="D3221" s="6"/>
      <c r="E3221" s="6"/>
      <c r="F3221" s="6"/>
      <c r="G3221" s="6"/>
      <c r="H3221" s="6"/>
      <c r="I3221" s="6"/>
      <c r="J3221" s="6"/>
      <c r="K3221" s="6"/>
      <c r="L3221" s="6"/>
      <c r="M3221" s="6"/>
      <c r="N3221" s="6"/>
      <c r="O3221" s="6"/>
      <c r="P3221" s="10"/>
      <c r="Q3221" s="15" t="str">
        <f t="shared" ca="1" si="102"/>
        <v>-</v>
      </c>
      <c r="R3221" s="6"/>
      <c r="S3221" s="6"/>
      <c r="T3221" s="6"/>
      <c r="U3221" s="6"/>
      <c r="V3221" s="6"/>
      <c r="W3221" s="6" t="str">
        <f t="shared" si="101"/>
        <v>-</v>
      </c>
      <c r="X3221" s="6"/>
      <c r="Y3221" s="6"/>
      <c r="Z3221" s="6"/>
      <c r="AA3221" s="6"/>
      <c r="AB3221" s="6"/>
      <c r="AC3221" s="6"/>
    </row>
    <row r="3222" spans="1:29" x14ac:dyDescent="0.25">
      <c r="Q3222" s="12" t="str">
        <f t="shared" ca="1" si="102"/>
        <v>-</v>
      </c>
      <c r="W3222" t="str">
        <f t="shared" si="101"/>
        <v>-</v>
      </c>
    </row>
    <row r="3223" spans="1:29" x14ac:dyDescent="0.25">
      <c r="A3223" s="6"/>
      <c r="B3223" s="10"/>
      <c r="C3223" s="6"/>
      <c r="D3223" s="6"/>
      <c r="E3223" s="6"/>
      <c r="F3223" s="6"/>
      <c r="G3223" s="6"/>
      <c r="H3223" s="6"/>
      <c r="I3223" s="6"/>
      <c r="J3223" s="6"/>
      <c r="K3223" s="6"/>
      <c r="L3223" s="6"/>
      <c r="M3223" s="6"/>
      <c r="N3223" s="6"/>
      <c r="O3223" s="6"/>
      <c r="P3223" s="10"/>
      <c r="Q3223" s="15" t="str">
        <f t="shared" ca="1" si="102"/>
        <v>-</v>
      </c>
      <c r="R3223" s="6"/>
      <c r="S3223" s="6"/>
      <c r="T3223" s="6"/>
      <c r="U3223" s="6"/>
      <c r="V3223" s="6"/>
      <c r="W3223" s="6" t="str">
        <f t="shared" si="101"/>
        <v>-</v>
      </c>
      <c r="X3223" s="6"/>
      <c r="Y3223" s="6"/>
      <c r="Z3223" s="6"/>
      <c r="AA3223" s="6"/>
      <c r="AB3223" s="6"/>
      <c r="AC3223" s="6"/>
    </row>
    <row r="3224" spans="1:29" x14ac:dyDescent="0.25">
      <c r="Q3224" s="12" t="str">
        <f t="shared" ca="1" si="102"/>
        <v>-</v>
      </c>
      <c r="W3224" t="str">
        <f t="shared" si="101"/>
        <v>-</v>
      </c>
    </row>
    <row r="3225" spans="1:29" x14ac:dyDescent="0.25">
      <c r="A3225" s="6"/>
      <c r="B3225" s="10"/>
      <c r="C3225" s="6"/>
      <c r="D3225" s="6"/>
      <c r="E3225" s="6"/>
      <c r="F3225" s="6"/>
      <c r="G3225" s="6"/>
      <c r="H3225" s="6"/>
      <c r="I3225" s="6"/>
      <c r="J3225" s="6"/>
      <c r="K3225" s="6"/>
      <c r="L3225" s="6"/>
      <c r="M3225" s="6"/>
      <c r="N3225" s="6"/>
      <c r="O3225" s="6"/>
      <c r="P3225" s="10"/>
      <c r="Q3225" s="15" t="str">
        <f t="shared" ca="1" si="102"/>
        <v>-</v>
      </c>
      <c r="R3225" s="6"/>
      <c r="S3225" s="6"/>
      <c r="T3225" s="6"/>
      <c r="U3225" s="6"/>
      <c r="V3225" s="6"/>
      <c r="W3225" s="6" t="str">
        <f t="shared" si="101"/>
        <v>-</v>
      </c>
      <c r="X3225" s="6"/>
      <c r="Y3225" s="6"/>
      <c r="Z3225" s="6"/>
      <c r="AA3225" s="6"/>
      <c r="AB3225" s="6"/>
      <c r="AC3225" s="6"/>
    </row>
    <row r="3226" spans="1:29" x14ac:dyDescent="0.25">
      <c r="Q3226" s="12" t="str">
        <f t="shared" ca="1" si="102"/>
        <v>-</v>
      </c>
      <c r="W3226" t="str">
        <f t="shared" si="101"/>
        <v>-</v>
      </c>
    </row>
    <row r="3227" spans="1:29" x14ac:dyDescent="0.25">
      <c r="A3227" s="6"/>
      <c r="B3227" s="10"/>
      <c r="C3227" s="6"/>
      <c r="D3227" s="6"/>
      <c r="E3227" s="6"/>
      <c r="F3227" s="6"/>
      <c r="G3227" s="6"/>
      <c r="H3227" s="6"/>
      <c r="I3227" s="6"/>
      <c r="J3227" s="6"/>
      <c r="K3227" s="6"/>
      <c r="L3227" s="6"/>
      <c r="M3227" s="6"/>
      <c r="N3227" s="6"/>
      <c r="O3227" s="6"/>
      <c r="P3227" s="10"/>
      <c r="Q3227" s="15" t="str">
        <f t="shared" ca="1" si="102"/>
        <v>-</v>
      </c>
      <c r="R3227" s="6"/>
      <c r="S3227" s="6"/>
      <c r="T3227" s="6"/>
      <c r="U3227" s="6"/>
      <c r="V3227" s="6"/>
      <c r="W3227" s="6" t="str">
        <f t="shared" si="101"/>
        <v>-</v>
      </c>
      <c r="X3227" s="6"/>
      <c r="Y3227" s="6"/>
      <c r="Z3227" s="6"/>
      <c r="AA3227" s="6"/>
      <c r="AB3227" s="6"/>
      <c r="AC3227" s="6"/>
    </row>
    <row r="3228" spans="1:29" x14ac:dyDescent="0.25">
      <c r="Q3228" s="12" t="str">
        <f t="shared" ca="1" si="102"/>
        <v>-</v>
      </c>
      <c r="W3228" t="str">
        <f t="shared" si="101"/>
        <v>-</v>
      </c>
    </row>
    <row r="3229" spans="1:29" x14ac:dyDescent="0.25">
      <c r="A3229" s="6"/>
      <c r="B3229" s="10"/>
      <c r="C3229" s="6"/>
      <c r="D3229" s="6"/>
      <c r="E3229" s="6"/>
      <c r="F3229" s="6"/>
      <c r="G3229" s="6"/>
      <c r="H3229" s="6"/>
      <c r="I3229" s="6"/>
      <c r="J3229" s="6"/>
      <c r="K3229" s="6"/>
      <c r="L3229" s="6"/>
      <c r="M3229" s="6"/>
      <c r="N3229" s="6"/>
      <c r="O3229" s="6"/>
      <c r="P3229" s="10"/>
      <c r="Q3229" s="15" t="str">
        <f t="shared" ca="1" si="102"/>
        <v>-</v>
      </c>
      <c r="R3229" s="6"/>
      <c r="S3229" s="6"/>
      <c r="T3229" s="6"/>
      <c r="U3229" s="6"/>
      <c r="V3229" s="6"/>
      <c r="W3229" s="6" t="str">
        <f t="shared" si="101"/>
        <v>-</v>
      </c>
      <c r="X3229" s="6"/>
      <c r="Y3229" s="6"/>
      <c r="Z3229" s="6"/>
      <c r="AA3229" s="6"/>
      <c r="AB3229" s="6"/>
      <c r="AC3229" s="6"/>
    </row>
    <row r="3230" spans="1:29" x14ac:dyDescent="0.25">
      <c r="Q3230" s="12" t="str">
        <f t="shared" ca="1" si="102"/>
        <v>-</v>
      </c>
      <c r="W3230" t="str">
        <f t="shared" si="101"/>
        <v>-</v>
      </c>
    </row>
    <row r="3231" spans="1:29" x14ac:dyDescent="0.25">
      <c r="A3231" s="6"/>
      <c r="B3231" s="10"/>
      <c r="C3231" s="6"/>
      <c r="D3231" s="6"/>
      <c r="E3231" s="6"/>
      <c r="F3231" s="6"/>
      <c r="G3231" s="6"/>
      <c r="H3231" s="6"/>
      <c r="I3231" s="6"/>
      <c r="J3231" s="6"/>
      <c r="K3231" s="6"/>
      <c r="L3231" s="6"/>
      <c r="M3231" s="6"/>
      <c r="N3231" s="6"/>
      <c r="O3231" s="6"/>
      <c r="P3231" s="10"/>
      <c r="Q3231" s="15" t="str">
        <f t="shared" ca="1" si="102"/>
        <v>-</v>
      </c>
      <c r="R3231" s="6"/>
      <c r="S3231" s="6"/>
      <c r="T3231" s="6"/>
      <c r="U3231" s="6"/>
      <c r="V3231" s="6"/>
      <c r="W3231" s="6" t="str">
        <f t="shared" si="101"/>
        <v>-</v>
      </c>
      <c r="X3231" s="6"/>
      <c r="Y3231" s="6"/>
      <c r="Z3231" s="6"/>
      <c r="AA3231" s="6"/>
      <c r="AB3231" s="6"/>
      <c r="AC3231" s="6"/>
    </row>
    <row r="3232" spans="1:29" x14ac:dyDescent="0.25">
      <c r="Q3232" s="12" t="str">
        <f t="shared" ca="1" si="102"/>
        <v>-</v>
      </c>
      <c r="W3232" t="str">
        <f t="shared" si="101"/>
        <v>-</v>
      </c>
    </row>
    <row r="3233" spans="1:29" x14ac:dyDescent="0.25">
      <c r="A3233" s="6"/>
      <c r="B3233" s="10"/>
      <c r="C3233" s="6"/>
      <c r="D3233" s="6"/>
      <c r="E3233" s="6"/>
      <c r="F3233" s="6"/>
      <c r="G3233" s="6"/>
      <c r="H3233" s="6"/>
      <c r="I3233" s="6"/>
      <c r="J3233" s="6"/>
      <c r="K3233" s="6"/>
      <c r="L3233" s="6"/>
      <c r="M3233" s="6"/>
      <c r="N3233" s="6"/>
      <c r="O3233" s="6"/>
      <c r="P3233" s="10"/>
      <c r="Q3233" s="15" t="str">
        <f t="shared" ca="1" si="102"/>
        <v>-</v>
      </c>
      <c r="R3233" s="6"/>
      <c r="S3233" s="6"/>
      <c r="T3233" s="6"/>
      <c r="U3233" s="6"/>
      <c r="V3233" s="6"/>
      <c r="W3233" s="6" t="str">
        <f t="shared" si="101"/>
        <v>-</v>
      </c>
      <c r="X3233" s="6"/>
      <c r="Y3233" s="6"/>
      <c r="Z3233" s="6"/>
      <c r="AA3233" s="6"/>
      <c r="AB3233" s="6"/>
      <c r="AC3233" s="6"/>
    </row>
    <row r="3234" spans="1:29" x14ac:dyDescent="0.25">
      <c r="Q3234" s="12" t="str">
        <f t="shared" ca="1" si="102"/>
        <v>-</v>
      </c>
      <c r="W3234" t="str">
        <f t="shared" si="101"/>
        <v>-</v>
      </c>
    </row>
    <row r="3235" spans="1:29" x14ac:dyDescent="0.25">
      <c r="A3235" s="6"/>
      <c r="B3235" s="10"/>
      <c r="C3235" s="6"/>
      <c r="D3235" s="6"/>
      <c r="E3235" s="6"/>
      <c r="F3235" s="6"/>
      <c r="G3235" s="6"/>
      <c r="H3235" s="6"/>
      <c r="I3235" s="6"/>
      <c r="J3235" s="6"/>
      <c r="K3235" s="6"/>
      <c r="L3235" s="6"/>
      <c r="M3235" s="6"/>
      <c r="N3235" s="6"/>
      <c r="O3235" s="6"/>
      <c r="P3235" s="10"/>
      <c r="Q3235" s="15" t="str">
        <f t="shared" ca="1" si="102"/>
        <v>-</v>
      </c>
      <c r="R3235" s="6"/>
      <c r="S3235" s="6"/>
      <c r="T3235" s="6"/>
      <c r="U3235" s="6"/>
      <c r="V3235" s="6"/>
      <c r="W3235" s="6" t="str">
        <f t="shared" si="101"/>
        <v>-</v>
      </c>
      <c r="X3235" s="6"/>
      <c r="Y3235" s="6"/>
      <c r="Z3235" s="6"/>
      <c r="AA3235" s="6"/>
      <c r="AB3235" s="6"/>
      <c r="AC3235" s="6"/>
    </row>
    <row r="3236" spans="1:29" x14ac:dyDescent="0.25">
      <c r="Q3236" s="12" t="str">
        <f t="shared" ca="1" si="102"/>
        <v>-</v>
      </c>
      <c r="W3236" t="str">
        <f t="shared" si="101"/>
        <v>-</v>
      </c>
    </row>
    <row r="3237" spans="1:29" x14ac:dyDescent="0.25">
      <c r="A3237" s="6"/>
      <c r="B3237" s="10"/>
      <c r="C3237" s="6"/>
      <c r="D3237" s="6"/>
      <c r="E3237" s="6"/>
      <c r="F3237" s="6"/>
      <c r="G3237" s="6"/>
      <c r="H3237" s="6"/>
      <c r="I3237" s="6"/>
      <c r="J3237" s="6"/>
      <c r="K3237" s="6"/>
      <c r="L3237" s="6"/>
      <c r="M3237" s="6"/>
      <c r="N3237" s="6"/>
      <c r="O3237" s="6"/>
      <c r="P3237" s="10"/>
      <c r="Q3237" s="15" t="str">
        <f t="shared" ca="1" si="102"/>
        <v>-</v>
      </c>
      <c r="R3237" s="6"/>
      <c r="S3237" s="6"/>
      <c r="T3237" s="6"/>
      <c r="U3237" s="6"/>
      <c r="V3237" s="6"/>
      <c r="W3237" s="6" t="str">
        <f t="shared" si="101"/>
        <v>-</v>
      </c>
      <c r="X3237" s="6"/>
      <c r="Y3237" s="6"/>
      <c r="Z3237" s="6"/>
      <c r="AA3237" s="6"/>
      <c r="AB3237" s="6"/>
      <c r="AC3237" s="6"/>
    </row>
    <row r="3238" spans="1:29" x14ac:dyDescent="0.25">
      <c r="Q3238" s="12" t="str">
        <f t="shared" ca="1" si="102"/>
        <v>-</v>
      </c>
      <c r="W3238" t="str">
        <f t="shared" si="101"/>
        <v>-</v>
      </c>
    </row>
    <row r="3239" spans="1:29" x14ac:dyDescent="0.25">
      <c r="A3239" s="6"/>
      <c r="B3239" s="10"/>
      <c r="C3239" s="6"/>
      <c r="D3239" s="6"/>
      <c r="E3239" s="6"/>
      <c r="F3239" s="6"/>
      <c r="G3239" s="6"/>
      <c r="H3239" s="6"/>
      <c r="I3239" s="6"/>
      <c r="J3239" s="6"/>
      <c r="K3239" s="6"/>
      <c r="L3239" s="6"/>
      <c r="M3239" s="6"/>
      <c r="N3239" s="6"/>
      <c r="O3239" s="6"/>
      <c r="P3239" s="10"/>
      <c r="Q3239" s="15" t="str">
        <f t="shared" ca="1" si="102"/>
        <v>-</v>
      </c>
      <c r="R3239" s="6"/>
      <c r="S3239" s="6"/>
      <c r="T3239" s="6"/>
      <c r="U3239" s="6"/>
      <c r="V3239" s="6"/>
      <c r="W3239" s="6" t="str">
        <f t="shared" si="101"/>
        <v>-</v>
      </c>
      <c r="X3239" s="6"/>
      <c r="Y3239" s="6"/>
      <c r="Z3239" s="6"/>
      <c r="AA3239" s="6"/>
      <c r="AB3239" s="6"/>
      <c r="AC3239" s="6"/>
    </row>
    <row r="3240" spans="1:29" x14ac:dyDescent="0.25">
      <c r="Q3240" s="12" t="str">
        <f t="shared" ca="1" si="102"/>
        <v>-</v>
      </c>
      <c r="W3240" t="str">
        <f t="shared" si="101"/>
        <v>-</v>
      </c>
    </row>
    <row r="3241" spans="1:29" x14ac:dyDescent="0.25">
      <c r="A3241" s="6"/>
      <c r="B3241" s="10"/>
      <c r="C3241" s="6"/>
      <c r="D3241" s="6"/>
      <c r="E3241" s="6"/>
      <c r="F3241" s="6"/>
      <c r="G3241" s="6"/>
      <c r="H3241" s="6"/>
      <c r="I3241" s="6"/>
      <c r="J3241" s="6"/>
      <c r="K3241" s="6"/>
      <c r="L3241" s="6"/>
      <c r="M3241" s="6"/>
      <c r="N3241" s="6"/>
      <c r="O3241" s="6"/>
      <c r="P3241" s="10"/>
      <c r="Q3241" s="15" t="str">
        <f t="shared" ca="1" si="102"/>
        <v>-</v>
      </c>
      <c r="R3241" s="6"/>
      <c r="S3241" s="6"/>
      <c r="T3241" s="6"/>
      <c r="U3241" s="6"/>
      <c r="V3241" s="6"/>
      <c r="W3241" s="6" t="str">
        <f t="shared" si="101"/>
        <v>-</v>
      </c>
      <c r="X3241" s="6"/>
      <c r="Y3241" s="6"/>
      <c r="Z3241" s="6"/>
      <c r="AA3241" s="6"/>
      <c r="AB3241" s="6"/>
      <c r="AC3241" s="6"/>
    </row>
    <row r="3242" spans="1:29" x14ac:dyDescent="0.25">
      <c r="Q3242" s="12" t="str">
        <f t="shared" ca="1" si="102"/>
        <v>-</v>
      </c>
      <c r="W3242" t="str">
        <f t="shared" si="101"/>
        <v>-</v>
      </c>
    </row>
    <row r="3243" spans="1:29" x14ac:dyDescent="0.25">
      <c r="A3243" s="6"/>
      <c r="B3243" s="10"/>
      <c r="C3243" s="6"/>
      <c r="D3243" s="6"/>
      <c r="E3243" s="6"/>
      <c r="F3243" s="6"/>
      <c r="G3243" s="6"/>
      <c r="H3243" s="6"/>
      <c r="I3243" s="6"/>
      <c r="J3243" s="6"/>
      <c r="K3243" s="6"/>
      <c r="L3243" s="6"/>
      <c r="M3243" s="6"/>
      <c r="N3243" s="6"/>
      <c r="O3243" s="6"/>
      <c r="P3243" s="10"/>
      <c r="Q3243" s="15" t="str">
        <f t="shared" ca="1" si="102"/>
        <v>-</v>
      </c>
      <c r="R3243" s="6"/>
      <c r="S3243" s="6"/>
      <c r="T3243" s="6"/>
      <c r="U3243" s="6"/>
      <c r="V3243" s="6"/>
      <c r="W3243" s="6" t="str">
        <f t="shared" si="101"/>
        <v>-</v>
      </c>
      <c r="X3243" s="6"/>
      <c r="Y3243" s="6"/>
      <c r="Z3243" s="6"/>
      <c r="AA3243" s="6"/>
      <c r="AB3243" s="6"/>
      <c r="AC3243" s="6"/>
    </row>
    <row r="3244" spans="1:29" x14ac:dyDescent="0.25">
      <c r="Q3244" s="12" t="str">
        <f t="shared" ca="1" si="102"/>
        <v>-</v>
      </c>
      <c r="W3244" t="str">
        <f t="shared" si="101"/>
        <v>-</v>
      </c>
    </row>
    <row r="3245" spans="1:29" x14ac:dyDescent="0.25">
      <c r="A3245" s="6"/>
      <c r="B3245" s="10"/>
      <c r="C3245" s="6"/>
      <c r="D3245" s="6"/>
      <c r="E3245" s="6"/>
      <c r="F3245" s="6"/>
      <c r="G3245" s="6"/>
      <c r="H3245" s="6"/>
      <c r="I3245" s="6"/>
      <c r="J3245" s="6"/>
      <c r="K3245" s="6"/>
      <c r="L3245" s="6"/>
      <c r="M3245" s="6"/>
      <c r="N3245" s="6"/>
      <c r="O3245" s="6"/>
      <c r="P3245" s="10"/>
      <c r="Q3245" s="15" t="str">
        <f t="shared" ca="1" si="102"/>
        <v>-</v>
      </c>
      <c r="R3245" s="6"/>
      <c r="S3245" s="6"/>
      <c r="T3245" s="6"/>
      <c r="U3245" s="6"/>
      <c r="V3245" s="6"/>
      <c r="W3245" s="6" t="str">
        <f t="shared" si="101"/>
        <v>-</v>
      </c>
      <c r="X3245" s="6"/>
      <c r="Y3245" s="6"/>
      <c r="Z3245" s="6"/>
      <c r="AA3245" s="6"/>
      <c r="AB3245" s="6"/>
      <c r="AC3245" s="6"/>
    </row>
    <row r="3246" spans="1:29" x14ac:dyDescent="0.25">
      <c r="Q3246" s="12" t="str">
        <f t="shared" ca="1" si="102"/>
        <v>-</v>
      </c>
      <c r="W3246" t="str">
        <f t="shared" si="101"/>
        <v>-</v>
      </c>
    </row>
    <row r="3247" spans="1:29" x14ac:dyDescent="0.25">
      <c r="A3247" s="6"/>
      <c r="B3247" s="10"/>
      <c r="C3247" s="6"/>
      <c r="D3247" s="6"/>
      <c r="E3247" s="6"/>
      <c r="F3247" s="6"/>
      <c r="G3247" s="6"/>
      <c r="H3247" s="6"/>
      <c r="I3247" s="6"/>
      <c r="J3247" s="6"/>
      <c r="K3247" s="6"/>
      <c r="L3247" s="6"/>
      <c r="M3247" s="6"/>
      <c r="N3247" s="6"/>
      <c r="O3247" s="6"/>
      <c r="P3247" s="10"/>
      <c r="Q3247" s="15" t="str">
        <f t="shared" ca="1" si="102"/>
        <v>-</v>
      </c>
      <c r="R3247" s="6"/>
      <c r="S3247" s="6"/>
      <c r="T3247" s="6"/>
      <c r="U3247" s="6"/>
      <c r="V3247" s="6"/>
      <c r="W3247" s="6" t="str">
        <f t="shared" si="101"/>
        <v>-</v>
      </c>
      <c r="X3247" s="6"/>
      <c r="Y3247" s="6"/>
      <c r="Z3247" s="6"/>
      <c r="AA3247" s="6"/>
      <c r="AB3247" s="6"/>
      <c r="AC3247" s="6"/>
    </row>
    <row r="3248" spans="1:29" x14ac:dyDescent="0.25">
      <c r="Q3248" s="12" t="str">
        <f t="shared" ca="1" si="102"/>
        <v>-</v>
      </c>
      <c r="W3248" t="str">
        <f t="shared" si="101"/>
        <v>-</v>
      </c>
    </row>
    <row r="3249" spans="1:29" x14ac:dyDescent="0.25">
      <c r="A3249" s="6"/>
      <c r="B3249" s="10"/>
      <c r="C3249" s="6"/>
      <c r="D3249" s="6"/>
      <c r="E3249" s="6"/>
      <c r="F3249" s="6"/>
      <c r="G3249" s="6"/>
      <c r="H3249" s="6"/>
      <c r="I3249" s="6"/>
      <c r="J3249" s="6"/>
      <c r="K3249" s="6"/>
      <c r="L3249" s="6"/>
      <c r="M3249" s="6"/>
      <c r="N3249" s="6"/>
      <c r="O3249" s="6"/>
      <c r="P3249" s="10"/>
      <c r="Q3249" s="15" t="str">
        <f t="shared" ca="1" si="102"/>
        <v>-</v>
      </c>
      <c r="R3249" s="6"/>
      <c r="S3249" s="6"/>
      <c r="T3249" s="6"/>
      <c r="U3249" s="6"/>
      <c r="V3249" s="6"/>
      <c r="W3249" s="6" t="str">
        <f t="shared" si="101"/>
        <v>-</v>
      </c>
      <c r="X3249" s="6"/>
      <c r="Y3249" s="6"/>
      <c r="Z3249" s="6"/>
      <c r="AA3249" s="6"/>
      <c r="AB3249" s="6"/>
      <c r="AC3249" s="6"/>
    </row>
    <row r="3250" spans="1:29" x14ac:dyDescent="0.25">
      <c r="Q3250" s="12" t="str">
        <f t="shared" ca="1" si="102"/>
        <v>-</v>
      </c>
      <c r="W3250" t="str">
        <f t="shared" si="101"/>
        <v>-</v>
      </c>
    </row>
    <row r="3251" spans="1:29" x14ac:dyDescent="0.25">
      <c r="A3251" s="6"/>
      <c r="B3251" s="10"/>
      <c r="C3251" s="6"/>
      <c r="D3251" s="6"/>
      <c r="E3251" s="6"/>
      <c r="F3251" s="6"/>
      <c r="G3251" s="6"/>
      <c r="H3251" s="6"/>
      <c r="I3251" s="6"/>
      <c r="J3251" s="6"/>
      <c r="K3251" s="6"/>
      <c r="L3251" s="6"/>
      <c r="M3251" s="6"/>
      <c r="N3251" s="6"/>
      <c r="O3251" s="6"/>
      <c r="P3251" s="10"/>
      <c r="Q3251" s="15" t="str">
        <f t="shared" ca="1" si="102"/>
        <v>-</v>
      </c>
      <c r="R3251" s="6"/>
      <c r="S3251" s="6"/>
      <c r="T3251" s="6"/>
      <c r="U3251" s="6"/>
      <c r="V3251" s="6"/>
      <c r="W3251" s="6" t="str">
        <f t="shared" si="101"/>
        <v>-</v>
      </c>
      <c r="X3251" s="6"/>
      <c r="Y3251" s="6"/>
      <c r="Z3251" s="6"/>
      <c r="AA3251" s="6"/>
      <c r="AB3251" s="6"/>
      <c r="AC3251" s="6"/>
    </row>
    <row r="3252" spans="1:29" x14ac:dyDescent="0.25">
      <c r="Q3252" s="12" t="str">
        <f t="shared" ca="1" si="102"/>
        <v>-</v>
      </c>
      <c r="W3252" t="str">
        <f t="shared" si="101"/>
        <v>-</v>
      </c>
    </row>
    <row r="3253" spans="1:29" x14ac:dyDescent="0.25">
      <c r="A3253" s="6"/>
      <c r="B3253" s="10"/>
      <c r="C3253" s="6"/>
      <c r="D3253" s="6"/>
      <c r="E3253" s="6"/>
      <c r="F3253" s="6"/>
      <c r="G3253" s="6"/>
      <c r="H3253" s="6"/>
      <c r="I3253" s="6"/>
      <c r="J3253" s="6"/>
      <c r="K3253" s="6"/>
      <c r="L3253" s="6"/>
      <c r="M3253" s="6"/>
      <c r="N3253" s="6"/>
      <c r="O3253" s="6"/>
      <c r="P3253" s="10"/>
      <c r="Q3253" s="15" t="str">
        <f t="shared" ca="1" si="102"/>
        <v>-</v>
      </c>
      <c r="R3253" s="6"/>
      <c r="S3253" s="6"/>
      <c r="T3253" s="6"/>
      <c r="U3253" s="6"/>
      <c r="V3253" s="6"/>
      <c r="W3253" s="6" t="str">
        <f t="shared" si="101"/>
        <v>-</v>
      </c>
      <c r="X3253" s="6"/>
      <c r="Y3253" s="6"/>
      <c r="Z3253" s="6"/>
      <c r="AA3253" s="6"/>
      <c r="AB3253" s="6"/>
      <c r="AC3253" s="6"/>
    </row>
    <row r="3254" spans="1:29" x14ac:dyDescent="0.25">
      <c r="Q3254" s="12" t="str">
        <f t="shared" ca="1" si="102"/>
        <v>-</v>
      </c>
      <c r="W3254" t="str">
        <f t="shared" si="101"/>
        <v>-</v>
      </c>
    </row>
    <row r="3255" spans="1:29" x14ac:dyDescent="0.25">
      <c r="A3255" s="6"/>
      <c r="B3255" s="10"/>
      <c r="C3255" s="6"/>
      <c r="D3255" s="6"/>
      <c r="E3255" s="6"/>
      <c r="F3255" s="6"/>
      <c r="G3255" s="6"/>
      <c r="H3255" s="6"/>
      <c r="I3255" s="6"/>
      <c r="J3255" s="6"/>
      <c r="K3255" s="6"/>
      <c r="L3255" s="6"/>
      <c r="M3255" s="6"/>
      <c r="N3255" s="6"/>
      <c r="O3255" s="6"/>
      <c r="P3255" s="10"/>
      <c r="Q3255" s="15" t="str">
        <f t="shared" ca="1" si="102"/>
        <v>-</v>
      </c>
      <c r="R3255" s="6"/>
      <c r="S3255" s="6"/>
      <c r="T3255" s="6"/>
      <c r="U3255" s="6"/>
      <c r="V3255" s="6"/>
      <c r="W3255" s="6" t="str">
        <f t="shared" si="101"/>
        <v>-</v>
      </c>
      <c r="X3255" s="6"/>
      <c r="Y3255" s="6"/>
      <c r="Z3255" s="6"/>
      <c r="AA3255" s="6"/>
      <c r="AB3255" s="6"/>
      <c r="AC3255" s="6"/>
    </row>
    <row r="3256" spans="1:29" x14ac:dyDescent="0.25">
      <c r="Q3256" s="12" t="str">
        <f t="shared" ca="1" si="102"/>
        <v>-</v>
      </c>
      <c r="W3256" t="str">
        <f t="shared" si="101"/>
        <v>-</v>
      </c>
    </row>
    <row r="3257" spans="1:29" x14ac:dyDescent="0.25">
      <c r="A3257" s="6"/>
      <c r="B3257" s="10"/>
      <c r="C3257" s="6"/>
      <c r="D3257" s="6"/>
      <c r="E3257" s="6"/>
      <c r="F3257" s="6"/>
      <c r="G3257" s="6"/>
      <c r="H3257" s="6"/>
      <c r="I3257" s="6"/>
      <c r="J3257" s="6"/>
      <c r="K3257" s="6"/>
      <c r="L3257" s="6"/>
      <c r="M3257" s="6"/>
      <c r="N3257" s="6"/>
      <c r="O3257" s="6"/>
      <c r="P3257" s="10"/>
      <c r="Q3257" s="15" t="str">
        <f t="shared" ca="1" si="102"/>
        <v>-</v>
      </c>
      <c r="R3257" s="6"/>
      <c r="S3257" s="6"/>
      <c r="T3257" s="6"/>
      <c r="U3257" s="6"/>
      <c r="V3257" s="6"/>
      <c r="W3257" s="6" t="str">
        <f t="shared" si="101"/>
        <v>-</v>
      </c>
      <c r="X3257" s="6"/>
      <c r="Y3257" s="6"/>
      <c r="Z3257" s="6"/>
      <c r="AA3257" s="6"/>
      <c r="AB3257" s="6"/>
      <c r="AC3257" s="6"/>
    </row>
    <row r="3258" spans="1:29" x14ac:dyDescent="0.25">
      <c r="Q3258" s="12" t="str">
        <f t="shared" ca="1" si="102"/>
        <v>-</v>
      </c>
      <c r="W3258" t="str">
        <f t="shared" si="101"/>
        <v>-</v>
      </c>
    </row>
    <row r="3259" spans="1:29" x14ac:dyDescent="0.25">
      <c r="A3259" s="6"/>
      <c r="B3259" s="10"/>
      <c r="C3259" s="6"/>
      <c r="D3259" s="6"/>
      <c r="E3259" s="6"/>
      <c r="F3259" s="6"/>
      <c r="G3259" s="6"/>
      <c r="H3259" s="6"/>
      <c r="I3259" s="6"/>
      <c r="J3259" s="6"/>
      <c r="K3259" s="6"/>
      <c r="L3259" s="6"/>
      <c r="M3259" s="6"/>
      <c r="N3259" s="6"/>
      <c r="O3259" s="6"/>
      <c r="P3259" s="10"/>
      <c r="Q3259" s="15" t="str">
        <f t="shared" ca="1" si="102"/>
        <v>-</v>
      </c>
      <c r="R3259" s="6"/>
      <c r="S3259" s="6"/>
      <c r="T3259" s="6"/>
      <c r="U3259" s="6"/>
      <c r="V3259" s="6"/>
      <c r="W3259" s="6" t="str">
        <f t="shared" si="101"/>
        <v>-</v>
      </c>
      <c r="X3259" s="6"/>
      <c r="Y3259" s="6"/>
      <c r="Z3259" s="6"/>
      <c r="AA3259" s="6"/>
      <c r="AB3259" s="6"/>
      <c r="AC3259" s="6"/>
    </row>
    <row r="3260" spans="1:29" x14ac:dyDescent="0.25">
      <c r="Q3260" s="12" t="str">
        <f t="shared" ca="1" si="102"/>
        <v>-</v>
      </c>
      <c r="W3260" t="str">
        <f t="shared" si="101"/>
        <v>-</v>
      </c>
    </row>
    <row r="3261" spans="1:29" x14ac:dyDescent="0.25">
      <c r="A3261" s="6"/>
      <c r="B3261" s="10"/>
      <c r="C3261" s="6"/>
      <c r="D3261" s="6"/>
      <c r="E3261" s="6"/>
      <c r="F3261" s="6"/>
      <c r="G3261" s="6"/>
      <c r="H3261" s="6"/>
      <c r="I3261" s="6"/>
      <c r="J3261" s="6"/>
      <c r="K3261" s="6"/>
      <c r="L3261" s="6"/>
      <c r="M3261" s="6"/>
      <c r="N3261" s="6"/>
      <c r="O3261" s="6"/>
      <c r="P3261" s="10"/>
      <c r="Q3261" s="15" t="str">
        <f t="shared" ca="1" si="102"/>
        <v>-</v>
      </c>
      <c r="R3261" s="6"/>
      <c r="S3261" s="6"/>
      <c r="T3261" s="6"/>
      <c r="U3261" s="6"/>
      <c r="V3261" s="6"/>
      <c r="W3261" s="6" t="str">
        <f t="shared" si="101"/>
        <v>-</v>
      </c>
      <c r="X3261" s="6"/>
      <c r="Y3261" s="6"/>
      <c r="Z3261" s="6"/>
      <c r="AA3261" s="6"/>
      <c r="AB3261" s="6"/>
      <c r="AC3261" s="6"/>
    </row>
    <row r="3262" spans="1:29" x14ac:dyDescent="0.25">
      <c r="Q3262" s="12" t="str">
        <f t="shared" ca="1" si="102"/>
        <v>-</v>
      </c>
      <c r="W3262" t="str">
        <f t="shared" si="101"/>
        <v>-</v>
      </c>
    </row>
    <row r="3263" spans="1:29" x14ac:dyDescent="0.25">
      <c r="A3263" s="6"/>
      <c r="B3263" s="10"/>
      <c r="C3263" s="6"/>
      <c r="D3263" s="6"/>
      <c r="E3263" s="6"/>
      <c r="F3263" s="6"/>
      <c r="G3263" s="6"/>
      <c r="H3263" s="6"/>
      <c r="I3263" s="6"/>
      <c r="J3263" s="6"/>
      <c r="K3263" s="6"/>
      <c r="L3263" s="6"/>
      <c r="M3263" s="6"/>
      <c r="N3263" s="6"/>
      <c r="O3263" s="6"/>
      <c r="P3263" s="10"/>
      <c r="Q3263" s="15" t="str">
        <f t="shared" ca="1" si="102"/>
        <v>-</v>
      </c>
      <c r="R3263" s="6"/>
      <c r="S3263" s="6"/>
      <c r="T3263" s="6"/>
      <c r="U3263" s="6"/>
      <c r="V3263" s="6"/>
      <c r="W3263" s="6" t="str">
        <f t="shared" ref="W3263:W3326" si="103">IF(OR(ISBLANK(J3263),ISBLANK(V3263)),"-",(IF(J3263=V3263,"Yes","No")))</f>
        <v>-</v>
      </c>
      <c r="X3263" s="6"/>
      <c r="Y3263" s="6"/>
      <c r="Z3263" s="6"/>
      <c r="AA3263" s="6"/>
      <c r="AB3263" s="6"/>
      <c r="AC3263" s="6"/>
    </row>
    <row r="3264" spans="1:29" x14ac:dyDescent="0.25">
      <c r="Q3264" s="12" t="str">
        <f t="shared" ref="Q3264:Q3327" ca="1" si="104">IF(B3264&gt;1/1/1900, (IF(R3264="Closed",(DATEDIF(B3264,P3264,"d"))-(DATEDIF(M3264,O3264,"d")),IF(OR(R3264="Pending",ISBLANK(P3264)),TODAY()-B3264))),"-")</f>
        <v>-</v>
      </c>
      <c r="W3264" t="str">
        <f t="shared" si="103"/>
        <v>-</v>
      </c>
    </row>
    <row r="3265" spans="1:29" x14ac:dyDescent="0.25">
      <c r="A3265" s="6"/>
      <c r="B3265" s="10"/>
      <c r="C3265" s="6"/>
      <c r="D3265" s="6"/>
      <c r="E3265" s="6"/>
      <c r="F3265" s="6"/>
      <c r="G3265" s="6"/>
      <c r="H3265" s="6"/>
      <c r="I3265" s="6"/>
      <c r="J3265" s="6"/>
      <c r="K3265" s="6"/>
      <c r="L3265" s="6"/>
      <c r="M3265" s="6"/>
      <c r="N3265" s="6"/>
      <c r="O3265" s="6"/>
      <c r="P3265" s="10"/>
      <c r="Q3265" s="15" t="str">
        <f t="shared" ca="1" si="104"/>
        <v>-</v>
      </c>
      <c r="R3265" s="6"/>
      <c r="S3265" s="6"/>
      <c r="T3265" s="6"/>
      <c r="U3265" s="6"/>
      <c r="V3265" s="6"/>
      <c r="W3265" s="6" t="str">
        <f t="shared" si="103"/>
        <v>-</v>
      </c>
      <c r="X3265" s="6"/>
      <c r="Y3265" s="6"/>
      <c r="Z3265" s="6"/>
      <c r="AA3265" s="6"/>
      <c r="AB3265" s="6"/>
      <c r="AC3265" s="6"/>
    </row>
    <row r="3266" spans="1:29" x14ac:dyDescent="0.25">
      <c r="Q3266" s="12" t="str">
        <f t="shared" ca="1" si="104"/>
        <v>-</v>
      </c>
      <c r="W3266" t="str">
        <f t="shared" si="103"/>
        <v>-</v>
      </c>
    </row>
    <row r="3267" spans="1:29" x14ac:dyDescent="0.25">
      <c r="A3267" s="6"/>
      <c r="B3267" s="10"/>
      <c r="C3267" s="6"/>
      <c r="D3267" s="6"/>
      <c r="E3267" s="6"/>
      <c r="F3267" s="6"/>
      <c r="G3267" s="6"/>
      <c r="H3267" s="6"/>
      <c r="I3267" s="6"/>
      <c r="J3267" s="6"/>
      <c r="K3267" s="6"/>
      <c r="L3267" s="6"/>
      <c r="M3267" s="6"/>
      <c r="N3267" s="6"/>
      <c r="O3267" s="6"/>
      <c r="P3267" s="10"/>
      <c r="Q3267" s="15" t="str">
        <f t="shared" ca="1" si="104"/>
        <v>-</v>
      </c>
      <c r="R3267" s="6"/>
      <c r="S3267" s="6"/>
      <c r="T3267" s="6"/>
      <c r="U3267" s="6"/>
      <c r="V3267" s="6"/>
      <c r="W3267" s="6" t="str">
        <f t="shared" si="103"/>
        <v>-</v>
      </c>
      <c r="X3267" s="6"/>
      <c r="Y3267" s="6"/>
      <c r="Z3267" s="6"/>
      <c r="AA3267" s="6"/>
      <c r="AB3267" s="6"/>
      <c r="AC3267" s="6"/>
    </row>
    <row r="3268" spans="1:29" x14ac:dyDescent="0.25">
      <c r="Q3268" s="12" t="str">
        <f t="shared" ca="1" si="104"/>
        <v>-</v>
      </c>
      <c r="W3268" t="str">
        <f t="shared" si="103"/>
        <v>-</v>
      </c>
    </row>
    <row r="3269" spans="1:29" x14ac:dyDescent="0.25">
      <c r="A3269" s="6"/>
      <c r="B3269" s="10"/>
      <c r="C3269" s="6"/>
      <c r="D3269" s="6"/>
      <c r="E3269" s="6"/>
      <c r="F3269" s="6"/>
      <c r="G3269" s="6"/>
      <c r="H3269" s="6"/>
      <c r="I3269" s="6"/>
      <c r="J3269" s="6"/>
      <c r="K3269" s="6"/>
      <c r="L3269" s="6"/>
      <c r="M3269" s="6"/>
      <c r="N3269" s="6"/>
      <c r="O3269" s="6"/>
      <c r="P3269" s="10"/>
      <c r="Q3269" s="15" t="str">
        <f t="shared" ca="1" si="104"/>
        <v>-</v>
      </c>
      <c r="R3269" s="6"/>
      <c r="S3269" s="6"/>
      <c r="T3269" s="6"/>
      <c r="U3269" s="6"/>
      <c r="V3269" s="6"/>
      <c r="W3269" s="6" t="str">
        <f t="shared" si="103"/>
        <v>-</v>
      </c>
      <c r="X3269" s="6"/>
      <c r="Y3269" s="6"/>
      <c r="Z3269" s="6"/>
      <c r="AA3269" s="6"/>
      <c r="AB3269" s="6"/>
      <c r="AC3269" s="6"/>
    </row>
    <row r="3270" spans="1:29" x14ac:dyDescent="0.25">
      <c r="Q3270" s="12" t="str">
        <f t="shared" ca="1" si="104"/>
        <v>-</v>
      </c>
      <c r="W3270" t="str">
        <f t="shared" si="103"/>
        <v>-</v>
      </c>
    </row>
    <row r="3271" spans="1:29" x14ac:dyDescent="0.25">
      <c r="A3271" s="6"/>
      <c r="B3271" s="10"/>
      <c r="C3271" s="6"/>
      <c r="D3271" s="6"/>
      <c r="E3271" s="6"/>
      <c r="F3271" s="6"/>
      <c r="G3271" s="6"/>
      <c r="H3271" s="6"/>
      <c r="I3271" s="6"/>
      <c r="J3271" s="6"/>
      <c r="K3271" s="6"/>
      <c r="L3271" s="6"/>
      <c r="M3271" s="6"/>
      <c r="N3271" s="6"/>
      <c r="O3271" s="6"/>
      <c r="P3271" s="10"/>
      <c r="Q3271" s="15" t="str">
        <f t="shared" ca="1" si="104"/>
        <v>-</v>
      </c>
      <c r="R3271" s="6"/>
      <c r="S3271" s="6"/>
      <c r="T3271" s="6"/>
      <c r="U3271" s="6"/>
      <c r="V3271" s="6"/>
      <c r="W3271" s="6" t="str">
        <f t="shared" si="103"/>
        <v>-</v>
      </c>
      <c r="X3271" s="6"/>
      <c r="Y3271" s="6"/>
      <c r="Z3271" s="6"/>
      <c r="AA3271" s="6"/>
      <c r="AB3271" s="6"/>
      <c r="AC3271" s="6"/>
    </row>
    <row r="3272" spans="1:29" x14ac:dyDescent="0.25">
      <c r="Q3272" s="12" t="str">
        <f t="shared" ca="1" si="104"/>
        <v>-</v>
      </c>
      <c r="W3272" t="str">
        <f t="shared" si="103"/>
        <v>-</v>
      </c>
    </row>
    <row r="3273" spans="1:29" x14ac:dyDescent="0.25">
      <c r="A3273" s="6"/>
      <c r="B3273" s="10"/>
      <c r="C3273" s="6"/>
      <c r="D3273" s="6"/>
      <c r="E3273" s="6"/>
      <c r="F3273" s="6"/>
      <c r="G3273" s="6"/>
      <c r="H3273" s="6"/>
      <c r="I3273" s="6"/>
      <c r="J3273" s="6"/>
      <c r="K3273" s="6"/>
      <c r="L3273" s="6"/>
      <c r="M3273" s="6"/>
      <c r="N3273" s="6"/>
      <c r="O3273" s="6"/>
      <c r="P3273" s="10"/>
      <c r="Q3273" s="15" t="str">
        <f t="shared" ca="1" si="104"/>
        <v>-</v>
      </c>
      <c r="R3273" s="6"/>
      <c r="S3273" s="6"/>
      <c r="T3273" s="6"/>
      <c r="U3273" s="6"/>
      <c r="V3273" s="6"/>
      <c r="W3273" s="6" t="str">
        <f t="shared" si="103"/>
        <v>-</v>
      </c>
      <c r="X3273" s="6"/>
      <c r="Y3273" s="6"/>
      <c r="Z3273" s="6"/>
      <c r="AA3273" s="6"/>
      <c r="AB3273" s="6"/>
      <c r="AC3273" s="6"/>
    </row>
    <row r="3274" spans="1:29" x14ac:dyDescent="0.25">
      <c r="Q3274" s="12" t="str">
        <f t="shared" ca="1" si="104"/>
        <v>-</v>
      </c>
      <c r="W3274" t="str">
        <f t="shared" si="103"/>
        <v>-</v>
      </c>
    </row>
    <row r="3275" spans="1:29" x14ac:dyDescent="0.25">
      <c r="A3275" s="6"/>
      <c r="B3275" s="10"/>
      <c r="C3275" s="6"/>
      <c r="D3275" s="6"/>
      <c r="E3275" s="6"/>
      <c r="F3275" s="6"/>
      <c r="G3275" s="6"/>
      <c r="H3275" s="6"/>
      <c r="I3275" s="6"/>
      <c r="J3275" s="6"/>
      <c r="K3275" s="6"/>
      <c r="L3275" s="6"/>
      <c r="M3275" s="6"/>
      <c r="N3275" s="6"/>
      <c r="O3275" s="6"/>
      <c r="P3275" s="10"/>
      <c r="Q3275" s="15" t="str">
        <f t="shared" ca="1" si="104"/>
        <v>-</v>
      </c>
      <c r="R3275" s="6"/>
      <c r="S3275" s="6"/>
      <c r="T3275" s="6"/>
      <c r="U3275" s="6"/>
      <c r="V3275" s="6"/>
      <c r="W3275" s="6" t="str">
        <f t="shared" si="103"/>
        <v>-</v>
      </c>
      <c r="X3275" s="6"/>
      <c r="Y3275" s="6"/>
      <c r="Z3275" s="6"/>
      <c r="AA3275" s="6"/>
      <c r="AB3275" s="6"/>
      <c r="AC3275" s="6"/>
    </row>
    <row r="3276" spans="1:29" x14ac:dyDescent="0.25">
      <c r="Q3276" s="12" t="str">
        <f t="shared" ca="1" si="104"/>
        <v>-</v>
      </c>
      <c r="W3276" t="str">
        <f t="shared" si="103"/>
        <v>-</v>
      </c>
    </row>
    <row r="3277" spans="1:29" x14ac:dyDescent="0.25">
      <c r="A3277" s="6"/>
      <c r="B3277" s="10"/>
      <c r="C3277" s="6"/>
      <c r="D3277" s="6"/>
      <c r="E3277" s="6"/>
      <c r="F3277" s="6"/>
      <c r="G3277" s="6"/>
      <c r="H3277" s="6"/>
      <c r="I3277" s="6"/>
      <c r="J3277" s="6"/>
      <c r="K3277" s="6"/>
      <c r="L3277" s="6"/>
      <c r="M3277" s="6"/>
      <c r="N3277" s="6"/>
      <c r="O3277" s="6"/>
      <c r="P3277" s="10"/>
      <c r="Q3277" s="15" t="str">
        <f t="shared" ca="1" si="104"/>
        <v>-</v>
      </c>
      <c r="R3277" s="6"/>
      <c r="S3277" s="6"/>
      <c r="T3277" s="6"/>
      <c r="U3277" s="6"/>
      <c r="V3277" s="6"/>
      <c r="W3277" s="6" t="str">
        <f t="shared" si="103"/>
        <v>-</v>
      </c>
      <c r="X3277" s="6"/>
      <c r="Y3277" s="6"/>
      <c r="Z3277" s="6"/>
      <c r="AA3277" s="6"/>
      <c r="AB3277" s="6"/>
      <c r="AC3277" s="6"/>
    </row>
    <row r="3278" spans="1:29" x14ac:dyDescent="0.25">
      <c r="Q3278" s="12" t="str">
        <f t="shared" ca="1" si="104"/>
        <v>-</v>
      </c>
      <c r="W3278" t="str">
        <f t="shared" si="103"/>
        <v>-</v>
      </c>
    </row>
    <row r="3279" spans="1:29" x14ac:dyDescent="0.25">
      <c r="A3279" s="6"/>
      <c r="B3279" s="10"/>
      <c r="C3279" s="6"/>
      <c r="D3279" s="6"/>
      <c r="E3279" s="6"/>
      <c r="F3279" s="6"/>
      <c r="G3279" s="6"/>
      <c r="H3279" s="6"/>
      <c r="I3279" s="6"/>
      <c r="J3279" s="6"/>
      <c r="K3279" s="6"/>
      <c r="L3279" s="6"/>
      <c r="M3279" s="6"/>
      <c r="N3279" s="6"/>
      <c r="O3279" s="6"/>
      <c r="P3279" s="10"/>
      <c r="Q3279" s="15" t="str">
        <f t="shared" ca="1" si="104"/>
        <v>-</v>
      </c>
      <c r="R3279" s="6"/>
      <c r="S3279" s="6"/>
      <c r="T3279" s="6"/>
      <c r="U3279" s="6"/>
      <c r="V3279" s="6"/>
      <c r="W3279" s="6" t="str">
        <f t="shared" si="103"/>
        <v>-</v>
      </c>
      <c r="X3279" s="6"/>
      <c r="Y3279" s="6"/>
      <c r="Z3279" s="6"/>
      <c r="AA3279" s="6"/>
      <c r="AB3279" s="6"/>
      <c r="AC3279" s="6"/>
    </row>
    <row r="3280" spans="1:29" x14ac:dyDescent="0.25">
      <c r="Q3280" s="12" t="str">
        <f t="shared" ca="1" si="104"/>
        <v>-</v>
      </c>
      <c r="W3280" t="str">
        <f t="shared" si="103"/>
        <v>-</v>
      </c>
    </row>
    <row r="3281" spans="1:29" x14ac:dyDescent="0.25">
      <c r="A3281" s="6"/>
      <c r="B3281" s="10"/>
      <c r="C3281" s="6"/>
      <c r="D3281" s="6"/>
      <c r="E3281" s="6"/>
      <c r="F3281" s="6"/>
      <c r="G3281" s="6"/>
      <c r="H3281" s="6"/>
      <c r="I3281" s="6"/>
      <c r="J3281" s="6"/>
      <c r="K3281" s="6"/>
      <c r="L3281" s="6"/>
      <c r="M3281" s="6"/>
      <c r="N3281" s="6"/>
      <c r="O3281" s="6"/>
      <c r="P3281" s="10"/>
      <c r="Q3281" s="15" t="str">
        <f t="shared" ca="1" si="104"/>
        <v>-</v>
      </c>
      <c r="R3281" s="6"/>
      <c r="S3281" s="6"/>
      <c r="T3281" s="6"/>
      <c r="U3281" s="6"/>
      <c r="V3281" s="6"/>
      <c r="W3281" s="6" t="str">
        <f t="shared" si="103"/>
        <v>-</v>
      </c>
      <c r="X3281" s="6"/>
      <c r="Y3281" s="6"/>
      <c r="Z3281" s="6"/>
      <c r="AA3281" s="6"/>
      <c r="AB3281" s="6"/>
      <c r="AC3281" s="6"/>
    </row>
    <row r="3282" spans="1:29" x14ac:dyDescent="0.25">
      <c r="Q3282" s="12" t="str">
        <f t="shared" ca="1" si="104"/>
        <v>-</v>
      </c>
      <c r="W3282" t="str">
        <f t="shared" si="103"/>
        <v>-</v>
      </c>
    </row>
    <row r="3283" spans="1:29" x14ac:dyDescent="0.25">
      <c r="A3283" s="6"/>
      <c r="B3283" s="10"/>
      <c r="C3283" s="6"/>
      <c r="D3283" s="6"/>
      <c r="E3283" s="6"/>
      <c r="F3283" s="6"/>
      <c r="G3283" s="6"/>
      <c r="H3283" s="6"/>
      <c r="I3283" s="6"/>
      <c r="J3283" s="6"/>
      <c r="K3283" s="6"/>
      <c r="L3283" s="6"/>
      <c r="M3283" s="6"/>
      <c r="N3283" s="6"/>
      <c r="O3283" s="6"/>
      <c r="P3283" s="10"/>
      <c r="Q3283" s="15" t="str">
        <f t="shared" ca="1" si="104"/>
        <v>-</v>
      </c>
      <c r="R3283" s="6"/>
      <c r="S3283" s="6"/>
      <c r="T3283" s="6"/>
      <c r="U3283" s="6"/>
      <c r="V3283" s="6"/>
      <c r="W3283" s="6" t="str">
        <f t="shared" si="103"/>
        <v>-</v>
      </c>
      <c r="X3283" s="6"/>
      <c r="Y3283" s="6"/>
      <c r="Z3283" s="6"/>
      <c r="AA3283" s="6"/>
      <c r="AB3283" s="6"/>
      <c r="AC3283" s="6"/>
    </row>
    <row r="3284" spans="1:29" x14ac:dyDescent="0.25">
      <c r="Q3284" s="12" t="str">
        <f t="shared" ca="1" si="104"/>
        <v>-</v>
      </c>
      <c r="W3284" t="str">
        <f t="shared" si="103"/>
        <v>-</v>
      </c>
    </row>
    <row r="3285" spans="1:29" x14ac:dyDescent="0.25">
      <c r="A3285" s="6"/>
      <c r="B3285" s="10"/>
      <c r="C3285" s="6"/>
      <c r="D3285" s="6"/>
      <c r="E3285" s="6"/>
      <c r="F3285" s="6"/>
      <c r="G3285" s="6"/>
      <c r="H3285" s="6"/>
      <c r="I3285" s="6"/>
      <c r="J3285" s="6"/>
      <c r="K3285" s="6"/>
      <c r="L3285" s="6"/>
      <c r="M3285" s="6"/>
      <c r="N3285" s="6"/>
      <c r="O3285" s="6"/>
      <c r="P3285" s="10"/>
      <c r="Q3285" s="15" t="str">
        <f t="shared" ca="1" si="104"/>
        <v>-</v>
      </c>
      <c r="R3285" s="6"/>
      <c r="S3285" s="6"/>
      <c r="T3285" s="6"/>
      <c r="U3285" s="6"/>
      <c r="V3285" s="6"/>
      <c r="W3285" s="6" t="str">
        <f t="shared" si="103"/>
        <v>-</v>
      </c>
      <c r="X3285" s="6"/>
      <c r="Y3285" s="6"/>
      <c r="Z3285" s="6"/>
      <c r="AA3285" s="6"/>
      <c r="AB3285" s="6"/>
      <c r="AC3285" s="6"/>
    </row>
    <row r="3286" spans="1:29" x14ac:dyDescent="0.25">
      <c r="Q3286" s="12" t="str">
        <f t="shared" ca="1" si="104"/>
        <v>-</v>
      </c>
      <c r="W3286" t="str">
        <f t="shared" si="103"/>
        <v>-</v>
      </c>
    </row>
    <row r="3287" spans="1:29" x14ac:dyDescent="0.25">
      <c r="A3287" s="6"/>
      <c r="B3287" s="10"/>
      <c r="C3287" s="6"/>
      <c r="D3287" s="6"/>
      <c r="E3287" s="6"/>
      <c r="F3287" s="6"/>
      <c r="G3287" s="6"/>
      <c r="H3287" s="6"/>
      <c r="I3287" s="6"/>
      <c r="J3287" s="6"/>
      <c r="K3287" s="6"/>
      <c r="L3287" s="6"/>
      <c r="M3287" s="6"/>
      <c r="N3287" s="6"/>
      <c r="O3287" s="6"/>
      <c r="P3287" s="10"/>
      <c r="Q3287" s="15" t="str">
        <f t="shared" ca="1" si="104"/>
        <v>-</v>
      </c>
      <c r="R3287" s="6"/>
      <c r="S3287" s="6"/>
      <c r="T3287" s="6"/>
      <c r="U3287" s="6"/>
      <c r="V3287" s="6"/>
      <c r="W3287" s="6" t="str">
        <f t="shared" si="103"/>
        <v>-</v>
      </c>
      <c r="X3287" s="6"/>
      <c r="Y3287" s="6"/>
      <c r="Z3287" s="6"/>
      <c r="AA3287" s="6"/>
      <c r="AB3287" s="6"/>
      <c r="AC3287" s="6"/>
    </row>
    <row r="3288" spans="1:29" x14ac:dyDescent="0.25">
      <c r="Q3288" s="12" t="str">
        <f t="shared" ca="1" si="104"/>
        <v>-</v>
      </c>
      <c r="W3288" t="str">
        <f t="shared" si="103"/>
        <v>-</v>
      </c>
    </row>
    <row r="3289" spans="1:29" x14ac:dyDescent="0.25">
      <c r="A3289" s="6"/>
      <c r="B3289" s="10"/>
      <c r="C3289" s="6"/>
      <c r="D3289" s="6"/>
      <c r="E3289" s="6"/>
      <c r="F3289" s="6"/>
      <c r="G3289" s="6"/>
      <c r="H3289" s="6"/>
      <c r="I3289" s="6"/>
      <c r="J3289" s="6"/>
      <c r="K3289" s="6"/>
      <c r="L3289" s="6"/>
      <c r="M3289" s="6"/>
      <c r="N3289" s="6"/>
      <c r="O3289" s="6"/>
      <c r="P3289" s="10"/>
      <c r="Q3289" s="15" t="str">
        <f t="shared" ca="1" si="104"/>
        <v>-</v>
      </c>
      <c r="R3289" s="6"/>
      <c r="S3289" s="6"/>
      <c r="T3289" s="6"/>
      <c r="U3289" s="6"/>
      <c r="V3289" s="6"/>
      <c r="W3289" s="6" t="str">
        <f t="shared" si="103"/>
        <v>-</v>
      </c>
      <c r="X3289" s="6"/>
      <c r="Y3289" s="6"/>
      <c r="Z3289" s="6"/>
      <c r="AA3289" s="6"/>
      <c r="AB3289" s="6"/>
      <c r="AC3289" s="6"/>
    </row>
    <row r="3290" spans="1:29" x14ac:dyDescent="0.25">
      <c r="Q3290" s="12" t="str">
        <f t="shared" ca="1" si="104"/>
        <v>-</v>
      </c>
      <c r="W3290" t="str">
        <f t="shared" si="103"/>
        <v>-</v>
      </c>
    </row>
    <row r="3291" spans="1:29" x14ac:dyDescent="0.25">
      <c r="A3291" s="6"/>
      <c r="B3291" s="10"/>
      <c r="C3291" s="6"/>
      <c r="D3291" s="6"/>
      <c r="E3291" s="6"/>
      <c r="F3291" s="6"/>
      <c r="G3291" s="6"/>
      <c r="H3291" s="6"/>
      <c r="I3291" s="6"/>
      <c r="J3291" s="6"/>
      <c r="K3291" s="6"/>
      <c r="L3291" s="6"/>
      <c r="M3291" s="6"/>
      <c r="N3291" s="6"/>
      <c r="O3291" s="6"/>
      <c r="P3291" s="10"/>
      <c r="Q3291" s="15" t="str">
        <f t="shared" ca="1" si="104"/>
        <v>-</v>
      </c>
      <c r="R3291" s="6"/>
      <c r="S3291" s="6"/>
      <c r="T3291" s="6"/>
      <c r="U3291" s="6"/>
      <c r="V3291" s="6"/>
      <c r="W3291" s="6" t="str">
        <f t="shared" si="103"/>
        <v>-</v>
      </c>
      <c r="X3291" s="6"/>
      <c r="Y3291" s="6"/>
      <c r="Z3291" s="6"/>
      <c r="AA3291" s="6"/>
      <c r="AB3291" s="6"/>
      <c r="AC3291" s="6"/>
    </row>
    <row r="3292" spans="1:29" x14ac:dyDescent="0.25">
      <c r="Q3292" s="12" t="str">
        <f t="shared" ca="1" si="104"/>
        <v>-</v>
      </c>
      <c r="W3292" t="str">
        <f t="shared" si="103"/>
        <v>-</v>
      </c>
    </row>
    <row r="3293" spans="1:29" x14ac:dyDescent="0.25">
      <c r="A3293" s="6"/>
      <c r="B3293" s="10"/>
      <c r="C3293" s="6"/>
      <c r="D3293" s="6"/>
      <c r="E3293" s="6"/>
      <c r="F3293" s="6"/>
      <c r="G3293" s="6"/>
      <c r="H3293" s="6"/>
      <c r="I3293" s="6"/>
      <c r="J3293" s="6"/>
      <c r="K3293" s="6"/>
      <c r="L3293" s="6"/>
      <c r="M3293" s="6"/>
      <c r="N3293" s="6"/>
      <c r="O3293" s="6"/>
      <c r="P3293" s="10"/>
      <c r="Q3293" s="15" t="str">
        <f t="shared" ca="1" si="104"/>
        <v>-</v>
      </c>
      <c r="R3293" s="6"/>
      <c r="S3293" s="6"/>
      <c r="T3293" s="6"/>
      <c r="U3293" s="6"/>
      <c r="V3293" s="6"/>
      <c r="W3293" s="6" t="str">
        <f t="shared" si="103"/>
        <v>-</v>
      </c>
      <c r="X3293" s="6"/>
      <c r="Y3293" s="6"/>
      <c r="Z3293" s="6"/>
      <c r="AA3293" s="6"/>
      <c r="AB3293" s="6"/>
      <c r="AC3293" s="6"/>
    </row>
    <row r="3294" spans="1:29" x14ac:dyDescent="0.25">
      <c r="Q3294" s="12" t="str">
        <f t="shared" ca="1" si="104"/>
        <v>-</v>
      </c>
      <c r="W3294" t="str">
        <f t="shared" si="103"/>
        <v>-</v>
      </c>
    </row>
    <row r="3295" spans="1:29" x14ac:dyDescent="0.25">
      <c r="A3295" s="6"/>
      <c r="B3295" s="10"/>
      <c r="C3295" s="6"/>
      <c r="D3295" s="6"/>
      <c r="E3295" s="6"/>
      <c r="F3295" s="6"/>
      <c r="G3295" s="6"/>
      <c r="H3295" s="6"/>
      <c r="I3295" s="6"/>
      <c r="J3295" s="6"/>
      <c r="K3295" s="6"/>
      <c r="L3295" s="6"/>
      <c r="M3295" s="6"/>
      <c r="N3295" s="6"/>
      <c r="O3295" s="6"/>
      <c r="P3295" s="10"/>
      <c r="Q3295" s="15" t="str">
        <f t="shared" ca="1" si="104"/>
        <v>-</v>
      </c>
      <c r="R3295" s="6"/>
      <c r="S3295" s="6"/>
      <c r="T3295" s="6"/>
      <c r="U3295" s="6"/>
      <c r="V3295" s="6"/>
      <c r="W3295" s="6" t="str">
        <f t="shared" si="103"/>
        <v>-</v>
      </c>
      <c r="X3295" s="6"/>
      <c r="Y3295" s="6"/>
      <c r="Z3295" s="6"/>
      <c r="AA3295" s="6"/>
      <c r="AB3295" s="6"/>
      <c r="AC3295" s="6"/>
    </row>
    <row r="3296" spans="1:29" x14ac:dyDescent="0.25">
      <c r="Q3296" s="12" t="str">
        <f t="shared" ca="1" si="104"/>
        <v>-</v>
      </c>
      <c r="W3296" t="str">
        <f t="shared" si="103"/>
        <v>-</v>
      </c>
    </row>
    <row r="3297" spans="1:29" x14ac:dyDescent="0.25">
      <c r="A3297" s="6"/>
      <c r="B3297" s="10"/>
      <c r="C3297" s="6"/>
      <c r="D3297" s="6"/>
      <c r="E3297" s="6"/>
      <c r="F3297" s="6"/>
      <c r="G3297" s="6"/>
      <c r="H3297" s="6"/>
      <c r="I3297" s="6"/>
      <c r="J3297" s="6"/>
      <c r="K3297" s="6"/>
      <c r="L3297" s="6"/>
      <c r="M3297" s="6"/>
      <c r="N3297" s="6"/>
      <c r="O3297" s="6"/>
      <c r="P3297" s="10"/>
      <c r="Q3297" s="15" t="str">
        <f t="shared" ca="1" si="104"/>
        <v>-</v>
      </c>
      <c r="R3297" s="6"/>
      <c r="S3297" s="6"/>
      <c r="T3297" s="6"/>
      <c r="U3297" s="6"/>
      <c r="V3297" s="6"/>
      <c r="W3297" s="6" t="str">
        <f t="shared" si="103"/>
        <v>-</v>
      </c>
      <c r="X3297" s="6"/>
      <c r="Y3297" s="6"/>
      <c r="Z3297" s="6"/>
      <c r="AA3297" s="6"/>
      <c r="AB3297" s="6"/>
      <c r="AC3297" s="6"/>
    </row>
    <row r="3298" spans="1:29" x14ac:dyDescent="0.25">
      <c r="Q3298" s="12" t="str">
        <f t="shared" ca="1" si="104"/>
        <v>-</v>
      </c>
      <c r="W3298" t="str">
        <f t="shared" si="103"/>
        <v>-</v>
      </c>
    </row>
    <row r="3299" spans="1:29" x14ac:dyDescent="0.25">
      <c r="A3299" s="6"/>
      <c r="B3299" s="10"/>
      <c r="C3299" s="6"/>
      <c r="D3299" s="6"/>
      <c r="E3299" s="6"/>
      <c r="F3299" s="6"/>
      <c r="G3299" s="6"/>
      <c r="H3299" s="6"/>
      <c r="I3299" s="6"/>
      <c r="J3299" s="6"/>
      <c r="K3299" s="6"/>
      <c r="L3299" s="6"/>
      <c r="M3299" s="6"/>
      <c r="N3299" s="6"/>
      <c r="O3299" s="6"/>
      <c r="P3299" s="10"/>
      <c r="Q3299" s="15" t="str">
        <f t="shared" ca="1" si="104"/>
        <v>-</v>
      </c>
      <c r="R3299" s="6"/>
      <c r="S3299" s="6"/>
      <c r="T3299" s="6"/>
      <c r="U3299" s="6"/>
      <c r="V3299" s="6"/>
      <c r="W3299" s="6" t="str">
        <f t="shared" si="103"/>
        <v>-</v>
      </c>
      <c r="X3299" s="6"/>
      <c r="Y3299" s="6"/>
      <c r="Z3299" s="6"/>
      <c r="AA3299" s="6"/>
      <c r="AB3299" s="6"/>
      <c r="AC3299" s="6"/>
    </row>
    <row r="3300" spans="1:29" x14ac:dyDescent="0.25">
      <c r="Q3300" s="12" t="str">
        <f t="shared" ca="1" si="104"/>
        <v>-</v>
      </c>
      <c r="W3300" t="str">
        <f t="shared" si="103"/>
        <v>-</v>
      </c>
    </row>
    <row r="3301" spans="1:29" x14ac:dyDescent="0.25">
      <c r="A3301" s="6"/>
      <c r="B3301" s="10"/>
      <c r="C3301" s="6"/>
      <c r="D3301" s="6"/>
      <c r="E3301" s="6"/>
      <c r="F3301" s="6"/>
      <c r="G3301" s="6"/>
      <c r="H3301" s="6"/>
      <c r="I3301" s="6"/>
      <c r="J3301" s="6"/>
      <c r="K3301" s="6"/>
      <c r="L3301" s="6"/>
      <c r="M3301" s="6"/>
      <c r="N3301" s="6"/>
      <c r="O3301" s="6"/>
      <c r="P3301" s="10"/>
      <c r="Q3301" s="15" t="str">
        <f t="shared" ca="1" si="104"/>
        <v>-</v>
      </c>
      <c r="R3301" s="6"/>
      <c r="S3301" s="6"/>
      <c r="T3301" s="6"/>
      <c r="U3301" s="6"/>
      <c r="V3301" s="6"/>
      <c r="W3301" s="6" t="str">
        <f t="shared" si="103"/>
        <v>-</v>
      </c>
      <c r="X3301" s="6"/>
      <c r="Y3301" s="6"/>
      <c r="Z3301" s="6"/>
      <c r="AA3301" s="6"/>
      <c r="AB3301" s="6"/>
      <c r="AC3301" s="6"/>
    </row>
    <row r="3302" spans="1:29" x14ac:dyDescent="0.25">
      <c r="Q3302" s="12" t="str">
        <f t="shared" ca="1" si="104"/>
        <v>-</v>
      </c>
      <c r="W3302" t="str">
        <f t="shared" si="103"/>
        <v>-</v>
      </c>
    </row>
    <row r="3303" spans="1:29" x14ac:dyDescent="0.25">
      <c r="A3303" s="6"/>
      <c r="B3303" s="10"/>
      <c r="C3303" s="6"/>
      <c r="D3303" s="6"/>
      <c r="E3303" s="6"/>
      <c r="F3303" s="6"/>
      <c r="G3303" s="6"/>
      <c r="H3303" s="6"/>
      <c r="I3303" s="6"/>
      <c r="J3303" s="6"/>
      <c r="K3303" s="6"/>
      <c r="L3303" s="6"/>
      <c r="M3303" s="6"/>
      <c r="N3303" s="6"/>
      <c r="O3303" s="6"/>
      <c r="P3303" s="10"/>
      <c r="Q3303" s="15" t="str">
        <f t="shared" ca="1" si="104"/>
        <v>-</v>
      </c>
      <c r="R3303" s="6"/>
      <c r="S3303" s="6"/>
      <c r="T3303" s="6"/>
      <c r="U3303" s="6"/>
      <c r="V3303" s="6"/>
      <c r="W3303" s="6" t="str">
        <f t="shared" si="103"/>
        <v>-</v>
      </c>
      <c r="X3303" s="6"/>
      <c r="Y3303" s="6"/>
      <c r="Z3303" s="6"/>
      <c r="AA3303" s="6"/>
      <c r="AB3303" s="6"/>
      <c r="AC3303" s="6"/>
    </row>
    <row r="3304" spans="1:29" x14ac:dyDescent="0.25">
      <c r="Q3304" s="12" t="str">
        <f t="shared" ca="1" si="104"/>
        <v>-</v>
      </c>
      <c r="W3304" t="str">
        <f t="shared" si="103"/>
        <v>-</v>
      </c>
    </row>
    <row r="3305" spans="1:29" x14ac:dyDescent="0.25">
      <c r="A3305" s="6"/>
      <c r="B3305" s="10"/>
      <c r="C3305" s="6"/>
      <c r="D3305" s="6"/>
      <c r="E3305" s="6"/>
      <c r="F3305" s="6"/>
      <c r="G3305" s="6"/>
      <c r="H3305" s="6"/>
      <c r="I3305" s="6"/>
      <c r="J3305" s="6"/>
      <c r="K3305" s="6"/>
      <c r="L3305" s="6"/>
      <c r="M3305" s="6"/>
      <c r="N3305" s="6"/>
      <c r="O3305" s="6"/>
      <c r="P3305" s="10"/>
      <c r="Q3305" s="15" t="str">
        <f t="shared" ca="1" si="104"/>
        <v>-</v>
      </c>
      <c r="R3305" s="6"/>
      <c r="S3305" s="6"/>
      <c r="T3305" s="6"/>
      <c r="U3305" s="6"/>
      <c r="V3305" s="6"/>
      <c r="W3305" s="6" t="str">
        <f t="shared" si="103"/>
        <v>-</v>
      </c>
      <c r="X3305" s="6"/>
      <c r="Y3305" s="6"/>
      <c r="Z3305" s="6"/>
      <c r="AA3305" s="6"/>
      <c r="AB3305" s="6"/>
      <c r="AC3305" s="6"/>
    </row>
    <row r="3306" spans="1:29" x14ac:dyDescent="0.25">
      <c r="Q3306" s="12" t="str">
        <f t="shared" ca="1" si="104"/>
        <v>-</v>
      </c>
      <c r="W3306" t="str">
        <f t="shared" si="103"/>
        <v>-</v>
      </c>
    </row>
    <row r="3307" spans="1:29" x14ac:dyDescent="0.25">
      <c r="A3307" s="6"/>
      <c r="B3307" s="10"/>
      <c r="C3307" s="6"/>
      <c r="D3307" s="6"/>
      <c r="E3307" s="6"/>
      <c r="F3307" s="6"/>
      <c r="G3307" s="6"/>
      <c r="H3307" s="6"/>
      <c r="I3307" s="6"/>
      <c r="J3307" s="6"/>
      <c r="K3307" s="6"/>
      <c r="L3307" s="6"/>
      <c r="M3307" s="6"/>
      <c r="N3307" s="6"/>
      <c r="O3307" s="6"/>
      <c r="P3307" s="10"/>
      <c r="Q3307" s="15" t="str">
        <f t="shared" ca="1" si="104"/>
        <v>-</v>
      </c>
      <c r="R3307" s="6"/>
      <c r="S3307" s="6"/>
      <c r="T3307" s="6"/>
      <c r="U3307" s="6"/>
      <c r="V3307" s="6"/>
      <c r="W3307" s="6" t="str">
        <f t="shared" si="103"/>
        <v>-</v>
      </c>
      <c r="X3307" s="6"/>
      <c r="Y3307" s="6"/>
      <c r="Z3307" s="6"/>
      <c r="AA3307" s="6"/>
      <c r="AB3307" s="6"/>
      <c r="AC3307" s="6"/>
    </row>
    <row r="3308" spans="1:29" x14ac:dyDescent="0.25">
      <c r="Q3308" s="12" t="str">
        <f t="shared" ca="1" si="104"/>
        <v>-</v>
      </c>
      <c r="W3308" t="str">
        <f t="shared" si="103"/>
        <v>-</v>
      </c>
    </row>
    <row r="3309" spans="1:29" x14ac:dyDescent="0.25">
      <c r="A3309" s="6"/>
      <c r="B3309" s="10"/>
      <c r="C3309" s="6"/>
      <c r="D3309" s="6"/>
      <c r="E3309" s="6"/>
      <c r="F3309" s="6"/>
      <c r="G3309" s="6"/>
      <c r="H3309" s="6"/>
      <c r="I3309" s="6"/>
      <c r="J3309" s="6"/>
      <c r="K3309" s="6"/>
      <c r="L3309" s="6"/>
      <c r="M3309" s="6"/>
      <c r="N3309" s="6"/>
      <c r="O3309" s="6"/>
      <c r="P3309" s="10"/>
      <c r="Q3309" s="15" t="str">
        <f t="shared" ca="1" si="104"/>
        <v>-</v>
      </c>
      <c r="R3309" s="6"/>
      <c r="S3309" s="6"/>
      <c r="T3309" s="6"/>
      <c r="U3309" s="6"/>
      <c r="V3309" s="6"/>
      <c r="W3309" s="6" t="str">
        <f t="shared" si="103"/>
        <v>-</v>
      </c>
      <c r="X3309" s="6"/>
      <c r="Y3309" s="6"/>
      <c r="Z3309" s="6"/>
      <c r="AA3309" s="6"/>
      <c r="AB3309" s="6"/>
      <c r="AC3309" s="6"/>
    </row>
    <row r="3310" spans="1:29" x14ac:dyDescent="0.25">
      <c r="Q3310" s="12" t="str">
        <f t="shared" ca="1" si="104"/>
        <v>-</v>
      </c>
      <c r="W3310" t="str">
        <f t="shared" si="103"/>
        <v>-</v>
      </c>
    </row>
    <row r="3311" spans="1:29" x14ac:dyDescent="0.25">
      <c r="A3311" s="6"/>
      <c r="B3311" s="10"/>
      <c r="C3311" s="6"/>
      <c r="D3311" s="6"/>
      <c r="E3311" s="6"/>
      <c r="F3311" s="6"/>
      <c r="G3311" s="6"/>
      <c r="H3311" s="6"/>
      <c r="I3311" s="6"/>
      <c r="J3311" s="6"/>
      <c r="K3311" s="6"/>
      <c r="L3311" s="6"/>
      <c r="M3311" s="6"/>
      <c r="N3311" s="6"/>
      <c r="O3311" s="6"/>
      <c r="P3311" s="10"/>
      <c r="Q3311" s="15" t="str">
        <f t="shared" ca="1" si="104"/>
        <v>-</v>
      </c>
      <c r="R3311" s="6"/>
      <c r="S3311" s="6"/>
      <c r="T3311" s="6"/>
      <c r="U3311" s="6"/>
      <c r="V3311" s="6"/>
      <c r="W3311" s="6" t="str">
        <f t="shared" si="103"/>
        <v>-</v>
      </c>
      <c r="X3311" s="6"/>
      <c r="Y3311" s="6"/>
      <c r="Z3311" s="6"/>
      <c r="AA3311" s="6"/>
      <c r="AB3311" s="6"/>
      <c r="AC3311" s="6"/>
    </row>
    <row r="3312" spans="1:29" x14ac:dyDescent="0.25">
      <c r="Q3312" s="12" t="str">
        <f t="shared" ca="1" si="104"/>
        <v>-</v>
      </c>
      <c r="W3312" t="str">
        <f t="shared" si="103"/>
        <v>-</v>
      </c>
    </row>
    <row r="3313" spans="1:29" x14ac:dyDescent="0.25">
      <c r="A3313" s="6"/>
      <c r="B3313" s="10"/>
      <c r="C3313" s="6"/>
      <c r="D3313" s="6"/>
      <c r="E3313" s="6"/>
      <c r="F3313" s="6"/>
      <c r="G3313" s="6"/>
      <c r="H3313" s="6"/>
      <c r="I3313" s="6"/>
      <c r="J3313" s="6"/>
      <c r="K3313" s="6"/>
      <c r="L3313" s="6"/>
      <c r="M3313" s="6"/>
      <c r="N3313" s="6"/>
      <c r="O3313" s="6"/>
      <c r="P3313" s="10"/>
      <c r="Q3313" s="15" t="str">
        <f t="shared" ca="1" si="104"/>
        <v>-</v>
      </c>
      <c r="R3313" s="6"/>
      <c r="S3313" s="6"/>
      <c r="T3313" s="6"/>
      <c r="U3313" s="6"/>
      <c r="V3313" s="6"/>
      <c r="W3313" s="6" t="str">
        <f t="shared" si="103"/>
        <v>-</v>
      </c>
      <c r="X3313" s="6"/>
      <c r="Y3313" s="6"/>
      <c r="Z3313" s="6"/>
      <c r="AA3313" s="6"/>
      <c r="AB3313" s="6"/>
      <c r="AC3313" s="6"/>
    </row>
    <row r="3314" spans="1:29" x14ac:dyDescent="0.25">
      <c r="Q3314" s="12" t="str">
        <f t="shared" ca="1" si="104"/>
        <v>-</v>
      </c>
      <c r="W3314" t="str">
        <f t="shared" si="103"/>
        <v>-</v>
      </c>
    </row>
    <row r="3315" spans="1:29" x14ac:dyDescent="0.25">
      <c r="A3315" s="6"/>
      <c r="B3315" s="10"/>
      <c r="C3315" s="6"/>
      <c r="D3315" s="6"/>
      <c r="E3315" s="6"/>
      <c r="F3315" s="6"/>
      <c r="G3315" s="6"/>
      <c r="H3315" s="6"/>
      <c r="I3315" s="6"/>
      <c r="J3315" s="6"/>
      <c r="K3315" s="6"/>
      <c r="L3315" s="6"/>
      <c r="M3315" s="6"/>
      <c r="N3315" s="6"/>
      <c r="O3315" s="6"/>
      <c r="P3315" s="10"/>
      <c r="Q3315" s="15" t="str">
        <f t="shared" ca="1" si="104"/>
        <v>-</v>
      </c>
      <c r="R3315" s="6"/>
      <c r="S3315" s="6"/>
      <c r="T3315" s="6"/>
      <c r="U3315" s="6"/>
      <c r="V3315" s="6"/>
      <c r="W3315" s="6" t="str">
        <f t="shared" si="103"/>
        <v>-</v>
      </c>
      <c r="X3315" s="6"/>
      <c r="Y3315" s="6"/>
      <c r="Z3315" s="6"/>
      <c r="AA3315" s="6"/>
      <c r="AB3315" s="6"/>
      <c r="AC3315" s="6"/>
    </row>
    <row r="3316" spans="1:29" x14ac:dyDescent="0.25">
      <c r="Q3316" s="12" t="str">
        <f t="shared" ca="1" si="104"/>
        <v>-</v>
      </c>
      <c r="W3316" t="str">
        <f t="shared" si="103"/>
        <v>-</v>
      </c>
    </row>
    <row r="3317" spans="1:29" x14ac:dyDescent="0.25">
      <c r="A3317" s="6"/>
      <c r="B3317" s="10"/>
      <c r="C3317" s="6"/>
      <c r="D3317" s="6"/>
      <c r="E3317" s="6"/>
      <c r="F3317" s="6"/>
      <c r="G3317" s="6"/>
      <c r="H3317" s="6"/>
      <c r="I3317" s="6"/>
      <c r="J3317" s="6"/>
      <c r="K3317" s="6"/>
      <c r="L3317" s="6"/>
      <c r="M3317" s="6"/>
      <c r="N3317" s="6"/>
      <c r="O3317" s="6"/>
      <c r="P3317" s="10"/>
      <c r="Q3317" s="15" t="str">
        <f t="shared" ca="1" si="104"/>
        <v>-</v>
      </c>
      <c r="R3317" s="6"/>
      <c r="S3317" s="6"/>
      <c r="T3317" s="6"/>
      <c r="U3317" s="6"/>
      <c r="V3317" s="6"/>
      <c r="W3317" s="6" t="str">
        <f t="shared" si="103"/>
        <v>-</v>
      </c>
      <c r="X3317" s="6"/>
      <c r="Y3317" s="6"/>
      <c r="Z3317" s="6"/>
      <c r="AA3317" s="6"/>
      <c r="AB3317" s="6"/>
      <c r="AC3317" s="6"/>
    </row>
    <row r="3318" spans="1:29" x14ac:dyDescent="0.25">
      <c r="Q3318" s="12" t="str">
        <f t="shared" ca="1" si="104"/>
        <v>-</v>
      </c>
      <c r="W3318" t="str">
        <f t="shared" si="103"/>
        <v>-</v>
      </c>
    </row>
    <row r="3319" spans="1:29" x14ac:dyDescent="0.25">
      <c r="A3319" s="6"/>
      <c r="B3319" s="10"/>
      <c r="C3319" s="6"/>
      <c r="D3319" s="6"/>
      <c r="E3319" s="6"/>
      <c r="F3319" s="6"/>
      <c r="G3319" s="6"/>
      <c r="H3319" s="6"/>
      <c r="I3319" s="6"/>
      <c r="J3319" s="6"/>
      <c r="K3319" s="6"/>
      <c r="L3319" s="6"/>
      <c r="M3319" s="6"/>
      <c r="N3319" s="6"/>
      <c r="O3319" s="6"/>
      <c r="P3319" s="10"/>
      <c r="Q3319" s="15" t="str">
        <f t="shared" ca="1" si="104"/>
        <v>-</v>
      </c>
      <c r="R3319" s="6"/>
      <c r="S3319" s="6"/>
      <c r="T3319" s="6"/>
      <c r="U3319" s="6"/>
      <c r="V3319" s="6"/>
      <c r="W3319" s="6" t="str">
        <f t="shared" si="103"/>
        <v>-</v>
      </c>
      <c r="X3319" s="6"/>
      <c r="Y3319" s="6"/>
      <c r="Z3319" s="6"/>
      <c r="AA3319" s="6"/>
      <c r="AB3319" s="6"/>
      <c r="AC3319" s="6"/>
    </row>
    <row r="3320" spans="1:29" x14ac:dyDescent="0.25">
      <c r="Q3320" s="12" t="str">
        <f t="shared" ca="1" si="104"/>
        <v>-</v>
      </c>
      <c r="W3320" t="str">
        <f t="shared" si="103"/>
        <v>-</v>
      </c>
    </row>
    <row r="3321" spans="1:29" x14ac:dyDescent="0.25">
      <c r="A3321" s="6"/>
      <c r="B3321" s="10"/>
      <c r="C3321" s="6"/>
      <c r="D3321" s="6"/>
      <c r="E3321" s="6"/>
      <c r="F3321" s="6"/>
      <c r="G3321" s="6"/>
      <c r="H3321" s="6"/>
      <c r="I3321" s="6"/>
      <c r="J3321" s="6"/>
      <c r="K3321" s="6"/>
      <c r="L3321" s="6"/>
      <c r="M3321" s="6"/>
      <c r="N3321" s="6"/>
      <c r="O3321" s="6"/>
      <c r="P3321" s="10"/>
      <c r="Q3321" s="15" t="str">
        <f t="shared" ca="1" si="104"/>
        <v>-</v>
      </c>
      <c r="R3321" s="6"/>
      <c r="S3321" s="6"/>
      <c r="T3321" s="6"/>
      <c r="U3321" s="6"/>
      <c r="V3321" s="6"/>
      <c r="W3321" s="6" t="str">
        <f t="shared" si="103"/>
        <v>-</v>
      </c>
      <c r="X3321" s="6"/>
      <c r="Y3321" s="6"/>
      <c r="Z3321" s="6"/>
      <c r="AA3321" s="6"/>
      <c r="AB3321" s="6"/>
      <c r="AC3321" s="6"/>
    </row>
    <row r="3322" spans="1:29" x14ac:dyDescent="0.25">
      <c r="Q3322" s="12" t="str">
        <f t="shared" ca="1" si="104"/>
        <v>-</v>
      </c>
      <c r="W3322" t="str">
        <f t="shared" si="103"/>
        <v>-</v>
      </c>
    </row>
    <row r="3323" spans="1:29" x14ac:dyDescent="0.25">
      <c r="A3323" s="6"/>
      <c r="B3323" s="10"/>
      <c r="C3323" s="6"/>
      <c r="D3323" s="6"/>
      <c r="E3323" s="6"/>
      <c r="F3323" s="6"/>
      <c r="G3323" s="6"/>
      <c r="H3323" s="6"/>
      <c r="I3323" s="6"/>
      <c r="J3323" s="6"/>
      <c r="K3323" s="6"/>
      <c r="L3323" s="6"/>
      <c r="M3323" s="6"/>
      <c r="N3323" s="6"/>
      <c r="O3323" s="6"/>
      <c r="P3323" s="10"/>
      <c r="Q3323" s="15" t="str">
        <f t="shared" ca="1" si="104"/>
        <v>-</v>
      </c>
      <c r="R3323" s="6"/>
      <c r="S3323" s="6"/>
      <c r="T3323" s="6"/>
      <c r="U3323" s="6"/>
      <c r="V3323" s="6"/>
      <c r="W3323" s="6" t="str">
        <f t="shared" si="103"/>
        <v>-</v>
      </c>
      <c r="X3323" s="6"/>
      <c r="Y3323" s="6"/>
      <c r="Z3323" s="6"/>
      <c r="AA3323" s="6"/>
      <c r="AB3323" s="6"/>
      <c r="AC3323" s="6"/>
    </row>
    <row r="3324" spans="1:29" x14ac:dyDescent="0.25">
      <c r="Q3324" s="12" t="str">
        <f t="shared" ca="1" si="104"/>
        <v>-</v>
      </c>
      <c r="W3324" t="str">
        <f t="shared" si="103"/>
        <v>-</v>
      </c>
    </row>
    <row r="3325" spans="1:29" x14ac:dyDescent="0.25">
      <c r="A3325" s="6"/>
      <c r="B3325" s="10"/>
      <c r="C3325" s="6"/>
      <c r="D3325" s="6"/>
      <c r="E3325" s="6"/>
      <c r="F3325" s="6"/>
      <c r="G3325" s="6"/>
      <c r="H3325" s="6"/>
      <c r="I3325" s="6"/>
      <c r="J3325" s="6"/>
      <c r="K3325" s="6"/>
      <c r="L3325" s="6"/>
      <c r="M3325" s="6"/>
      <c r="N3325" s="6"/>
      <c r="O3325" s="6"/>
      <c r="P3325" s="10"/>
      <c r="Q3325" s="15" t="str">
        <f t="shared" ca="1" si="104"/>
        <v>-</v>
      </c>
      <c r="R3325" s="6"/>
      <c r="S3325" s="6"/>
      <c r="T3325" s="6"/>
      <c r="U3325" s="6"/>
      <c r="V3325" s="6"/>
      <c r="W3325" s="6" t="str">
        <f t="shared" si="103"/>
        <v>-</v>
      </c>
      <c r="X3325" s="6"/>
      <c r="Y3325" s="6"/>
      <c r="Z3325" s="6"/>
      <c r="AA3325" s="6"/>
      <c r="AB3325" s="6"/>
      <c r="AC3325" s="6"/>
    </row>
    <row r="3326" spans="1:29" x14ac:dyDescent="0.25">
      <c r="Q3326" s="12" t="str">
        <f t="shared" ca="1" si="104"/>
        <v>-</v>
      </c>
      <c r="W3326" t="str">
        <f t="shared" si="103"/>
        <v>-</v>
      </c>
    </row>
    <row r="3327" spans="1:29" x14ac:dyDescent="0.25">
      <c r="A3327" s="6"/>
      <c r="B3327" s="10"/>
      <c r="C3327" s="6"/>
      <c r="D3327" s="6"/>
      <c r="E3327" s="6"/>
      <c r="F3327" s="6"/>
      <c r="G3327" s="6"/>
      <c r="H3327" s="6"/>
      <c r="I3327" s="6"/>
      <c r="J3327" s="6"/>
      <c r="K3327" s="6"/>
      <c r="L3327" s="6"/>
      <c r="M3327" s="6"/>
      <c r="N3327" s="6"/>
      <c r="O3327" s="6"/>
      <c r="P3327" s="10"/>
      <c r="Q3327" s="15" t="str">
        <f t="shared" ca="1" si="104"/>
        <v>-</v>
      </c>
      <c r="R3327" s="6"/>
      <c r="S3327" s="6"/>
      <c r="T3327" s="6"/>
      <c r="U3327" s="6"/>
      <c r="V3327" s="6"/>
      <c r="W3327" s="6" t="str">
        <f t="shared" ref="W3327:W3390" si="105">IF(OR(ISBLANK(J3327),ISBLANK(V3327)),"-",(IF(J3327=V3327,"Yes","No")))</f>
        <v>-</v>
      </c>
      <c r="X3327" s="6"/>
      <c r="Y3327" s="6"/>
      <c r="Z3327" s="6"/>
      <c r="AA3327" s="6"/>
      <c r="AB3327" s="6"/>
      <c r="AC3327" s="6"/>
    </row>
    <row r="3328" spans="1:29" x14ac:dyDescent="0.25">
      <c r="Q3328" s="12" t="str">
        <f t="shared" ref="Q3328:Q3391" ca="1" si="106">IF(B3328&gt;1/1/1900, (IF(R3328="Closed",(DATEDIF(B3328,P3328,"d"))-(DATEDIF(M3328,O3328,"d")),IF(OR(R3328="Pending",ISBLANK(P3328)),TODAY()-B3328))),"-")</f>
        <v>-</v>
      </c>
      <c r="W3328" t="str">
        <f t="shared" si="105"/>
        <v>-</v>
      </c>
    </row>
    <row r="3329" spans="1:29" x14ac:dyDescent="0.25">
      <c r="A3329" s="6"/>
      <c r="B3329" s="10"/>
      <c r="C3329" s="6"/>
      <c r="D3329" s="6"/>
      <c r="E3329" s="6"/>
      <c r="F3329" s="6"/>
      <c r="G3329" s="6"/>
      <c r="H3329" s="6"/>
      <c r="I3329" s="6"/>
      <c r="J3329" s="6"/>
      <c r="K3329" s="6"/>
      <c r="L3329" s="6"/>
      <c r="M3329" s="6"/>
      <c r="N3329" s="6"/>
      <c r="O3329" s="6"/>
      <c r="P3329" s="10"/>
      <c r="Q3329" s="15" t="str">
        <f t="shared" ca="1" si="106"/>
        <v>-</v>
      </c>
      <c r="R3329" s="6"/>
      <c r="S3329" s="6"/>
      <c r="T3329" s="6"/>
      <c r="U3329" s="6"/>
      <c r="V3329" s="6"/>
      <c r="W3329" s="6" t="str">
        <f t="shared" si="105"/>
        <v>-</v>
      </c>
      <c r="X3329" s="6"/>
      <c r="Y3329" s="6"/>
      <c r="Z3329" s="6"/>
      <c r="AA3329" s="6"/>
      <c r="AB3329" s="6"/>
      <c r="AC3329" s="6"/>
    </row>
    <row r="3330" spans="1:29" x14ac:dyDescent="0.25">
      <c r="Q3330" s="12" t="str">
        <f t="shared" ca="1" si="106"/>
        <v>-</v>
      </c>
      <c r="W3330" t="str">
        <f t="shared" si="105"/>
        <v>-</v>
      </c>
    </row>
    <row r="3331" spans="1:29" x14ac:dyDescent="0.25">
      <c r="A3331" s="6"/>
      <c r="B3331" s="10"/>
      <c r="C3331" s="6"/>
      <c r="D3331" s="6"/>
      <c r="E3331" s="6"/>
      <c r="F3331" s="6"/>
      <c r="G3331" s="6"/>
      <c r="H3331" s="6"/>
      <c r="I3331" s="6"/>
      <c r="J3331" s="6"/>
      <c r="K3331" s="6"/>
      <c r="L3331" s="6"/>
      <c r="M3331" s="6"/>
      <c r="N3331" s="6"/>
      <c r="O3331" s="6"/>
      <c r="P3331" s="10"/>
      <c r="Q3331" s="15" t="str">
        <f t="shared" ca="1" si="106"/>
        <v>-</v>
      </c>
      <c r="R3331" s="6"/>
      <c r="S3331" s="6"/>
      <c r="T3331" s="6"/>
      <c r="U3331" s="6"/>
      <c r="V3331" s="6"/>
      <c r="W3331" s="6" t="str">
        <f t="shared" si="105"/>
        <v>-</v>
      </c>
      <c r="X3331" s="6"/>
      <c r="Y3331" s="6"/>
      <c r="Z3331" s="6"/>
      <c r="AA3331" s="6"/>
      <c r="AB3331" s="6"/>
      <c r="AC3331" s="6"/>
    </row>
    <row r="3332" spans="1:29" x14ac:dyDescent="0.25">
      <c r="Q3332" s="12" t="str">
        <f t="shared" ca="1" si="106"/>
        <v>-</v>
      </c>
      <c r="W3332" t="str">
        <f t="shared" si="105"/>
        <v>-</v>
      </c>
    </row>
    <row r="3333" spans="1:29" x14ac:dyDescent="0.25">
      <c r="A3333" s="6"/>
      <c r="B3333" s="10"/>
      <c r="C3333" s="6"/>
      <c r="D3333" s="6"/>
      <c r="E3333" s="6"/>
      <c r="F3333" s="6"/>
      <c r="G3333" s="6"/>
      <c r="H3333" s="6"/>
      <c r="I3333" s="6"/>
      <c r="J3333" s="6"/>
      <c r="K3333" s="6"/>
      <c r="L3333" s="6"/>
      <c r="M3333" s="6"/>
      <c r="N3333" s="6"/>
      <c r="O3333" s="6"/>
      <c r="P3333" s="10"/>
      <c r="Q3333" s="15" t="str">
        <f t="shared" ca="1" si="106"/>
        <v>-</v>
      </c>
      <c r="R3333" s="6"/>
      <c r="S3333" s="6"/>
      <c r="T3333" s="6"/>
      <c r="U3333" s="6"/>
      <c r="V3333" s="6"/>
      <c r="W3333" s="6" t="str">
        <f t="shared" si="105"/>
        <v>-</v>
      </c>
      <c r="X3333" s="6"/>
      <c r="Y3333" s="6"/>
      <c r="Z3333" s="6"/>
      <c r="AA3333" s="6"/>
      <c r="AB3333" s="6"/>
      <c r="AC3333" s="6"/>
    </row>
    <row r="3334" spans="1:29" x14ac:dyDescent="0.25">
      <c r="Q3334" s="12" t="str">
        <f t="shared" ca="1" si="106"/>
        <v>-</v>
      </c>
      <c r="W3334" t="str">
        <f t="shared" si="105"/>
        <v>-</v>
      </c>
    </row>
    <row r="3335" spans="1:29" x14ac:dyDescent="0.25">
      <c r="A3335" s="6"/>
      <c r="B3335" s="10"/>
      <c r="C3335" s="6"/>
      <c r="D3335" s="6"/>
      <c r="E3335" s="6"/>
      <c r="F3335" s="6"/>
      <c r="G3335" s="6"/>
      <c r="H3335" s="6"/>
      <c r="I3335" s="6"/>
      <c r="J3335" s="6"/>
      <c r="K3335" s="6"/>
      <c r="L3335" s="6"/>
      <c r="M3335" s="6"/>
      <c r="N3335" s="6"/>
      <c r="O3335" s="6"/>
      <c r="P3335" s="10"/>
      <c r="Q3335" s="15" t="str">
        <f t="shared" ca="1" si="106"/>
        <v>-</v>
      </c>
      <c r="R3335" s="6"/>
      <c r="S3335" s="6"/>
      <c r="T3335" s="6"/>
      <c r="U3335" s="6"/>
      <c r="V3335" s="6"/>
      <c r="W3335" s="6" t="str">
        <f t="shared" si="105"/>
        <v>-</v>
      </c>
      <c r="X3335" s="6"/>
      <c r="Y3335" s="6"/>
      <c r="Z3335" s="6"/>
      <c r="AA3335" s="6"/>
      <c r="AB3335" s="6"/>
      <c r="AC3335" s="6"/>
    </row>
    <row r="3336" spans="1:29" x14ac:dyDescent="0.25">
      <c r="Q3336" s="12" t="str">
        <f t="shared" ca="1" si="106"/>
        <v>-</v>
      </c>
      <c r="W3336" t="str">
        <f t="shared" si="105"/>
        <v>-</v>
      </c>
    </row>
    <row r="3337" spans="1:29" x14ac:dyDescent="0.25">
      <c r="A3337" s="6"/>
      <c r="B3337" s="10"/>
      <c r="C3337" s="6"/>
      <c r="D3337" s="6"/>
      <c r="E3337" s="6"/>
      <c r="F3337" s="6"/>
      <c r="G3337" s="6"/>
      <c r="H3337" s="6"/>
      <c r="I3337" s="6"/>
      <c r="J3337" s="6"/>
      <c r="K3337" s="6"/>
      <c r="L3337" s="6"/>
      <c r="M3337" s="6"/>
      <c r="N3337" s="6"/>
      <c r="O3337" s="6"/>
      <c r="P3337" s="10"/>
      <c r="Q3337" s="15" t="str">
        <f t="shared" ca="1" si="106"/>
        <v>-</v>
      </c>
      <c r="R3337" s="6"/>
      <c r="S3337" s="6"/>
      <c r="T3337" s="6"/>
      <c r="U3337" s="6"/>
      <c r="V3337" s="6"/>
      <c r="W3337" s="6" t="str">
        <f t="shared" si="105"/>
        <v>-</v>
      </c>
      <c r="X3337" s="6"/>
      <c r="Y3337" s="6"/>
      <c r="Z3337" s="6"/>
      <c r="AA3337" s="6"/>
      <c r="AB3337" s="6"/>
      <c r="AC3337" s="6"/>
    </row>
    <row r="3338" spans="1:29" x14ac:dyDescent="0.25">
      <c r="Q3338" s="12" t="str">
        <f t="shared" ca="1" si="106"/>
        <v>-</v>
      </c>
      <c r="W3338" t="str">
        <f t="shared" si="105"/>
        <v>-</v>
      </c>
    </row>
    <row r="3339" spans="1:29" x14ac:dyDescent="0.25">
      <c r="A3339" s="6"/>
      <c r="B3339" s="10"/>
      <c r="C3339" s="6"/>
      <c r="D3339" s="6"/>
      <c r="E3339" s="6"/>
      <c r="F3339" s="6"/>
      <c r="G3339" s="6"/>
      <c r="H3339" s="6"/>
      <c r="I3339" s="6"/>
      <c r="J3339" s="6"/>
      <c r="K3339" s="6"/>
      <c r="L3339" s="6"/>
      <c r="M3339" s="6"/>
      <c r="N3339" s="6"/>
      <c r="O3339" s="6"/>
      <c r="P3339" s="10"/>
      <c r="Q3339" s="15" t="str">
        <f t="shared" ca="1" si="106"/>
        <v>-</v>
      </c>
      <c r="R3339" s="6"/>
      <c r="S3339" s="6"/>
      <c r="T3339" s="6"/>
      <c r="U3339" s="6"/>
      <c r="V3339" s="6"/>
      <c r="W3339" s="6" t="str">
        <f t="shared" si="105"/>
        <v>-</v>
      </c>
      <c r="X3339" s="6"/>
      <c r="Y3339" s="6"/>
      <c r="Z3339" s="6"/>
      <c r="AA3339" s="6"/>
      <c r="AB3339" s="6"/>
      <c r="AC3339" s="6"/>
    </row>
    <row r="3340" spans="1:29" x14ac:dyDescent="0.25">
      <c r="Q3340" s="12" t="str">
        <f t="shared" ca="1" si="106"/>
        <v>-</v>
      </c>
      <c r="W3340" t="str">
        <f t="shared" si="105"/>
        <v>-</v>
      </c>
    </row>
    <row r="3341" spans="1:29" x14ac:dyDescent="0.25">
      <c r="A3341" s="6"/>
      <c r="B3341" s="10"/>
      <c r="C3341" s="6"/>
      <c r="D3341" s="6"/>
      <c r="E3341" s="6"/>
      <c r="F3341" s="6"/>
      <c r="G3341" s="6"/>
      <c r="H3341" s="6"/>
      <c r="I3341" s="6"/>
      <c r="J3341" s="6"/>
      <c r="K3341" s="6"/>
      <c r="L3341" s="6"/>
      <c r="M3341" s="6"/>
      <c r="N3341" s="6"/>
      <c r="O3341" s="6"/>
      <c r="P3341" s="10"/>
      <c r="Q3341" s="15" t="str">
        <f t="shared" ca="1" si="106"/>
        <v>-</v>
      </c>
      <c r="R3341" s="6"/>
      <c r="S3341" s="6"/>
      <c r="T3341" s="6"/>
      <c r="U3341" s="6"/>
      <c r="V3341" s="6"/>
      <c r="W3341" s="6" t="str">
        <f t="shared" si="105"/>
        <v>-</v>
      </c>
      <c r="X3341" s="6"/>
      <c r="Y3341" s="6"/>
      <c r="Z3341" s="6"/>
      <c r="AA3341" s="6"/>
      <c r="AB3341" s="6"/>
      <c r="AC3341" s="6"/>
    </row>
    <row r="3342" spans="1:29" x14ac:dyDescent="0.25">
      <c r="Q3342" s="12" t="str">
        <f t="shared" ca="1" si="106"/>
        <v>-</v>
      </c>
      <c r="W3342" t="str">
        <f t="shared" si="105"/>
        <v>-</v>
      </c>
    </row>
    <row r="3343" spans="1:29" x14ac:dyDescent="0.25">
      <c r="A3343" s="6"/>
      <c r="B3343" s="10"/>
      <c r="C3343" s="6"/>
      <c r="D3343" s="6"/>
      <c r="E3343" s="6"/>
      <c r="F3343" s="6"/>
      <c r="G3343" s="6"/>
      <c r="H3343" s="6"/>
      <c r="I3343" s="6"/>
      <c r="J3343" s="6"/>
      <c r="K3343" s="6"/>
      <c r="L3343" s="6"/>
      <c r="M3343" s="6"/>
      <c r="N3343" s="6"/>
      <c r="O3343" s="6"/>
      <c r="P3343" s="10"/>
      <c r="Q3343" s="15" t="str">
        <f t="shared" ca="1" si="106"/>
        <v>-</v>
      </c>
      <c r="R3343" s="6"/>
      <c r="S3343" s="6"/>
      <c r="T3343" s="6"/>
      <c r="U3343" s="6"/>
      <c r="V3343" s="6"/>
      <c r="W3343" s="6" t="str">
        <f t="shared" si="105"/>
        <v>-</v>
      </c>
      <c r="X3343" s="6"/>
      <c r="Y3343" s="6"/>
      <c r="Z3343" s="6"/>
      <c r="AA3343" s="6"/>
      <c r="AB3343" s="6"/>
      <c r="AC3343" s="6"/>
    </row>
    <row r="3344" spans="1:29" x14ac:dyDescent="0.25">
      <c r="Q3344" s="12" t="str">
        <f t="shared" ca="1" si="106"/>
        <v>-</v>
      </c>
      <c r="W3344" t="str">
        <f t="shared" si="105"/>
        <v>-</v>
      </c>
    </row>
    <row r="3345" spans="1:29" x14ac:dyDescent="0.25">
      <c r="A3345" s="6"/>
      <c r="B3345" s="10"/>
      <c r="C3345" s="6"/>
      <c r="D3345" s="6"/>
      <c r="E3345" s="6"/>
      <c r="F3345" s="6"/>
      <c r="G3345" s="6"/>
      <c r="H3345" s="6"/>
      <c r="I3345" s="6"/>
      <c r="J3345" s="6"/>
      <c r="K3345" s="6"/>
      <c r="L3345" s="6"/>
      <c r="M3345" s="6"/>
      <c r="N3345" s="6"/>
      <c r="O3345" s="6"/>
      <c r="P3345" s="10"/>
      <c r="Q3345" s="15" t="str">
        <f t="shared" ca="1" si="106"/>
        <v>-</v>
      </c>
      <c r="R3345" s="6"/>
      <c r="S3345" s="6"/>
      <c r="T3345" s="6"/>
      <c r="U3345" s="6"/>
      <c r="V3345" s="6"/>
      <c r="W3345" s="6" t="str">
        <f t="shared" si="105"/>
        <v>-</v>
      </c>
      <c r="X3345" s="6"/>
      <c r="Y3345" s="6"/>
      <c r="Z3345" s="6"/>
      <c r="AA3345" s="6"/>
      <c r="AB3345" s="6"/>
      <c r="AC3345" s="6"/>
    </row>
    <row r="3346" spans="1:29" x14ac:dyDescent="0.25">
      <c r="Q3346" s="12" t="str">
        <f t="shared" ca="1" si="106"/>
        <v>-</v>
      </c>
      <c r="W3346" t="str">
        <f t="shared" si="105"/>
        <v>-</v>
      </c>
    </row>
    <row r="3347" spans="1:29" x14ac:dyDescent="0.25">
      <c r="A3347" s="6"/>
      <c r="B3347" s="10"/>
      <c r="C3347" s="6"/>
      <c r="D3347" s="6"/>
      <c r="E3347" s="6"/>
      <c r="F3347" s="6"/>
      <c r="G3347" s="6"/>
      <c r="H3347" s="6"/>
      <c r="I3347" s="6"/>
      <c r="J3347" s="6"/>
      <c r="K3347" s="6"/>
      <c r="L3347" s="6"/>
      <c r="M3347" s="6"/>
      <c r="N3347" s="6"/>
      <c r="O3347" s="6"/>
      <c r="P3347" s="10"/>
      <c r="Q3347" s="15" t="str">
        <f t="shared" ca="1" si="106"/>
        <v>-</v>
      </c>
      <c r="R3347" s="6"/>
      <c r="S3347" s="6"/>
      <c r="T3347" s="6"/>
      <c r="U3347" s="6"/>
      <c r="V3347" s="6"/>
      <c r="W3347" s="6" t="str">
        <f t="shared" si="105"/>
        <v>-</v>
      </c>
      <c r="X3347" s="6"/>
      <c r="Y3347" s="6"/>
      <c r="Z3347" s="6"/>
      <c r="AA3347" s="6"/>
      <c r="AB3347" s="6"/>
      <c r="AC3347" s="6"/>
    </row>
    <row r="3348" spans="1:29" x14ac:dyDescent="0.25">
      <c r="Q3348" s="12" t="str">
        <f t="shared" ca="1" si="106"/>
        <v>-</v>
      </c>
      <c r="W3348" t="str">
        <f t="shared" si="105"/>
        <v>-</v>
      </c>
    </row>
    <row r="3349" spans="1:29" x14ac:dyDescent="0.25">
      <c r="A3349" s="6"/>
      <c r="B3349" s="10"/>
      <c r="C3349" s="6"/>
      <c r="D3349" s="6"/>
      <c r="E3349" s="6"/>
      <c r="F3349" s="6"/>
      <c r="G3349" s="6"/>
      <c r="H3349" s="6"/>
      <c r="I3349" s="6"/>
      <c r="J3349" s="6"/>
      <c r="K3349" s="6"/>
      <c r="L3349" s="6"/>
      <c r="M3349" s="6"/>
      <c r="N3349" s="6"/>
      <c r="O3349" s="6"/>
      <c r="P3349" s="10"/>
      <c r="Q3349" s="15" t="str">
        <f t="shared" ca="1" si="106"/>
        <v>-</v>
      </c>
      <c r="R3349" s="6"/>
      <c r="S3349" s="6"/>
      <c r="T3349" s="6"/>
      <c r="U3349" s="6"/>
      <c r="V3349" s="6"/>
      <c r="W3349" s="6" t="str">
        <f t="shared" si="105"/>
        <v>-</v>
      </c>
      <c r="X3349" s="6"/>
      <c r="Y3349" s="6"/>
      <c r="Z3349" s="6"/>
      <c r="AA3349" s="6"/>
      <c r="AB3349" s="6"/>
      <c r="AC3349" s="6"/>
    </row>
    <row r="3350" spans="1:29" x14ac:dyDescent="0.25">
      <c r="Q3350" s="12" t="str">
        <f t="shared" ca="1" si="106"/>
        <v>-</v>
      </c>
      <c r="W3350" t="str">
        <f t="shared" si="105"/>
        <v>-</v>
      </c>
    </row>
    <row r="3351" spans="1:29" x14ac:dyDescent="0.25">
      <c r="A3351" s="6"/>
      <c r="B3351" s="10"/>
      <c r="C3351" s="6"/>
      <c r="D3351" s="6"/>
      <c r="E3351" s="6"/>
      <c r="F3351" s="6"/>
      <c r="G3351" s="6"/>
      <c r="H3351" s="6"/>
      <c r="I3351" s="6"/>
      <c r="J3351" s="6"/>
      <c r="K3351" s="6"/>
      <c r="L3351" s="6"/>
      <c r="M3351" s="6"/>
      <c r="N3351" s="6"/>
      <c r="O3351" s="6"/>
      <c r="P3351" s="10"/>
      <c r="Q3351" s="15" t="str">
        <f t="shared" ca="1" si="106"/>
        <v>-</v>
      </c>
      <c r="R3351" s="6"/>
      <c r="S3351" s="6"/>
      <c r="T3351" s="6"/>
      <c r="U3351" s="6"/>
      <c r="V3351" s="6"/>
      <c r="W3351" s="6" t="str">
        <f t="shared" si="105"/>
        <v>-</v>
      </c>
      <c r="X3351" s="6"/>
      <c r="Y3351" s="6"/>
      <c r="Z3351" s="6"/>
      <c r="AA3351" s="6"/>
      <c r="AB3351" s="6"/>
      <c r="AC3351" s="6"/>
    </row>
    <row r="3352" spans="1:29" x14ac:dyDescent="0.25">
      <c r="Q3352" s="12" t="str">
        <f t="shared" ca="1" si="106"/>
        <v>-</v>
      </c>
      <c r="W3352" t="str">
        <f t="shared" si="105"/>
        <v>-</v>
      </c>
    </row>
    <row r="3353" spans="1:29" x14ac:dyDescent="0.25">
      <c r="A3353" s="6"/>
      <c r="B3353" s="10"/>
      <c r="C3353" s="6"/>
      <c r="D3353" s="6"/>
      <c r="E3353" s="6"/>
      <c r="F3353" s="6"/>
      <c r="G3353" s="6"/>
      <c r="H3353" s="6"/>
      <c r="I3353" s="6"/>
      <c r="J3353" s="6"/>
      <c r="K3353" s="6"/>
      <c r="L3353" s="6"/>
      <c r="M3353" s="6"/>
      <c r="N3353" s="6"/>
      <c r="O3353" s="6"/>
      <c r="P3353" s="10"/>
      <c r="Q3353" s="15" t="str">
        <f t="shared" ca="1" si="106"/>
        <v>-</v>
      </c>
      <c r="R3353" s="6"/>
      <c r="S3353" s="6"/>
      <c r="T3353" s="6"/>
      <c r="U3353" s="6"/>
      <c r="V3353" s="6"/>
      <c r="W3353" s="6" t="str">
        <f t="shared" si="105"/>
        <v>-</v>
      </c>
      <c r="X3353" s="6"/>
      <c r="Y3353" s="6"/>
      <c r="Z3353" s="6"/>
      <c r="AA3353" s="6"/>
      <c r="AB3353" s="6"/>
      <c r="AC3353" s="6"/>
    </row>
    <row r="3354" spans="1:29" x14ac:dyDescent="0.25">
      <c r="Q3354" s="12" t="str">
        <f t="shared" ca="1" si="106"/>
        <v>-</v>
      </c>
      <c r="W3354" t="str">
        <f t="shared" si="105"/>
        <v>-</v>
      </c>
    </row>
    <row r="3355" spans="1:29" x14ac:dyDescent="0.25">
      <c r="A3355" s="6"/>
      <c r="B3355" s="10"/>
      <c r="C3355" s="6"/>
      <c r="D3355" s="6"/>
      <c r="E3355" s="6"/>
      <c r="F3355" s="6"/>
      <c r="G3355" s="6"/>
      <c r="H3355" s="6"/>
      <c r="I3355" s="6"/>
      <c r="J3355" s="6"/>
      <c r="K3355" s="6"/>
      <c r="L3355" s="6"/>
      <c r="M3355" s="6"/>
      <c r="N3355" s="6"/>
      <c r="O3355" s="6"/>
      <c r="P3355" s="10"/>
      <c r="Q3355" s="15" t="str">
        <f t="shared" ca="1" si="106"/>
        <v>-</v>
      </c>
      <c r="R3355" s="6"/>
      <c r="S3355" s="6"/>
      <c r="T3355" s="6"/>
      <c r="U3355" s="6"/>
      <c r="V3355" s="6"/>
      <c r="W3355" s="6" t="str">
        <f t="shared" si="105"/>
        <v>-</v>
      </c>
      <c r="X3355" s="6"/>
      <c r="Y3355" s="6"/>
      <c r="Z3355" s="6"/>
      <c r="AA3355" s="6"/>
      <c r="AB3355" s="6"/>
      <c r="AC3355" s="6"/>
    </row>
    <row r="3356" spans="1:29" x14ac:dyDescent="0.25">
      <c r="Q3356" s="12" t="str">
        <f t="shared" ca="1" si="106"/>
        <v>-</v>
      </c>
      <c r="W3356" t="str">
        <f t="shared" si="105"/>
        <v>-</v>
      </c>
    </row>
    <row r="3357" spans="1:29" x14ac:dyDescent="0.25">
      <c r="A3357" s="6"/>
      <c r="B3357" s="10"/>
      <c r="C3357" s="6"/>
      <c r="D3357" s="6"/>
      <c r="E3357" s="6"/>
      <c r="F3357" s="6"/>
      <c r="G3357" s="6"/>
      <c r="H3357" s="6"/>
      <c r="I3357" s="6"/>
      <c r="J3357" s="6"/>
      <c r="K3357" s="6"/>
      <c r="L3357" s="6"/>
      <c r="M3357" s="6"/>
      <c r="N3357" s="6"/>
      <c r="O3357" s="6"/>
      <c r="P3357" s="10"/>
      <c r="Q3357" s="15" t="str">
        <f t="shared" ca="1" si="106"/>
        <v>-</v>
      </c>
      <c r="R3357" s="6"/>
      <c r="S3357" s="6"/>
      <c r="T3357" s="6"/>
      <c r="U3357" s="6"/>
      <c r="V3357" s="6"/>
      <c r="W3357" s="6" t="str">
        <f t="shared" si="105"/>
        <v>-</v>
      </c>
      <c r="X3357" s="6"/>
      <c r="Y3357" s="6"/>
      <c r="Z3357" s="6"/>
      <c r="AA3357" s="6"/>
      <c r="AB3357" s="6"/>
      <c r="AC3357" s="6"/>
    </row>
    <row r="3358" spans="1:29" x14ac:dyDescent="0.25">
      <c r="Q3358" s="12" t="str">
        <f t="shared" ca="1" si="106"/>
        <v>-</v>
      </c>
      <c r="W3358" t="str">
        <f t="shared" si="105"/>
        <v>-</v>
      </c>
    </row>
    <row r="3359" spans="1:29" x14ac:dyDescent="0.25">
      <c r="A3359" s="6"/>
      <c r="B3359" s="10"/>
      <c r="C3359" s="6"/>
      <c r="D3359" s="6"/>
      <c r="E3359" s="6"/>
      <c r="F3359" s="6"/>
      <c r="G3359" s="6"/>
      <c r="H3359" s="6"/>
      <c r="I3359" s="6"/>
      <c r="J3359" s="6"/>
      <c r="K3359" s="6"/>
      <c r="L3359" s="6"/>
      <c r="M3359" s="6"/>
      <c r="N3359" s="6"/>
      <c r="O3359" s="6"/>
      <c r="P3359" s="10"/>
      <c r="Q3359" s="15" t="str">
        <f t="shared" ca="1" si="106"/>
        <v>-</v>
      </c>
      <c r="R3359" s="6"/>
      <c r="S3359" s="6"/>
      <c r="T3359" s="6"/>
      <c r="U3359" s="6"/>
      <c r="V3359" s="6"/>
      <c r="W3359" s="6" t="str">
        <f t="shared" si="105"/>
        <v>-</v>
      </c>
      <c r="X3359" s="6"/>
      <c r="Y3359" s="6"/>
      <c r="Z3359" s="6"/>
      <c r="AA3359" s="6"/>
      <c r="AB3359" s="6"/>
      <c r="AC3359" s="6"/>
    </row>
    <row r="3360" spans="1:29" x14ac:dyDescent="0.25">
      <c r="Q3360" s="12" t="str">
        <f t="shared" ca="1" si="106"/>
        <v>-</v>
      </c>
      <c r="W3360" t="str">
        <f t="shared" si="105"/>
        <v>-</v>
      </c>
    </row>
    <row r="3361" spans="1:29" x14ac:dyDescent="0.25">
      <c r="A3361" s="6"/>
      <c r="B3361" s="10"/>
      <c r="C3361" s="6"/>
      <c r="D3361" s="6"/>
      <c r="E3361" s="6"/>
      <c r="F3361" s="6"/>
      <c r="G3361" s="6"/>
      <c r="H3361" s="6"/>
      <c r="I3361" s="6"/>
      <c r="J3361" s="6"/>
      <c r="K3361" s="6"/>
      <c r="L3361" s="6"/>
      <c r="M3361" s="6"/>
      <c r="N3361" s="6"/>
      <c r="O3361" s="6"/>
      <c r="P3361" s="10"/>
      <c r="Q3361" s="15" t="str">
        <f t="shared" ca="1" si="106"/>
        <v>-</v>
      </c>
      <c r="R3361" s="6"/>
      <c r="S3361" s="6"/>
      <c r="T3361" s="6"/>
      <c r="U3361" s="6"/>
      <c r="V3361" s="6"/>
      <c r="W3361" s="6" t="str">
        <f t="shared" si="105"/>
        <v>-</v>
      </c>
      <c r="X3361" s="6"/>
      <c r="Y3361" s="6"/>
      <c r="Z3361" s="6"/>
      <c r="AA3361" s="6"/>
      <c r="AB3361" s="6"/>
      <c r="AC3361" s="6"/>
    </row>
    <row r="3362" spans="1:29" x14ac:dyDescent="0.25">
      <c r="Q3362" s="12" t="str">
        <f t="shared" ca="1" si="106"/>
        <v>-</v>
      </c>
      <c r="W3362" t="str">
        <f t="shared" si="105"/>
        <v>-</v>
      </c>
    </row>
    <row r="3363" spans="1:29" x14ac:dyDescent="0.25">
      <c r="A3363" s="6"/>
      <c r="B3363" s="10"/>
      <c r="C3363" s="6"/>
      <c r="D3363" s="6"/>
      <c r="E3363" s="6"/>
      <c r="F3363" s="6"/>
      <c r="G3363" s="6"/>
      <c r="H3363" s="6"/>
      <c r="I3363" s="6"/>
      <c r="J3363" s="6"/>
      <c r="K3363" s="6"/>
      <c r="L3363" s="6"/>
      <c r="M3363" s="6"/>
      <c r="N3363" s="6"/>
      <c r="O3363" s="6"/>
      <c r="P3363" s="10"/>
      <c r="Q3363" s="15" t="str">
        <f t="shared" ca="1" si="106"/>
        <v>-</v>
      </c>
      <c r="R3363" s="6"/>
      <c r="S3363" s="6"/>
      <c r="T3363" s="6"/>
      <c r="U3363" s="6"/>
      <c r="V3363" s="6"/>
      <c r="W3363" s="6" t="str">
        <f t="shared" si="105"/>
        <v>-</v>
      </c>
      <c r="X3363" s="6"/>
      <c r="Y3363" s="6"/>
      <c r="Z3363" s="6"/>
      <c r="AA3363" s="6"/>
      <c r="AB3363" s="6"/>
      <c r="AC3363" s="6"/>
    </row>
    <row r="3364" spans="1:29" x14ac:dyDescent="0.25">
      <c r="Q3364" s="12" t="str">
        <f t="shared" ca="1" si="106"/>
        <v>-</v>
      </c>
      <c r="W3364" t="str">
        <f t="shared" si="105"/>
        <v>-</v>
      </c>
    </row>
    <row r="3365" spans="1:29" x14ac:dyDescent="0.25">
      <c r="A3365" s="6"/>
      <c r="B3365" s="10"/>
      <c r="C3365" s="6"/>
      <c r="D3365" s="6"/>
      <c r="E3365" s="6"/>
      <c r="F3365" s="6"/>
      <c r="G3365" s="6"/>
      <c r="H3365" s="6"/>
      <c r="I3365" s="6"/>
      <c r="J3365" s="6"/>
      <c r="K3365" s="6"/>
      <c r="L3365" s="6"/>
      <c r="M3365" s="6"/>
      <c r="N3365" s="6"/>
      <c r="O3365" s="6"/>
      <c r="P3365" s="10"/>
      <c r="Q3365" s="15" t="str">
        <f t="shared" ca="1" si="106"/>
        <v>-</v>
      </c>
      <c r="R3365" s="6"/>
      <c r="S3365" s="6"/>
      <c r="T3365" s="6"/>
      <c r="U3365" s="6"/>
      <c r="V3365" s="6"/>
      <c r="W3365" s="6" t="str">
        <f t="shared" si="105"/>
        <v>-</v>
      </c>
      <c r="X3365" s="6"/>
      <c r="Y3365" s="6"/>
      <c r="Z3365" s="6"/>
      <c r="AA3365" s="6"/>
      <c r="AB3365" s="6"/>
      <c r="AC3365" s="6"/>
    </row>
    <row r="3366" spans="1:29" x14ac:dyDescent="0.25">
      <c r="Q3366" s="12" t="str">
        <f t="shared" ca="1" si="106"/>
        <v>-</v>
      </c>
      <c r="W3366" t="str">
        <f t="shared" si="105"/>
        <v>-</v>
      </c>
    </row>
    <row r="3367" spans="1:29" x14ac:dyDescent="0.25">
      <c r="A3367" s="6"/>
      <c r="B3367" s="10"/>
      <c r="C3367" s="6"/>
      <c r="D3367" s="6"/>
      <c r="E3367" s="6"/>
      <c r="F3367" s="6"/>
      <c r="G3367" s="6"/>
      <c r="H3367" s="6"/>
      <c r="I3367" s="6"/>
      <c r="J3367" s="6"/>
      <c r="K3367" s="6"/>
      <c r="L3367" s="6"/>
      <c r="M3367" s="6"/>
      <c r="N3367" s="6"/>
      <c r="O3367" s="6"/>
      <c r="P3367" s="10"/>
      <c r="Q3367" s="15" t="str">
        <f t="shared" ca="1" si="106"/>
        <v>-</v>
      </c>
      <c r="R3367" s="6"/>
      <c r="S3367" s="6"/>
      <c r="T3367" s="6"/>
      <c r="U3367" s="6"/>
      <c r="V3367" s="6"/>
      <c r="W3367" s="6" t="str">
        <f t="shared" si="105"/>
        <v>-</v>
      </c>
      <c r="X3367" s="6"/>
      <c r="Y3367" s="6"/>
      <c r="Z3367" s="6"/>
      <c r="AA3367" s="6"/>
      <c r="AB3367" s="6"/>
      <c r="AC3367" s="6"/>
    </row>
    <row r="3368" spans="1:29" x14ac:dyDescent="0.25">
      <c r="Q3368" s="12" t="str">
        <f t="shared" ca="1" si="106"/>
        <v>-</v>
      </c>
      <c r="W3368" t="str">
        <f t="shared" si="105"/>
        <v>-</v>
      </c>
    </row>
    <row r="3369" spans="1:29" x14ac:dyDescent="0.25">
      <c r="A3369" s="6"/>
      <c r="B3369" s="10"/>
      <c r="C3369" s="6"/>
      <c r="D3369" s="6"/>
      <c r="E3369" s="6"/>
      <c r="F3369" s="6"/>
      <c r="G3369" s="6"/>
      <c r="H3369" s="6"/>
      <c r="I3369" s="6"/>
      <c r="J3369" s="6"/>
      <c r="K3369" s="6"/>
      <c r="L3369" s="6"/>
      <c r="M3369" s="6"/>
      <c r="N3369" s="6"/>
      <c r="O3369" s="6"/>
      <c r="P3369" s="10"/>
      <c r="Q3369" s="15" t="str">
        <f t="shared" ca="1" si="106"/>
        <v>-</v>
      </c>
      <c r="R3369" s="6"/>
      <c r="S3369" s="6"/>
      <c r="T3369" s="6"/>
      <c r="U3369" s="6"/>
      <c r="V3369" s="6"/>
      <c r="W3369" s="6" t="str">
        <f t="shared" si="105"/>
        <v>-</v>
      </c>
      <c r="X3369" s="6"/>
      <c r="Y3369" s="6"/>
      <c r="Z3369" s="6"/>
      <c r="AA3369" s="6"/>
      <c r="AB3369" s="6"/>
      <c r="AC3369" s="6"/>
    </row>
    <row r="3370" spans="1:29" x14ac:dyDescent="0.25">
      <c r="Q3370" s="12" t="str">
        <f t="shared" ca="1" si="106"/>
        <v>-</v>
      </c>
      <c r="W3370" t="str">
        <f t="shared" si="105"/>
        <v>-</v>
      </c>
    </row>
    <row r="3371" spans="1:29" x14ac:dyDescent="0.25">
      <c r="A3371" s="6"/>
      <c r="B3371" s="10"/>
      <c r="C3371" s="6"/>
      <c r="D3371" s="6"/>
      <c r="E3371" s="6"/>
      <c r="F3371" s="6"/>
      <c r="G3371" s="6"/>
      <c r="H3371" s="6"/>
      <c r="I3371" s="6"/>
      <c r="J3371" s="6"/>
      <c r="K3371" s="6"/>
      <c r="L3371" s="6"/>
      <c r="M3371" s="6"/>
      <c r="N3371" s="6"/>
      <c r="O3371" s="6"/>
      <c r="P3371" s="10"/>
      <c r="Q3371" s="15" t="str">
        <f t="shared" ca="1" si="106"/>
        <v>-</v>
      </c>
      <c r="R3371" s="6"/>
      <c r="S3371" s="6"/>
      <c r="T3371" s="6"/>
      <c r="U3371" s="6"/>
      <c r="V3371" s="6"/>
      <c r="W3371" s="6" t="str">
        <f t="shared" si="105"/>
        <v>-</v>
      </c>
      <c r="X3371" s="6"/>
      <c r="Y3371" s="6"/>
      <c r="Z3371" s="6"/>
      <c r="AA3371" s="6"/>
      <c r="AB3371" s="6"/>
      <c r="AC3371" s="6"/>
    </row>
    <row r="3372" spans="1:29" x14ac:dyDescent="0.25">
      <c r="Q3372" s="12" t="str">
        <f t="shared" ca="1" si="106"/>
        <v>-</v>
      </c>
      <c r="W3372" t="str">
        <f t="shared" si="105"/>
        <v>-</v>
      </c>
    </row>
    <row r="3373" spans="1:29" x14ac:dyDescent="0.25">
      <c r="A3373" s="6"/>
      <c r="B3373" s="10"/>
      <c r="C3373" s="6"/>
      <c r="D3373" s="6"/>
      <c r="E3373" s="6"/>
      <c r="F3373" s="6"/>
      <c r="G3373" s="6"/>
      <c r="H3373" s="6"/>
      <c r="I3373" s="6"/>
      <c r="J3373" s="6"/>
      <c r="K3373" s="6"/>
      <c r="L3373" s="6"/>
      <c r="M3373" s="6"/>
      <c r="N3373" s="6"/>
      <c r="O3373" s="6"/>
      <c r="P3373" s="10"/>
      <c r="Q3373" s="15" t="str">
        <f t="shared" ca="1" si="106"/>
        <v>-</v>
      </c>
      <c r="R3373" s="6"/>
      <c r="S3373" s="6"/>
      <c r="T3373" s="6"/>
      <c r="U3373" s="6"/>
      <c r="V3373" s="6"/>
      <c r="W3373" s="6" t="str">
        <f t="shared" si="105"/>
        <v>-</v>
      </c>
      <c r="X3373" s="6"/>
      <c r="Y3373" s="6"/>
      <c r="Z3373" s="6"/>
      <c r="AA3373" s="6"/>
      <c r="AB3373" s="6"/>
      <c r="AC3373" s="6"/>
    </row>
    <row r="3374" spans="1:29" x14ac:dyDescent="0.25">
      <c r="Q3374" s="12" t="str">
        <f t="shared" ca="1" si="106"/>
        <v>-</v>
      </c>
      <c r="W3374" t="str">
        <f t="shared" si="105"/>
        <v>-</v>
      </c>
    </row>
    <row r="3375" spans="1:29" x14ac:dyDescent="0.25">
      <c r="A3375" s="6"/>
      <c r="B3375" s="10"/>
      <c r="C3375" s="6"/>
      <c r="D3375" s="6"/>
      <c r="E3375" s="6"/>
      <c r="F3375" s="6"/>
      <c r="G3375" s="6"/>
      <c r="H3375" s="6"/>
      <c r="I3375" s="6"/>
      <c r="J3375" s="6"/>
      <c r="K3375" s="6"/>
      <c r="L3375" s="6"/>
      <c r="M3375" s="6"/>
      <c r="N3375" s="6"/>
      <c r="O3375" s="6"/>
      <c r="P3375" s="10"/>
      <c r="Q3375" s="15" t="str">
        <f t="shared" ca="1" si="106"/>
        <v>-</v>
      </c>
      <c r="R3375" s="6"/>
      <c r="S3375" s="6"/>
      <c r="T3375" s="6"/>
      <c r="U3375" s="6"/>
      <c r="V3375" s="6"/>
      <c r="W3375" s="6" t="str">
        <f t="shared" si="105"/>
        <v>-</v>
      </c>
      <c r="X3375" s="6"/>
      <c r="Y3375" s="6"/>
      <c r="Z3375" s="6"/>
      <c r="AA3375" s="6"/>
      <c r="AB3375" s="6"/>
      <c r="AC3375" s="6"/>
    </row>
    <row r="3376" spans="1:29" x14ac:dyDescent="0.25">
      <c r="Q3376" s="12" t="str">
        <f t="shared" ca="1" si="106"/>
        <v>-</v>
      </c>
      <c r="W3376" t="str">
        <f t="shared" si="105"/>
        <v>-</v>
      </c>
    </row>
    <row r="3377" spans="1:29" x14ac:dyDescent="0.25">
      <c r="A3377" s="6"/>
      <c r="B3377" s="10"/>
      <c r="C3377" s="6"/>
      <c r="D3377" s="6"/>
      <c r="E3377" s="6"/>
      <c r="F3377" s="6"/>
      <c r="G3377" s="6"/>
      <c r="H3377" s="6"/>
      <c r="I3377" s="6"/>
      <c r="J3377" s="6"/>
      <c r="K3377" s="6"/>
      <c r="L3377" s="6"/>
      <c r="M3377" s="6"/>
      <c r="N3377" s="6"/>
      <c r="O3377" s="6"/>
      <c r="P3377" s="10"/>
      <c r="Q3377" s="15" t="str">
        <f t="shared" ca="1" si="106"/>
        <v>-</v>
      </c>
      <c r="R3377" s="6"/>
      <c r="S3377" s="6"/>
      <c r="T3377" s="6"/>
      <c r="U3377" s="6"/>
      <c r="V3377" s="6"/>
      <c r="W3377" s="6" t="str">
        <f t="shared" si="105"/>
        <v>-</v>
      </c>
      <c r="X3377" s="6"/>
      <c r="Y3377" s="6"/>
      <c r="Z3377" s="6"/>
      <c r="AA3377" s="6"/>
      <c r="AB3377" s="6"/>
      <c r="AC3377" s="6"/>
    </row>
    <row r="3378" spans="1:29" x14ac:dyDescent="0.25">
      <c r="Q3378" s="12" t="str">
        <f t="shared" ca="1" si="106"/>
        <v>-</v>
      </c>
      <c r="W3378" t="str">
        <f t="shared" si="105"/>
        <v>-</v>
      </c>
    </row>
    <row r="3379" spans="1:29" x14ac:dyDescent="0.25">
      <c r="A3379" s="6"/>
      <c r="B3379" s="10"/>
      <c r="C3379" s="6"/>
      <c r="D3379" s="6"/>
      <c r="E3379" s="6"/>
      <c r="F3379" s="6"/>
      <c r="G3379" s="6"/>
      <c r="H3379" s="6"/>
      <c r="I3379" s="6"/>
      <c r="J3379" s="6"/>
      <c r="K3379" s="6"/>
      <c r="L3379" s="6"/>
      <c r="M3379" s="6"/>
      <c r="N3379" s="6"/>
      <c r="O3379" s="6"/>
      <c r="P3379" s="10"/>
      <c r="Q3379" s="15" t="str">
        <f t="shared" ca="1" si="106"/>
        <v>-</v>
      </c>
      <c r="R3379" s="6"/>
      <c r="S3379" s="6"/>
      <c r="T3379" s="6"/>
      <c r="U3379" s="6"/>
      <c r="V3379" s="6"/>
      <c r="W3379" s="6" t="str">
        <f t="shared" si="105"/>
        <v>-</v>
      </c>
      <c r="X3379" s="6"/>
      <c r="Y3379" s="6"/>
      <c r="Z3379" s="6"/>
      <c r="AA3379" s="6"/>
      <c r="AB3379" s="6"/>
      <c r="AC3379" s="6"/>
    </row>
    <row r="3380" spans="1:29" x14ac:dyDescent="0.25">
      <c r="Q3380" s="12" t="str">
        <f t="shared" ca="1" si="106"/>
        <v>-</v>
      </c>
      <c r="W3380" t="str">
        <f t="shared" si="105"/>
        <v>-</v>
      </c>
    </row>
    <row r="3381" spans="1:29" x14ac:dyDescent="0.25">
      <c r="A3381" s="6"/>
      <c r="B3381" s="10"/>
      <c r="C3381" s="6"/>
      <c r="D3381" s="6"/>
      <c r="E3381" s="6"/>
      <c r="F3381" s="6"/>
      <c r="G3381" s="6"/>
      <c r="H3381" s="6"/>
      <c r="I3381" s="6"/>
      <c r="J3381" s="6"/>
      <c r="K3381" s="6"/>
      <c r="L3381" s="6"/>
      <c r="M3381" s="6"/>
      <c r="N3381" s="6"/>
      <c r="O3381" s="6"/>
      <c r="P3381" s="10"/>
      <c r="Q3381" s="15" t="str">
        <f t="shared" ca="1" si="106"/>
        <v>-</v>
      </c>
      <c r="R3381" s="6"/>
      <c r="S3381" s="6"/>
      <c r="T3381" s="6"/>
      <c r="U3381" s="6"/>
      <c r="V3381" s="6"/>
      <c r="W3381" s="6" t="str">
        <f t="shared" si="105"/>
        <v>-</v>
      </c>
      <c r="X3381" s="6"/>
      <c r="Y3381" s="6"/>
      <c r="Z3381" s="6"/>
      <c r="AA3381" s="6"/>
      <c r="AB3381" s="6"/>
      <c r="AC3381" s="6"/>
    </row>
    <row r="3382" spans="1:29" x14ac:dyDescent="0.25">
      <c r="Q3382" s="12" t="str">
        <f t="shared" ca="1" si="106"/>
        <v>-</v>
      </c>
      <c r="W3382" t="str">
        <f t="shared" si="105"/>
        <v>-</v>
      </c>
    </row>
    <row r="3383" spans="1:29" x14ac:dyDescent="0.25">
      <c r="A3383" s="6"/>
      <c r="B3383" s="10"/>
      <c r="C3383" s="6"/>
      <c r="D3383" s="6"/>
      <c r="E3383" s="6"/>
      <c r="F3383" s="6"/>
      <c r="G3383" s="6"/>
      <c r="H3383" s="6"/>
      <c r="I3383" s="6"/>
      <c r="J3383" s="6"/>
      <c r="K3383" s="6"/>
      <c r="L3383" s="6"/>
      <c r="M3383" s="6"/>
      <c r="N3383" s="6"/>
      <c r="O3383" s="6"/>
      <c r="P3383" s="10"/>
      <c r="Q3383" s="15" t="str">
        <f t="shared" ca="1" si="106"/>
        <v>-</v>
      </c>
      <c r="R3383" s="6"/>
      <c r="S3383" s="6"/>
      <c r="T3383" s="6"/>
      <c r="U3383" s="6"/>
      <c r="V3383" s="6"/>
      <c r="W3383" s="6" t="str">
        <f t="shared" si="105"/>
        <v>-</v>
      </c>
      <c r="X3383" s="6"/>
      <c r="Y3383" s="6"/>
      <c r="Z3383" s="6"/>
      <c r="AA3383" s="6"/>
      <c r="AB3383" s="6"/>
      <c r="AC3383" s="6"/>
    </row>
    <row r="3384" spans="1:29" x14ac:dyDescent="0.25">
      <c r="Q3384" s="12" t="str">
        <f t="shared" ca="1" si="106"/>
        <v>-</v>
      </c>
      <c r="W3384" t="str">
        <f t="shared" si="105"/>
        <v>-</v>
      </c>
    </row>
    <row r="3385" spans="1:29" x14ac:dyDescent="0.25">
      <c r="A3385" s="6"/>
      <c r="B3385" s="10"/>
      <c r="C3385" s="6"/>
      <c r="D3385" s="6"/>
      <c r="E3385" s="6"/>
      <c r="F3385" s="6"/>
      <c r="G3385" s="6"/>
      <c r="H3385" s="6"/>
      <c r="I3385" s="6"/>
      <c r="J3385" s="6"/>
      <c r="K3385" s="6"/>
      <c r="L3385" s="6"/>
      <c r="M3385" s="6"/>
      <c r="N3385" s="6"/>
      <c r="O3385" s="6"/>
      <c r="P3385" s="10"/>
      <c r="Q3385" s="15" t="str">
        <f t="shared" ca="1" si="106"/>
        <v>-</v>
      </c>
      <c r="R3385" s="6"/>
      <c r="S3385" s="6"/>
      <c r="T3385" s="6"/>
      <c r="U3385" s="6"/>
      <c r="V3385" s="6"/>
      <c r="W3385" s="6" t="str">
        <f t="shared" si="105"/>
        <v>-</v>
      </c>
      <c r="X3385" s="6"/>
      <c r="Y3385" s="6"/>
      <c r="Z3385" s="6"/>
      <c r="AA3385" s="6"/>
      <c r="AB3385" s="6"/>
      <c r="AC3385" s="6"/>
    </row>
    <row r="3386" spans="1:29" x14ac:dyDescent="0.25">
      <c r="Q3386" s="12" t="str">
        <f t="shared" ca="1" si="106"/>
        <v>-</v>
      </c>
      <c r="W3386" t="str">
        <f t="shared" si="105"/>
        <v>-</v>
      </c>
    </row>
    <row r="3387" spans="1:29" x14ac:dyDescent="0.25">
      <c r="A3387" s="6"/>
      <c r="B3387" s="10"/>
      <c r="C3387" s="6"/>
      <c r="D3387" s="6"/>
      <c r="E3387" s="6"/>
      <c r="F3387" s="6"/>
      <c r="G3387" s="6"/>
      <c r="H3387" s="6"/>
      <c r="I3387" s="6"/>
      <c r="J3387" s="6"/>
      <c r="K3387" s="6"/>
      <c r="L3387" s="6"/>
      <c r="M3387" s="6"/>
      <c r="N3387" s="6"/>
      <c r="O3387" s="6"/>
      <c r="P3387" s="10"/>
      <c r="Q3387" s="15" t="str">
        <f t="shared" ca="1" si="106"/>
        <v>-</v>
      </c>
      <c r="R3387" s="6"/>
      <c r="S3387" s="6"/>
      <c r="T3387" s="6"/>
      <c r="U3387" s="6"/>
      <c r="V3387" s="6"/>
      <c r="W3387" s="6" t="str">
        <f t="shared" si="105"/>
        <v>-</v>
      </c>
      <c r="X3387" s="6"/>
      <c r="Y3387" s="6"/>
      <c r="Z3387" s="6"/>
      <c r="AA3387" s="6"/>
      <c r="AB3387" s="6"/>
      <c r="AC3387" s="6"/>
    </row>
    <row r="3388" spans="1:29" x14ac:dyDescent="0.25">
      <c r="Q3388" s="12" t="str">
        <f t="shared" ca="1" si="106"/>
        <v>-</v>
      </c>
      <c r="W3388" t="str">
        <f t="shared" si="105"/>
        <v>-</v>
      </c>
    </row>
    <row r="3389" spans="1:29" x14ac:dyDescent="0.25">
      <c r="A3389" s="6"/>
      <c r="B3389" s="10"/>
      <c r="C3389" s="6"/>
      <c r="D3389" s="6"/>
      <c r="E3389" s="6"/>
      <c r="F3389" s="6"/>
      <c r="G3389" s="6"/>
      <c r="H3389" s="6"/>
      <c r="I3389" s="6"/>
      <c r="J3389" s="6"/>
      <c r="K3389" s="6"/>
      <c r="L3389" s="6"/>
      <c r="M3389" s="6"/>
      <c r="N3389" s="6"/>
      <c r="O3389" s="6"/>
      <c r="P3389" s="10"/>
      <c r="Q3389" s="15" t="str">
        <f t="shared" ca="1" si="106"/>
        <v>-</v>
      </c>
      <c r="R3389" s="6"/>
      <c r="S3389" s="6"/>
      <c r="T3389" s="6"/>
      <c r="U3389" s="6"/>
      <c r="V3389" s="6"/>
      <c r="W3389" s="6" t="str">
        <f t="shared" si="105"/>
        <v>-</v>
      </c>
      <c r="X3389" s="6"/>
      <c r="Y3389" s="6"/>
      <c r="Z3389" s="6"/>
      <c r="AA3389" s="6"/>
      <c r="AB3389" s="6"/>
      <c r="AC3389" s="6"/>
    </row>
    <row r="3390" spans="1:29" x14ac:dyDescent="0.25">
      <c r="Q3390" s="12" t="str">
        <f t="shared" ca="1" si="106"/>
        <v>-</v>
      </c>
      <c r="W3390" t="str">
        <f t="shared" si="105"/>
        <v>-</v>
      </c>
    </row>
    <row r="3391" spans="1:29" x14ac:dyDescent="0.25">
      <c r="A3391" s="6"/>
      <c r="B3391" s="10"/>
      <c r="C3391" s="6"/>
      <c r="D3391" s="6"/>
      <c r="E3391" s="6"/>
      <c r="F3391" s="6"/>
      <c r="G3391" s="6"/>
      <c r="H3391" s="6"/>
      <c r="I3391" s="6"/>
      <c r="J3391" s="6"/>
      <c r="K3391" s="6"/>
      <c r="L3391" s="6"/>
      <c r="M3391" s="6"/>
      <c r="N3391" s="6"/>
      <c r="O3391" s="6"/>
      <c r="P3391" s="10"/>
      <c r="Q3391" s="15" t="str">
        <f t="shared" ca="1" si="106"/>
        <v>-</v>
      </c>
      <c r="R3391" s="6"/>
      <c r="S3391" s="6"/>
      <c r="T3391" s="6"/>
      <c r="U3391" s="6"/>
      <c r="V3391" s="6"/>
      <c r="W3391" s="6" t="str">
        <f t="shared" ref="W3391:W3454" si="107">IF(OR(ISBLANK(J3391),ISBLANK(V3391)),"-",(IF(J3391=V3391,"Yes","No")))</f>
        <v>-</v>
      </c>
      <c r="X3391" s="6"/>
      <c r="Y3391" s="6"/>
      <c r="Z3391" s="6"/>
      <c r="AA3391" s="6"/>
      <c r="AB3391" s="6"/>
      <c r="AC3391" s="6"/>
    </row>
    <row r="3392" spans="1:29" x14ac:dyDescent="0.25">
      <c r="Q3392" s="12" t="str">
        <f t="shared" ref="Q3392:Q3455" ca="1" si="108">IF(B3392&gt;1/1/1900, (IF(R3392="Closed",(DATEDIF(B3392,P3392,"d"))-(DATEDIF(M3392,O3392,"d")),IF(OR(R3392="Pending",ISBLANK(P3392)),TODAY()-B3392))),"-")</f>
        <v>-</v>
      </c>
      <c r="W3392" t="str">
        <f t="shared" si="107"/>
        <v>-</v>
      </c>
    </row>
    <row r="3393" spans="1:29" x14ac:dyDescent="0.25">
      <c r="A3393" s="6"/>
      <c r="B3393" s="10"/>
      <c r="C3393" s="6"/>
      <c r="D3393" s="6"/>
      <c r="E3393" s="6"/>
      <c r="F3393" s="6"/>
      <c r="G3393" s="6"/>
      <c r="H3393" s="6"/>
      <c r="I3393" s="6"/>
      <c r="J3393" s="6"/>
      <c r="K3393" s="6"/>
      <c r="L3393" s="6"/>
      <c r="M3393" s="6"/>
      <c r="N3393" s="6"/>
      <c r="O3393" s="6"/>
      <c r="P3393" s="10"/>
      <c r="Q3393" s="15" t="str">
        <f t="shared" ca="1" si="108"/>
        <v>-</v>
      </c>
      <c r="R3393" s="6"/>
      <c r="S3393" s="6"/>
      <c r="T3393" s="6"/>
      <c r="U3393" s="6"/>
      <c r="V3393" s="6"/>
      <c r="W3393" s="6" t="str">
        <f t="shared" si="107"/>
        <v>-</v>
      </c>
      <c r="X3393" s="6"/>
      <c r="Y3393" s="6"/>
      <c r="Z3393" s="6"/>
      <c r="AA3393" s="6"/>
      <c r="AB3393" s="6"/>
      <c r="AC3393" s="6"/>
    </row>
    <row r="3394" spans="1:29" x14ac:dyDescent="0.25">
      <c r="Q3394" s="12" t="str">
        <f t="shared" ca="1" si="108"/>
        <v>-</v>
      </c>
      <c r="W3394" t="str">
        <f t="shared" si="107"/>
        <v>-</v>
      </c>
    </row>
    <row r="3395" spans="1:29" x14ac:dyDescent="0.25">
      <c r="A3395" s="6"/>
      <c r="B3395" s="10"/>
      <c r="C3395" s="6"/>
      <c r="D3395" s="6"/>
      <c r="E3395" s="6"/>
      <c r="F3395" s="6"/>
      <c r="G3395" s="6"/>
      <c r="H3395" s="6"/>
      <c r="I3395" s="6"/>
      <c r="J3395" s="6"/>
      <c r="K3395" s="6"/>
      <c r="L3395" s="6"/>
      <c r="M3395" s="6"/>
      <c r="N3395" s="6"/>
      <c r="O3395" s="6"/>
      <c r="P3395" s="10"/>
      <c r="Q3395" s="15" t="str">
        <f t="shared" ca="1" si="108"/>
        <v>-</v>
      </c>
      <c r="R3395" s="6"/>
      <c r="S3395" s="6"/>
      <c r="T3395" s="6"/>
      <c r="U3395" s="6"/>
      <c r="V3395" s="6"/>
      <c r="W3395" s="6" t="str">
        <f t="shared" si="107"/>
        <v>-</v>
      </c>
      <c r="X3395" s="6"/>
      <c r="Y3395" s="6"/>
      <c r="Z3395" s="6"/>
      <c r="AA3395" s="6"/>
      <c r="AB3395" s="6"/>
      <c r="AC3395" s="6"/>
    </row>
    <row r="3396" spans="1:29" x14ac:dyDescent="0.25">
      <c r="Q3396" s="12" t="str">
        <f t="shared" ca="1" si="108"/>
        <v>-</v>
      </c>
      <c r="W3396" t="str">
        <f t="shared" si="107"/>
        <v>-</v>
      </c>
    </row>
    <row r="3397" spans="1:29" x14ac:dyDescent="0.25">
      <c r="A3397" s="6"/>
      <c r="B3397" s="10"/>
      <c r="C3397" s="6"/>
      <c r="D3397" s="6"/>
      <c r="E3397" s="6"/>
      <c r="F3397" s="6"/>
      <c r="G3397" s="6"/>
      <c r="H3397" s="6"/>
      <c r="I3397" s="6"/>
      <c r="J3397" s="6"/>
      <c r="K3397" s="6"/>
      <c r="L3397" s="6"/>
      <c r="M3397" s="6"/>
      <c r="N3397" s="6"/>
      <c r="O3397" s="6"/>
      <c r="P3397" s="10"/>
      <c r="Q3397" s="15" t="str">
        <f t="shared" ca="1" si="108"/>
        <v>-</v>
      </c>
      <c r="R3397" s="6"/>
      <c r="S3397" s="6"/>
      <c r="T3397" s="6"/>
      <c r="U3397" s="6"/>
      <c r="V3397" s="6"/>
      <c r="W3397" s="6" t="str">
        <f t="shared" si="107"/>
        <v>-</v>
      </c>
      <c r="X3397" s="6"/>
      <c r="Y3397" s="6"/>
      <c r="Z3397" s="6"/>
      <c r="AA3397" s="6"/>
      <c r="AB3397" s="6"/>
      <c r="AC3397" s="6"/>
    </row>
    <row r="3398" spans="1:29" x14ac:dyDescent="0.25">
      <c r="Q3398" s="12" t="str">
        <f t="shared" ca="1" si="108"/>
        <v>-</v>
      </c>
      <c r="W3398" t="str">
        <f t="shared" si="107"/>
        <v>-</v>
      </c>
    </row>
    <row r="3399" spans="1:29" x14ac:dyDescent="0.25">
      <c r="A3399" s="6"/>
      <c r="B3399" s="10"/>
      <c r="C3399" s="6"/>
      <c r="D3399" s="6"/>
      <c r="E3399" s="6"/>
      <c r="F3399" s="6"/>
      <c r="G3399" s="6"/>
      <c r="H3399" s="6"/>
      <c r="I3399" s="6"/>
      <c r="J3399" s="6"/>
      <c r="K3399" s="6"/>
      <c r="L3399" s="6"/>
      <c r="M3399" s="6"/>
      <c r="N3399" s="6"/>
      <c r="O3399" s="6"/>
      <c r="P3399" s="10"/>
      <c r="Q3399" s="15" t="str">
        <f t="shared" ca="1" si="108"/>
        <v>-</v>
      </c>
      <c r="R3399" s="6"/>
      <c r="S3399" s="6"/>
      <c r="T3399" s="6"/>
      <c r="U3399" s="6"/>
      <c r="V3399" s="6"/>
      <c r="W3399" s="6" t="str">
        <f t="shared" si="107"/>
        <v>-</v>
      </c>
      <c r="X3399" s="6"/>
      <c r="Y3399" s="6"/>
      <c r="Z3399" s="6"/>
      <c r="AA3399" s="6"/>
      <c r="AB3399" s="6"/>
      <c r="AC3399" s="6"/>
    </row>
    <row r="3400" spans="1:29" x14ac:dyDescent="0.25">
      <c r="Q3400" s="12" t="str">
        <f t="shared" ca="1" si="108"/>
        <v>-</v>
      </c>
      <c r="W3400" t="str">
        <f t="shared" si="107"/>
        <v>-</v>
      </c>
    </row>
    <row r="3401" spans="1:29" x14ac:dyDescent="0.25">
      <c r="A3401" s="6"/>
      <c r="B3401" s="10"/>
      <c r="C3401" s="6"/>
      <c r="D3401" s="6"/>
      <c r="E3401" s="6"/>
      <c r="F3401" s="6"/>
      <c r="G3401" s="6"/>
      <c r="H3401" s="6"/>
      <c r="I3401" s="6"/>
      <c r="J3401" s="6"/>
      <c r="K3401" s="6"/>
      <c r="L3401" s="6"/>
      <c r="M3401" s="6"/>
      <c r="N3401" s="6"/>
      <c r="O3401" s="6"/>
      <c r="P3401" s="10"/>
      <c r="Q3401" s="15" t="str">
        <f t="shared" ca="1" si="108"/>
        <v>-</v>
      </c>
      <c r="R3401" s="6"/>
      <c r="S3401" s="6"/>
      <c r="T3401" s="6"/>
      <c r="U3401" s="6"/>
      <c r="V3401" s="6"/>
      <c r="W3401" s="6" t="str">
        <f t="shared" si="107"/>
        <v>-</v>
      </c>
      <c r="X3401" s="6"/>
      <c r="Y3401" s="6"/>
      <c r="Z3401" s="6"/>
      <c r="AA3401" s="6"/>
      <c r="AB3401" s="6"/>
      <c r="AC3401" s="6"/>
    </row>
    <row r="3402" spans="1:29" x14ac:dyDescent="0.25">
      <c r="Q3402" s="12" t="str">
        <f t="shared" ca="1" si="108"/>
        <v>-</v>
      </c>
      <c r="W3402" t="str">
        <f t="shared" si="107"/>
        <v>-</v>
      </c>
    </row>
    <row r="3403" spans="1:29" x14ac:dyDescent="0.25">
      <c r="A3403" s="6"/>
      <c r="B3403" s="10"/>
      <c r="C3403" s="6"/>
      <c r="D3403" s="6"/>
      <c r="E3403" s="6"/>
      <c r="F3403" s="6"/>
      <c r="G3403" s="6"/>
      <c r="H3403" s="6"/>
      <c r="I3403" s="6"/>
      <c r="J3403" s="6"/>
      <c r="K3403" s="6"/>
      <c r="L3403" s="6"/>
      <c r="M3403" s="6"/>
      <c r="N3403" s="6"/>
      <c r="O3403" s="6"/>
      <c r="P3403" s="10"/>
      <c r="Q3403" s="15" t="str">
        <f t="shared" ca="1" si="108"/>
        <v>-</v>
      </c>
      <c r="R3403" s="6"/>
      <c r="S3403" s="6"/>
      <c r="T3403" s="6"/>
      <c r="U3403" s="6"/>
      <c r="V3403" s="6"/>
      <c r="W3403" s="6" t="str">
        <f t="shared" si="107"/>
        <v>-</v>
      </c>
      <c r="X3403" s="6"/>
      <c r="Y3403" s="6"/>
      <c r="Z3403" s="6"/>
      <c r="AA3403" s="6"/>
      <c r="AB3403" s="6"/>
      <c r="AC3403" s="6"/>
    </row>
    <row r="3404" spans="1:29" x14ac:dyDescent="0.25">
      <c r="Q3404" s="12" t="str">
        <f t="shared" ca="1" si="108"/>
        <v>-</v>
      </c>
      <c r="W3404" t="str">
        <f t="shared" si="107"/>
        <v>-</v>
      </c>
    </row>
    <row r="3405" spans="1:29" x14ac:dyDescent="0.25">
      <c r="A3405" s="6"/>
      <c r="B3405" s="10"/>
      <c r="C3405" s="6"/>
      <c r="D3405" s="6"/>
      <c r="E3405" s="6"/>
      <c r="F3405" s="6"/>
      <c r="G3405" s="6"/>
      <c r="H3405" s="6"/>
      <c r="I3405" s="6"/>
      <c r="J3405" s="6"/>
      <c r="K3405" s="6"/>
      <c r="L3405" s="6"/>
      <c r="M3405" s="6"/>
      <c r="N3405" s="6"/>
      <c r="O3405" s="6"/>
      <c r="P3405" s="10"/>
      <c r="Q3405" s="15" t="str">
        <f t="shared" ca="1" si="108"/>
        <v>-</v>
      </c>
      <c r="R3405" s="6"/>
      <c r="S3405" s="6"/>
      <c r="T3405" s="6"/>
      <c r="U3405" s="6"/>
      <c r="V3405" s="6"/>
      <c r="W3405" s="6" t="str">
        <f t="shared" si="107"/>
        <v>-</v>
      </c>
      <c r="X3405" s="6"/>
      <c r="Y3405" s="6"/>
      <c r="Z3405" s="6"/>
      <c r="AA3405" s="6"/>
      <c r="AB3405" s="6"/>
      <c r="AC3405" s="6"/>
    </row>
    <row r="3406" spans="1:29" x14ac:dyDescent="0.25">
      <c r="Q3406" s="12" t="str">
        <f t="shared" ca="1" si="108"/>
        <v>-</v>
      </c>
      <c r="W3406" t="str">
        <f t="shared" si="107"/>
        <v>-</v>
      </c>
    </row>
    <row r="3407" spans="1:29" x14ac:dyDescent="0.25">
      <c r="A3407" s="6"/>
      <c r="B3407" s="10"/>
      <c r="C3407" s="6"/>
      <c r="D3407" s="6"/>
      <c r="E3407" s="6"/>
      <c r="F3407" s="6"/>
      <c r="G3407" s="6"/>
      <c r="H3407" s="6"/>
      <c r="I3407" s="6"/>
      <c r="J3407" s="6"/>
      <c r="K3407" s="6"/>
      <c r="L3407" s="6"/>
      <c r="M3407" s="6"/>
      <c r="N3407" s="6"/>
      <c r="O3407" s="6"/>
      <c r="P3407" s="10"/>
      <c r="Q3407" s="15" t="str">
        <f t="shared" ca="1" si="108"/>
        <v>-</v>
      </c>
      <c r="R3407" s="6"/>
      <c r="S3407" s="6"/>
      <c r="T3407" s="6"/>
      <c r="U3407" s="6"/>
      <c r="V3407" s="6"/>
      <c r="W3407" s="6" t="str">
        <f t="shared" si="107"/>
        <v>-</v>
      </c>
      <c r="X3407" s="6"/>
      <c r="Y3407" s="6"/>
      <c r="Z3407" s="6"/>
      <c r="AA3407" s="6"/>
      <c r="AB3407" s="6"/>
      <c r="AC3407" s="6"/>
    </row>
    <row r="3408" spans="1:29" x14ac:dyDescent="0.25">
      <c r="Q3408" s="12" t="str">
        <f t="shared" ca="1" si="108"/>
        <v>-</v>
      </c>
      <c r="W3408" t="str">
        <f t="shared" si="107"/>
        <v>-</v>
      </c>
    </row>
    <row r="3409" spans="1:29" x14ac:dyDescent="0.25">
      <c r="A3409" s="6"/>
      <c r="B3409" s="10"/>
      <c r="C3409" s="6"/>
      <c r="D3409" s="6"/>
      <c r="E3409" s="6"/>
      <c r="F3409" s="6"/>
      <c r="G3409" s="6"/>
      <c r="H3409" s="6"/>
      <c r="I3409" s="6"/>
      <c r="J3409" s="6"/>
      <c r="K3409" s="6"/>
      <c r="L3409" s="6"/>
      <c r="M3409" s="6"/>
      <c r="N3409" s="6"/>
      <c r="O3409" s="6"/>
      <c r="P3409" s="10"/>
      <c r="Q3409" s="15" t="str">
        <f t="shared" ca="1" si="108"/>
        <v>-</v>
      </c>
      <c r="R3409" s="6"/>
      <c r="S3409" s="6"/>
      <c r="T3409" s="6"/>
      <c r="U3409" s="6"/>
      <c r="V3409" s="6"/>
      <c r="W3409" s="6" t="str">
        <f t="shared" si="107"/>
        <v>-</v>
      </c>
      <c r="X3409" s="6"/>
      <c r="Y3409" s="6"/>
      <c r="Z3409" s="6"/>
      <c r="AA3409" s="6"/>
      <c r="AB3409" s="6"/>
      <c r="AC3409" s="6"/>
    </row>
    <row r="3410" spans="1:29" x14ac:dyDescent="0.25">
      <c r="Q3410" s="12" t="str">
        <f t="shared" ca="1" si="108"/>
        <v>-</v>
      </c>
      <c r="W3410" t="str">
        <f t="shared" si="107"/>
        <v>-</v>
      </c>
    </row>
    <row r="3411" spans="1:29" x14ac:dyDescent="0.25">
      <c r="A3411" s="6"/>
      <c r="B3411" s="10"/>
      <c r="C3411" s="6"/>
      <c r="D3411" s="6"/>
      <c r="E3411" s="6"/>
      <c r="F3411" s="6"/>
      <c r="G3411" s="6"/>
      <c r="H3411" s="6"/>
      <c r="I3411" s="6"/>
      <c r="J3411" s="6"/>
      <c r="K3411" s="6"/>
      <c r="L3411" s="6"/>
      <c r="M3411" s="6"/>
      <c r="N3411" s="6"/>
      <c r="O3411" s="6"/>
      <c r="P3411" s="10"/>
      <c r="Q3411" s="15" t="str">
        <f t="shared" ca="1" si="108"/>
        <v>-</v>
      </c>
      <c r="R3411" s="6"/>
      <c r="S3411" s="6"/>
      <c r="T3411" s="6"/>
      <c r="U3411" s="6"/>
      <c r="V3411" s="6"/>
      <c r="W3411" s="6" t="str">
        <f t="shared" si="107"/>
        <v>-</v>
      </c>
      <c r="X3411" s="6"/>
      <c r="Y3411" s="6"/>
      <c r="Z3411" s="6"/>
      <c r="AA3411" s="6"/>
      <c r="AB3411" s="6"/>
      <c r="AC3411" s="6"/>
    </row>
    <row r="3412" spans="1:29" x14ac:dyDescent="0.25">
      <c r="Q3412" s="12" t="str">
        <f t="shared" ca="1" si="108"/>
        <v>-</v>
      </c>
      <c r="W3412" t="str">
        <f t="shared" si="107"/>
        <v>-</v>
      </c>
    </row>
    <row r="3413" spans="1:29" x14ac:dyDescent="0.25">
      <c r="A3413" s="6"/>
      <c r="B3413" s="10"/>
      <c r="C3413" s="6"/>
      <c r="D3413" s="6"/>
      <c r="E3413" s="6"/>
      <c r="F3413" s="6"/>
      <c r="G3413" s="6"/>
      <c r="H3413" s="6"/>
      <c r="I3413" s="6"/>
      <c r="J3413" s="6"/>
      <c r="K3413" s="6"/>
      <c r="L3413" s="6"/>
      <c r="M3413" s="6"/>
      <c r="N3413" s="6"/>
      <c r="O3413" s="6"/>
      <c r="P3413" s="10"/>
      <c r="Q3413" s="15" t="str">
        <f t="shared" ca="1" si="108"/>
        <v>-</v>
      </c>
      <c r="R3413" s="6"/>
      <c r="S3413" s="6"/>
      <c r="T3413" s="6"/>
      <c r="U3413" s="6"/>
      <c r="V3413" s="6"/>
      <c r="W3413" s="6" t="str">
        <f t="shared" si="107"/>
        <v>-</v>
      </c>
      <c r="X3413" s="6"/>
      <c r="Y3413" s="6"/>
      <c r="Z3413" s="6"/>
      <c r="AA3413" s="6"/>
      <c r="AB3413" s="6"/>
      <c r="AC3413" s="6"/>
    </row>
    <row r="3414" spans="1:29" x14ac:dyDescent="0.25">
      <c r="Q3414" s="12" t="str">
        <f t="shared" ca="1" si="108"/>
        <v>-</v>
      </c>
      <c r="W3414" t="str">
        <f t="shared" si="107"/>
        <v>-</v>
      </c>
    </row>
    <row r="3415" spans="1:29" x14ac:dyDescent="0.25">
      <c r="A3415" s="6"/>
      <c r="B3415" s="10"/>
      <c r="C3415" s="6"/>
      <c r="D3415" s="6"/>
      <c r="E3415" s="6"/>
      <c r="F3415" s="6"/>
      <c r="G3415" s="6"/>
      <c r="H3415" s="6"/>
      <c r="I3415" s="6"/>
      <c r="J3415" s="6"/>
      <c r="K3415" s="6"/>
      <c r="L3415" s="6"/>
      <c r="M3415" s="6"/>
      <c r="N3415" s="6"/>
      <c r="O3415" s="6"/>
      <c r="P3415" s="10"/>
      <c r="Q3415" s="15" t="str">
        <f t="shared" ca="1" si="108"/>
        <v>-</v>
      </c>
      <c r="R3415" s="6"/>
      <c r="S3415" s="6"/>
      <c r="T3415" s="6"/>
      <c r="U3415" s="6"/>
      <c r="V3415" s="6"/>
      <c r="W3415" s="6" t="str">
        <f t="shared" si="107"/>
        <v>-</v>
      </c>
      <c r="X3415" s="6"/>
      <c r="Y3415" s="6"/>
      <c r="Z3415" s="6"/>
      <c r="AA3415" s="6"/>
      <c r="AB3415" s="6"/>
      <c r="AC3415" s="6"/>
    </row>
    <row r="3416" spans="1:29" x14ac:dyDescent="0.25">
      <c r="Q3416" s="12" t="str">
        <f t="shared" ca="1" si="108"/>
        <v>-</v>
      </c>
      <c r="W3416" t="str">
        <f t="shared" si="107"/>
        <v>-</v>
      </c>
    </row>
    <row r="3417" spans="1:29" x14ac:dyDescent="0.25">
      <c r="A3417" s="6"/>
      <c r="B3417" s="10"/>
      <c r="C3417" s="6"/>
      <c r="D3417" s="6"/>
      <c r="E3417" s="6"/>
      <c r="F3417" s="6"/>
      <c r="G3417" s="6"/>
      <c r="H3417" s="6"/>
      <c r="I3417" s="6"/>
      <c r="J3417" s="6"/>
      <c r="K3417" s="6"/>
      <c r="L3417" s="6"/>
      <c r="M3417" s="6"/>
      <c r="N3417" s="6"/>
      <c r="O3417" s="6"/>
      <c r="P3417" s="10"/>
      <c r="Q3417" s="15" t="str">
        <f t="shared" ca="1" si="108"/>
        <v>-</v>
      </c>
      <c r="R3417" s="6"/>
      <c r="S3417" s="6"/>
      <c r="T3417" s="6"/>
      <c r="U3417" s="6"/>
      <c r="V3417" s="6"/>
      <c r="W3417" s="6" t="str">
        <f t="shared" si="107"/>
        <v>-</v>
      </c>
      <c r="X3417" s="6"/>
      <c r="Y3417" s="6"/>
      <c r="Z3417" s="6"/>
      <c r="AA3417" s="6"/>
      <c r="AB3417" s="6"/>
      <c r="AC3417" s="6"/>
    </row>
    <row r="3418" spans="1:29" x14ac:dyDescent="0.25">
      <c r="Q3418" s="12" t="str">
        <f t="shared" ca="1" si="108"/>
        <v>-</v>
      </c>
      <c r="W3418" t="str">
        <f t="shared" si="107"/>
        <v>-</v>
      </c>
    </row>
    <row r="3419" spans="1:29" x14ac:dyDescent="0.25">
      <c r="A3419" s="6"/>
      <c r="B3419" s="10"/>
      <c r="C3419" s="6"/>
      <c r="D3419" s="6"/>
      <c r="E3419" s="6"/>
      <c r="F3419" s="6"/>
      <c r="G3419" s="6"/>
      <c r="H3419" s="6"/>
      <c r="I3419" s="6"/>
      <c r="J3419" s="6"/>
      <c r="K3419" s="6"/>
      <c r="L3419" s="6"/>
      <c r="M3419" s="6"/>
      <c r="N3419" s="6"/>
      <c r="O3419" s="6"/>
      <c r="P3419" s="10"/>
      <c r="Q3419" s="15" t="str">
        <f t="shared" ca="1" si="108"/>
        <v>-</v>
      </c>
      <c r="R3419" s="6"/>
      <c r="S3419" s="6"/>
      <c r="T3419" s="6"/>
      <c r="U3419" s="6"/>
      <c r="V3419" s="6"/>
      <c r="W3419" s="6" t="str">
        <f t="shared" si="107"/>
        <v>-</v>
      </c>
      <c r="X3419" s="6"/>
      <c r="Y3419" s="6"/>
      <c r="Z3419" s="6"/>
      <c r="AA3419" s="6"/>
      <c r="AB3419" s="6"/>
      <c r="AC3419" s="6"/>
    </row>
    <row r="3420" spans="1:29" x14ac:dyDescent="0.25">
      <c r="Q3420" s="12" t="str">
        <f t="shared" ca="1" si="108"/>
        <v>-</v>
      </c>
      <c r="W3420" t="str">
        <f t="shared" si="107"/>
        <v>-</v>
      </c>
    </row>
    <row r="3421" spans="1:29" x14ac:dyDescent="0.25">
      <c r="A3421" s="6"/>
      <c r="B3421" s="10"/>
      <c r="C3421" s="6"/>
      <c r="D3421" s="6"/>
      <c r="E3421" s="6"/>
      <c r="F3421" s="6"/>
      <c r="G3421" s="6"/>
      <c r="H3421" s="6"/>
      <c r="I3421" s="6"/>
      <c r="J3421" s="6"/>
      <c r="K3421" s="6"/>
      <c r="L3421" s="6"/>
      <c r="M3421" s="6"/>
      <c r="N3421" s="6"/>
      <c r="O3421" s="6"/>
      <c r="P3421" s="10"/>
      <c r="Q3421" s="15" t="str">
        <f t="shared" ca="1" si="108"/>
        <v>-</v>
      </c>
      <c r="R3421" s="6"/>
      <c r="S3421" s="6"/>
      <c r="T3421" s="6"/>
      <c r="U3421" s="6"/>
      <c r="V3421" s="6"/>
      <c r="W3421" s="6" t="str">
        <f t="shared" si="107"/>
        <v>-</v>
      </c>
      <c r="X3421" s="6"/>
      <c r="Y3421" s="6"/>
      <c r="Z3421" s="6"/>
      <c r="AA3421" s="6"/>
      <c r="AB3421" s="6"/>
      <c r="AC3421" s="6"/>
    </row>
    <row r="3422" spans="1:29" x14ac:dyDescent="0.25">
      <c r="Q3422" s="12" t="str">
        <f t="shared" ca="1" si="108"/>
        <v>-</v>
      </c>
      <c r="W3422" t="str">
        <f t="shared" si="107"/>
        <v>-</v>
      </c>
    </row>
    <row r="3423" spans="1:29" x14ac:dyDescent="0.25">
      <c r="A3423" s="6"/>
      <c r="B3423" s="10"/>
      <c r="C3423" s="6"/>
      <c r="D3423" s="6"/>
      <c r="E3423" s="6"/>
      <c r="F3423" s="6"/>
      <c r="G3423" s="6"/>
      <c r="H3423" s="6"/>
      <c r="I3423" s="6"/>
      <c r="J3423" s="6"/>
      <c r="K3423" s="6"/>
      <c r="L3423" s="6"/>
      <c r="M3423" s="6"/>
      <c r="N3423" s="6"/>
      <c r="O3423" s="6"/>
      <c r="P3423" s="10"/>
      <c r="Q3423" s="15" t="str">
        <f t="shared" ca="1" si="108"/>
        <v>-</v>
      </c>
      <c r="R3423" s="6"/>
      <c r="S3423" s="6"/>
      <c r="T3423" s="6"/>
      <c r="U3423" s="6"/>
      <c r="V3423" s="6"/>
      <c r="W3423" s="6" t="str">
        <f t="shared" si="107"/>
        <v>-</v>
      </c>
      <c r="X3423" s="6"/>
      <c r="Y3423" s="6"/>
      <c r="Z3423" s="6"/>
      <c r="AA3423" s="6"/>
      <c r="AB3423" s="6"/>
      <c r="AC3423" s="6"/>
    </row>
    <row r="3424" spans="1:29" x14ac:dyDescent="0.25">
      <c r="Q3424" s="12" t="str">
        <f t="shared" ca="1" si="108"/>
        <v>-</v>
      </c>
      <c r="W3424" t="str">
        <f t="shared" si="107"/>
        <v>-</v>
      </c>
    </row>
    <row r="3425" spans="1:29" x14ac:dyDescent="0.25">
      <c r="A3425" s="6"/>
      <c r="B3425" s="10"/>
      <c r="C3425" s="6"/>
      <c r="D3425" s="6"/>
      <c r="E3425" s="6"/>
      <c r="F3425" s="6"/>
      <c r="G3425" s="6"/>
      <c r="H3425" s="6"/>
      <c r="I3425" s="6"/>
      <c r="J3425" s="6"/>
      <c r="K3425" s="6"/>
      <c r="L3425" s="6"/>
      <c r="M3425" s="6"/>
      <c r="N3425" s="6"/>
      <c r="O3425" s="6"/>
      <c r="P3425" s="10"/>
      <c r="Q3425" s="15" t="str">
        <f t="shared" ca="1" si="108"/>
        <v>-</v>
      </c>
      <c r="R3425" s="6"/>
      <c r="S3425" s="6"/>
      <c r="T3425" s="6"/>
      <c r="U3425" s="6"/>
      <c r="V3425" s="6"/>
      <c r="W3425" s="6" t="str">
        <f t="shared" si="107"/>
        <v>-</v>
      </c>
      <c r="X3425" s="6"/>
      <c r="Y3425" s="6"/>
      <c r="Z3425" s="6"/>
      <c r="AA3425" s="6"/>
      <c r="AB3425" s="6"/>
      <c r="AC3425" s="6"/>
    </row>
    <row r="3426" spans="1:29" x14ac:dyDescent="0.25">
      <c r="Q3426" s="12" t="str">
        <f t="shared" ca="1" si="108"/>
        <v>-</v>
      </c>
      <c r="W3426" t="str">
        <f t="shared" si="107"/>
        <v>-</v>
      </c>
    </row>
    <row r="3427" spans="1:29" x14ac:dyDescent="0.25">
      <c r="A3427" s="6"/>
      <c r="B3427" s="10"/>
      <c r="C3427" s="6"/>
      <c r="D3427" s="6"/>
      <c r="E3427" s="6"/>
      <c r="F3427" s="6"/>
      <c r="G3427" s="6"/>
      <c r="H3427" s="6"/>
      <c r="I3427" s="6"/>
      <c r="J3427" s="6"/>
      <c r="K3427" s="6"/>
      <c r="L3427" s="6"/>
      <c r="M3427" s="6"/>
      <c r="N3427" s="6"/>
      <c r="O3427" s="6"/>
      <c r="P3427" s="10"/>
      <c r="Q3427" s="15" t="str">
        <f t="shared" ca="1" si="108"/>
        <v>-</v>
      </c>
      <c r="R3427" s="6"/>
      <c r="S3427" s="6"/>
      <c r="T3427" s="6"/>
      <c r="U3427" s="6"/>
      <c r="V3427" s="6"/>
      <c r="W3427" s="6" t="str">
        <f t="shared" si="107"/>
        <v>-</v>
      </c>
      <c r="X3427" s="6"/>
      <c r="Y3427" s="6"/>
      <c r="Z3427" s="6"/>
      <c r="AA3427" s="6"/>
      <c r="AB3427" s="6"/>
      <c r="AC3427" s="6"/>
    </row>
    <row r="3428" spans="1:29" x14ac:dyDescent="0.25">
      <c r="Q3428" s="12" t="str">
        <f t="shared" ca="1" si="108"/>
        <v>-</v>
      </c>
      <c r="W3428" t="str">
        <f t="shared" si="107"/>
        <v>-</v>
      </c>
    </row>
    <row r="3429" spans="1:29" x14ac:dyDescent="0.25">
      <c r="A3429" s="6"/>
      <c r="B3429" s="10"/>
      <c r="C3429" s="6"/>
      <c r="D3429" s="6"/>
      <c r="E3429" s="6"/>
      <c r="F3429" s="6"/>
      <c r="G3429" s="6"/>
      <c r="H3429" s="6"/>
      <c r="I3429" s="6"/>
      <c r="J3429" s="6"/>
      <c r="K3429" s="6"/>
      <c r="L3429" s="6"/>
      <c r="M3429" s="6"/>
      <c r="N3429" s="6"/>
      <c r="O3429" s="6"/>
      <c r="P3429" s="10"/>
      <c r="Q3429" s="15" t="str">
        <f t="shared" ca="1" si="108"/>
        <v>-</v>
      </c>
      <c r="R3429" s="6"/>
      <c r="S3429" s="6"/>
      <c r="T3429" s="6"/>
      <c r="U3429" s="6"/>
      <c r="V3429" s="6"/>
      <c r="W3429" s="6" t="str">
        <f t="shared" si="107"/>
        <v>-</v>
      </c>
      <c r="X3429" s="6"/>
      <c r="Y3429" s="6"/>
      <c r="Z3429" s="6"/>
      <c r="AA3429" s="6"/>
      <c r="AB3429" s="6"/>
      <c r="AC3429" s="6"/>
    </row>
    <row r="3430" spans="1:29" x14ac:dyDescent="0.25">
      <c r="Q3430" s="12" t="str">
        <f t="shared" ca="1" si="108"/>
        <v>-</v>
      </c>
      <c r="W3430" t="str">
        <f t="shared" si="107"/>
        <v>-</v>
      </c>
    </row>
    <row r="3431" spans="1:29" x14ac:dyDescent="0.25">
      <c r="A3431" s="6"/>
      <c r="B3431" s="10"/>
      <c r="C3431" s="6"/>
      <c r="D3431" s="6"/>
      <c r="E3431" s="6"/>
      <c r="F3431" s="6"/>
      <c r="G3431" s="6"/>
      <c r="H3431" s="6"/>
      <c r="I3431" s="6"/>
      <c r="J3431" s="6"/>
      <c r="K3431" s="6"/>
      <c r="L3431" s="6"/>
      <c r="M3431" s="6"/>
      <c r="N3431" s="6"/>
      <c r="O3431" s="6"/>
      <c r="P3431" s="10"/>
      <c r="Q3431" s="15" t="str">
        <f t="shared" ca="1" si="108"/>
        <v>-</v>
      </c>
      <c r="R3431" s="6"/>
      <c r="S3431" s="6"/>
      <c r="T3431" s="6"/>
      <c r="U3431" s="6"/>
      <c r="V3431" s="6"/>
      <c r="W3431" s="6" t="str">
        <f t="shared" si="107"/>
        <v>-</v>
      </c>
      <c r="X3431" s="6"/>
      <c r="Y3431" s="6"/>
      <c r="Z3431" s="6"/>
      <c r="AA3431" s="6"/>
      <c r="AB3431" s="6"/>
      <c r="AC3431" s="6"/>
    </row>
    <row r="3432" spans="1:29" x14ac:dyDescent="0.25">
      <c r="Q3432" s="12" t="str">
        <f t="shared" ca="1" si="108"/>
        <v>-</v>
      </c>
      <c r="W3432" t="str">
        <f t="shared" si="107"/>
        <v>-</v>
      </c>
    </row>
    <row r="3433" spans="1:29" x14ac:dyDescent="0.25">
      <c r="A3433" s="6"/>
      <c r="B3433" s="10"/>
      <c r="C3433" s="6"/>
      <c r="D3433" s="6"/>
      <c r="E3433" s="6"/>
      <c r="F3433" s="6"/>
      <c r="G3433" s="6"/>
      <c r="H3433" s="6"/>
      <c r="I3433" s="6"/>
      <c r="J3433" s="6"/>
      <c r="K3433" s="6"/>
      <c r="L3433" s="6"/>
      <c r="M3433" s="6"/>
      <c r="N3433" s="6"/>
      <c r="O3433" s="6"/>
      <c r="P3433" s="10"/>
      <c r="Q3433" s="15" t="str">
        <f t="shared" ca="1" si="108"/>
        <v>-</v>
      </c>
      <c r="R3433" s="6"/>
      <c r="S3433" s="6"/>
      <c r="T3433" s="6"/>
      <c r="U3433" s="6"/>
      <c r="V3433" s="6"/>
      <c r="W3433" s="6" t="str">
        <f t="shared" si="107"/>
        <v>-</v>
      </c>
      <c r="X3433" s="6"/>
      <c r="Y3433" s="6"/>
      <c r="Z3433" s="6"/>
      <c r="AA3433" s="6"/>
      <c r="AB3433" s="6"/>
      <c r="AC3433" s="6"/>
    </row>
    <row r="3434" spans="1:29" x14ac:dyDescent="0.25">
      <c r="Q3434" s="12" t="str">
        <f t="shared" ca="1" si="108"/>
        <v>-</v>
      </c>
      <c r="W3434" t="str">
        <f t="shared" si="107"/>
        <v>-</v>
      </c>
    </row>
    <row r="3435" spans="1:29" x14ac:dyDescent="0.25">
      <c r="A3435" s="6"/>
      <c r="B3435" s="10"/>
      <c r="C3435" s="6"/>
      <c r="D3435" s="6"/>
      <c r="E3435" s="6"/>
      <c r="F3435" s="6"/>
      <c r="G3435" s="6"/>
      <c r="H3435" s="6"/>
      <c r="I3435" s="6"/>
      <c r="J3435" s="6"/>
      <c r="K3435" s="6"/>
      <c r="L3435" s="6"/>
      <c r="M3435" s="6"/>
      <c r="N3435" s="6"/>
      <c r="O3435" s="6"/>
      <c r="P3435" s="10"/>
      <c r="Q3435" s="15" t="str">
        <f t="shared" ca="1" si="108"/>
        <v>-</v>
      </c>
      <c r="R3435" s="6"/>
      <c r="S3435" s="6"/>
      <c r="T3435" s="6"/>
      <c r="U3435" s="6"/>
      <c r="V3435" s="6"/>
      <c r="W3435" s="6" t="str">
        <f t="shared" si="107"/>
        <v>-</v>
      </c>
      <c r="X3435" s="6"/>
      <c r="Y3435" s="6"/>
      <c r="Z3435" s="6"/>
      <c r="AA3435" s="6"/>
      <c r="AB3435" s="6"/>
      <c r="AC3435" s="6"/>
    </row>
    <row r="3436" spans="1:29" x14ac:dyDescent="0.25">
      <c r="Q3436" s="12" t="str">
        <f t="shared" ca="1" si="108"/>
        <v>-</v>
      </c>
      <c r="W3436" t="str">
        <f t="shared" si="107"/>
        <v>-</v>
      </c>
    </row>
    <row r="3437" spans="1:29" x14ac:dyDescent="0.25">
      <c r="A3437" s="6"/>
      <c r="B3437" s="10"/>
      <c r="C3437" s="6"/>
      <c r="D3437" s="6"/>
      <c r="E3437" s="6"/>
      <c r="F3437" s="6"/>
      <c r="G3437" s="6"/>
      <c r="H3437" s="6"/>
      <c r="I3437" s="6"/>
      <c r="J3437" s="6"/>
      <c r="K3437" s="6"/>
      <c r="L3437" s="6"/>
      <c r="M3437" s="6"/>
      <c r="N3437" s="6"/>
      <c r="O3437" s="6"/>
      <c r="P3437" s="10"/>
      <c r="Q3437" s="15" t="str">
        <f t="shared" ca="1" si="108"/>
        <v>-</v>
      </c>
      <c r="R3437" s="6"/>
      <c r="S3437" s="6"/>
      <c r="T3437" s="6"/>
      <c r="U3437" s="6"/>
      <c r="V3437" s="6"/>
      <c r="W3437" s="6" t="str">
        <f t="shared" si="107"/>
        <v>-</v>
      </c>
      <c r="X3437" s="6"/>
      <c r="Y3437" s="6"/>
      <c r="Z3437" s="6"/>
      <c r="AA3437" s="6"/>
      <c r="AB3437" s="6"/>
      <c r="AC3437" s="6"/>
    </row>
    <row r="3438" spans="1:29" x14ac:dyDescent="0.25">
      <c r="Q3438" s="12" t="str">
        <f t="shared" ca="1" si="108"/>
        <v>-</v>
      </c>
      <c r="W3438" t="str">
        <f t="shared" si="107"/>
        <v>-</v>
      </c>
    </row>
    <row r="3439" spans="1:29" x14ac:dyDescent="0.25">
      <c r="A3439" s="6"/>
      <c r="B3439" s="10"/>
      <c r="C3439" s="6"/>
      <c r="D3439" s="6"/>
      <c r="E3439" s="6"/>
      <c r="F3439" s="6"/>
      <c r="G3439" s="6"/>
      <c r="H3439" s="6"/>
      <c r="I3439" s="6"/>
      <c r="J3439" s="6"/>
      <c r="K3439" s="6"/>
      <c r="L3439" s="6"/>
      <c r="M3439" s="6"/>
      <c r="N3439" s="6"/>
      <c r="O3439" s="6"/>
      <c r="P3439" s="10"/>
      <c r="Q3439" s="15" t="str">
        <f t="shared" ca="1" si="108"/>
        <v>-</v>
      </c>
      <c r="R3439" s="6"/>
      <c r="S3439" s="6"/>
      <c r="T3439" s="6"/>
      <c r="U3439" s="6"/>
      <c r="V3439" s="6"/>
      <c r="W3439" s="6" t="str">
        <f t="shared" si="107"/>
        <v>-</v>
      </c>
      <c r="X3439" s="6"/>
      <c r="Y3439" s="6"/>
      <c r="Z3439" s="6"/>
      <c r="AA3439" s="6"/>
      <c r="AB3439" s="6"/>
      <c r="AC3439" s="6"/>
    </row>
    <row r="3440" spans="1:29" x14ac:dyDescent="0.25">
      <c r="Q3440" s="12" t="str">
        <f t="shared" ca="1" si="108"/>
        <v>-</v>
      </c>
      <c r="W3440" t="str">
        <f t="shared" si="107"/>
        <v>-</v>
      </c>
    </row>
    <row r="3441" spans="1:29" x14ac:dyDescent="0.25">
      <c r="A3441" s="6"/>
      <c r="B3441" s="10"/>
      <c r="C3441" s="6"/>
      <c r="D3441" s="6"/>
      <c r="E3441" s="6"/>
      <c r="F3441" s="6"/>
      <c r="G3441" s="6"/>
      <c r="H3441" s="6"/>
      <c r="I3441" s="6"/>
      <c r="J3441" s="6"/>
      <c r="K3441" s="6"/>
      <c r="L3441" s="6"/>
      <c r="M3441" s="6"/>
      <c r="N3441" s="6"/>
      <c r="O3441" s="6"/>
      <c r="P3441" s="10"/>
      <c r="Q3441" s="15" t="str">
        <f t="shared" ca="1" si="108"/>
        <v>-</v>
      </c>
      <c r="R3441" s="6"/>
      <c r="S3441" s="6"/>
      <c r="T3441" s="6"/>
      <c r="U3441" s="6"/>
      <c r="V3441" s="6"/>
      <c r="W3441" s="6" t="str">
        <f t="shared" si="107"/>
        <v>-</v>
      </c>
      <c r="X3441" s="6"/>
      <c r="Y3441" s="6"/>
      <c r="Z3441" s="6"/>
      <c r="AA3441" s="6"/>
      <c r="AB3441" s="6"/>
      <c r="AC3441" s="6"/>
    </row>
    <row r="3442" spans="1:29" x14ac:dyDescent="0.25">
      <c r="Q3442" s="12" t="str">
        <f t="shared" ca="1" si="108"/>
        <v>-</v>
      </c>
      <c r="W3442" t="str">
        <f t="shared" si="107"/>
        <v>-</v>
      </c>
    </row>
    <row r="3443" spans="1:29" x14ac:dyDescent="0.25">
      <c r="A3443" s="6"/>
      <c r="B3443" s="10"/>
      <c r="C3443" s="6"/>
      <c r="D3443" s="6"/>
      <c r="E3443" s="6"/>
      <c r="F3443" s="6"/>
      <c r="G3443" s="6"/>
      <c r="H3443" s="6"/>
      <c r="I3443" s="6"/>
      <c r="J3443" s="6"/>
      <c r="K3443" s="6"/>
      <c r="L3443" s="6"/>
      <c r="M3443" s="6"/>
      <c r="N3443" s="6"/>
      <c r="O3443" s="6"/>
      <c r="P3443" s="10"/>
      <c r="Q3443" s="15" t="str">
        <f t="shared" ca="1" si="108"/>
        <v>-</v>
      </c>
      <c r="R3443" s="6"/>
      <c r="S3443" s="6"/>
      <c r="T3443" s="6"/>
      <c r="U3443" s="6"/>
      <c r="V3443" s="6"/>
      <c r="W3443" s="6" t="str">
        <f t="shared" si="107"/>
        <v>-</v>
      </c>
      <c r="X3443" s="6"/>
      <c r="Y3443" s="6"/>
      <c r="Z3443" s="6"/>
      <c r="AA3443" s="6"/>
      <c r="AB3443" s="6"/>
      <c r="AC3443" s="6"/>
    </row>
    <row r="3444" spans="1:29" x14ac:dyDescent="0.25">
      <c r="Q3444" s="12" t="str">
        <f t="shared" ca="1" si="108"/>
        <v>-</v>
      </c>
      <c r="W3444" t="str">
        <f t="shared" si="107"/>
        <v>-</v>
      </c>
    </row>
    <row r="3445" spans="1:29" x14ac:dyDescent="0.25">
      <c r="A3445" s="6"/>
      <c r="B3445" s="10"/>
      <c r="C3445" s="6"/>
      <c r="D3445" s="6"/>
      <c r="E3445" s="6"/>
      <c r="F3445" s="6"/>
      <c r="G3445" s="6"/>
      <c r="H3445" s="6"/>
      <c r="I3445" s="6"/>
      <c r="J3445" s="6"/>
      <c r="K3445" s="6"/>
      <c r="L3445" s="6"/>
      <c r="M3445" s="6"/>
      <c r="N3445" s="6"/>
      <c r="O3445" s="6"/>
      <c r="P3445" s="10"/>
      <c r="Q3445" s="15" t="str">
        <f t="shared" ca="1" si="108"/>
        <v>-</v>
      </c>
      <c r="R3445" s="6"/>
      <c r="S3445" s="6"/>
      <c r="T3445" s="6"/>
      <c r="U3445" s="6"/>
      <c r="V3445" s="6"/>
      <c r="W3445" s="6" t="str">
        <f t="shared" si="107"/>
        <v>-</v>
      </c>
      <c r="X3445" s="6"/>
      <c r="Y3445" s="6"/>
      <c r="Z3445" s="6"/>
      <c r="AA3445" s="6"/>
      <c r="AB3445" s="6"/>
      <c r="AC3445" s="6"/>
    </row>
    <row r="3446" spans="1:29" x14ac:dyDescent="0.25">
      <c r="Q3446" s="12" t="str">
        <f t="shared" ca="1" si="108"/>
        <v>-</v>
      </c>
      <c r="W3446" t="str">
        <f t="shared" si="107"/>
        <v>-</v>
      </c>
    </row>
    <row r="3447" spans="1:29" x14ac:dyDescent="0.25">
      <c r="A3447" s="6"/>
      <c r="B3447" s="10"/>
      <c r="C3447" s="6"/>
      <c r="D3447" s="6"/>
      <c r="E3447" s="6"/>
      <c r="F3447" s="6"/>
      <c r="G3447" s="6"/>
      <c r="H3447" s="6"/>
      <c r="I3447" s="6"/>
      <c r="J3447" s="6"/>
      <c r="K3447" s="6"/>
      <c r="L3447" s="6"/>
      <c r="M3447" s="6"/>
      <c r="N3447" s="6"/>
      <c r="O3447" s="6"/>
      <c r="P3447" s="10"/>
      <c r="Q3447" s="15" t="str">
        <f t="shared" ca="1" si="108"/>
        <v>-</v>
      </c>
      <c r="R3447" s="6"/>
      <c r="S3447" s="6"/>
      <c r="T3447" s="6"/>
      <c r="U3447" s="6"/>
      <c r="V3447" s="6"/>
      <c r="W3447" s="6" t="str">
        <f t="shared" si="107"/>
        <v>-</v>
      </c>
      <c r="X3447" s="6"/>
      <c r="Y3447" s="6"/>
      <c r="Z3447" s="6"/>
      <c r="AA3447" s="6"/>
      <c r="AB3447" s="6"/>
      <c r="AC3447" s="6"/>
    </row>
    <row r="3448" spans="1:29" x14ac:dyDescent="0.25">
      <c r="Q3448" s="12" t="str">
        <f t="shared" ca="1" si="108"/>
        <v>-</v>
      </c>
      <c r="W3448" t="str">
        <f t="shared" si="107"/>
        <v>-</v>
      </c>
    </row>
    <row r="3449" spans="1:29" x14ac:dyDescent="0.25">
      <c r="A3449" s="6"/>
      <c r="B3449" s="10"/>
      <c r="C3449" s="6"/>
      <c r="D3449" s="6"/>
      <c r="E3449" s="6"/>
      <c r="F3449" s="6"/>
      <c r="G3449" s="6"/>
      <c r="H3449" s="6"/>
      <c r="I3449" s="6"/>
      <c r="J3449" s="6"/>
      <c r="K3449" s="6"/>
      <c r="L3449" s="6"/>
      <c r="M3449" s="6"/>
      <c r="N3449" s="6"/>
      <c r="O3449" s="6"/>
      <c r="P3449" s="10"/>
      <c r="Q3449" s="15" t="str">
        <f t="shared" ca="1" si="108"/>
        <v>-</v>
      </c>
      <c r="R3449" s="6"/>
      <c r="S3449" s="6"/>
      <c r="T3449" s="6"/>
      <c r="U3449" s="6"/>
      <c r="V3449" s="6"/>
      <c r="W3449" s="6" t="str">
        <f t="shared" si="107"/>
        <v>-</v>
      </c>
      <c r="X3449" s="6"/>
      <c r="Y3449" s="6"/>
      <c r="Z3449" s="6"/>
      <c r="AA3449" s="6"/>
      <c r="AB3449" s="6"/>
      <c r="AC3449" s="6"/>
    </row>
    <row r="3450" spans="1:29" x14ac:dyDescent="0.25">
      <c r="Q3450" s="12" t="str">
        <f t="shared" ca="1" si="108"/>
        <v>-</v>
      </c>
      <c r="W3450" t="str">
        <f t="shared" si="107"/>
        <v>-</v>
      </c>
    </row>
    <row r="3451" spans="1:29" x14ac:dyDescent="0.25">
      <c r="A3451" s="6"/>
      <c r="B3451" s="10"/>
      <c r="C3451" s="6"/>
      <c r="D3451" s="6"/>
      <c r="E3451" s="6"/>
      <c r="F3451" s="6"/>
      <c r="G3451" s="6"/>
      <c r="H3451" s="6"/>
      <c r="I3451" s="6"/>
      <c r="J3451" s="6"/>
      <c r="K3451" s="6"/>
      <c r="L3451" s="6"/>
      <c r="M3451" s="6"/>
      <c r="N3451" s="6"/>
      <c r="O3451" s="6"/>
      <c r="P3451" s="10"/>
      <c r="Q3451" s="15" t="str">
        <f t="shared" ca="1" si="108"/>
        <v>-</v>
      </c>
      <c r="R3451" s="6"/>
      <c r="S3451" s="6"/>
      <c r="T3451" s="6"/>
      <c r="U3451" s="6"/>
      <c r="V3451" s="6"/>
      <c r="W3451" s="6" t="str">
        <f t="shared" si="107"/>
        <v>-</v>
      </c>
      <c r="X3451" s="6"/>
      <c r="Y3451" s="6"/>
      <c r="Z3451" s="6"/>
      <c r="AA3451" s="6"/>
      <c r="AB3451" s="6"/>
      <c r="AC3451" s="6"/>
    </row>
    <row r="3452" spans="1:29" x14ac:dyDescent="0.25">
      <c r="Q3452" s="12" t="str">
        <f t="shared" ca="1" si="108"/>
        <v>-</v>
      </c>
      <c r="W3452" t="str">
        <f t="shared" si="107"/>
        <v>-</v>
      </c>
    </row>
    <row r="3453" spans="1:29" x14ac:dyDescent="0.25">
      <c r="A3453" s="6"/>
      <c r="B3453" s="10"/>
      <c r="C3453" s="6"/>
      <c r="D3453" s="6"/>
      <c r="E3453" s="6"/>
      <c r="F3453" s="6"/>
      <c r="G3453" s="6"/>
      <c r="H3453" s="6"/>
      <c r="I3453" s="6"/>
      <c r="J3453" s="6"/>
      <c r="K3453" s="6"/>
      <c r="L3453" s="6"/>
      <c r="M3453" s="6"/>
      <c r="N3453" s="6"/>
      <c r="O3453" s="6"/>
      <c r="P3453" s="10"/>
      <c r="Q3453" s="15" t="str">
        <f t="shared" ca="1" si="108"/>
        <v>-</v>
      </c>
      <c r="R3453" s="6"/>
      <c r="S3453" s="6"/>
      <c r="T3453" s="6"/>
      <c r="U3453" s="6"/>
      <c r="V3453" s="6"/>
      <c r="W3453" s="6" t="str">
        <f t="shared" si="107"/>
        <v>-</v>
      </c>
      <c r="X3453" s="6"/>
      <c r="Y3453" s="6"/>
      <c r="Z3453" s="6"/>
      <c r="AA3453" s="6"/>
      <c r="AB3453" s="6"/>
      <c r="AC3453" s="6"/>
    </row>
    <row r="3454" spans="1:29" x14ac:dyDescent="0.25">
      <c r="Q3454" s="12" t="str">
        <f t="shared" ca="1" si="108"/>
        <v>-</v>
      </c>
      <c r="W3454" t="str">
        <f t="shared" si="107"/>
        <v>-</v>
      </c>
    </row>
    <row r="3455" spans="1:29" x14ac:dyDescent="0.25">
      <c r="A3455" s="6"/>
      <c r="B3455" s="10"/>
      <c r="C3455" s="6"/>
      <c r="D3455" s="6"/>
      <c r="E3455" s="6"/>
      <c r="F3455" s="6"/>
      <c r="G3455" s="6"/>
      <c r="H3455" s="6"/>
      <c r="I3455" s="6"/>
      <c r="J3455" s="6"/>
      <c r="K3455" s="6"/>
      <c r="L3455" s="6"/>
      <c r="M3455" s="6"/>
      <c r="N3455" s="6"/>
      <c r="O3455" s="6"/>
      <c r="P3455" s="10"/>
      <c r="Q3455" s="15" t="str">
        <f t="shared" ca="1" si="108"/>
        <v>-</v>
      </c>
      <c r="R3455" s="6"/>
      <c r="S3455" s="6"/>
      <c r="T3455" s="6"/>
      <c r="U3455" s="6"/>
      <c r="V3455" s="6"/>
      <c r="W3455" s="6" t="str">
        <f t="shared" ref="W3455:W3518" si="109">IF(OR(ISBLANK(J3455),ISBLANK(V3455)),"-",(IF(J3455=V3455,"Yes","No")))</f>
        <v>-</v>
      </c>
      <c r="X3455" s="6"/>
      <c r="Y3455" s="6"/>
      <c r="Z3455" s="6"/>
      <c r="AA3455" s="6"/>
      <c r="AB3455" s="6"/>
      <c r="AC3455" s="6"/>
    </row>
    <row r="3456" spans="1:29" x14ac:dyDescent="0.25">
      <c r="Q3456" s="12" t="str">
        <f t="shared" ref="Q3456:Q3519" ca="1" si="110">IF(B3456&gt;1/1/1900, (IF(R3456="Closed",(DATEDIF(B3456,P3456,"d"))-(DATEDIF(M3456,O3456,"d")),IF(OR(R3456="Pending",ISBLANK(P3456)),TODAY()-B3456))),"-")</f>
        <v>-</v>
      </c>
      <c r="W3456" t="str">
        <f t="shared" si="109"/>
        <v>-</v>
      </c>
    </row>
    <row r="3457" spans="1:29" x14ac:dyDescent="0.25">
      <c r="A3457" s="6"/>
      <c r="B3457" s="10"/>
      <c r="C3457" s="6"/>
      <c r="D3457" s="6"/>
      <c r="E3457" s="6"/>
      <c r="F3457" s="6"/>
      <c r="G3457" s="6"/>
      <c r="H3457" s="6"/>
      <c r="I3457" s="6"/>
      <c r="J3457" s="6"/>
      <c r="K3457" s="6"/>
      <c r="L3457" s="6"/>
      <c r="M3457" s="6"/>
      <c r="N3457" s="6"/>
      <c r="O3457" s="6"/>
      <c r="P3457" s="10"/>
      <c r="Q3457" s="15" t="str">
        <f t="shared" ca="1" si="110"/>
        <v>-</v>
      </c>
      <c r="R3457" s="6"/>
      <c r="S3457" s="6"/>
      <c r="T3457" s="6"/>
      <c r="U3457" s="6"/>
      <c r="V3457" s="6"/>
      <c r="W3457" s="6" t="str">
        <f t="shared" si="109"/>
        <v>-</v>
      </c>
      <c r="X3457" s="6"/>
      <c r="Y3457" s="6"/>
      <c r="Z3457" s="6"/>
      <c r="AA3457" s="6"/>
      <c r="AB3457" s="6"/>
      <c r="AC3457" s="6"/>
    </row>
    <row r="3458" spans="1:29" x14ac:dyDescent="0.25">
      <c r="Q3458" s="12" t="str">
        <f t="shared" ca="1" si="110"/>
        <v>-</v>
      </c>
      <c r="W3458" t="str">
        <f t="shared" si="109"/>
        <v>-</v>
      </c>
    </row>
    <row r="3459" spans="1:29" x14ac:dyDescent="0.25">
      <c r="A3459" s="6"/>
      <c r="B3459" s="10"/>
      <c r="C3459" s="6"/>
      <c r="D3459" s="6"/>
      <c r="E3459" s="6"/>
      <c r="F3459" s="6"/>
      <c r="G3459" s="6"/>
      <c r="H3459" s="6"/>
      <c r="I3459" s="6"/>
      <c r="J3459" s="6"/>
      <c r="K3459" s="6"/>
      <c r="L3459" s="6"/>
      <c r="M3459" s="6"/>
      <c r="N3459" s="6"/>
      <c r="O3459" s="6"/>
      <c r="P3459" s="10"/>
      <c r="Q3459" s="15" t="str">
        <f t="shared" ca="1" si="110"/>
        <v>-</v>
      </c>
      <c r="R3459" s="6"/>
      <c r="S3459" s="6"/>
      <c r="T3459" s="6"/>
      <c r="U3459" s="6"/>
      <c r="V3459" s="6"/>
      <c r="W3459" s="6" t="str">
        <f t="shared" si="109"/>
        <v>-</v>
      </c>
      <c r="X3459" s="6"/>
      <c r="Y3459" s="6"/>
      <c r="Z3459" s="6"/>
      <c r="AA3459" s="6"/>
      <c r="AB3459" s="6"/>
      <c r="AC3459" s="6"/>
    </row>
    <row r="3460" spans="1:29" x14ac:dyDescent="0.25">
      <c r="Q3460" s="12" t="str">
        <f t="shared" ca="1" si="110"/>
        <v>-</v>
      </c>
      <c r="W3460" t="str">
        <f t="shared" si="109"/>
        <v>-</v>
      </c>
    </row>
    <row r="3461" spans="1:29" x14ac:dyDescent="0.25">
      <c r="A3461" s="6"/>
      <c r="B3461" s="10"/>
      <c r="C3461" s="6"/>
      <c r="D3461" s="6"/>
      <c r="E3461" s="6"/>
      <c r="F3461" s="6"/>
      <c r="G3461" s="6"/>
      <c r="H3461" s="6"/>
      <c r="I3461" s="6"/>
      <c r="J3461" s="6"/>
      <c r="K3461" s="6"/>
      <c r="L3461" s="6"/>
      <c r="M3461" s="6"/>
      <c r="N3461" s="6"/>
      <c r="O3461" s="6"/>
      <c r="P3461" s="10"/>
      <c r="Q3461" s="15" t="str">
        <f t="shared" ca="1" si="110"/>
        <v>-</v>
      </c>
      <c r="R3461" s="6"/>
      <c r="S3461" s="6"/>
      <c r="T3461" s="6"/>
      <c r="U3461" s="6"/>
      <c r="V3461" s="6"/>
      <c r="W3461" s="6" t="str">
        <f t="shared" si="109"/>
        <v>-</v>
      </c>
      <c r="X3461" s="6"/>
      <c r="Y3461" s="6"/>
      <c r="Z3461" s="6"/>
      <c r="AA3461" s="6"/>
      <c r="AB3461" s="6"/>
      <c r="AC3461" s="6"/>
    </row>
    <row r="3462" spans="1:29" x14ac:dyDescent="0.25">
      <c r="Q3462" s="12" t="str">
        <f t="shared" ca="1" si="110"/>
        <v>-</v>
      </c>
      <c r="W3462" t="str">
        <f t="shared" si="109"/>
        <v>-</v>
      </c>
    </row>
    <row r="3463" spans="1:29" x14ac:dyDescent="0.25">
      <c r="A3463" s="6"/>
      <c r="B3463" s="10"/>
      <c r="C3463" s="6"/>
      <c r="D3463" s="6"/>
      <c r="E3463" s="6"/>
      <c r="F3463" s="6"/>
      <c r="G3463" s="6"/>
      <c r="H3463" s="6"/>
      <c r="I3463" s="6"/>
      <c r="J3463" s="6"/>
      <c r="K3463" s="6"/>
      <c r="L3463" s="6"/>
      <c r="M3463" s="6"/>
      <c r="N3463" s="6"/>
      <c r="O3463" s="6"/>
      <c r="P3463" s="10"/>
      <c r="Q3463" s="15" t="str">
        <f t="shared" ca="1" si="110"/>
        <v>-</v>
      </c>
      <c r="R3463" s="6"/>
      <c r="S3463" s="6"/>
      <c r="T3463" s="6"/>
      <c r="U3463" s="6"/>
      <c r="V3463" s="6"/>
      <c r="W3463" s="6" t="str">
        <f t="shared" si="109"/>
        <v>-</v>
      </c>
      <c r="X3463" s="6"/>
      <c r="Y3463" s="6"/>
      <c r="Z3463" s="6"/>
      <c r="AA3463" s="6"/>
      <c r="AB3463" s="6"/>
      <c r="AC3463" s="6"/>
    </row>
    <row r="3464" spans="1:29" x14ac:dyDescent="0.25">
      <c r="Q3464" s="12" t="str">
        <f t="shared" ca="1" si="110"/>
        <v>-</v>
      </c>
      <c r="W3464" t="str">
        <f t="shared" si="109"/>
        <v>-</v>
      </c>
    </row>
    <row r="3465" spans="1:29" x14ac:dyDescent="0.25">
      <c r="A3465" s="6"/>
      <c r="B3465" s="10"/>
      <c r="C3465" s="6"/>
      <c r="D3465" s="6"/>
      <c r="E3465" s="6"/>
      <c r="F3465" s="6"/>
      <c r="G3465" s="6"/>
      <c r="H3465" s="6"/>
      <c r="I3465" s="6"/>
      <c r="J3465" s="6"/>
      <c r="K3465" s="6"/>
      <c r="L3465" s="6"/>
      <c r="M3465" s="6"/>
      <c r="N3465" s="6"/>
      <c r="O3465" s="6"/>
      <c r="P3465" s="10"/>
      <c r="Q3465" s="15" t="str">
        <f t="shared" ca="1" si="110"/>
        <v>-</v>
      </c>
      <c r="R3465" s="6"/>
      <c r="S3465" s="6"/>
      <c r="T3465" s="6"/>
      <c r="U3465" s="6"/>
      <c r="V3465" s="6"/>
      <c r="W3465" s="6" t="str">
        <f t="shared" si="109"/>
        <v>-</v>
      </c>
      <c r="X3465" s="6"/>
      <c r="Y3465" s="6"/>
      <c r="Z3465" s="6"/>
      <c r="AA3465" s="6"/>
      <c r="AB3465" s="6"/>
      <c r="AC3465" s="6"/>
    </row>
    <row r="3466" spans="1:29" x14ac:dyDescent="0.25">
      <c r="Q3466" s="12" t="str">
        <f t="shared" ca="1" si="110"/>
        <v>-</v>
      </c>
      <c r="W3466" t="str">
        <f t="shared" si="109"/>
        <v>-</v>
      </c>
    </row>
    <row r="3467" spans="1:29" x14ac:dyDescent="0.25">
      <c r="A3467" s="6"/>
      <c r="B3467" s="10"/>
      <c r="C3467" s="6"/>
      <c r="D3467" s="6"/>
      <c r="E3467" s="6"/>
      <c r="F3467" s="6"/>
      <c r="G3467" s="6"/>
      <c r="H3467" s="6"/>
      <c r="I3467" s="6"/>
      <c r="J3467" s="6"/>
      <c r="K3467" s="6"/>
      <c r="L3467" s="6"/>
      <c r="M3467" s="6"/>
      <c r="N3467" s="6"/>
      <c r="O3467" s="6"/>
      <c r="P3467" s="10"/>
      <c r="Q3467" s="15" t="str">
        <f t="shared" ca="1" si="110"/>
        <v>-</v>
      </c>
      <c r="R3467" s="6"/>
      <c r="S3467" s="6"/>
      <c r="T3467" s="6"/>
      <c r="U3467" s="6"/>
      <c r="V3467" s="6"/>
      <c r="W3467" s="6" t="str">
        <f t="shared" si="109"/>
        <v>-</v>
      </c>
      <c r="X3467" s="6"/>
      <c r="Y3467" s="6"/>
      <c r="Z3467" s="6"/>
      <c r="AA3467" s="6"/>
      <c r="AB3467" s="6"/>
      <c r="AC3467" s="6"/>
    </row>
    <row r="3468" spans="1:29" x14ac:dyDescent="0.25">
      <c r="Q3468" s="12" t="str">
        <f t="shared" ca="1" si="110"/>
        <v>-</v>
      </c>
      <c r="W3468" t="str">
        <f t="shared" si="109"/>
        <v>-</v>
      </c>
    </row>
    <row r="3469" spans="1:29" x14ac:dyDescent="0.25">
      <c r="A3469" s="6"/>
      <c r="B3469" s="10"/>
      <c r="C3469" s="6"/>
      <c r="D3469" s="6"/>
      <c r="E3469" s="6"/>
      <c r="F3469" s="6"/>
      <c r="G3469" s="6"/>
      <c r="H3469" s="6"/>
      <c r="I3469" s="6"/>
      <c r="J3469" s="6"/>
      <c r="K3469" s="6"/>
      <c r="L3469" s="6"/>
      <c r="M3469" s="6"/>
      <c r="N3469" s="6"/>
      <c r="O3469" s="6"/>
      <c r="P3469" s="10"/>
      <c r="Q3469" s="15" t="str">
        <f t="shared" ca="1" si="110"/>
        <v>-</v>
      </c>
      <c r="R3469" s="6"/>
      <c r="S3469" s="6"/>
      <c r="T3469" s="6"/>
      <c r="U3469" s="6"/>
      <c r="V3469" s="6"/>
      <c r="W3469" s="6" t="str">
        <f t="shared" si="109"/>
        <v>-</v>
      </c>
      <c r="X3469" s="6"/>
      <c r="Y3469" s="6"/>
      <c r="Z3469" s="6"/>
      <c r="AA3469" s="6"/>
      <c r="AB3469" s="6"/>
      <c r="AC3469" s="6"/>
    </row>
    <row r="3470" spans="1:29" x14ac:dyDescent="0.25">
      <c r="Q3470" s="12" t="str">
        <f t="shared" ca="1" si="110"/>
        <v>-</v>
      </c>
      <c r="W3470" t="str">
        <f t="shared" si="109"/>
        <v>-</v>
      </c>
    </row>
    <row r="3471" spans="1:29" x14ac:dyDescent="0.25">
      <c r="A3471" s="6"/>
      <c r="B3471" s="10"/>
      <c r="C3471" s="6"/>
      <c r="D3471" s="6"/>
      <c r="E3471" s="6"/>
      <c r="F3471" s="6"/>
      <c r="G3471" s="6"/>
      <c r="H3471" s="6"/>
      <c r="I3471" s="6"/>
      <c r="J3471" s="6"/>
      <c r="K3471" s="6"/>
      <c r="L3471" s="6"/>
      <c r="M3471" s="6"/>
      <c r="N3471" s="6"/>
      <c r="O3471" s="6"/>
      <c r="P3471" s="10"/>
      <c r="Q3471" s="15" t="str">
        <f t="shared" ca="1" si="110"/>
        <v>-</v>
      </c>
      <c r="R3471" s="6"/>
      <c r="S3471" s="6"/>
      <c r="T3471" s="6"/>
      <c r="U3471" s="6"/>
      <c r="V3471" s="6"/>
      <c r="W3471" s="6" t="str">
        <f t="shared" si="109"/>
        <v>-</v>
      </c>
      <c r="X3471" s="6"/>
      <c r="Y3471" s="6"/>
      <c r="Z3471" s="6"/>
      <c r="AA3471" s="6"/>
      <c r="AB3471" s="6"/>
      <c r="AC3471" s="6"/>
    </row>
    <row r="3472" spans="1:29" x14ac:dyDescent="0.25">
      <c r="Q3472" s="12" t="str">
        <f t="shared" ca="1" si="110"/>
        <v>-</v>
      </c>
      <c r="W3472" t="str">
        <f t="shared" si="109"/>
        <v>-</v>
      </c>
    </row>
    <row r="3473" spans="1:29" x14ac:dyDescent="0.25">
      <c r="A3473" s="6"/>
      <c r="B3473" s="10"/>
      <c r="C3473" s="6"/>
      <c r="D3473" s="6"/>
      <c r="E3473" s="6"/>
      <c r="F3473" s="6"/>
      <c r="G3473" s="6"/>
      <c r="H3473" s="6"/>
      <c r="I3473" s="6"/>
      <c r="J3473" s="6"/>
      <c r="K3473" s="6"/>
      <c r="L3473" s="6"/>
      <c r="M3473" s="6"/>
      <c r="N3473" s="6"/>
      <c r="O3473" s="6"/>
      <c r="P3473" s="10"/>
      <c r="Q3473" s="15" t="str">
        <f t="shared" ca="1" si="110"/>
        <v>-</v>
      </c>
      <c r="R3473" s="6"/>
      <c r="S3473" s="6"/>
      <c r="T3473" s="6"/>
      <c r="U3473" s="6"/>
      <c r="V3473" s="6"/>
      <c r="W3473" s="6" t="str">
        <f t="shared" si="109"/>
        <v>-</v>
      </c>
      <c r="X3473" s="6"/>
      <c r="Y3473" s="6"/>
      <c r="Z3473" s="6"/>
      <c r="AA3473" s="6"/>
      <c r="AB3473" s="6"/>
      <c r="AC3473" s="6"/>
    </row>
    <row r="3474" spans="1:29" x14ac:dyDescent="0.25">
      <c r="Q3474" s="12" t="str">
        <f t="shared" ca="1" si="110"/>
        <v>-</v>
      </c>
      <c r="W3474" t="str">
        <f t="shared" si="109"/>
        <v>-</v>
      </c>
    </row>
    <row r="3475" spans="1:29" x14ac:dyDescent="0.25">
      <c r="A3475" s="6"/>
      <c r="B3475" s="10"/>
      <c r="C3475" s="6"/>
      <c r="D3475" s="6"/>
      <c r="E3475" s="6"/>
      <c r="F3475" s="6"/>
      <c r="G3475" s="6"/>
      <c r="H3475" s="6"/>
      <c r="I3475" s="6"/>
      <c r="J3475" s="6"/>
      <c r="K3475" s="6"/>
      <c r="L3475" s="6"/>
      <c r="M3475" s="6"/>
      <c r="N3475" s="6"/>
      <c r="O3475" s="6"/>
      <c r="P3475" s="10"/>
      <c r="Q3475" s="15" t="str">
        <f t="shared" ca="1" si="110"/>
        <v>-</v>
      </c>
      <c r="R3475" s="6"/>
      <c r="S3475" s="6"/>
      <c r="T3475" s="6"/>
      <c r="U3475" s="6"/>
      <c r="V3475" s="6"/>
      <c r="W3475" s="6" t="str">
        <f t="shared" si="109"/>
        <v>-</v>
      </c>
      <c r="X3475" s="6"/>
      <c r="Y3475" s="6"/>
      <c r="Z3475" s="6"/>
      <c r="AA3475" s="6"/>
      <c r="AB3475" s="6"/>
      <c r="AC3475" s="6"/>
    </row>
    <row r="3476" spans="1:29" x14ac:dyDescent="0.25">
      <c r="Q3476" s="12" t="str">
        <f t="shared" ca="1" si="110"/>
        <v>-</v>
      </c>
      <c r="W3476" t="str">
        <f t="shared" si="109"/>
        <v>-</v>
      </c>
    </row>
    <row r="3477" spans="1:29" x14ac:dyDescent="0.25">
      <c r="A3477" s="6"/>
      <c r="B3477" s="10"/>
      <c r="C3477" s="6"/>
      <c r="D3477" s="6"/>
      <c r="E3477" s="6"/>
      <c r="F3477" s="6"/>
      <c r="G3477" s="6"/>
      <c r="H3477" s="6"/>
      <c r="I3477" s="6"/>
      <c r="J3477" s="6"/>
      <c r="K3477" s="6"/>
      <c r="L3477" s="6"/>
      <c r="M3477" s="6"/>
      <c r="N3477" s="6"/>
      <c r="O3477" s="6"/>
      <c r="P3477" s="10"/>
      <c r="Q3477" s="15" t="str">
        <f t="shared" ca="1" si="110"/>
        <v>-</v>
      </c>
      <c r="R3477" s="6"/>
      <c r="S3477" s="6"/>
      <c r="T3477" s="6"/>
      <c r="U3477" s="6"/>
      <c r="V3477" s="6"/>
      <c r="W3477" s="6" t="str">
        <f t="shared" si="109"/>
        <v>-</v>
      </c>
      <c r="X3477" s="6"/>
      <c r="Y3477" s="6"/>
      <c r="Z3477" s="6"/>
      <c r="AA3477" s="6"/>
      <c r="AB3477" s="6"/>
      <c r="AC3477" s="6"/>
    </row>
    <row r="3478" spans="1:29" x14ac:dyDescent="0.25">
      <c r="Q3478" s="12" t="str">
        <f t="shared" ca="1" si="110"/>
        <v>-</v>
      </c>
      <c r="W3478" t="str">
        <f t="shared" si="109"/>
        <v>-</v>
      </c>
    </row>
    <row r="3479" spans="1:29" x14ac:dyDescent="0.25">
      <c r="A3479" s="6"/>
      <c r="B3479" s="10"/>
      <c r="C3479" s="6"/>
      <c r="D3479" s="6"/>
      <c r="E3479" s="6"/>
      <c r="F3479" s="6"/>
      <c r="G3479" s="6"/>
      <c r="H3479" s="6"/>
      <c r="I3479" s="6"/>
      <c r="J3479" s="6"/>
      <c r="K3479" s="6"/>
      <c r="L3479" s="6"/>
      <c r="M3479" s="6"/>
      <c r="N3479" s="6"/>
      <c r="O3479" s="6"/>
      <c r="P3479" s="10"/>
      <c r="Q3479" s="15" t="str">
        <f t="shared" ca="1" si="110"/>
        <v>-</v>
      </c>
      <c r="R3479" s="6"/>
      <c r="S3479" s="6"/>
      <c r="T3479" s="6"/>
      <c r="U3479" s="6"/>
      <c r="V3479" s="6"/>
      <c r="W3479" s="6" t="str">
        <f t="shared" si="109"/>
        <v>-</v>
      </c>
      <c r="X3479" s="6"/>
      <c r="Y3479" s="6"/>
      <c r="Z3479" s="6"/>
      <c r="AA3479" s="6"/>
      <c r="AB3479" s="6"/>
      <c r="AC3479" s="6"/>
    </row>
    <row r="3480" spans="1:29" x14ac:dyDescent="0.25">
      <c r="Q3480" s="12" t="str">
        <f t="shared" ca="1" si="110"/>
        <v>-</v>
      </c>
      <c r="W3480" t="str">
        <f t="shared" si="109"/>
        <v>-</v>
      </c>
    </row>
    <row r="3481" spans="1:29" x14ac:dyDescent="0.25">
      <c r="A3481" s="6"/>
      <c r="B3481" s="10"/>
      <c r="C3481" s="6"/>
      <c r="D3481" s="6"/>
      <c r="E3481" s="6"/>
      <c r="F3481" s="6"/>
      <c r="G3481" s="6"/>
      <c r="H3481" s="6"/>
      <c r="I3481" s="6"/>
      <c r="J3481" s="6"/>
      <c r="K3481" s="6"/>
      <c r="L3481" s="6"/>
      <c r="M3481" s="6"/>
      <c r="N3481" s="6"/>
      <c r="O3481" s="6"/>
      <c r="P3481" s="10"/>
      <c r="Q3481" s="15" t="str">
        <f t="shared" ca="1" si="110"/>
        <v>-</v>
      </c>
      <c r="R3481" s="6"/>
      <c r="S3481" s="6"/>
      <c r="T3481" s="6"/>
      <c r="U3481" s="6"/>
      <c r="V3481" s="6"/>
      <c r="W3481" s="6" t="str">
        <f t="shared" si="109"/>
        <v>-</v>
      </c>
      <c r="X3481" s="6"/>
      <c r="Y3481" s="6"/>
      <c r="Z3481" s="6"/>
      <c r="AA3481" s="6"/>
      <c r="AB3481" s="6"/>
      <c r="AC3481" s="6"/>
    </row>
    <row r="3482" spans="1:29" x14ac:dyDescent="0.25">
      <c r="Q3482" s="12" t="str">
        <f t="shared" ca="1" si="110"/>
        <v>-</v>
      </c>
      <c r="W3482" t="str">
        <f t="shared" si="109"/>
        <v>-</v>
      </c>
    </row>
    <row r="3483" spans="1:29" x14ac:dyDescent="0.25">
      <c r="A3483" s="6"/>
      <c r="B3483" s="10"/>
      <c r="C3483" s="6"/>
      <c r="D3483" s="6"/>
      <c r="E3483" s="6"/>
      <c r="F3483" s="6"/>
      <c r="G3483" s="6"/>
      <c r="H3483" s="6"/>
      <c r="I3483" s="6"/>
      <c r="J3483" s="6"/>
      <c r="K3483" s="6"/>
      <c r="L3483" s="6"/>
      <c r="M3483" s="6"/>
      <c r="N3483" s="6"/>
      <c r="O3483" s="6"/>
      <c r="P3483" s="10"/>
      <c r="Q3483" s="15" t="str">
        <f t="shared" ca="1" si="110"/>
        <v>-</v>
      </c>
      <c r="R3483" s="6"/>
      <c r="S3483" s="6"/>
      <c r="T3483" s="6"/>
      <c r="U3483" s="6"/>
      <c r="V3483" s="6"/>
      <c r="W3483" s="6" t="str">
        <f t="shared" si="109"/>
        <v>-</v>
      </c>
      <c r="X3483" s="6"/>
      <c r="Y3483" s="6"/>
      <c r="Z3483" s="6"/>
      <c r="AA3483" s="6"/>
      <c r="AB3483" s="6"/>
      <c r="AC3483" s="6"/>
    </row>
    <row r="3484" spans="1:29" x14ac:dyDescent="0.25">
      <c r="Q3484" s="12" t="str">
        <f t="shared" ca="1" si="110"/>
        <v>-</v>
      </c>
      <c r="W3484" t="str">
        <f t="shared" si="109"/>
        <v>-</v>
      </c>
    </row>
    <row r="3485" spans="1:29" x14ac:dyDescent="0.25">
      <c r="A3485" s="6"/>
      <c r="B3485" s="10"/>
      <c r="C3485" s="6"/>
      <c r="D3485" s="6"/>
      <c r="E3485" s="6"/>
      <c r="F3485" s="6"/>
      <c r="G3485" s="6"/>
      <c r="H3485" s="6"/>
      <c r="I3485" s="6"/>
      <c r="J3485" s="6"/>
      <c r="K3485" s="6"/>
      <c r="L3485" s="6"/>
      <c r="M3485" s="6"/>
      <c r="N3485" s="6"/>
      <c r="O3485" s="6"/>
      <c r="P3485" s="10"/>
      <c r="Q3485" s="15" t="str">
        <f t="shared" ca="1" si="110"/>
        <v>-</v>
      </c>
      <c r="R3485" s="6"/>
      <c r="S3485" s="6"/>
      <c r="T3485" s="6"/>
      <c r="U3485" s="6"/>
      <c r="V3485" s="6"/>
      <c r="W3485" s="6" t="str">
        <f t="shared" si="109"/>
        <v>-</v>
      </c>
      <c r="X3485" s="6"/>
      <c r="Y3485" s="6"/>
      <c r="Z3485" s="6"/>
      <c r="AA3485" s="6"/>
      <c r="AB3485" s="6"/>
      <c r="AC3485" s="6"/>
    </row>
    <row r="3486" spans="1:29" x14ac:dyDescent="0.25">
      <c r="Q3486" s="12" t="str">
        <f t="shared" ca="1" si="110"/>
        <v>-</v>
      </c>
      <c r="W3486" t="str">
        <f t="shared" si="109"/>
        <v>-</v>
      </c>
    </row>
    <row r="3487" spans="1:29" x14ac:dyDescent="0.25">
      <c r="A3487" s="6"/>
      <c r="B3487" s="10"/>
      <c r="C3487" s="6"/>
      <c r="D3487" s="6"/>
      <c r="E3487" s="6"/>
      <c r="F3487" s="6"/>
      <c r="G3487" s="6"/>
      <c r="H3487" s="6"/>
      <c r="I3487" s="6"/>
      <c r="J3487" s="6"/>
      <c r="K3487" s="6"/>
      <c r="L3487" s="6"/>
      <c r="M3487" s="6"/>
      <c r="N3487" s="6"/>
      <c r="O3487" s="6"/>
      <c r="P3487" s="10"/>
      <c r="Q3487" s="15" t="str">
        <f t="shared" ca="1" si="110"/>
        <v>-</v>
      </c>
      <c r="R3487" s="6"/>
      <c r="S3487" s="6"/>
      <c r="T3487" s="6"/>
      <c r="U3487" s="6"/>
      <c r="V3487" s="6"/>
      <c r="W3487" s="6" t="str">
        <f t="shared" si="109"/>
        <v>-</v>
      </c>
      <c r="X3487" s="6"/>
      <c r="Y3487" s="6"/>
      <c r="Z3487" s="6"/>
      <c r="AA3487" s="6"/>
      <c r="AB3487" s="6"/>
      <c r="AC3487" s="6"/>
    </row>
    <row r="3488" spans="1:29" x14ac:dyDescent="0.25">
      <c r="Q3488" s="12" t="str">
        <f t="shared" ca="1" si="110"/>
        <v>-</v>
      </c>
      <c r="W3488" t="str">
        <f t="shared" si="109"/>
        <v>-</v>
      </c>
    </row>
    <row r="3489" spans="1:29" x14ac:dyDescent="0.25">
      <c r="A3489" s="6"/>
      <c r="B3489" s="10"/>
      <c r="C3489" s="6"/>
      <c r="D3489" s="6"/>
      <c r="E3489" s="6"/>
      <c r="F3489" s="6"/>
      <c r="G3489" s="6"/>
      <c r="H3489" s="6"/>
      <c r="I3489" s="6"/>
      <c r="J3489" s="6"/>
      <c r="K3489" s="6"/>
      <c r="L3489" s="6"/>
      <c r="M3489" s="6"/>
      <c r="N3489" s="6"/>
      <c r="O3489" s="6"/>
      <c r="P3489" s="10"/>
      <c r="Q3489" s="15" t="str">
        <f t="shared" ca="1" si="110"/>
        <v>-</v>
      </c>
      <c r="R3489" s="6"/>
      <c r="S3489" s="6"/>
      <c r="T3489" s="6"/>
      <c r="U3489" s="6"/>
      <c r="V3489" s="6"/>
      <c r="W3489" s="6" t="str">
        <f t="shared" si="109"/>
        <v>-</v>
      </c>
      <c r="X3489" s="6"/>
      <c r="Y3489" s="6"/>
      <c r="Z3489" s="6"/>
      <c r="AA3489" s="6"/>
      <c r="AB3489" s="6"/>
      <c r="AC3489" s="6"/>
    </row>
    <row r="3490" spans="1:29" x14ac:dyDescent="0.25">
      <c r="Q3490" s="12" t="str">
        <f t="shared" ca="1" si="110"/>
        <v>-</v>
      </c>
      <c r="W3490" t="str">
        <f t="shared" si="109"/>
        <v>-</v>
      </c>
    </row>
    <row r="3491" spans="1:29" x14ac:dyDescent="0.25">
      <c r="A3491" s="6"/>
      <c r="B3491" s="10"/>
      <c r="C3491" s="6"/>
      <c r="D3491" s="6"/>
      <c r="E3491" s="6"/>
      <c r="F3491" s="6"/>
      <c r="G3491" s="6"/>
      <c r="H3491" s="6"/>
      <c r="I3491" s="6"/>
      <c r="J3491" s="6"/>
      <c r="K3491" s="6"/>
      <c r="L3491" s="6"/>
      <c r="M3491" s="6"/>
      <c r="N3491" s="6"/>
      <c r="O3491" s="6"/>
      <c r="P3491" s="10"/>
      <c r="Q3491" s="15" t="str">
        <f t="shared" ca="1" si="110"/>
        <v>-</v>
      </c>
      <c r="R3491" s="6"/>
      <c r="S3491" s="6"/>
      <c r="T3491" s="6"/>
      <c r="U3491" s="6"/>
      <c r="V3491" s="6"/>
      <c r="W3491" s="6" t="str">
        <f t="shared" si="109"/>
        <v>-</v>
      </c>
      <c r="X3491" s="6"/>
      <c r="Y3491" s="6"/>
      <c r="Z3491" s="6"/>
      <c r="AA3491" s="6"/>
      <c r="AB3491" s="6"/>
      <c r="AC3491" s="6"/>
    </row>
    <row r="3492" spans="1:29" x14ac:dyDescent="0.25">
      <c r="Q3492" s="12" t="str">
        <f t="shared" ca="1" si="110"/>
        <v>-</v>
      </c>
      <c r="W3492" t="str">
        <f t="shared" si="109"/>
        <v>-</v>
      </c>
    </row>
    <row r="3493" spans="1:29" x14ac:dyDescent="0.25">
      <c r="A3493" s="6"/>
      <c r="B3493" s="10"/>
      <c r="C3493" s="6"/>
      <c r="D3493" s="6"/>
      <c r="E3493" s="6"/>
      <c r="F3493" s="6"/>
      <c r="G3493" s="6"/>
      <c r="H3493" s="6"/>
      <c r="I3493" s="6"/>
      <c r="J3493" s="6"/>
      <c r="K3493" s="6"/>
      <c r="L3493" s="6"/>
      <c r="M3493" s="6"/>
      <c r="N3493" s="6"/>
      <c r="O3493" s="6"/>
      <c r="P3493" s="10"/>
      <c r="Q3493" s="15" t="str">
        <f t="shared" ca="1" si="110"/>
        <v>-</v>
      </c>
      <c r="R3493" s="6"/>
      <c r="S3493" s="6"/>
      <c r="T3493" s="6"/>
      <c r="U3493" s="6"/>
      <c r="V3493" s="6"/>
      <c r="W3493" s="6" t="str">
        <f t="shared" si="109"/>
        <v>-</v>
      </c>
      <c r="X3493" s="6"/>
      <c r="Y3493" s="6"/>
      <c r="Z3493" s="6"/>
      <c r="AA3493" s="6"/>
      <c r="AB3493" s="6"/>
      <c r="AC3493" s="6"/>
    </row>
    <row r="3494" spans="1:29" x14ac:dyDescent="0.25">
      <c r="Q3494" s="12" t="str">
        <f t="shared" ca="1" si="110"/>
        <v>-</v>
      </c>
      <c r="W3494" t="str">
        <f t="shared" si="109"/>
        <v>-</v>
      </c>
    </row>
    <row r="3495" spans="1:29" x14ac:dyDescent="0.25">
      <c r="A3495" s="6"/>
      <c r="B3495" s="10"/>
      <c r="C3495" s="6"/>
      <c r="D3495" s="6"/>
      <c r="E3495" s="6"/>
      <c r="F3495" s="6"/>
      <c r="G3495" s="6"/>
      <c r="H3495" s="6"/>
      <c r="I3495" s="6"/>
      <c r="J3495" s="6"/>
      <c r="K3495" s="6"/>
      <c r="L3495" s="6"/>
      <c r="M3495" s="6"/>
      <c r="N3495" s="6"/>
      <c r="O3495" s="6"/>
      <c r="P3495" s="10"/>
      <c r="Q3495" s="15" t="str">
        <f t="shared" ca="1" si="110"/>
        <v>-</v>
      </c>
      <c r="R3495" s="6"/>
      <c r="S3495" s="6"/>
      <c r="T3495" s="6"/>
      <c r="U3495" s="6"/>
      <c r="V3495" s="6"/>
      <c r="W3495" s="6" t="str">
        <f t="shared" si="109"/>
        <v>-</v>
      </c>
      <c r="X3495" s="6"/>
      <c r="Y3495" s="6"/>
      <c r="Z3495" s="6"/>
      <c r="AA3495" s="6"/>
      <c r="AB3495" s="6"/>
      <c r="AC3495" s="6"/>
    </row>
    <row r="3496" spans="1:29" x14ac:dyDescent="0.25">
      <c r="Q3496" s="12" t="str">
        <f t="shared" ca="1" si="110"/>
        <v>-</v>
      </c>
      <c r="W3496" t="str">
        <f t="shared" si="109"/>
        <v>-</v>
      </c>
    </row>
    <row r="3497" spans="1:29" x14ac:dyDescent="0.25">
      <c r="A3497" s="6"/>
      <c r="B3497" s="10"/>
      <c r="C3497" s="6"/>
      <c r="D3497" s="6"/>
      <c r="E3497" s="6"/>
      <c r="F3497" s="6"/>
      <c r="G3497" s="6"/>
      <c r="H3497" s="6"/>
      <c r="I3497" s="6"/>
      <c r="J3497" s="6"/>
      <c r="K3497" s="6"/>
      <c r="L3497" s="6"/>
      <c r="M3497" s="6"/>
      <c r="N3497" s="6"/>
      <c r="O3497" s="6"/>
      <c r="P3497" s="10"/>
      <c r="Q3497" s="15" t="str">
        <f t="shared" ca="1" si="110"/>
        <v>-</v>
      </c>
      <c r="R3497" s="6"/>
      <c r="S3497" s="6"/>
      <c r="T3497" s="6"/>
      <c r="U3497" s="6"/>
      <c r="V3497" s="6"/>
      <c r="W3497" s="6" t="str">
        <f t="shared" si="109"/>
        <v>-</v>
      </c>
      <c r="X3497" s="6"/>
      <c r="Y3497" s="6"/>
      <c r="Z3497" s="6"/>
      <c r="AA3497" s="6"/>
      <c r="AB3497" s="6"/>
      <c r="AC3497" s="6"/>
    </row>
    <row r="3498" spans="1:29" x14ac:dyDescent="0.25">
      <c r="Q3498" s="12" t="str">
        <f t="shared" ca="1" si="110"/>
        <v>-</v>
      </c>
      <c r="W3498" t="str">
        <f t="shared" si="109"/>
        <v>-</v>
      </c>
    </row>
    <row r="3499" spans="1:29" x14ac:dyDescent="0.25">
      <c r="A3499" s="6"/>
      <c r="B3499" s="10"/>
      <c r="C3499" s="6"/>
      <c r="D3499" s="6"/>
      <c r="E3499" s="6"/>
      <c r="F3499" s="6"/>
      <c r="G3499" s="6"/>
      <c r="H3499" s="6"/>
      <c r="I3499" s="6"/>
      <c r="J3499" s="6"/>
      <c r="K3499" s="6"/>
      <c r="L3499" s="6"/>
      <c r="M3499" s="6"/>
      <c r="N3499" s="6"/>
      <c r="O3499" s="6"/>
      <c r="P3499" s="10"/>
      <c r="Q3499" s="15" t="str">
        <f t="shared" ca="1" si="110"/>
        <v>-</v>
      </c>
      <c r="R3499" s="6"/>
      <c r="S3499" s="6"/>
      <c r="T3499" s="6"/>
      <c r="U3499" s="6"/>
      <c r="V3499" s="6"/>
      <c r="W3499" s="6" t="str">
        <f t="shared" si="109"/>
        <v>-</v>
      </c>
      <c r="X3499" s="6"/>
      <c r="Y3499" s="6"/>
      <c r="Z3499" s="6"/>
      <c r="AA3499" s="6"/>
      <c r="AB3499" s="6"/>
      <c r="AC3499" s="6"/>
    </row>
    <row r="3500" spans="1:29" x14ac:dyDescent="0.25">
      <c r="Q3500" s="12" t="str">
        <f t="shared" ca="1" si="110"/>
        <v>-</v>
      </c>
      <c r="W3500" t="str">
        <f t="shared" si="109"/>
        <v>-</v>
      </c>
    </row>
    <row r="3501" spans="1:29" x14ac:dyDescent="0.25">
      <c r="A3501" s="6"/>
      <c r="B3501" s="10"/>
      <c r="C3501" s="6"/>
      <c r="D3501" s="6"/>
      <c r="E3501" s="6"/>
      <c r="F3501" s="6"/>
      <c r="G3501" s="6"/>
      <c r="H3501" s="6"/>
      <c r="I3501" s="6"/>
      <c r="J3501" s="6"/>
      <c r="K3501" s="6"/>
      <c r="L3501" s="6"/>
      <c r="M3501" s="6"/>
      <c r="N3501" s="6"/>
      <c r="O3501" s="6"/>
      <c r="P3501" s="10"/>
      <c r="Q3501" s="15" t="str">
        <f t="shared" ca="1" si="110"/>
        <v>-</v>
      </c>
      <c r="R3501" s="6"/>
      <c r="S3501" s="6"/>
      <c r="T3501" s="6"/>
      <c r="U3501" s="6"/>
      <c r="V3501" s="6"/>
      <c r="W3501" s="6" t="str">
        <f t="shared" si="109"/>
        <v>-</v>
      </c>
      <c r="X3501" s="6"/>
      <c r="Y3501" s="6"/>
      <c r="Z3501" s="6"/>
      <c r="AA3501" s="6"/>
      <c r="AB3501" s="6"/>
      <c r="AC3501" s="6"/>
    </row>
    <row r="3502" spans="1:29" x14ac:dyDescent="0.25">
      <c r="Q3502" s="12" t="str">
        <f t="shared" ca="1" si="110"/>
        <v>-</v>
      </c>
      <c r="W3502" t="str">
        <f t="shared" si="109"/>
        <v>-</v>
      </c>
    </row>
    <row r="3503" spans="1:29" x14ac:dyDescent="0.25">
      <c r="A3503" s="6"/>
      <c r="B3503" s="10"/>
      <c r="C3503" s="6"/>
      <c r="D3503" s="6"/>
      <c r="E3503" s="6"/>
      <c r="F3503" s="6"/>
      <c r="G3503" s="6"/>
      <c r="H3503" s="6"/>
      <c r="I3503" s="6"/>
      <c r="J3503" s="6"/>
      <c r="K3503" s="6"/>
      <c r="L3503" s="6"/>
      <c r="M3503" s="6"/>
      <c r="N3503" s="6"/>
      <c r="O3503" s="6"/>
      <c r="P3503" s="10"/>
      <c r="Q3503" s="15" t="str">
        <f t="shared" ca="1" si="110"/>
        <v>-</v>
      </c>
      <c r="R3503" s="6"/>
      <c r="S3503" s="6"/>
      <c r="T3503" s="6"/>
      <c r="U3503" s="6"/>
      <c r="V3503" s="6"/>
      <c r="W3503" s="6" t="str">
        <f t="shared" si="109"/>
        <v>-</v>
      </c>
      <c r="X3503" s="6"/>
      <c r="Y3503" s="6"/>
      <c r="Z3503" s="6"/>
      <c r="AA3503" s="6"/>
      <c r="AB3503" s="6"/>
      <c r="AC3503" s="6"/>
    </row>
    <row r="3504" spans="1:29" x14ac:dyDescent="0.25">
      <c r="Q3504" s="12" t="str">
        <f t="shared" ca="1" si="110"/>
        <v>-</v>
      </c>
      <c r="W3504" t="str">
        <f t="shared" si="109"/>
        <v>-</v>
      </c>
    </row>
    <row r="3505" spans="1:29" x14ac:dyDescent="0.25">
      <c r="A3505" s="6"/>
      <c r="B3505" s="10"/>
      <c r="C3505" s="6"/>
      <c r="D3505" s="6"/>
      <c r="E3505" s="6"/>
      <c r="F3505" s="6"/>
      <c r="G3505" s="6"/>
      <c r="H3505" s="6"/>
      <c r="I3505" s="6"/>
      <c r="J3505" s="6"/>
      <c r="K3505" s="6"/>
      <c r="L3505" s="6"/>
      <c r="M3505" s="6"/>
      <c r="N3505" s="6"/>
      <c r="O3505" s="6"/>
      <c r="P3505" s="10"/>
      <c r="Q3505" s="15" t="str">
        <f t="shared" ca="1" si="110"/>
        <v>-</v>
      </c>
      <c r="R3505" s="6"/>
      <c r="S3505" s="6"/>
      <c r="T3505" s="6"/>
      <c r="U3505" s="6"/>
      <c r="V3505" s="6"/>
      <c r="W3505" s="6" t="str">
        <f t="shared" si="109"/>
        <v>-</v>
      </c>
      <c r="X3505" s="6"/>
      <c r="Y3505" s="6"/>
      <c r="Z3505" s="6"/>
      <c r="AA3505" s="6"/>
      <c r="AB3505" s="6"/>
      <c r="AC3505" s="6"/>
    </row>
    <row r="3506" spans="1:29" x14ac:dyDescent="0.25">
      <c r="Q3506" s="12" t="str">
        <f t="shared" ca="1" si="110"/>
        <v>-</v>
      </c>
      <c r="W3506" t="str">
        <f t="shared" si="109"/>
        <v>-</v>
      </c>
    </row>
    <row r="3507" spans="1:29" x14ac:dyDescent="0.25">
      <c r="A3507" s="6"/>
      <c r="B3507" s="10"/>
      <c r="C3507" s="6"/>
      <c r="D3507" s="6"/>
      <c r="E3507" s="6"/>
      <c r="F3507" s="6"/>
      <c r="G3507" s="6"/>
      <c r="H3507" s="6"/>
      <c r="I3507" s="6"/>
      <c r="J3507" s="6"/>
      <c r="K3507" s="6"/>
      <c r="L3507" s="6"/>
      <c r="M3507" s="6"/>
      <c r="N3507" s="6"/>
      <c r="O3507" s="6"/>
      <c r="P3507" s="10"/>
      <c r="Q3507" s="15" t="str">
        <f t="shared" ca="1" si="110"/>
        <v>-</v>
      </c>
      <c r="R3507" s="6"/>
      <c r="S3507" s="6"/>
      <c r="T3507" s="6"/>
      <c r="U3507" s="6"/>
      <c r="V3507" s="6"/>
      <c r="W3507" s="6" t="str">
        <f t="shared" si="109"/>
        <v>-</v>
      </c>
      <c r="X3507" s="6"/>
      <c r="Y3507" s="6"/>
      <c r="Z3507" s="6"/>
      <c r="AA3507" s="6"/>
      <c r="AB3507" s="6"/>
      <c r="AC3507" s="6"/>
    </row>
    <row r="3508" spans="1:29" x14ac:dyDescent="0.25">
      <c r="Q3508" s="12" t="str">
        <f t="shared" ca="1" si="110"/>
        <v>-</v>
      </c>
      <c r="W3508" t="str">
        <f t="shared" si="109"/>
        <v>-</v>
      </c>
    </row>
    <row r="3509" spans="1:29" x14ac:dyDescent="0.25">
      <c r="A3509" s="6"/>
      <c r="B3509" s="10"/>
      <c r="C3509" s="6"/>
      <c r="D3509" s="6"/>
      <c r="E3509" s="6"/>
      <c r="F3509" s="6"/>
      <c r="G3509" s="6"/>
      <c r="H3509" s="6"/>
      <c r="I3509" s="6"/>
      <c r="J3509" s="6"/>
      <c r="K3509" s="6"/>
      <c r="L3509" s="6"/>
      <c r="M3509" s="6"/>
      <c r="N3509" s="6"/>
      <c r="O3509" s="6"/>
      <c r="P3509" s="10"/>
      <c r="Q3509" s="15" t="str">
        <f t="shared" ca="1" si="110"/>
        <v>-</v>
      </c>
      <c r="R3509" s="6"/>
      <c r="S3509" s="6"/>
      <c r="T3509" s="6"/>
      <c r="U3509" s="6"/>
      <c r="V3509" s="6"/>
      <c r="W3509" s="6" t="str">
        <f t="shared" si="109"/>
        <v>-</v>
      </c>
      <c r="X3509" s="6"/>
      <c r="Y3509" s="6"/>
      <c r="Z3509" s="6"/>
      <c r="AA3509" s="6"/>
      <c r="AB3509" s="6"/>
      <c r="AC3509" s="6"/>
    </row>
    <row r="3510" spans="1:29" x14ac:dyDescent="0.25">
      <c r="Q3510" s="12" t="str">
        <f t="shared" ca="1" si="110"/>
        <v>-</v>
      </c>
      <c r="W3510" t="str">
        <f t="shared" si="109"/>
        <v>-</v>
      </c>
    </row>
    <row r="3511" spans="1:29" x14ac:dyDescent="0.25">
      <c r="A3511" s="6"/>
      <c r="B3511" s="10"/>
      <c r="C3511" s="6"/>
      <c r="D3511" s="6"/>
      <c r="E3511" s="6"/>
      <c r="F3511" s="6"/>
      <c r="G3511" s="6"/>
      <c r="H3511" s="6"/>
      <c r="I3511" s="6"/>
      <c r="J3511" s="6"/>
      <c r="K3511" s="6"/>
      <c r="L3511" s="6"/>
      <c r="M3511" s="6"/>
      <c r="N3511" s="6"/>
      <c r="O3511" s="6"/>
      <c r="P3511" s="10"/>
      <c r="Q3511" s="15" t="str">
        <f t="shared" ca="1" si="110"/>
        <v>-</v>
      </c>
      <c r="R3511" s="6"/>
      <c r="S3511" s="6"/>
      <c r="T3511" s="6"/>
      <c r="U3511" s="6"/>
      <c r="V3511" s="6"/>
      <c r="W3511" s="6" t="str">
        <f t="shared" si="109"/>
        <v>-</v>
      </c>
      <c r="X3511" s="6"/>
      <c r="Y3511" s="6"/>
      <c r="Z3511" s="6"/>
      <c r="AA3511" s="6"/>
      <c r="AB3511" s="6"/>
      <c r="AC3511" s="6"/>
    </row>
    <row r="3512" spans="1:29" x14ac:dyDescent="0.25">
      <c r="Q3512" s="12" t="str">
        <f t="shared" ca="1" si="110"/>
        <v>-</v>
      </c>
      <c r="W3512" t="str">
        <f t="shared" si="109"/>
        <v>-</v>
      </c>
    </row>
    <row r="3513" spans="1:29" x14ac:dyDescent="0.25">
      <c r="A3513" s="6"/>
      <c r="B3513" s="10"/>
      <c r="C3513" s="6"/>
      <c r="D3513" s="6"/>
      <c r="E3513" s="6"/>
      <c r="F3513" s="6"/>
      <c r="G3513" s="6"/>
      <c r="H3513" s="6"/>
      <c r="I3513" s="6"/>
      <c r="J3513" s="6"/>
      <c r="K3513" s="6"/>
      <c r="L3513" s="6"/>
      <c r="M3513" s="6"/>
      <c r="N3513" s="6"/>
      <c r="O3513" s="6"/>
      <c r="P3513" s="10"/>
      <c r="Q3513" s="15" t="str">
        <f t="shared" ca="1" si="110"/>
        <v>-</v>
      </c>
      <c r="R3513" s="6"/>
      <c r="S3513" s="6"/>
      <c r="T3513" s="6"/>
      <c r="U3513" s="6"/>
      <c r="V3513" s="6"/>
      <c r="W3513" s="6" t="str">
        <f t="shared" si="109"/>
        <v>-</v>
      </c>
      <c r="X3513" s="6"/>
      <c r="Y3513" s="6"/>
      <c r="Z3513" s="6"/>
      <c r="AA3513" s="6"/>
      <c r="AB3513" s="6"/>
      <c r="AC3513" s="6"/>
    </row>
    <row r="3514" spans="1:29" x14ac:dyDescent="0.25">
      <c r="Q3514" s="12" t="str">
        <f t="shared" ca="1" si="110"/>
        <v>-</v>
      </c>
      <c r="W3514" t="str">
        <f t="shared" si="109"/>
        <v>-</v>
      </c>
    </row>
    <row r="3515" spans="1:29" x14ac:dyDescent="0.25">
      <c r="A3515" s="6"/>
      <c r="B3515" s="10"/>
      <c r="C3515" s="6"/>
      <c r="D3515" s="6"/>
      <c r="E3515" s="6"/>
      <c r="F3515" s="6"/>
      <c r="G3515" s="6"/>
      <c r="H3515" s="6"/>
      <c r="I3515" s="6"/>
      <c r="J3515" s="6"/>
      <c r="K3515" s="6"/>
      <c r="L3515" s="6"/>
      <c r="M3515" s="6"/>
      <c r="N3515" s="6"/>
      <c r="O3515" s="6"/>
      <c r="P3515" s="10"/>
      <c r="Q3515" s="15" t="str">
        <f t="shared" ca="1" si="110"/>
        <v>-</v>
      </c>
      <c r="R3515" s="6"/>
      <c r="S3515" s="6"/>
      <c r="T3515" s="6"/>
      <c r="U3515" s="6"/>
      <c r="V3515" s="6"/>
      <c r="W3515" s="6" t="str">
        <f t="shared" si="109"/>
        <v>-</v>
      </c>
      <c r="X3515" s="6"/>
      <c r="Y3515" s="6"/>
      <c r="Z3515" s="6"/>
      <c r="AA3515" s="6"/>
      <c r="AB3515" s="6"/>
      <c r="AC3515" s="6"/>
    </row>
    <row r="3516" spans="1:29" x14ac:dyDescent="0.25">
      <c r="Q3516" s="12" t="str">
        <f t="shared" ca="1" si="110"/>
        <v>-</v>
      </c>
      <c r="W3516" t="str">
        <f t="shared" si="109"/>
        <v>-</v>
      </c>
    </row>
    <row r="3517" spans="1:29" x14ac:dyDescent="0.25">
      <c r="A3517" s="6"/>
      <c r="B3517" s="10"/>
      <c r="C3517" s="6"/>
      <c r="D3517" s="6"/>
      <c r="E3517" s="6"/>
      <c r="F3517" s="6"/>
      <c r="G3517" s="6"/>
      <c r="H3517" s="6"/>
      <c r="I3517" s="6"/>
      <c r="J3517" s="6"/>
      <c r="K3517" s="6"/>
      <c r="L3517" s="6"/>
      <c r="M3517" s="6"/>
      <c r="N3517" s="6"/>
      <c r="O3517" s="6"/>
      <c r="P3517" s="10"/>
      <c r="Q3517" s="15" t="str">
        <f t="shared" ca="1" si="110"/>
        <v>-</v>
      </c>
      <c r="R3517" s="6"/>
      <c r="S3517" s="6"/>
      <c r="T3517" s="6"/>
      <c r="U3517" s="6"/>
      <c r="V3517" s="6"/>
      <c r="W3517" s="6" t="str">
        <f t="shared" si="109"/>
        <v>-</v>
      </c>
      <c r="X3517" s="6"/>
      <c r="Y3517" s="6"/>
      <c r="Z3517" s="6"/>
      <c r="AA3517" s="6"/>
      <c r="AB3517" s="6"/>
      <c r="AC3517" s="6"/>
    </row>
    <row r="3518" spans="1:29" x14ac:dyDescent="0.25">
      <c r="Q3518" s="12" t="str">
        <f t="shared" ca="1" si="110"/>
        <v>-</v>
      </c>
      <c r="W3518" t="str">
        <f t="shared" si="109"/>
        <v>-</v>
      </c>
    </row>
    <row r="3519" spans="1:29" x14ac:dyDescent="0.25">
      <c r="A3519" s="6"/>
      <c r="B3519" s="10"/>
      <c r="C3519" s="6"/>
      <c r="D3519" s="6"/>
      <c r="E3519" s="6"/>
      <c r="F3519" s="6"/>
      <c r="G3519" s="6"/>
      <c r="H3519" s="6"/>
      <c r="I3519" s="6"/>
      <c r="J3519" s="6"/>
      <c r="K3519" s="6"/>
      <c r="L3519" s="6"/>
      <c r="M3519" s="6"/>
      <c r="N3519" s="6"/>
      <c r="O3519" s="6"/>
      <c r="P3519" s="10"/>
      <c r="Q3519" s="15" t="str">
        <f t="shared" ca="1" si="110"/>
        <v>-</v>
      </c>
      <c r="R3519" s="6"/>
      <c r="S3519" s="6"/>
      <c r="T3519" s="6"/>
      <c r="U3519" s="6"/>
      <c r="V3519" s="6"/>
      <c r="W3519" s="6" t="str">
        <f t="shared" ref="W3519:W3582" si="111">IF(OR(ISBLANK(J3519),ISBLANK(V3519)),"-",(IF(J3519=V3519,"Yes","No")))</f>
        <v>-</v>
      </c>
      <c r="X3519" s="6"/>
      <c r="Y3519" s="6"/>
      <c r="Z3519" s="6"/>
      <c r="AA3519" s="6"/>
      <c r="AB3519" s="6"/>
      <c r="AC3519" s="6"/>
    </row>
    <row r="3520" spans="1:29" x14ac:dyDescent="0.25">
      <c r="Q3520" s="12" t="str">
        <f t="shared" ref="Q3520:Q3583" ca="1" si="112">IF(B3520&gt;1/1/1900, (IF(R3520="Closed",(DATEDIF(B3520,P3520,"d"))-(DATEDIF(M3520,O3520,"d")),IF(OR(R3520="Pending",ISBLANK(P3520)),TODAY()-B3520))),"-")</f>
        <v>-</v>
      </c>
      <c r="W3520" t="str">
        <f t="shared" si="111"/>
        <v>-</v>
      </c>
    </row>
    <row r="3521" spans="1:29" x14ac:dyDescent="0.25">
      <c r="A3521" s="6"/>
      <c r="B3521" s="10"/>
      <c r="C3521" s="6"/>
      <c r="D3521" s="6"/>
      <c r="E3521" s="6"/>
      <c r="F3521" s="6"/>
      <c r="G3521" s="6"/>
      <c r="H3521" s="6"/>
      <c r="I3521" s="6"/>
      <c r="J3521" s="6"/>
      <c r="K3521" s="6"/>
      <c r="L3521" s="6"/>
      <c r="M3521" s="6"/>
      <c r="N3521" s="6"/>
      <c r="O3521" s="6"/>
      <c r="P3521" s="10"/>
      <c r="Q3521" s="15" t="str">
        <f t="shared" ca="1" si="112"/>
        <v>-</v>
      </c>
      <c r="R3521" s="6"/>
      <c r="S3521" s="6"/>
      <c r="T3521" s="6"/>
      <c r="U3521" s="6"/>
      <c r="V3521" s="6"/>
      <c r="W3521" s="6" t="str">
        <f t="shared" si="111"/>
        <v>-</v>
      </c>
      <c r="X3521" s="6"/>
      <c r="Y3521" s="6"/>
      <c r="Z3521" s="6"/>
      <c r="AA3521" s="6"/>
      <c r="AB3521" s="6"/>
      <c r="AC3521" s="6"/>
    </row>
    <row r="3522" spans="1:29" x14ac:dyDescent="0.25">
      <c r="Q3522" s="12" t="str">
        <f t="shared" ca="1" si="112"/>
        <v>-</v>
      </c>
      <c r="W3522" t="str">
        <f t="shared" si="111"/>
        <v>-</v>
      </c>
    </row>
    <row r="3523" spans="1:29" x14ac:dyDescent="0.25">
      <c r="A3523" s="6"/>
      <c r="B3523" s="10"/>
      <c r="C3523" s="6"/>
      <c r="D3523" s="6"/>
      <c r="E3523" s="6"/>
      <c r="F3523" s="6"/>
      <c r="G3523" s="6"/>
      <c r="H3523" s="6"/>
      <c r="I3523" s="6"/>
      <c r="J3523" s="6"/>
      <c r="K3523" s="6"/>
      <c r="L3523" s="6"/>
      <c r="M3523" s="6"/>
      <c r="N3523" s="6"/>
      <c r="O3523" s="6"/>
      <c r="P3523" s="10"/>
      <c r="Q3523" s="15" t="str">
        <f t="shared" ca="1" si="112"/>
        <v>-</v>
      </c>
      <c r="R3523" s="6"/>
      <c r="S3523" s="6"/>
      <c r="T3523" s="6"/>
      <c r="U3523" s="6"/>
      <c r="V3523" s="6"/>
      <c r="W3523" s="6" t="str">
        <f t="shared" si="111"/>
        <v>-</v>
      </c>
      <c r="X3523" s="6"/>
      <c r="Y3523" s="6"/>
      <c r="Z3523" s="6"/>
      <c r="AA3523" s="6"/>
      <c r="AB3523" s="6"/>
      <c r="AC3523" s="6"/>
    </row>
    <row r="3524" spans="1:29" x14ac:dyDescent="0.25">
      <c r="Q3524" s="12" t="str">
        <f t="shared" ca="1" si="112"/>
        <v>-</v>
      </c>
      <c r="W3524" t="str">
        <f t="shared" si="111"/>
        <v>-</v>
      </c>
    </row>
    <row r="3525" spans="1:29" x14ac:dyDescent="0.25">
      <c r="A3525" s="6"/>
      <c r="B3525" s="10"/>
      <c r="C3525" s="6"/>
      <c r="D3525" s="6"/>
      <c r="E3525" s="6"/>
      <c r="F3525" s="6"/>
      <c r="G3525" s="6"/>
      <c r="H3525" s="6"/>
      <c r="I3525" s="6"/>
      <c r="J3525" s="6"/>
      <c r="K3525" s="6"/>
      <c r="L3525" s="6"/>
      <c r="M3525" s="6"/>
      <c r="N3525" s="6"/>
      <c r="O3525" s="6"/>
      <c r="P3525" s="10"/>
      <c r="Q3525" s="15" t="str">
        <f t="shared" ca="1" si="112"/>
        <v>-</v>
      </c>
      <c r="R3525" s="6"/>
      <c r="S3525" s="6"/>
      <c r="T3525" s="6"/>
      <c r="U3525" s="6"/>
      <c r="V3525" s="6"/>
      <c r="W3525" s="6" t="str">
        <f t="shared" si="111"/>
        <v>-</v>
      </c>
      <c r="X3525" s="6"/>
      <c r="Y3525" s="6"/>
      <c r="Z3525" s="6"/>
      <c r="AA3525" s="6"/>
      <c r="AB3525" s="6"/>
      <c r="AC3525" s="6"/>
    </row>
    <row r="3526" spans="1:29" x14ac:dyDescent="0.25">
      <c r="Q3526" s="12" t="str">
        <f t="shared" ca="1" si="112"/>
        <v>-</v>
      </c>
      <c r="W3526" t="str">
        <f t="shared" si="111"/>
        <v>-</v>
      </c>
    </row>
    <row r="3527" spans="1:29" x14ac:dyDescent="0.25">
      <c r="A3527" s="6"/>
      <c r="B3527" s="10"/>
      <c r="C3527" s="6"/>
      <c r="D3527" s="6"/>
      <c r="E3527" s="6"/>
      <c r="F3527" s="6"/>
      <c r="G3527" s="6"/>
      <c r="H3527" s="6"/>
      <c r="I3527" s="6"/>
      <c r="J3527" s="6"/>
      <c r="K3527" s="6"/>
      <c r="L3527" s="6"/>
      <c r="M3527" s="6"/>
      <c r="N3527" s="6"/>
      <c r="O3527" s="6"/>
      <c r="P3527" s="10"/>
      <c r="Q3527" s="15" t="str">
        <f t="shared" ca="1" si="112"/>
        <v>-</v>
      </c>
      <c r="R3527" s="6"/>
      <c r="S3527" s="6"/>
      <c r="T3527" s="6"/>
      <c r="U3527" s="6"/>
      <c r="V3527" s="6"/>
      <c r="W3527" s="6" t="str">
        <f t="shared" si="111"/>
        <v>-</v>
      </c>
      <c r="X3527" s="6"/>
      <c r="Y3527" s="6"/>
      <c r="Z3527" s="6"/>
      <c r="AA3527" s="6"/>
      <c r="AB3527" s="6"/>
      <c r="AC3527" s="6"/>
    </row>
    <row r="3528" spans="1:29" x14ac:dyDescent="0.25">
      <c r="Q3528" s="12" t="str">
        <f t="shared" ca="1" si="112"/>
        <v>-</v>
      </c>
      <c r="W3528" t="str">
        <f t="shared" si="111"/>
        <v>-</v>
      </c>
    </row>
    <row r="3529" spans="1:29" x14ac:dyDescent="0.25">
      <c r="A3529" s="6"/>
      <c r="B3529" s="10"/>
      <c r="C3529" s="6"/>
      <c r="D3529" s="6"/>
      <c r="E3529" s="6"/>
      <c r="F3529" s="6"/>
      <c r="G3529" s="6"/>
      <c r="H3529" s="6"/>
      <c r="I3529" s="6"/>
      <c r="J3529" s="6"/>
      <c r="K3529" s="6"/>
      <c r="L3529" s="6"/>
      <c r="M3529" s="6"/>
      <c r="N3529" s="6"/>
      <c r="O3529" s="6"/>
      <c r="P3529" s="10"/>
      <c r="Q3529" s="15" t="str">
        <f t="shared" ca="1" si="112"/>
        <v>-</v>
      </c>
      <c r="R3529" s="6"/>
      <c r="S3529" s="6"/>
      <c r="T3529" s="6"/>
      <c r="U3529" s="6"/>
      <c r="V3529" s="6"/>
      <c r="W3529" s="6" t="str">
        <f t="shared" si="111"/>
        <v>-</v>
      </c>
      <c r="X3529" s="6"/>
      <c r="Y3529" s="6"/>
      <c r="Z3529" s="6"/>
      <c r="AA3529" s="6"/>
      <c r="AB3529" s="6"/>
      <c r="AC3529" s="6"/>
    </row>
    <row r="3530" spans="1:29" x14ac:dyDescent="0.25">
      <c r="Q3530" s="12" t="str">
        <f t="shared" ca="1" si="112"/>
        <v>-</v>
      </c>
      <c r="W3530" t="str">
        <f t="shared" si="111"/>
        <v>-</v>
      </c>
    </row>
    <row r="3531" spans="1:29" x14ac:dyDescent="0.25">
      <c r="A3531" s="6"/>
      <c r="B3531" s="10"/>
      <c r="C3531" s="6"/>
      <c r="D3531" s="6"/>
      <c r="E3531" s="6"/>
      <c r="F3531" s="6"/>
      <c r="G3531" s="6"/>
      <c r="H3531" s="6"/>
      <c r="I3531" s="6"/>
      <c r="J3531" s="6"/>
      <c r="K3531" s="6"/>
      <c r="L3531" s="6"/>
      <c r="M3531" s="6"/>
      <c r="N3531" s="6"/>
      <c r="O3531" s="6"/>
      <c r="P3531" s="10"/>
      <c r="Q3531" s="15" t="str">
        <f t="shared" ca="1" si="112"/>
        <v>-</v>
      </c>
      <c r="R3531" s="6"/>
      <c r="S3531" s="6"/>
      <c r="T3531" s="6"/>
      <c r="U3531" s="6"/>
      <c r="V3531" s="6"/>
      <c r="W3531" s="6" t="str">
        <f t="shared" si="111"/>
        <v>-</v>
      </c>
      <c r="X3531" s="6"/>
      <c r="Y3531" s="6"/>
      <c r="Z3531" s="6"/>
      <c r="AA3531" s="6"/>
      <c r="AB3531" s="6"/>
      <c r="AC3531" s="6"/>
    </row>
    <row r="3532" spans="1:29" x14ac:dyDescent="0.25">
      <c r="Q3532" s="12" t="str">
        <f t="shared" ca="1" si="112"/>
        <v>-</v>
      </c>
      <c r="W3532" t="str">
        <f t="shared" si="111"/>
        <v>-</v>
      </c>
    </row>
    <row r="3533" spans="1:29" x14ac:dyDescent="0.25">
      <c r="A3533" s="6"/>
      <c r="B3533" s="10"/>
      <c r="C3533" s="6"/>
      <c r="D3533" s="6"/>
      <c r="E3533" s="6"/>
      <c r="F3533" s="6"/>
      <c r="G3533" s="6"/>
      <c r="H3533" s="6"/>
      <c r="I3533" s="6"/>
      <c r="J3533" s="6"/>
      <c r="K3533" s="6"/>
      <c r="L3533" s="6"/>
      <c r="M3533" s="6"/>
      <c r="N3533" s="6"/>
      <c r="O3533" s="6"/>
      <c r="P3533" s="10"/>
      <c r="Q3533" s="15" t="str">
        <f t="shared" ca="1" si="112"/>
        <v>-</v>
      </c>
      <c r="R3533" s="6"/>
      <c r="S3533" s="6"/>
      <c r="T3533" s="6"/>
      <c r="U3533" s="6"/>
      <c r="V3533" s="6"/>
      <c r="W3533" s="6" t="str">
        <f t="shared" si="111"/>
        <v>-</v>
      </c>
      <c r="X3533" s="6"/>
      <c r="Y3533" s="6"/>
      <c r="Z3533" s="6"/>
      <c r="AA3533" s="6"/>
      <c r="AB3533" s="6"/>
      <c r="AC3533" s="6"/>
    </row>
    <row r="3534" spans="1:29" x14ac:dyDescent="0.25">
      <c r="Q3534" s="12" t="str">
        <f t="shared" ca="1" si="112"/>
        <v>-</v>
      </c>
      <c r="W3534" t="str">
        <f t="shared" si="111"/>
        <v>-</v>
      </c>
    </row>
    <row r="3535" spans="1:29" x14ac:dyDescent="0.25">
      <c r="A3535" s="6"/>
      <c r="B3535" s="10"/>
      <c r="C3535" s="6"/>
      <c r="D3535" s="6"/>
      <c r="E3535" s="6"/>
      <c r="F3535" s="6"/>
      <c r="G3535" s="6"/>
      <c r="H3535" s="6"/>
      <c r="I3535" s="6"/>
      <c r="J3535" s="6"/>
      <c r="K3535" s="6"/>
      <c r="L3535" s="6"/>
      <c r="M3535" s="6"/>
      <c r="N3535" s="6"/>
      <c r="O3535" s="6"/>
      <c r="P3535" s="10"/>
      <c r="Q3535" s="15" t="str">
        <f t="shared" ca="1" si="112"/>
        <v>-</v>
      </c>
      <c r="R3535" s="6"/>
      <c r="S3535" s="6"/>
      <c r="T3535" s="6"/>
      <c r="U3535" s="6"/>
      <c r="V3535" s="6"/>
      <c r="W3535" s="6" t="str">
        <f t="shared" si="111"/>
        <v>-</v>
      </c>
      <c r="X3535" s="6"/>
      <c r="Y3535" s="6"/>
      <c r="Z3535" s="6"/>
      <c r="AA3535" s="6"/>
      <c r="AB3535" s="6"/>
      <c r="AC3535" s="6"/>
    </row>
    <row r="3536" spans="1:29" x14ac:dyDescent="0.25">
      <c r="Q3536" s="12" t="str">
        <f t="shared" ca="1" si="112"/>
        <v>-</v>
      </c>
      <c r="W3536" t="str">
        <f t="shared" si="111"/>
        <v>-</v>
      </c>
    </row>
    <row r="3537" spans="1:29" x14ac:dyDescent="0.25">
      <c r="A3537" s="6"/>
      <c r="B3537" s="10"/>
      <c r="C3537" s="6"/>
      <c r="D3537" s="6"/>
      <c r="E3537" s="6"/>
      <c r="F3537" s="6"/>
      <c r="G3537" s="6"/>
      <c r="H3537" s="6"/>
      <c r="I3537" s="6"/>
      <c r="J3537" s="6"/>
      <c r="K3537" s="6"/>
      <c r="L3537" s="6"/>
      <c r="M3537" s="6"/>
      <c r="N3537" s="6"/>
      <c r="O3537" s="6"/>
      <c r="P3537" s="10"/>
      <c r="Q3537" s="15" t="str">
        <f t="shared" ca="1" si="112"/>
        <v>-</v>
      </c>
      <c r="R3537" s="6"/>
      <c r="S3537" s="6"/>
      <c r="T3537" s="6"/>
      <c r="U3537" s="6"/>
      <c r="V3537" s="6"/>
      <c r="W3537" s="6" t="str">
        <f t="shared" si="111"/>
        <v>-</v>
      </c>
      <c r="X3537" s="6"/>
      <c r="Y3537" s="6"/>
      <c r="Z3537" s="6"/>
      <c r="AA3537" s="6"/>
      <c r="AB3537" s="6"/>
      <c r="AC3537" s="6"/>
    </row>
    <row r="3538" spans="1:29" x14ac:dyDescent="0.25">
      <c r="Q3538" s="12" t="str">
        <f t="shared" ca="1" si="112"/>
        <v>-</v>
      </c>
      <c r="W3538" t="str">
        <f t="shared" si="111"/>
        <v>-</v>
      </c>
    </row>
    <row r="3539" spans="1:29" x14ac:dyDescent="0.25">
      <c r="A3539" s="6"/>
      <c r="B3539" s="10"/>
      <c r="C3539" s="6"/>
      <c r="D3539" s="6"/>
      <c r="E3539" s="6"/>
      <c r="F3539" s="6"/>
      <c r="G3539" s="6"/>
      <c r="H3539" s="6"/>
      <c r="I3539" s="6"/>
      <c r="J3539" s="6"/>
      <c r="K3539" s="6"/>
      <c r="L3539" s="6"/>
      <c r="M3539" s="6"/>
      <c r="N3539" s="6"/>
      <c r="O3539" s="6"/>
      <c r="P3539" s="10"/>
      <c r="Q3539" s="15" t="str">
        <f t="shared" ca="1" si="112"/>
        <v>-</v>
      </c>
      <c r="R3539" s="6"/>
      <c r="S3539" s="6"/>
      <c r="T3539" s="6"/>
      <c r="U3539" s="6"/>
      <c r="V3539" s="6"/>
      <c r="W3539" s="6" t="str">
        <f t="shared" si="111"/>
        <v>-</v>
      </c>
      <c r="X3539" s="6"/>
      <c r="Y3539" s="6"/>
      <c r="Z3539" s="6"/>
      <c r="AA3539" s="6"/>
      <c r="AB3539" s="6"/>
      <c r="AC3539" s="6"/>
    </row>
    <row r="3540" spans="1:29" x14ac:dyDescent="0.25">
      <c r="Q3540" s="12" t="str">
        <f t="shared" ca="1" si="112"/>
        <v>-</v>
      </c>
      <c r="W3540" t="str">
        <f t="shared" si="111"/>
        <v>-</v>
      </c>
    </row>
    <row r="3541" spans="1:29" x14ac:dyDescent="0.25">
      <c r="A3541" s="6"/>
      <c r="B3541" s="10"/>
      <c r="C3541" s="6"/>
      <c r="D3541" s="6"/>
      <c r="E3541" s="6"/>
      <c r="F3541" s="6"/>
      <c r="G3541" s="6"/>
      <c r="H3541" s="6"/>
      <c r="I3541" s="6"/>
      <c r="J3541" s="6"/>
      <c r="K3541" s="6"/>
      <c r="L3541" s="6"/>
      <c r="M3541" s="6"/>
      <c r="N3541" s="6"/>
      <c r="O3541" s="6"/>
      <c r="P3541" s="10"/>
      <c r="Q3541" s="15" t="str">
        <f t="shared" ca="1" si="112"/>
        <v>-</v>
      </c>
      <c r="R3541" s="6"/>
      <c r="S3541" s="6"/>
      <c r="T3541" s="6"/>
      <c r="U3541" s="6"/>
      <c r="V3541" s="6"/>
      <c r="W3541" s="6" t="str">
        <f t="shared" si="111"/>
        <v>-</v>
      </c>
      <c r="X3541" s="6"/>
      <c r="Y3541" s="6"/>
      <c r="Z3541" s="6"/>
      <c r="AA3541" s="6"/>
      <c r="AB3541" s="6"/>
      <c r="AC3541" s="6"/>
    </row>
    <row r="3542" spans="1:29" x14ac:dyDescent="0.25">
      <c r="Q3542" s="12" t="str">
        <f t="shared" ca="1" si="112"/>
        <v>-</v>
      </c>
      <c r="W3542" t="str">
        <f t="shared" si="111"/>
        <v>-</v>
      </c>
    </row>
    <row r="3543" spans="1:29" x14ac:dyDescent="0.25">
      <c r="A3543" s="6"/>
      <c r="B3543" s="10"/>
      <c r="C3543" s="6"/>
      <c r="D3543" s="6"/>
      <c r="E3543" s="6"/>
      <c r="F3543" s="6"/>
      <c r="G3543" s="6"/>
      <c r="H3543" s="6"/>
      <c r="I3543" s="6"/>
      <c r="J3543" s="6"/>
      <c r="K3543" s="6"/>
      <c r="L3543" s="6"/>
      <c r="M3543" s="6"/>
      <c r="N3543" s="6"/>
      <c r="O3543" s="6"/>
      <c r="P3543" s="10"/>
      <c r="Q3543" s="15" t="str">
        <f t="shared" ca="1" si="112"/>
        <v>-</v>
      </c>
      <c r="R3543" s="6"/>
      <c r="S3543" s="6"/>
      <c r="T3543" s="6"/>
      <c r="U3543" s="6"/>
      <c r="V3543" s="6"/>
      <c r="W3543" s="6" t="str">
        <f t="shared" si="111"/>
        <v>-</v>
      </c>
      <c r="X3543" s="6"/>
      <c r="Y3543" s="6"/>
      <c r="Z3543" s="6"/>
      <c r="AA3543" s="6"/>
      <c r="AB3543" s="6"/>
      <c r="AC3543" s="6"/>
    </row>
    <row r="3544" spans="1:29" x14ac:dyDescent="0.25">
      <c r="Q3544" s="12" t="str">
        <f t="shared" ca="1" si="112"/>
        <v>-</v>
      </c>
      <c r="W3544" t="str">
        <f t="shared" si="111"/>
        <v>-</v>
      </c>
    </row>
    <row r="3545" spans="1:29" x14ac:dyDescent="0.25">
      <c r="A3545" s="6"/>
      <c r="B3545" s="10"/>
      <c r="C3545" s="6"/>
      <c r="D3545" s="6"/>
      <c r="E3545" s="6"/>
      <c r="F3545" s="6"/>
      <c r="G3545" s="6"/>
      <c r="H3545" s="6"/>
      <c r="I3545" s="6"/>
      <c r="J3545" s="6"/>
      <c r="K3545" s="6"/>
      <c r="L3545" s="6"/>
      <c r="M3545" s="6"/>
      <c r="N3545" s="6"/>
      <c r="O3545" s="6"/>
      <c r="P3545" s="10"/>
      <c r="Q3545" s="15" t="str">
        <f t="shared" ca="1" si="112"/>
        <v>-</v>
      </c>
      <c r="R3545" s="6"/>
      <c r="S3545" s="6"/>
      <c r="T3545" s="6"/>
      <c r="U3545" s="6"/>
      <c r="V3545" s="6"/>
      <c r="W3545" s="6" t="str">
        <f t="shared" si="111"/>
        <v>-</v>
      </c>
      <c r="X3545" s="6"/>
      <c r="Y3545" s="6"/>
      <c r="Z3545" s="6"/>
      <c r="AA3545" s="6"/>
      <c r="AB3545" s="6"/>
      <c r="AC3545" s="6"/>
    </row>
    <row r="3546" spans="1:29" x14ac:dyDescent="0.25">
      <c r="Q3546" s="12" t="str">
        <f t="shared" ca="1" si="112"/>
        <v>-</v>
      </c>
      <c r="W3546" t="str">
        <f t="shared" si="111"/>
        <v>-</v>
      </c>
    </row>
    <row r="3547" spans="1:29" x14ac:dyDescent="0.25">
      <c r="A3547" s="6"/>
      <c r="B3547" s="10"/>
      <c r="C3547" s="6"/>
      <c r="D3547" s="6"/>
      <c r="E3547" s="6"/>
      <c r="F3547" s="6"/>
      <c r="G3547" s="6"/>
      <c r="H3547" s="6"/>
      <c r="I3547" s="6"/>
      <c r="J3547" s="6"/>
      <c r="K3547" s="6"/>
      <c r="L3547" s="6"/>
      <c r="M3547" s="6"/>
      <c r="N3547" s="6"/>
      <c r="O3547" s="6"/>
      <c r="P3547" s="10"/>
      <c r="Q3547" s="15" t="str">
        <f t="shared" ca="1" si="112"/>
        <v>-</v>
      </c>
      <c r="R3547" s="6"/>
      <c r="S3547" s="6"/>
      <c r="T3547" s="6"/>
      <c r="U3547" s="6"/>
      <c r="V3547" s="6"/>
      <c r="W3547" s="6" t="str">
        <f t="shared" si="111"/>
        <v>-</v>
      </c>
      <c r="X3547" s="6"/>
      <c r="Y3547" s="6"/>
      <c r="Z3547" s="6"/>
      <c r="AA3547" s="6"/>
      <c r="AB3547" s="6"/>
      <c r="AC3547" s="6"/>
    </row>
    <row r="3548" spans="1:29" x14ac:dyDescent="0.25">
      <c r="Q3548" s="12" t="str">
        <f t="shared" ca="1" si="112"/>
        <v>-</v>
      </c>
      <c r="W3548" t="str">
        <f t="shared" si="111"/>
        <v>-</v>
      </c>
    </row>
    <row r="3549" spans="1:29" x14ac:dyDescent="0.25">
      <c r="A3549" s="6"/>
      <c r="B3549" s="10"/>
      <c r="C3549" s="6"/>
      <c r="D3549" s="6"/>
      <c r="E3549" s="6"/>
      <c r="F3549" s="6"/>
      <c r="G3549" s="6"/>
      <c r="H3549" s="6"/>
      <c r="I3549" s="6"/>
      <c r="J3549" s="6"/>
      <c r="K3549" s="6"/>
      <c r="L3549" s="6"/>
      <c r="M3549" s="6"/>
      <c r="N3549" s="6"/>
      <c r="O3549" s="6"/>
      <c r="P3549" s="10"/>
      <c r="Q3549" s="15" t="str">
        <f t="shared" ca="1" si="112"/>
        <v>-</v>
      </c>
      <c r="R3549" s="6"/>
      <c r="S3549" s="6"/>
      <c r="T3549" s="6"/>
      <c r="U3549" s="6"/>
      <c r="V3549" s="6"/>
      <c r="W3549" s="6" t="str">
        <f t="shared" si="111"/>
        <v>-</v>
      </c>
      <c r="X3549" s="6"/>
      <c r="Y3549" s="6"/>
      <c r="Z3549" s="6"/>
      <c r="AA3549" s="6"/>
      <c r="AB3549" s="6"/>
      <c r="AC3549" s="6"/>
    </row>
    <row r="3550" spans="1:29" x14ac:dyDescent="0.25">
      <c r="Q3550" s="12" t="str">
        <f t="shared" ca="1" si="112"/>
        <v>-</v>
      </c>
      <c r="W3550" t="str">
        <f t="shared" si="111"/>
        <v>-</v>
      </c>
    </row>
    <row r="3551" spans="1:29" x14ac:dyDescent="0.25">
      <c r="A3551" s="6"/>
      <c r="B3551" s="10"/>
      <c r="C3551" s="6"/>
      <c r="D3551" s="6"/>
      <c r="E3551" s="6"/>
      <c r="F3551" s="6"/>
      <c r="G3551" s="6"/>
      <c r="H3551" s="6"/>
      <c r="I3551" s="6"/>
      <c r="J3551" s="6"/>
      <c r="K3551" s="6"/>
      <c r="L3551" s="6"/>
      <c r="M3551" s="6"/>
      <c r="N3551" s="6"/>
      <c r="O3551" s="6"/>
      <c r="P3551" s="10"/>
      <c r="Q3551" s="15" t="str">
        <f t="shared" ca="1" si="112"/>
        <v>-</v>
      </c>
      <c r="R3551" s="6"/>
      <c r="S3551" s="6"/>
      <c r="T3551" s="6"/>
      <c r="U3551" s="6"/>
      <c r="V3551" s="6"/>
      <c r="W3551" s="6" t="str">
        <f t="shared" si="111"/>
        <v>-</v>
      </c>
      <c r="X3551" s="6"/>
      <c r="Y3551" s="6"/>
      <c r="Z3551" s="6"/>
      <c r="AA3551" s="6"/>
      <c r="AB3551" s="6"/>
      <c r="AC3551" s="6"/>
    </row>
    <row r="3552" spans="1:29" x14ac:dyDescent="0.25">
      <c r="Q3552" s="12" t="str">
        <f t="shared" ca="1" si="112"/>
        <v>-</v>
      </c>
      <c r="W3552" t="str">
        <f t="shared" si="111"/>
        <v>-</v>
      </c>
    </row>
    <row r="3553" spans="1:29" x14ac:dyDescent="0.25">
      <c r="A3553" s="6"/>
      <c r="B3553" s="10"/>
      <c r="C3553" s="6"/>
      <c r="D3553" s="6"/>
      <c r="E3553" s="6"/>
      <c r="F3553" s="6"/>
      <c r="G3553" s="6"/>
      <c r="H3553" s="6"/>
      <c r="I3553" s="6"/>
      <c r="J3553" s="6"/>
      <c r="K3553" s="6"/>
      <c r="L3553" s="6"/>
      <c r="M3553" s="6"/>
      <c r="N3553" s="6"/>
      <c r="O3553" s="6"/>
      <c r="P3553" s="10"/>
      <c r="Q3553" s="15" t="str">
        <f t="shared" ca="1" si="112"/>
        <v>-</v>
      </c>
      <c r="R3553" s="6"/>
      <c r="S3553" s="6"/>
      <c r="T3553" s="6"/>
      <c r="U3553" s="6"/>
      <c r="V3553" s="6"/>
      <c r="W3553" s="6" t="str">
        <f t="shared" si="111"/>
        <v>-</v>
      </c>
      <c r="X3553" s="6"/>
      <c r="Y3553" s="6"/>
      <c r="Z3553" s="6"/>
      <c r="AA3553" s="6"/>
      <c r="AB3553" s="6"/>
      <c r="AC3553" s="6"/>
    </row>
    <row r="3554" spans="1:29" x14ac:dyDescent="0.25">
      <c r="Q3554" s="12" t="str">
        <f t="shared" ca="1" si="112"/>
        <v>-</v>
      </c>
      <c r="W3554" t="str">
        <f t="shared" si="111"/>
        <v>-</v>
      </c>
    </row>
    <row r="3555" spans="1:29" x14ac:dyDescent="0.25">
      <c r="A3555" s="6"/>
      <c r="B3555" s="10"/>
      <c r="C3555" s="6"/>
      <c r="D3555" s="6"/>
      <c r="E3555" s="6"/>
      <c r="F3555" s="6"/>
      <c r="G3555" s="6"/>
      <c r="H3555" s="6"/>
      <c r="I3555" s="6"/>
      <c r="J3555" s="6"/>
      <c r="K3555" s="6"/>
      <c r="L3555" s="6"/>
      <c r="M3555" s="6"/>
      <c r="N3555" s="6"/>
      <c r="O3555" s="6"/>
      <c r="P3555" s="10"/>
      <c r="Q3555" s="15" t="str">
        <f t="shared" ca="1" si="112"/>
        <v>-</v>
      </c>
      <c r="R3555" s="6"/>
      <c r="S3555" s="6"/>
      <c r="T3555" s="6"/>
      <c r="U3555" s="6"/>
      <c r="V3555" s="6"/>
      <c r="W3555" s="6" t="str">
        <f t="shared" si="111"/>
        <v>-</v>
      </c>
      <c r="X3555" s="6"/>
      <c r="Y3555" s="6"/>
      <c r="Z3555" s="6"/>
      <c r="AA3555" s="6"/>
      <c r="AB3555" s="6"/>
      <c r="AC3555" s="6"/>
    </row>
    <row r="3556" spans="1:29" x14ac:dyDescent="0.25">
      <c r="Q3556" s="12" t="str">
        <f t="shared" ca="1" si="112"/>
        <v>-</v>
      </c>
      <c r="W3556" t="str">
        <f t="shared" si="111"/>
        <v>-</v>
      </c>
    </row>
    <row r="3557" spans="1:29" x14ac:dyDescent="0.25">
      <c r="A3557" s="6"/>
      <c r="B3557" s="10"/>
      <c r="C3557" s="6"/>
      <c r="D3557" s="6"/>
      <c r="E3557" s="6"/>
      <c r="F3557" s="6"/>
      <c r="G3557" s="6"/>
      <c r="H3557" s="6"/>
      <c r="I3557" s="6"/>
      <c r="J3557" s="6"/>
      <c r="K3557" s="6"/>
      <c r="L3557" s="6"/>
      <c r="M3557" s="6"/>
      <c r="N3557" s="6"/>
      <c r="O3557" s="6"/>
      <c r="P3557" s="10"/>
      <c r="Q3557" s="15" t="str">
        <f t="shared" ca="1" si="112"/>
        <v>-</v>
      </c>
      <c r="R3557" s="6"/>
      <c r="S3557" s="6"/>
      <c r="T3557" s="6"/>
      <c r="U3557" s="6"/>
      <c r="V3557" s="6"/>
      <c r="W3557" s="6" t="str">
        <f t="shared" si="111"/>
        <v>-</v>
      </c>
      <c r="X3557" s="6"/>
      <c r="Y3557" s="6"/>
      <c r="Z3557" s="6"/>
      <c r="AA3557" s="6"/>
      <c r="AB3557" s="6"/>
      <c r="AC3557" s="6"/>
    </row>
    <row r="3558" spans="1:29" x14ac:dyDescent="0.25">
      <c r="Q3558" s="12" t="str">
        <f t="shared" ca="1" si="112"/>
        <v>-</v>
      </c>
      <c r="W3558" t="str">
        <f t="shared" si="111"/>
        <v>-</v>
      </c>
    </row>
    <row r="3559" spans="1:29" x14ac:dyDescent="0.25">
      <c r="A3559" s="6"/>
      <c r="B3559" s="10"/>
      <c r="C3559" s="6"/>
      <c r="D3559" s="6"/>
      <c r="E3559" s="6"/>
      <c r="F3559" s="6"/>
      <c r="G3559" s="6"/>
      <c r="H3559" s="6"/>
      <c r="I3559" s="6"/>
      <c r="J3559" s="6"/>
      <c r="K3559" s="6"/>
      <c r="L3559" s="6"/>
      <c r="M3559" s="6"/>
      <c r="N3559" s="6"/>
      <c r="O3559" s="6"/>
      <c r="P3559" s="10"/>
      <c r="Q3559" s="15" t="str">
        <f t="shared" ca="1" si="112"/>
        <v>-</v>
      </c>
      <c r="R3559" s="6"/>
      <c r="S3559" s="6"/>
      <c r="T3559" s="6"/>
      <c r="U3559" s="6"/>
      <c r="V3559" s="6"/>
      <c r="W3559" s="6" t="str">
        <f t="shared" si="111"/>
        <v>-</v>
      </c>
      <c r="X3559" s="6"/>
      <c r="Y3559" s="6"/>
      <c r="Z3559" s="6"/>
      <c r="AA3559" s="6"/>
      <c r="AB3559" s="6"/>
      <c r="AC3559" s="6"/>
    </row>
    <row r="3560" spans="1:29" x14ac:dyDescent="0.25">
      <c r="Q3560" s="12" t="str">
        <f t="shared" ca="1" si="112"/>
        <v>-</v>
      </c>
      <c r="W3560" t="str">
        <f t="shared" si="111"/>
        <v>-</v>
      </c>
    </row>
    <row r="3561" spans="1:29" x14ac:dyDescent="0.25">
      <c r="A3561" s="6"/>
      <c r="B3561" s="10"/>
      <c r="C3561" s="6"/>
      <c r="D3561" s="6"/>
      <c r="E3561" s="6"/>
      <c r="F3561" s="6"/>
      <c r="G3561" s="6"/>
      <c r="H3561" s="6"/>
      <c r="I3561" s="6"/>
      <c r="J3561" s="6"/>
      <c r="K3561" s="6"/>
      <c r="L3561" s="6"/>
      <c r="M3561" s="6"/>
      <c r="N3561" s="6"/>
      <c r="O3561" s="6"/>
      <c r="P3561" s="10"/>
      <c r="Q3561" s="15" t="str">
        <f t="shared" ca="1" si="112"/>
        <v>-</v>
      </c>
      <c r="R3561" s="6"/>
      <c r="S3561" s="6"/>
      <c r="T3561" s="6"/>
      <c r="U3561" s="6"/>
      <c r="V3561" s="6"/>
      <c r="W3561" s="6" t="str">
        <f t="shared" si="111"/>
        <v>-</v>
      </c>
      <c r="X3561" s="6"/>
      <c r="Y3561" s="6"/>
      <c r="Z3561" s="6"/>
      <c r="AA3561" s="6"/>
      <c r="AB3561" s="6"/>
      <c r="AC3561" s="6"/>
    </row>
    <row r="3562" spans="1:29" x14ac:dyDescent="0.25">
      <c r="Q3562" s="12" t="str">
        <f t="shared" ca="1" si="112"/>
        <v>-</v>
      </c>
      <c r="W3562" t="str">
        <f t="shared" si="111"/>
        <v>-</v>
      </c>
    </row>
    <row r="3563" spans="1:29" x14ac:dyDescent="0.25">
      <c r="A3563" s="6"/>
      <c r="B3563" s="10"/>
      <c r="C3563" s="6"/>
      <c r="D3563" s="6"/>
      <c r="E3563" s="6"/>
      <c r="F3563" s="6"/>
      <c r="G3563" s="6"/>
      <c r="H3563" s="6"/>
      <c r="I3563" s="6"/>
      <c r="J3563" s="6"/>
      <c r="K3563" s="6"/>
      <c r="L3563" s="6"/>
      <c r="M3563" s="6"/>
      <c r="N3563" s="6"/>
      <c r="O3563" s="6"/>
      <c r="P3563" s="10"/>
      <c r="Q3563" s="15" t="str">
        <f t="shared" ca="1" si="112"/>
        <v>-</v>
      </c>
      <c r="R3563" s="6"/>
      <c r="S3563" s="6"/>
      <c r="T3563" s="6"/>
      <c r="U3563" s="6"/>
      <c r="V3563" s="6"/>
      <c r="W3563" s="6" t="str">
        <f t="shared" si="111"/>
        <v>-</v>
      </c>
      <c r="X3563" s="6"/>
      <c r="Y3563" s="6"/>
      <c r="Z3563" s="6"/>
      <c r="AA3563" s="6"/>
      <c r="AB3563" s="6"/>
      <c r="AC3563" s="6"/>
    </row>
    <row r="3564" spans="1:29" x14ac:dyDescent="0.25">
      <c r="Q3564" s="12" t="str">
        <f t="shared" ca="1" si="112"/>
        <v>-</v>
      </c>
      <c r="W3564" t="str">
        <f t="shared" si="111"/>
        <v>-</v>
      </c>
    </row>
    <row r="3565" spans="1:29" x14ac:dyDescent="0.25">
      <c r="A3565" s="6"/>
      <c r="B3565" s="10"/>
      <c r="C3565" s="6"/>
      <c r="D3565" s="6"/>
      <c r="E3565" s="6"/>
      <c r="F3565" s="6"/>
      <c r="G3565" s="6"/>
      <c r="H3565" s="6"/>
      <c r="I3565" s="6"/>
      <c r="J3565" s="6"/>
      <c r="K3565" s="6"/>
      <c r="L3565" s="6"/>
      <c r="M3565" s="6"/>
      <c r="N3565" s="6"/>
      <c r="O3565" s="6"/>
      <c r="P3565" s="10"/>
      <c r="Q3565" s="15" t="str">
        <f t="shared" ca="1" si="112"/>
        <v>-</v>
      </c>
      <c r="R3565" s="6"/>
      <c r="S3565" s="6"/>
      <c r="T3565" s="6"/>
      <c r="U3565" s="6"/>
      <c r="V3565" s="6"/>
      <c r="W3565" s="6" t="str">
        <f t="shared" si="111"/>
        <v>-</v>
      </c>
      <c r="X3565" s="6"/>
      <c r="Y3565" s="6"/>
      <c r="Z3565" s="6"/>
      <c r="AA3565" s="6"/>
      <c r="AB3565" s="6"/>
      <c r="AC3565" s="6"/>
    </row>
    <row r="3566" spans="1:29" x14ac:dyDescent="0.25">
      <c r="Q3566" s="12" t="str">
        <f t="shared" ca="1" si="112"/>
        <v>-</v>
      </c>
      <c r="W3566" t="str">
        <f t="shared" si="111"/>
        <v>-</v>
      </c>
    </row>
    <row r="3567" spans="1:29" x14ac:dyDescent="0.25">
      <c r="A3567" s="6"/>
      <c r="B3567" s="10"/>
      <c r="C3567" s="6"/>
      <c r="D3567" s="6"/>
      <c r="E3567" s="6"/>
      <c r="F3567" s="6"/>
      <c r="G3567" s="6"/>
      <c r="H3567" s="6"/>
      <c r="I3567" s="6"/>
      <c r="J3567" s="6"/>
      <c r="K3567" s="6"/>
      <c r="L3567" s="6"/>
      <c r="M3567" s="6"/>
      <c r="N3567" s="6"/>
      <c r="O3567" s="6"/>
      <c r="P3567" s="10"/>
      <c r="Q3567" s="15" t="str">
        <f t="shared" ca="1" si="112"/>
        <v>-</v>
      </c>
      <c r="R3567" s="6"/>
      <c r="S3567" s="6"/>
      <c r="T3567" s="6"/>
      <c r="U3567" s="6"/>
      <c r="V3567" s="6"/>
      <c r="W3567" s="6" t="str">
        <f t="shared" si="111"/>
        <v>-</v>
      </c>
      <c r="X3567" s="6"/>
      <c r="Y3567" s="6"/>
      <c r="Z3567" s="6"/>
      <c r="AA3567" s="6"/>
      <c r="AB3567" s="6"/>
      <c r="AC3567" s="6"/>
    </row>
    <row r="3568" spans="1:29" x14ac:dyDescent="0.25">
      <c r="Q3568" s="12" t="str">
        <f t="shared" ca="1" si="112"/>
        <v>-</v>
      </c>
      <c r="W3568" t="str">
        <f t="shared" si="111"/>
        <v>-</v>
      </c>
    </row>
    <row r="3569" spans="1:29" x14ac:dyDescent="0.25">
      <c r="A3569" s="6"/>
      <c r="B3569" s="10"/>
      <c r="C3569" s="6"/>
      <c r="D3569" s="6"/>
      <c r="E3569" s="6"/>
      <c r="F3569" s="6"/>
      <c r="G3569" s="6"/>
      <c r="H3569" s="6"/>
      <c r="I3569" s="6"/>
      <c r="J3569" s="6"/>
      <c r="K3569" s="6"/>
      <c r="L3569" s="6"/>
      <c r="M3569" s="6"/>
      <c r="N3569" s="6"/>
      <c r="O3569" s="6"/>
      <c r="P3569" s="10"/>
      <c r="Q3569" s="15" t="str">
        <f t="shared" ca="1" si="112"/>
        <v>-</v>
      </c>
      <c r="R3569" s="6"/>
      <c r="S3569" s="6"/>
      <c r="T3569" s="6"/>
      <c r="U3569" s="6"/>
      <c r="V3569" s="6"/>
      <c r="W3569" s="6" t="str">
        <f t="shared" si="111"/>
        <v>-</v>
      </c>
      <c r="X3569" s="6"/>
      <c r="Y3569" s="6"/>
      <c r="Z3569" s="6"/>
      <c r="AA3569" s="6"/>
      <c r="AB3569" s="6"/>
      <c r="AC3569" s="6"/>
    </row>
    <row r="3570" spans="1:29" x14ac:dyDescent="0.25">
      <c r="Q3570" s="12" t="str">
        <f t="shared" ca="1" si="112"/>
        <v>-</v>
      </c>
      <c r="W3570" t="str">
        <f t="shared" si="111"/>
        <v>-</v>
      </c>
    </row>
    <row r="3571" spans="1:29" x14ac:dyDescent="0.25">
      <c r="A3571" s="6"/>
      <c r="B3571" s="10"/>
      <c r="C3571" s="6"/>
      <c r="D3571" s="6"/>
      <c r="E3571" s="6"/>
      <c r="F3571" s="6"/>
      <c r="G3571" s="6"/>
      <c r="H3571" s="6"/>
      <c r="I3571" s="6"/>
      <c r="J3571" s="6"/>
      <c r="K3571" s="6"/>
      <c r="L3571" s="6"/>
      <c r="M3571" s="6"/>
      <c r="N3571" s="6"/>
      <c r="O3571" s="6"/>
      <c r="P3571" s="10"/>
      <c r="Q3571" s="15" t="str">
        <f t="shared" ca="1" si="112"/>
        <v>-</v>
      </c>
      <c r="R3571" s="6"/>
      <c r="S3571" s="6"/>
      <c r="T3571" s="6"/>
      <c r="U3571" s="6"/>
      <c r="V3571" s="6"/>
      <c r="W3571" s="6" t="str">
        <f t="shared" si="111"/>
        <v>-</v>
      </c>
      <c r="X3571" s="6"/>
      <c r="Y3571" s="6"/>
      <c r="Z3571" s="6"/>
      <c r="AA3571" s="6"/>
      <c r="AB3571" s="6"/>
      <c r="AC3571" s="6"/>
    </row>
    <row r="3572" spans="1:29" x14ac:dyDescent="0.25">
      <c r="Q3572" s="12" t="str">
        <f t="shared" ca="1" si="112"/>
        <v>-</v>
      </c>
      <c r="W3572" t="str">
        <f t="shared" si="111"/>
        <v>-</v>
      </c>
    </row>
    <row r="3573" spans="1:29" x14ac:dyDescent="0.25">
      <c r="A3573" s="6"/>
      <c r="B3573" s="10"/>
      <c r="C3573" s="6"/>
      <c r="D3573" s="6"/>
      <c r="E3573" s="6"/>
      <c r="F3573" s="6"/>
      <c r="G3573" s="6"/>
      <c r="H3573" s="6"/>
      <c r="I3573" s="6"/>
      <c r="J3573" s="6"/>
      <c r="K3573" s="6"/>
      <c r="L3573" s="6"/>
      <c r="M3573" s="6"/>
      <c r="N3573" s="6"/>
      <c r="O3573" s="6"/>
      <c r="P3573" s="10"/>
      <c r="Q3573" s="15" t="str">
        <f t="shared" ca="1" si="112"/>
        <v>-</v>
      </c>
      <c r="R3573" s="6"/>
      <c r="S3573" s="6"/>
      <c r="T3573" s="6"/>
      <c r="U3573" s="6"/>
      <c r="V3573" s="6"/>
      <c r="W3573" s="6" t="str">
        <f t="shared" si="111"/>
        <v>-</v>
      </c>
      <c r="X3573" s="6"/>
      <c r="Y3573" s="6"/>
      <c r="Z3573" s="6"/>
      <c r="AA3573" s="6"/>
      <c r="AB3573" s="6"/>
      <c r="AC3573" s="6"/>
    </row>
    <row r="3574" spans="1:29" x14ac:dyDescent="0.25">
      <c r="Q3574" s="12" t="str">
        <f t="shared" ca="1" si="112"/>
        <v>-</v>
      </c>
      <c r="W3574" t="str">
        <f t="shared" si="111"/>
        <v>-</v>
      </c>
    </row>
    <row r="3575" spans="1:29" x14ac:dyDescent="0.25">
      <c r="A3575" s="6"/>
      <c r="B3575" s="10"/>
      <c r="C3575" s="6"/>
      <c r="D3575" s="6"/>
      <c r="E3575" s="6"/>
      <c r="F3575" s="6"/>
      <c r="G3575" s="6"/>
      <c r="H3575" s="6"/>
      <c r="I3575" s="6"/>
      <c r="J3575" s="6"/>
      <c r="K3575" s="6"/>
      <c r="L3575" s="6"/>
      <c r="M3575" s="6"/>
      <c r="N3575" s="6"/>
      <c r="O3575" s="6"/>
      <c r="P3575" s="10"/>
      <c r="Q3575" s="15" t="str">
        <f t="shared" ca="1" si="112"/>
        <v>-</v>
      </c>
      <c r="R3575" s="6"/>
      <c r="S3575" s="6"/>
      <c r="T3575" s="6"/>
      <c r="U3575" s="6"/>
      <c r="V3575" s="6"/>
      <c r="W3575" s="6" t="str">
        <f t="shared" si="111"/>
        <v>-</v>
      </c>
      <c r="X3575" s="6"/>
      <c r="Y3575" s="6"/>
      <c r="Z3575" s="6"/>
      <c r="AA3575" s="6"/>
      <c r="AB3575" s="6"/>
      <c r="AC3575" s="6"/>
    </row>
    <row r="3576" spans="1:29" x14ac:dyDescent="0.25">
      <c r="Q3576" s="12" t="str">
        <f t="shared" ca="1" si="112"/>
        <v>-</v>
      </c>
      <c r="W3576" t="str">
        <f t="shared" si="111"/>
        <v>-</v>
      </c>
    </row>
    <row r="3577" spans="1:29" x14ac:dyDescent="0.25">
      <c r="A3577" s="6"/>
      <c r="B3577" s="10"/>
      <c r="C3577" s="6"/>
      <c r="D3577" s="6"/>
      <c r="E3577" s="6"/>
      <c r="F3577" s="6"/>
      <c r="G3577" s="6"/>
      <c r="H3577" s="6"/>
      <c r="I3577" s="6"/>
      <c r="J3577" s="6"/>
      <c r="K3577" s="6"/>
      <c r="L3577" s="6"/>
      <c r="M3577" s="6"/>
      <c r="N3577" s="6"/>
      <c r="O3577" s="6"/>
      <c r="P3577" s="10"/>
      <c r="Q3577" s="15" t="str">
        <f t="shared" ca="1" si="112"/>
        <v>-</v>
      </c>
      <c r="R3577" s="6"/>
      <c r="S3577" s="6"/>
      <c r="T3577" s="6"/>
      <c r="U3577" s="6"/>
      <c r="V3577" s="6"/>
      <c r="W3577" s="6" t="str">
        <f t="shared" si="111"/>
        <v>-</v>
      </c>
      <c r="X3577" s="6"/>
      <c r="Y3577" s="6"/>
      <c r="Z3577" s="6"/>
      <c r="AA3577" s="6"/>
      <c r="AB3577" s="6"/>
      <c r="AC3577" s="6"/>
    </row>
    <row r="3578" spans="1:29" x14ac:dyDescent="0.25">
      <c r="Q3578" s="12" t="str">
        <f t="shared" ca="1" si="112"/>
        <v>-</v>
      </c>
      <c r="W3578" t="str">
        <f t="shared" si="111"/>
        <v>-</v>
      </c>
    </row>
    <row r="3579" spans="1:29" x14ac:dyDescent="0.25">
      <c r="A3579" s="6"/>
      <c r="B3579" s="10"/>
      <c r="C3579" s="6"/>
      <c r="D3579" s="6"/>
      <c r="E3579" s="6"/>
      <c r="F3579" s="6"/>
      <c r="G3579" s="6"/>
      <c r="H3579" s="6"/>
      <c r="I3579" s="6"/>
      <c r="J3579" s="6"/>
      <c r="K3579" s="6"/>
      <c r="L3579" s="6"/>
      <c r="M3579" s="6"/>
      <c r="N3579" s="6"/>
      <c r="O3579" s="6"/>
      <c r="P3579" s="10"/>
      <c r="Q3579" s="15" t="str">
        <f t="shared" ca="1" si="112"/>
        <v>-</v>
      </c>
      <c r="R3579" s="6"/>
      <c r="S3579" s="6"/>
      <c r="T3579" s="6"/>
      <c r="U3579" s="6"/>
      <c r="V3579" s="6"/>
      <c r="W3579" s="6" t="str">
        <f t="shared" si="111"/>
        <v>-</v>
      </c>
      <c r="X3579" s="6"/>
      <c r="Y3579" s="6"/>
      <c r="Z3579" s="6"/>
      <c r="AA3579" s="6"/>
      <c r="AB3579" s="6"/>
      <c r="AC3579" s="6"/>
    </row>
    <row r="3580" spans="1:29" x14ac:dyDescent="0.25">
      <c r="Q3580" s="12" t="str">
        <f t="shared" ca="1" si="112"/>
        <v>-</v>
      </c>
      <c r="W3580" t="str">
        <f t="shared" si="111"/>
        <v>-</v>
      </c>
    </row>
    <row r="3581" spans="1:29" x14ac:dyDescent="0.25">
      <c r="A3581" s="6"/>
      <c r="B3581" s="10"/>
      <c r="C3581" s="6"/>
      <c r="D3581" s="6"/>
      <c r="E3581" s="6"/>
      <c r="F3581" s="6"/>
      <c r="G3581" s="6"/>
      <c r="H3581" s="6"/>
      <c r="I3581" s="6"/>
      <c r="J3581" s="6"/>
      <c r="K3581" s="6"/>
      <c r="L3581" s="6"/>
      <c r="M3581" s="6"/>
      <c r="N3581" s="6"/>
      <c r="O3581" s="6"/>
      <c r="P3581" s="10"/>
      <c r="Q3581" s="15" t="str">
        <f t="shared" ca="1" si="112"/>
        <v>-</v>
      </c>
      <c r="R3581" s="6"/>
      <c r="S3581" s="6"/>
      <c r="T3581" s="6"/>
      <c r="U3581" s="6"/>
      <c r="V3581" s="6"/>
      <c r="W3581" s="6" t="str">
        <f t="shared" si="111"/>
        <v>-</v>
      </c>
      <c r="X3581" s="6"/>
      <c r="Y3581" s="6"/>
      <c r="Z3581" s="6"/>
      <c r="AA3581" s="6"/>
      <c r="AB3581" s="6"/>
      <c r="AC3581" s="6"/>
    </row>
    <row r="3582" spans="1:29" x14ac:dyDescent="0.25">
      <c r="Q3582" s="12" t="str">
        <f t="shared" ca="1" si="112"/>
        <v>-</v>
      </c>
      <c r="W3582" t="str">
        <f t="shared" si="111"/>
        <v>-</v>
      </c>
    </row>
    <row r="3583" spans="1:29" x14ac:dyDescent="0.25">
      <c r="A3583" s="6"/>
      <c r="B3583" s="10"/>
      <c r="C3583" s="6"/>
      <c r="D3583" s="6"/>
      <c r="E3583" s="6"/>
      <c r="F3583" s="6"/>
      <c r="G3583" s="6"/>
      <c r="H3583" s="6"/>
      <c r="I3583" s="6"/>
      <c r="J3583" s="6"/>
      <c r="K3583" s="6"/>
      <c r="L3583" s="6"/>
      <c r="M3583" s="6"/>
      <c r="N3583" s="6"/>
      <c r="O3583" s="6"/>
      <c r="P3583" s="10"/>
      <c r="Q3583" s="15" t="str">
        <f t="shared" ca="1" si="112"/>
        <v>-</v>
      </c>
      <c r="R3583" s="6"/>
      <c r="S3583" s="6"/>
      <c r="T3583" s="6"/>
      <c r="U3583" s="6"/>
      <c r="V3583" s="6"/>
      <c r="W3583" s="6" t="str">
        <f t="shared" ref="W3583:W3646" si="113">IF(OR(ISBLANK(J3583),ISBLANK(V3583)),"-",(IF(J3583=V3583,"Yes","No")))</f>
        <v>-</v>
      </c>
      <c r="X3583" s="6"/>
      <c r="Y3583" s="6"/>
      <c r="Z3583" s="6"/>
      <c r="AA3583" s="6"/>
      <c r="AB3583" s="6"/>
      <c r="AC3583" s="6"/>
    </row>
    <row r="3584" spans="1:29" x14ac:dyDescent="0.25">
      <c r="Q3584" s="12" t="str">
        <f t="shared" ref="Q3584:Q3647" ca="1" si="114">IF(B3584&gt;1/1/1900, (IF(R3584="Closed",(DATEDIF(B3584,P3584,"d"))-(DATEDIF(M3584,O3584,"d")),IF(OR(R3584="Pending",ISBLANK(P3584)),TODAY()-B3584))),"-")</f>
        <v>-</v>
      </c>
      <c r="W3584" t="str">
        <f t="shared" si="113"/>
        <v>-</v>
      </c>
    </row>
    <row r="3585" spans="1:29" x14ac:dyDescent="0.25">
      <c r="A3585" s="6"/>
      <c r="B3585" s="10"/>
      <c r="C3585" s="6"/>
      <c r="D3585" s="6"/>
      <c r="E3585" s="6"/>
      <c r="F3585" s="6"/>
      <c r="G3585" s="6"/>
      <c r="H3585" s="6"/>
      <c r="I3585" s="6"/>
      <c r="J3585" s="6"/>
      <c r="K3585" s="6"/>
      <c r="L3585" s="6"/>
      <c r="M3585" s="6"/>
      <c r="N3585" s="6"/>
      <c r="O3585" s="6"/>
      <c r="P3585" s="10"/>
      <c r="Q3585" s="15" t="str">
        <f t="shared" ca="1" si="114"/>
        <v>-</v>
      </c>
      <c r="R3585" s="6"/>
      <c r="S3585" s="6"/>
      <c r="T3585" s="6"/>
      <c r="U3585" s="6"/>
      <c r="V3585" s="6"/>
      <c r="W3585" s="6" t="str">
        <f t="shared" si="113"/>
        <v>-</v>
      </c>
      <c r="X3585" s="6"/>
      <c r="Y3585" s="6"/>
      <c r="Z3585" s="6"/>
      <c r="AA3585" s="6"/>
      <c r="AB3585" s="6"/>
      <c r="AC3585" s="6"/>
    </row>
    <row r="3586" spans="1:29" x14ac:dyDescent="0.25">
      <c r="Q3586" s="12" t="str">
        <f t="shared" ca="1" si="114"/>
        <v>-</v>
      </c>
      <c r="W3586" t="str">
        <f t="shared" si="113"/>
        <v>-</v>
      </c>
    </row>
    <row r="3587" spans="1:29" x14ac:dyDescent="0.25">
      <c r="A3587" s="6"/>
      <c r="B3587" s="10"/>
      <c r="C3587" s="6"/>
      <c r="D3587" s="6"/>
      <c r="E3587" s="6"/>
      <c r="F3587" s="6"/>
      <c r="G3587" s="6"/>
      <c r="H3587" s="6"/>
      <c r="I3587" s="6"/>
      <c r="J3587" s="6"/>
      <c r="K3587" s="6"/>
      <c r="L3587" s="6"/>
      <c r="M3587" s="6"/>
      <c r="N3587" s="6"/>
      <c r="O3587" s="6"/>
      <c r="P3587" s="10"/>
      <c r="Q3587" s="15" t="str">
        <f t="shared" ca="1" si="114"/>
        <v>-</v>
      </c>
      <c r="R3587" s="6"/>
      <c r="S3587" s="6"/>
      <c r="T3587" s="6"/>
      <c r="U3587" s="6"/>
      <c r="V3587" s="6"/>
      <c r="W3587" s="6" t="str">
        <f t="shared" si="113"/>
        <v>-</v>
      </c>
      <c r="X3587" s="6"/>
      <c r="Y3587" s="6"/>
      <c r="Z3587" s="6"/>
      <c r="AA3587" s="6"/>
      <c r="AB3587" s="6"/>
      <c r="AC3587" s="6"/>
    </row>
    <row r="3588" spans="1:29" x14ac:dyDescent="0.25">
      <c r="Q3588" s="12" t="str">
        <f t="shared" ca="1" si="114"/>
        <v>-</v>
      </c>
      <c r="W3588" t="str">
        <f t="shared" si="113"/>
        <v>-</v>
      </c>
    </row>
    <row r="3589" spans="1:29" x14ac:dyDescent="0.25">
      <c r="A3589" s="6"/>
      <c r="B3589" s="10"/>
      <c r="C3589" s="6"/>
      <c r="D3589" s="6"/>
      <c r="E3589" s="6"/>
      <c r="F3589" s="6"/>
      <c r="G3589" s="6"/>
      <c r="H3589" s="6"/>
      <c r="I3589" s="6"/>
      <c r="J3589" s="6"/>
      <c r="K3589" s="6"/>
      <c r="L3589" s="6"/>
      <c r="M3589" s="6"/>
      <c r="N3589" s="6"/>
      <c r="O3589" s="6"/>
      <c r="P3589" s="10"/>
      <c r="Q3589" s="15" t="str">
        <f t="shared" ca="1" si="114"/>
        <v>-</v>
      </c>
      <c r="R3589" s="6"/>
      <c r="S3589" s="6"/>
      <c r="T3589" s="6"/>
      <c r="U3589" s="6"/>
      <c r="V3589" s="6"/>
      <c r="W3589" s="6" t="str">
        <f t="shared" si="113"/>
        <v>-</v>
      </c>
      <c r="X3589" s="6"/>
      <c r="Y3589" s="6"/>
      <c r="Z3589" s="6"/>
      <c r="AA3589" s="6"/>
      <c r="AB3589" s="6"/>
      <c r="AC3589" s="6"/>
    </row>
    <row r="3590" spans="1:29" x14ac:dyDescent="0.25">
      <c r="Q3590" s="12" t="str">
        <f t="shared" ca="1" si="114"/>
        <v>-</v>
      </c>
      <c r="W3590" t="str">
        <f t="shared" si="113"/>
        <v>-</v>
      </c>
    </row>
    <row r="3591" spans="1:29" x14ac:dyDescent="0.25">
      <c r="A3591" s="6"/>
      <c r="B3591" s="10"/>
      <c r="C3591" s="6"/>
      <c r="D3591" s="6"/>
      <c r="E3591" s="6"/>
      <c r="F3591" s="6"/>
      <c r="G3591" s="6"/>
      <c r="H3591" s="6"/>
      <c r="I3591" s="6"/>
      <c r="J3591" s="6"/>
      <c r="K3591" s="6"/>
      <c r="L3591" s="6"/>
      <c r="M3591" s="6"/>
      <c r="N3591" s="6"/>
      <c r="O3591" s="6"/>
      <c r="P3591" s="10"/>
      <c r="Q3591" s="15" t="str">
        <f t="shared" ca="1" si="114"/>
        <v>-</v>
      </c>
      <c r="R3591" s="6"/>
      <c r="S3591" s="6"/>
      <c r="T3591" s="6"/>
      <c r="U3591" s="6"/>
      <c r="V3591" s="6"/>
      <c r="W3591" s="6" t="str">
        <f t="shared" si="113"/>
        <v>-</v>
      </c>
      <c r="X3591" s="6"/>
      <c r="Y3591" s="6"/>
      <c r="Z3591" s="6"/>
      <c r="AA3591" s="6"/>
      <c r="AB3591" s="6"/>
      <c r="AC3591" s="6"/>
    </row>
    <row r="3592" spans="1:29" x14ac:dyDescent="0.25">
      <c r="Q3592" s="12" t="str">
        <f t="shared" ca="1" si="114"/>
        <v>-</v>
      </c>
      <c r="W3592" t="str">
        <f t="shared" si="113"/>
        <v>-</v>
      </c>
    </row>
    <row r="3593" spans="1:29" x14ac:dyDescent="0.25">
      <c r="A3593" s="6"/>
      <c r="B3593" s="10"/>
      <c r="C3593" s="6"/>
      <c r="D3593" s="6"/>
      <c r="E3593" s="6"/>
      <c r="F3593" s="6"/>
      <c r="G3593" s="6"/>
      <c r="H3593" s="6"/>
      <c r="I3593" s="6"/>
      <c r="J3593" s="6"/>
      <c r="K3593" s="6"/>
      <c r="L3593" s="6"/>
      <c r="M3593" s="6"/>
      <c r="N3593" s="6"/>
      <c r="O3593" s="6"/>
      <c r="P3593" s="10"/>
      <c r="Q3593" s="15" t="str">
        <f t="shared" ca="1" si="114"/>
        <v>-</v>
      </c>
      <c r="R3593" s="6"/>
      <c r="S3593" s="6"/>
      <c r="T3593" s="6"/>
      <c r="U3593" s="6"/>
      <c r="V3593" s="6"/>
      <c r="W3593" s="6" t="str">
        <f t="shared" si="113"/>
        <v>-</v>
      </c>
      <c r="X3593" s="6"/>
      <c r="Y3593" s="6"/>
      <c r="Z3593" s="6"/>
      <c r="AA3593" s="6"/>
      <c r="AB3593" s="6"/>
      <c r="AC3593" s="6"/>
    </row>
    <row r="3594" spans="1:29" x14ac:dyDescent="0.25">
      <c r="Q3594" s="12" t="str">
        <f t="shared" ca="1" si="114"/>
        <v>-</v>
      </c>
      <c r="W3594" t="str">
        <f t="shared" si="113"/>
        <v>-</v>
      </c>
    </row>
    <row r="3595" spans="1:29" x14ac:dyDescent="0.25">
      <c r="A3595" s="6"/>
      <c r="B3595" s="10"/>
      <c r="C3595" s="6"/>
      <c r="D3595" s="6"/>
      <c r="E3595" s="6"/>
      <c r="F3595" s="6"/>
      <c r="G3595" s="6"/>
      <c r="H3595" s="6"/>
      <c r="I3595" s="6"/>
      <c r="J3595" s="6"/>
      <c r="K3595" s="6"/>
      <c r="L3595" s="6"/>
      <c r="M3595" s="6"/>
      <c r="N3595" s="6"/>
      <c r="O3595" s="6"/>
      <c r="P3595" s="10"/>
      <c r="Q3595" s="15" t="str">
        <f t="shared" ca="1" si="114"/>
        <v>-</v>
      </c>
      <c r="R3595" s="6"/>
      <c r="S3595" s="6"/>
      <c r="T3595" s="6"/>
      <c r="U3595" s="6"/>
      <c r="V3595" s="6"/>
      <c r="W3595" s="6" t="str">
        <f t="shared" si="113"/>
        <v>-</v>
      </c>
      <c r="X3595" s="6"/>
      <c r="Y3595" s="6"/>
      <c r="Z3595" s="6"/>
      <c r="AA3595" s="6"/>
      <c r="AB3595" s="6"/>
      <c r="AC3595" s="6"/>
    </row>
    <row r="3596" spans="1:29" x14ac:dyDescent="0.25">
      <c r="Q3596" s="12" t="str">
        <f t="shared" ca="1" si="114"/>
        <v>-</v>
      </c>
      <c r="W3596" t="str">
        <f t="shared" si="113"/>
        <v>-</v>
      </c>
    </row>
    <row r="3597" spans="1:29" x14ac:dyDescent="0.25">
      <c r="A3597" s="6"/>
      <c r="B3597" s="10"/>
      <c r="C3597" s="6"/>
      <c r="D3597" s="6"/>
      <c r="E3597" s="6"/>
      <c r="F3597" s="6"/>
      <c r="G3597" s="6"/>
      <c r="H3597" s="6"/>
      <c r="I3597" s="6"/>
      <c r="J3597" s="6"/>
      <c r="K3597" s="6"/>
      <c r="L3597" s="6"/>
      <c r="M3597" s="6"/>
      <c r="N3597" s="6"/>
      <c r="O3597" s="6"/>
      <c r="P3597" s="10"/>
      <c r="Q3597" s="15" t="str">
        <f t="shared" ca="1" si="114"/>
        <v>-</v>
      </c>
      <c r="R3597" s="6"/>
      <c r="S3597" s="6"/>
      <c r="T3597" s="6"/>
      <c r="U3597" s="6"/>
      <c r="V3597" s="6"/>
      <c r="W3597" s="6" t="str">
        <f t="shared" si="113"/>
        <v>-</v>
      </c>
      <c r="X3597" s="6"/>
      <c r="Y3597" s="6"/>
      <c r="Z3597" s="6"/>
      <c r="AA3597" s="6"/>
      <c r="AB3597" s="6"/>
      <c r="AC3597" s="6"/>
    </row>
    <row r="3598" spans="1:29" x14ac:dyDescent="0.25">
      <c r="Q3598" s="12" t="str">
        <f t="shared" ca="1" si="114"/>
        <v>-</v>
      </c>
      <c r="W3598" t="str">
        <f t="shared" si="113"/>
        <v>-</v>
      </c>
    </row>
    <row r="3599" spans="1:29" x14ac:dyDescent="0.25">
      <c r="A3599" s="6"/>
      <c r="B3599" s="10"/>
      <c r="C3599" s="6"/>
      <c r="D3599" s="6"/>
      <c r="E3599" s="6"/>
      <c r="F3599" s="6"/>
      <c r="G3599" s="6"/>
      <c r="H3599" s="6"/>
      <c r="I3599" s="6"/>
      <c r="J3599" s="6"/>
      <c r="K3599" s="6"/>
      <c r="L3599" s="6"/>
      <c r="M3599" s="6"/>
      <c r="N3599" s="6"/>
      <c r="O3599" s="6"/>
      <c r="P3599" s="10"/>
      <c r="Q3599" s="15" t="str">
        <f t="shared" ca="1" si="114"/>
        <v>-</v>
      </c>
      <c r="R3599" s="6"/>
      <c r="S3599" s="6"/>
      <c r="T3599" s="6"/>
      <c r="U3599" s="6"/>
      <c r="V3599" s="6"/>
      <c r="W3599" s="6" t="str">
        <f t="shared" si="113"/>
        <v>-</v>
      </c>
      <c r="X3599" s="6"/>
      <c r="Y3599" s="6"/>
      <c r="Z3599" s="6"/>
      <c r="AA3599" s="6"/>
      <c r="AB3599" s="6"/>
      <c r="AC3599" s="6"/>
    </row>
    <row r="3600" spans="1:29" x14ac:dyDescent="0.25">
      <c r="Q3600" s="12" t="str">
        <f t="shared" ca="1" si="114"/>
        <v>-</v>
      </c>
      <c r="W3600" t="str">
        <f t="shared" si="113"/>
        <v>-</v>
      </c>
    </row>
    <row r="3601" spans="1:29" x14ac:dyDescent="0.25">
      <c r="A3601" s="6"/>
      <c r="B3601" s="10"/>
      <c r="C3601" s="6"/>
      <c r="D3601" s="6"/>
      <c r="E3601" s="6"/>
      <c r="F3601" s="6"/>
      <c r="G3601" s="6"/>
      <c r="H3601" s="6"/>
      <c r="I3601" s="6"/>
      <c r="J3601" s="6"/>
      <c r="K3601" s="6"/>
      <c r="L3601" s="6"/>
      <c r="M3601" s="6"/>
      <c r="N3601" s="6"/>
      <c r="O3601" s="6"/>
      <c r="P3601" s="10"/>
      <c r="Q3601" s="15" t="str">
        <f t="shared" ca="1" si="114"/>
        <v>-</v>
      </c>
      <c r="R3601" s="6"/>
      <c r="S3601" s="6"/>
      <c r="T3601" s="6"/>
      <c r="U3601" s="6"/>
      <c r="V3601" s="6"/>
      <c r="W3601" s="6" t="str">
        <f t="shared" si="113"/>
        <v>-</v>
      </c>
      <c r="X3601" s="6"/>
      <c r="Y3601" s="6"/>
      <c r="Z3601" s="6"/>
      <c r="AA3601" s="6"/>
      <c r="AB3601" s="6"/>
      <c r="AC3601" s="6"/>
    </row>
    <row r="3602" spans="1:29" x14ac:dyDescent="0.25">
      <c r="Q3602" s="12" t="str">
        <f t="shared" ca="1" si="114"/>
        <v>-</v>
      </c>
      <c r="W3602" t="str">
        <f t="shared" si="113"/>
        <v>-</v>
      </c>
    </row>
    <row r="3603" spans="1:29" x14ac:dyDescent="0.25">
      <c r="A3603" s="6"/>
      <c r="B3603" s="10"/>
      <c r="C3603" s="6"/>
      <c r="D3603" s="6"/>
      <c r="E3603" s="6"/>
      <c r="F3603" s="6"/>
      <c r="G3603" s="6"/>
      <c r="H3603" s="6"/>
      <c r="I3603" s="6"/>
      <c r="J3603" s="6"/>
      <c r="K3603" s="6"/>
      <c r="L3603" s="6"/>
      <c r="M3603" s="6"/>
      <c r="N3603" s="6"/>
      <c r="O3603" s="6"/>
      <c r="P3603" s="10"/>
      <c r="Q3603" s="15" t="str">
        <f t="shared" ca="1" si="114"/>
        <v>-</v>
      </c>
      <c r="R3603" s="6"/>
      <c r="S3603" s="6"/>
      <c r="T3603" s="6"/>
      <c r="U3603" s="6"/>
      <c r="V3603" s="6"/>
      <c r="W3603" s="6" t="str">
        <f t="shared" si="113"/>
        <v>-</v>
      </c>
      <c r="X3603" s="6"/>
      <c r="Y3603" s="6"/>
      <c r="Z3603" s="6"/>
      <c r="AA3603" s="6"/>
      <c r="AB3603" s="6"/>
      <c r="AC3603" s="6"/>
    </row>
    <row r="3604" spans="1:29" x14ac:dyDescent="0.25">
      <c r="Q3604" s="12" t="str">
        <f t="shared" ca="1" si="114"/>
        <v>-</v>
      </c>
      <c r="W3604" t="str">
        <f t="shared" si="113"/>
        <v>-</v>
      </c>
    </row>
    <row r="3605" spans="1:29" x14ac:dyDescent="0.25">
      <c r="A3605" s="6"/>
      <c r="B3605" s="10"/>
      <c r="C3605" s="6"/>
      <c r="D3605" s="6"/>
      <c r="E3605" s="6"/>
      <c r="F3605" s="6"/>
      <c r="G3605" s="6"/>
      <c r="H3605" s="6"/>
      <c r="I3605" s="6"/>
      <c r="J3605" s="6"/>
      <c r="K3605" s="6"/>
      <c r="L3605" s="6"/>
      <c r="M3605" s="6"/>
      <c r="N3605" s="6"/>
      <c r="O3605" s="6"/>
      <c r="P3605" s="10"/>
      <c r="Q3605" s="15" t="str">
        <f t="shared" ca="1" si="114"/>
        <v>-</v>
      </c>
      <c r="R3605" s="6"/>
      <c r="S3605" s="6"/>
      <c r="T3605" s="6"/>
      <c r="U3605" s="6"/>
      <c r="V3605" s="6"/>
      <c r="W3605" s="6" t="str">
        <f t="shared" si="113"/>
        <v>-</v>
      </c>
      <c r="X3605" s="6"/>
      <c r="Y3605" s="6"/>
      <c r="Z3605" s="6"/>
      <c r="AA3605" s="6"/>
      <c r="AB3605" s="6"/>
      <c r="AC3605" s="6"/>
    </row>
    <row r="3606" spans="1:29" x14ac:dyDescent="0.25">
      <c r="Q3606" s="12" t="str">
        <f t="shared" ca="1" si="114"/>
        <v>-</v>
      </c>
      <c r="W3606" t="str">
        <f t="shared" si="113"/>
        <v>-</v>
      </c>
    </row>
    <row r="3607" spans="1:29" x14ac:dyDescent="0.25">
      <c r="A3607" s="6"/>
      <c r="B3607" s="10"/>
      <c r="C3607" s="6"/>
      <c r="D3607" s="6"/>
      <c r="E3607" s="6"/>
      <c r="F3607" s="6"/>
      <c r="G3607" s="6"/>
      <c r="H3607" s="6"/>
      <c r="I3607" s="6"/>
      <c r="J3607" s="6"/>
      <c r="K3607" s="6"/>
      <c r="L3607" s="6"/>
      <c r="M3607" s="6"/>
      <c r="N3607" s="6"/>
      <c r="O3607" s="6"/>
      <c r="P3607" s="10"/>
      <c r="Q3607" s="15" t="str">
        <f t="shared" ca="1" si="114"/>
        <v>-</v>
      </c>
      <c r="R3607" s="6"/>
      <c r="S3607" s="6"/>
      <c r="T3607" s="6"/>
      <c r="U3607" s="6"/>
      <c r="V3607" s="6"/>
      <c r="W3607" s="6" t="str">
        <f t="shared" si="113"/>
        <v>-</v>
      </c>
      <c r="X3607" s="6"/>
      <c r="Y3607" s="6"/>
      <c r="Z3607" s="6"/>
      <c r="AA3607" s="6"/>
      <c r="AB3607" s="6"/>
      <c r="AC3607" s="6"/>
    </row>
    <row r="3608" spans="1:29" x14ac:dyDescent="0.25">
      <c r="Q3608" s="12" t="str">
        <f t="shared" ca="1" si="114"/>
        <v>-</v>
      </c>
      <c r="W3608" t="str">
        <f t="shared" si="113"/>
        <v>-</v>
      </c>
    </row>
    <row r="3609" spans="1:29" x14ac:dyDescent="0.25">
      <c r="A3609" s="6"/>
      <c r="B3609" s="10"/>
      <c r="C3609" s="6"/>
      <c r="D3609" s="6"/>
      <c r="E3609" s="6"/>
      <c r="F3609" s="6"/>
      <c r="G3609" s="6"/>
      <c r="H3609" s="6"/>
      <c r="I3609" s="6"/>
      <c r="J3609" s="6"/>
      <c r="K3609" s="6"/>
      <c r="L3609" s="6"/>
      <c r="M3609" s="6"/>
      <c r="N3609" s="6"/>
      <c r="O3609" s="6"/>
      <c r="P3609" s="10"/>
      <c r="Q3609" s="15" t="str">
        <f t="shared" ca="1" si="114"/>
        <v>-</v>
      </c>
      <c r="R3609" s="6"/>
      <c r="S3609" s="6"/>
      <c r="T3609" s="6"/>
      <c r="U3609" s="6"/>
      <c r="V3609" s="6"/>
      <c r="W3609" s="6" t="str">
        <f t="shared" si="113"/>
        <v>-</v>
      </c>
      <c r="X3609" s="6"/>
      <c r="Y3609" s="6"/>
      <c r="Z3609" s="6"/>
      <c r="AA3609" s="6"/>
      <c r="AB3609" s="6"/>
      <c r="AC3609" s="6"/>
    </row>
    <row r="3610" spans="1:29" x14ac:dyDescent="0.25">
      <c r="Q3610" s="12" t="str">
        <f t="shared" ca="1" si="114"/>
        <v>-</v>
      </c>
      <c r="W3610" t="str">
        <f t="shared" si="113"/>
        <v>-</v>
      </c>
    </row>
    <row r="3611" spans="1:29" x14ac:dyDescent="0.25">
      <c r="A3611" s="6"/>
      <c r="B3611" s="10"/>
      <c r="C3611" s="6"/>
      <c r="D3611" s="6"/>
      <c r="E3611" s="6"/>
      <c r="F3611" s="6"/>
      <c r="G3611" s="6"/>
      <c r="H3611" s="6"/>
      <c r="I3611" s="6"/>
      <c r="J3611" s="6"/>
      <c r="K3611" s="6"/>
      <c r="L3611" s="6"/>
      <c r="M3611" s="6"/>
      <c r="N3611" s="6"/>
      <c r="O3611" s="6"/>
      <c r="P3611" s="10"/>
      <c r="Q3611" s="15" t="str">
        <f t="shared" ca="1" si="114"/>
        <v>-</v>
      </c>
      <c r="R3611" s="6"/>
      <c r="S3611" s="6"/>
      <c r="T3611" s="6"/>
      <c r="U3611" s="6"/>
      <c r="V3611" s="6"/>
      <c r="W3611" s="6" t="str">
        <f t="shared" si="113"/>
        <v>-</v>
      </c>
      <c r="X3611" s="6"/>
      <c r="Y3611" s="6"/>
      <c r="Z3611" s="6"/>
      <c r="AA3611" s="6"/>
      <c r="AB3611" s="6"/>
      <c r="AC3611" s="6"/>
    </row>
    <row r="3612" spans="1:29" x14ac:dyDescent="0.25">
      <c r="Q3612" s="12" t="str">
        <f t="shared" ca="1" si="114"/>
        <v>-</v>
      </c>
      <c r="W3612" t="str">
        <f t="shared" si="113"/>
        <v>-</v>
      </c>
    </row>
    <row r="3613" spans="1:29" x14ac:dyDescent="0.25">
      <c r="A3613" s="6"/>
      <c r="B3613" s="10"/>
      <c r="C3613" s="6"/>
      <c r="D3613" s="6"/>
      <c r="E3613" s="6"/>
      <c r="F3613" s="6"/>
      <c r="G3613" s="6"/>
      <c r="H3613" s="6"/>
      <c r="I3613" s="6"/>
      <c r="J3613" s="6"/>
      <c r="K3613" s="6"/>
      <c r="L3613" s="6"/>
      <c r="M3613" s="6"/>
      <c r="N3613" s="6"/>
      <c r="O3613" s="6"/>
      <c r="P3613" s="10"/>
      <c r="Q3613" s="15" t="str">
        <f t="shared" ca="1" si="114"/>
        <v>-</v>
      </c>
      <c r="R3613" s="6"/>
      <c r="S3613" s="6"/>
      <c r="T3613" s="6"/>
      <c r="U3613" s="6"/>
      <c r="V3613" s="6"/>
      <c r="W3613" s="6" t="str">
        <f t="shared" si="113"/>
        <v>-</v>
      </c>
      <c r="X3613" s="6"/>
      <c r="Y3613" s="6"/>
      <c r="Z3613" s="6"/>
      <c r="AA3613" s="6"/>
      <c r="AB3613" s="6"/>
      <c r="AC3613" s="6"/>
    </row>
    <row r="3614" spans="1:29" x14ac:dyDescent="0.25">
      <c r="Q3614" s="12" t="str">
        <f t="shared" ca="1" si="114"/>
        <v>-</v>
      </c>
      <c r="W3614" t="str">
        <f t="shared" si="113"/>
        <v>-</v>
      </c>
    </row>
    <row r="3615" spans="1:29" x14ac:dyDescent="0.25">
      <c r="A3615" s="6"/>
      <c r="B3615" s="10"/>
      <c r="C3615" s="6"/>
      <c r="D3615" s="6"/>
      <c r="E3615" s="6"/>
      <c r="F3615" s="6"/>
      <c r="G3615" s="6"/>
      <c r="H3615" s="6"/>
      <c r="I3615" s="6"/>
      <c r="J3615" s="6"/>
      <c r="K3615" s="6"/>
      <c r="L3615" s="6"/>
      <c r="M3615" s="6"/>
      <c r="N3615" s="6"/>
      <c r="O3615" s="6"/>
      <c r="P3615" s="10"/>
      <c r="Q3615" s="15" t="str">
        <f t="shared" ca="1" si="114"/>
        <v>-</v>
      </c>
      <c r="R3615" s="6"/>
      <c r="S3615" s="6"/>
      <c r="T3615" s="6"/>
      <c r="U3615" s="6"/>
      <c r="V3615" s="6"/>
      <c r="W3615" s="6" t="str">
        <f t="shared" si="113"/>
        <v>-</v>
      </c>
      <c r="X3615" s="6"/>
      <c r="Y3615" s="6"/>
      <c r="Z3615" s="6"/>
      <c r="AA3615" s="6"/>
      <c r="AB3615" s="6"/>
      <c r="AC3615" s="6"/>
    </row>
    <row r="3616" spans="1:29" x14ac:dyDescent="0.25">
      <c r="Q3616" s="12" t="str">
        <f t="shared" ca="1" si="114"/>
        <v>-</v>
      </c>
      <c r="W3616" t="str">
        <f t="shared" si="113"/>
        <v>-</v>
      </c>
    </row>
    <row r="3617" spans="1:29" x14ac:dyDescent="0.25">
      <c r="A3617" s="6"/>
      <c r="B3617" s="10"/>
      <c r="C3617" s="6"/>
      <c r="D3617" s="6"/>
      <c r="E3617" s="6"/>
      <c r="F3617" s="6"/>
      <c r="G3617" s="6"/>
      <c r="H3617" s="6"/>
      <c r="I3617" s="6"/>
      <c r="J3617" s="6"/>
      <c r="K3617" s="6"/>
      <c r="L3617" s="6"/>
      <c r="M3617" s="6"/>
      <c r="N3617" s="6"/>
      <c r="O3617" s="6"/>
      <c r="P3617" s="10"/>
      <c r="Q3617" s="15" t="str">
        <f t="shared" ca="1" si="114"/>
        <v>-</v>
      </c>
      <c r="R3617" s="6"/>
      <c r="S3617" s="6"/>
      <c r="T3617" s="6"/>
      <c r="U3617" s="6"/>
      <c r="V3617" s="6"/>
      <c r="W3617" s="6" t="str">
        <f t="shared" si="113"/>
        <v>-</v>
      </c>
      <c r="X3617" s="6"/>
      <c r="Y3617" s="6"/>
      <c r="Z3617" s="6"/>
      <c r="AA3617" s="6"/>
      <c r="AB3617" s="6"/>
      <c r="AC3617" s="6"/>
    </row>
    <row r="3618" spans="1:29" x14ac:dyDescent="0.25">
      <c r="Q3618" s="12" t="str">
        <f t="shared" ca="1" si="114"/>
        <v>-</v>
      </c>
      <c r="W3618" t="str">
        <f t="shared" si="113"/>
        <v>-</v>
      </c>
    </row>
    <row r="3619" spans="1:29" x14ac:dyDescent="0.25">
      <c r="A3619" s="6"/>
      <c r="B3619" s="10"/>
      <c r="C3619" s="6"/>
      <c r="D3619" s="6"/>
      <c r="E3619" s="6"/>
      <c r="F3619" s="6"/>
      <c r="G3619" s="6"/>
      <c r="H3619" s="6"/>
      <c r="I3619" s="6"/>
      <c r="J3619" s="6"/>
      <c r="K3619" s="6"/>
      <c r="L3619" s="6"/>
      <c r="M3619" s="6"/>
      <c r="N3619" s="6"/>
      <c r="O3619" s="6"/>
      <c r="P3619" s="10"/>
      <c r="Q3619" s="15" t="str">
        <f t="shared" ca="1" si="114"/>
        <v>-</v>
      </c>
      <c r="R3619" s="6"/>
      <c r="S3619" s="6"/>
      <c r="T3619" s="6"/>
      <c r="U3619" s="6"/>
      <c r="V3619" s="6"/>
      <c r="W3619" s="6" t="str">
        <f t="shared" si="113"/>
        <v>-</v>
      </c>
      <c r="X3619" s="6"/>
      <c r="Y3619" s="6"/>
      <c r="Z3619" s="6"/>
      <c r="AA3619" s="6"/>
      <c r="AB3619" s="6"/>
      <c r="AC3619" s="6"/>
    </row>
    <row r="3620" spans="1:29" x14ac:dyDescent="0.25">
      <c r="Q3620" s="12" t="str">
        <f t="shared" ca="1" si="114"/>
        <v>-</v>
      </c>
      <c r="W3620" t="str">
        <f t="shared" si="113"/>
        <v>-</v>
      </c>
    </row>
    <row r="3621" spans="1:29" x14ac:dyDescent="0.25">
      <c r="A3621" s="6"/>
      <c r="B3621" s="10"/>
      <c r="C3621" s="6"/>
      <c r="D3621" s="6"/>
      <c r="E3621" s="6"/>
      <c r="F3621" s="6"/>
      <c r="G3621" s="6"/>
      <c r="H3621" s="6"/>
      <c r="I3621" s="6"/>
      <c r="J3621" s="6"/>
      <c r="K3621" s="6"/>
      <c r="L3621" s="6"/>
      <c r="M3621" s="6"/>
      <c r="N3621" s="6"/>
      <c r="O3621" s="6"/>
      <c r="P3621" s="10"/>
      <c r="Q3621" s="15" t="str">
        <f t="shared" ca="1" si="114"/>
        <v>-</v>
      </c>
      <c r="R3621" s="6"/>
      <c r="S3621" s="6"/>
      <c r="T3621" s="6"/>
      <c r="U3621" s="6"/>
      <c r="V3621" s="6"/>
      <c r="W3621" s="6" t="str">
        <f t="shared" si="113"/>
        <v>-</v>
      </c>
      <c r="X3621" s="6"/>
      <c r="Y3621" s="6"/>
      <c r="Z3621" s="6"/>
      <c r="AA3621" s="6"/>
      <c r="AB3621" s="6"/>
      <c r="AC3621" s="6"/>
    </row>
    <row r="3622" spans="1:29" x14ac:dyDescent="0.25">
      <c r="Q3622" s="12" t="str">
        <f t="shared" ca="1" si="114"/>
        <v>-</v>
      </c>
      <c r="W3622" t="str">
        <f t="shared" si="113"/>
        <v>-</v>
      </c>
    </row>
    <row r="3623" spans="1:29" x14ac:dyDescent="0.25">
      <c r="A3623" s="6"/>
      <c r="B3623" s="10"/>
      <c r="C3623" s="6"/>
      <c r="D3623" s="6"/>
      <c r="E3623" s="6"/>
      <c r="F3623" s="6"/>
      <c r="G3623" s="6"/>
      <c r="H3623" s="6"/>
      <c r="I3623" s="6"/>
      <c r="J3623" s="6"/>
      <c r="K3623" s="6"/>
      <c r="L3623" s="6"/>
      <c r="M3623" s="6"/>
      <c r="N3623" s="6"/>
      <c r="O3623" s="6"/>
      <c r="P3623" s="10"/>
      <c r="Q3623" s="15" t="str">
        <f t="shared" ca="1" si="114"/>
        <v>-</v>
      </c>
      <c r="R3623" s="6"/>
      <c r="S3623" s="6"/>
      <c r="T3623" s="6"/>
      <c r="U3623" s="6"/>
      <c r="V3623" s="6"/>
      <c r="W3623" s="6" t="str">
        <f t="shared" si="113"/>
        <v>-</v>
      </c>
      <c r="X3623" s="6"/>
      <c r="Y3623" s="6"/>
      <c r="Z3623" s="6"/>
      <c r="AA3623" s="6"/>
      <c r="AB3623" s="6"/>
      <c r="AC3623" s="6"/>
    </row>
    <row r="3624" spans="1:29" x14ac:dyDescent="0.25">
      <c r="Q3624" s="12" t="str">
        <f t="shared" ca="1" si="114"/>
        <v>-</v>
      </c>
      <c r="W3624" t="str">
        <f t="shared" si="113"/>
        <v>-</v>
      </c>
    </row>
    <row r="3625" spans="1:29" x14ac:dyDescent="0.25">
      <c r="A3625" s="6"/>
      <c r="B3625" s="10"/>
      <c r="C3625" s="6"/>
      <c r="D3625" s="6"/>
      <c r="E3625" s="6"/>
      <c r="F3625" s="6"/>
      <c r="G3625" s="6"/>
      <c r="H3625" s="6"/>
      <c r="I3625" s="6"/>
      <c r="J3625" s="6"/>
      <c r="K3625" s="6"/>
      <c r="L3625" s="6"/>
      <c r="M3625" s="6"/>
      <c r="N3625" s="6"/>
      <c r="O3625" s="6"/>
      <c r="P3625" s="10"/>
      <c r="Q3625" s="15" t="str">
        <f t="shared" ca="1" si="114"/>
        <v>-</v>
      </c>
      <c r="R3625" s="6"/>
      <c r="S3625" s="6"/>
      <c r="T3625" s="6"/>
      <c r="U3625" s="6"/>
      <c r="V3625" s="6"/>
      <c r="W3625" s="6" t="str">
        <f t="shared" si="113"/>
        <v>-</v>
      </c>
      <c r="X3625" s="6"/>
      <c r="Y3625" s="6"/>
      <c r="Z3625" s="6"/>
      <c r="AA3625" s="6"/>
      <c r="AB3625" s="6"/>
      <c r="AC3625" s="6"/>
    </row>
    <row r="3626" spans="1:29" x14ac:dyDescent="0.25">
      <c r="Q3626" s="12" t="str">
        <f t="shared" ca="1" si="114"/>
        <v>-</v>
      </c>
      <c r="W3626" t="str">
        <f t="shared" si="113"/>
        <v>-</v>
      </c>
    </row>
    <row r="3627" spans="1:29" x14ac:dyDescent="0.25">
      <c r="A3627" s="6"/>
      <c r="B3627" s="10"/>
      <c r="C3627" s="6"/>
      <c r="D3627" s="6"/>
      <c r="E3627" s="6"/>
      <c r="F3627" s="6"/>
      <c r="G3627" s="6"/>
      <c r="H3627" s="6"/>
      <c r="I3627" s="6"/>
      <c r="J3627" s="6"/>
      <c r="K3627" s="6"/>
      <c r="L3627" s="6"/>
      <c r="M3627" s="6"/>
      <c r="N3627" s="6"/>
      <c r="O3627" s="6"/>
      <c r="P3627" s="10"/>
      <c r="Q3627" s="15" t="str">
        <f t="shared" ca="1" si="114"/>
        <v>-</v>
      </c>
      <c r="R3627" s="6"/>
      <c r="S3627" s="6"/>
      <c r="T3627" s="6"/>
      <c r="U3627" s="6"/>
      <c r="V3627" s="6"/>
      <c r="W3627" s="6" t="str">
        <f t="shared" si="113"/>
        <v>-</v>
      </c>
      <c r="X3627" s="6"/>
      <c r="Y3627" s="6"/>
      <c r="Z3627" s="6"/>
      <c r="AA3627" s="6"/>
      <c r="AB3627" s="6"/>
      <c r="AC3627" s="6"/>
    </row>
    <row r="3628" spans="1:29" x14ac:dyDescent="0.25">
      <c r="Q3628" s="12" t="str">
        <f t="shared" ca="1" si="114"/>
        <v>-</v>
      </c>
      <c r="W3628" t="str">
        <f t="shared" si="113"/>
        <v>-</v>
      </c>
    </row>
    <row r="3629" spans="1:29" x14ac:dyDescent="0.25">
      <c r="A3629" s="6"/>
      <c r="B3629" s="10"/>
      <c r="C3629" s="6"/>
      <c r="D3629" s="6"/>
      <c r="E3629" s="6"/>
      <c r="F3629" s="6"/>
      <c r="G3629" s="6"/>
      <c r="H3629" s="6"/>
      <c r="I3629" s="6"/>
      <c r="J3629" s="6"/>
      <c r="K3629" s="6"/>
      <c r="L3629" s="6"/>
      <c r="M3629" s="6"/>
      <c r="N3629" s="6"/>
      <c r="O3629" s="6"/>
      <c r="P3629" s="10"/>
      <c r="Q3629" s="15" t="str">
        <f t="shared" ca="1" si="114"/>
        <v>-</v>
      </c>
      <c r="R3629" s="6"/>
      <c r="S3629" s="6"/>
      <c r="T3629" s="6"/>
      <c r="U3629" s="6"/>
      <c r="V3629" s="6"/>
      <c r="W3629" s="6" t="str">
        <f t="shared" si="113"/>
        <v>-</v>
      </c>
      <c r="X3629" s="6"/>
      <c r="Y3629" s="6"/>
      <c r="Z3629" s="6"/>
      <c r="AA3629" s="6"/>
      <c r="AB3629" s="6"/>
      <c r="AC3629" s="6"/>
    </row>
    <row r="3630" spans="1:29" x14ac:dyDescent="0.25">
      <c r="Q3630" s="12" t="str">
        <f t="shared" ca="1" si="114"/>
        <v>-</v>
      </c>
      <c r="W3630" t="str">
        <f t="shared" si="113"/>
        <v>-</v>
      </c>
    </row>
    <row r="3631" spans="1:29" x14ac:dyDescent="0.25">
      <c r="A3631" s="6"/>
      <c r="B3631" s="10"/>
      <c r="C3631" s="6"/>
      <c r="D3631" s="6"/>
      <c r="E3631" s="6"/>
      <c r="F3631" s="6"/>
      <c r="G3631" s="6"/>
      <c r="H3631" s="6"/>
      <c r="I3631" s="6"/>
      <c r="J3631" s="6"/>
      <c r="K3631" s="6"/>
      <c r="L3631" s="6"/>
      <c r="M3631" s="6"/>
      <c r="N3631" s="6"/>
      <c r="O3631" s="6"/>
      <c r="P3631" s="10"/>
      <c r="Q3631" s="15" t="str">
        <f t="shared" ca="1" si="114"/>
        <v>-</v>
      </c>
      <c r="R3631" s="6"/>
      <c r="S3631" s="6"/>
      <c r="T3631" s="6"/>
      <c r="U3631" s="6"/>
      <c r="V3631" s="6"/>
      <c r="W3631" s="6" t="str">
        <f t="shared" si="113"/>
        <v>-</v>
      </c>
      <c r="X3631" s="6"/>
      <c r="Y3631" s="6"/>
      <c r="Z3631" s="6"/>
      <c r="AA3631" s="6"/>
      <c r="AB3631" s="6"/>
      <c r="AC3631" s="6"/>
    </row>
    <row r="3632" spans="1:29" x14ac:dyDescent="0.25">
      <c r="Q3632" s="12" t="str">
        <f t="shared" ca="1" si="114"/>
        <v>-</v>
      </c>
      <c r="W3632" t="str">
        <f t="shared" si="113"/>
        <v>-</v>
      </c>
    </row>
    <row r="3633" spans="1:29" x14ac:dyDescent="0.25">
      <c r="A3633" s="6"/>
      <c r="B3633" s="10"/>
      <c r="C3633" s="6"/>
      <c r="D3633" s="6"/>
      <c r="E3633" s="6"/>
      <c r="F3633" s="6"/>
      <c r="G3633" s="6"/>
      <c r="H3633" s="6"/>
      <c r="I3633" s="6"/>
      <c r="J3633" s="6"/>
      <c r="K3633" s="6"/>
      <c r="L3633" s="6"/>
      <c r="M3633" s="6"/>
      <c r="N3633" s="6"/>
      <c r="O3633" s="6"/>
      <c r="P3633" s="10"/>
      <c r="Q3633" s="15" t="str">
        <f t="shared" ca="1" si="114"/>
        <v>-</v>
      </c>
      <c r="R3633" s="6"/>
      <c r="S3633" s="6"/>
      <c r="T3633" s="6"/>
      <c r="U3633" s="6"/>
      <c r="V3633" s="6"/>
      <c r="W3633" s="6" t="str">
        <f t="shared" si="113"/>
        <v>-</v>
      </c>
      <c r="X3633" s="6"/>
      <c r="Y3633" s="6"/>
      <c r="Z3633" s="6"/>
      <c r="AA3633" s="6"/>
      <c r="AB3633" s="6"/>
      <c r="AC3633" s="6"/>
    </row>
    <row r="3634" spans="1:29" x14ac:dyDescent="0.25">
      <c r="Q3634" s="12" t="str">
        <f t="shared" ca="1" si="114"/>
        <v>-</v>
      </c>
      <c r="W3634" t="str">
        <f t="shared" si="113"/>
        <v>-</v>
      </c>
    </row>
    <row r="3635" spans="1:29" x14ac:dyDescent="0.25">
      <c r="A3635" s="6"/>
      <c r="B3635" s="10"/>
      <c r="C3635" s="6"/>
      <c r="D3635" s="6"/>
      <c r="E3635" s="6"/>
      <c r="F3635" s="6"/>
      <c r="G3635" s="6"/>
      <c r="H3635" s="6"/>
      <c r="I3635" s="6"/>
      <c r="J3635" s="6"/>
      <c r="K3635" s="6"/>
      <c r="L3635" s="6"/>
      <c r="M3635" s="6"/>
      <c r="N3635" s="6"/>
      <c r="O3635" s="6"/>
      <c r="P3635" s="10"/>
      <c r="Q3635" s="15" t="str">
        <f t="shared" ca="1" si="114"/>
        <v>-</v>
      </c>
      <c r="R3635" s="6"/>
      <c r="S3635" s="6"/>
      <c r="T3635" s="6"/>
      <c r="U3635" s="6"/>
      <c r="V3635" s="6"/>
      <c r="W3635" s="6" t="str">
        <f t="shared" si="113"/>
        <v>-</v>
      </c>
      <c r="X3635" s="6"/>
      <c r="Y3635" s="6"/>
      <c r="Z3635" s="6"/>
      <c r="AA3635" s="6"/>
      <c r="AB3635" s="6"/>
      <c r="AC3635" s="6"/>
    </row>
    <row r="3636" spans="1:29" x14ac:dyDescent="0.25">
      <c r="Q3636" s="12" t="str">
        <f t="shared" ca="1" si="114"/>
        <v>-</v>
      </c>
      <c r="W3636" t="str">
        <f t="shared" si="113"/>
        <v>-</v>
      </c>
    </row>
    <row r="3637" spans="1:29" x14ac:dyDescent="0.25">
      <c r="A3637" s="6"/>
      <c r="B3637" s="10"/>
      <c r="C3637" s="6"/>
      <c r="D3637" s="6"/>
      <c r="E3637" s="6"/>
      <c r="F3637" s="6"/>
      <c r="G3637" s="6"/>
      <c r="H3637" s="6"/>
      <c r="I3637" s="6"/>
      <c r="J3637" s="6"/>
      <c r="K3637" s="6"/>
      <c r="L3637" s="6"/>
      <c r="M3637" s="6"/>
      <c r="N3637" s="6"/>
      <c r="O3637" s="6"/>
      <c r="P3637" s="10"/>
      <c r="Q3637" s="15" t="str">
        <f t="shared" ca="1" si="114"/>
        <v>-</v>
      </c>
      <c r="R3637" s="6"/>
      <c r="S3637" s="6"/>
      <c r="T3637" s="6"/>
      <c r="U3637" s="6"/>
      <c r="V3637" s="6"/>
      <c r="W3637" s="6" t="str">
        <f t="shared" si="113"/>
        <v>-</v>
      </c>
      <c r="X3637" s="6"/>
      <c r="Y3637" s="6"/>
      <c r="Z3637" s="6"/>
      <c r="AA3637" s="6"/>
      <c r="AB3637" s="6"/>
      <c r="AC3637" s="6"/>
    </row>
    <row r="3638" spans="1:29" x14ac:dyDescent="0.25">
      <c r="Q3638" s="12" t="str">
        <f t="shared" ca="1" si="114"/>
        <v>-</v>
      </c>
      <c r="W3638" t="str">
        <f t="shared" si="113"/>
        <v>-</v>
      </c>
    </row>
    <row r="3639" spans="1:29" x14ac:dyDescent="0.25">
      <c r="A3639" s="6"/>
      <c r="B3639" s="10"/>
      <c r="C3639" s="6"/>
      <c r="D3639" s="6"/>
      <c r="E3639" s="6"/>
      <c r="F3639" s="6"/>
      <c r="G3639" s="6"/>
      <c r="H3639" s="6"/>
      <c r="I3639" s="6"/>
      <c r="J3639" s="6"/>
      <c r="K3639" s="6"/>
      <c r="L3639" s="6"/>
      <c r="M3639" s="6"/>
      <c r="N3639" s="6"/>
      <c r="O3639" s="6"/>
      <c r="P3639" s="10"/>
      <c r="Q3639" s="15" t="str">
        <f t="shared" ca="1" si="114"/>
        <v>-</v>
      </c>
      <c r="R3639" s="6"/>
      <c r="S3639" s="6"/>
      <c r="T3639" s="6"/>
      <c r="U3639" s="6"/>
      <c r="V3639" s="6"/>
      <c r="W3639" s="6" t="str">
        <f t="shared" si="113"/>
        <v>-</v>
      </c>
      <c r="X3639" s="6"/>
      <c r="Y3639" s="6"/>
      <c r="Z3639" s="6"/>
      <c r="AA3639" s="6"/>
      <c r="AB3639" s="6"/>
      <c r="AC3639" s="6"/>
    </row>
    <row r="3640" spans="1:29" x14ac:dyDescent="0.25">
      <c r="Q3640" s="12" t="str">
        <f t="shared" ca="1" si="114"/>
        <v>-</v>
      </c>
      <c r="W3640" t="str">
        <f t="shared" si="113"/>
        <v>-</v>
      </c>
    </row>
    <row r="3641" spans="1:29" x14ac:dyDescent="0.25">
      <c r="A3641" s="6"/>
      <c r="B3641" s="10"/>
      <c r="C3641" s="6"/>
      <c r="D3641" s="6"/>
      <c r="E3641" s="6"/>
      <c r="F3641" s="6"/>
      <c r="G3641" s="6"/>
      <c r="H3641" s="6"/>
      <c r="I3641" s="6"/>
      <c r="J3641" s="6"/>
      <c r="K3641" s="6"/>
      <c r="L3641" s="6"/>
      <c r="M3641" s="6"/>
      <c r="N3641" s="6"/>
      <c r="O3641" s="6"/>
      <c r="P3641" s="10"/>
      <c r="Q3641" s="15" t="str">
        <f t="shared" ca="1" si="114"/>
        <v>-</v>
      </c>
      <c r="R3641" s="6"/>
      <c r="S3641" s="6"/>
      <c r="T3641" s="6"/>
      <c r="U3641" s="6"/>
      <c r="V3641" s="6"/>
      <c r="W3641" s="6" t="str">
        <f t="shared" si="113"/>
        <v>-</v>
      </c>
      <c r="X3641" s="6"/>
      <c r="Y3641" s="6"/>
      <c r="Z3641" s="6"/>
      <c r="AA3641" s="6"/>
      <c r="AB3641" s="6"/>
      <c r="AC3641" s="6"/>
    </row>
    <row r="3642" spans="1:29" x14ac:dyDescent="0.25">
      <c r="Q3642" s="12" t="str">
        <f t="shared" ca="1" si="114"/>
        <v>-</v>
      </c>
      <c r="W3642" t="str">
        <f t="shared" si="113"/>
        <v>-</v>
      </c>
    </row>
    <row r="3643" spans="1:29" x14ac:dyDescent="0.25">
      <c r="A3643" s="6"/>
      <c r="B3643" s="10"/>
      <c r="C3643" s="6"/>
      <c r="D3643" s="6"/>
      <c r="E3643" s="6"/>
      <c r="F3643" s="6"/>
      <c r="G3643" s="6"/>
      <c r="H3643" s="6"/>
      <c r="I3643" s="6"/>
      <c r="J3643" s="6"/>
      <c r="K3643" s="6"/>
      <c r="L3643" s="6"/>
      <c r="M3643" s="6"/>
      <c r="N3643" s="6"/>
      <c r="O3643" s="6"/>
      <c r="P3643" s="10"/>
      <c r="Q3643" s="15" t="str">
        <f t="shared" ca="1" si="114"/>
        <v>-</v>
      </c>
      <c r="R3643" s="6"/>
      <c r="S3643" s="6"/>
      <c r="T3643" s="6"/>
      <c r="U3643" s="6"/>
      <c r="V3643" s="6"/>
      <c r="W3643" s="6" t="str">
        <f t="shared" si="113"/>
        <v>-</v>
      </c>
      <c r="X3643" s="6"/>
      <c r="Y3643" s="6"/>
      <c r="Z3643" s="6"/>
      <c r="AA3643" s="6"/>
      <c r="AB3643" s="6"/>
      <c r="AC3643" s="6"/>
    </row>
    <row r="3644" spans="1:29" x14ac:dyDescent="0.25">
      <c r="Q3644" s="12" t="str">
        <f t="shared" ca="1" si="114"/>
        <v>-</v>
      </c>
      <c r="W3644" t="str">
        <f t="shared" si="113"/>
        <v>-</v>
      </c>
    </row>
    <row r="3645" spans="1:29" x14ac:dyDescent="0.25">
      <c r="A3645" s="6"/>
      <c r="B3645" s="10"/>
      <c r="C3645" s="6"/>
      <c r="D3645" s="6"/>
      <c r="E3645" s="6"/>
      <c r="F3645" s="6"/>
      <c r="G3645" s="6"/>
      <c r="H3645" s="6"/>
      <c r="I3645" s="6"/>
      <c r="J3645" s="6"/>
      <c r="K3645" s="6"/>
      <c r="L3645" s="6"/>
      <c r="M3645" s="6"/>
      <c r="N3645" s="6"/>
      <c r="O3645" s="6"/>
      <c r="P3645" s="10"/>
      <c r="Q3645" s="15" t="str">
        <f t="shared" ca="1" si="114"/>
        <v>-</v>
      </c>
      <c r="R3645" s="6"/>
      <c r="S3645" s="6"/>
      <c r="T3645" s="6"/>
      <c r="U3645" s="6"/>
      <c r="V3645" s="6"/>
      <c r="W3645" s="6" t="str">
        <f t="shared" si="113"/>
        <v>-</v>
      </c>
      <c r="X3645" s="6"/>
      <c r="Y3645" s="6"/>
      <c r="Z3645" s="6"/>
      <c r="AA3645" s="6"/>
      <c r="AB3645" s="6"/>
      <c r="AC3645" s="6"/>
    </row>
    <row r="3646" spans="1:29" x14ac:dyDescent="0.25">
      <c r="Q3646" s="12" t="str">
        <f t="shared" ca="1" si="114"/>
        <v>-</v>
      </c>
      <c r="W3646" t="str">
        <f t="shared" si="113"/>
        <v>-</v>
      </c>
    </row>
    <row r="3647" spans="1:29" x14ac:dyDescent="0.25">
      <c r="A3647" s="6"/>
      <c r="B3647" s="10"/>
      <c r="C3647" s="6"/>
      <c r="D3647" s="6"/>
      <c r="E3647" s="6"/>
      <c r="F3647" s="6"/>
      <c r="G3647" s="6"/>
      <c r="H3647" s="6"/>
      <c r="I3647" s="6"/>
      <c r="J3647" s="6"/>
      <c r="K3647" s="6"/>
      <c r="L3647" s="6"/>
      <c r="M3647" s="6"/>
      <c r="N3647" s="6"/>
      <c r="O3647" s="6"/>
      <c r="P3647" s="10"/>
      <c r="Q3647" s="15" t="str">
        <f t="shared" ca="1" si="114"/>
        <v>-</v>
      </c>
      <c r="R3647" s="6"/>
      <c r="S3647" s="6"/>
      <c r="T3647" s="6"/>
      <c r="U3647" s="6"/>
      <c r="V3647" s="6"/>
      <c r="W3647" s="6" t="str">
        <f t="shared" ref="W3647:W3710" si="115">IF(OR(ISBLANK(J3647),ISBLANK(V3647)),"-",(IF(J3647=V3647,"Yes","No")))</f>
        <v>-</v>
      </c>
      <c r="X3647" s="6"/>
      <c r="Y3647" s="6"/>
      <c r="Z3647" s="6"/>
      <c r="AA3647" s="6"/>
      <c r="AB3647" s="6"/>
      <c r="AC3647" s="6"/>
    </row>
    <row r="3648" spans="1:29" x14ac:dyDescent="0.25">
      <c r="Q3648" s="12" t="str">
        <f t="shared" ref="Q3648:Q3711" ca="1" si="116">IF(B3648&gt;1/1/1900, (IF(R3648="Closed",(DATEDIF(B3648,P3648,"d"))-(DATEDIF(M3648,O3648,"d")),IF(OR(R3648="Pending",ISBLANK(P3648)),TODAY()-B3648))),"-")</f>
        <v>-</v>
      </c>
      <c r="W3648" t="str">
        <f t="shared" si="115"/>
        <v>-</v>
      </c>
    </row>
    <row r="3649" spans="1:29" x14ac:dyDescent="0.25">
      <c r="A3649" s="6"/>
      <c r="B3649" s="10"/>
      <c r="C3649" s="6"/>
      <c r="D3649" s="6"/>
      <c r="E3649" s="6"/>
      <c r="F3649" s="6"/>
      <c r="G3649" s="6"/>
      <c r="H3649" s="6"/>
      <c r="I3649" s="6"/>
      <c r="J3649" s="6"/>
      <c r="K3649" s="6"/>
      <c r="L3649" s="6"/>
      <c r="M3649" s="6"/>
      <c r="N3649" s="6"/>
      <c r="O3649" s="6"/>
      <c r="P3649" s="10"/>
      <c r="Q3649" s="15" t="str">
        <f t="shared" ca="1" si="116"/>
        <v>-</v>
      </c>
      <c r="R3649" s="6"/>
      <c r="S3649" s="6"/>
      <c r="T3649" s="6"/>
      <c r="U3649" s="6"/>
      <c r="V3649" s="6"/>
      <c r="W3649" s="6" t="str">
        <f t="shared" si="115"/>
        <v>-</v>
      </c>
      <c r="X3649" s="6"/>
      <c r="Y3649" s="6"/>
      <c r="Z3649" s="6"/>
      <c r="AA3649" s="6"/>
      <c r="AB3649" s="6"/>
      <c r="AC3649" s="6"/>
    </row>
    <row r="3650" spans="1:29" x14ac:dyDescent="0.25">
      <c r="Q3650" s="12" t="str">
        <f t="shared" ca="1" si="116"/>
        <v>-</v>
      </c>
      <c r="W3650" t="str">
        <f t="shared" si="115"/>
        <v>-</v>
      </c>
    </row>
    <row r="3651" spans="1:29" x14ac:dyDescent="0.25">
      <c r="A3651" s="6"/>
      <c r="B3651" s="10"/>
      <c r="C3651" s="6"/>
      <c r="D3651" s="6"/>
      <c r="E3651" s="6"/>
      <c r="F3651" s="6"/>
      <c r="G3651" s="6"/>
      <c r="H3651" s="6"/>
      <c r="I3651" s="6"/>
      <c r="J3651" s="6"/>
      <c r="K3651" s="6"/>
      <c r="L3651" s="6"/>
      <c r="M3651" s="6"/>
      <c r="N3651" s="6"/>
      <c r="O3651" s="6"/>
      <c r="P3651" s="10"/>
      <c r="Q3651" s="15" t="str">
        <f t="shared" ca="1" si="116"/>
        <v>-</v>
      </c>
      <c r="R3651" s="6"/>
      <c r="S3651" s="6"/>
      <c r="T3651" s="6"/>
      <c r="U3651" s="6"/>
      <c r="V3651" s="6"/>
      <c r="W3651" s="6" t="str">
        <f t="shared" si="115"/>
        <v>-</v>
      </c>
      <c r="X3651" s="6"/>
      <c r="Y3651" s="6"/>
      <c r="Z3651" s="6"/>
      <c r="AA3651" s="6"/>
      <c r="AB3651" s="6"/>
      <c r="AC3651" s="6"/>
    </row>
    <row r="3652" spans="1:29" x14ac:dyDescent="0.25">
      <c r="Q3652" s="12" t="str">
        <f t="shared" ca="1" si="116"/>
        <v>-</v>
      </c>
      <c r="W3652" t="str">
        <f t="shared" si="115"/>
        <v>-</v>
      </c>
    </row>
    <row r="3653" spans="1:29" x14ac:dyDescent="0.25">
      <c r="A3653" s="6"/>
      <c r="B3653" s="10"/>
      <c r="C3653" s="6"/>
      <c r="D3653" s="6"/>
      <c r="E3653" s="6"/>
      <c r="F3653" s="6"/>
      <c r="G3653" s="6"/>
      <c r="H3653" s="6"/>
      <c r="I3653" s="6"/>
      <c r="J3653" s="6"/>
      <c r="K3653" s="6"/>
      <c r="L3653" s="6"/>
      <c r="M3653" s="6"/>
      <c r="N3653" s="6"/>
      <c r="O3653" s="6"/>
      <c r="P3653" s="10"/>
      <c r="Q3653" s="15" t="str">
        <f t="shared" ca="1" si="116"/>
        <v>-</v>
      </c>
      <c r="R3653" s="6"/>
      <c r="S3653" s="6"/>
      <c r="T3653" s="6"/>
      <c r="U3653" s="6"/>
      <c r="V3653" s="6"/>
      <c r="W3653" s="6" t="str">
        <f t="shared" si="115"/>
        <v>-</v>
      </c>
      <c r="X3653" s="6"/>
      <c r="Y3653" s="6"/>
      <c r="Z3653" s="6"/>
      <c r="AA3653" s="6"/>
      <c r="AB3653" s="6"/>
      <c r="AC3653" s="6"/>
    </row>
    <row r="3654" spans="1:29" x14ac:dyDescent="0.25">
      <c r="Q3654" s="12" t="str">
        <f t="shared" ca="1" si="116"/>
        <v>-</v>
      </c>
      <c r="W3654" t="str">
        <f t="shared" si="115"/>
        <v>-</v>
      </c>
    </row>
    <row r="3655" spans="1:29" x14ac:dyDescent="0.25">
      <c r="A3655" s="6"/>
      <c r="B3655" s="10"/>
      <c r="C3655" s="6"/>
      <c r="D3655" s="6"/>
      <c r="E3655" s="6"/>
      <c r="F3655" s="6"/>
      <c r="G3655" s="6"/>
      <c r="H3655" s="6"/>
      <c r="I3655" s="6"/>
      <c r="J3655" s="6"/>
      <c r="K3655" s="6"/>
      <c r="L3655" s="6"/>
      <c r="M3655" s="6"/>
      <c r="N3655" s="6"/>
      <c r="O3655" s="6"/>
      <c r="P3655" s="10"/>
      <c r="Q3655" s="15" t="str">
        <f t="shared" ca="1" si="116"/>
        <v>-</v>
      </c>
      <c r="R3655" s="6"/>
      <c r="S3655" s="6"/>
      <c r="T3655" s="6"/>
      <c r="U3655" s="6"/>
      <c r="V3655" s="6"/>
      <c r="W3655" s="6" t="str">
        <f t="shared" si="115"/>
        <v>-</v>
      </c>
      <c r="X3655" s="6"/>
      <c r="Y3655" s="6"/>
      <c r="Z3655" s="6"/>
      <c r="AA3655" s="6"/>
      <c r="AB3655" s="6"/>
      <c r="AC3655" s="6"/>
    </row>
    <row r="3656" spans="1:29" x14ac:dyDescent="0.25">
      <c r="Q3656" s="12" t="str">
        <f t="shared" ca="1" si="116"/>
        <v>-</v>
      </c>
      <c r="W3656" t="str">
        <f t="shared" si="115"/>
        <v>-</v>
      </c>
    </row>
    <row r="3657" spans="1:29" x14ac:dyDescent="0.25">
      <c r="A3657" s="6"/>
      <c r="B3657" s="10"/>
      <c r="C3657" s="6"/>
      <c r="D3657" s="6"/>
      <c r="E3657" s="6"/>
      <c r="F3657" s="6"/>
      <c r="G3657" s="6"/>
      <c r="H3657" s="6"/>
      <c r="I3657" s="6"/>
      <c r="J3657" s="6"/>
      <c r="K3657" s="6"/>
      <c r="L3657" s="6"/>
      <c r="M3657" s="6"/>
      <c r="N3657" s="6"/>
      <c r="O3657" s="6"/>
      <c r="P3657" s="10"/>
      <c r="Q3657" s="15" t="str">
        <f t="shared" ca="1" si="116"/>
        <v>-</v>
      </c>
      <c r="R3657" s="6"/>
      <c r="S3657" s="6"/>
      <c r="T3657" s="6"/>
      <c r="U3657" s="6"/>
      <c r="V3657" s="6"/>
      <c r="W3657" s="6" t="str">
        <f t="shared" si="115"/>
        <v>-</v>
      </c>
      <c r="X3657" s="6"/>
      <c r="Y3657" s="6"/>
      <c r="Z3657" s="6"/>
      <c r="AA3657" s="6"/>
      <c r="AB3657" s="6"/>
      <c r="AC3657" s="6"/>
    </row>
    <row r="3658" spans="1:29" x14ac:dyDescent="0.25">
      <c r="Q3658" s="12" t="str">
        <f t="shared" ca="1" si="116"/>
        <v>-</v>
      </c>
      <c r="W3658" t="str">
        <f t="shared" si="115"/>
        <v>-</v>
      </c>
    </row>
    <row r="3659" spans="1:29" x14ac:dyDescent="0.25">
      <c r="A3659" s="6"/>
      <c r="B3659" s="10"/>
      <c r="C3659" s="6"/>
      <c r="D3659" s="6"/>
      <c r="E3659" s="6"/>
      <c r="F3659" s="6"/>
      <c r="G3659" s="6"/>
      <c r="H3659" s="6"/>
      <c r="I3659" s="6"/>
      <c r="J3659" s="6"/>
      <c r="K3659" s="6"/>
      <c r="L3659" s="6"/>
      <c r="M3659" s="6"/>
      <c r="N3659" s="6"/>
      <c r="O3659" s="6"/>
      <c r="P3659" s="10"/>
      <c r="Q3659" s="15" t="str">
        <f t="shared" ca="1" si="116"/>
        <v>-</v>
      </c>
      <c r="R3659" s="6"/>
      <c r="S3659" s="6"/>
      <c r="T3659" s="6"/>
      <c r="U3659" s="6"/>
      <c r="V3659" s="6"/>
      <c r="W3659" s="6" t="str">
        <f t="shared" si="115"/>
        <v>-</v>
      </c>
      <c r="X3659" s="6"/>
      <c r="Y3659" s="6"/>
      <c r="Z3659" s="6"/>
      <c r="AA3659" s="6"/>
      <c r="AB3659" s="6"/>
      <c r="AC3659" s="6"/>
    </row>
    <row r="3660" spans="1:29" x14ac:dyDescent="0.25">
      <c r="Q3660" s="12" t="str">
        <f t="shared" ca="1" si="116"/>
        <v>-</v>
      </c>
      <c r="W3660" t="str">
        <f t="shared" si="115"/>
        <v>-</v>
      </c>
    </row>
    <row r="3661" spans="1:29" x14ac:dyDescent="0.25">
      <c r="A3661" s="6"/>
      <c r="B3661" s="10"/>
      <c r="C3661" s="6"/>
      <c r="D3661" s="6"/>
      <c r="E3661" s="6"/>
      <c r="F3661" s="6"/>
      <c r="G3661" s="6"/>
      <c r="H3661" s="6"/>
      <c r="I3661" s="6"/>
      <c r="J3661" s="6"/>
      <c r="K3661" s="6"/>
      <c r="L3661" s="6"/>
      <c r="M3661" s="6"/>
      <c r="N3661" s="6"/>
      <c r="O3661" s="6"/>
      <c r="P3661" s="10"/>
      <c r="Q3661" s="15" t="str">
        <f t="shared" ca="1" si="116"/>
        <v>-</v>
      </c>
      <c r="R3661" s="6"/>
      <c r="S3661" s="6"/>
      <c r="T3661" s="6"/>
      <c r="U3661" s="6"/>
      <c r="V3661" s="6"/>
      <c r="W3661" s="6" t="str">
        <f t="shared" si="115"/>
        <v>-</v>
      </c>
      <c r="X3661" s="6"/>
      <c r="Y3661" s="6"/>
      <c r="Z3661" s="6"/>
      <c r="AA3661" s="6"/>
      <c r="AB3661" s="6"/>
      <c r="AC3661" s="6"/>
    </row>
    <row r="3662" spans="1:29" x14ac:dyDescent="0.25">
      <c r="Q3662" s="12" t="str">
        <f t="shared" ca="1" si="116"/>
        <v>-</v>
      </c>
      <c r="W3662" t="str">
        <f t="shared" si="115"/>
        <v>-</v>
      </c>
    </row>
    <row r="3663" spans="1:29" x14ac:dyDescent="0.25">
      <c r="A3663" s="6"/>
      <c r="B3663" s="10"/>
      <c r="C3663" s="6"/>
      <c r="D3663" s="6"/>
      <c r="E3663" s="6"/>
      <c r="F3663" s="6"/>
      <c r="G3663" s="6"/>
      <c r="H3663" s="6"/>
      <c r="I3663" s="6"/>
      <c r="J3663" s="6"/>
      <c r="K3663" s="6"/>
      <c r="L3663" s="6"/>
      <c r="M3663" s="6"/>
      <c r="N3663" s="6"/>
      <c r="O3663" s="6"/>
      <c r="P3663" s="10"/>
      <c r="Q3663" s="15" t="str">
        <f t="shared" ca="1" si="116"/>
        <v>-</v>
      </c>
      <c r="R3663" s="6"/>
      <c r="S3663" s="6"/>
      <c r="T3663" s="6"/>
      <c r="U3663" s="6"/>
      <c r="V3663" s="6"/>
      <c r="W3663" s="6" t="str">
        <f t="shared" si="115"/>
        <v>-</v>
      </c>
      <c r="X3663" s="6"/>
      <c r="Y3663" s="6"/>
      <c r="Z3663" s="6"/>
      <c r="AA3663" s="6"/>
      <c r="AB3663" s="6"/>
      <c r="AC3663" s="6"/>
    </row>
    <row r="3664" spans="1:29" x14ac:dyDescent="0.25">
      <c r="Q3664" s="12" t="str">
        <f t="shared" ca="1" si="116"/>
        <v>-</v>
      </c>
      <c r="W3664" t="str">
        <f t="shared" si="115"/>
        <v>-</v>
      </c>
    </row>
    <row r="3665" spans="1:29" x14ac:dyDescent="0.25">
      <c r="A3665" s="6"/>
      <c r="B3665" s="10"/>
      <c r="C3665" s="6"/>
      <c r="D3665" s="6"/>
      <c r="E3665" s="6"/>
      <c r="F3665" s="6"/>
      <c r="G3665" s="6"/>
      <c r="H3665" s="6"/>
      <c r="I3665" s="6"/>
      <c r="J3665" s="6"/>
      <c r="K3665" s="6"/>
      <c r="L3665" s="6"/>
      <c r="M3665" s="6"/>
      <c r="N3665" s="6"/>
      <c r="O3665" s="6"/>
      <c r="P3665" s="10"/>
      <c r="Q3665" s="15" t="str">
        <f t="shared" ca="1" si="116"/>
        <v>-</v>
      </c>
      <c r="R3665" s="6"/>
      <c r="S3665" s="6"/>
      <c r="T3665" s="6"/>
      <c r="U3665" s="6"/>
      <c r="V3665" s="6"/>
      <c r="W3665" s="6" t="str">
        <f t="shared" si="115"/>
        <v>-</v>
      </c>
      <c r="X3665" s="6"/>
      <c r="Y3665" s="6"/>
      <c r="Z3665" s="6"/>
      <c r="AA3665" s="6"/>
      <c r="AB3665" s="6"/>
      <c r="AC3665" s="6"/>
    </row>
    <row r="3666" spans="1:29" x14ac:dyDescent="0.25">
      <c r="Q3666" s="12" t="str">
        <f t="shared" ca="1" si="116"/>
        <v>-</v>
      </c>
      <c r="W3666" t="str">
        <f t="shared" si="115"/>
        <v>-</v>
      </c>
    </row>
    <row r="3667" spans="1:29" x14ac:dyDescent="0.25">
      <c r="A3667" s="6"/>
      <c r="B3667" s="10"/>
      <c r="C3667" s="6"/>
      <c r="D3667" s="6"/>
      <c r="E3667" s="6"/>
      <c r="F3667" s="6"/>
      <c r="G3667" s="6"/>
      <c r="H3667" s="6"/>
      <c r="I3667" s="6"/>
      <c r="J3667" s="6"/>
      <c r="K3667" s="6"/>
      <c r="L3667" s="6"/>
      <c r="M3667" s="6"/>
      <c r="N3667" s="6"/>
      <c r="O3667" s="6"/>
      <c r="P3667" s="10"/>
      <c r="Q3667" s="15" t="str">
        <f t="shared" ca="1" si="116"/>
        <v>-</v>
      </c>
      <c r="R3667" s="6"/>
      <c r="S3667" s="6"/>
      <c r="T3667" s="6"/>
      <c r="U3667" s="6"/>
      <c r="V3667" s="6"/>
      <c r="W3667" s="6" t="str">
        <f t="shared" si="115"/>
        <v>-</v>
      </c>
      <c r="X3667" s="6"/>
      <c r="Y3667" s="6"/>
      <c r="Z3667" s="6"/>
      <c r="AA3667" s="6"/>
      <c r="AB3667" s="6"/>
      <c r="AC3667" s="6"/>
    </row>
    <row r="3668" spans="1:29" x14ac:dyDescent="0.25">
      <c r="Q3668" s="12" t="str">
        <f t="shared" ca="1" si="116"/>
        <v>-</v>
      </c>
      <c r="W3668" t="str">
        <f t="shared" si="115"/>
        <v>-</v>
      </c>
    </row>
    <row r="3669" spans="1:29" x14ac:dyDescent="0.25">
      <c r="A3669" s="6"/>
      <c r="B3669" s="10"/>
      <c r="C3669" s="6"/>
      <c r="D3669" s="6"/>
      <c r="E3669" s="6"/>
      <c r="F3669" s="6"/>
      <c r="G3669" s="6"/>
      <c r="H3669" s="6"/>
      <c r="I3669" s="6"/>
      <c r="J3669" s="6"/>
      <c r="K3669" s="6"/>
      <c r="L3669" s="6"/>
      <c r="M3669" s="6"/>
      <c r="N3669" s="6"/>
      <c r="O3669" s="6"/>
      <c r="P3669" s="10"/>
      <c r="Q3669" s="15" t="str">
        <f t="shared" ca="1" si="116"/>
        <v>-</v>
      </c>
      <c r="R3669" s="6"/>
      <c r="S3669" s="6"/>
      <c r="T3669" s="6"/>
      <c r="U3669" s="6"/>
      <c r="V3669" s="6"/>
      <c r="W3669" s="6" t="str">
        <f t="shared" si="115"/>
        <v>-</v>
      </c>
      <c r="X3669" s="6"/>
      <c r="Y3669" s="6"/>
      <c r="Z3669" s="6"/>
      <c r="AA3669" s="6"/>
      <c r="AB3669" s="6"/>
      <c r="AC3669" s="6"/>
    </row>
    <row r="3670" spans="1:29" x14ac:dyDescent="0.25">
      <c r="Q3670" s="12" t="str">
        <f t="shared" ca="1" si="116"/>
        <v>-</v>
      </c>
      <c r="W3670" t="str">
        <f t="shared" si="115"/>
        <v>-</v>
      </c>
    </row>
    <row r="3671" spans="1:29" x14ac:dyDescent="0.25">
      <c r="A3671" s="6"/>
      <c r="B3671" s="10"/>
      <c r="C3671" s="6"/>
      <c r="D3671" s="6"/>
      <c r="E3671" s="6"/>
      <c r="F3671" s="6"/>
      <c r="G3671" s="6"/>
      <c r="H3671" s="6"/>
      <c r="I3671" s="6"/>
      <c r="J3671" s="6"/>
      <c r="K3671" s="6"/>
      <c r="L3671" s="6"/>
      <c r="M3671" s="6"/>
      <c r="N3671" s="6"/>
      <c r="O3671" s="6"/>
      <c r="P3671" s="10"/>
      <c r="Q3671" s="15" t="str">
        <f t="shared" ca="1" si="116"/>
        <v>-</v>
      </c>
      <c r="R3671" s="6"/>
      <c r="S3671" s="6"/>
      <c r="T3671" s="6"/>
      <c r="U3671" s="6"/>
      <c r="V3671" s="6"/>
      <c r="W3671" s="6" t="str">
        <f t="shared" si="115"/>
        <v>-</v>
      </c>
      <c r="X3671" s="6"/>
      <c r="Y3671" s="6"/>
      <c r="Z3671" s="6"/>
      <c r="AA3671" s="6"/>
      <c r="AB3671" s="6"/>
      <c r="AC3671" s="6"/>
    </row>
    <row r="3672" spans="1:29" x14ac:dyDescent="0.25">
      <c r="Q3672" s="12" t="str">
        <f t="shared" ca="1" si="116"/>
        <v>-</v>
      </c>
      <c r="W3672" t="str">
        <f t="shared" si="115"/>
        <v>-</v>
      </c>
    </row>
    <row r="3673" spans="1:29" x14ac:dyDescent="0.25">
      <c r="A3673" s="6"/>
      <c r="B3673" s="10"/>
      <c r="C3673" s="6"/>
      <c r="D3673" s="6"/>
      <c r="E3673" s="6"/>
      <c r="F3673" s="6"/>
      <c r="G3673" s="6"/>
      <c r="H3673" s="6"/>
      <c r="I3673" s="6"/>
      <c r="J3673" s="6"/>
      <c r="K3673" s="6"/>
      <c r="L3673" s="6"/>
      <c r="M3673" s="6"/>
      <c r="N3673" s="6"/>
      <c r="O3673" s="6"/>
      <c r="P3673" s="10"/>
      <c r="Q3673" s="15" t="str">
        <f t="shared" ca="1" si="116"/>
        <v>-</v>
      </c>
      <c r="R3673" s="6"/>
      <c r="S3673" s="6"/>
      <c r="T3673" s="6"/>
      <c r="U3673" s="6"/>
      <c r="V3673" s="6"/>
      <c r="W3673" s="6" t="str">
        <f t="shared" si="115"/>
        <v>-</v>
      </c>
      <c r="X3673" s="6"/>
      <c r="Y3673" s="6"/>
      <c r="Z3673" s="6"/>
      <c r="AA3673" s="6"/>
      <c r="AB3673" s="6"/>
      <c r="AC3673" s="6"/>
    </row>
    <row r="3674" spans="1:29" x14ac:dyDescent="0.25">
      <c r="Q3674" s="12" t="str">
        <f t="shared" ca="1" si="116"/>
        <v>-</v>
      </c>
      <c r="W3674" t="str">
        <f t="shared" si="115"/>
        <v>-</v>
      </c>
    </row>
    <row r="3675" spans="1:29" x14ac:dyDescent="0.25">
      <c r="A3675" s="6"/>
      <c r="B3675" s="10"/>
      <c r="C3675" s="6"/>
      <c r="D3675" s="6"/>
      <c r="E3675" s="6"/>
      <c r="F3675" s="6"/>
      <c r="G3675" s="6"/>
      <c r="H3675" s="6"/>
      <c r="I3675" s="6"/>
      <c r="J3675" s="6"/>
      <c r="K3675" s="6"/>
      <c r="L3675" s="6"/>
      <c r="M3675" s="6"/>
      <c r="N3675" s="6"/>
      <c r="O3675" s="6"/>
      <c r="P3675" s="10"/>
      <c r="Q3675" s="15" t="str">
        <f t="shared" ca="1" si="116"/>
        <v>-</v>
      </c>
      <c r="R3675" s="6"/>
      <c r="S3675" s="6"/>
      <c r="T3675" s="6"/>
      <c r="U3675" s="6"/>
      <c r="V3675" s="6"/>
      <c r="W3675" s="6" t="str">
        <f t="shared" si="115"/>
        <v>-</v>
      </c>
      <c r="X3675" s="6"/>
      <c r="Y3675" s="6"/>
      <c r="Z3675" s="6"/>
      <c r="AA3675" s="6"/>
      <c r="AB3675" s="6"/>
      <c r="AC3675" s="6"/>
    </row>
    <row r="3676" spans="1:29" x14ac:dyDescent="0.25">
      <c r="Q3676" s="12" t="str">
        <f t="shared" ca="1" si="116"/>
        <v>-</v>
      </c>
      <c r="W3676" t="str">
        <f t="shared" si="115"/>
        <v>-</v>
      </c>
    </row>
    <row r="3677" spans="1:29" x14ac:dyDescent="0.25">
      <c r="A3677" s="6"/>
      <c r="B3677" s="10"/>
      <c r="C3677" s="6"/>
      <c r="D3677" s="6"/>
      <c r="E3677" s="6"/>
      <c r="F3677" s="6"/>
      <c r="G3677" s="6"/>
      <c r="H3677" s="6"/>
      <c r="I3677" s="6"/>
      <c r="J3677" s="6"/>
      <c r="K3677" s="6"/>
      <c r="L3677" s="6"/>
      <c r="M3677" s="6"/>
      <c r="N3677" s="6"/>
      <c r="O3677" s="6"/>
      <c r="P3677" s="10"/>
      <c r="Q3677" s="15" t="str">
        <f t="shared" ca="1" si="116"/>
        <v>-</v>
      </c>
      <c r="R3677" s="6"/>
      <c r="S3677" s="6"/>
      <c r="T3677" s="6"/>
      <c r="U3677" s="6"/>
      <c r="V3677" s="6"/>
      <c r="W3677" s="6" t="str">
        <f t="shared" si="115"/>
        <v>-</v>
      </c>
      <c r="X3677" s="6"/>
      <c r="Y3677" s="6"/>
      <c r="Z3677" s="6"/>
      <c r="AA3677" s="6"/>
      <c r="AB3677" s="6"/>
      <c r="AC3677" s="6"/>
    </row>
    <row r="3678" spans="1:29" x14ac:dyDescent="0.25">
      <c r="Q3678" s="12" t="str">
        <f t="shared" ca="1" si="116"/>
        <v>-</v>
      </c>
      <c r="W3678" t="str">
        <f t="shared" si="115"/>
        <v>-</v>
      </c>
    </row>
    <row r="3679" spans="1:29" x14ac:dyDescent="0.25">
      <c r="A3679" s="6"/>
      <c r="B3679" s="10"/>
      <c r="C3679" s="6"/>
      <c r="D3679" s="6"/>
      <c r="E3679" s="6"/>
      <c r="F3679" s="6"/>
      <c r="G3679" s="6"/>
      <c r="H3679" s="6"/>
      <c r="I3679" s="6"/>
      <c r="J3679" s="6"/>
      <c r="K3679" s="6"/>
      <c r="L3679" s="6"/>
      <c r="M3679" s="6"/>
      <c r="N3679" s="6"/>
      <c r="O3679" s="6"/>
      <c r="P3679" s="10"/>
      <c r="Q3679" s="15" t="str">
        <f t="shared" ca="1" si="116"/>
        <v>-</v>
      </c>
      <c r="R3679" s="6"/>
      <c r="S3679" s="6"/>
      <c r="T3679" s="6"/>
      <c r="U3679" s="6"/>
      <c r="V3679" s="6"/>
      <c r="W3679" s="6" t="str">
        <f t="shared" si="115"/>
        <v>-</v>
      </c>
      <c r="X3679" s="6"/>
      <c r="Y3679" s="6"/>
      <c r="Z3679" s="6"/>
      <c r="AA3679" s="6"/>
      <c r="AB3679" s="6"/>
      <c r="AC3679" s="6"/>
    </row>
    <row r="3680" spans="1:29" x14ac:dyDescent="0.25">
      <c r="Q3680" s="12" t="str">
        <f t="shared" ca="1" si="116"/>
        <v>-</v>
      </c>
      <c r="W3680" t="str">
        <f t="shared" si="115"/>
        <v>-</v>
      </c>
    </row>
    <row r="3681" spans="1:29" x14ac:dyDescent="0.25">
      <c r="A3681" s="6"/>
      <c r="B3681" s="10"/>
      <c r="C3681" s="6"/>
      <c r="D3681" s="6"/>
      <c r="E3681" s="6"/>
      <c r="F3681" s="6"/>
      <c r="G3681" s="6"/>
      <c r="H3681" s="6"/>
      <c r="I3681" s="6"/>
      <c r="J3681" s="6"/>
      <c r="K3681" s="6"/>
      <c r="L3681" s="6"/>
      <c r="M3681" s="6"/>
      <c r="N3681" s="6"/>
      <c r="O3681" s="6"/>
      <c r="P3681" s="10"/>
      <c r="Q3681" s="15" t="str">
        <f t="shared" ca="1" si="116"/>
        <v>-</v>
      </c>
      <c r="R3681" s="6"/>
      <c r="S3681" s="6"/>
      <c r="T3681" s="6"/>
      <c r="U3681" s="6"/>
      <c r="V3681" s="6"/>
      <c r="W3681" s="6" t="str">
        <f t="shared" si="115"/>
        <v>-</v>
      </c>
      <c r="X3681" s="6"/>
      <c r="Y3681" s="6"/>
      <c r="Z3681" s="6"/>
      <c r="AA3681" s="6"/>
      <c r="AB3681" s="6"/>
      <c r="AC3681" s="6"/>
    </row>
    <row r="3682" spans="1:29" x14ac:dyDescent="0.25">
      <c r="Q3682" s="12" t="str">
        <f t="shared" ca="1" si="116"/>
        <v>-</v>
      </c>
      <c r="W3682" t="str">
        <f t="shared" si="115"/>
        <v>-</v>
      </c>
    </row>
    <row r="3683" spans="1:29" x14ac:dyDescent="0.25">
      <c r="A3683" s="6"/>
      <c r="B3683" s="10"/>
      <c r="C3683" s="6"/>
      <c r="D3683" s="6"/>
      <c r="E3683" s="6"/>
      <c r="F3683" s="6"/>
      <c r="G3683" s="6"/>
      <c r="H3683" s="6"/>
      <c r="I3683" s="6"/>
      <c r="J3683" s="6"/>
      <c r="K3683" s="6"/>
      <c r="L3683" s="6"/>
      <c r="M3683" s="6"/>
      <c r="N3683" s="6"/>
      <c r="O3683" s="6"/>
      <c r="P3683" s="10"/>
      <c r="Q3683" s="15" t="str">
        <f t="shared" ca="1" si="116"/>
        <v>-</v>
      </c>
      <c r="R3683" s="6"/>
      <c r="S3683" s="6"/>
      <c r="T3683" s="6"/>
      <c r="U3683" s="6"/>
      <c r="V3683" s="6"/>
      <c r="W3683" s="6" t="str">
        <f t="shared" si="115"/>
        <v>-</v>
      </c>
      <c r="X3683" s="6"/>
      <c r="Y3683" s="6"/>
      <c r="Z3683" s="6"/>
      <c r="AA3683" s="6"/>
      <c r="AB3683" s="6"/>
      <c r="AC3683" s="6"/>
    </row>
    <row r="3684" spans="1:29" x14ac:dyDescent="0.25">
      <c r="Q3684" s="12" t="str">
        <f t="shared" ca="1" si="116"/>
        <v>-</v>
      </c>
      <c r="W3684" t="str">
        <f t="shared" si="115"/>
        <v>-</v>
      </c>
    </row>
    <row r="3685" spans="1:29" x14ac:dyDescent="0.25">
      <c r="A3685" s="6"/>
      <c r="B3685" s="10"/>
      <c r="C3685" s="6"/>
      <c r="D3685" s="6"/>
      <c r="E3685" s="6"/>
      <c r="F3685" s="6"/>
      <c r="G3685" s="6"/>
      <c r="H3685" s="6"/>
      <c r="I3685" s="6"/>
      <c r="J3685" s="6"/>
      <c r="K3685" s="6"/>
      <c r="L3685" s="6"/>
      <c r="M3685" s="6"/>
      <c r="N3685" s="6"/>
      <c r="O3685" s="6"/>
      <c r="P3685" s="10"/>
      <c r="Q3685" s="15" t="str">
        <f t="shared" ca="1" si="116"/>
        <v>-</v>
      </c>
      <c r="R3685" s="6"/>
      <c r="S3685" s="6"/>
      <c r="T3685" s="6"/>
      <c r="U3685" s="6"/>
      <c r="V3685" s="6"/>
      <c r="W3685" s="6" t="str">
        <f t="shared" si="115"/>
        <v>-</v>
      </c>
      <c r="X3685" s="6"/>
      <c r="Y3685" s="6"/>
      <c r="Z3685" s="6"/>
      <c r="AA3685" s="6"/>
      <c r="AB3685" s="6"/>
      <c r="AC3685" s="6"/>
    </row>
    <row r="3686" spans="1:29" x14ac:dyDescent="0.25">
      <c r="Q3686" s="12" t="str">
        <f t="shared" ca="1" si="116"/>
        <v>-</v>
      </c>
      <c r="W3686" t="str">
        <f t="shared" si="115"/>
        <v>-</v>
      </c>
    </row>
    <row r="3687" spans="1:29" x14ac:dyDescent="0.25">
      <c r="A3687" s="6"/>
      <c r="B3687" s="10"/>
      <c r="C3687" s="6"/>
      <c r="D3687" s="6"/>
      <c r="E3687" s="6"/>
      <c r="F3687" s="6"/>
      <c r="G3687" s="6"/>
      <c r="H3687" s="6"/>
      <c r="I3687" s="6"/>
      <c r="J3687" s="6"/>
      <c r="K3687" s="6"/>
      <c r="L3687" s="6"/>
      <c r="M3687" s="6"/>
      <c r="N3687" s="6"/>
      <c r="O3687" s="6"/>
      <c r="P3687" s="10"/>
      <c r="Q3687" s="15" t="str">
        <f t="shared" ca="1" si="116"/>
        <v>-</v>
      </c>
      <c r="R3687" s="6"/>
      <c r="S3687" s="6"/>
      <c r="T3687" s="6"/>
      <c r="U3687" s="6"/>
      <c r="V3687" s="6"/>
      <c r="W3687" s="6" t="str">
        <f t="shared" si="115"/>
        <v>-</v>
      </c>
      <c r="X3687" s="6"/>
      <c r="Y3687" s="6"/>
      <c r="Z3687" s="6"/>
      <c r="AA3687" s="6"/>
      <c r="AB3687" s="6"/>
      <c r="AC3687" s="6"/>
    </row>
    <row r="3688" spans="1:29" x14ac:dyDescent="0.25">
      <c r="Q3688" s="12" t="str">
        <f t="shared" ca="1" si="116"/>
        <v>-</v>
      </c>
      <c r="W3688" t="str">
        <f t="shared" si="115"/>
        <v>-</v>
      </c>
    </row>
    <row r="3689" spans="1:29" x14ac:dyDescent="0.25">
      <c r="A3689" s="6"/>
      <c r="B3689" s="10"/>
      <c r="C3689" s="6"/>
      <c r="D3689" s="6"/>
      <c r="E3689" s="6"/>
      <c r="F3689" s="6"/>
      <c r="G3689" s="6"/>
      <c r="H3689" s="6"/>
      <c r="I3689" s="6"/>
      <c r="J3689" s="6"/>
      <c r="K3689" s="6"/>
      <c r="L3689" s="6"/>
      <c r="M3689" s="6"/>
      <c r="N3689" s="6"/>
      <c r="O3689" s="6"/>
      <c r="P3689" s="10"/>
      <c r="Q3689" s="15" t="str">
        <f t="shared" ca="1" si="116"/>
        <v>-</v>
      </c>
      <c r="R3689" s="6"/>
      <c r="S3689" s="6"/>
      <c r="T3689" s="6"/>
      <c r="U3689" s="6"/>
      <c r="V3689" s="6"/>
      <c r="W3689" s="6" t="str">
        <f t="shared" si="115"/>
        <v>-</v>
      </c>
      <c r="X3689" s="6"/>
      <c r="Y3689" s="6"/>
      <c r="Z3689" s="6"/>
      <c r="AA3689" s="6"/>
      <c r="AB3689" s="6"/>
      <c r="AC3689" s="6"/>
    </row>
    <row r="3690" spans="1:29" x14ac:dyDescent="0.25">
      <c r="Q3690" s="12" t="str">
        <f t="shared" ca="1" si="116"/>
        <v>-</v>
      </c>
      <c r="W3690" t="str">
        <f t="shared" si="115"/>
        <v>-</v>
      </c>
    </row>
    <row r="3691" spans="1:29" x14ac:dyDescent="0.25">
      <c r="A3691" s="6"/>
      <c r="B3691" s="10"/>
      <c r="C3691" s="6"/>
      <c r="D3691" s="6"/>
      <c r="E3691" s="6"/>
      <c r="F3691" s="6"/>
      <c r="G3691" s="6"/>
      <c r="H3691" s="6"/>
      <c r="I3691" s="6"/>
      <c r="J3691" s="6"/>
      <c r="K3691" s="6"/>
      <c r="L3691" s="6"/>
      <c r="M3691" s="6"/>
      <c r="N3691" s="6"/>
      <c r="O3691" s="6"/>
      <c r="P3691" s="10"/>
      <c r="Q3691" s="15" t="str">
        <f t="shared" ca="1" si="116"/>
        <v>-</v>
      </c>
      <c r="R3691" s="6"/>
      <c r="S3691" s="6"/>
      <c r="T3691" s="6"/>
      <c r="U3691" s="6"/>
      <c r="V3691" s="6"/>
      <c r="W3691" s="6" t="str">
        <f t="shared" si="115"/>
        <v>-</v>
      </c>
      <c r="X3691" s="6"/>
      <c r="Y3691" s="6"/>
      <c r="Z3691" s="6"/>
      <c r="AA3691" s="6"/>
      <c r="AB3691" s="6"/>
      <c r="AC3691" s="6"/>
    </row>
    <row r="3692" spans="1:29" x14ac:dyDescent="0.25">
      <c r="Q3692" s="12" t="str">
        <f t="shared" ca="1" si="116"/>
        <v>-</v>
      </c>
      <c r="W3692" t="str">
        <f t="shared" si="115"/>
        <v>-</v>
      </c>
    </row>
    <row r="3693" spans="1:29" x14ac:dyDescent="0.25">
      <c r="A3693" s="6"/>
      <c r="B3693" s="10"/>
      <c r="C3693" s="6"/>
      <c r="D3693" s="6"/>
      <c r="E3693" s="6"/>
      <c r="F3693" s="6"/>
      <c r="G3693" s="6"/>
      <c r="H3693" s="6"/>
      <c r="I3693" s="6"/>
      <c r="J3693" s="6"/>
      <c r="K3693" s="6"/>
      <c r="L3693" s="6"/>
      <c r="M3693" s="6"/>
      <c r="N3693" s="6"/>
      <c r="O3693" s="6"/>
      <c r="P3693" s="10"/>
      <c r="Q3693" s="15" t="str">
        <f t="shared" ca="1" si="116"/>
        <v>-</v>
      </c>
      <c r="R3693" s="6"/>
      <c r="S3693" s="6"/>
      <c r="T3693" s="6"/>
      <c r="U3693" s="6"/>
      <c r="V3693" s="6"/>
      <c r="W3693" s="6" t="str">
        <f t="shared" si="115"/>
        <v>-</v>
      </c>
      <c r="X3693" s="6"/>
      <c r="Y3693" s="6"/>
      <c r="Z3693" s="6"/>
      <c r="AA3693" s="6"/>
      <c r="AB3693" s="6"/>
      <c r="AC3693" s="6"/>
    </row>
    <row r="3694" spans="1:29" x14ac:dyDescent="0.25">
      <c r="Q3694" s="12" t="str">
        <f t="shared" ca="1" si="116"/>
        <v>-</v>
      </c>
      <c r="W3694" t="str">
        <f t="shared" si="115"/>
        <v>-</v>
      </c>
    </row>
    <row r="3695" spans="1:29" x14ac:dyDescent="0.25">
      <c r="A3695" s="6"/>
      <c r="B3695" s="10"/>
      <c r="C3695" s="6"/>
      <c r="D3695" s="6"/>
      <c r="E3695" s="6"/>
      <c r="F3695" s="6"/>
      <c r="G3695" s="6"/>
      <c r="H3695" s="6"/>
      <c r="I3695" s="6"/>
      <c r="J3695" s="6"/>
      <c r="K3695" s="6"/>
      <c r="L3695" s="6"/>
      <c r="M3695" s="6"/>
      <c r="N3695" s="6"/>
      <c r="O3695" s="6"/>
      <c r="P3695" s="10"/>
      <c r="Q3695" s="15" t="str">
        <f t="shared" ca="1" si="116"/>
        <v>-</v>
      </c>
      <c r="R3695" s="6"/>
      <c r="S3695" s="6"/>
      <c r="T3695" s="6"/>
      <c r="U3695" s="6"/>
      <c r="V3695" s="6"/>
      <c r="W3695" s="6" t="str">
        <f t="shared" si="115"/>
        <v>-</v>
      </c>
      <c r="X3695" s="6"/>
      <c r="Y3695" s="6"/>
      <c r="Z3695" s="6"/>
      <c r="AA3695" s="6"/>
      <c r="AB3695" s="6"/>
      <c r="AC3695" s="6"/>
    </row>
    <row r="3696" spans="1:29" x14ac:dyDescent="0.25">
      <c r="Q3696" s="12" t="str">
        <f t="shared" ca="1" si="116"/>
        <v>-</v>
      </c>
      <c r="W3696" t="str">
        <f t="shared" si="115"/>
        <v>-</v>
      </c>
    </row>
    <row r="3697" spans="1:29" x14ac:dyDescent="0.25">
      <c r="A3697" s="6"/>
      <c r="B3697" s="10"/>
      <c r="C3697" s="6"/>
      <c r="D3697" s="6"/>
      <c r="E3697" s="6"/>
      <c r="F3697" s="6"/>
      <c r="G3697" s="6"/>
      <c r="H3697" s="6"/>
      <c r="I3697" s="6"/>
      <c r="J3697" s="6"/>
      <c r="K3697" s="6"/>
      <c r="L3697" s="6"/>
      <c r="M3697" s="6"/>
      <c r="N3697" s="6"/>
      <c r="O3697" s="6"/>
      <c r="P3697" s="10"/>
      <c r="Q3697" s="15" t="str">
        <f t="shared" ca="1" si="116"/>
        <v>-</v>
      </c>
      <c r="R3697" s="6"/>
      <c r="S3697" s="6"/>
      <c r="T3697" s="6"/>
      <c r="U3697" s="6"/>
      <c r="V3697" s="6"/>
      <c r="W3697" s="6" t="str">
        <f t="shared" si="115"/>
        <v>-</v>
      </c>
      <c r="X3697" s="6"/>
      <c r="Y3697" s="6"/>
      <c r="Z3697" s="6"/>
      <c r="AA3697" s="6"/>
      <c r="AB3697" s="6"/>
      <c r="AC3697" s="6"/>
    </row>
    <row r="3698" spans="1:29" x14ac:dyDescent="0.25">
      <c r="Q3698" s="12" t="str">
        <f t="shared" ca="1" si="116"/>
        <v>-</v>
      </c>
      <c r="W3698" t="str">
        <f t="shared" si="115"/>
        <v>-</v>
      </c>
    </row>
    <row r="3699" spans="1:29" x14ac:dyDescent="0.25">
      <c r="A3699" s="6"/>
      <c r="B3699" s="10"/>
      <c r="C3699" s="6"/>
      <c r="D3699" s="6"/>
      <c r="E3699" s="6"/>
      <c r="F3699" s="6"/>
      <c r="G3699" s="6"/>
      <c r="H3699" s="6"/>
      <c r="I3699" s="6"/>
      <c r="J3699" s="6"/>
      <c r="K3699" s="6"/>
      <c r="L3699" s="6"/>
      <c r="M3699" s="6"/>
      <c r="N3699" s="6"/>
      <c r="O3699" s="6"/>
      <c r="P3699" s="10"/>
      <c r="Q3699" s="15" t="str">
        <f t="shared" ca="1" si="116"/>
        <v>-</v>
      </c>
      <c r="R3699" s="6"/>
      <c r="S3699" s="6"/>
      <c r="T3699" s="6"/>
      <c r="U3699" s="6"/>
      <c r="V3699" s="6"/>
      <c r="W3699" s="6" t="str">
        <f t="shared" si="115"/>
        <v>-</v>
      </c>
      <c r="X3699" s="6"/>
      <c r="Y3699" s="6"/>
      <c r="Z3699" s="6"/>
      <c r="AA3699" s="6"/>
      <c r="AB3699" s="6"/>
      <c r="AC3699" s="6"/>
    </row>
    <row r="3700" spans="1:29" x14ac:dyDescent="0.25">
      <c r="Q3700" s="12" t="str">
        <f t="shared" ca="1" si="116"/>
        <v>-</v>
      </c>
      <c r="W3700" t="str">
        <f t="shared" si="115"/>
        <v>-</v>
      </c>
    </row>
    <row r="3701" spans="1:29" x14ac:dyDescent="0.25">
      <c r="A3701" s="6"/>
      <c r="B3701" s="10"/>
      <c r="C3701" s="6"/>
      <c r="D3701" s="6"/>
      <c r="E3701" s="6"/>
      <c r="F3701" s="6"/>
      <c r="G3701" s="6"/>
      <c r="H3701" s="6"/>
      <c r="I3701" s="6"/>
      <c r="J3701" s="6"/>
      <c r="K3701" s="6"/>
      <c r="L3701" s="6"/>
      <c r="M3701" s="6"/>
      <c r="N3701" s="6"/>
      <c r="O3701" s="6"/>
      <c r="P3701" s="10"/>
      <c r="Q3701" s="15" t="str">
        <f t="shared" ca="1" si="116"/>
        <v>-</v>
      </c>
      <c r="R3701" s="6"/>
      <c r="S3701" s="6"/>
      <c r="T3701" s="6"/>
      <c r="U3701" s="6"/>
      <c r="V3701" s="6"/>
      <c r="W3701" s="6" t="str">
        <f t="shared" si="115"/>
        <v>-</v>
      </c>
      <c r="X3701" s="6"/>
      <c r="Y3701" s="6"/>
      <c r="Z3701" s="6"/>
      <c r="AA3701" s="6"/>
      <c r="AB3701" s="6"/>
      <c r="AC3701" s="6"/>
    </row>
    <row r="3702" spans="1:29" x14ac:dyDescent="0.25">
      <c r="Q3702" s="12" t="str">
        <f t="shared" ca="1" si="116"/>
        <v>-</v>
      </c>
      <c r="W3702" t="str">
        <f t="shared" si="115"/>
        <v>-</v>
      </c>
    </row>
    <row r="3703" spans="1:29" x14ac:dyDescent="0.25">
      <c r="A3703" s="6"/>
      <c r="B3703" s="10"/>
      <c r="C3703" s="6"/>
      <c r="D3703" s="6"/>
      <c r="E3703" s="6"/>
      <c r="F3703" s="6"/>
      <c r="G3703" s="6"/>
      <c r="H3703" s="6"/>
      <c r="I3703" s="6"/>
      <c r="J3703" s="6"/>
      <c r="K3703" s="6"/>
      <c r="L3703" s="6"/>
      <c r="M3703" s="6"/>
      <c r="N3703" s="6"/>
      <c r="O3703" s="6"/>
      <c r="P3703" s="10"/>
      <c r="Q3703" s="15" t="str">
        <f t="shared" ca="1" si="116"/>
        <v>-</v>
      </c>
      <c r="R3703" s="6"/>
      <c r="S3703" s="6"/>
      <c r="T3703" s="6"/>
      <c r="U3703" s="6"/>
      <c r="V3703" s="6"/>
      <c r="W3703" s="6" t="str">
        <f t="shared" si="115"/>
        <v>-</v>
      </c>
      <c r="X3703" s="6"/>
      <c r="Y3703" s="6"/>
      <c r="Z3703" s="6"/>
      <c r="AA3703" s="6"/>
      <c r="AB3703" s="6"/>
      <c r="AC3703" s="6"/>
    </row>
    <row r="3704" spans="1:29" x14ac:dyDescent="0.25">
      <c r="Q3704" s="12" t="str">
        <f t="shared" ca="1" si="116"/>
        <v>-</v>
      </c>
      <c r="W3704" t="str">
        <f t="shared" si="115"/>
        <v>-</v>
      </c>
    </row>
    <row r="3705" spans="1:29" x14ac:dyDescent="0.25">
      <c r="A3705" s="6"/>
      <c r="B3705" s="10"/>
      <c r="C3705" s="6"/>
      <c r="D3705" s="6"/>
      <c r="E3705" s="6"/>
      <c r="F3705" s="6"/>
      <c r="G3705" s="6"/>
      <c r="H3705" s="6"/>
      <c r="I3705" s="6"/>
      <c r="J3705" s="6"/>
      <c r="K3705" s="6"/>
      <c r="L3705" s="6"/>
      <c r="M3705" s="6"/>
      <c r="N3705" s="6"/>
      <c r="O3705" s="6"/>
      <c r="P3705" s="10"/>
      <c r="Q3705" s="15" t="str">
        <f t="shared" ca="1" si="116"/>
        <v>-</v>
      </c>
      <c r="R3705" s="6"/>
      <c r="S3705" s="6"/>
      <c r="T3705" s="6"/>
      <c r="U3705" s="6"/>
      <c r="V3705" s="6"/>
      <c r="W3705" s="6" t="str">
        <f t="shared" si="115"/>
        <v>-</v>
      </c>
      <c r="X3705" s="6"/>
      <c r="Y3705" s="6"/>
      <c r="Z3705" s="6"/>
      <c r="AA3705" s="6"/>
      <c r="AB3705" s="6"/>
      <c r="AC3705" s="6"/>
    </row>
    <row r="3706" spans="1:29" x14ac:dyDescent="0.25">
      <c r="Q3706" s="12" t="str">
        <f t="shared" ca="1" si="116"/>
        <v>-</v>
      </c>
      <c r="W3706" t="str">
        <f t="shared" si="115"/>
        <v>-</v>
      </c>
    </row>
    <row r="3707" spans="1:29" x14ac:dyDescent="0.25">
      <c r="A3707" s="6"/>
      <c r="B3707" s="10"/>
      <c r="C3707" s="6"/>
      <c r="D3707" s="6"/>
      <c r="E3707" s="6"/>
      <c r="F3707" s="6"/>
      <c r="G3707" s="6"/>
      <c r="H3707" s="6"/>
      <c r="I3707" s="6"/>
      <c r="J3707" s="6"/>
      <c r="K3707" s="6"/>
      <c r="L3707" s="6"/>
      <c r="M3707" s="6"/>
      <c r="N3707" s="6"/>
      <c r="O3707" s="6"/>
      <c r="P3707" s="10"/>
      <c r="Q3707" s="15" t="str">
        <f t="shared" ca="1" si="116"/>
        <v>-</v>
      </c>
      <c r="R3707" s="6"/>
      <c r="S3707" s="6"/>
      <c r="T3707" s="6"/>
      <c r="U3707" s="6"/>
      <c r="V3707" s="6"/>
      <c r="W3707" s="6" t="str">
        <f t="shared" si="115"/>
        <v>-</v>
      </c>
      <c r="X3707" s="6"/>
      <c r="Y3707" s="6"/>
      <c r="Z3707" s="6"/>
      <c r="AA3707" s="6"/>
      <c r="AB3707" s="6"/>
      <c r="AC3707" s="6"/>
    </row>
    <row r="3708" spans="1:29" x14ac:dyDescent="0.25">
      <c r="Q3708" s="12" t="str">
        <f t="shared" ca="1" si="116"/>
        <v>-</v>
      </c>
      <c r="W3708" t="str">
        <f t="shared" si="115"/>
        <v>-</v>
      </c>
    </row>
    <row r="3709" spans="1:29" x14ac:dyDescent="0.25">
      <c r="A3709" s="6"/>
      <c r="B3709" s="10"/>
      <c r="C3709" s="6"/>
      <c r="D3709" s="6"/>
      <c r="E3709" s="6"/>
      <c r="F3709" s="6"/>
      <c r="G3709" s="6"/>
      <c r="H3709" s="6"/>
      <c r="I3709" s="6"/>
      <c r="J3709" s="6"/>
      <c r="K3709" s="6"/>
      <c r="L3709" s="6"/>
      <c r="M3709" s="6"/>
      <c r="N3709" s="6"/>
      <c r="O3709" s="6"/>
      <c r="P3709" s="10"/>
      <c r="Q3709" s="15" t="str">
        <f t="shared" ca="1" si="116"/>
        <v>-</v>
      </c>
      <c r="R3709" s="6"/>
      <c r="S3709" s="6"/>
      <c r="T3709" s="6"/>
      <c r="U3709" s="6"/>
      <c r="V3709" s="6"/>
      <c r="W3709" s="6" t="str">
        <f t="shared" si="115"/>
        <v>-</v>
      </c>
      <c r="X3709" s="6"/>
      <c r="Y3709" s="6"/>
      <c r="Z3709" s="6"/>
      <c r="AA3709" s="6"/>
      <c r="AB3709" s="6"/>
      <c r="AC3709" s="6"/>
    </row>
    <row r="3710" spans="1:29" x14ac:dyDescent="0.25">
      <c r="Q3710" s="12" t="str">
        <f t="shared" ca="1" si="116"/>
        <v>-</v>
      </c>
      <c r="W3710" t="str">
        <f t="shared" si="115"/>
        <v>-</v>
      </c>
    </row>
    <row r="3711" spans="1:29" x14ac:dyDescent="0.25">
      <c r="A3711" s="6"/>
      <c r="B3711" s="10"/>
      <c r="C3711" s="6"/>
      <c r="D3711" s="6"/>
      <c r="E3711" s="6"/>
      <c r="F3711" s="6"/>
      <c r="G3711" s="6"/>
      <c r="H3711" s="6"/>
      <c r="I3711" s="6"/>
      <c r="J3711" s="6"/>
      <c r="K3711" s="6"/>
      <c r="L3711" s="6"/>
      <c r="M3711" s="6"/>
      <c r="N3711" s="6"/>
      <c r="O3711" s="6"/>
      <c r="P3711" s="10"/>
      <c r="Q3711" s="15" t="str">
        <f t="shared" ca="1" si="116"/>
        <v>-</v>
      </c>
      <c r="R3711" s="6"/>
      <c r="S3711" s="6"/>
      <c r="T3711" s="6"/>
      <c r="U3711" s="6"/>
      <c r="V3711" s="6"/>
      <c r="W3711" s="6" t="str">
        <f t="shared" ref="W3711:W3774" si="117">IF(OR(ISBLANK(J3711),ISBLANK(V3711)),"-",(IF(J3711=V3711,"Yes","No")))</f>
        <v>-</v>
      </c>
      <c r="X3711" s="6"/>
      <c r="Y3711" s="6"/>
      <c r="Z3711" s="6"/>
      <c r="AA3711" s="6"/>
      <c r="AB3711" s="6"/>
      <c r="AC3711" s="6"/>
    </row>
    <row r="3712" spans="1:29" x14ac:dyDescent="0.25">
      <c r="Q3712" s="12" t="str">
        <f t="shared" ref="Q3712:Q3775" ca="1" si="118">IF(B3712&gt;1/1/1900, (IF(R3712="Closed",(DATEDIF(B3712,P3712,"d"))-(DATEDIF(M3712,O3712,"d")),IF(OR(R3712="Pending",ISBLANK(P3712)),TODAY()-B3712))),"-")</f>
        <v>-</v>
      </c>
      <c r="W3712" t="str">
        <f t="shared" si="117"/>
        <v>-</v>
      </c>
    </row>
    <row r="3713" spans="1:29" x14ac:dyDescent="0.25">
      <c r="A3713" s="6"/>
      <c r="B3713" s="10"/>
      <c r="C3713" s="6"/>
      <c r="D3713" s="6"/>
      <c r="E3713" s="6"/>
      <c r="F3713" s="6"/>
      <c r="G3713" s="6"/>
      <c r="H3713" s="6"/>
      <c r="I3713" s="6"/>
      <c r="J3713" s="6"/>
      <c r="K3713" s="6"/>
      <c r="L3713" s="6"/>
      <c r="M3713" s="6"/>
      <c r="N3713" s="6"/>
      <c r="O3713" s="6"/>
      <c r="P3713" s="10"/>
      <c r="Q3713" s="15" t="str">
        <f t="shared" ca="1" si="118"/>
        <v>-</v>
      </c>
      <c r="R3713" s="6"/>
      <c r="S3713" s="6"/>
      <c r="T3713" s="6"/>
      <c r="U3713" s="6"/>
      <c r="V3713" s="6"/>
      <c r="W3713" s="6" t="str">
        <f t="shared" si="117"/>
        <v>-</v>
      </c>
      <c r="X3713" s="6"/>
      <c r="Y3713" s="6"/>
      <c r="Z3713" s="6"/>
      <c r="AA3713" s="6"/>
      <c r="AB3713" s="6"/>
      <c r="AC3713" s="6"/>
    </row>
    <row r="3714" spans="1:29" x14ac:dyDescent="0.25">
      <c r="Q3714" s="12" t="str">
        <f t="shared" ca="1" si="118"/>
        <v>-</v>
      </c>
      <c r="W3714" t="str">
        <f t="shared" si="117"/>
        <v>-</v>
      </c>
    </row>
    <row r="3715" spans="1:29" x14ac:dyDescent="0.25">
      <c r="A3715" s="6"/>
      <c r="B3715" s="10"/>
      <c r="C3715" s="6"/>
      <c r="D3715" s="6"/>
      <c r="E3715" s="6"/>
      <c r="F3715" s="6"/>
      <c r="G3715" s="6"/>
      <c r="H3715" s="6"/>
      <c r="I3715" s="6"/>
      <c r="J3715" s="6"/>
      <c r="K3715" s="6"/>
      <c r="L3715" s="6"/>
      <c r="M3715" s="6"/>
      <c r="N3715" s="6"/>
      <c r="O3715" s="6"/>
      <c r="P3715" s="10"/>
      <c r="Q3715" s="15" t="str">
        <f t="shared" ca="1" si="118"/>
        <v>-</v>
      </c>
      <c r="R3715" s="6"/>
      <c r="S3715" s="6"/>
      <c r="T3715" s="6"/>
      <c r="U3715" s="6"/>
      <c r="V3715" s="6"/>
      <c r="W3715" s="6" t="str">
        <f t="shared" si="117"/>
        <v>-</v>
      </c>
      <c r="X3715" s="6"/>
      <c r="Y3715" s="6"/>
      <c r="Z3715" s="6"/>
      <c r="AA3715" s="6"/>
      <c r="AB3715" s="6"/>
      <c r="AC3715" s="6"/>
    </row>
    <row r="3716" spans="1:29" x14ac:dyDescent="0.25">
      <c r="Q3716" s="12" t="str">
        <f t="shared" ca="1" si="118"/>
        <v>-</v>
      </c>
      <c r="W3716" t="str">
        <f t="shared" si="117"/>
        <v>-</v>
      </c>
    </row>
    <row r="3717" spans="1:29" x14ac:dyDescent="0.25">
      <c r="A3717" s="6"/>
      <c r="B3717" s="10"/>
      <c r="C3717" s="6"/>
      <c r="D3717" s="6"/>
      <c r="E3717" s="6"/>
      <c r="F3717" s="6"/>
      <c r="G3717" s="6"/>
      <c r="H3717" s="6"/>
      <c r="I3717" s="6"/>
      <c r="J3717" s="6"/>
      <c r="K3717" s="6"/>
      <c r="L3717" s="6"/>
      <c r="M3717" s="6"/>
      <c r="N3717" s="6"/>
      <c r="O3717" s="6"/>
      <c r="P3717" s="10"/>
      <c r="Q3717" s="15" t="str">
        <f t="shared" ca="1" si="118"/>
        <v>-</v>
      </c>
      <c r="R3717" s="6"/>
      <c r="S3717" s="6"/>
      <c r="T3717" s="6"/>
      <c r="U3717" s="6"/>
      <c r="V3717" s="6"/>
      <c r="W3717" s="6" t="str">
        <f t="shared" si="117"/>
        <v>-</v>
      </c>
      <c r="X3717" s="6"/>
      <c r="Y3717" s="6"/>
      <c r="Z3717" s="6"/>
      <c r="AA3717" s="6"/>
      <c r="AB3717" s="6"/>
      <c r="AC3717" s="6"/>
    </row>
    <row r="3718" spans="1:29" x14ac:dyDescent="0.25">
      <c r="Q3718" s="12" t="str">
        <f t="shared" ca="1" si="118"/>
        <v>-</v>
      </c>
      <c r="W3718" t="str">
        <f t="shared" si="117"/>
        <v>-</v>
      </c>
    </row>
    <row r="3719" spans="1:29" x14ac:dyDescent="0.25">
      <c r="A3719" s="6"/>
      <c r="B3719" s="10"/>
      <c r="C3719" s="6"/>
      <c r="D3719" s="6"/>
      <c r="E3719" s="6"/>
      <c r="F3719" s="6"/>
      <c r="G3719" s="6"/>
      <c r="H3719" s="6"/>
      <c r="I3719" s="6"/>
      <c r="J3719" s="6"/>
      <c r="K3719" s="6"/>
      <c r="L3719" s="6"/>
      <c r="M3719" s="6"/>
      <c r="N3719" s="6"/>
      <c r="O3719" s="6"/>
      <c r="P3719" s="10"/>
      <c r="Q3719" s="15" t="str">
        <f t="shared" ca="1" si="118"/>
        <v>-</v>
      </c>
      <c r="R3719" s="6"/>
      <c r="S3719" s="6"/>
      <c r="T3719" s="6"/>
      <c r="U3719" s="6"/>
      <c r="V3719" s="6"/>
      <c r="W3719" s="6" t="str">
        <f t="shared" si="117"/>
        <v>-</v>
      </c>
      <c r="X3719" s="6"/>
      <c r="Y3719" s="6"/>
      <c r="Z3719" s="6"/>
      <c r="AA3719" s="6"/>
      <c r="AB3719" s="6"/>
      <c r="AC3719" s="6"/>
    </row>
    <row r="3720" spans="1:29" x14ac:dyDescent="0.25">
      <c r="Q3720" s="12" t="str">
        <f t="shared" ca="1" si="118"/>
        <v>-</v>
      </c>
      <c r="W3720" t="str">
        <f t="shared" si="117"/>
        <v>-</v>
      </c>
    </row>
    <row r="3721" spans="1:29" x14ac:dyDescent="0.25">
      <c r="A3721" s="6"/>
      <c r="B3721" s="10"/>
      <c r="C3721" s="6"/>
      <c r="D3721" s="6"/>
      <c r="E3721" s="6"/>
      <c r="F3721" s="6"/>
      <c r="G3721" s="6"/>
      <c r="H3721" s="6"/>
      <c r="I3721" s="6"/>
      <c r="J3721" s="6"/>
      <c r="K3721" s="6"/>
      <c r="L3721" s="6"/>
      <c r="M3721" s="6"/>
      <c r="N3721" s="6"/>
      <c r="O3721" s="6"/>
      <c r="P3721" s="10"/>
      <c r="Q3721" s="15" t="str">
        <f t="shared" ca="1" si="118"/>
        <v>-</v>
      </c>
      <c r="R3721" s="6"/>
      <c r="S3721" s="6"/>
      <c r="T3721" s="6"/>
      <c r="U3721" s="6"/>
      <c r="V3721" s="6"/>
      <c r="W3721" s="6" t="str">
        <f t="shared" si="117"/>
        <v>-</v>
      </c>
      <c r="X3721" s="6"/>
      <c r="Y3721" s="6"/>
      <c r="Z3721" s="6"/>
      <c r="AA3721" s="6"/>
      <c r="AB3721" s="6"/>
      <c r="AC3721" s="6"/>
    </row>
    <row r="3722" spans="1:29" x14ac:dyDescent="0.25">
      <c r="Q3722" s="12" t="str">
        <f t="shared" ca="1" si="118"/>
        <v>-</v>
      </c>
      <c r="W3722" t="str">
        <f t="shared" si="117"/>
        <v>-</v>
      </c>
    </row>
    <row r="3723" spans="1:29" x14ac:dyDescent="0.25">
      <c r="A3723" s="6"/>
      <c r="B3723" s="10"/>
      <c r="C3723" s="6"/>
      <c r="D3723" s="6"/>
      <c r="E3723" s="6"/>
      <c r="F3723" s="6"/>
      <c r="G3723" s="6"/>
      <c r="H3723" s="6"/>
      <c r="I3723" s="6"/>
      <c r="J3723" s="6"/>
      <c r="K3723" s="6"/>
      <c r="L3723" s="6"/>
      <c r="M3723" s="6"/>
      <c r="N3723" s="6"/>
      <c r="O3723" s="6"/>
      <c r="P3723" s="10"/>
      <c r="Q3723" s="15" t="str">
        <f t="shared" ca="1" si="118"/>
        <v>-</v>
      </c>
      <c r="R3723" s="6"/>
      <c r="S3723" s="6"/>
      <c r="T3723" s="6"/>
      <c r="U3723" s="6"/>
      <c r="V3723" s="6"/>
      <c r="W3723" s="6" t="str">
        <f t="shared" si="117"/>
        <v>-</v>
      </c>
      <c r="X3723" s="6"/>
      <c r="Y3723" s="6"/>
      <c r="Z3723" s="6"/>
      <c r="AA3723" s="6"/>
      <c r="AB3723" s="6"/>
      <c r="AC3723" s="6"/>
    </row>
    <row r="3724" spans="1:29" x14ac:dyDescent="0.25">
      <c r="Q3724" s="12" t="str">
        <f t="shared" ca="1" si="118"/>
        <v>-</v>
      </c>
      <c r="W3724" t="str">
        <f t="shared" si="117"/>
        <v>-</v>
      </c>
    </row>
    <row r="3725" spans="1:29" x14ac:dyDescent="0.25">
      <c r="A3725" s="6"/>
      <c r="B3725" s="10"/>
      <c r="C3725" s="6"/>
      <c r="D3725" s="6"/>
      <c r="E3725" s="6"/>
      <c r="F3725" s="6"/>
      <c r="G3725" s="6"/>
      <c r="H3725" s="6"/>
      <c r="I3725" s="6"/>
      <c r="J3725" s="6"/>
      <c r="K3725" s="6"/>
      <c r="L3725" s="6"/>
      <c r="M3725" s="6"/>
      <c r="N3725" s="6"/>
      <c r="O3725" s="6"/>
      <c r="P3725" s="10"/>
      <c r="Q3725" s="15" t="str">
        <f t="shared" ca="1" si="118"/>
        <v>-</v>
      </c>
      <c r="R3725" s="6"/>
      <c r="S3725" s="6"/>
      <c r="T3725" s="6"/>
      <c r="U3725" s="6"/>
      <c r="V3725" s="6"/>
      <c r="W3725" s="6" t="str">
        <f t="shared" si="117"/>
        <v>-</v>
      </c>
      <c r="X3725" s="6"/>
      <c r="Y3725" s="6"/>
      <c r="Z3725" s="6"/>
      <c r="AA3725" s="6"/>
      <c r="AB3725" s="6"/>
      <c r="AC3725" s="6"/>
    </row>
    <row r="3726" spans="1:29" x14ac:dyDescent="0.25">
      <c r="Q3726" s="12" t="str">
        <f t="shared" ca="1" si="118"/>
        <v>-</v>
      </c>
      <c r="W3726" t="str">
        <f t="shared" si="117"/>
        <v>-</v>
      </c>
    </row>
    <row r="3727" spans="1:29" x14ac:dyDescent="0.25">
      <c r="A3727" s="6"/>
      <c r="B3727" s="10"/>
      <c r="C3727" s="6"/>
      <c r="D3727" s="6"/>
      <c r="E3727" s="6"/>
      <c r="F3727" s="6"/>
      <c r="G3727" s="6"/>
      <c r="H3727" s="6"/>
      <c r="I3727" s="6"/>
      <c r="J3727" s="6"/>
      <c r="K3727" s="6"/>
      <c r="L3727" s="6"/>
      <c r="M3727" s="6"/>
      <c r="N3727" s="6"/>
      <c r="O3727" s="6"/>
      <c r="P3727" s="10"/>
      <c r="Q3727" s="15" t="str">
        <f t="shared" ca="1" si="118"/>
        <v>-</v>
      </c>
      <c r="R3727" s="6"/>
      <c r="S3727" s="6"/>
      <c r="T3727" s="6"/>
      <c r="U3727" s="6"/>
      <c r="V3727" s="6"/>
      <c r="W3727" s="6" t="str">
        <f t="shared" si="117"/>
        <v>-</v>
      </c>
      <c r="X3727" s="6"/>
      <c r="Y3727" s="6"/>
      <c r="Z3727" s="6"/>
      <c r="AA3727" s="6"/>
      <c r="AB3727" s="6"/>
      <c r="AC3727" s="6"/>
    </row>
    <row r="3728" spans="1:29" x14ac:dyDescent="0.25">
      <c r="Q3728" s="12" t="str">
        <f t="shared" ca="1" si="118"/>
        <v>-</v>
      </c>
      <c r="W3728" t="str">
        <f t="shared" si="117"/>
        <v>-</v>
      </c>
    </row>
    <row r="3729" spans="1:29" x14ac:dyDescent="0.25">
      <c r="A3729" s="6"/>
      <c r="B3729" s="10"/>
      <c r="C3729" s="6"/>
      <c r="D3729" s="6"/>
      <c r="E3729" s="6"/>
      <c r="F3729" s="6"/>
      <c r="G3729" s="6"/>
      <c r="H3729" s="6"/>
      <c r="I3729" s="6"/>
      <c r="J3729" s="6"/>
      <c r="K3729" s="6"/>
      <c r="L3729" s="6"/>
      <c r="M3729" s="6"/>
      <c r="N3729" s="6"/>
      <c r="O3729" s="6"/>
      <c r="P3729" s="10"/>
      <c r="Q3729" s="15" t="str">
        <f t="shared" ca="1" si="118"/>
        <v>-</v>
      </c>
      <c r="R3729" s="6"/>
      <c r="S3729" s="6"/>
      <c r="T3729" s="6"/>
      <c r="U3729" s="6"/>
      <c r="V3729" s="6"/>
      <c r="W3729" s="6" t="str">
        <f t="shared" si="117"/>
        <v>-</v>
      </c>
      <c r="X3729" s="6"/>
      <c r="Y3729" s="6"/>
      <c r="Z3729" s="6"/>
      <c r="AA3729" s="6"/>
      <c r="AB3729" s="6"/>
      <c r="AC3729" s="6"/>
    </row>
    <row r="3730" spans="1:29" x14ac:dyDescent="0.25">
      <c r="Q3730" s="12" t="str">
        <f t="shared" ca="1" si="118"/>
        <v>-</v>
      </c>
      <c r="W3730" t="str">
        <f t="shared" si="117"/>
        <v>-</v>
      </c>
    </row>
    <row r="3731" spans="1:29" x14ac:dyDescent="0.25">
      <c r="A3731" s="6"/>
      <c r="B3731" s="10"/>
      <c r="C3731" s="6"/>
      <c r="D3731" s="6"/>
      <c r="E3731" s="6"/>
      <c r="F3731" s="6"/>
      <c r="G3731" s="6"/>
      <c r="H3731" s="6"/>
      <c r="I3731" s="6"/>
      <c r="J3731" s="6"/>
      <c r="K3731" s="6"/>
      <c r="L3731" s="6"/>
      <c r="M3731" s="6"/>
      <c r="N3731" s="6"/>
      <c r="O3731" s="6"/>
      <c r="P3731" s="10"/>
      <c r="Q3731" s="15" t="str">
        <f t="shared" ca="1" si="118"/>
        <v>-</v>
      </c>
      <c r="R3731" s="6"/>
      <c r="S3731" s="6"/>
      <c r="T3731" s="6"/>
      <c r="U3731" s="6"/>
      <c r="V3731" s="6"/>
      <c r="W3731" s="6" t="str">
        <f t="shared" si="117"/>
        <v>-</v>
      </c>
      <c r="X3731" s="6"/>
      <c r="Y3731" s="6"/>
      <c r="Z3731" s="6"/>
      <c r="AA3731" s="6"/>
      <c r="AB3731" s="6"/>
      <c r="AC3731" s="6"/>
    </row>
    <row r="3732" spans="1:29" x14ac:dyDescent="0.25">
      <c r="Q3732" s="12" t="str">
        <f t="shared" ca="1" si="118"/>
        <v>-</v>
      </c>
      <c r="W3732" t="str">
        <f t="shared" si="117"/>
        <v>-</v>
      </c>
    </row>
    <row r="3733" spans="1:29" x14ac:dyDescent="0.25">
      <c r="A3733" s="6"/>
      <c r="B3733" s="10"/>
      <c r="C3733" s="6"/>
      <c r="D3733" s="6"/>
      <c r="E3733" s="6"/>
      <c r="F3733" s="6"/>
      <c r="G3733" s="6"/>
      <c r="H3733" s="6"/>
      <c r="I3733" s="6"/>
      <c r="J3733" s="6"/>
      <c r="K3733" s="6"/>
      <c r="L3733" s="6"/>
      <c r="M3733" s="6"/>
      <c r="N3733" s="6"/>
      <c r="O3733" s="6"/>
      <c r="P3733" s="10"/>
      <c r="Q3733" s="15" t="str">
        <f t="shared" ca="1" si="118"/>
        <v>-</v>
      </c>
      <c r="R3733" s="6"/>
      <c r="S3733" s="6"/>
      <c r="T3733" s="6"/>
      <c r="U3733" s="6"/>
      <c r="V3733" s="6"/>
      <c r="W3733" s="6" t="str">
        <f t="shared" si="117"/>
        <v>-</v>
      </c>
      <c r="X3733" s="6"/>
      <c r="Y3733" s="6"/>
      <c r="Z3733" s="6"/>
      <c r="AA3733" s="6"/>
      <c r="AB3733" s="6"/>
      <c r="AC3733" s="6"/>
    </row>
    <row r="3734" spans="1:29" x14ac:dyDescent="0.25">
      <c r="Q3734" s="12" t="str">
        <f t="shared" ca="1" si="118"/>
        <v>-</v>
      </c>
      <c r="W3734" t="str">
        <f t="shared" si="117"/>
        <v>-</v>
      </c>
    </row>
    <row r="3735" spans="1:29" x14ac:dyDescent="0.25">
      <c r="A3735" s="6"/>
      <c r="B3735" s="10"/>
      <c r="C3735" s="6"/>
      <c r="D3735" s="6"/>
      <c r="E3735" s="6"/>
      <c r="F3735" s="6"/>
      <c r="G3735" s="6"/>
      <c r="H3735" s="6"/>
      <c r="I3735" s="6"/>
      <c r="J3735" s="6"/>
      <c r="K3735" s="6"/>
      <c r="L3735" s="6"/>
      <c r="M3735" s="6"/>
      <c r="N3735" s="6"/>
      <c r="O3735" s="6"/>
      <c r="P3735" s="10"/>
      <c r="Q3735" s="15" t="str">
        <f t="shared" ca="1" si="118"/>
        <v>-</v>
      </c>
      <c r="R3735" s="6"/>
      <c r="S3735" s="6"/>
      <c r="T3735" s="6"/>
      <c r="U3735" s="6"/>
      <c r="V3735" s="6"/>
      <c r="W3735" s="6" t="str">
        <f t="shared" si="117"/>
        <v>-</v>
      </c>
      <c r="X3735" s="6"/>
      <c r="Y3735" s="6"/>
      <c r="Z3735" s="6"/>
      <c r="AA3735" s="6"/>
      <c r="AB3735" s="6"/>
      <c r="AC3735" s="6"/>
    </row>
    <row r="3736" spans="1:29" x14ac:dyDescent="0.25">
      <c r="Q3736" s="12" t="str">
        <f t="shared" ca="1" si="118"/>
        <v>-</v>
      </c>
      <c r="W3736" t="str">
        <f t="shared" si="117"/>
        <v>-</v>
      </c>
    </row>
    <row r="3737" spans="1:29" x14ac:dyDescent="0.25">
      <c r="A3737" s="6"/>
      <c r="B3737" s="10"/>
      <c r="C3737" s="6"/>
      <c r="D3737" s="6"/>
      <c r="E3737" s="6"/>
      <c r="F3737" s="6"/>
      <c r="G3737" s="6"/>
      <c r="H3737" s="6"/>
      <c r="I3737" s="6"/>
      <c r="J3737" s="6"/>
      <c r="K3737" s="6"/>
      <c r="L3737" s="6"/>
      <c r="M3737" s="6"/>
      <c r="N3737" s="6"/>
      <c r="O3737" s="6"/>
      <c r="P3737" s="10"/>
      <c r="Q3737" s="15" t="str">
        <f t="shared" ca="1" si="118"/>
        <v>-</v>
      </c>
      <c r="R3737" s="6"/>
      <c r="S3737" s="6"/>
      <c r="T3737" s="6"/>
      <c r="U3737" s="6"/>
      <c r="V3737" s="6"/>
      <c r="W3737" s="6" t="str">
        <f t="shared" si="117"/>
        <v>-</v>
      </c>
      <c r="X3737" s="6"/>
      <c r="Y3737" s="6"/>
      <c r="Z3737" s="6"/>
      <c r="AA3737" s="6"/>
      <c r="AB3737" s="6"/>
      <c r="AC3737" s="6"/>
    </row>
    <row r="3738" spans="1:29" x14ac:dyDescent="0.25">
      <c r="Q3738" s="12" t="str">
        <f t="shared" ca="1" si="118"/>
        <v>-</v>
      </c>
      <c r="W3738" t="str">
        <f t="shared" si="117"/>
        <v>-</v>
      </c>
    </row>
    <row r="3739" spans="1:29" x14ac:dyDescent="0.25">
      <c r="A3739" s="6"/>
      <c r="B3739" s="10"/>
      <c r="C3739" s="6"/>
      <c r="D3739" s="6"/>
      <c r="E3739" s="6"/>
      <c r="F3739" s="6"/>
      <c r="G3739" s="6"/>
      <c r="H3739" s="6"/>
      <c r="I3739" s="6"/>
      <c r="J3739" s="6"/>
      <c r="K3739" s="6"/>
      <c r="L3739" s="6"/>
      <c r="M3739" s="6"/>
      <c r="N3739" s="6"/>
      <c r="O3739" s="6"/>
      <c r="P3739" s="10"/>
      <c r="Q3739" s="15" t="str">
        <f t="shared" ca="1" si="118"/>
        <v>-</v>
      </c>
      <c r="R3739" s="6"/>
      <c r="S3739" s="6"/>
      <c r="T3739" s="6"/>
      <c r="U3739" s="6"/>
      <c r="V3739" s="6"/>
      <c r="W3739" s="6" t="str">
        <f t="shared" si="117"/>
        <v>-</v>
      </c>
      <c r="X3739" s="6"/>
      <c r="Y3739" s="6"/>
      <c r="Z3739" s="6"/>
      <c r="AA3739" s="6"/>
      <c r="AB3739" s="6"/>
      <c r="AC3739" s="6"/>
    </row>
    <row r="3740" spans="1:29" x14ac:dyDescent="0.25">
      <c r="Q3740" s="12" t="str">
        <f t="shared" ca="1" si="118"/>
        <v>-</v>
      </c>
      <c r="W3740" t="str">
        <f t="shared" si="117"/>
        <v>-</v>
      </c>
    </row>
    <row r="3741" spans="1:29" x14ac:dyDescent="0.25">
      <c r="A3741" s="6"/>
      <c r="B3741" s="10"/>
      <c r="C3741" s="6"/>
      <c r="D3741" s="6"/>
      <c r="E3741" s="6"/>
      <c r="F3741" s="6"/>
      <c r="G3741" s="6"/>
      <c r="H3741" s="6"/>
      <c r="I3741" s="6"/>
      <c r="J3741" s="6"/>
      <c r="K3741" s="6"/>
      <c r="L3741" s="6"/>
      <c r="M3741" s="6"/>
      <c r="N3741" s="6"/>
      <c r="O3741" s="6"/>
      <c r="P3741" s="10"/>
      <c r="Q3741" s="15" t="str">
        <f t="shared" ca="1" si="118"/>
        <v>-</v>
      </c>
      <c r="R3741" s="6"/>
      <c r="S3741" s="6"/>
      <c r="T3741" s="6"/>
      <c r="U3741" s="6"/>
      <c r="V3741" s="6"/>
      <c r="W3741" s="6" t="str">
        <f t="shared" si="117"/>
        <v>-</v>
      </c>
      <c r="X3741" s="6"/>
      <c r="Y3741" s="6"/>
      <c r="Z3741" s="6"/>
      <c r="AA3741" s="6"/>
      <c r="AB3741" s="6"/>
      <c r="AC3741" s="6"/>
    </row>
    <row r="3742" spans="1:29" x14ac:dyDescent="0.25">
      <c r="Q3742" s="12" t="str">
        <f t="shared" ca="1" si="118"/>
        <v>-</v>
      </c>
      <c r="W3742" t="str">
        <f t="shared" si="117"/>
        <v>-</v>
      </c>
    </row>
    <row r="3743" spans="1:29" x14ac:dyDescent="0.25">
      <c r="A3743" s="6"/>
      <c r="B3743" s="10"/>
      <c r="C3743" s="6"/>
      <c r="D3743" s="6"/>
      <c r="E3743" s="6"/>
      <c r="F3743" s="6"/>
      <c r="G3743" s="6"/>
      <c r="H3743" s="6"/>
      <c r="I3743" s="6"/>
      <c r="J3743" s="6"/>
      <c r="K3743" s="6"/>
      <c r="L3743" s="6"/>
      <c r="M3743" s="6"/>
      <c r="N3743" s="6"/>
      <c r="O3743" s="6"/>
      <c r="P3743" s="10"/>
      <c r="Q3743" s="15" t="str">
        <f t="shared" ca="1" si="118"/>
        <v>-</v>
      </c>
      <c r="R3743" s="6"/>
      <c r="S3743" s="6"/>
      <c r="T3743" s="6"/>
      <c r="U3743" s="6"/>
      <c r="V3743" s="6"/>
      <c r="W3743" s="6" t="str">
        <f t="shared" si="117"/>
        <v>-</v>
      </c>
      <c r="X3743" s="6"/>
      <c r="Y3743" s="6"/>
      <c r="Z3743" s="6"/>
      <c r="AA3743" s="6"/>
      <c r="AB3743" s="6"/>
      <c r="AC3743" s="6"/>
    </row>
    <row r="3744" spans="1:29" x14ac:dyDescent="0.25">
      <c r="Q3744" s="12" t="str">
        <f t="shared" ca="1" si="118"/>
        <v>-</v>
      </c>
      <c r="W3744" t="str">
        <f t="shared" si="117"/>
        <v>-</v>
      </c>
    </row>
    <row r="3745" spans="1:29" x14ac:dyDescent="0.25">
      <c r="A3745" s="6"/>
      <c r="B3745" s="10"/>
      <c r="C3745" s="6"/>
      <c r="D3745" s="6"/>
      <c r="E3745" s="6"/>
      <c r="F3745" s="6"/>
      <c r="G3745" s="6"/>
      <c r="H3745" s="6"/>
      <c r="I3745" s="6"/>
      <c r="J3745" s="6"/>
      <c r="K3745" s="6"/>
      <c r="L3745" s="6"/>
      <c r="M3745" s="6"/>
      <c r="N3745" s="6"/>
      <c r="O3745" s="6"/>
      <c r="P3745" s="10"/>
      <c r="Q3745" s="15" t="str">
        <f t="shared" ca="1" si="118"/>
        <v>-</v>
      </c>
      <c r="R3745" s="6"/>
      <c r="S3745" s="6"/>
      <c r="T3745" s="6"/>
      <c r="U3745" s="6"/>
      <c r="V3745" s="6"/>
      <c r="W3745" s="6" t="str">
        <f t="shared" si="117"/>
        <v>-</v>
      </c>
      <c r="X3745" s="6"/>
      <c r="Y3745" s="6"/>
      <c r="Z3745" s="6"/>
      <c r="AA3745" s="6"/>
      <c r="AB3745" s="6"/>
      <c r="AC3745" s="6"/>
    </row>
    <row r="3746" spans="1:29" x14ac:dyDescent="0.25">
      <c r="Q3746" s="12" t="str">
        <f t="shared" ca="1" si="118"/>
        <v>-</v>
      </c>
      <c r="W3746" t="str">
        <f t="shared" si="117"/>
        <v>-</v>
      </c>
    </row>
    <row r="3747" spans="1:29" x14ac:dyDescent="0.25">
      <c r="A3747" s="6"/>
      <c r="B3747" s="10"/>
      <c r="C3747" s="6"/>
      <c r="D3747" s="6"/>
      <c r="E3747" s="6"/>
      <c r="F3747" s="6"/>
      <c r="G3747" s="6"/>
      <c r="H3747" s="6"/>
      <c r="I3747" s="6"/>
      <c r="J3747" s="6"/>
      <c r="K3747" s="6"/>
      <c r="L3747" s="6"/>
      <c r="M3747" s="6"/>
      <c r="N3747" s="6"/>
      <c r="O3747" s="6"/>
      <c r="P3747" s="10"/>
      <c r="Q3747" s="15" t="str">
        <f t="shared" ca="1" si="118"/>
        <v>-</v>
      </c>
      <c r="R3747" s="6"/>
      <c r="S3747" s="6"/>
      <c r="T3747" s="6"/>
      <c r="U3747" s="6"/>
      <c r="V3747" s="6"/>
      <c r="W3747" s="6" t="str">
        <f t="shared" si="117"/>
        <v>-</v>
      </c>
      <c r="X3747" s="6"/>
      <c r="Y3747" s="6"/>
      <c r="Z3747" s="6"/>
      <c r="AA3747" s="6"/>
      <c r="AB3747" s="6"/>
      <c r="AC3747" s="6"/>
    </row>
    <row r="3748" spans="1:29" x14ac:dyDescent="0.25">
      <c r="Q3748" s="12" t="str">
        <f t="shared" ca="1" si="118"/>
        <v>-</v>
      </c>
      <c r="W3748" t="str">
        <f t="shared" si="117"/>
        <v>-</v>
      </c>
    </row>
    <row r="3749" spans="1:29" x14ac:dyDescent="0.25">
      <c r="A3749" s="6"/>
      <c r="B3749" s="10"/>
      <c r="C3749" s="6"/>
      <c r="D3749" s="6"/>
      <c r="E3749" s="6"/>
      <c r="F3749" s="6"/>
      <c r="G3749" s="6"/>
      <c r="H3749" s="6"/>
      <c r="I3749" s="6"/>
      <c r="J3749" s="6"/>
      <c r="K3749" s="6"/>
      <c r="L3749" s="6"/>
      <c r="M3749" s="6"/>
      <c r="N3749" s="6"/>
      <c r="O3749" s="6"/>
      <c r="P3749" s="10"/>
      <c r="Q3749" s="15" t="str">
        <f t="shared" ca="1" si="118"/>
        <v>-</v>
      </c>
      <c r="R3749" s="6"/>
      <c r="S3749" s="6"/>
      <c r="T3749" s="6"/>
      <c r="U3749" s="6"/>
      <c r="V3749" s="6"/>
      <c r="W3749" s="6" t="str">
        <f t="shared" si="117"/>
        <v>-</v>
      </c>
      <c r="X3749" s="6"/>
      <c r="Y3749" s="6"/>
      <c r="Z3749" s="6"/>
      <c r="AA3749" s="6"/>
      <c r="AB3749" s="6"/>
      <c r="AC3749" s="6"/>
    </row>
    <row r="3750" spans="1:29" x14ac:dyDescent="0.25">
      <c r="Q3750" s="12" t="str">
        <f t="shared" ca="1" si="118"/>
        <v>-</v>
      </c>
      <c r="W3750" t="str">
        <f t="shared" si="117"/>
        <v>-</v>
      </c>
    </row>
    <row r="3751" spans="1:29" x14ac:dyDescent="0.25">
      <c r="A3751" s="6"/>
      <c r="B3751" s="10"/>
      <c r="C3751" s="6"/>
      <c r="D3751" s="6"/>
      <c r="E3751" s="6"/>
      <c r="F3751" s="6"/>
      <c r="G3751" s="6"/>
      <c r="H3751" s="6"/>
      <c r="I3751" s="6"/>
      <c r="J3751" s="6"/>
      <c r="K3751" s="6"/>
      <c r="L3751" s="6"/>
      <c r="M3751" s="6"/>
      <c r="N3751" s="6"/>
      <c r="O3751" s="6"/>
      <c r="P3751" s="10"/>
      <c r="Q3751" s="15" t="str">
        <f t="shared" ca="1" si="118"/>
        <v>-</v>
      </c>
      <c r="R3751" s="6"/>
      <c r="S3751" s="6"/>
      <c r="T3751" s="6"/>
      <c r="U3751" s="6"/>
      <c r="V3751" s="6"/>
      <c r="W3751" s="6" t="str">
        <f t="shared" si="117"/>
        <v>-</v>
      </c>
      <c r="X3751" s="6"/>
      <c r="Y3751" s="6"/>
      <c r="Z3751" s="6"/>
      <c r="AA3751" s="6"/>
      <c r="AB3751" s="6"/>
      <c r="AC3751" s="6"/>
    </row>
    <row r="3752" spans="1:29" x14ac:dyDescent="0.25">
      <c r="Q3752" s="12" t="str">
        <f t="shared" ca="1" si="118"/>
        <v>-</v>
      </c>
      <c r="W3752" t="str">
        <f t="shared" si="117"/>
        <v>-</v>
      </c>
    </row>
    <row r="3753" spans="1:29" x14ac:dyDescent="0.25">
      <c r="A3753" s="6"/>
      <c r="B3753" s="10"/>
      <c r="C3753" s="6"/>
      <c r="D3753" s="6"/>
      <c r="E3753" s="6"/>
      <c r="F3753" s="6"/>
      <c r="G3753" s="6"/>
      <c r="H3753" s="6"/>
      <c r="I3753" s="6"/>
      <c r="J3753" s="6"/>
      <c r="K3753" s="6"/>
      <c r="L3753" s="6"/>
      <c r="M3753" s="6"/>
      <c r="N3753" s="6"/>
      <c r="O3753" s="6"/>
      <c r="P3753" s="10"/>
      <c r="Q3753" s="15" t="str">
        <f t="shared" ca="1" si="118"/>
        <v>-</v>
      </c>
      <c r="R3753" s="6"/>
      <c r="S3753" s="6"/>
      <c r="T3753" s="6"/>
      <c r="U3753" s="6"/>
      <c r="V3753" s="6"/>
      <c r="W3753" s="6" t="str">
        <f t="shared" si="117"/>
        <v>-</v>
      </c>
      <c r="X3753" s="6"/>
      <c r="Y3753" s="6"/>
      <c r="Z3753" s="6"/>
      <c r="AA3753" s="6"/>
      <c r="AB3753" s="6"/>
      <c r="AC3753" s="6"/>
    </row>
    <row r="3754" spans="1:29" x14ac:dyDescent="0.25">
      <c r="Q3754" s="12" t="str">
        <f t="shared" ca="1" si="118"/>
        <v>-</v>
      </c>
      <c r="W3754" t="str">
        <f t="shared" si="117"/>
        <v>-</v>
      </c>
    </row>
    <row r="3755" spans="1:29" x14ac:dyDescent="0.25">
      <c r="A3755" s="6"/>
      <c r="B3755" s="10"/>
      <c r="C3755" s="6"/>
      <c r="D3755" s="6"/>
      <c r="E3755" s="6"/>
      <c r="F3755" s="6"/>
      <c r="G3755" s="6"/>
      <c r="H3755" s="6"/>
      <c r="I3755" s="6"/>
      <c r="J3755" s="6"/>
      <c r="K3755" s="6"/>
      <c r="L3755" s="6"/>
      <c r="M3755" s="6"/>
      <c r="N3755" s="6"/>
      <c r="O3755" s="6"/>
      <c r="P3755" s="10"/>
      <c r="Q3755" s="15" t="str">
        <f t="shared" ca="1" si="118"/>
        <v>-</v>
      </c>
      <c r="R3755" s="6"/>
      <c r="S3755" s="6"/>
      <c r="T3755" s="6"/>
      <c r="U3755" s="6"/>
      <c r="V3755" s="6"/>
      <c r="W3755" s="6" t="str">
        <f t="shared" si="117"/>
        <v>-</v>
      </c>
      <c r="X3755" s="6"/>
      <c r="Y3755" s="6"/>
      <c r="Z3755" s="6"/>
      <c r="AA3755" s="6"/>
      <c r="AB3755" s="6"/>
      <c r="AC3755" s="6"/>
    </row>
    <row r="3756" spans="1:29" x14ac:dyDescent="0.25">
      <c r="Q3756" s="12" t="str">
        <f t="shared" ca="1" si="118"/>
        <v>-</v>
      </c>
      <c r="W3756" t="str">
        <f t="shared" si="117"/>
        <v>-</v>
      </c>
    </row>
    <row r="3757" spans="1:29" x14ac:dyDescent="0.25">
      <c r="A3757" s="6"/>
      <c r="B3757" s="10"/>
      <c r="C3757" s="6"/>
      <c r="D3757" s="6"/>
      <c r="E3757" s="6"/>
      <c r="F3757" s="6"/>
      <c r="G3757" s="6"/>
      <c r="H3757" s="6"/>
      <c r="I3757" s="6"/>
      <c r="J3757" s="6"/>
      <c r="K3757" s="6"/>
      <c r="L3757" s="6"/>
      <c r="M3757" s="6"/>
      <c r="N3757" s="6"/>
      <c r="O3757" s="6"/>
      <c r="P3757" s="10"/>
      <c r="Q3757" s="15" t="str">
        <f t="shared" ca="1" si="118"/>
        <v>-</v>
      </c>
      <c r="R3757" s="6"/>
      <c r="S3757" s="6"/>
      <c r="T3757" s="6"/>
      <c r="U3757" s="6"/>
      <c r="V3757" s="6"/>
      <c r="W3757" s="6" t="str">
        <f t="shared" si="117"/>
        <v>-</v>
      </c>
      <c r="X3757" s="6"/>
      <c r="Y3757" s="6"/>
      <c r="Z3757" s="6"/>
      <c r="AA3757" s="6"/>
      <c r="AB3757" s="6"/>
      <c r="AC3757" s="6"/>
    </row>
    <row r="3758" spans="1:29" x14ac:dyDescent="0.25">
      <c r="Q3758" s="12" t="str">
        <f t="shared" ca="1" si="118"/>
        <v>-</v>
      </c>
      <c r="W3758" t="str">
        <f t="shared" si="117"/>
        <v>-</v>
      </c>
    </row>
    <row r="3759" spans="1:29" x14ac:dyDescent="0.25">
      <c r="A3759" s="6"/>
      <c r="B3759" s="10"/>
      <c r="C3759" s="6"/>
      <c r="D3759" s="6"/>
      <c r="E3759" s="6"/>
      <c r="F3759" s="6"/>
      <c r="G3759" s="6"/>
      <c r="H3759" s="6"/>
      <c r="I3759" s="6"/>
      <c r="J3759" s="6"/>
      <c r="K3759" s="6"/>
      <c r="L3759" s="6"/>
      <c r="M3759" s="6"/>
      <c r="N3759" s="6"/>
      <c r="O3759" s="6"/>
      <c r="P3759" s="10"/>
      <c r="Q3759" s="15" t="str">
        <f t="shared" ca="1" si="118"/>
        <v>-</v>
      </c>
      <c r="R3759" s="6"/>
      <c r="S3759" s="6"/>
      <c r="T3759" s="6"/>
      <c r="U3759" s="6"/>
      <c r="V3759" s="6"/>
      <c r="W3759" s="6" t="str">
        <f t="shared" si="117"/>
        <v>-</v>
      </c>
      <c r="X3759" s="6"/>
      <c r="Y3759" s="6"/>
      <c r="Z3759" s="6"/>
      <c r="AA3759" s="6"/>
      <c r="AB3759" s="6"/>
      <c r="AC3759" s="6"/>
    </row>
    <row r="3760" spans="1:29" x14ac:dyDescent="0.25">
      <c r="Q3760" s="12" t="str">
        <f t="shared" ca="1" si="118"/>
        <v>-</v>
      </c>
      <c r="W3760" t="str">
        <f t="shared" si="117"/>
        <v>-</v>
      </c>
    </row>
    <row r="3761" spans="1:29" x14ac:dyDescent="0.25">
      <c r="A3761" s="6"/>
      <c r="B3761" s="10"/>
      <c r="C3761" s="6"/>
      <c r="D3761" s="6"/>
      <c r="E3761" s="6"/>
      <c r="F3761" s="6"/>
      <c r="G3761" s="6"/>
      <c r="H3761" s="6"/>
      <c r="I3761" s="6"/>
      <c r="J3761" s="6"/>
      <c r="K3761" s="6"/>
      <c r="L3761" s="6"/>
      <c r="M3761" s="6"/>
      <c r="N3761" s="6"/>
      <c r="O3761" s="6"/>
      <c r="P3761" s="10"/>
      <c r="Q3761" s="15" t="str">
        <f t="shared" ca="1" si="118"/>
        <v>-</v>
      </c>
      <c r="R3761" s="6"/>
      <c r="S3761" s="6"/>
      <c r="T3761" s="6"/>
      <c r="U3761" s="6"/>
      <c r="V3761" s="6"/>
      <c r="W3761" s="6" t="str">
        <f t="shared" si="117"/>
        <v>-</v>
      </c>
      <c r="X3761" s="6"/>
      <c r="Y3761" s="6"/>
      <c r="Z3761" s="6"/>
      <c r="AA3761" s="6"/>
      <c r="AB3761" s="6"/>
      <c r="AC3761" s="6"/>
    </row>
    <row r="3762" spans="1:29" x14ac:dyDescent="0.25">
      <c r="Q3762" s="12" t="str">
        <f t="shared" ca="1" si="118"/>
        <v>-</v>
      </c>
      <c r="W3762" t="str">
        <f t="shared" si="117"/>
        <v>-</v>
      </c>
    </row>
    <row r="3763" spans="1:29" x14ac:dyDescent="0.25">
      <c r="A3763" s="6"/>
      <c r="B3763" s="10"/>
      <c r="C3763" s="6"/>
      <c r="D3763" s="6"/>
      <c r="E3763" s="6"/>
      <c r="F3763" s="6"/>
      <c r="G3763" s="6"/>
      <c r="H3763" s="6"/>
      <c r="I3763" s="6"/>
      <c r="J3763" s="6"/>
      <c r="K3763" s="6"/>
      <c r="L3763" s="6"/>
      <c r="M3763" s="6"/>
      <c r="N3763" s="6"/>
      <c r="O3763" s="6"/>
      <c r="P3763" s="10"/>
      <c r="Q3763" s="15" t="str">
        <f t="shared" ca="1" si="118"/>
        <v>-</v>
      </c>
      <c r="R3763" s="6"/>
      <c r="S3763" s="6"/>
      <c r="T3763" s="6"/>
      <c r="U3763" s="6"/>
      <c r="V3763" s="6"/>
      <c r="W3763" s="6" t="str">
        <f t="shared" si="117"/>
        <v>-</v>
      </c>
      <c r="X3763" s="6"/>
      <c r="Y3763" s="6"/>
      <c r="Z3763" s="6"/>
      <c r="AA3763" s="6"/>
      <c r="AB3763" s="6"/>
      <c r="AC3763" s="6"/>
    </row>
    <row r="3764" spans="1:29" x14ac:dyDescent="0.25">
      <c r="Q3764" s="12" t="str">
        <f t="shared" ca="1" si="118"/>
        <v>-</v>
      </c>
      <c r="W3764" t="str">
        <f t="shared" si="117"/>
        <v>-</v>
      </c>
    </row>
    <row r="3765" spans="1:29" x14ac:dyDescent="0.25">
      <c r="A3765" s="6"/>
      <c r="B3765" s="10"/>
      <c r="C3765" s="6"/>
      <c r="D3765" s="6"/>
      <c r="E3765" s="6"/>
      <c r="F3765" s="6"/>
      <c r="G3765" s="6"/>
      <c r="H3765" s="6"/>
      <c r="I3765" s="6"/>
      <c r="J3765" s="6"/>
      <c r="K3765" s="6"/>
      <c r="L3765" s="6"/>
      <c r="M3765" s="6"/>
      <c r="N3765" s="6"/>
      <c r="O3765" s="6"/>
      <c r="P3765" s="10"/>
      <c r="Q3765" s="15" t="str">
        <f t="shared" ca="1" si="118"/>
        <v>-</v>
      </c>
      <c r="R3765" s="6"/>
      <c r="S3765" s="6"/>
      <c r="T3765" s="6"/>
      <c r="U3765" s="6"/>
      <c r="V3765" s="6"/>
      <c r="W3765" s="6" t="str">
        <f t="shared" si="117"/>
        <v>-</v>
      </c>
      <c r="X3765" s="6"/>
      <c r="Y3765" s="6"/>
      <c r="Z3765" s="6"/>
      <c r="AA3765" s="6"/>
      <c r="AB3765" s="6"/>
      <c r="AC3765" s="6"/>
    </row>
    <row r="3766" spans="1:29" x14ac:dyDescent="0.25">
      <c r="Q3766" s="12" t="str">
        <f t="shared" ca="1" si="118"/>
        <v>-</v>
      </c>
      <c r="W3766" t="str">
        <f t="shared" si="117"/>
        <v>-</v>
      </c>
    </row>
    <row r="3767" spans="1:29" x14ac:dyDescent="0.25">
      <c r="A3767" s="6"/>
      <c r="B3767" s="10"/>
      <c r="C3767" s="6"/>
      <c r="D3767" s="6"/>
      <c r="E3767" s="6"/>
      <c r="F3767" s="6"/>
      <c r="G3767" s="6"/>
      <c r="H3767" s="6"/>
      <c r="I3767" s="6"/>
      <c r="J3767" s="6"/>
      <c r="K3767" s="6"/>
      <c r="L3767" s="6"/>
      <c r="M3767" s="6"/>
      <c r="N3767" s="6"/>
      <c r="O3767" s="6"/>
      <c r="P3767" s="10"/>
      <c r="Q3767" s="15" t="str">
        <f t="shared" ca="1" si="118"/>
        <v>-</v>
      </c>
      <c r="R3767" s="6"/>
      <c r="S3767" s="6"/>
      <c r="T3767" s="6"/>
      <c r="U3767" s="6"/>
      <c r="V3767" s="6"/>
      <c r="W3767" s="6" t="str">
        <f t="shared" si="117"/>
        <v>-</v>
      </c>
      <c r="X3767" s="6"/>
      <c r="Y3767" s="6"/>
      <c r="Z3767" s="6"/>
      <c r="AA3767" s="6"/>
      <c r="AB3767" s="6"/>
      <c r="AC3767" s="6"/>
    </row>
    <row r="3768" spans="1:29" x14ac:dyDescent="0.25">
      <c r="Q3768" s="12" t="str">
        <f t="shared" ca="1" si="118"/>
        <v>-</v>
      </c>
      <c r="W3768" t="str">
        <f t="shared" si="117"/>
        <v>-</v>
      </c>
    </row>
    <row r="3769" spans="1:29" x14ac:dyDescent="0.25">
      <c r="A3769" s="6"/>
      <c r="B3769" s="10"/>
      <c r="C3769" s="6"/>
      <c r="D3769" s="6"/>
      <c r="E3769" s="6"/>
      <c r="F3769" s="6"/>
      <c r="G3769" s="6"/>
      <c r="H3769" s="6"/>
      <c r="I3769" s="6"/>
      <c r="J3769" s="6"/>
      <c r="K3769" s="6"/>
      <c r="L3769" s="6"/>
      <c r="M3769" s="6"/>
      <c r="N3769" s="6"/>
      <c r="O3769" s="6"/>
      <c r="P3769" s="10"/>
      <c r="Q3769" s="15" t="str">
        <f t="shared" ca="1" si="118"/>
        <v>-</v>
      </c>
      <c r="R3769" s="6"/>
      <c r="S3769" s="6"/>
      <c r="T3769" s="6"/>
      <c r="U3769" s="6"/>
      <c r="V3769" s="6"/>
      <c r="W3769" s="6" t="str">
        <f t="shared" si="117"/>
        <v>-</v>
      </c>
      <c r="X3769" s="6"/>
      <c r="Y3769" s="6"/>
      <c r="Z3769" s="6"/>
      <c r="AA3769" s="6"/>
      <c r="AB3769" s="6"/>
      <c r="AC3769" s="6"/>
    </row>
    <row r="3770" spans="1:29" x14ac:dyDescent="0.25">
      <c r="Q3770" s="12" t="str">
        <f t="shared" ca="1" si="118"/>
        <v>-</v>
      </c>
      <c r="W3770" t="str">
        <f t="shared" si="117"/>
        <v>-</v>
      </c>
    </row>
    <row r="3771" spans="1:29" x14ac:dyDescent="0.25">
      <c r="A3771" s="6"/>
      <c r="B3771" s="10"/>
      <c r="C3771" s="6"/>
      <c r="D3771" s="6"/>
      <c r="E3771" s="6"/>
      <c r="F3771" s="6"/>
      <c r="G3771" s="6"/>
      <c r="H3771" s="6"/>
      <c r="I3771" s="6"/>
      <c r="J3771" s="6"/>
      <c r="K3771" s="6"/>
      <c r="L3771" s="6"/>
      <c r="M3771" s="6"/>
      <c r="N3771" s="6"/>
      <c r="O3771" s="6"/>
      <c r="P3771" s="10"/>
      <c r="Q3771" s="15" t="str">
        <f t="shared" ca="1" si="118"/>
        <v>-</v>
      </c>
      <c r="R3771" s="6"/>
      <c r="S3771" s="6"/>
      <c r="T3771" s="6"/>
      <c r="U3771" s="6"/>
      <c r="V3771" s="6"/>
      <c r="W3771" s="6" t="str">
        <f t="shared" si="117"/>
        <v>-</v>
      </c>
      <c r="X3771" s="6"/>
      <c r="Y3771" s="6"/>
      <c r="Z3771" s="6"/>
      <c r="AA3771" s="6"/>
      <c r="AB3771" s="6"/>
      <c r="AC3771" s="6"/>
    </row>
    <row r="3772" spans="1:29" x14ac:dyDescent="0.25">
      <c r="Q3772" s="12" t="str">
        <f t="shared" ca="1" si="118"/>
        <v>-</v>
      </c>
      <c r="W3772" t="str">
        <f t="shared" si="117"/>
        <v>-</v>
      </c>
    </row>
    <row r="3773" spans="1:29" x14ac:dyDescent="0.25">
      <c r="A3773" s="6"/>
      <c r="B3773" s="10"/>
      <c r="C3773" s="6"/>
      <c r="D3773" s="6"/>
      <c r="E3773" s="6"/>
      <c r="F3773" s="6"/>
      <c r="G3773" s="6"/>
      <c r="H3773" s="6"/>
      <c r="I3773" s="6"/>
      <c r="J3773" s="6"/>
      <c r="K3773" s="6"/>
      <c r="L3773" s="6"/>
      <c r="M3773" s="6"/>
      <c r="N3773" s="6"/>
      <c r="O3773" s="6"/>
      <c r="P3773" s="10"/>
      <c r="Q3773" s="15" t="str">
        <f t="shared" ca="1" si="118"/>
        <v>-</v>
      </c>
      <c r="R3773" s="6"/>
      <c r="S3773" s="6"/>
      <c r="T3773" s="6"/>
      <c r="U3773" s="6"/>
      <c r="V3773" s="6"/>
      <c r="W3773" s="6" t="str">
        <f t="shared" si="117"/>
        <v>-</v>
      </c>
      <c r="X3773" s="6"/>
      <c r="Y3773" s="6"/>
      <c r="Z3773" s="6"/>
      <c r="AA3773" s="6"/>
      <c r="AB3773" s="6"/>
      <c r="AC3773" s="6"/>
    </row>
    <row r="3774" spans="1:29" x14ac:dyDescent="0.25">
      <c r="Q3774" s="12" t="str">
        <f t="shared" ca="1" si="118"/>
        <v>-</v>
      </c>
      <c r="W3774" t="str">
        <f t="shared" si="117"/>
        <v>-</v>
      </c>
    </row>
    <row r="3775" spans="1:29" x14ac:dyDescent="0.25">
      <c r="A3775" s="6"/>
      <c r="B3775" s="10"/>
      <c r="C3775" s="6"/>
      <c r="D3775" s="6"/>
      <c r="E3775" s="6"/>
      <c r="F3775" s="6"/>
      <c r="G3775" s="6"/>
      <c r="H3775" s="6"/>
      <c r="I3775" s="6"/>
      <c r="J3775" s="6"/>
      <c r="K3775" s="6"/>
      <c r="L3775" s="6"/>
      <c r="M3775" s="6"/>
      <c r="N3775" s="6"/>
      <c r="O3775" s="6"/>
      <c r="P3775" s="10"/>
      <c r="Q3775" s="15" t="str">
        <f t="shared" ca="1" si="118"/>
        <v>-</v>
      </c>
      <c r="R3775" s="6"/>
      <c r="S3775" s="6"/>
      <c r="T3775" s="6"/>
      <c r="U3775" s="6"/>
      <c r="V3775" s="6"/>
      <c r="W3775" s="6" t="str">
        <f t="shared" ref="W3775:W3838" si="119">IF(OR(ISBLANK(J3775),ISBLANK(V3775)),"-",(IF(J3775=V3775,"Yes","No")))</f>
        <v>-</v>
      </c>
      <c r="X3775" s="6"/>
      <c r="Y3775" s="6"/>
      <c r="Z3775" s="6"/>
      <c r="AA3775" s="6"/>
      <c r="AB3775" s="6"/>
      <c r="AC3775" s="6"/>
    </row>
    <row r="3776" spans="1:29" x14ac:dyDescent="0.25">
      <c r="Q3776" s="12" t="str">
        <f t="shared" ref="Q3776:Q3839" ca="1" si="120">IF(B3776&gt;1/1/1900, (IF(R3776="Closed",(DATEDIF(B3776,P3776,"d"))-(DATEDIF(M3776,O3776,"d")),IF(OR(R3776="Pending",ISBLANK(P3776)),TODAY()-B3776))),"-")</f>
        <v>-</v>
      </c>
      <c r="W3776" t="str">
        <f t="shared" si="119"/>
        <v>-</v>
      </c>
    </row>
    <row r="3777" spans="1:29" x14ac:dyDescent="0.25">
      <c r="A3777" s="6"/>
      <c r="B3777" s="10"/>
      <c r="C3777" s="6"/>
      <c r="D3777" s="6"/>
      <c r="E3777" s="6"/>
      <c r="F3777" s="6"/>
      <c r="G3777" s="6"/>
      <c r="H3777" s="6"/>
      <c r="I3777" s="6"/>
      <c r="J3777" s="6"/>
      <c r="K3777" s="6"/>
      <c r="L3777" s="6"/>
      <c r="M3777" s="6"/>
      <c r="N3777" s="6"/>
      <c r="O3777" s="6"/>
      <c r="P3777" s="10"/>
      <c r="Q3777" s="15" t="str">
        <f t="shared" ca="1" si="120"/>
        <v>-</v>
      </c>
      <c r="R3777" s="6"/>
      <c r="S3777" s="6"/>
      <c r="T3777" s="6"/>
      <c r="U3777" s="6"/>
      <c r="V3777" s="6"/>
      <c r="W3777" s="6" t="str">
        <f t="shared" si="119"/>
        <v>-</v>
      </c>
      <c r="X3777" s="6"/>
      <c r="Y3777" s="6"/>
      <c r="Z3777" s="6"/>
      <c r="AA3777" s="6"/>
      <c r="AB3777" s="6"/>
      <c r="AC3777" s="6"/>
    </row>
    <row r="3778" spans="1:29" x14ac:dyDescent="0.25">
      <c r="Q3778" s="12" t="str">
        <f t="shared" ca="1" si="120"/>
        <v>-</v>
      </c>
      <c r="W3778" t="str">
        <f t="shared" si="119"/>
        <v>-</v>
      </c>
    </row>
    <row r="3779" spans="1:29" x14ac:dyDescent="0.25">
      <c r="A3779" s="6"/>
      <c r="B3779" s="10"/>
      <c r="C3779" s="6"/>
      <c r="D3779" s="6"/>
      <c r="E3779" s="6"/>
      <c r="F3779" s="6"/>
      <c r="G3779" s="6"/>
      <c r="H3779" s="6"/>
      <c r="I3779" s="6"/>
      <c r="J3779" s="6"/>
      <c r="K3779" s="6"/>
      <c r="L3779" s="6"/>
      <c r="M3779" s="6"/>
      <c r="N3779" s="6"/>
      <c r="O3779" s="6"/>
      <c r="P3779" s="10"/>
      <c r="Q3779" s="15" t="str">
        <f t="shared" ca="1" si="120"/>
        <v>-</v>
      </c>
      <c r="R3779" s="6"/>
      <c r="S3779" s="6"/>
      <c r="T3779" s="6"/>
      <c r="U3779" s="6"/>
      <c r="V3779" s="6"/>
      <c r="W3779" s="6" t="str">
        <f t="shared" si="119"/>
        <v>-</v>
      </c>
      <c r="X3779" s="6"/>
      <c r="Y3779" s="6"/>
      <c r="Z3779" s="6"/>
      <c r="AA3779" s="6"/>
      <c r="AB3779" s="6"/>
      <c r="AC3779" s="6"/>
    </row>
    <row r="3780" spans="1:29" x14ac:dyDescent="0.25">
      <c r="Q3780" s="12" t="str">
        <f t="shared" ca="1" si="120"/>
        <v>-</v>
      </c>
      <c r="W3780" t="str">
        <f t="shared" si="119"/>
        <v>-</v>
      </c>
    </row>
    <row r="3781" spans="1:29" x14ac:dyDescent="0.25">
      <c r="A3781" s="6"/>
      <c r="B3781" s="10"/>
      <c r="C3781" s="6"/>
      <c r="D3781" s="6"/>
      <c r="E3781" s="6"/>
      <c r="F3781" s="6"/>
      <c r="G3781" s="6"/>
      <c r="H3781" s="6"/>
      <c r="I3781" s="6"/>
      <c r="J3781" s="6"/>
      <c r="K3781" s="6"/>
      <c r="L3781" s="6"/>
      <c r="M3781" s="6"/>
      <c r="N3781" s="6"/>
      <c r="O3781" s="6"/>
      <c r="P3781" s="10"/>
      <c r="Q3781" s="15" t="str">
        <f t="shared" ca="1" si="120"/>
        <v>-</v>
      </c>
      <c r="R3781" s="6"/>
      <c r="S3781" s="6"/>
      <c r="T3781" s="6"/>
      <c r="U3781" s="6"/>
      <c r="V3781" s="6"/>
      <c r="W3781" s="6" t="str">
        <f t="shared" si="119"/>
        <v>-</v>
      </c>
      <c r="X3781" s="6"/>
      <c r="Y3781" s="6"/>
      <c r="Z3781" s="6"/>
      <c r="AA3781" s="6"/>
      <c r="AB3781" s="6"/>
      <c r="AC3781" s="6"/>
    </row>
    <row r="3782" spans="1:29" x14ac:dyDescent="0.25">
      <c r="Q3782" s="12" t="str">
        <f t="shared" ca="1" si="120"/>
        <v>-</v>
      </c>
      <c r="W3782" t="str">
        <f t="shared" si="119"/>
        <v>-</v>
      </c>
    </row>
    <row r="3783" spans="1:29" x14ac:dyDescent="0.25">
      <c r="A3783" s="6"/>
      <c r="B3783" s="10"/>
      <c r="C3783" s="6"/>
      <c r="D3783" s="6"/>
      <c r="E3783" s="6"/>
      <c r="F3783" s="6"/>
      <c r="G3783" s="6"/>
      <c r="H3783" s="6"/>
      <c r="I3783" s="6"/>
      <c r="J3783" s="6"/>
      <c r="K3783" s="6"/>
      <c r="L3783" s="6"/>
      <c r="M3783" s="6"/>
      <c r="N3783" s="6"/>
      <c r="O3783" s="6"/>
      <c r="P3783" s="10"/>
      <c r="Q3783" s="15" t="str">
        <f t="shared" ca="1" si="120"/>
        <v>-</v>
      </c>
      <c r="R3783" s="6"/>
      <c r="S3783" s="6"/>
      <c r="T3783" s="6"/>
      <c r="U3783" s="6"/>
      <c r="V3783" s="6"/>
      <c r="W3783" s="6" t="str">
        <f t="shared" si="119"/>
        <v>-</v>
      </c>
      <c r="X3783" s="6"/>
      <c r="Y3783" s="6"/>
      <c r="Z3783" s="6"/>
      <c r="AA3783" s="6"/>
      <c r="AB3783" s="6"/>
      <c r="AC3783" s="6"/>
    </row>
    <row r="3784" spans="1:29" x14ac:dyDescent="0.25">
      <c r="Q3784" s="12" t="str">
        <f t="shared" ca="1" si="120"/>
        <v>-</v>
      </c>
      <c r="W3784" t="str">
        <f t="shared" si="119"/>
        <v>-</v>
      </c>
    </row>
    <row r="3785" spans="1:29" x14ac:dyDescent="0.25">
      <c r="A3785" s="6"/>
      <c r="B3785" s="10"/>
      <c r="C3785" s="6"/>
      <c r="D3785" s="6"/>
      <c r="E3785" s="6"/>
      <c r="F3785" s="6"/>
      <c r="G3785" s="6"/>
      <c r="H3785" s="6"/>
      <c r="I3785" s="6"/>
      <c r="J3785" s="6"/>
      <c r="K3785" s="6"/>
      <c r="L3785" s="6"/>
      <c r="M3785" s="6"/>
      <c r="N3785" s="6"/>
      <c r="O3785" s="6"/>
      <c r="P3785" s="10"/>
      <c r="Q3785" s="15" t="str">
        <f t="shared" ca="1" si="120"/>
        <v>-</v>
      </c>
      <c r="R3785" s="6"/>
      <c r="S3785" s="6"/>
      <c r="T3785" s="6"/>
      <c r="U3785" s="6"/>
      <c r="V3785" s="6"/>
      <c r="W3785" s="6" t="str">
        <f t="shared" si="119"/>
        <v>-</v>
      </c>
      <c r="X3785" s="6"/>
      <c r="Y3785" s="6"/>
      <c r="Z3785" s="6"/>
      <c r="AA3785" s="6"/>
      <c r="AB3785" s="6"/>
      <c r="AC3785" s="6"/>
    </row>
    <row r="3786" spans="1:29" x14ac:dyDescent="0.25">
      <c r="Q3786" s="12" t="str">
        <f t="shared" ca="1" si="120"/>
        <v>-</v>
      </c>
      <c r="W3786" t="str">
        <f t="shared" si="119"/>
        <v>-</v>
      </c>
    </row>
    <row r="3787" spans="1:29" x14ac:dyDescent="0.25">
      <c r="A3787" s="6"/>
      <c r="B3787" s="10"/>
      <c r="C3787" s="6"/>
      <c r="D3787" s="6"/>
      <c r="E3787" s="6"/>
      <c r="F3787" s="6"/>
      <c r="G3787" s="6"/>
      <c r="H3787" s="6"/>
      <c r="I3787" s="6"/>
      <c r="J3787" s="6"/>
      <c r="K3787" s="6"/>
      <c r="L3787" s="6"/>
      <c r="M3787" s="6"/>
      <c r="N3787" s="6"/>
      <c r="O3787" s="6"/>
      <c r="P3787" s="10"/>
      <c r="Q3787" s="15" t="str">
        <f t="shared" ca="1" si="120"/>
        <v>-</v>
      </c>
      <c r="R3787" s="6"/>
      <c r="S3787" s="6"/>
      <c r="T3787" s="6"/>
      <c r="U3787" s="6"/>
      <c r="V3787" s="6"/>
      <c r="W3787" s="6" t="str">
        <f t="shared" si="119"/>
        <v>-</v>
      </c>
      <c r="X3787" s="6"/>
      <c r="Y3787" s="6"/>
      <c r="Z3787" s="6"/>
      <c r="AA3787" s="6"/>
      <c r="AB3787" s="6"/>
      <c r="AC3787" s="6"/>
    </row>
    <row r="3788" spans="1:29" x14ac:dyDescent="0.25">
      <c r="Q3788" s="12" t="str">
        <f t="shared" ca="1" si="120"/>
        <v>-</v>
      </c>
      <c r="W3788" t="str">
        <f t="shared" si="119"/>
        <v>-</v>
      </c>
    </row>
    <row r="3789" spans="1:29" x14ac:dyDescent="0.25">
      <c r="A3789" s="6"/>
      <c r="B3789" s="10"/>
      <c r="C3789" s="6"/>
      <c r="D3789" s="6"/>
      <c r="E3789" s="6"/>
      <c r="F3789" s="6"/>
      <c r="G3789" s="6"/>
      <c r="H3789" s="6"/>
      <c r="I3789" s="6"/>
      <c r="J3789" s="6"/>
      <c r="K3789" s="6"/>
      <c r="L3789" s="6"/>
      <c r="M3789" s="6"/>
      <c r="N3789" s="6"/>
      <c r="O3789" s="6"/>
      <c r="P3789" s="10"/>
      <c r="Q3789" s="15" t="str">
        <f t="shared" ca="1" si="120"/>
        <v>-</v>
      </c>
      <c r="R3789" s="6"/>
      <c r="S3789" s="6"/>
      <c r="T3789" s="6"/>
      <c r="U3789" s="6"/>
      <c r="V3789" s="6"/>
      <c r="W3789" s="6" t="str">
        <f t="shared" si="119"/>
        <v>-</v>
      </c>
      <c r="X3789" s="6"/>
      <c r="Y3789" s="6"/>
      <c r="Z3789" s="6"/>
      <c r="AA3789" s="6"/>
      <c r="AB3789" s="6"/>
      <c r="AC3789" s="6"/>
    </row>
    <row r="3790" spans="1:29" x14ac:dyDescent="0.25">
      <c r="Q3790" s="12" t="str">
        <f t="shared" ca="1" si="120"/>
        <v>-</v>
      </c>
      <c r="W3790" t="str">
        <f t="shared" si="119"/>
        <v>-</v>
      </c>
    </row>
    <row r="3791" spans="1:29" x14ac:dyDescent="0.25">
      <c r="A3791" s="6"/>
      <c r="B3791" s="10"/>
      <c r="C3791" s="6"/>
      <c r="D3791" s="6"/>
      <c r="E3791" s="6"/>
      <c r="F3791" s="6"/>
      <c r="G3791" s="6"/>
      <c r="H3791" s="6"/>
      <c r="I3791" s="6"/>
      <c r="J3791" s="6"/>
      <c r="K3791" s="6"/>
      <c r="L3791" s="6"/>
      <c r="M3791" s="6"/>
      <c r="N3791" s="6"/>
      <c r="O3791" s="6"/>
      <c r="P3791" s="10"/>
      <c r="Q3791" s="15" t="str">
        <f t="shared" ca="1" si="120"/>
        <v>-</v>
      </c>
      <c r="R3791" s="6"/>
      <c r="S3791" s="6"/>
      <c r="T3791" s="6"/>
      <c r="U3791" s="6"/>
      <c r="V3791" s="6"/>
      <c r="W3791" s="6" t="str">
        <f t="shared" si="119"/>
        <v>-</v>
      </c>
      <c r="X3791" s="6"/>
      <c r="Y3791" s="6"/>
      <c r="Z3791" s="6"/>
      <c r="AA3791" s="6"/>
      <c r="AB3791" s="6"/>
      <c r="AC3791" s="6"/>
    </row>
    <row r="3792" spans="1:29" x14ac:dyDescent="0.25">
      <c r="Q3792" s="12" t="str">
        <f t="shared" ca="1" si="120"/>
        <v>-</v>
      </c>
      <c r="W3792" t="str">
        <f t="shared" si="119"/>
        <v>-</v>
      </c>
    </row>
    <row r="3793" spans="1:29" x14ac:dyDescent="0.25">
      <c r="A3793" s="6"/>
      <c r="B3793" s="10"/>
      <c r="C3793" s="6"/>
      <c r="D3793" s="6"/>
      <c r="E3793" s="6"/>
      <c r="F3793" s="6"/>
      <c r="G3793" s="6"/>
      <c r="H3793" s="6"/>
      <c r="I3793" s="6"/>
      <c r="J3793" s="6"/>
      <c r="K3793" s="6"/>
      <c r="L3793" s="6"/>
      <c r="M3793" s="6"/>
      <c r="N3793" s="6"/>
      <c r="O3793" s="6"/>
      <c r="P3793" s="10"/>
      <c r="Q3793" s="15" t="str">
        <f t="shared" ca="1" si="120"/>
        <v>-</v>
      </c>
      <c r="R3793" s="6"/>
      <c r="S3793" s="6"/>
      <c r="T3793" s="6"/>
      <c r="U3793" s="6"/>
      <c r="V3793" s="6"/>
      <c r="W3793" s="6" t="str">
        <f t="shared" si="119"/>
        <v>-</v>
      </c>
      <c r="X3793" s="6"/>
      <c r="Y3793" s="6"/>
      <c r="Z3793" s="6"/>
      <c r="AA3793" s="6"/>
      <c r="AB3793" s="6"/>
      <c r="AC3793" s="6"/>
    </row>
    <row r="3794" spans="1:29" x14ac:dyDescent="0.25">
      <c r="Q3794" s="12" t="str">
        <f t="shared" ca="1" si="120"/>
        <v>-</v>
      </c>
      <c r="W3794" t="str">
        <f t="shared" si="119"/>
        <v>-</v>
      </c>
    </row>
    <row r="3795" spans="1:29" x14ac:dyDescent="0.25">
      <c r="A3795" s="6"/>
      <c r="B3795" s="10"/>
      <c r="C3795" s="6"/>
      <c r="D3795" s="6"/>
      <c r="E3795" s="6"/>
      <c r="F3795" s="6"/>
      <c r="G3795" s="6"/>
      <c r="H3795" s="6"/>
      <c r="I3795" s="6"/>
      <c r="J3795" s="6"/>
      <c r="K3795" s="6"/>
      <c r="L3795" s="6"/>
      <c r="M3795" s="6"/>
      <c r="N3795" s="6"/>
      <c r="O3795" s="6"/>
      <c r="P3795" s="10"/>
      <c r="Q3795" s="15" t="str">
        <f t="shared" ca="1" si="120"/>
        <v>-</v>
      </c>
      <c r="R3795" s="6"/>
      <c r="S3795" s="6"/>
      <c r="T3795" s="6"/>
      <c r="U3795" s="6"/>
      <c r="V3795" s="6"/>
      <c r="W3795" s="6" t="str">
        <f t="shared" si="119"/>
        <v>-</v>
      </c>
      <c r="X3795" s="6"/>
      <c r="Y3795" s="6"/>
      <c r="Z3795" s="6"/>
      <c r="AA3795" s="6"/>
      <c r="AB3795" s="6"/>
      <c r="AC3795" s="6"/>
    </row>
    <row r="3796" spans="1:29" x14ac:dyDescent="0.25">
      <c r="Q3796" s="12" t="str">
        <f t="shared" ca="1" si="120"/>
        <v>-</v>
      </c>
      <c r="W3796" t="str">
        <f t="shared" si="119"/>
        <v>-</v>
      </c>
    </row>
    <row r="3797" spans="1:29" x14ac:dyDescent="0.25">
      <c r="A3797" s="6"/>
      <c r="B3797" s="10"/>
      <c r="C3797" s="6"/>
      <c r="D3797" s="6"/>
      <c r="E3797" s="6"/>
      <c r="F3797" s="6"/>
      <c r="G3797" s="6"/>
      <c r="H3797" s="6"/>
      <c r="I3797" s="6"/>
      <c r="J3797" s="6"/>
      <c r="K3797" s="6"/>
      <c r="L3797" s="6"/>
      <c r="M3797" s="6"/>
      <c r="N3797" s="6"/>
      <c r="O3797" s="6"/>
      <c r="P3797" s="10"/>
      <c r="Q3797" s="15" t="str">
        <f t="shared" ca="1" si="120"/>
        <v>-</v>
      </c>
      <c r="R3797" s="6"/>
      <c r="S3797" s="6"/>
      <c r="T3797" s="6"/>
      <c r="U3797" s="6"/>
      <c r="V3797" s="6"/>
      <c r="W3797" s="6" t="str">
        <f t="shared" si="119"/>
        <v>-</v>
      </c>
      <c r="X3797" s="6"/>
      <c r="Y3797" s="6"/>
      <c r="Z3797" s="6"/>
      <c r="AA3797" s="6"/>
      <c r="AB3797" s="6"/>
      <c r="AC3797" s="6"/>
    </row>
    <row r="3798" spans="1:29" x14ac:dyDescent="0.25">
      <c r="Q3798" s="12" t="str">
        <f t="shared" ca="1" si="120"/>
        <v>-</v>
      </c>
      <c r="W3798" t="str">
        <f t="shared" si="119"/>
        <v>-</v>
      </c>
    </row>
    <row r="3799" spans="1:29" x14ac:dyDescent="0.25">
      <c r="A3799" s="6"/>
      <c r="B3799" s="10"/>
      <c r="C3799" s="6"/>
      <c r="D3799" s="6"/>
      <c r="E3799" s="6"/>
      <c r="F3799" s="6"/>
      <c r="G3799" s="6"/>
      <c r="H3799" s="6"/>
      <c r="I3799" s="6"/>
      <c r="J3799" s="6"/>
      <c r="K3799" s="6"/>
      <c r="L3799" s="6"/>
      <c r="M3799" s="6"/>
      <c r="N3799" s="6"/>
      <c r="O3799" s="6"/>
      <c r="P3799" s="10"/>
      <c r="Q3799" s="15" t="str">
        <f t="shared" ca="1" si="120"/>
        <v>-</v>
      </c>
      <c r="R3799" s="6"/>
      <c r="S3799" s="6"/>
      <c r="T3799" s="6"/>
      <c r="U3799" s="6"/>
      <c r="V3799" s="6"/>
      <c r="W3799" s="6" t="str">
        <f t="shared" si="119"/>
        <v>-</v>
      </c>
      <c r="X3799" s="6"/>
      <c r="Y3799" s="6"/>
      <c r="Z3799" s="6"/>
      <c r="AA3799" s="6"/>
      <c r="AB3799" s="6"/>
      <c r="AC3799" s="6"/>
    </row>
    <row r="3800" spans="1:29" x14ac:dyDescent="0.25">
      <c r="Q3800" s="12" t="str">
        <f t="shared" ca="1" si="120"/>
        <v>-</v>
      </c>
      <c r="W3800" t="str">
        <f t="shared" si="119"/>
        <v>-</v>
      </c>
    </row>
    <row r="3801" spans="1:29" x14ac:dyDescent="0.25">
      <c r="A3801" s="6"/>
      <c r="B3801" s="10"/>
      <c r="C3801" s="6"/>
      <c r="D3801" s="6"/>
      <c r="E3801" s="6"/>
      <c r="F3801" s="6"/>
      <c r="G3801" s="6"/>
      <c r="H3801" s="6"/>
      <c r="I3801" s="6"/>
      <c r="J3801" s="6"/>
      <c r="K3801" s="6"/>
      <c r="L3801" s="6"/>
      <c r="M3801" s="6"/>
      <c r="N3801" s="6"/>
      <c r="O3801" s="6"/>
      <c r="P3801" s="10"/>
      <c r="Q3801" s="15" t="str">
        <f t="shared" ca="1" si="120"/>
        <v>-</v>
      </c>
      <c r="R3801" s="6"/>
      <c r="S3801" s="6"/>
      <c r="T3801" s="6"/>
      <c r="U3801" s="6"/>
      <c r="V3801" s="6"/>
      <c r="W3801" s="6" t="str">
        <f t="shared" si="119"/>
        <v>-</v>
      </c>
      <c r="X3801" s="6"/>
      <c r="Y3801" s="6"/>
      <c r="Z3801" s="6"/>
      <c r="AA3801" s="6"/>
      <c r="AB3801" s="6"/>
      <c r="AC3801" s="6"/>
    </row>
    <row r="3802" spans="1:29" x14ac:dyDescent="0.25">
      <c r="Q3802" s="12" t="str">
        <f t="shared" ca="1" si="120"/>
        <v>-</v>
      </c>
      <c r="W3802" t="str">
        <f t="shared" si="119"/>
        <v>-</v>
      </c>
    </row>
    <row r="3803" spans="1:29" x14ac:dyDescent="0.25">
      <c r="A3803" s="6"/>
      <c r="B3803" s="10"/>
      <c r="C3803" s="6"/>
      <c r="D3803" s="6"/>
      <c r="E3803" s="6"/>
      <c r="F3803" s="6"/>
      <c r="G3803" s="6"/>
      <c r="H3803" s="6"/>
      <c r="I3803" s="6"/>
      <c r="J3803" s="6"/>
      <c r="K3803" s="6"/>
      <c r="L3803" s="6"/>
      <c r="M3803" s="6"/>
      <c r="N3803" s="6"/>
      <c r="O3803" s="6"/>
      <c r="P3803" s="10"/>
      <c r="Q3803" s="15" t="str">
        <f t="shared" ca="1" si="120"/>
        <v>-</v>
      </c>
      <c r="R3803" s="6"/>
      <c r="S3803" s="6"/>
      <c r="T3803" s="6"/>
      <c r="U3803" s="6"/>
      <c r="V3803" s="6"/>
      <c r="W3803" s="6" t="str">
        <f t="shared" si="119"/>
        <v>-</v>
      </c>
      <c r="X3803" s="6"/>
      <c r="Y3803" s="6"/>
      <c r="Z3803" s="6"/>
      <c r="AA3803" s="6"/>
      <c r="AB3803" s="6"/>
      <c r="AC3803" s="6"/>
    </row>
    <row r="3804" spans="1:29" x14ac:dyDescent="0.25">
      <c r="Q3804" s="12" t="str">
        <f t="shared" ca="1" si="120"/>
        <v>-</v>
      </c>
      <c r="W3804" t="str">
        <f t="shared" si="119"/>
        <v>-</v>
      </c>
    </row>
    <row r="3805" spans="1:29" x14ac:dyDescent="0.25">
      <c r="A3805" s="6"/>
      <c r="B3805" s="10"/>
      <c r="C3805" s="6"/>
      <c r="D3805" s="6"/>
      <c r="E3805" s="6"/>
      <c r="F3805" s="6"/>
      <c r="G3805" s="6"/>
      <c r="H3805" s="6"/>
      <c r="I3805" s="6"/>
      <c r="J3805" s="6"/>
      <c r="K3805" s="6"/>
      <c r="L3805" s="6"/>
      <c r="M3805" s="6"/>
      <c r="N3805" s="6"/>
      <c r="O3805" s="6"/>
      <c r="P3805" s="10"/>
      <c r="Q3805" s="15" t="str">
        <f t="shared" ca="1" si="120"/>
        <v>-</v>
      </c>
      <c r="R3805" s="6"/>
      <c r="S3805" s="6"/>
      <c r="T3805" s="6"/>
      <c r="U3805" s="6"/>
      <c r="V3805" s="6"/>
      <c r="W3805" s="6" t="str">
        <f t="shared" si="119"/>
        <v>-</v>
      </c>
      <c r="X3805" s="6"/>
      <c r="Y3805" s="6"/>
      <c r="Z3805" s="6"/>
      <c r="AA3805" s="6"/>
      <c r="AB3805" s="6"/>
      <c r="AC3805" s="6"/>
    </row>
    <row r="3806" spans="1:29" x14ac:dyDescent="0.25">
      <c r="Q3806" s="12" t="str">
        <f t="shared" ca="1" si="120"/>
        <v>-</v>
      </c>
      <c r="W3806" t="str">
        <f t="shared" si="119"/>
        <v>-</v>
      </c>
    </row>
    <row r="3807" spans="1:29" x14ac:dyDescent="0.25">
      <c r="A3807" s="6"/>
      <c r="B3807" s="10"/>
      <c r="C3807" s="6"/>
      <c r="D3807" s="6"/>
      <c r="E3807" s="6"/>
      <c r="F3807" s="6"/>
      <c r="G3807" s="6"/>
      <c r="H3807" s="6"/>
      <c r="I3807" s="6"/>
      <c r="J3807" s="6"/>
      <c r="K3807" s="6"/>
      <c r="L3807" s="6"/>
      <c r="M3807" s="6"/>
      <c r="N3807" s="6"/>
      <c r="O3807" s="6"/>
      <c r="P3807" s="10"/>
      <c r="Q3807" s="15" t="str">
        <f t="shared" ca="1" si="120"/>
        <v>-</v>
      </c>
      <c r="R3807" s="6"/>
      <c r="S3807" s="6"/>
      <c r="T3807" s="6"/>
      <c r="U3807" s="6"/>
      <c r="V3807" s="6"/>
      <c r="W3807" s="6" t="str">
        <f t="shared" si="119"/>
        <v>-</v>
      </c>
      <c r="X3807" s="6"/>
      <c r="Y3807" s="6"/>
      <c r="Z3807" s="6"/>
      <c r="AA3807" s="6"/>
      <c r="AB3807" s="6"/>
      <c r="AC3807" s="6"/>
    </row>
    <row r="3808" spans="1:29" x14ac:dyDescent="0.25">
      <c r="Q3808" s="12" t="str">
        <f t="shared" ca="1" si="120"/>
        <v>-</v>
      </c>
      <c r="W3808" t="str">
        <f t="shared" si="119"/>
        <v>-</v>
      </c>
    </row>
    <row r="3809" spans="1:29" x14ac:dyDescent="0.25">
      <c r="A3809" s="6"/>
      <c r="B3809" s="10"/>
      <c r="C3809" s="6"/>
      <c r="D3809" s="6"/>
      <c r="E3809" s="6"/>
      <c r="F3809" s="6"/>
      <c r="G3809" s="6"/>
      <c r="H3809" s="6"/>
      <c r="I3809" s="6"/>
      <c r="J3809" s="6"/>
      <c r="K3809" s="6"/>
      <c r="L3809" s="6"/>
      <c r="M3809" s="6"/>
      <c r="N3809" s="6"/>
      <c r="O3809" s="6"/>
      <c r="P3809" s="10"/>
      <c r="Q3809" s="15" t="str">
        <f t="shared" ca="1" si="120"/>
        <v>-</v>
      </c>
      <c r="R3809" s="6"/>
      <c r="S3809" s="6"/>
      <c r="T3809" s="6"/>
      <c r="U3809" s="6"/>
      <c r="V3809" s="6"/>
      <c r="W3809" s="6" t="str">
        <f t="shared" si="119"/>
        <v>-</v>
      </c>
      <c r="X3809" s="6"/>
      <c r="Y3809" s="6"/>
      <c r="Z3809" s="6"/>
      <c r="AA3809" s="6"/>
      <c r="AB3809" s="6"/>
      <c r="AC3809" s="6"/>
    </row>
    <row r="3810" spans="1:29" x14ac:dyDescent="0.25">
      <c r="Q3810" s="12" t="str">
        <f t="shared" ca="1" si="120"/>
        <v>-</v>
      </c>
      <c r="W3810" t="str">
        <f t="shared" si="119"/>
        <v>-</v>
      </c>
    </row>
    <row r="3811" spans="1:29" x14ac:dyDescent="0.25">
      <c r="A3811" s="6"/>
      <c r="B3811" s="10"/>
      <c r="C3811" s="6"/>
      <c r="D3811" s="6"/>
      <c r="E3811" s="6"/>
      <c r="F3811" s="6"/>
      <c r="G3811" s="6"/>
      <c r="H3811" s="6"/>
      <c r="I3811" s="6"/>
      <c r="J3811" s="6"/>
      <c r="K3811" s="6"/>
      <c r="L3811" s="6"/>
      <c r="M3811" s="6"/>
      <c r="N3811" s="6"/>
      <c r="O3811" s="6"/>
      <c r="P3811" s="10"/>
      <c r="Q3811" s="15" t="str">
        <f t="shared" ca="1" si="120"/>
        <v>-</v>
      </c>
      <c r="R3811" s="6"/>
      <c r="S3811" s="6"/>
      <c r="T3811" s="6"/>
      <c r="U3811" s="6"/>
      <c r="V3811" s="6"/>
      <c r="W3811" s="6" t="str">
        <f t="shared" si="119"/>
        <v>-</v>
      </c>
      <c r="X3811" s="6"/>
      <c r="Y3811" s="6"/>
      <c r="Z3811" s="6"/>
      <c r="AA3811" s="6"/>
      <c r="AB3811" s="6"/>
      <c r="AC3811" s="6"/>
    </row>
    <row r="3812" spans="1:29" x14ac:dyDescent="0.25">
      <c r="Q3812" s="12" t="str">
        <f t="shared" ca="1" si="120"/>
        <v>-</v>
      </c>
      <c r="W3812" t="str">
        <f t="shared" si="119"/>
        <v>-</v>
      </c>
    </row>
    <row r="3813" spans="1:29" x14ac:dyDescent="0.25">
      <c r="A3813" s="6"/>
      <c r="B3813" s="10"/>
      <c r="C3813" s="6"/>
      <c r="D3813" s="6"/>
      <c r="E3813" s="6"/>
      <c r="F3813" s="6"/>
      <c r="G3813" s="6"/>
      <c r="H3813" s="6"/>
      <c r="I3813" s="6"/>
      <c r="J3813" s="6"/>
      <c r="K3813" s="6"/>
      <c r="L3813" s="6"/>
      <c r="M3813" s="6"/>
      <c r="N3813" s="6"/>
      <c r="O3813" s="6"/>
      <c r="P3813" s="10"/>
      <c r="Q3813" s="15" t="str">
        <f t="shared" ca="1" si="120"/>
        <v>-</v>
      </c>
      <c r="R3813" s="6"/>
      <c r="S3813" s="6"/>
      <c r="T3813" s="6"/>
      <c r="U3813" s="6"/>
      <c r="V3813" s="6"/>
      <c r="W3813" s="6" t="str">
        <f t="shared" si="119"/>
        <v>-</v>
      </c>
      <c r="X3813" s="6"/>
      <c r="Y3813" s="6"/>
      <c r="Z3813" s="6"/>
      <c r="AA3813" s="6"/>
      <c r="AB3813" s="6"/>
      <c r="AC3813" s="6"/>
    </row>
    <row r="3814" spans="1:29" x14ac:dyDescent="0.25">
      <c r="Q3814" s="12" t="str">
        <f t="shared" ca="1" si="120"/>
        <v>-</v>
      </c>
      <c r="W3814" t="str">
        <f t="shared" si="119"/>
        <v>-</v>
      </c>
    </row>
    <row r="3815" spans="1:29" x14ac:dyDescent="0.25">
      <c r="A3815" s="6"/>
      <c r="B3815" s="10"/>
      <c r="C3815" s="6"/>
      <c r="D3815" s="6"/>
      <c r="E3815" s="6"/>
      <c r="F3815" s="6"/>
      <c r="G3815" s="6"/>
      <c r="H3815" s="6"/>
      <c r="I3815" s="6"/>
      <c r="J3815" s="6"/>
      <c r="K3815" s="6"/>
      <c r="L3815" s="6"/>
      <c r="M3815" s="6"/>
      <c r="N3815" s="6"/>
      <c r="O3815" s="6"/>
      <c r="P3815" s="10"/>
      <c r="Q3815" s="15" t="str">
        <f t="shared" ca="1" si="120"/>
        <v>-</v>
      </c>
      <c r="R3815" s="6"/>
      <c r="S3815" s="6"/>
      <c r="T3815" s="6"/>
      <c r="U3815" s="6"/>
      <c r="V3815" s="6"/>
      <c r="W3815" s="6" t="str">
        <f t="shared" si="119"/>
        <v>-</v>
      </c>
      <c r="X3815" s="6"/>
      <c r="Y3815" s="6"/>
      <c r="Z3815" s="6"/>
      <c r="AA3815" s="6"/>
      <c r="AB3815" s="6"/>
      <c r="AC3815" s="6"/>
    </row>
    <row r="3816" spans="1:29" x14ac:dyDescent="0.25">
      <c r="Q3816" s="12" t="str">
        <f t="shared" ca="1" si="120"/>
        <v>-</v>
      </c>
      <c r="W3816" t="str">
        <f t="shared" si="119"/>
        <v>-</v>
      </c>
    </row>
    <row r="3817" spans="1:29" x14ac:dyDescent="0.25">
      <c r="A3817" s="6"/>
      <c r="B3817" s="10"/>
      <c r="C3817" s="6"/>
      <c r="D3817" s="6"/>
      <c r="E3817" s="6"/>
      <c r="F3817" s="6"/>
      <c r="G3817" s="6"/>
      <c r="H3817" s="6"/>
      <c r="I3817" s="6"/>
      <c r="J3817" s="6"/>
      <c r="K3817" s="6"/>
      <c r="L3817" s="6"/>
      <c r="M3817" s="6"/>
      <c r="N3817" s="6"/>
      <c r="O3817" s="6"/>
      <c r="P3817" s="10"/>
      <c r="Q3817" s="15" t="str">
        <f t="shared" ca="1" si="120"/>
        <v>-</v>
      </c>
      <c r="R3817" s="6"/>
      <c r="S3817" s="6"/>
      <c r="T3817" s="6"/>
      <c r="U3817" s="6"/>
      <c r="V3817" s="6"/>
      <c r="W3817" s="6" t="str">
        <f t="shared" si="119"/>
        <v>-</v>
      </c>
      <c r="X3817" s="6"/>
      <c r="Y3817" s="6"/>
      <c r="Z3817" s="6"/>
      <c r="AA3817" s="6"/>
      <c r="AB3817" s="6"/>
      <c r="AC3817" s="6"/>
    </row>
    <row r="3818" spans="1:29" x14ac:dyDescent="0.25">
      <c r="Q3818" s="12" t="str">
        <f t="shared" ca="1" si="120"/>
        <v>-</v>
      </c>
      <c r="W3818" t="str">
        <f t="shared" si="119"/>
        <v>-</v>
      </c>
    </row>
    <row r="3819" spans="1:29" x14ac:dyDescent="0.25">
      <c r="A3819" s="6"/>
      <c r="B3819" s="10"/>
      <c r="C3819" s="6"/>
      <c r="D3819" s="6"/>
      <c r="E3819" s="6"/>
      <c r="F3819" s="6"/>
      <c r="G3819" s="6"/>
      <c r="H3819" s="6"/>
      <c r="I3819" s="6"/>
      <c r="J3819" s="6"/>
      <c r="K3819" s="6"/>
      <c r="L3819" s="6"/>
      <c r="M3819" s="6"/>
      <c r="N3819" s="6"/>
      <c r="O3819" s="6"/>
      <c r="P3819" s="10"/>
      <c r="Q3819" s="15" t="str">
        <f t="shared" ca="1" si="120"/>
        <v>-</v>
      </c>
      <c r="R3819" s="6"/>
      <c r="S3819" s="6"/>
      <c r="T3819" s="6"/>
      <c r="U3819" s="6"/>
      <c r="V3819" s="6"/>
      <c r="W3819" s="6" t="str">
        <f t="shared" si="119"/>
        <v>-</v>
      </c>
      <c r="X3819" s="6"/>
      <c r="Y3819" s="6"/>
      <c r="Z3819" s="6"/>
      <c r="AA3819" s="6"/>
      <c r="AB3819" s="6"/>
      <c r="AC3819" s="6"/>
    </row>
    <row r="3820" spans="1:29" x14ac:dyDescent="0.25">
      <c r="Q3820" s="12" t="str">
        <f t="shared" ca="1" si="120"/>
        <v>-</v>
      </c>
      <c r="W3820" t="str">
        <f t="shared" si="119"/>
        <v>-</v>
      </c>
    </row>
    <row r="3821" spans="1:29" x14ac:dyDescent="0.25">
      <c r="A3821" s="6"/>
      <c r="B3821" s="10"/>
      <c r="C3821" s="6"/>
      <c r="D3821" s="6"/>
      <c r="E3821" s="6"/>
      <c r="F3821" s="6"/>
      <c r="G3821" s="6"/>
      <c r="H3821" s="6"/>
      <c r="I3821" s="6"/>
      <c r="J3821" s="6"/>
      <c r="K3821" s="6"/>
      <c r="L3821" s="6"/>
      <c r="M3821" s="6"/>
      <c r="N3821" s="6"/>
      <c r="O3821" s="6"/>
      <c r="P3821" s="10"/>
      <c r="Q3821" s="15" t="str">
        <f t="shared" ca="1" si="120"/>
        <v>-</v>
      </c>
      <c r="R3821" s="6"/>
      <c r="S3821" s="6"/>
      <c r="T3821" s="6"/>
      <c r="U3821" s="6"/>
      <c r="V3821" s="6"/>
      <c r="W3821" s="6" t="str">
        <f t="shared" si="119"/>
        <v>-</v>
      </c>
      <c r="X3821" s="6"/>
      <c r="Y3821" s="6"/>
      <c r="Z3821" s="6"/>
      <c r="AA3821" s="6"/>
      <c r="AB3821" s="6"/>
      <c r="AC3821" s="6"/>
    </row>
    <row r="3822" spans="1:29" x14ac:dyDescent="0.25">
      <c r="Q3822" s="12" t="str">
        <f t="shared" ca="1" si="120"/>
        <v>-</v>
      </c>
      <c r="W3822" t="str">
        <f t="shared" si="119"/>
        <v>-</v>
      </c>
    </row>
    <row r="3823" spans="1:29" x14ac:dyDescent="0.25">
      <c r="A3823" s="6"/>
      <c r="B3823" s="10"/>
      <c r="C3823" s="6"/>
      <c r="D3823" s="6"/>
      <c r="E3823" s="6"/>
      <c r="F3823" s="6"/>
      <c r="G3823" s="6"/>
      <c r="H3823" s="6"/>
      <c r="I3823" s="6"/>
      <c r="J3823" s="6"/>
      <c r="K3823" s="6"/>
      <c r="L3823" s="6"/>
      <c r="M3823" s="6"/>
      <c r="N3823" s="6"/>
      <c r="O3823" s="6"/>
      <c r="P3823" s="10"/>
      <c r="Q3823" s="15" t="str">
        <f t="shared" ca="1" si="120"/>
        <v>-</v>
      </c>
      <c r="R3823" s="6"/>
      <c r="S3823" s="6"/>
      <c r="T3823" s="6"/>
      <c r="U3823" s="6"/>
      <c r="V3823" s="6"/>
      <c r="W3823" s="6" t="str">
        <f t="shared" si="119"/>
        <v>-</v>
      </c>
      <c r="X3823" s="6"/>
      <c r="Y3823" s="6"/>
      <c r="Z3823" s="6"/>
      <c r="AA3823" s="6"/>
      <c r="AB3823" s="6"/>
      <c r="AC3823" s="6"/>
    </row>
    <row r="3824" spans="1:29" x14ac:dyDescent="0.25">
      <c r="Q3824" s="12" t="str">
        <f t="shared" ca="1" si="120"/>
        <v>-</v>
      </c>
      <c r="W3824" t="str">
        <f t="shared" si="119"/>
        <v>-</v>
      </c>
    </row>
    <row r="3825" spans="1:29" x14ac:dyDescent="0.25">
      <c r="A3825" s="6"/>
      <c r="B3825" s="10"/>
      <c r="C3825" s="6"/>
      <c r="D3825" s="6"/>
      <c r="E3825" s="6"/>
      <c r="F3825" s="6"/>
      <c r="G3825" s="6"/>
      <c r="H3825" s="6"/>
      <c r="I3825" s="6"/>
      <c r="J3825" s="6"/>
      <c r="K3825" s="6"/>
      <c r="L3825" s="6"/>
      <c r="M3825" s="6"/>
      <c r="N3825" s="6"/>
      <c r="O3825" s="6"/>
      <c r="P3825" s="10"/>
      <c r="Q3825" s="15" t="str">
        <f t="shared" ca="1" si="120"/>
        <v>-</v>
      </c>
      <c r="R3825" s="6"/>
      <c r="S3825" s="6"/>
      <c r="T3825" s="6"/>
      <c r="U3825" s="6"/>
      <c r="V3825" s="6"/>
      <c r="W3825" s="6" t="str">
        <f t="shared" si="119"/>
        <v>-</v>
      </c>
      <c r="X3825" s="6"/>
      <c r="Y3825" s="6"/>
      <c r="Z3825" s="6"/>
      <c r="AA3825" s="6"/>
      <c r="AB3825" s="6"/>
      <c r="AC3825" s="6"/>
    </row>
    <row r="3826" spans="1:29" x14ac:dyDescent="0.25">
      <c r="Q3826" s="12" t="str">
        <f t="shared" ca="1" si="120"/>
        <v>-</v>
      </c>
      <c r="W3826" t="str">
        <f t="shared" si="119"/>
        <v>-</v>
      </c>
    </row>
    <row r="3827" spans="1:29" x14ac:dyDescent="0.25">
      <c r="A3827" s="6"/>
      <c r="B3827" s="10"/>
      <c r="C3827" s="6"/>
      <c r="D3827" s="6"/>
      <c r="E3827" s="6"/>
      <c r="F3827" s="6"/>
      <c r="G3827" s="6"/>
      <c r="H3827" s="6"/>
      <c r="I3827" s="6"/>
      <c r="J3827" s="6"/>
      <c r="K3827" s="6"/>
      <c r="L3827" s="6"/>
      <c r="M3827" s="6"/>
      <c r="N3827" s="6"/>
      <c r="O3827" s="6"/>
      <c r="P3827" s="10"/>
      <c r="Q3827" s="15" t="str">
        <f t="shared" ca="1" si="120"/>
        <v>-</v>
      </c>
      <c r="R3827" s="6"/>
      <c r="S3827" s="6"/>
      <c r="T3827" s="6"/>
      <c r="U3827" s="6"/>
      <c r="V3827" s="6"/>
      <c r="W3827" s="6" t="str">
        <f t="shared" si="119"/>
        <v>-</v>
      </c>
      <c r="X3827" s="6"/>
      <c r="Y3827" s="6"/>
      <c r="Z3827" s="6"/>
      <c r="AA3827" s="6"/>
      <c r="AB3827" s="6"/>
      <c r="AC3827" s="6"/>
    </row>
    <row r="3828" spans="1:29" x14ac:dyDescent="0.25">
      <c r="Q3828" s="12" t="str">
        <f t="shared" ca="1" si="120"/>
        <v>-</v>
      </c>
      <c r="W3828" t="str">
        <f t="shared" si="119"/>
        <v>-</v>
      </c>
    </row>
    <row r="3829" spans="1:29" x14ac:dyDescent="0.25">
      <c r="A3829" s="6"/>
      <c r="B3829" s="10"/>
      <c r="C3829" s="6"/>
      <c r="D3829" s="6"/>
      <c r="E3829" s="6"/>
      <c r="F3829" s="6"/>
      <c r="G3829" s="6"/>
      <c r="H3829" s="6"/>
      <c r="I3829" s="6"/>
      <c r="J3829" s="6"/>
      <c r="K3829" s="6"/>
      <c r="L3829" s="6"/>
      <c r="M3829" s="6"/>
      <c r="N3829" s="6"/>
      <c r="O3829" s="6"/>
      <c r="P3829" s="10"/>
      <c r="Q3829" s="15" t="str">
        <f t="shared" ca="1" si="120"/>
        <v>-</v>
      </c>
      <c r="R3829" s="6"/>
      <c r="S3829" s="6"/>
      <c r="T3829" s="6"/>
      <c r="U3829" s="6"/>
      <c r="V3829" s="6"/>
      <c r="W3829" s="6" t="str">
        <f t="shared" si="119"/>
        <v>-</v>
      </c>
      <c r="X3829" s="6"/>
      <c r="Y3829" s="6"/>
      <c r="Z3829" s="6"/>
      <c r="AA3829" s="6"/>
      <c r="AB3829" s="6"/>
      <c r="AC3829" s="6"/>
    </row>
    <row r="3830" spans="1:29" x14ac:dyDescent="0.25">
      <c r="Q3830" s="12" t="str">
        <f t="shared" ca="1" si="120"/>
        <v>-</v>
      </c>
      <c r="W3830" t="str">
        <f t="shared" si="119"/>
        <v>-</v>
      </c>
    </row>
    <row r="3831" spans="1:29" x14ac:dyDescent="0.25">
      <c r="A3831" s="6"/>
      <c r="B3831" s="10"/>
      <c r="C3831" s="6"/>
      <c r="D3831" s="6"/>
      <c r="E3831" s="6"/>
      <c r="F3831" s="6"/>
      <c r="G3831" s="6"/>
      <c r="H3831" s="6"/>
      <c r="I3831" s="6"/>
      <c r="J3831" s="6"/>
      <c r="K3831" s="6"/>
      <c r="L3831" s="6"/>
      <c r="M3831" s="6"/>
      <c r="N3831" s="6"/>
      <c r="O3831" s="6"/>
      <c r="P3831" s="10"/>
      <c r="Q3831" s="15" t="str">
        <f t="shared" ca="1" si="120"/>
        <v>-</v>
      </c>
      <c r="R3831" s="6"/>
      <c r="S3831" s="6"/>
      <c r="T3831" s="6"/>
      <c r="U3831" s="6"/>
      <c r="V3831" s="6"/>
      <c r="W3831" s="6" t="str">
        <f t="shared" si="119"/>
        <v>-</v>
      </c>
      <c r="X3831" s="6"/>
      <c r="Y3831" s="6"/>
      <c r="Z3831" s="6"/>
      <c r="AA3831" s="6"/>
      <c r="AB3831" s="6"/>
      <c r="AC3831" s="6"/>
    </row>
    <row r="3832" spans="1:29" x14ac:dyDescent="0.25">
      <c r="Q3832" s="12" t="str">
        <f t="shared" ca="1" si="120"/>
        <v>-</v>
      </c>
      <c r="W3832" t="str">
        <f t="shared" si="119"/>
        <v>-</v>
      </c>
    </row>
    <row r="3833" spans="1:29" x14ac:dyDescent="0.25">
      <c r="A3833" s="6"/>
      <c r="B3833" s="10"/>
      <c r="C3833" s="6"/>
      <c r="D3833" s="6"/>
      <c r="E3833" s="6"/>
      <c r="F3833" s="6"/>
      <c r="G3833" s="6"/>
      <c r="H3833" s="6"/>
      <c r="I3833" s="6"/>
      <c r="J3833" s="6"/>
      <c r="K3833" s="6"/>
      <c r="L3833" s="6"/>
      <c r="M3833" s="6"/>
      <c r="N3833" s="6"/>
      <c r="O3833" s="6"/>
      <c r="P3833" s="10"/>
      <c r="Q3833" s="15" t="str">
        <f t="shared" ca="1" si="120"/>
        <v>-</v>
      </c>
      <c r="R3833" s="6"/>
      <c r="S3833" s="6"/>
      <c r="T3833" s="6"/>
      <c r="U3833" s="6"/>
      <c r="V3833" s="6"/>
      <c r="W3833" s="6" t="str">
        <f t="shared" si="119"/>
        <v>-</v>
      </c>
      <c r="X3833" s="6"/>
      <c r="Y3833" s="6"/>
      <c r="Z3833" s="6"/>
      <c r="AA3833" s="6"/>
      <c r="AB3833" s="6"/>
      <c r="AC3833" s="6"/>
    </row>
    <row r="3834" spans="1:29" x14ac:dyDescent="0.25">
      <c r="Q3834" s="12" t="str">
        <f t="shared" ca="1" si="120"/>
        <v>-</v>
      </c>
      <c r="W3834" t="str">
        <f t="shared" si="119"/>
        <v>-</v>
      </c>
    </row>
    <row r="3835" spans="1:29" x14ac:dyDescent="0.25">
      <c r="A3835" s="6"/>
      <c r="B3835" s="10"/>
      <c r="C3835" s="6"/>
      <c r="D3835" s="6"/>
      <c r="E3835" s="6"/>
      <c r="F3835" s="6"/>
      <c r="G3835" s="6"/>
      <c r="H3835" s="6"/>
      <c r="I3835" s="6"/>
      <c r="J3835" s="6"/>
      <c r="K3835" s="6"/>
      <c r="L3835" s="6"/>
      <c r="M3835" s="6"/>
      <c r="N3835" s="6"/>
      <c r="O3835" s="6"/>
      <c r="P3835" s="10"/>
      <c r="Q3835" s="15" t="str">
        <f t="shared" ca="1" si="120"/>
        <v>-</v>
      </c>
      <c r="R3835" s="6"/>
      <c r="S3835" s="6"/>
      <c r="T3835" s="6"/>
      <c r="U3835" s="6"/>
      <c r="V3835" s="6"/>
      <c r="W3835" s="6" t="str">
        <f t="shared" si="119"/>
        <v>-</v>
      </c>
      <c r="X3835" s="6"/>
      <c r="Y3835" s="6"/>
      <c r="Z3835" s="6"/>
      <c r="AA3835" s="6"/>
      <c r="AB3835" s="6"/>
      <c r="AC3835" s="6"/>
    </row>
    <row r="3836" spans="1:29" x14ac:dyDescent="0.25">
      <c r="Q3836" s="12" t="str">
        <f t="shared" ca="1" si="120"/>
        <v>-</v>
      </c>
      <c r="W3836" t="str">
        <f t="shared" si="119"/>
        <v>-</v>
      </c>
    </row>
    <row r="3837" spans="1:29" x14ac:dyDescent="0.25">
      <c r="A3837" s="6"/>
      <c r="B3837" s="10"/>
      <c r="C3837" s="6"/>
      <c r="D3837" s="6"/>
      <c r="E3837" s="6"/>
      <c r="F3837" s="6"/>
      <c r="G3837" s="6"/>
      <c r="H3837" s="6"/>
      <c r="I3837" s="6"/>
      <c r="J3837" s="6"/>
      <c r="K3837" s="6"/>
      <c r="L3837" s="6"/>
      <c r="M3837" s="6"/>
      <c r="N3837" s="6"/>
      <c r="O3837" s="6"/>
      <c r="P3837" s="10"/>
      <c r="Q3837" s="15" t="str">
        <f t="shared" ca="1" si="120"/>
        <v>-</v>
      </c>
      <c r="R3837" s="6"/>
      <c r="S3837" s="6"/>
      <c r="T3837" s="6"/>
      <c r="U3837" s="6"/>
      <c r="V3837" s="6"/>
      <c r="W3837" s="6" t="str">
        <f t="shared" si="119"/>
        <v>-</v>
      </c>
      <c r="X3837" s="6"/>
      <c r="Y3837" s="6"/>
      <c r="Z3837" s="6"/>
      <c r="AA3837" s="6"/>
      <c r="AB3837" s="6"/>
      <c r="AC3837" s="6"/>
    </row>
    <row r="3838" spans="1:29" x14ac:dyDescent="0.25">
      <c r="Q3838" s="12" t="str">
        <f t="shared" ca="1" si="120"/>
        <v>-</v>
      </c>
      <c r="W3838" t="str">
        <f t="shared" si="119"/>
        <v>-</v>
      </c>
    </row>
    <row r="3839" spans="1:29" x14ac:dyDescent="0.25">
      <c r="A3839" s="6"/>
      <c r="B3839" s="10"/>
      <c r="C3839" s="6"/>
      <c r="D3839" s="6"/>
      <c r="E3839" s="6"/>
      <c r="F3839" s="6"/>
      <c r="G3839" s="6"/>
      <c r="H3839" s="6"/>
      <c r="I3839" s="6"/>
      <c r="J3839" s="6"/>
      <c r="K3839" s="6"/>
      <c r="L3839" s="6"/>
      <c r="M3839" s="6"/>
      <c r="N3839" s="6"/>
      <c r="O3839" s="6"/>
      <c r="P3839" s="10"/>
      <c r="Q3839" s="15" t="str">
        <f t="shared" ca="1" si="120"/>
        <v>-</v>
      </c>
      <c r="R3839" s="6"/>
      <c r="S3839" s="6"/>
      <c r="T3839" s="6"/>
      <c r="U3839" s="6"/>
      <c r="V3839" s="6"/>
      <c r="W3839" s="6" t="str">
        <f t="shared" ref="W3839:W3902" si="121">IF(OR(ISBLANK(J3839),ISBLANK(V3839)),"-",(IF(J3839=V3839,"Yes","No")))</f>
        <v>-</v>
      </c>
      <c r="X3839" s="6"/>
      <c r="Y3839" s="6"/>
      <c r="Z3839" s="6"/>
      <c r="AA3839" s="6"/>
      <c r="AB3839" s="6"/>
      <c r="AC3839" s="6"/>
    </row>
    <row r="3840" spans="1:29" x14ac:dyDescent="0.25">
      <c r="Q3840" s="12" t="str">
        <f t="shared" ref="Q3840:Q3903" ca="1" si="122">IF(B3840&gt;1/1/1900, (IF(R3840="Closed",(DATEDIF(B3840,P3840,"d"))-(DATEDIF(M3840,O3840,"d")),IF(OR(R3840="Pending",ISBLANK(P3840)),TODAY()-B3840))),"-")</f>
        <v>-</v>
      </c>
      <c r="W3840" t="str">
        <f t="shared" si="121"/>
        <v>-</v>
      </c>
    </row>
    <row r="3841" spans="1:29" x14ac:dyDescent="0.25">
      <c r="A3841" s="6"/>
      <c r="B3841" s="10"/>
      <c r="C3841" s="6"/>
      <c r="D3841" s="6"/>
      <c r="E3841" s="6"/>
      <c r="F3841" s="6"/>
      <c r="G3841" s="6"/>
      <c r="H3841" s="6"/>
      <c r="I3841" s="6"/>
      <c r="J3841" s="6"/>
      <c r="K3841" s="6"/>
      <c r="L3841" s="6"/>
      <c r="M3841" s="6"/>
      <c r="N3841" s="6"/>
      <c r="O3841" s="6"/>
      <c r="P3841" s="10"/>
      <c r="Q3841" s="15" t="str">
        <f t="shared" ca="1" si="122"/>
        <v>-</v>
      </c>
      <c r="R3841" s="6"/>
      <c r="S3841" s="6"/>
      <c r="T3841" s="6"/>
      <c r="U3841" s="6"/>
      <c r="V3841" s="6"/>
      <c r="W3841" s="6" t="str">
        <f t="shared" si="121"/>
        <v>-</v>
      </c>
      <c r="X3841" s="6"/>
      <c r="Y3841" s="6"/>
      <c r="Z3841" s="6"/>
      <c r="AA3841" s="6"/>
      <c r="AB3841" s="6"/>
      <c r="AC3841" s="6"/>
    </row>
    <row r="3842" spans="1:29" x14ac:dyDescent="0.25">
      <c r="Q3842" s="12" t="str">
        <f t="shared" ca="1" si="122"/>
        <v>-</v>
      </c>
      <c r="W3842" t="str">
        <f t="shared" si="121"/>
        <v>-</v>
      </c>
    </row>
    <row r="3843" spans="1:29" x14ac:dyDescent="0.25">
      <c r="A3843" s="6"/>
      <c r="B3843" s="10"/>
      <c r="C3843" s="6"/>
      <c r="D3843" s="6"/>
      <c r="E3843" s="6"/>
      <c r="F3843" s="6"/>
      <c r="G3843" s="6"/>
      <c r="H3843" s="6"/>
      <c r="I3843" s="6"/>
      <c r="J3843" s="6"/>
      <c r="K3843" s="6"/>
      <c r="L3843" s="6"/>
      <c r="M3843" s="6"/>
      <c r="N3843" s="6"/>
      <c r="O3843" s="6"/>
      <c r="P3843" s="10"/>
      <c r="Q3843" s="15" t="str">
        <f t="shared" ca="1" si="122"/>
        <v>-</v>
      </c>
      <c r="R3843" s="6"/>
      <c r="S3843" s="6"/>
      <c r="T3843" s="6"/>
      <c r="U3843" s="6"/>
      <c r="V3843" s="6"/>
      <c r="W3843" s="6" t="str">
        <f t="shared" si="121"/>
        <v>-</v>
      </c>
      <c r="X3843" s="6"/>
      <c r="Y3843" s="6"/>
      <c r="Z3843" s="6"/>
      <c r="AA3843" s="6"/>
      <c r="AB3843" s="6"/>
      <c r="AC3843" s="6"/>
    </row>
    <row r="3844" spans="1:29" x14ac:dyDescent="0.25">
      <c r="Q3844" s="12" t="str">
        <f t="shared" ca="1" si="122"/>
        <v>-</v>
      </c>
      <c r="W3844" t="str">
        <f t="shared" si="121"/>
        <v>-</v>
      </c>
    </row>
    <row r="3845" spans="1:29" x14ac:dyDescent="0.25">
      <c r="A3845" s="6"/>
      <c r="B3845" s="10"/>
      <c r="C3845" s="6"/>
      <c r="D3845" s="6"/>
      <c r="E3845" s="6"/>
      <c r="F3845" s="6"/>
      <c r="G3845" s="6"/>
      <c r="H3845" s="6"/>
      <c r="I3845" s="6"/>
      <c r="J3845" s="6"/>
      <c r="K3845" s="6"/>
      <c r="L3845" s="6"/>
      <c r="M3845" s="6"/>
      <c r="N3845" s="6"/>
      <c r="O3845" s="6"/>
      <c r="P3845" s="10"/>
      <c r="Q3845" s="15" t="str">
        <f t="shared" ca="1" si="122"/>
        <v>-</v>
      </c>
      <c r="R3845" s="6"/>
      <c r="S3845" s="6"/>
      <c r="T3845" s="6"/>
      <c r="U3845" s="6"/>
      <c r="V3845" s="6"/>
      <c r="W3845" s="6" t="str">
        <f t="shared" si="121"/>
        <v>-</v>
      </c>
      <c r="X3845" s="6"/>
      <c r="Y3845" s="6"/>
      <c r="Z3845" s="6"/>
      <c r="AA3845" s="6"/>
      <c r="AB3845" s="6"/>
      <c r="AC3845" s="6"/>
    </row>
    <row r="3846" spans="1:29" x14ac:dyDescent="0.25">
      <c r="Q3846" s="12" t="str">
        <f t="shared" ca="1" si="122"/>
        <v>-</v>
      </c>
      <c r="W3846" t="str">
        <f t="shared" si="121"/>
        <v>-</v>
      </c>
    </row>
    <row r="3847" spans="1:29" x14ac:dyDescent="0.25">
      <c r="A3847" s="6"/>
      <c r="B3847" s="10"/>
      <c r="C3847" s="6"/>
      <c r="D3847" s="6"/>
      <c r="E3847" s="6"/>
      <c r="F3847" s="6"/>
      <c r="G3847" s="6"/>
      <c r="H3847" s="6"/>
      <c r="I3847" s="6"/>
      <c r="J3847" s="6"/>
      <c r="K3847" s="6"/>
      <c r="L3847" s="6"/>
      <c r="M3847" s="6"/>
      <c r="N3847" s="6"/>
      <c r="O3847" s="6"/>
      <c r="P3847" s="10"/>
      <c r="Q3847" s="15" t="str">
        <f t="shared" ca="1" si="122"/>
        <v>-</v>
      </c>
      <c r="R3847" s="6"/>
      <c r="S3847" s="6"/>
      <c r="T3847" s="6"/>
      <c r="U3847" s="6"/>
      <c r="V3847" s="6"/>
      <c r="W3847" s="6" t="str">
        <f t="shared" si="121"/>
        <v>-</v>
      </c>
      <c r="X3847" s="6"/>
      <c r="Y3847" s="6"/>
      <c r="Z3847" s="6"/>
      <c r="AA3847" s="6"/>
      <c r="AB3847" s="6"/>
      <c r="AC3847" s="6"/>
    </row>
    <row r="3848" spans="1:29" x14ac:dyDescent="0.25">
      <c r="Q3848" s="12" t="str">
        <f t="shared" ca="1" si="122"/>
        <v>-</v>
      </c>
      <c r="W3848" t="str">
        <f t="shared" si="121"/>
        <v>-</v>
      </c>
    </row>
    <row r="3849" spans="1:29" x14ac:dyDescent="0.25">
      <c r="A3849" s="6"/>
      <c r="B3849" s="10"/>
      <c r="C3849" s="6"/>
      <c r="D3849" s="6"/>
      <c r="E3849" s="6"/>
      <c r="F3849" s="6"/>
      <c r="G3849" s="6"/>
      <c r="H3849" s="6"/>
      <c r="I3849" s="6"/>
      <c r="J3849" s="6"/>
      <c r="K3849" s="6"/>
      <c r="L3849" s="6"/>
      <c r="M3849" s="6"/>
      <c r="N3849" s="6"/>
      <c r="O3849" s="6"/>
      <c r="P3849" s="10"/>
      <c r="Q3849" s="15" t="str">
        <f t="shared" ca="1" si="122"/>
        <v>-</v>
      </c>
      <c r="R3849" s="6"/>
      <c r="S3849" s="6"/>
      <c r="T3849" s="6"/>
      <c r="U3849" s="6"/>
      <c r="V3849" s="6"/>
      <c r="W3849" s="6" t="str">
        <f t="shared" si="121"/>
        <v>-</v>
      </c>
      <c r="X3849" s="6"/>
      <c r="Y3849" s="6"/>
      <c r="Z3849" s="6"/>
      <c r="AA3849" s="6"/>
      <c r="AB3849" s="6"/>
      <c r="AC3849" s="6"/>
    </row>
    <row r="3850" spans="1:29" x14ac:dyDescent="0.25">
      <c r="Q3850" s="12" t="str">
        <f t="shared" ca="1" si="122"/>
        <v>-</v>
      </c>
      <c r="W3850" t="str">
        <f t="shared" si="121"/>
        <v>-</v>
      </c>
    </row>
    <row r="3851" spans="1:29" x14ac:dyDescent="0.25">
      <c r="A3851" s="6"/>
      <c r="B3851" s="10"/>
      <c r="C3851" s="6"/>
      <c r="D3851" s="6"/>
      <c r="E3851" s="6"/>
      <c r="F3851" s="6"/>
      <c r="G3851" s="6"/>
      <c r="H3851" s="6"/>
      <c r="I3851" s="6"/>
      <c r="J3851" s="6"/>
      <c r="K3851" s="6"/>
      <c r="L3851" s="6"/>
      <c r="M3851" s="6"/>
      <c r="N3851" s="6"/>
      <c r="O3851" s="6"/>
      <c r="P3851" s="10"/>
      <c r="Q3851" s="15" t="str">
        <f t="shared" ca="1" si="122"/>
        <v>-</v>
      </c>
      <c r="R3851" s="6"/>
      <c r="S3851" s="6"/>
      <c r="T3851" s="6"/>
      <c r="U3851" s="6"/>
      <c r="V3851" s="6"/>
      <c r="W3851" s="6" t="str">
        <f t="shared" si="121"/>
        <v>-</v>
      </c>
      <c r="X3851" s="6"/>
      <c r="Y3851" s="6"/>
      <c r="Z3851" s="6"/>
      <c r="AA3851" s="6"/>
      <c r="AB3851" s="6"/>
      <c r="AC3851" s="6"/>
    </row>
    <row r="3852" spans="1:29" x14ac:dyDescent="0.25">
      <c r="Q3852" s="12" t="str">
        <f t="shared" ca="1" si="122"/>
        <v>-</v>
      </c>
      <c r="W3852" t="str">
        <f t="shared" si="121"/>
        <v>-</v>
      </c>
    </row>
    <row r="3853" spans="1:29" x14ac:dyDescent="0.25">
      <c r="A3853" s="6"/>
      <c r="B3853" s="10"/>
      <c r="C3853" s="6"/>
      <c r="D3853" s="6"/>
      <c r="E3853" s="6"/>
      <c r="F3853" s="6"/>
      <c r="G3853" s="6"/>
      <c r="H3853" s="6"/>
      <c r="I3853" s="6"/>
      <c r="J3853" s="6"/>
      <c r="K3853" s="6"/>
      <c r="L3853" s="6"/>
      <c r="M3853" s="6"/>
      <c r="N3853" s="6"/>
      <c r="O3853" s="6"/>
      <c r="P3853" s="10"/>
      <c r="Q3853" s="15" t="str">
        <f t="shared" ca="1" si="122"/>
        <v>-</v>
      </c>
      <c r="R3853" s="6"/>
      <c r="S3853" s="6"/>
      <c r="T3853" s="6"/>
      <c r="U3853" s="6"/>
      <c r="V3853" s="6"/>
      <c r="W3853" s="6" t="str">
        <f t="shared" si="121"/>
        <v>-</v>
      </c>
      <c r="X3853" s="6"/>
      <c r="Y3853" s="6"/>
      <c r="Z3853" s="6"/>
      <c r="AA3853" s="6"/>
      <c r="AB3853" s="6"/>
      <c r="AC3853" s="6"/>
    </row>
    <row r="3854" spans="1:29" x14ac:dyDescent="0.25">
      <c r="Q3854" s="12" t="str">
        <f t="shared" ca="1" si="122"/>
        <v>-</v>
      </c>
      <c r="W3854" t="str">
        <f t="shared" si="121"/>
        <v>-</v>
      </c>
    </row>
    <row r="3855" spans="1:29" x14ac:dyDescent="0.25">
      <c r="A3855" s="6"/>
      <c r="B3855" s="10"/>
      <c r="C3855" s="6"/>
      <c r="D3855" s="6"/>
      <c r="E3855" s="6"/>
      <c r="F3855" s="6"/>
      <c r="G3855" s="6"/>
      <c r="H3855" s="6"/>
      <c r="I3855" s="6"/>
      <c r="J3855" s="6"/>
      <c r="K3855" s="6"/>
      <c r="L3855" s="6"/>
      <c r="M3855" s="6"/>
      <c r="N3855" s="6"/>
      <c r="O3855" s="6"/>
      <c r="P3855" s="10"/>
      <c r="Q3855" s="15" t="str">
        <f t="shared" ca="1" si="122"/>
        <v>-</v>
      </c>
      <c r="R3855" s="6"/>
      <c r="S3855" s="6"/>
      <c r="T3855" s="6"/>
      <c r="U3855" s="6"/>
      <c r="V3855" s="6"/>
      <c r="W3855" s="6" t="str">
        <f t="shared" si="121"/>
        <v>-</v>
      </c>
      <c r="X3855" s="6"/>
      <c r="Y3855" s="6"/>
      <c r="Z3855" s="6"/>
      <c r="AA3855" s="6"/>
      <c r="AB3855" s="6"/>
      <c r="AC3855" s="6"/>
    </row>
    <row r="3856" spans="1:29" x14ac:dyDescent="0.25">
      <c r="Q3856" s="12" t="str">
        <f t="shared" ca="1" si="122"/>
        <v>-</v>
      </c>
      <c r="W3856" t="str">
        <f t="shared" si="121"/>
        <v>-</v>
      </c>
    </row>
    <row r="3857" spans="1:29" x14ac:dyDescent="0.25">
      <c r="A3857" s="6"/>
      <c r="B3857" s="10"/>
      <c r="C3857" s="6"/>
      <c r="D3857" s="6"/>
      <c r="E3857" s="6"/>
      <c r="F3857" s="6"/>
      <c r="G3857" s="6"/>
      <c r="H3857" s="6"/>
      <c r="I3857" s="6"/>
      <c r="J3857" s="6"/>
      <c r="K3857" s="6"/>
      <c r="L3857" s="6"/>
      <c r="M3857" s="6"/>
      <c r="N3857" s="6"/>
      <c r="O3857" s="6"/>
      <c r="P3857" s="10"/>
      <c r="Q3857" s="15" t="str">
        <f t="shared" ca="1" si="122"/>
        <v>-</v>
      </c>
      <c r="R3857" s="6"/>
      <c r="S3857" s="6"/>
      <c r="T3857" s="6"/>
      <c r="U3857" s="6"/>
      <c r="V3857" s="6"/>
      <c r="W3857" s="6" t="str">
        <f t="shared" si="121"/>
        <v>-</v>
      </c>
      <c r="X3857" s="6"/>
      <c r="Y3857" s="6"/>
      <c r="Z3857" s="6"/>
      <c r="AA3857" s="6"/>
      <c r="AB3857" s="6"/>
      <c r="AC3857" s="6"/>
    </row>
    <row r="3858" spans="1:29" x14ac:dyDescent="0.25">
      <c r="Q3858" s="12" t="str">
        <f t="shared" ca="1" si="122"/>
        <v>-</v>
      </c>
      <c r="W3858" t="str">
        <f t="shared" si="121"/>
        <v>-</v>
      </c>
    </row>
    <row r="3859" spans="1:29" x14ac:dyDescent="0.25">
      <c r="A3859" s="6"/>
      <c r="B3859" s="10"/>
      <c r="C3859" s="6"/>
      <c r="D3859" s="6"/>
      <c r="E3859" s="6"/>
      <c r="F3859" s="6"/>
      <c r="G3859" s="6"/>
      <c r="H3859" s="6"/>
      <c r="I3859" s="6"/>
      <c r="J3859" s="6"/>
      <c r="K3859" s="6"/>
      <c r="L3859" s="6"/>
      <c r="M3859" s="6"/>
      <c r="N3859" s="6"/>
      <c r="O3859" s="6"/>
      <c r="P3859" s="10"/>
      <c r="Q3859" s="15" t="str">
        <f t="shared" ca="1" si="122"/>
        <v>-</v>
      </c>
      <c r="R3859" s="6"/>
      <c r="S3859" s="6"/>
      <c r="T3859" s="6"/>
      <c r="U3859" s="6"/>
      <c r="V3859" s="6"/>
      <c r="W3859" s="6" t="str">
        <f t="shared" si="121"/>
        <v>-</v>
      </c>
      <c r="X3859" s="6"/>
      <c r="Y3859" s="6"/>
      <c r="Z3859" s="6"/>
      <c r="AA3859" s="6"/>
      <c r="AB3859" s="6"/>
      <c r="AC3859" s="6"/>
    </row>
    <row r="3860" spans="1:29" x14ac:dyDescent="0.25">
      <c r="Q3860" s="12" t="str">
        <f t="shared" ca="1" si="122"/>
        <v>-</v>
      </c>
      <c r="W3860" t="str">
        <f t="shared" si="121"/>
        <v>-</v>
      </c>
    </row>
    <row r="3861" spans="1:29" x14ac:dyDescent="0.25">
      <c r="A3861" s="6"/>
      <c r="B3861" s="10"/>
      <c r="C3861" s="6"/>
      <c r="D3861" s="6"/>
      <c r="E3861" s="6"/>
      <c r="F3861" s="6"/>
      <c r="G3861" s="6"/>
      <c r="H3861" s="6"/>
      <c r="I3861" s="6"/>
      <c r="J3861" s="6"/>
      <c r="K3861" s="6"/>
      <c r="L3861" s="6"/>
      <c r="M3861" s="6"/>
      <c r="N3861" s="6"/>
      <c r="O3861" s="6"/>
      <c r="P3861" s="10"/>
      <c r="Q3861" s="15" t="str">
        <f t="shared" ca="1" si="122"/>
        <v>-</v>
      </c>
      <c r="R3861" s="6"/>
      <c r="S3861" s="6"/>
      <c r="T3861" s="6"/>
      <c r="U3861" s="6"/>
      <c r="V3861" s="6"/>
      <c r="W3861" s="6" t="str">
        <f t="shared" si="121"/>
        <v>-</v>
      </c>
      <c r="X3861" s="6"/>
      <c r="Y3861" s="6"/>
      <c r="Z3861" s="6"/>
      <c r="AA3861" s="6"/>
      <c r="AB3861" s="6"/>
      <c r="AC3861" s="6"/>
    </row>
    <row r="3862" spans="1:29" x14ac:dyDescent="0.25">
      <c r="Q3862" s="12" t="str">
        <f t="shared" ca="1" si="122"/>
        <v>-</v>
      </c>
      <c r="W3862" t="str">
        <f t="shared" si="121"/>
        <v>-</v>
      </c>
    </row>
    <row r="3863" spans="1:29" x14ac:dyDescent="0.25">
      <c r="A3863" s="6"/>
      <c r="B3863" s="10"/>
      <c r="C3863" s="6"/>
      <c r="D3863" s="6"/>
      <c r="E3863" s="6"/>
      <c r="F3863" s="6"/>
      <c r="G3863" s="6"/>
      <c r="H3863" s="6"/>
      <c r="I3863" s="6"/>
      <c r="J3863" s="6"/>
      <c r="K3863" s="6"/>
      <c r="L3863" s="6"/>
      <c r="M3863" s="6"/>
      <c r="N3863" s="6"/>
      <c r="O3863" s="6"/>
      <c r="P3863" s="10"/>
      <c r="Q3863" s="15" t="str">
        <f t="shared" ca="1" si="122"/>
        <v>-</v>
      </c>
      <c r="R3863" s="6"/>
      <c r="S3863" s="6"/>
      <c r="T3863" s="6"/>
      <c r="U3863" s="6"/>
      <c r="V3863" s="6"/>
      <c r="W3863" s="6" t="str">
        <f t="shared" si="121"/>
        <v>-</v>
      </c>
      <c r="X3863" s="6"/>
      <c r="Y3863" s="6"/>
      <c r="Z3863" s="6"/>
      <c r="AA3863" s="6"/>
      <c r="AB3863" s="6"/>
      <c r="AC3863" s="6"/>
    </row>
    <row r="3864" spans="1:29" x14ac:dyDescent="0.25">
      <c r="Q3864" s="12" t="str">
        <f t="shared" ca="1" si="122"/>
        <v>-</v>
      </c>
      <c r="W3864" t="str">
        <f t="shared" si="121"/>
        <v>-</v>
      </c>
    </row>
    <row r="3865" spans="1:29" x14ac:dyDescent="0.25">
      <c r="A3865" s="6"/>
      <c r="B3865" s="10"/>
      <c r="C3865" s="6"/>
      <c r="D3865" s="6"/>
      <c r="E3865" s="6"/>
      <c r="F3865" s="6"/>
      <c r="G3865" s="6"/>
      <c r="H3865" s="6"/>
      <c r="I3865" s="6"/>
      <c r="J3865" s="6"/>
      <c r="K3865" s="6"/>
      <c r="L3865" s="6"/>
      <c r="M3865" s="6"/>
      <c r="N3865" s="6"/>
      <c r="O3865" s="6"/>
      <c r="P3865" s="10"/>
      <c r="Q3865" s="15" t="str">
        <f t="shared" ca="1" si="122"/>
        <v>-</v>
      </c>
      <c r="R3865" s="6"/>
      <c r="S3865" s="6"/>
      <c r="T3865" s="6"/>
      <c r="U3865" s="6"/>
      <c r="V3865" s="6"/>
      <c r="W3865" s="6" t="str">
        <f t="shared" si="121"/>
        <v>-</v>
      </c>
      <c r="X3865" s="6"/>
      <c r="Y3865" s="6"/>
      <c r="Z3865" s="6"/>
      <c r="AA3865" s="6"/>
      <c r="AB3865" s="6"/>
      <c r="AC3865" s="6"/>
    </row>
    <row r="3866" spans="1:29" x14ac:dyDescent="0.25">
      <c r="Q3866" s="12" t="str">
        <f t="shared" ca="1" si="122"/>
        <v>-</v>
      </c>
      <c r="W3866" t="str">
        <f t="shared" si="121"/>
        <v>-</v>
      </c>
    </row>
    <row r="3867" spans="1:29" x14ac:dyDescent="0.25">
      <c r="A3867" s="6"/>
      <c r="B3867" s="10"/>
      <c r="C3867" s="6"/>
      <c r="D3867" s="6"/>
      <c r="E3867" s="6"/>
      <c r="F3867" s="6"/>
      <c r="G3867" s="6"/>
      <c r="H3867" s="6"/>
      <c r="I3867" s="6"/>
      <c r="J3867" s="6"/>
      <c r="K3867" s="6"/>
      <c r="L3867" s="6"/>
      <c r="M3867" s="6"/>
      <c r="N3867" s="6"/>
      <c r="O3867" s="6"/>
      <c r="P3867" s="10"/>
      <c r="Q3867" s="15" t="str">
        <f t="shared" ca="1" si="122"/>
        <v>-</v>
      </c>
      <c r="R3867" s="6"/>
      <c r="S3867" s="6"/>
      <c r="T3867" s="6"/>
      <c r="U3867" s="6"/>
      <c r="V3867" s="6"/>
      <c r="W3867" s="6" t="str">
        <f t="shared" si="121"/>
        <v>-</v>
      </c>
      <c r="X3867" s="6"/>
      <c r="Y3867" s="6"/>
      <c r="Z3867" s="6"/>
      <c r="AA3867" s="6"/>
      <c r="AB3867" s="6"/>
      <c r="AC3867" s="6"/>
    </row>
    <row r="3868" spans="1:29" x14ac:dyDescent="0.25">
      <c r="Q3868" s="12" t="str">
        <f t="shared" ca="1" si="122"/>
        <v>-</v>
      </c>
      <c r="W3868" t="str">
        <f t="shared" si="121"/>
        <v>-</v>
      </c>
    </row>
    <row r="3869" spans="1:29" x14ac:dyDescent="0.25">
      <c r="A3869" s="6"/>
      <c r="B3869" s="10"/>
      <c r="C3869" s="6"/>
      <c r="D3869" s="6"/>
      <c r="E3869" s="6"/>
      <c r="F3869" s="6"/>
      <c r="G3869" s="6"/>
      <c r="H3869" s="6"/>
      <c r="I3869" s="6"/>
      <c r="J3869" s="6"/>
      <c r="K3869" s="6"/>
      <c r="L3869" s="6"/>
      <c r="M3869" s="6"/>
      <c r="N3869" s="6"/>
      <c r="O3869" s="6"/>
      <c r="P3869" s="10"/>
      <c r="Q3869" s="15" t="str">
        <f t="shared" ca="1" si="122"/>
        <v>-</v>
      </c>
      <c r="R3869" s="6"/>
      <c r="S3869" s="6"/>
      <c r="T3869" s="6"/>
      <c r="U3869" s="6"/>
      <c r="V3869" s="6"/>
      <c r="W3869" s="6" t="str">
        <f t="shared" si="121"/>
        <v>-</v>
      </c>
      <c r="X3869" s="6"/>
      <c r="Y3869" s="6"/>
      <c r="Z3869" s="6"/>
      <c r="AA3869" s="6"/>
      <c r="AB3869" s="6"/>
      <c r="AC3869" s="6"/>
    </row>
    <row r="3870" spans="1:29" x14ac:dyDescent="0.25">
      <c r="Q3870" s="12" t="str">
        <f t="shared" ca="1" si="122"/>
        <v>-</v>
      </c>
      <c r="W3870" t="str">
        <f t="shared" si="121"/>
        <v>-</v>
      </c>
    </row>
    <row r="3871" spans="1:29" x14ac:dyDescent="0.25">
      <c r="A3871" s="6"/>
      <c r="B3871" s="10"/>
      <c r="C3871" s="6"/>
      <c r="D3871" s="6"/>
      <c r="E3871" s="6"/>
      <c r="F3871" s="6"/>
      <c r="G3871" s="6"/>
      <c r="H3871" s="6"/>
      <c r="I3871" s="6"/>
      <c r="J3871" s="6"/>
      <c r="K3871" s="6"/>
      <c r="L3871" s="6"/>
      <c r="M3871" s="6"/>
      <c r="N3871" s="6"/>
      <c r="O3871" s="6"/>
      <c r="P3871" s="10"/>
      <c r="Q3871" s="15" t="str">
        <f t="shared" ca="1" si="122"/>
        <v>-</v>
      </c>
      <c r="R3871" s="6"/>
      <c r="S3871" s="6"/>
      <c r="T3871" s="6"/>
      <c r="U3871" s="6"/>
      <c r="V3871" s="6"/>
      <c r="W3871" s="6" t="str">
        <f t="shared" si="121"/>
        <v>-</v>
      </c>
      <c r="X3871" s="6"/>
      <c r="Y3871" s="6"/>
      <c r="Z3871" s="6"/>
      <c r="AA3871" s="6"/>
      <c r="AB3871" s="6"/>
      <c r="AC3871" s="6"/>
    </row>
    <row r="3872" spans="1:29" x14ac:dyDescent="0.25">
      <c r="Q3872" s="12" t="str">
        <f t="shared" ca="1" si="122"/>
        <v>-</v>
      </c>
      <c r="W3872" t="str">
        <f t="shared" si="121"/>
        <v>-</v>
      </c>
    </row>
    <row r="3873" spans="1:29" x14ac:dyDescent="0.25">
      <c r="A3873" s="6"/>
      <c r="B3873" s="10"/>
      <c r="C3873" s="6"/>
      <c r="D3873" s="6"/>
      <c r="E3873" s="6"/>
      <c r="F3873" s="6"/>
      <c r="G3873" s="6"/>
      <c r="H3873" s="6"/>
      <c r="I3873" s="6"/>
      <c r="J3873" s="6"/>
      <c r="K3873" s="6"/>
      <c r="L3873" s="6"/>
      <c r="M3873" s="6"/>
      <c r="N3873" s="6"/>
      <c r="O3873" s="6"/>
      <c r="P3873" s="10"/>
      <c r="Q3873" s="15" t="str">
        <f t="shared" ca="1" si="122"/>
        <v>-</v>
      </c>
      <c r="R3873" s="6"/>
      <c r="S3873" s="6"/>
      <c r="T3873" s="6"/>
      <c r="U3873" s="6"/>
      <c r="V3873" s="6"/>
      <c r="W3873" s="6" t="str">
        <f t="shared" si="121"/>
        <v>-</v>
      </c>
      <c r="X3873" s="6"/>
      <c r="Y3873" s="6"/>
      <c r="Z3873" s="6"/>
      <c r="AA3873" s="6"/>
      <c r="AB3873" s="6"/>
      <c r="AC3873" s="6"/>
    </row>
    <row r="3874" spans="1:29" x14ac:dyDescent="0.25">
      <c r="Q3874" s="12" t="str">
        <f t="shared" ca="1" si="122"/>
        <v>-</v>
      </c>
      <c r="W3874" t="str">
        <f t="shared" si="121"/>
        <v>-</v>
      </c>
    </row>
    <row r="3875" spans="1:29" x14ac:dyDescent="0.25">
      <c r="A3875" s="6"/>
      <c r="B3875" s="10"/>
      <c r="C3875" s="6"/>
      <c r="D3875" s="6"/>
      <c r="E3875" s="6"/>
      <c r="F3875" s="6"/>
      <c r="G3875" s="6"/>
      <c r="H3875" s="6"/>
      <c r="I3875" s="6"/>
      <c r="J3875" s="6"/>
      <c r="K3875" s="6"/>
      <c r="L3875" s="6"/>
      <c r="M3875" s="6"/>
      <c r="N3875" s="6"/>
      <c r="O3875" s="6"/>
      <c r="P3875" s="10"/>
      <c r="Q3875" s="15" t="str">
        <f t="shared" ca="1" si="122"/>
        <v>-</v>
      </c>
      <c r="R3875" s="6"/>
      <c r="S3875" s="6"/>
      <c r="T3875" s="6"/>
      <c r="U3875" s="6"/>
      <c r="V3875" s="6"/>
      <c r="W3875" s="6" t="str">
        <f t="shared" si="121"/>
        <v>-</v>
      </c>
      <c r="X3875" s="6"/>
      <c r="Y3875" s="6"/>
      <c r="Z3875" s="6"/>
      <c r="AA3875" s="6"/>
      <c r="AB3875" s="6"/>
      <c r="AC3875" s="6"/>
    </row>
    <row r="3876" spans="1:29" x14ac:dyDescent="0.25">
      <c r="Q3876" s="12" t="str">
        <f t="shared" ca="1" si="122"/>
        <v>-</v>
      </c>
      <c r="W3876" t="str">
        <f t="shared" si="121"/>
        <v>-</v>
      </c>
    </row>
    <row r="3877" spans="1:29" x14ac:dyDescent="0.25">
      <c r="A3877" s="6"/>
      <c r="B3877" s="10"/>
      <c r="C3877" s="6"/>
      <c r="D3877" s="6"/>
      <c r="E3877" s="6"/>
      <c r="F3877" s="6"/>
      <c r="G3877" s="6"/>
      <c r="H3877" s="6"/>
      <c r="I3877" s="6"/>
      <c r="J3877" s="6"/>
      <c r="K3877" s="6"/>
      <c r="L3877" s="6"/>
      <c r="M3877" s="6"/>
      <c r="N3877" s="6"/>
      <c r="O3877" s="6"/>
      <c r="P3877" s="10"/>
      <c r="Q3877" s="15" t="str">
        <f t="shared" ca="1" si="122"/>
        <v>-</v>
      </c>
      <c r="R3877" s="6"/>
      <c r="S3877" s="6"/>
      <c r="T3877" s="6"/>
      <c r="U3877" s="6"/>
      <c r="V3877" s="6"/>
      <c r="W3877" s="6" t="str">
        <f t="shared" si="121"/>
        <v>-</v>
      </c>
      <c r="X3877" s="6"/>
      <c r="Y3877" s="6"/>
      <c r="Z3877" s="6"/>
      <c r="AA3877" s="6"/>
      <c r="AB3877" s="6"/>
      <c r="AC3877" s="6"/>
    </row>
    <row r="3878" spans="1:29" x14ac:dyDescent="0.25">
      <c r="Q3878" s="12" t="str">
        <f t="shared" ca="1" si="122"/>
        <v>-</v>
      </c>
      <c r="W3878" t="str">
        <f t="shared" si="121"/>
        <v>-</v>
      </c>
    </row>
    <row r="3879" spans="1:29" x14ac:dyDescent="0.25">
      <c r="A3879" s="6"/>
      <c r="B3879" s="10"/>
      <c r="C3879" s="6"/>
      <c r="D3879" s="6"/>
      <c r="E3879" s="6"/>
      <c r="F3879" s="6"/>
      <c r="G3879" s="6"/>
      <c r="H3879" s="6"/>
      <c r="I3879" s="6"/>
      <c r="J3879" s="6"/>
      <c r="K3879" s="6"/>
      <c r="L3879" s="6"/>
      <c r="M3879" s="6"/>
      <c r="N3879" s="6"/>
      <c r="O3879" s="6"/>
      <c r="P3879" s="10"/>
      <c r="Q3879" s="15" t="str">
        <f t="shared" ca="1" si="122"/>
        <v>-</v>
      </c>
      <c r="R3879" s="6"/>
      <c r="S3879" s="6"/>
      <c r="T3879" s="6"/>
      <c r="U3879" s="6"/>
      <c r="V3879" s="6"/>
      <c r="W3879" s="6" t="str">
        <f t="shared" si="121"/>
        <v>-</v>
      </c>
      <c r="X3879" s="6"/>
      <c r="Y3879" s="6"/>
      <c r="Z3879" s="6"/>
      <c r="AA3879" s="6"/>
      <c r="AB3879" s="6"/>
      <c r="AC3879" s="6"/>
    </row>
    <row r="3880" spans="1:29" x14ac:dyDescent="0.25">
      <c r="Q3880" s="12" t="str">
        <f t="shared" ca="1" si="122"/>
        <v>-</v>
      </c>
      <c r="W3880" t="str">
        <f t="shared" si="121"/>
        <v>-</v>
      </c>
    </row>
    <row r="3881" spans="1:29" x14ac:dyDescent="0.25">
      <c r="A3881" s="6"/>
      <c r="B3881" s="10"/>
      <c r="C3881" s="6"/>
      <c r="D3881" s="6"/>
      <c r="E3881" s="6"/>
      <c r="F3881" s="6"/>
      <c r="G3881" s="6"/>
      <c r="H3881" s="6"/>
      <c r="I3881" s="6"/>
      <c r="J3881" s="6"/>
      <c r="K3881" s="6"/>
      <c r="L3881" s="6"/>
      <c r="M3881" s="6"/>
      <c r="N3881" s="6"/>
      <c r="O3881" s="6"/>
      <c r="P3881" s="10"/>
      <c r="Q3881" s="15" t="str">
        <f t="shared" ca="1" si="122"/>
        <v>-</v>
      </c>
      <c r="R3881" s="6"/>
      <c r="S3881" s="6"/>
      <c r="T3881" s="6"/>
      <c r="U3881" s="6"/>
      <c r="V3881" s="6"/>
      <c r="W3881" s="6" t="str">
        <f t="shared" si="121"/>
        <v>-</v>
      </c>
      <c r="X3881" s="6"/>
      <c r="Y3881" s="6"/>
      <c r="Z3881" s="6"/>
      <c r="AA3881" s="6"/>
      <c r="AB3881" s="6"/>
      <c r="AC3881" s="6"/>
    </row>
    <row r="3882" spans="1:29" x14ac:dyDescent="0.25">
      <c r="Q3882" s="12" t="str">
        <f t="shared" ca="1" si="122"/>
        <v>-</v>
      </c>
      <c r="W3882" t="str">
        <f t="shared" si="121"/>
        <v>-</v>
      </c>
    </row>
    <row r="3883" spans="1:29" x14ac:dyDescent="0.25">
      <c r="A3883" s="6"/>
      <c r="B3883" s="10"/>
      <c r="C3883" s="6"/>
      <c r="D3883" s="6"/>
      <c r="E3883" s="6"/>
      <c r="F3883" s="6"/>
      <c r="G3883" s="6"/>
      <c r="H3883" s="6"/>
      <c r="I3883" s="6"/>
      <c r="J3883" s="6"/>
      <c r="K3883" s="6"/>
      <c r="L3883" s="6"/>
      <c r="M3883" s="6"/>
      <c r="N3883" s="6"/>
      <c r="O3883" s="6"/>
      <c r="P3883" s="10"/>
      <c r="Q3883" s="15" t="str">
        <f t="shared" ca="1" si="122"/>
        <v>-</v>
      </c>
      <c r="R3883" s="6"/>
      <c r="S3883" s="6"/>
      <c r="T3883" s="6"/>
      <c r="U3883" s="6"/>
      <c r="V3883" s="6"/>
      <c r="W3883" s="6" t="str">
        <f t="shared" si="121"/>
        <v>-</v>
      </c>
      <c r="X3883" s="6"/>
      <c r="Y3883" s="6"/>
      <c r="Z3883" s="6"/>
      <c r="AA3883" s="6"/>
      <c r="AB3883" s="6"/>
      <c r="AC3883" s="6"/>
    </row>
    <row r="3884" spans="1:29" x14ac:dyDescent="0.25">
      <c r="Q3884" s="12" t="str">
        <f t="shared" ca="1" si="122"/>
        <v>-</v>
      </c>
      <c r="W3884" t="str">
        <f t="shared" si="121"/>
        <v>-</v>
      </c>
    </row>
    <row r="3885" spans="1:29" x14ac:dyDescent="0.25">
      <c r="A3885" s="6"/>
      <c r="B3885" s="10"/>
      <c r="C3885" s="6"/>
      <c r="D3885" s="6"/>
      <c r="E3885" s="6"/>
      <c r="F3885" s="6"/>
      <c r="G3885" s="6"/>
      <c r="H3885" s="6"/>
      <c r="I3885" s="6"/>
      <c r="J3885" s="6"/>
      <c r="K3885" s="6"/>
      <c r="L3885" s="6"/>
      <c r="M3885" s="6"/>
      <c r="N3885" s="6"/>
      <c r="O3885" s="6"/>
      <c r="P3885" s="10"/>
      <c r="Q3885" s="15" t="str">
        <f t="shared" ca="1" si="122"/>
        <v>-</v>
      </c>
      <c r="R3885" s="6"/>
      <c r="S3885" s="6"/>
      <c r="T3885" s="6"/>
      <c r="U3885" s="6"/>
      <c r="V3885" s="6"/>
      <c r="W3885" s="6" t="str">
        <f t="shared" si="121"/>
        <v>-</v>
      </c>
      <c r="X3885" s="6"/>
      <c r="Y3885" s="6"/>
      <c r="Z3885" s="6"/>
      <c r="AA3885" s="6"/>
      <c r="AB3885" s="6"/>
      <c r="AC3885" s="6"/>
    </row>
    <row r="3886" spans="1:29" x14ac:dyDescent="0.25">
      <c r="Q3886" s="12" t="str">
        <f t="shared" ca="1" si="122"/>
        <v>-</v>
      </c>
      <c r="W3886" t="str">
        <f t="shared" si="121"/>
        <v>-</v>
      </c>
    </row>
    <row r="3887" spans="1:29" x14ac:dyDescent="0.25">
      <c r="A3887" s="6"/>
      <c r="B3887" s="10"/>
      <c r="C3887" s="6"/>
      <c r="D3887" s="6"/>
      <c r="E3887" s="6"/>
      <c r="F3887" s="6"/>
      <c r="G3887" s="6"/>
      <c r="H3887" s="6"/>
      <c r="I3887" s="6"/>
      <c r="J3887" s="6"/>
      <c r="K3887" s="6"/>
      <c r="L3887" s="6"/>
      <c r="M3887" s="6"/>
      <c r="N3887" s="6"/>
      <c r="O3887" s="6"/>
      <c r="P3887" s="10"/>
      <c r="Q3887" s="15" t="str">
        <f t="shared" ca="1" si="122"/>
        <v>-</v>
      </c>
      <c r="R3887" s="6"/>
      <c r="S3887" s="6"/>
      <c r="T3887" s="6"/>
      <c r="U3887" s="6"/>
      <c r="V3887" s="6"/>
      <c r="W3887" s="6" t="str">
        <f t="shared" si="121"/>
        <v>-</v>
      </c>
      <c r="X3887" s="6"/>
      <c r="Y3887" s="6"/>
      <c r="Z3887" s="6"/>
      <c r="AA3887" s="6"/>
      <c r="AB3887" s="6"/>
      <c r="AC3887" s="6"/>
    </row>
    <row r="3888" spans="1:29" x14ac:dyDescent="0.25">
      <c r="Q3888" s="12" t="str">
        <f t="shared" ca="1" si="122"/>
        <v>-</v>
      </c>
      <c r="W3888" t="str">
        <f t="shared" si="121"/>
        <v>-</v>
      </c>
    </row>
    <row r="3889" spans="1:29" x14ac:dyDescent="0.25">
      <c r="A3889" s="6"/>
      <c r="B3889" s="10"/>
      <c r="C3889" s="6"/>
      <c r="D3889" s="6"/>
      <c r="E3889" s="6"/>
      <c r="F3889" s="6"/>
      <c r="G3889" s="6"/>
      <c r="H3889" s="6"/>
      <c r="I3889" s="6"/>
      <c r="J3889" s="6"/>
      <c r="K3889" s="6"/>
      <c r="L3889" s="6"/>
      <c r="M3889" s="6"/>
      <c r="N3889" s="6"/>
      <c r="O3889" s="6"/>
      <c r="P3889" s="10"/>
      <c r="Q3889" s="15" t="str">
        <f t="shared" ca="1" si="122"/>
        <v>-</v>
      </c>
      <c r="R3889" s="6"/>
      <c r="S3889" s="6"/>
      <c r="T3889" s="6"/>
      <c r="U3889" s="6"/>
      <c r="V3889" s="6"/>
      <c r="W3889" s="6" t="str">
        <f t="shared" si="121"/>
        <v>-</v>
      </c>
      <c r="X3889" s="6"/>
      <c r="Y3889" s="6"/>
      <c r="Z3889" s="6"/>
      <c r="AA3889" s="6"/>
      <c r="AB3889" s="6"/>
      <c r="AC3889" s="6"/>
    </row>
    <row r="3890" spans="1:29" x14ac:dyDescent="0.25">
      <c r="Q3890" s="12" t="str">
        <f t="shared" ca="1" si="122"/>
        <v>-</v>
      </c>
      <c r="W3890" t="str">
        <f t="shared" si="121"/>
        <v>-</v>
      </c>
    </row>
    <row r="3891" spans="1:29" x14ac:dyDescent="0.25">
      <c r="A3891" s="6"/>
      <c r="B3891" s="10"/>
      <c r="C3891" s="6"/>
      <c r="D3891" s="6"/>
      <c r="E3891" s="6"/>
      <c r="F3891" s="6"/>
      <c r="G3891" s="6"/>
      <c r="H3891" s="6"/>
      <c r="I3891" s="6"/>
      <c r="J3891" s="6"/>
      <c r="K3891" s="6"/>
      <c r="L3891" s="6"/>
      <c r="M3891" s="6"/>
      <c r="N3891" s="6"/>
      <c r="O3891" s="6"/>
      <c r="P3891" s="10"/>
      <c r="Q3891" s="15" t="str">
        <f t="shared" ca="1" si="122"/>
        <v>-</v>
      </c>
      <c r="R3891" s="6"/>
      <c r="S3891" s="6"/>
      <c r="T3891" s="6"/>
      <c r="U3891" s="6"/>
      <c r="V3891" s="6"/>
      <c r="W3891" s="6" t="str">
        <f t="shared" si="121"/>
        <v>-</v>
      </c>
      <c r="X3891" s="6"/>
      <c r="Y3891" s="6"/>
      <c r="Z3891" s="6"/>
      <c r="AA3891" s="6"/>
      <c r="AB3891" s="6"/>
      <c r="AC3891" s="6"/>
    </row>
    <row r="3892" spans="1:29" x14ac:dyDescent="0.25">
      <c r="Q3892" s="12" t="str">
        <f t="shared" ca="1" si="122"/>
        <v>-</v>
      </c>
      <c r="W3892" t="str">
        <f t="shared" si="121"/>
        <v>-</v>
      </c>
    </row>
    <row r="3893" spans="1:29" x14ac:dyDescent="0.25">
      <c r="A3893" s="6"/>
      <c r="B3893" s="10"/>
      <c r="C3893" s="6"/>
      <c r="D3893" s="6"/>
      <c r="E3893" s="6"/>
      <c r="F3893" s="6"/>
      <c r="G3893" s="6"/>
      <c r="H3893" s="6"/>
      <c r="I3893" s="6"/>
      <c r="J3893" s="6"/>
      <c r="K3893" s="6"/>
      <c r="L3893" s="6"/>
      <c r="M3893" s="6"/>
      <c r="N3893" s="6"/>
      <c r="O3893" s="6"/>
      <c r="P3893" s="10"/>
      <c r="Q3893" s="15" t="str">
        <f t="shared" ca="1" si="122"/>
        <v>-</v>
      </c>
      <c r="R3893" s="6"/>
      <c r="S3893" s="6"/>
      <c r="T3893" s="6"/>
      <c r="U3893" s="6"/>
      <c r="V3893" s="6"/>
      <c r="W3893" s="6" t="str">
        <f t="shared" si="121"/>
        <v>-</v>
      </c>
      <c r="X3893" s="6"/>
      <c r="Y3893" s="6"/>
      <c r="Z3893" s="6"/>
      <c r="AA3893" s="6"/>
      <c r="AB3893" s="6"/>
      <c r="AC3893" s="6"/>
    </row>
    <row r="3894" spans="1:29" x14ac:dyDescent="0.25">
      <c r="Q3894" s="12" t="str">
        <f t="shared" ca="1" si="122"/>
        <v>-</v>
      </c>
      <c r="W3894" t="str">
        <f t="shared" si="121"/>
        <v>-</v>
      </c>
    </row>
    <row r="3895" spans="1:29" x14ac:dyDescent="0.25">
      <c r="A3895" s="6"/>
      <c r="B3895" s="10"/>
      <c r="C3895" s="6"/>
      <c r="D3895" s="6"/>
      <c r="E3895" s="6"/>
      <c r="F3895" s="6"/>
      <c r="G3895" s="6"/>
      <c r="H3895" s="6"/>
      <c r="I3895" s="6"/>
      <c r="J3895" s="6"/>
      <c r="K3895" s="6"/>
      <c r="L3895" s="6"/>
      <c r="M3895" s="6"/>
      <c r="N3895" s="6"/>
      <c r="O3895" s="6"/>
      <c r="P3895" s="10"/>
      <c r="Q3895" s="15" t="str">
        <f t="shared" ca="1" si="122"/>
        <v>-</v>
      </c>
      <c r="R3895" s="6"/>
      <c r="S3895" s="6"/>
      <c r="T3895" s="6"/>
      <c r="U3895" s="6"/>
      <c r="V3895" s="6"/>
      <c r="W3895" s="6" t="str">
        <f t="shared" si="121"/>
        <v>-</v>
      </c>
      <c r="X3895" s="6"/>
      <c r="Y3895" s="6"/>
      <c r="Z3895" s="6"/>
      <c r="AA3895" s="6"/>
      <c r="AB3895" s="6"/>
      <c r="AC3895" s="6"/>
    </row>
    <row r="3896" spans="1:29" x14ac:dyDescent="0.25">
      <c r="Q3896" s="12" t="str">
        <f t="shared" ca="1" si="122"/>
        <v>-</v>
      </c>
      <c r="W3896" t="str">
        <f t="shared" si="121"/>
        <v>-</v>
      </c>
    </row>
    <row r="3897" spans="1:29" x14ac:dyDescent="0.25">
      <c r="A3897" s="6"/>
      <c r="B3897" s="10"/>
      <c r="C3897" s="6"/>
      <c r="D3897" s="6"/>
      <c r="E3897" s="6"/>
      <c r="F3897" s="6"/>
      <c r="G3897" s="6"/>
      <c r="H3897" s="6"/>
      <c r="I3897" s="6"/>
      <c r="J3897" s="6"/>
      <c r="K3897" s="6"/>
      <c r="L3897" s="6"/>
      <c r="M3897" s="6"/>
      <c r="N3897" s="6"/>
      <c r="O3897" s="6"/>
      <c r="P3897" s="10"/>
      <c r="Q3897" s="15" t="str">
        <f t="shared" ca="1" si="122"/>
        <v>-</v>
      </c>
      <c r="R3897" s="6"/>
      <c r="S3897" s="6"/>
      <c r="T3897" s="6"/>
      <c r="U3897" s="6"/>
      <c r="V3897" s="6"/>
      <c r="W3897" s="6" t="str">
        <f t="shared" si="121"/>
        <v>-</v>
      </c>
      <c r="X3897" s="6"/>
      <c r="Y3897" s="6"/>
      <c r="Z3897" s="6"/>
      <c r="AA3897" s="6"/>
      <c r="AB3897" s="6"/>
      <c r="AC3897" s="6"/>
    </row>
    <row r="3898" spans="1:29" x14ac:dyDescent="0.25">
      <c r="Q3898" s="12" t="str">
        <f t="shared" ca="1" si="122"/>
        <v>-</v>
      </c>
      <c r="W3898" t="str">
        <f t="shared" si="121"/>
        <v>-</v>
      </c>
    </row>
    <row r="3899" spans="1:29" x14ac:dyDescent="0.25">
      <c r="A3899" s="6"/>
      <c r="B3899" s="10"/>
      <c r="C3899" s="6"/>
      <c r="D3899" s="6"/>
      <c r="E3899" s="6"/>
      <c r="F3899" s="6"/>
      <c r="G3899" s="6"/>
      <c r="H3899" s="6"/>
      <c r="I3899" s="6"/>
      <c r="J3899" s="6"/>
      <c r="K3899" s="6"/>
      <c r="L3899" s="6"/>
      <c r="M3899" s="6"/>
      <c r="N3899" s="6"/>
      <c r="O3899" s="6"/>
      <c r="P3899" s="10"/>
      <c r="Q3899" s="15" t="str">
        <f t="shared" ca="1" si="122"/>
        <v>-</v>
      </c>
      <c r="R3899" s="6"/>
      <c r="S3899" s="6"/>
      <c r="T3899" s="6"/>
      <c r="U3899" s="6"/>
      <c r="V3899" s="6"/>
      <c r="W3899" s="6" t="str">
        <f t="shared" si="121"/>
        <v>-</v>
      </c>
      <c r="X3899" s="6"/>
      <c r="Y3899" s="6"/>
      <c r="Z3899" s="6"/>
      <c r="AA3899" s="6"/>
      <c r="AB3899" s="6"/>
      <c r="AC3899" s="6"/>
    </row>
    <row r="3900" spans="1:29" x14ac:dyDescent="0.25">
      <c r="Q3900" s="12" t="str">
        <f t="shared" ca="1" si="122"/>
        <v>-</v>
      </c>
      <c r="W3900" t="str">
        <f t="shared" si="121"/>
        <v>-</v>
      </c>
    </row>
    <row r="3901" spans="1:29" x14ac:dyDescent="0.25">
      <c r="A3901" s="6"/>
      <c r="B3901" s="10"/>
      <c r="C3901" s="6"/>
      <c r="D3901" s="6"/>
      <c r="E3901" s="6"/>
      <c r="F3901" s="6"/>
      <c r="G3901" s="6"/>
      <c r="H3901" s="6"/>
      <c r="I3901" s="6"/>
      <c r="J3901" s="6"/>
      <c r="K3901" s="6"/>
      <c r="L3901" s="6"/>
      <c r="M3901" s="6"/>
      <c r="N3901" s="6"/>
      <c r="O3901" s="6"/>
      <c r="P3901" s="10"/>
      <c r="Q3901" s="15" t="str">
        <f t="shared" ca="1" si="122"/>
        <v>-</v>
      </c>
      <c r="R3901" s="6"/>
      <c r="S3901" s="6"/>
      <c r="T3901" s="6"/>
      <c r="U3901" s="6"/>
      <c r="V3901" s="6"/>
      <c r="W3901" s="6" t="str">
        <f t="shared" si="121"/>
        <v>-</v>
      </c>
      <c r="X3901" s="6"/>
      <c r="Y3901" s="6"/>
      <c r="Z3901" s="6"/>
      <c r="AA3901" s="6"/>
      <c r="AB3901" s="6"/>
      <c r="AC3901" s="6"/>
    </row>
    <row r="3902" spans="1:29" x14ac:dyDescent="0.25">
      <c r="Q3902" s="12" t="str">
        <f t="shared" ca="1" si="122"/>
        <v>-</v>
      </c>
      <c r="W3902" t="str">
        <f t="shared" si="121"/>
        <v>-</v>
      </c>
    </row>
    <row r="3903" spans="1:29" x14ac:dyDescent="0.25">
      <c r="A3903" s="6"/>
      <c r="B3903" s="10"/>
      <c r="C3903" s="6"/>
      <c r="D3903" s="6"/>
      <c r="E3903" s="6"/>
      <c r="F3903" s="6"/>
      <c r="G3903" s="6"/>
      <c r="H3903" s="6"/>
      <c r="I3903" s="6"/>
      <c r="J3903" s="6"/>
      <c r="K3903" s="6"/>
      <c r="L3903" s="6"/>
      <c r="M3903" s="6"/>
      <c r="N3903" s="6"/>
      <c r="O3903" s="6"/>
      <c r="P3903" s="10"/>
      <c r="Q3903" s="15" t="str">
        <f t="shared" ca="1" si="122"/>
        <v>-</v>
      </c>
      <c r="R3903" s="6"/>
      <c r="S3903" s="6"/>
      <c r="T3903" s="6"/>
      <c r="U3903" s="6"/>
      <c r="V3903" s="6"/>
      <c r="W3903" s="6" t="str">
        <f t="shared" ref="W3903:W3966" si="123">IF(OR(ISBLANK(J3903),ISBLANK(V3903)),"-",(IF(J3903=V3903,"Yes","No")))</f>
        <v>-</v>
      </c>
      <c r="X3903" s="6"/>
      <c r="Y3903" s="6"/>
      <c r="Z3903" s="6"/>
      <c r="AA3903" s="6"/>
      <c r="AB3903" s="6"/>
      <c r="AC3903" s="6"/>
    </row>
    <row r="3904" spans="1:29" x14ac:dyDescent="0.25">
      <c r="Q3904" s="12" t="str">
        <f t="shared" ref="Q3904:Q3967" ca="1" si="124">IF(B3904&gt;1/1/1900, (IF(R3904="Closed",(DATEDIF(B3904,P3904,"d"))-(DATEDIF(M3904,O3904,"d")),IF(OR(R3904="Pending",ISBLANK(P3904)),TODAY()-B3904))),"-")</f>
        <v>-</v>
      </c>
      <c r="W3904" t="str">
        <f t="shared" si="123"/>
        <v>-</v>
      </c>
    </row>
    <row r="3905" spans="1:29" x14ac:dyDescent="0.25">
      <c r="A3905" s="6"/>
      <c r="B3905" s="10"/>
      <c r="C3905" s="6"/>
      <c r="D3905" s="6"/>
      <c r="E3905" s="6"/>
      <c r="F3905" s="6"/>
      <c r="G3905" s="6"/>
      <c r="H3905" s="6"/>
      <c r="I3905" s="6"/>
      <c r="J3905" s="6"/>
      <c r="K3905" s="6"/>
      <c r="L3905" s="6"/>
      <c r="M3905" s="6"/>
      <c r="N3905" s="6"/>
      <c r="O3905" s="6"/>
      <c r="P3905" s="10"/>
      <c r="Q3905" s="15" t="str">
        <f t="shared" ca="1" si="124"/>
        <v>-</v>
      </c>
      <c r="R3905" s="6"/>
      <c r="S3905" s="6"/>
      <c r="T3905" s="6"/>
      <c r="U3905" s="6"/>
      <c r="V3905" s="6"/>
      <c r="W3905" s="6" t="str">
        <f t="shared" si="123"/>
        <v>-</v>
      </c>
      <c r="X3905" s="6"/>
      <c r="Y3905" s="6"/>
      <c r="Z3905" s="6"/>
      <c r="AA3905" s="6"/>
      <c r="AB3905" s="6"/>
      <c r="AC3905" s="6"/>
    </row>
    <row r="3906" spans="1:29" x14ac:dyDescent="0.25">
      <c r="Q3906" s="12" t="str">
        <f t="shared" ca="1" si="124"/>
        <v>-</v>
      </c>
      <c r="W3906" t="str">
        <f t="shared" si="123"/>
        <v>-</v>
      </c>
    </row>
    <row r="3907" spans="1:29" x14ac:dyDescent="0.25">
      <c r="A3907" s="6"/>
      <c r="B3907" s="10"/>
      <c r="C3907" s="6"/>
      <c r="D3907" s="6"/>
      <c r="E3907" s="6"/>
      <c r="F3907" s="6"/>
      <c r="G3907" s="6"/>
      <c r="H3907" s="6"/>
      <c r="I3907" s="6"/>
      <c r="J3907" s="6"/>
      <c r="K3907" s="6"/>
      <c r="L3907" s="6"/>
      <c r="M3907" s="6"/>
      <c r="N3907" s="6"/>
      <c r="O3907" s="6"/>
      <c r="P3907" s="10"/>
      <c r="Q3907" s="15" t="str">
        <f t="shared" ca="1" si="124"/>
        <v>-</v>
      </c>
      <c r="R3907" s="6"/>
      <c r="S3907" s="6"/>
      <c r="T3907" s="6"/>
      <c r="U3907" s="6"/>
      <c r="V3907" s="6"/>
      <c r="W3907" s="6" t="str">
        <f t="shared" si="123"/>
        <v>-</v>
      </c>
      <c r="X3907" s="6"/>
      <c r="Y3907" s="6"/>
      <c r="Z3907" s="6"/>
      <c r="AA3907" s="6"/>
      <c r="AB3907" s="6"/>
      <c r="AC3907" s="6"/>
    </row>
    <row r="3908" spans="1:29" x14ac:dyDescent="0.25">
      <c r="Q3908" s="12" t="str">
        <f t="shared" ca="1" si="124"/>
        <v>-</v>
      </c>
      <c r="W3908" t="str">
        <f t="shared" si="123"/>
        <v>-</v>
      </c>
    </row>
    <row r="3909" spans="1:29" x14ac:dyDescent="0.25">
      <c r="A3909" s="6"/>
      <c r="B3909" s="10"/>
      <c r="C3909" s="6"/>
      <c r="D3909" s="6"/>
      <c r="E3909" s="6"/>
      <c r="F3909" s="6"/>
      <c r="G3909" s="6"/>
      <c r="H3909" s="6"/>
      <c r="I3909" s="6"/>
      <c r="J3909" s="6"/>
      <c r="K3909" s="6"/>
      <c r="L3909" s="6"/>
      <c r="M3909" s="6"/>
      <c r="N3909" s="6"/>
      <c r="O3909" s="6"/>
      <c r="P3909" s="10"/>
      <c r="Q3909" s="15" t="str">
        <f t="shared" ca="1" si="124"/>
        <v>-</v>
      </c>
      <c r="R3909" s="6"/>
      <c r="S3909" s="6"/>
      <c r="T3909" s="6"/>
      <c r="U3909" s="6"/>
      <c r="V3909" s="6"/>
      <c r="W3909" s="6" t="str">
        <f t="shared" si="123"/>
        <v>-</v>
      </c>
      <c r="X3909" s="6"/>
      <c r="Y3909" s="6"/>
      <c r="Z3909" s="6"/>
      <c r="AA3909" s="6"/>
      <c r="AB3909" s="6"/>
      <c r="AC3909" s="6"/>
    </row>
    <row r="3910" spans="1:29" x14ac:dyDescent="0.25">
      <c r="Q3910" s="12" t="str">
        <f t="shared" ca="1" si="124"/>
        <v>-</v>
      </c>
      <c r="W3910" t="str">
        <f t="shared" si="123"/>
        <v>-</v>
      </c>
    </row>
    <row r="3911" spans="1:29" x14ac:dyDescent="0.25">
      <c r="A3911" s="6"/>
      <c r="B3911" s="10"/>
      <c r="C3911" s="6"/>
      <c r="D3911" s="6"/>
      <c r="E3911" s="6"/>
      <c r="F3911" s="6"/>
      <c r="G3911" s="6"/>
      <c r="H3911" s="6"/>
      <c r="I3911" s="6"/>
      <c r="J3911" s="6"/>
      <c r="K3911" s="6"/>
      <c r="L3911" s="6"/>
      <c r="M3911" s="6"/>
      <c r="N3911" s="6"/>
      <c r="O3911" s="6"/>
      <c r="P3911" s="10"/>
      <c r="Q3911" s="15" t="str">
        <f t="shared" ca="1" si="124"/>
        <v>-</v>
      </c>
      <c r="R3911" s="6"/>
      <c r="S3911" s="6"/>
      <c r="T3911" s="6"/>
      <c r="U3911" s="6"/>
      <c r="V3911" s="6"/>
      <c r="W3911" s="6" t="str">
        <f t="shared" si="123"/>
        <v>-</v>
      </c>
      <c r="X3911" s="6"/>
      <c r="Y3911" s="6"/>
      <c r="Z3911" s="6"/>
      <c r="AA3911" s="6"/>
      <c r="AB3911" s="6"/>
      <c r="AC3911" s="6"/>
    </row>
    <row r="3912" spans="1:29" x14ac:dyDescent="0.25">
      <c r="Q3912" s="12" t="str">
        <f t="shared" ca="1" si="124"/>
        <v>-</v>
      </c>
      <c r="W3912" t="str">
        <f t="shared" si="123"/>
        <v>-</v>
      </c>
    </row>
    <row r="3913" spans="1:29" x14ac:dyDescent="0.25">
      <c r="A3913" s="6"/>
      <c r="B3913" s="10"/>
      <c r="C3913" s="6"/>
      <c r="D3913" s="6"/>
      <c r="E3913" s="6"/>
      <c r="F3913" s="6"/>
      <c r="G3913" s="6"/>
      <c r="H3913" s="6"/>
      <c r="I3913" s="6"/>
      <c r="J3913" s="6"/>
      <c r="K3913" s="6"/>
      <c r="L3913" s="6"/>
      <c r="M3913" s="6"/>
      <c r="N3913" s="6"/>
      <c r="O3913" s="6"/>
      <c r="P3913" s="10"/>
      <c r="Q3913" s="15" t="str">
        <f t="shared" ca="1" si="124"/>
        <v>-</v>
      </c>
      <c r="R3913" s="6"/>
      <c r="S3913" s="6"/>
      <c r="T3913" s="6"/>
      <c r="U3913" s="6"/>
      <c r="V3913" s="6"/>
      <c r="W3913" s="6" t="str">
        <f t="shared" si="123"/>
        <v>-</v>
      </c>
      <c r="X3913" s="6"/>
      <c r="Y3913" s="6"/>
      <c r="Z3913" s="6"/>
      <c r="AA3913" s="6"/>
      <c r="AB3913" s="6"/>
      <c r="AC3913" s="6"/>
    </row>
    <row r="3914" spans="1:29" x14ac:dyDescent="0.25">
      <c r="Q3914" s="12" t="str">
        <f t="shared" ca="1" si="124"/>
        <v>-</v>
      </c>
      <c r="W3914" t="str">
        <f t="shared" si="123"/>
        <v>-</v>
      </c>
    </row>
    <row r="3915" spans="1:29" x14ac:dyDescent="0.25">
      <c r="A3915" s="6"/>
      <c r="B3915" s="10"/>
      <c r="C3915" s="6"/>
      <c r="D3915" s="6"/>
      <c r="E3915" s="6"/>
      <c r="F3915" s="6"/>
      <c r="G3915" s="6"/>
      <c r="H3915" s="6"/>
      <c r="I3915" s="6"/>
      <c r="J3915" s="6"/>
      <c r="K3915" s="6"/>
      <c r="L3915" s="6"/>
      <c r="M3915" s="6"/>
      <c r="N3915" s="6"/>
      <c r="O3915" s="6"/>
      <c r="P3915" s="10"/>
      <c r="Q3915" s="15" t="str">
        <f t="shared" ca="1" si="124"/>
        <v>-</v>
      </c>
      <c r="R3915" s="6"/>
      <c r="S3915" s="6"/>
      <c r="T3915" s="6"/>
      <c r="U3915" s="6"/>
      <c r="V3915" s="6"/>
      <c r="W3915" s="6" t="str">
        <f t="shared" si="123"/>
        <v>-</v>
      </c>
      <c r="X3915" s="6"/>
      <c r="Y3915" s="6"/>
      <c r="Z3915" s="6"/>
      <c r="AA3915" s="6"/>
      <c r="AB3915" s="6"/>
      <c r="AC3915" s="6"/>
    </row>
    <row r="3916" spans="1:29" x14ac:dyDescent="0.25">
      <c r="Q3916" s="12" t="str">
        <f t="shared" ca="1" si="124"/>
        <v>-</v>
      </c>
      <c r="W3916" t="str">
        <f t="shared" si="123"/>
        <v>-</v>
      </c>
    </row>
    <row r="3917" spans="1:29" x14ac:dyDescent="0.25">
      <c r="A3917" s="6"/>
      <c r="B3917" s="10"/>
      <c r="C3917" s="6"/>
      <c r="D3917" s="6"/>
      <c r="E3917" s="6"/>
      <c r="F3917" s="6"/>
      <c r="G3917" s="6"/>
      <c r="H3917" s="6"/>
      <c r="I3917" s="6"/>
      <c r="J3917" s="6"/>
      <c r="K3917" s="6"/>
      <c r="L3917" s="6"/>
      <c r="M3917" s="6"/>
      <c r="N3917" s="6"/>
      <c r="O3917" s="6"/>
      <c r="P3917" s="10"/>
      <c r="Q3917" s="15" t="str">
        <f t="shared" ca="1" si="124"/>
        <v>-</v>
      </c>
      <c r="R3917" s="6"/>
      <c r="S3917" s="6"/>
      <c r="T3917" s="6"/>
      <c r="U3917" s="6"/>
      <c r="V3917" s="6"/>
      <c r="W3917" s="6" t="str">
        <f t="shared" si="123"/>
        <v>-</v>
      </c>
      <c r="X3917" s="6"/>
      <c r="Y3917" s="6"/>
      <c r="Z3917" s="6"/>
      <c r="AA3917" s="6"/>
      <c r="AB3917" s="6"/>
      <c r="AC3917" s="6"/>
    </row>
    <row r="3918" spans="1:29" x14ac:dyDescent="0.25">
      <c r="Q3918" s="12" t="str">
        <f t="shared" ca="1" si="124"/>
        <v>-</v>
      </c>
      <c r="W3918" t="str">
        <f t="shared" si="123"/>
        <v>-</v>
      </c>
    </row>
    <row r="3919" spans="1:29" x14ac:dyDescent="0.25">
      <c r="A3919" s="6"/>
      <c r="B3919" s="10"/>
      <c r="C3919" s="6"/>
      <c r="D3919" s="6"/>
      <c r="E3919" s="6"/>
      <c r="F3919" s="6"/>
      <c r="G3919" s="6"/>
      <c r="H3919" s="6"/>
      <c r="I3919" s="6"/>
      <c r="J3919" s="6"/>
      <c r="K3919" s="6"/>
      <c r="L3919" s="6"/>
      <c r="M3919" s="6"/>
      <c r="N3919" s="6"/>
      <c r="O3919" s="6"/>
      <c r="P3919" s="10"/>
      <c r="Q3919" s="15" t="str">
        <f t="shared" ca="1" si="124"/>
        <v>-</v>
      </c>
      <c r="R3919" s="6"/>
      <c r="S3919" s="6"/>
      <c r="T3919" s="6"/>
      <c r="U3919" s="6"/>
      <c r="V3919" s="6"/>
      <c r="W3919" s="6" t="str">
        <f t="shared" si="123"/>
        <v>-</v>
      </c>
      <c r="X3919" s="6"/>
      <c r="Y3919" s="6"/>
      <c r="Z3919" s="6"/>
      <c r="AA3919" s="6"/>
      <c r="AB3919" s="6"/>
      <c r="AC3919" s="6"/>
    </row>
    <row r="3920" spans="1:29" x14ac:dyDescent="0.25">
      <c r="Q3920" s="12" t="str">
        <f t="shared" ca="1" si="124"/>
        <v>-</v>
      </c>
      <c r="W3920" t="str">
        <f t="shared" si="123"/>
        <v>-</v>
      </c>
    </row>
    <row r="3921" spans="1:29" x14ac:dyDescent="0.25">
      <c r="A3921" s="6"/>
      <c r="B3921" s="10"/>
      <c r="C3921" s="6"/>
      <c r="D3921" s="6"/>
      <c r="E3921" s="6"/>
      <c r="F3921" s="6"/>
      <c r="G3921" s="6"/>
      <c r="H3921" s="6"/>
      <c r="I3921" s="6"/>
      <c r="J3921" s="6"/>
      <c r="K3921" s="6"/>
      <c r="L3921" s="6"/>
      <c r="M3921" s="6"/>
      <c r="N3921" s="6"/>
      <c r="O3921" s="6"/>
      <c r="P3921" s="10"/>
      <c r="Q3921" s="15" t="str">
        <f t="shared" ca="1" si="124"/>
        <v>-</v>
      </c>
      <c r="R3921" s="6"/>
      <c r="S3921" s="6"/>
      <c r="T3921" s="6"/>
      <c r="U3921" s="6"/>
      <c r="V3921" s="6"/>
      <c r="W3921" s="6" t="str">
        <f t="shared" si="123"/>
        <v>-</v>
      </c>
      <c r="X3921" s="6"/>
      <c r="Y3921" s="6"/>
      <c r="Z3921" s="6"/>
      <c r="AA3921" s="6"/>
      <c r="AB3921" s="6"/>
      <c r="AC3921" s="6"/>
    </row>
    <row r="3922" spans="1:29" x14ac:dyDescent="0.25">
      <c r="Q3922" s="12" t="str">
        <f t="shared" ca="1" si="124"/>
        <v>-</v>
      </c>
      <c r="W3922" t="str">
        <f t="shared" si="123"/>
        <v>-</v>
      </c>
    </row>
    <row r="3923" spans="1:29" x14ac:dyDescent="0.25">
      <c r="A3923" s="6"/>
      <c r="B3923" s="10"/>
      <c r="C3923" s="6"/>
      <c r="D3923" s="6"/>
      <c r="E3923" s="6"/>
      <c r="F3923" s="6"/>
      <c r="G3923" s="6"/>
      <c r="H3923" s="6"/>
      <c r="I3923" s="6"/>
      <c r="J3923" s="6"/>
      <c r="K3923" s="6"/>
      <c r="L3923" s="6"/>
      <c r="M3923" s="6"/>
      <c r="N3923" s="6"/>
      <c r="O3923" s="6"/>
      <c r="P3923" s="10"/>
      <c r="Q3923" s="15" t="str">
        <f t="shared" ca="1" si="124"/>
        <v>-</v>
      </c>
      <c r="R3923" s="6"/>
      <c r="S3923" s="6"/>
      <c r="T3923" s="6"/>
      <c r="U3923" s="6"/>
      <c r="V3923" s="6"/>
      <c r="W3923" s="6" t="str">
        <f t="shared" si="123"/>
        <v>-</v>
      </c>
      <c r="X3923" s="6"/>
      <c r="Y3923" s="6"/>
      <c r="Z3923" s="6"/>
      <c r="AA3923" s="6"/>
      <c r="AB3923" s="6"/>
      <c r="AC3923" s="6"/>
    </row>
    <row r="3924" spans="1:29" x14ac:dyDescent="0.25">
      <c r="Q3924" s="12" t="str">
        <f t="shared" ca="1" si="124"/>
        <v>-</v>
      </c>
      <c r="W3924" t="str">
        <f t="shared" si="123"/>
        <v>-</v>
      </c>
    </row>
    <row r="3925" spans="1:29" x14ac:dyDescent="0.25">
      <c r="A3925" s="6"/>
      <c r="B3925" s="10"/>
      <c r="C3925" s="6"/>
      <c r="D3925" s="6"/>
      <c r="E3925" s="6"/>
      <c r="F3925" s="6"/>
      <c r="G3925" s="6"/>
      <c r="H3925" s="6"/>
      <c r="I3925" s="6"/>
      <c r="J3925" s="6"/>
      <c r="K3925" s="6"/>
      <c r="L3925" s="6"/>
      <c r="M3925" s="6"/>
      <c r="N3925" s="6"/>
      <c r="O3925" s="6"/>
      <c r="P3925" s="10"/>
      <c r="Q3925" s="15" t="str">
        <f t="shared" ca="1" si="124"/>
        <v>-</v>
      </c>
      <c r="R3925" s="6"/>
      <c r="S3925" s="6"/>
      <c r="T3925" s="6"/>
      <c r="U3925" s="6"/>
      <c r="V3925" s="6"/>
      <c r="W3925" s="6" t="str">
        <f t="shared" si="123"/>
        <v>-</v>
      </c>
      <c r="X3925" s="6"/>
      <c r="Y3925" s="6"/>
      <c r="Z3925" s="6"/>
      <c r="AA3925" s="6"/>
      <c r="AB3925" s="6"/>
      <c r="AC3925" s="6"/>
    </row>
    <row r="3926" spans="1:29" x14ac:dyDescent="0.25">
      <c r="Q3926" s="12" t="str">
        <f t="shared" ca="1" si="124"/>
        <v>-</v>
      </c>
      <c r="W3926" t="str">
        <f t="shared" si="123"/>
        <v>-</v>
      </c>
    </row>
    <row r="3927" spans="1:29" x14ac:dyDescent="0.25">
      <c r="A3927" s="6"/>
      <c r="B3927" s="10"/>
      <c r="C3927" s="6"/>
      <c r="D3927" s="6"/>
      <c r="E3927" s="6"/>
      <c r="F3927" s="6"/>
      <c r="G3927" s="6"/>
      <c r="H3927" s="6"/>
      <c r="I3927" s="6"/>
      <c r="J3927" s="6"/>
      <c r="K3927" s="6"/>
      <c r="L3927" s="6"/>
      <c r="M3927" s="6"/>
      <c r="N3927" s="6"/>
      <c r="O3927" s="6"/>
      <c r="P3927" s="10"/>
      <c r="Q3927" s="15" t="str">
        <f t="shared" ca="1" si="124"/>
        <v>-</v>
      </c>
      <c r="R3927" s="6"/>
      <c r="S3927" s="6"/>
      <c r="T3927" s="6"/>
      <c r="U3927" s="6"/>
      <c r="V3927" s="6"/>
      <c r="W3927" s="6" t="str">
        <f t="shared" si="123"/>
        <v>-</v>
      </c>
      <c r="X3927" s="6"/>
      <c r="Y3927" s="6"/>
      <c r="Z3927" s="6"/>
      <c r="AA3927" s="6"/>
      <c r="AB3927" s="6"/>
      <c r="AC3927" s="6"/>
    </row>
    <row r="3928" spans="1:29" x14ac:dyDescent="0.25">
      <c r="Q3928" s="12" t="str">
        <f t="shared" ca="1" si="124"/>
        <v>-</v>
      </c>
      <c r="W3928" t="str">
        <f t="shared" si="123"/>
        <v>-</v>
      </c>
    </row>
    <row r="3929" spans="1:29" x14ac:dyDescent="0.25">
      <c r="A3929" s="6"/>
      <c r="B3929" s="10"/>
      <c r="C3929" s="6"/>
      <c r="D3929" s="6"/>
      <c r="E3929" s="6"/>
      <c r="F3929" s="6"/>
      <c r="G3929" s="6"/>
      <c r="H3929" s="6"/>
      <c r="I3929" s="6"/>
      <c r="J3929" s="6"/>
      <c r="K3929" s="6"/>
      <c r="L3929" s="6"/>
      <c r="M3929" s="6"/>
      <c r="N3929" s="6"/>
      <c r="O3929" s="6"/>
      <c r="P3929" s="10"/>
      <c r="Q3929" s="15" t="str">
        <f t="shared" ca="1" si="124"/>
        <v>-</v>
      </c>
      <c r="R3929" s="6"/>
      <c r="S3929" s="6"/>
      <c r="T3929" s="6"/>
      <c r="U3929" s="6"/>
      <c r="V3929" s="6"/>
      <c r="W3929" s="6" t="str">
        <f t="shared" si="123"/>
        <v>-</v>
      </c>
      <c r="X3929" s="6"/>
      <c r="Y3929" s="6"/>
      <c r="Z3929" s="6"/>
      <c r="AA3929" s="6"/>
      <c r="AB3929" s="6"/>
      <c r="AC3929" s="6"/>
    </row>
    <row r="3930" spans="1:29" x14ac:dyDescent="0.25">
      <c r="Q3930" s="12" t="str">
        <f t="shared" ca="1" si="124"/>
        <v>-</v>
      </c>
      <c r="W3930" t="str">
        <f t="shared" si="123"/>
        <v>-</v>
      </c>
    </row>
    <row r="3931" spans="1:29" x14ac:dyDescent="0.25">
      <c r="A3931" s="6"/>
      <c r="B3931" s="10"/>
      <c r="C3931" s="6"/>
      <c r="D3931" s="6"/>
      <c r="E3931" s="6"/>
      <c r="F3931" s="6"/>
      <c r="G3931" s="6"/>
      <c r="H3931" s="6"/>
      <c r="I3931" s="6"/>
      <c r="J3931" s="6"/>
      <c r="K3931" s="6"/>
      <c r="L3931" s="6"/>
      <c r="M3931" s="6"/>
      <c r="N3931" s="6"/>
      <c r="O3931" s="6"/>
      <c r="P3931" s="10"/>
      <c r="Q3931" s="15" t="str">
        <f t="shared" ca="1" si="124"/>
        <v>-</v>
      </c>
      <c r="R3931" s="6"/>
      <c r="S3931" s="6"/>
      <c r="T3931" s="6"/>
      <c r="U3931" s="6"/>
      <c r="V3931" s="6"/>
      <c r="W3931" s="6" t="str">
        <f t="shared" si="123"/>
        <v>-</v>
      </c>
      <c r="X3931" s="6"/>
      <c r="Y3931" s="6"/>
      <c r="Z3931" s="6"/>
      <c r="AA3931" s="6"/>
      <c r="AB3931" s="6"/>
      <c r="AC3931" s="6"/>
    </row>
    <row r="3932" spans="1:29" x14ac:dyDescent="0.25">
      <c r="Q3932" s="12" t="str">
        <f t="shared" ca="1" si="124"/>
        <v>-</v>
      </c>
      <c r="W3932" t="str">
        <f t="shared" si="123"/>
        <v>-</v>
      </c>
    </row>
    <row r="3933" spans="1:29" x14ac:dyDescent="0.25">
      <c r="A3933" s="6"/>
      <c r="B3933" s="10"/>
      <c r="C3933" s="6"/>
      <c r="D3933" s="6"/>
      <c r="E3933" s="6"/>
      <c r="F3933" s="6"/>
      <c r="G3933" s="6"/>
      <c r="H3933" s="6"/>
      <c r="I3933" s="6"/>
      <c r="J3933" s="6"/>
      <c r="K3933" s="6"/>
      <c r="L3933" s="6"/>
      <c r="M3933" s="6"/>
      <c r="N3933" s="6"/>
      <c r="O3933" s="6"/>
      <c r="P3933" s="10"/>
      <c r="Q3933" s="15" t="str">
        <f t="shared" ca="1" si="124"/>
        <v>-</v>
      </c>
      <c r="R3933" s="6"/>
      <c r="S3933" s="6"/>
      <c r="T3933" s="6"/>
      <c r="U3933" s="6"/>
      <c r="V3933" s="6"/>
      <c r="W3933" s="6" t="str">
        <f t="shared" si="123"/>
        <v>-</v>
      </c>
      <c r="X3933" s="6"/>
      <c r="Y3933" s="6"/>
      <c r="Z3933" s="6"/>
      <c r="AA3933" s="6"/>
      <c r="AB3933" s="6"/>
      <c r="AC3933" s="6"/>
    </row>
    <row r="3934" spans="1:29" x14ac:dyDescent="0.25">
      <c r="Q3934" s="12" t="str">
        <f t="shared" ca="1" si="124"/>
        <v>-</v>
      </c>
      <c r="W3934" t="str">
        <f t="shared" si="123"/>
        <v>-</v>
      </c>
    </row>
    <row r="3935" spans="1:29" x14ac:dyDescent="0.25">
      <c r="A3935" s="6"/>
      <c r="B3935" s="10"/>
      <c r="C3935" s="6"/>
      <c r="D3935" s="6"/>
      <c r="E3935" s="6"/>
      <c r="F3935" s="6"/>
      <c r="G3935" s="6"/>
      <c r="H3935" s="6"/>
      <c r="I3935" s="6"/>
      <c r="J3935" s="6"/>
      <c r="K3935" s="6"/>
      <c r="L3935" s="6"/>
      <c r="M3935" s="6"/>
      <c r="N3935" s="6"/>
      <c r="O3935" s="6"/>
      <c r="P3935" s="10"/>
      <c r="Q3935" s="15" t="str">
        <f t="shared" ca="1" si="124"/>
        <v>-</v>
      </c>
      <c r="R3935" s="6"/>
      <c r="S3935" s="6"/>
      <c r="T3935" s="6"/>
      <c r="U3935" s="6"/>
      <c r="V3935" s="6"/>
      <c r="W3935" s="6" t="str">
        <f t="shared" si="123"/>
        <v>-</v>
      </c>
      <c r="X3935" s="6"/>
      <c r="Y3935" s="6"/>
      <c r="Z3935" s="6"/>
      <c r="AA3935" s="6"/>
      <c r="AB3935" s="6"/>
      <c r="AC3935" s="6"/>
    </row>
    <row r="3936" spans="1:29" x14ac:dyDescent="0.25">
      <c r="Q3936" s="12" t="str">
        <f t="shared" ca="1" si="124"/>
        <v>-</v>
      </c>
      <c r="W3936" t="str">
        <f t="shared" si="123"/>
        <v>-</v>
      </c>
    </row>
    <row r="3937" spans="1:29" x14ac:dyDescent="0.25">
      <c r="A3937" s="6"/>
      <c r="B3937" s="10"/>
      <c r="C3937" s="6"/>
      <c r="D3937" s="6"/>
      <c r="E3937" s="6"/>
      <c r="F3937" s="6"/>
      <c r="G3937" s="6"/>
      <c r="H3937" s="6"/>
      <c r="I3937" s="6"/>
      <c r="J3937" s="6"/>
      <c r="K3937" s="6"/>
      <c r="L3937" s="6"/>
      <c r="M3937" s="6"/>
      <c r="N3937" s="6"/>
      <c r="O3937" s="6"/>
      <c r="P3937" s="10"/>
      <c r="Q3937" s="15" t="str">
        <f t="shared" ca="1" si="124"/>
        <v>-</v>
      </c>
      <c r="R3937" s="6"/>
      <c r="S3937" s="6"/>
      <c r="T3937" s="6"/>
      <c r="U3937" s="6"/>
      <c r="V3937" s="6"/>
      <c r="W3937" s="6" t="str">
        <f t="shared" si="123"/>
        <v>-</v>
      </c>
      <c r="X3937" s="6"/>
      <c r="Y3937" s="6"/>
      <c r="Z3937" s="6"/>
      <c r="AA3937" s="6"/>
      <c r="AB3937" s="6"/>
      <c r="AC3937" s="6"/>
    </row>
    <row r="3938" spans="1:29" x14ac:dyDescent="0.25">
      <c r="Q3938" s="12" t="str">
        <f t="shared" ca="1" si="124"/>
        <v>-</v>
      </c>
      <c r="W3938" t="str">
        <f t="shared" si="123"/>
        <v>-</v>
      </c>
    </row>
    <row r="3939" spans="1:29" x14ac:dyDescent="0.25">
      <c r="A3939" s="6"/>
      <c r="B3939" s="10"/>
      <c r="C3939" s="6"/>
      <c r="D3939" s="6"/>
      <c r="E3939" s="6"/>
      <c r="F3939" s="6"/>
      <c r="G3939" s="6"/>
      <c r="H3939" s="6"/>
      <c r="I3939" s="6"/>
      <c r="J3939" s="6"/>
      <c r="K3939" s="6"/>
      <c r="L3939" s="6"/>
      <c r="M3939" s="6"/>
      <c r="N3939" s="6"/>
      <c r="O3939" s="6"/>
      <c r="P3939" s="10"/>
      <c r="Q3939" s="15" t="str">
        <f t="shared" ca="1" si="124"/>
        <v>-</v>
      </c>
      <c r="R3939" s="6"/>
      <c r="S3939" s="6"/>
      <c r="T3939" s="6"/>
      <c r="U3939" s="6"/>
      <c r="V3939" s="6"/>
      <c r="W3939" s="6" t="str">
        <f t="shared" si="123"/>
        <v>-</v>
      </c>
      <c r="X3939" s="6"/>
      <c r="Y3939" s="6"/>
      <c r="Z3939" s="6"/>
      <c r="AA3939" s="6"/>
      <c r="AB3939" s="6"/>
      <c r="AC3939" s="6"/>
    </row>
    <row r="3940" spans="1:29" x14ac:dyDescent="0.25">
      <c r="Q3940" s="12" t="str">
        <f t="shared" ca="1" si="124"/>
        <v>-</v>
      </c>
      <c r="W3940" t="str">
        <f t="shared" si="123"/>
        <v>-</v>
      </c>
    </row>
    <row r="3941" spans="1:29" x14ac:dyDescent="0.25">
      <c r="A3941" s="6"/>
      <c r="B3941" s="10"/>
      <c r="C3941" s="6"/>
      <c r="D3941" s="6"/>
      <c r="E3941" s="6"/>
      <c r="F3941" s="6"/>
      <c r="G3941" s="6"/>
      <c r="H3941" s="6"/>
      <c r="I3941" s="6"/>
      <c r="J3941" s="6"/>
      <c r="K3941" s="6"/>
      <c r="L3941" s="6"/>
      <c r="M3941" s="6"/>
      <c r="N3941" s="6"/>
      <c r="O3941" s="6"/>
      <c r="P3941" s="10"/>
      <c r="Q3941" s="15" t="str">
        <f t="shared" ca="1" si="124"/>
        <v>-</v>
      </c>
      <c r="R3941" s="6"/>
      <c r="S3941" s="6"/>
      <c r="T3941" s="6"/>
      <c r="U3941" s="6"/>
      <c r="V3941" s="6"/>
      <c r="W3941" s="6" t="str">
        <f t="shared" si="123"/>
        <v>-</v>
      </c>
      <c r="X3941" s="6"/>
      <c r="Y3941" s="6"/>
      <c r="Z3941" s="6"/>
      <c r="AA3941" s="6"/>
      <c r="AB3941" s="6"/>
      <c r="AC3941" s="6"/>
    </row>
    <row r="3942" spans="1:29" x14ac:dyDescent="0.25">
      <c r="Q3942" s="12" t="str">
        <f t="shared" ca="1" si="124"/>
        <v>-</v>
      </c>
      <c r="W3942" t="str">
        <f t="shared" si="123"/>
        <v>-</v>
      </c>
    </row>
    <row r="3943" spans="1:29" x14ac:dyDescent="0.25">
      <c r="A3943" s="6"/>
      <c r="B3943" s="10"/>
      <c r="C3943" s="6"/>
      <c r="D3943" s="6"/>
      <c r="E3943" s="6"/>
      <c r="F3943" s="6"/>
      <c r="G3943" s="6"/>
      <c r="H3943" s="6"/>
      <c r="I3943" s="6"/>
      <c r="J3943" s="6"/>
      <c r="K3943" s="6"/>
      <c r="L3943" s="6"/>
      <c r="M3943" s="6"/>
      <c r="N3943" s="6"/>
      <c r="O3943" s="6"/>
      <c r="P3943" s="10"/>
      <c r="Q3943" s="15" t="str">
        <f t="shared" ca="1" si="124"/>
        <v>-</v>
      </c>
      <c r="R3943" s="6"/>
      <c r="S3943" s="6"/>
      <c r="T3943" s="6"/>
      <c r="U3943" s="6"/>
      <c r="V3943" s="6"/>
      <c r="W3943" s="6" t="str">
        <f t="shared" si="123"/>
        <v>-</v>
      </c>
      <c r="X3943" s="6"/>
      <c r="Y3943" s="6"/>
      <c r="Z3943" s="6"/>
      <c r="AA3943" s="6"/>
      <c r="AB3943" s="6"/>
      <c r="AC3943" s="6"/>
    </row>
    <row r="3944" spans="1:29" x14ac:dyDescent="0.25">
      <c r="Q3944" s="12" t="str">
        <f t="shared" ca="1" si="124"/>
        <v>-</v>
      </c>
      <c r="W3944" t="str">
        <f t="shared" si="123"/>
        <v>-</v>
      </c>
    </row>
    <row r="3945" spans="1:29" x14ac:dyDescent="0.25">
      <c r="A3945" s="6"/>
      <c r="B3945" s="10"/>
      <c r="C3945" s="6"/>
      <c r="D3945" s="6"/>
      <c r="E3945" s="6"/>
      <c r="F3945" s="6"/>
      <c r="G3945" s="6"/>
      <c r="H3945" s="6"/>
      <c r="I3945" s="6"/>
      <c r="J3945" s="6"/>
      <c r="K3945" s="6"/>
      <c r="L3945" s="6"/>
      <c r="M3945" s="6"/>
      <c r="N3945" s="6"/>
      <c r="O3945" s="6"/>
      <c r="P3945" s="10"/>
      <c r="Q3945" s="15" t="str">
        <f t="shared" ca="1" si="124"/>
        <v>-</v>
      </c>
      <c r="R3945" s="6"/>
      <c r="S3945" s="6"/>
      <c r="T3945" s="6"/>
      <c r="U3945" s="6"/>
      <c r="V3945" s="6"/>
      <c r="W3945" s="6" t="str">
        <f t="shared" si="123"/>
        <v>-</v>
      </c>
      <c r="X3945" s="6"/>
      <c r="Y3945" s="6"/>
      <c r="Z3945" s="6"/>
      <c r="AA3945" s="6"/>
      <c r="AB3945" s="6"/>
      <c r="AC3945" s="6"/>
    </row>
    <row r="3946" spans="1:29" x14ac:dyDescent="0.25">
      <c r="Q3946" s="12" t="str">
        <f t="shared" ca="1" si="124"/>
        <v>-</v>
      </c>
      <c r="W3946" t="str">
        <f t="shared" si="123"/>
        <v>-</v>
      </c>
    </row>
    <row r="3947" spans="1:29" x14ac:dyDescent="0.25">
      <c r="A3947" s="6"/>
      <c r="B3947" s="10"/>
      <c r="C3947" s="6"/>
      <c r="D3947" s="6"/>
      <c r="E3947" s="6"/>
      <c r="F3947" s="6"/>
      <c r="G3947" s="6"/>
      <c r="H3947" s="6"/>
      <c r="I3947" s="6"/>
      <c r="J3947" s="6"/>
      <c r="K3947" s="6"/>
      <c r="L3947" s="6"/>
      <c r="M3947" s="6"/>
      <c r="N3947" s="6"/>
      <c r="O3947" s="6"/>
      <c r="P3947" s="10"/>
      <c r="Q3947" s="15" t="str">
        <f t="shared" ca="1" si="124"/>
        <v>-</v>
      </c>
      <c r="R3947" s="6"/>
      <c r="S3947" s="6"/>
      <c r="T3947" s="6"/>
      <c r="U3947" s="6"/>
      <c r="V3947" s="6"/>
      <c r="W3947" s="6" t="str">
        <f t="shared" si="123"/>
        <v>-</v>
      </c>
      <c r="X3947" s="6"/>
      <c r="Y3947" s="6"/>
      <c r="Z3947" s="6"/>
      <c r="AA3947" s="6"/>
      <c r="AB3947" s="6"/>
      <c r="AC3947" s="6"/>
    </row>
    <row r="3948" spans="1:29" x14ac:dyDescent="0.25">
      <c r="Q3948" s="12" t="str">
        <f t="shared" ca="1" si="124"/>
        <v>-</v>
      </c>
      <c r="W3948" t="str">
        <f t="shared" si="123"/>
        <v>-</v>
      </c>
    </row>
    <row r="3949" spans="1:29" x14ac:dyDescent="0.25">
      <c r="A3949" s="6"/>
      <c r="B3949" s="10"/>
      <c r="C3949" s="6"/>
      <c r="D3949" s="6"/>
      <c r="E3949" s="6"/>
      <c r="F3949" s="6"/>
      <c r="G3949" s="6"/>
      <c r="H3949" s="6"/>
      <c r="I3949" s="6"/>
      <c r="J3949" s="6"/>
      <c r="K3949" s="6"/>
      <c r="L3949" s="6"/>
      <c r="M3949" s="6"/>
      <c r="N3949" s="6"/>
      <c r="O3949" s="6"/>
      <c r="P3949" s="10"/>
      <c r="Q3949" s="15" t="str">
        <f t="shared" ca="1" si="124"/>
        <v>-</v>
      </c>
      <c r="R3949" s="6"/>
      <c r="S3949" s="6"/>
      <c r="T3949" s="6"/>
      <c r="U3949" s="6"/>
      <c r="V3949" s="6"/>
      <c r="W3949" s="6" t="str">
        <f t="shared" si="123"/>
        <v>-</v>
      </c>
      <c r="X3949" s="6"/>
      <c r="Y3949" s="6"/>
      <c r="Z3949" s="6"/>
      <c r="AA3949" s="6"/>
      <c r="AB3949" s="6"/>
      <c r="AC3949" s="6"/>
    </row>
    <row r="3950" spans="1:29" x14ac:dyDescent="0.25">
      <c r="Q3950" s="12" t="str">
        <f t="shared" ca="1" si="124"/>
        <v>-</v>
      </c>
      <c r="W3950" t="str">
        <f t="shared" si="123"/>
        <v>-</v>
      </c>
    </row>
    <row r="3951" spans="1:29" x14ac:dyDescent="0.25">
      <c r="A3951" s="6"/>
      <c r="B3951" s="10"/>
      <c r="C3951" s="6"/>
      <c r="D3951" s="6"/>
      <c r="E3951" s="6"/>
      <c r="F3951" s="6"/>
      <c r="G3951" s="6"/>
      <c r="H3951" s="6"/>
      <c r="I3951" s="6"/>
      <c r="J3951" s="6"/>
      <c r="K3951" s="6"/>
      <c r="L3951" s="6"/>
      <c r="M3951" s="6"/>
      <c r="N3951" s="6"/>
      <c r="O3951" s="6"/>
      <c r="P3951" s="10"/>
      <c r="Q3951" s="15" t="str">
        <f t="shared" ca="1" si="124"/>
        <v>-</v>
      </c>
      <c r="R3951" s="6"/>
      <c r="S3951" s="6"/>
      <c r="T3951" s="6"/>
      <c r="U3951" s="6"/>
      <c r="V3951" s="6"/>
      <c r="W3951" s="6" t="str">
        <f t="shared" si="123"/>
        <v>-</v>
      </c>
      <c r="X3951" s="6"/>
      <c r="Y3951" s="6"/>
      <c r="Z3951" s="6"/>
      <c r="AA3951" s="6"/>
      <c r="AB3951" s="6"/>
      <c r="AC3951" s="6"/>
    </row>
    <row r="3952" spans="1:29" x14ac:dyDescent="0.25">
      <c r="Q3952" s="12" t="str">
        <f t="shared" ca="1" si="124"/>
        <v>-</v>
      </c>
      <c r="W3952" t="str">
        <f t="shared" si="123"/>
        <v>-</v>
      </c>
    </row>
    <row r="3953" spans="1:29" x14ac:dyDescent="0.25">
      <c r="A3953" s="6"/>
      <c r="B3953" s="10"/>
      <c r="C3953" s="6"/>
      <c r="D3953" s="6"/>
      <c r="E3953" s="6"/>
      <c r="F3953" s="6"/>
      <c r="G3953" s="6"/>
      <c r="H3953" s="6"/>
      <c r="I3953" s="6"/>
      <c r="J3953" s="6"/>
      <c r="K3953" s="6"/>
      <c r="L3953" s="6"/>
      <c r="M3953" s="6"/>
      <c r="N3953" s="6"/>
      <c r="O3953" s="6"/>
      <c r="P3953" s="10"/>
      <c r="Q3953" s="15" t="str">
        <f t="shared" ca="1" si="124"/>
        <v>-</v>
      </c>
      <c r="R3953" s="6"/>
      <c r="S3953" s="6"/>
      <c r="T3953" s="6"/>
      <c r="U3953" s="6"/>
      <c r="V3953" s="6"/>
      <c r="W3953" s="6" t="str">
        <f t="shared" si="123"/>
        <v>-</v>
      </c>
      <c r="X3953" s="6"/>
      <c r="Y3953" s="6"/>
      <c r="Z3953" s="6"/>
      <c r="AA3953" s="6"/>
      <c r="AB3953" s="6"/>
      <c r="AC3953" s="6"/>
    </row>
    <row r="3954" spans="1:29" x14ac:dyDescent="0.25">
      <c r="Q3954" s="12" t="str">
        <f t="shared" ca="1" si="124"/>
        <v>-</v>
      </c>
      <c r="W3954" t="str">
        <f t="shared" si="123"/>
        <v>-</v>
      </c>
    </row>
    <row r="3955" spans="1:29" x14ac:dyDescent="0.25">
      <c r="A3955" s="6"/>
      <c r="B3955" s="10"/>
      <c r="C3955" s="6"/>
      <c r="D3955" s="6"/>
      <c r="E3955" s="6"/>
      <c r="F3955" s="6"/>
      <c r="G3955" s="6"/>
      <c r="H3955" s="6"/>
      <c r="I3955" s="6"/>
      <c r="J3955" s="6"/>
      <c r="K3955" s="6"/>
      <c r="L3955" s="6"/>
      <c r="M3955" s="6"/>
      <c r="N3955" s="6"/>
      <c r="O3955" s="6"/>
      <c r="P3955" s="10"/>
      <c r="Q3955" s="15" t="str">
        <f t="shared" ca="1" si="124"/>
        <v>-</v>
      </c>
      <c r="R3955" s="6"/>
      <c r="S3955" s="6"/>
      <c r="T3955" s="6"/>
      <c r="U3955" s="6"/>
      <c r="V3955" s="6"/>
      <c r="W3955" s="6" t="str">
        <f t="shared" si="123"/>
        <v>-</v>
      </c>
      <c r="X3955" s="6"/>
      <c r="Y3955" s="6"/>
      <c r="Z3955" s="6"/>
      <c r="AA3955" s="6"/>
      <c r="AB3955" s="6"/>
      <c r="AC3955" s="6"/>
    </row>
    <row r="3956" spans="1:29" x14ac:dyDescent="0.25">
      <c r="Q3956" s="12" t="str">
        <f t="shared" ca="1" si="124"/>
        <v>-</v>
      </c>
      <c r="W3956" t="str">
        <f t="shared" si="123"/>
        <v>-</v>
      </c>
    </row>
    <row r="3957" spans="1:29" x14ac:dyDescent="0.25">
      <c r="A3957" s="6"/>
      <c r="B3957" s="10"/>
      <c r="C3957" s="6"/>
      <c r="D3957" s="6"/>
      <c r="E3957" s="6"/>
      <c r="F3957" s="6"/>
      <c r="G3957" s="6"/>
      <c r="H3957" s="6"/>
      <c r="I3957" s="6"/>
      <c r="J3957" s="6"/>
      <c r="K3957" s="6"/>
      <c r="L3957" s="6"/>
      <c r="M3957" s="6"/>
      <c r="N3957" s="6"/>
      <c r="O3957" s="6"/>
      <c r="P3957" s="10"/>
      <c r="Q3957" s="15" t="str">
        <f t="shared" ca="1" si="124"/>
        <v>-</v>
      </c>
      <c r="R3957" s="6"/>
      <c r="S3957" s="6"/>
      <c r="T3957" s="6"/>
      <c r="U3957" s="6"/>
      <c r="V3957" s="6"/>
      <c r="W3957" s="6" t="str">
        <f t="shared" si="123"/>
        <v>-</v>
      </c>
      <c r="X3957" s="6"/>
      <c r="Y3957" s="6"/>
      <c r="Z3957" s="6"/>
      <c r="AA3957" s="6"/>
      <c r="AB3957" s="6"/>
      <c r="AC3957" s="6"/>
    </row>
    <row r="3958" spans="1:29" x14ac:dyDescent="0.25">
      <c r="Q3958" s="12" t="str">
        <f t="shared" ca="1" si="124"/>
        <v>-</v>
      </c>
      <c r="W3958" t="str">
        <f t="shared" si="123"/>
        <v>-</v>
      </c>
    </row>
    <row r="3959" spans="1:29" x14ac:dyDescent="0.25">
      <c r="A3959" s="6"/>
      <c r="B3959" s="10"/>
      <c r="C3959" s="6"/>
      <c r="D3959" s="6"/>
      <c r="E3959" s="6"/>
      <c r="F3959" s="6"/>
      <c r="G3959" s="6"/>
      <c r="H3959" s="6"/>
      <c r="I3959" s="6"/>
      <c r="J3959" s="6"/>
      <c r="K3959" s="6"/>
      <c r="L3959" s="6"/>
      <c r="M3959" s="6"/>
      <c r="N3959" s="6"/>
      <c r="O3959" s="6"/>
      <c r="P3959" s="10"/>
      <c r="Q3959" s="15" t="str">
        <f t="shared" ca="1" si="124"/>
        <v>-</v>
      </c>
      <c r="R3959" s="6"/>
      <c r="S3959" s="6"/>
      <c r="T3959" s="6"/>
      <c r="U3959" s="6"/>
      <c r="V3959" s="6"/>
      <c r="W3959" s="6" t="str">
        <f t="shared" si="123"/>
        <v>-</v>
      </c>
      <c r="X3959" s="6"/>
      <c r="Y3959" s="6"/>
      <c r="Z3959" s="6"/>
      <c r="AA3959" s="6"/>
      <c r="AB3959" s="6"/>
      <c r="AC3959" s="6"/>
    </row>
    <row r="3960" spans="1:29" x14ac:dyDescent="0.25">
      <c r="Q3960" s="12" t="str">
        <f t="shared" ca="1" si="124"/>
        <v>-</v>
      </c>
      <c r="W3960" t="str">
        <f t="shared" si="123"/>
        <v>-</v>
      </c>
    </row>
    <row r="3961" spans="1:29" x14ac:dyDescent="0.25">
      <c r="A3961" s="6"/>
      <c r="B3961" s="10"/>
      <c r="C3961" s="6"/>
      <c r="D3961" s="6"/>
      <c r="E3961" s="6"/>
      <c r="F3961" s="6"/>
      <c r="G3961" s="6"/>
      <c r="H3961" s="6"/>
      <c r="I3961" s="6"/>
      <c r="J3961" s="6"/>
      <c r="K3961" s="6"/>
      <c r="L3961" s="6"/>
      <c r="M3961" s="6"/>
      <c r="N3961" s="6"/>
      <c r="O3961" s="6"/>
      <c r="P3961" s="10"/>
      <c r="Q3961" s="15" t="str">
        <f t="shared" ca="1" si="124"/>
        <v>-</v>
      </c>
      <c r="R3961" s="6"/>
      <c r="S3961" s="6"/>
      <c r="T3961" s="6"/>
      <c r="U3961" s="6"/>
      <c r="V3961" s="6"/>
      <c r="W3961" s="6" t="str">
        <f t="shared" si="123"/>
        <v>-</v>
      </c>
      <c r="X3961" s="6"/>
      <c r="Y3961" s="6"/>
      <c r="Z3961" s="6"/>
      <c r="AA3961" s="6"/>
      <c r="AB3961" s="6"/>
      <c r="AC3961" s="6"/>
    </row>
    <row r="3962" spans="1:29" x14ac:dyDescent="0.25">
      <c r="Q3962" s="12" t="str">
        <f t="shared" ca="1" si="124"/>
        <v>-</v>
      </c>
      <c r="W3962" t="str">
        <f t="shared" si="123"/>
        <v>-</v>
      </c>
    </row>
    <row r="3963" spans="1:29" x14ac:dyDescent="0.25">
      <c r="A3963" s="6"/>
      <c r="B3963" s="10"/>
      <c r="C3963" s="6"/>
      <c r="D3963" s="6"/>
      <c r="E3963" s="6"/>
      <c r="F3963" s="6"/>
      <c r="G3963" s="6"/>
      <c r="H3963" s="6"/>
      <c r="I3963" s="6"/>
      <c r="J3963" s="6"/>
      <c r="K3963" s="6"/>
      <c r="L3963" s="6"/>
      <c r="M3963" s="6"/>
      <c r="N3963" s="6"/>
      <c r="O3963" s="6"/>
      <c r="P3963" s="10"/>
      <c r="Q3963" s="15" t="str">
        <f t="shared" ca="1" si="124"/>
        <v>-</v>
      </c>
      <c r="R3963" s="6"/>
      <c r="S3963" s="6"/>
      <c r="T3963" s="6"/>
      <c r="U3963" s="6"/>
      <c r="V3963" s="6"/>
      <c r="W3963" s="6" t="str">
        <f t="shared" si="123"/>
        <v>-</v>
      </c>
      <c r="X3963" s="6"/>
      <c r="Y3963" s="6"/>
      <c r="Z3963" s="6"/>
      <c r="AA3963" s="6"/>
      <c r="AB3963" s="6"/>
      <c r="AC3963" s="6"/>
    </row>
    <row r="3964" spans="1:29" x14ac:dyDescent="0.25">
      <c r="Q3964" s="12" t="str">
        <f t="shared" ca="1" si="124"/>
        <v>-</v>
      </c>
      <c r="W3964" t="str">
        <f t="shared" si="123"/>
        <v>-</v>
      </c>
    </row>
    <row r="3965" spans="1:29" x14ac:dyDescent="0.25">
      <c r="A3965" s="6"/>
      <c r="B3965" s="10"/>
      <c r="C3965" s="6"/>
      <c r="D3965" s="6"/>
      <c r="E3965" s="6"/>
      <c r="F3965" s="6"/>
      <c r="G3965" s="6"/>
      <c r="H3965" s="6"/>
      <c r="I3965" s="6"/>
      <c r="J3965" s="6"/>
      <c r="K3965" s="6"/>
      <c r="L3965" s="6"/>
      <c r="M3965" s="6"/>
      <c r="N3965" s="6"/>
      <c r="O3965" s="6"/>
      <c r="P3965" s="10"/>
      <c r="Q3965" s="15" t="str">
        <f t="shared" ca="1" si="124"/>
        <v>-</v>
      </c>
      <c r="R3965" s="6"/>
      <c r="S3965" s="6"/>
      <c r="T3965" s="6"/>
      <c r="U3965" s="6"/>
      <c r="V3965" s="6"/>
      <c r="W3965" s="6" t="str">
        <f t="shared" si="123"/>
        <v>-</v>
      </c>
      <c r="X3965" s="6"/>
      <c r="Y3965" s="6"/>
      <c r="Z3965" s="6"/>
      <c r="AA3965" s="6"/>
      <c r="AB3965" s="6"/>
      <c r="AC3965" s="6"/>
    </row>
    <row r="3966" spans="1:29" x14ac:dyDescent="0.25">
      <c r="Q3966" s="12" t="str">
        <f t="shared" ca="1" si="124"/>
        <v>-</v>
      </c>
      <c r="W3966" t="str">
        <f t="shared" si="123"/>
        <v>-</v>
      </c>
    </row>
    <row r="3967" spans="1:29" x14ac:dyDescent="0.25">
      <c r="A3967" s="6"/>
      <c r="B3967" s="10"/>
      <c r="C3967" s="6"/>
      <c r="D3967" s="6"/>
      <c r="E3967" s="6"/>
      <c r="F3967" s="6"/>
      <c r="G3967" s="6"/>
      <c r="H3967" s="6"/>
      <c r="I3967" s="6"/>
      <c r="J3967" s="6"/>
      <c r="K3967" s="6"/>
      <c r="L3967" s="6"/>
      <c r="M3967" s="6"/>
      <c r="N3967" s="6"/>
      <c r="O3967" s="6"/>
      <c r="P3967" s="10"/>
      <c r="Q3967" s="15" t="str">
        <f t="shared" ca="1" si="124"/>
        <v>-</v>
      </c>
      <c r="R3967" s="6"/>
      <c r="S3967" s="6"/>
      <c r="T3967" s="6"/>
      <c r="U3967" s="6"/>
      <c r="V3967" s="6"/>
      <c r="W3967" s="6" t="str">
        <f t="shared" ref="W3967:W4030" si="125">IF(OR(ISBLANK(J3967),ISBLANK(V3967)),"-",(IF(J3967=V3967,"Yes","No")))</f>
        <v>-</v>
      </c>
      <c r="X3967" s="6"/>
      <c r="Y3967" s="6"/>
      <c r="Z3967" s="6"/>
      <c r="AA3967" s="6"/>
      <c r="AB3967" s="6"/>
      <c r="AC3967" s="6"/>
    </row>
    <row r="3968" spans="1:29" x14ac:dyDescent="0.25">
      <c r="Q3968" s="12" t="str">
        <f t="shared" ref="Q3968:Q4031" ca="1" si="126">IF(B3968&gt;1/1/1900, (IF(R3968="Closed",(DATEDIF(B3968,P3968,"d"))-(DATEDIF(M3968,O3968,"d")),IF(OR(R3968="Pending",ISBLANK(P3968)),TODAY()-B3968))),"-")</f>
        <v>-</v>
      </c>
      <c r="W3968" t="str">
        <f t="shared" si="125"/>
        <v>-</v>
      </c>
    </row>
    <row r="3969" spans="1:29" x14ac:dyDescent="0.25">
      <c r="A3969" s="6"/>
      <c r="B3969" s="10"/>
      <c r="C3969" s="6"/>
      <c r="D3969" s="6"/>
      <c r="E3969" s="6"/>
      <c r="F3969" s="6"/>
      <c r="G3969" s="6"/>
      <c r="H3969" s="6"/>
      <c r="I3969" s="6"/>
      <c r="J3969" s="6"/>
      <c r="K3969" s="6"/>
      <c r="L3969" s="6"/>
      <c r="M3969" s="6"/>
      <c r="N3969" s="6"/>
      <c r="O3969" s="6"/>
      <c r="P3969" s="10"/>
      <c r="Q3969" s="15" t="str">
        <f t="shared" ca="1" si="126"/>
        <v>-</v>
      </c>
      <c r="R3969" s="6"/>
      <c r="S3969" s="6"/>
      <c r="T3969" s="6"/>
      <c r="U3969" s="6"/>
      <c r="V3969" s="6"/>
      <c r="W3969" s="6" t="str">
        <f t="shared" si="125"/>
        <v>-</v>
      </c>
      <c r="X3969" s="6"/>
      <c r="Y3969" s="6"/>
      <c r="Z3969" s="6"/>
      <c r="AA3969" s="6"/>
      <c r="AB3969" s="6"/>
      <c r="AC3969" s="6"/>
    </row>
    <row r="3970" spans="1:29" x14ac:dyDescent="0.25">
      <c r="Q3970" s="12" t="str">
        <f t="shared" ca="1" si="126"/>
        <v>-</v>
      </c>
      <c r="W3970" t="str">
        <f t="shared" si="125"/>
        <v>-</v>
      </c>
    </row>
    <row r="3971" spans="1:29" x14ac:dyDescent="0.25">
      <c r="A3971" s="6"/>
      <c r="B3971" s="10"/>
      <c r="C3971" s="6"/>
      <c r="D3971" s="6"/>
      <c r="E3971" s="6"/>
      <c r="F3971" s="6"/>
      <c r="G3971" s="6"/>
      <c r="H3971" s="6"/>
      <c r="I3971" s="6"/>
      <c r="J3971" s="6"/>
      <c r="K3971" s="6"/>
      <c r="L3971" s="6"/>
      <c r="M3971" s="6"/>
      <c r="N3971" s="6"/>
      <c r="O3971" s="6"/>
      <c r="P3971" s="10"/>
      <c r="Q3971" s="15" t="str">
        <f t="shared" ca="1" si="126"/>
        <v>-</v>
      </c>
      <c r="R3971" s="6"/>
      <c r="S3971" s="6"/>
      <c r="T3971" s="6"/>
      <c r="U3971" s="6"/>
      <c r="V3971" s="6"/>
      <c r="W3971" s="6" t="str">
        <f t="shared" si="125"/>
        <v>-</v>
      </c>
      <c r="X3971" s="6"/>
      <c r="Y3971" s="6"/>
      <c r="Z3971" s="6"/>
      <c r="AA3971" s="6"/>
      <c r="AB3971" s="6"/>
      <c r="AC3971" s="6"/>
    </row>
    <row r="3972" spans="1:29" x14ac:dyDescent="0.25">
      <c r="Q3972" s="12" t="str">
        <f t="shared" ca="1" si="126"/>
        <v>-</v>
      </c>
      <c r="W3972" t="str">
        <f t="shared" si="125"/>
        <v>-</v>
      </c>
    </row>
    <row r="3973" spans="1:29" x14ac:dyDescent="0.25">
      <c r="A3973" s="6"/>
      <c r="B3973" s="10"/>
      <c r="C3973" s="6"/>
      <c r="D3973" s="6"/>
      <c r="E3973" s="6"/>
      <c r="F3973" s="6"/>
      <c r="G3973" s="6"/>
      <c r="H3973" s="6"/>
      <c r="I3973" s="6"/>
      <c r="J3973" s="6"/>
      <c r="K3973" s="6"/>
      <c r="L3973" s="6"/>
      <c r="M3973" s="6"/>
      <c r="N3973" s="6"/>
      <c r="O3973" s="6"/>
      <c r="P3973" s="10"/>
      <c r="Q3973" s="15" t="str">
        <f t="shared" ca="1" si="126"/>
        <v>-</v>
      </c>
      <c r="R3973" s="6"/>
      <c r="S3973" s="6"/>
      <c r="T3973" s="6"/>
      <c r="U3973" s="6"/>
      <c r="V3973" s="6"/>
      <c r="W3973" s="6" t="str">
        <f t="shared" si="125"/>
        <v>-</v>
      </c>
      <c r="X3973" s="6"/>
      <c r="Y3973" s="6"/>
      <c r="Z3973" s="6"/>
      <c r="AA3973" s="6"/>
      <c r="AB3973" s="6"/>
      <c r="AC3973" s="6"/>
    </row>
    <row r="3974" spans="1:29" x14ac:dyDescent="0.25">
      <c r="Q3974" s="12" t="str">
        <f t="shared" ca="1" si="126"/>
        <v>-</v>
      </c>
      <c r="W3974" t="str">
        <f t="shared" si="125"/>
        <v>-</v>
      </c>
    </row>
    <row r="3975" spans="1:29" x14ac:dyDescent="0.25">
      <c r="A3975" s="6"/>
      <c r="B3975" s="10"/>
      <c r="C3975" s="6"/>
      <c r="D3975" s="6"/>
      <c r="E3975" s="6"/>
      <c r="F3975" s="6"/>
      <c r="G3975" s="6"/>
      <c r="H3975" s="6"/>
      <c r="I3975" s="6"/>
      <c r="J3975" s="6"/>
      <c r="K3975" s="6"/>
      <c r="L3975" s="6"/>
      <c r="M3975" s="6"/>
      <c r="N3975" s="6"/>
      <c r="O3975" s="6"/>
      <c r="P3975" s="10"/>
      <c r="Q3975" s="15" t="str">
        <f t="shared" ca="1" si="126"/>
        <v>-</v>
      </c>
      <c r="R3975" s="6"/>
      <c r="S3975" s="6"/>
      <c r="T3975" s="6"/>
      <c r="U3975" s="6"/>
      <c r="V3975" s="6"/>
      <c r="W3975" s="6" t="str">
        <f t="shared" si="125"/>
        <v>-</v>
      </c>
      <c r="X3975" s="6"/>
      <c r="Y3975" s="6"/>
      <c r="Z3975" s="6"/>
      <c r="AA3975" s="6"/>
      <c r="AB3975" s="6"/>
      <c r="AC3975" s="6"/>
    </row>
    <row r="3976" spans="1:29" x14ac:dyDescent="0.25">
      <c r="Q3976" s="12" t="str">
        <f t="shared" ca="1" si="126"/>
        <v>-</v>
      </c>
      <c r="W3976" t="str">
        <f t="shared" si="125"/>
        <v>-</v>
      </c>
    </row>
    <row r="3977" spans="1:29" x14ac:dyDescent="0.25">
      <c r="A3977" s="6"/>
      <c r="B3977" s="10"/>
      <c r="C3977" s="6"/>
      <c r="D3977" s="6"/>
      <c r="E3977" s="6"/>
      <c r="F3977" s="6"/>
      <c r="G3977" s="6"/>
      <c r="H3977" s="6"/>
      <c r="I3977" s="6"/>
      <c r="J3977" s="6"/>
      <c r="K3977" s="6"/>
      <c r="L3977" s="6"/>
      <c r="M3977" s="6"/>
      <c r="N3977" s="6"/>
      <c r="O3977" s="6"/>
      <c r="P3977" s="10"/>
      <c r="Q3977" s="15" t="str">
        <f t="shared" ca="1" si="126"/>
        <v>-</v>
      </c>
      <c r="R3977" s="6"/>
      <c r="S3977" s="6"/>
      <c r="T3977" s="6"/>
      <c r="U3977" s="6"/>
      <c r="V3977" s="6"/>
      <c r="W3977" s="6" t="str">
        <f t="shared" si="125"/>
        <v>-</v>
      </c>
      <c r="X3977" s="6"/>
      <c r="Y3977" s="6"/>
      <c r="Z3977" s="6"/>
      <c r="AA3977" s="6"/>
      <c r="AB3977" s="6"/>
      <c r="AC3977" s="6"/>
    </row>
    <row r="3978" spans="1:29" x14ac:dyDescent="0.25">
      <c r="Q3978" s="12" t="str">
        <f t="shared" ca="1" si="126"/>
        <v>-</v>
      </c>
      <c r="W3978" t="str">
        <f t="shared" si="125"/>
        <v>-</v>
      </c>
    </row>
    <row r="3979" spans="1:29" x14ac:dyDescent="0.25">
      <c r="A3979" s="6"/>
      <c r="B3979" s="10"/>
      <c r="C3979" s="6"/>
      <c r="D3979" s="6"/>
      <c r="E3979" s="6"/>
      <c r="F3979" s="6"/>
      <c r="G3979" s="6"/>
      <c r="H3979" s="6"/>
      <c r="I3979" s="6"/>
      <c r="J3979" s="6"/>
      <c r="K3979" s="6"/>
      <c r="L3979" s="6"/>
      <c r="M3979" s="6"/>
      <c r="N3979" s="6"/>
      <c r="O3979" s="6"/>
      <c r="P3979" s="10"/>
      <c r="Q3979" s="15" t="str">
        <f t="shared" ca="1" si="126"/>
        <v>-</v>
      </c>
      <c r="R3979" s="6"/>
      <c r="S3979" s="6"/>
      <c r="T3979" s="6"/>
      <c r="U3979" s="6"/>
      <c r="V3979" s="6"/>
      <c r="W3979" s="6" t="str">
        <f t="shared" si="125"/>
        <v>-</v>
      </c>
      <c r="X3979" s="6"/>
      <c r="Y3979" s="6"/>
      <c r="Z3979" s="6"/>
      <c r="AA3979" s="6"/>
      <c r="AB3979" s="6"/>
      <c r="AC3979" s="6"/>
    </row>
    <row r="3980" spans="1:29" x14ac:dyDescent="0.25">
      <c r="Q3980" s="12" t="str">
        <f t="shared" ca="1" si="126"/>
        <v>-</v>
      </c>
      <c r="W3980" t="str">
        <f t="shared" si="125"/>
        <v>-</v>
      </c>
    </row>
    <row r="3981" spans="1:29" x14ac:dyDescent="0.25">
      <c r="A3981" s="6"/>
      <c r="B3981" s="10"/>
      <c r="C3981" s="6"/>
      <c r="D3981" s="6"/>
      <c r="E3981" s="6"/>
      <c r="F3981" s="6"/>
      <c r="G3981" s="6"/>
      <c r="H3981" s="6"/>
      <c r="I3981" s="6"/>
      <c r="J3981" s="6"/>
      <c r="K3981" s="6"/>
      <c r="L3981" s="6"/>
      <c r="M3981" s="6"/>
      <c r="N3981" s="6"/>
      <c r="O3981" s="6"/>
      <c r="P3981" s="10"/>
      <c r="Q3981" s="15" t="str">
        <f t="shared" ca="1" si="126"/>
        <v>-</v>
      </c>
      <c r="R3981" s="6"/>
      <c r="S3981" s="6"/>
      <c r="T3981" s="6"/>
      <c r="U3981" s="6"/>
      <c r="V3981" s="6"/>
      <c r="W3981" s="6" t="str">
        <f t="shared" si="125"/>
        <v>-</v>
      </c>
      <c r="X3981" s="6"/>
      <c r="Y3981" s="6"/>
      <c r="Z3981" s="6"/>
      <c r="AA3981" s="6"/>
      <c r="AB3981" s="6"/>
      <c r="AC3981" s="6"/>
    </row>
    <row r="3982" spans="1:29" x14ac:dyDescent="0.25">
      <c r="Q3982" s="12" t="str">
        <f t="shared" ca="1" si="126"/>
        <v>-</v>
      </c>
      <c r="W3982" t="str">
        <f t="shared" si="125"/>
        <v>-</v>
      </c>
    </row>
    <row r="3983" spans="1:29" x14ac:dyDescent="0.25">
      <c r="A3983" s="6"/>
      <c r="B3983" s="10"/>
      <c r="C3983" s="6"/>
      <c r="D3983" s="6"/>
      <c r="E3983" s="6"/>
      <c r="F3983" s="6"/>
      <c r="G3983" s="6"/>
      <c r="H3983" s="6"/>
      <c r="I3983" s="6"/>
      <c r="J3983" s="6"/>
      <c r="K3983" s="6"/>
      <c r="L3983" s="6"/>
      <c r="M3983" s="6"/>
      <c r="N3983" s="6"/>
      <c r="O3983" s="6"/>
      <c r="P3983" s="10"/>
      <c r="Q3983" s="15" t="str">
        <f t="shared" ca="1" si="126"/>
        <v>-</v>
      </c>
      <c r="R3983" s="6"/>
      <c r="S3983" s="6"/>
      <c r="T3983" s="6"/>
      <c r="U3983" s="6"/>
      <c r="V3983" s="6"/>
      <c r="W3983" s="6" t="str">
        <f t="shared" si="125"/>
        <v>-</v>
      </c>
      <c r="X3983" s="6"/>
      <c r="Y3983" s="6"/>
      <c r="Z3983" s="6"/>
      <c r="AA3983" s="6"/>
      <c r="AB3983" s="6"/>
      <c r="AC3983" s="6"/>
    </row>
    <row r="3984" spans="1:29" x14ac:dyDescent="0.25">
      <c r="Q3984" s="12" t="str">
        <f t="shared" ca="1" si="126"/>
        <v>-</v>
      </c>
      <c r="W3984" t="str">
        <f t="shared" si="125"/>
        <v>-</v>
      </c>
    </row>
    <row r="3985" spans="1:29" x14ac:dyDescent="0.25">
      <c r="A3985" s="6"/>
      <c r="B3985" s="10"/>
      <c r="C3985" s="6"/>
      <c r="D3985" s="6"/>
      <c r="E3985" s="6"/>
      <c r="F3985" s="6"/>
      <c r="G3985" s="6"/>
      <c r="H3985" s="6"/>
      <c r="I3985" s="6"/>
      <c r="J3985" s="6"/>
      <c r="K3985" s="6"/>
      <c r="L3985" s="6"/>
      <c r="M3985" s="6"/>
      <c r="N3985" s="6"/>
      <c r="O3985" s="6"/>
      <c r="P3985" s="10"/>
      <c r="Q3985" s="15" t="str">
        <f t="shared" ca="1" si="126"/>
        <v>-</v>
      </c>
      <c r="R3985" s="6"/>
      <c r="S3985" s="6"/>
      <c r="T3985" s="6"/>
      <c r="U3985" s="6"/>
      <c r="V3985" s="6"/>
      <c r="W3985" s="6" t="str">
        <f t="shared" si="125"/>
        <v>-</v>
      </c>
      <c r="X3985" s="6"/>
      <c r="Y3985" s="6"/>
      <c r="Z3985" s="6"/>
      <c r="AA3985" s="6"/>
      <c r="AB3985" s="6"/>
      <c r="AC3985" s="6"/>
    </row>
    <row r="3986" spans="1:29" x14ac:dyDescent="0.25">
      <c r="Q3986" s="12" t="str">
        <f t="shared" ca="1" si="126"/>
        <v>-</v>
      </c>
      <c r="W3986" t="str">
        <f t="shared" si="125"/>
        <v>-</v>
      </c>
    </row>
    <row r="3987" spans="1:29" x14ac:dyDescent="0.25">
      <c r="A3987" s="6"/>
      <c r="B3987" s="10"/>
      <c r="C3987" s="6"/>
      <c r="D3987" s="6"/>
      <c r="E3987" s="6"/>
      <c r="F3987" s="6"/>
      <c r="G3987" s="6"/>
      <c r="H3987" s="6"/>
      <c r="I3987" s="6"/>
      <c r="J3987" s="6"/>
      <c r="K3987" s="6"/>
      <c r="L3987" s="6"/>
      <c r="M3987" s="6"/>
      <c r="N3987" s="6"/>
      <c r="O3987" s="6"/>
      <c r="P3987" s="10"/>
      <c r="Q3987" s="15" t="str">
        <f t="shared" ca="1" si="126"/>
        <v>-</v>
      </c>
      <c r="R3987" s="6"/>
      <c r="S3987" s="6"/>
      <c r="T3987" s="6"/>
      <c r="U3987" s="6"/>
      <c r="V3987" s="6"/>
      <c r="W3987" s="6" t="str">
        <f t="shared" si="125"/>
        <v>-</v>
      </c>
      <c r="X3987" s="6"/>
      <c r="Y3987" s="6"/>
      <c r="Z3987" s="6"/>
      <c r="AA3987" s="6"/>
      <c r="AB3987" s="6"/>
      <c r="AC3987" s="6"/>
    </row>
    <row r="3988" spans="1:29" x14ac:dyDescent="0.25">
      <c r="Q3988" s="12" t="str">
        <f t="shared" ca="1" si="126"/>
        <v>-</v>
      </c>
      <c r="W3988" t="str">
        <f t="shared" si="125"/>
        <v>-</v>
      </c>
    </row>
    <row r="3989" spans="1:29" x14ac:dyDescent="0.25">
      <c r="A3989" s="6"/>
      <c r="B3989" s="10"/>
      <c r="C3989" s="6"/>
      <c r="D3989" s="6"/>
      <c r="E3989" s="6"/>
      <c r="F3989" s="6"/>
      <c r="G3989" s="6"/>
      <c r="H3989" s="6"/>
      <c r="I3989" s="6"/>
      <c r="J3989" s="6"/>
      <c r="K3989" s="6"/>
      <c r="L3989" s="6"/>
      <c r="M3989" s="6"/>
      <c r="N3989" s="6"/>
      <c r="O3989" s="6"/>
      <c r="P3989" s="10"/>
      <c r="Q3989" s="15" t="str">
        <f t="shared" ca="1" si="126"/>
        <v>-</v>
      </c>
      <c r="R3989" s="6"/>
      <c r="S3989" s="6"/>
      <c r="T3989" s="6"/>
      <c r="U3989" s="6"/>
      <c r="V3989" s="6"/>
      <c r="W3989" s="6" t="str">
        <f t="shared" si="125"/>
        <v>-</v>
      </c>
      <c r="X3989" s="6"/>
      <c r="Y3989" s="6"/>
      <c r="Z3989" s="6"/>
      <c r="AA3989" s="6"/>
      <c r="AB3989" s="6"/>
      <c r="AC3989" s="6"/>
    </row>
    <row r="3990" spans="1:29" x14ac:dyDescent="0.25">
      <c r="Q3990" s="12" t="str">
        <f t="shared" ca="1" si="126"/>
        <v>-</v>
      </c>
      <c r="W3990" t="str">
        <f t="shared" si="125"/>
        <v>-</v>
      </c>
    </row>
    <row r="3991" spans="1:29" x14ac:dyDescent="0.25">
      <c r="A3991" s="6"/>
      <c r="B3991" s="10"/>
      <c r="C3991" s="6"/>
      <c r="D3991" s="6"/>
      <c r="E3991" s="6"/>
      <c r="F3991" s="6"/>
      <c r="G3991" s="6"/>
      <c r="H3991" s="6"/>
      <c r="I3991" s="6"/>
      <c r="J3991" s="6"/>
      <c r="K3991" s="6"/>
      <c r="L3991" s="6"/>
      <c r="M3991" s="6"/>
      <c r="N3991" s="6"/>
      <c r="O3991" s="6"/>
      <c r="P3991" s="10"/>
      <c r="Q3991" s="15" t="str">
        <f t="shared" ca="1" si="126"/>
        <v>-</v>
      </c>
      <c r="R3991" s="6"/>
      <c r="S3991" s="6"/>
      <c r="T3991" s="6"/>
      <c r="U3991" s="6"/>
      <c r="V3991" s="6"/>
      <c r="W3991" s="6" t="str">
        <f t="shared" si="125"/>
        <v>-</v>
      </c>
      <c r="X3991" s="6"/>
      <c r="Y3991" s="6"/>
      <c r="Z3991" s="6"/>
      <c r="AA3991" s="6"/>
      <c r="AB3991" s="6"/>
      <c r="AC3991" s="6"/>
    </row>
    <row r="3992" spans="1:29" x14ac:dyDescent="0.25">
      <c r="Q3992" s="12" t="str">
        <f t="shared" ca="1" si="126"/>
        <v>-</v>
      </c>
      <c r="W3992" t="str">
        <f t="shared" si="125"/>
        <v>-</v>
      </c>
    </row>
    <row r="3993" spans="1:29" x14ac:dyDescent="0.25">
      <c r="A3993" s="6"/>
      <c r="B3993" s="10"/>
      <c r="C3993" s="6"/>
      <c r="D3993" s="6"/>
      <c r="E3993" s="6"/>
      <c r="F3993" s="6"/>
      <c r="G3993" s="6"/>
      <c r="H3993" s="6"/>
      <c r="I3993" s="6"/>
      <c r="J3993" s="6"/>
      <c r="K3993" s="6"/>
      <c r="L3993" s="6"/>
      <c r="M3993" s="6"/>
      <c r="N3993" s="6"/>
      <c r="O3993" s="6"/>
      <c r="P3993" s="10"/>
      <c r="Q3993" s="15" t="str">
        <f t="shared" ca="1" si="126"/>
        <v>-</v>
      </c>
      <c r="R3993" s="6"/>
      <c r="S3993" s="6"/>
      <c r="T3993" s="6"/>
      <c r="U3993" s="6"/>
      <c r="V3993" s="6"/>
      <c r="W3993" s="6" t="str">
        <f t="shared" si="125"/>
        <v>-</v>
      </c>
      <c r="X3993" s="6"/>
      <c r="Y3993" s="6"/>
      <c r="Z3993" s="6"/>
      <c r="AA3993" s="6"/>
      <c r="AB3993" s="6"/>
      <c r="AC3993" s="6"/>
    </row>
    <row r="3994" spans="1:29" x14ac:dyDescent="0.25">
      <c r="Q3994" s="12" t="str">
        <f t="shared" ca="1" si="126"/>
        <v>-</v>
      </c>
      <c r="W3994" t="str">
        <f t="shared" si="125"/>
        <v>-</v>
      </c>
    </row>
    <row r="3995" spans="1:29" x14ac:dyDescent="0.25">
      <c r="A3995" s="6"/>
      <c r="B3995" s="10"/>
      <c r="C3995" s="6"/>
      <c r="D3995" s="6"/>
      <c r="E3995" s="6"/>
      <c r="F3995" s="6"/>
      <c r="G3995" s="6"/>
      <c r="H3995" s="6"/>
      <c r="I3995" s="6"/>
      <c r="J3995" s="6"/>
      <c r="K3995" s="6"/>
      <c r="L3995" s="6"/>
      <c r="M3995" s="6"/>
      <c r="N3995" s="6"/>
      <c r="O3995" s="6"/>
      <c r="P3995" s="10"/>
      <c r="Q3995" s="15" t="str">
        <f t="shared" ca="1" si="126"/>
        <v>-</v>
      </c>
      <c r="R3995" s="6"/>
      <c r="S3995" s="6"/>
      <c r="T3995" s="6"/>
      <c r="U3995" s="6"/>
      <c r="V3995" s="6"/>
      <c r="W3995" s="6" t="str">
        <f t="shared" si="125"/>
        <v>-</v>
      </c>
      <c r="X3995" s="6"/>
      <c r="Y3995" s="6"/>
      <c r="Z3995" s="6"/>
      <c r="AA3995" s="6"/>
      <c r="AB3995" s="6"/>
      <c r="AC3995" s="6"/>
    </row>
    <row r="3996" spans="1:29" x14ac:dyDescent="0.25">
      <c r="Q3996" s="12" t="str">
        <f t="shared" ca="1" si="126"/>
        <v>-</v>
      </c>
      <c r="W3996" t="str">
        <f t="shared" si="125"/>
        <v>-</v>
      </c>
    </row>
    <row r="3997" spans="1:29" x14ac:dyDescent="0.25">
      <c r="A3997" s="6"/>
      <c r="B3997" s="10"/>
      <c r="C3997" s="6"/>
      <c r="D3997" s="6"/>
      <c r="E3997" s="6"/>
      <c r="F3997" s="6"/>
      <c r="G3997" s="6"/>
      <c r="H3997" s="6"/>
      <c r="I3997" s="6"/>
      <c r="J3997" s="6"/>
      <c r="K3997" s="6"/>
      <c r="L3997" s="6"/>
      <c r="M3997" s="6"/>
      <c r="N3997" s="6"/>
      <c r="O3997" s="6"/>
      <c r="P3997" s="10"/>
      <c r="Q3997" s="15" t="str">
        <f t="shared" ca="1" si="126"/>
        <v>-</v>
      </c>
      <c r="R3997" s="6"/>
      <c r="S3997" s="6"/>
      <c r="T3997" s="6"/>
      <c r="U3997" s="6"/>
      <c r="V3997" s="6"/>
      <c r="W3997" s="6" t="str">
        <f t="shared" si="125"/>
        <v>-</v>
      </c>
      <c r="X3997" s="6"/>
      <c r="Y3997" s="6"/>
      <c r="Z3997" s="6"/>
      <c r="AA3997" s="6"/>
      <c r="AB3997" s="6"/>
      <c r="AC3997" s="6"/>
    </row>
    <row r="3998" spans="1:29" x14ac:dyDescent="0.25">
      <c r="Q3998" s="12" t="str">
        <f t="shared" ca="1" si="126"/>
        <v>-</v>
      </c>
      <c r="W3998" t="str">
        <f t="shared" si="125"/>
        <v>-</v>
      </c>
    </row>
    <row r="3999" spans="1:29" x14ac:dyDescent="0.25">
      <c r="A3999" s="6"/>
      <c r="B3999" s="10"/>
      <c r="C3999" s="6"/>
      <c r="D3999" s="6"/>
      <c r="E3999" s="6"/>
      <c r="F3999" s="6"/>
      <c r="G3999" s="6"/>
      <c r="H3999" s="6"/>
      <c r="I3999" s="6"/>
      <c r="J3999" s="6"/>
      <c r="K3999" s="6"/>
      <c r="L3999" s="6"/>
      <c r="M3999" s="6"/>
      <c r="N3999" s="6"/>
      <c r="O3999" s="6"/>
      <c r="P3999" s="10"/>
      <c r="Q3999" s="15" t="str">
        <f t="shared" ca="1" si="126"/>
        <v>-</v>
      </c>
      <c r="R3999" s="6"/>
      <c r="S3999" s="6"/>
      <c r="T3999" s="6"/>
      <c r="U3999" s="6"/>
      <c r="V3999" s="6"/>
      <c r="W3999" s="6" t="str">
        <f t="shared" si="125"/>
        <v>-</v>
      </c>
      <c r="X3999" s="6"/>
      <c r="Y3999" s="6"/>
      <c r="Z3999" s="6"/>
      <c r="AA3999" s="6"/>
      <c r="AB3999" s="6"/>
      <c r="AC3999" s="6"/>
    </row>
    <row r="4000" spans="1:29" x14ac:dyDescent="0.25">
      <c r="Q4000" s="12" t="str">
        <f t="shared" ca="1" si="126"/>
        <v>-</v>
      </c>
      <c r="W4000" t="str">
        <f t="shared" si="125"/>
        <v>-</v>
      </c>
    </row>
    <row r="4001" spans="1:29" x14ac:dyDescent="0.25">
      <c r="A4001" s="6"/>
      <c r="B4001" s="10"/>
      <c r="C4001" s="6"/>
      <c r="D4001" s="6"/>
      <c r="E4001" s="6"/>
      <c r="F4001" s="6"/>
      <c r="G4001" s="6"/>
      <c r="H4001" s="6"/>
      <c r="I4001" s="6"/>
      <c r="J4001" s="6"/>
      <c r="K4001" s="6"/>
      <c r="L4001" s="6"/>
      <c r="M4001" s="6"/>
      <c r="N4001" s="6"/>
      <c r="O4001" s="6"/>
      <c r="P4001" s="10"/>
      <c r="Q4001" s="15" t="str">
        <f t="shared" ca="1" si="126"/>
        <v>-</v>
      </c>
      <c r="R4001" s="6"/>
      <c r="S4001" s="6"/>
      <c r="T4001" s="6"/>
      <c r="U4001" s="6"/>
      <c r="V4001" s="6"/>
      <c r="W4001" s="6" t="str">
        <f t="shared" si="125"/>
        <v>-</v>
      </c>
      <c r="X4001" s="6"/>
      <c r="Y4001" s="6"/>
      <c r="Z4001" s="6"/>
      <c r="AA4001" s="6"/>
      <c r="AB4001" s="6"/>
      <c r="AC4001" s="6"/>
    </row>
    <row r="4002" spans="1:29" x14ac:dyDescent="0.25">
      <c r="Q4002" s="12" t="str">
        <f t="shared" ca="1" si="126"/>
        <v>-</v>
      </c>
      <c r="W4002" t="str">
        <f t="shared" si="125"/>
        <v>-</v>
      </c>
    </row>
    <row r="4003" spans="1:29" x14ac:dyDescent="0.25">
      <c r="A4003" s="6"/>
      <c r="B4003" s="10"/>
      <c r="C4003" s="6"/>
      <c r="D4003" s="6"/>
      <c r="E4003" s="6"/>
      <c r="F4003" s="6"/>
      <c r="G4003" s="6"/>
      <c r="H4003" s="6"/>
      <c r="I4003" s="6"/>
      <c r="J4003" s="6"/>
      <c r="K4003" s="6"/>
      <c r="L4003" s="6"/>
      <c r="M4003" s="6"/>
      <c r="N4003" s="6"/>
      <c r="O4003" s="6"/>
      <c r="P4003" s="10"/>
      <c r="Q4003" s="15" t="str">
        <f t="shared" ca="1" si="126"/>
        <v>-</v>
      </c>
      <c r="R4003" s="6"/>
      <c r="S4003" s="6"/>
      <c r="T4003" s="6"/>
      <c r="U4003" s="6"/>
      <c r="V4003" s="6"/>
      <c r="W4003" s="6" t="str">
        <f t="shared" si="125"/>
        <v>-</v>
      </c>
      <c r="X4003" s="6"/>
      <c r="Y4003" s="6"/>
      <c r="Z4003" s="6"/>
      <c r="AA4003" s="6"/>
      <c r="AB4003" s="6"/>
      <c r="AC4003" s="6"/>
    </row>
    <row r="4004" spans="1:29" x14ac:dyDescent="0.25">
      <c r="Q4004" s="12" t="str">
        <f t="shared" ca="1" si="126"/>
        <v>-</v>
      </c>
      <c r="W4004" t="str">
        <f t="shared" si="125"/>
        <v>-</v>
      </c>
    </row>
    <row r="4005" spans="1:29" x14ac:dyDescent="0.25">
      <c r="A4005" s="6"/>
      <c r="B4005" s="10"/>
      <c r="C4005" s="6"/>
      <c r="D4005" s="6"/>
      <c r="E4005" s="6"/>
      <c r="F4005" s="6"/>
      <c r="G4005" s="6"/>
      <c r="H4005" s="6"/>
      <c r="I4005" s="6"/>
      <c r="J4005" s="6"/>
      <c r="K4005" s="6"/>
      <c r="L4005" s="6"/>
      <c r="M4005" s="6"/>
      <c r="N4005" s="6"/>
      <c r="O4005" s="6"/>
      <c r="P4005" s="10"/>
      <c r="Q4005" s="15" t="str">
        <f t="shared" ca="1" si="126"/>
        <v>-</v>
      </c>
      <c r="R4005" s="6"/>
      <c r="S4005" s="6"/>
      <c r="T4005" s="6"/>
      <c r="U4005" s="6"/>
      <c r="V4005" s="6"/>
      <c r="W4005" s="6" t="str">
        <f t="shared" si="125"/>
        <v>-</v>
      </c>
      <c r="X4005" s="6"/>
      <c r="Y4005" s="6"/>
      <c r="Z4005" s="6"/>
      <c r="AA4005" s="6"/>
      <c r="AB4005" s="6"/>
      <c r="AC4005" s="6"/>
    </row>
    <row r="4006" spans="1:29" x14ac:dyDescent="0.25">
      <c r="Q4006" s="12" t="str">
        <f t="shared" ca="1" si="126"/>
        <v>-</v>
      </c>
      <c r="W4006" t="str">
        <f t="shared" si="125"/>
        <v>-</v>
      </c>
    </row>
    <row r="4007" spans="1:29" x14ac:dyDescent="0.25">
      <c r="A4007" s="6"/>
      <c r="B4007" s="10"/>
      <c r="C4007" s="6"/>
      <c r="D4007" s="6"/>
      <c r="E4007" s="6"/>
      <c r="F4007" s="6"/>
      <c r="G4007" s="6"/>
      <c r="H4007" s="6"/>
      <c r="I4007" s="6"/>
      <c r="J4007" s="6"/>
      <c r="K4007" s="6"/>
      <c r="L4007" s="6"/>
      <c r="M4007" s="6"/>
      <c r="N4007" s="6"/>
      <c r="O4007" s="6"/>
      <c r="P4007" s="10"/>
      <c r="Q4007" s="15" t="str">
        <f t="shared" ca="1" si="126"/>
        <v>-</v>
      </c>
      <c r="R4007" s="6"/>
      <c r="S4007" s="6"/>
      <c r="T4007" s="6"/>
      <c r="U4007" s="6"/>
      <c r="V4007" s="6"/>
      <c r="W4007" s="6" t="str">
        <f t="shared" si="125"/>
        <v>-</v>
      </c>
      <c r="X4007" s="6"/>
      <c r="Y4007" s="6"/>
      <c r="Z4007" s="6"/>
      <c r="AA4007" s="6"/>
      <c r="AB4007" s="6"/>
      <c r="AC4007" s="6"/>
    </row>
    <row r="4008" spans="1:29" x14ac:dyDescent="0.25">
      <c r="Q4008" s="12" t="str">
        <f t="shared" ca="1" si="126"/>
        <v>-</v>
      </c>
      <c r="W4008" t="str">
        <f t="shared" si="125"/>
        <v>-</v>
      </c>
    </row>
    <row r="4009" spans="1:29" x14ac:dyDescent="0.25">
      <c r="A4009" s="6"/>
      <c r="B4009" s="10"/>
      <c r="C4009" s="6"/>
      <c r="D4009" s="6"/>
      <c r="E4009" s="6"/>
      <c r="F4009" s="6"/>
      <c r="G4009" s="6"/>
      <c r="H4009" s="6"/>
      <c r="I4009" s="6"/>
      <c r="J4009" s="6"/>
      <c r="K4009" s="6"/>
      <c r="L4009" s="6"/>
      <c r="M4009" s="6"/>
      <c r="N4009" s="6"/>
      <c r="O4009" s="6"/>
      <c r="P4009" s="10"/>
      <c r="Q4009" s="15" t="str">
        <f t="shared" ca="1" si="126"/>
        <v>-</v>
      </c>
      <c r="R4009" s="6"/>
      <c r="S4009" s="6"/>
      <c r="T4009" s="6"/>
      <c r="U4009" s="6"/>
      <c r="V4009" s="6"/>
      <c r="W4009" s="6" t="str">
        <f t="shared" si="125"/>
        <v>-</v>
      </c>
      <c r="X4009" s="6"/>
      <c r="Y4009" s="6"/>
      <c r="Z4009" s="6"/>
      <c r="AA4009" s="6"/>
      <c r="AB4009" s="6"/>
      <c r="AC4009" s="6"/>
    </row>
    <row r="4010" spans="1:29" x14ac:dyDescent="0.25">
      <c r="Q4010" s="12" t="str">
        <f t="shared" ca="1" si="126"/>
        <v>-</v>
      </c>
      <c r="W4010" t="str">
        <f t="shared" si="125"/>
        <v>-</v>
      </c>
    </row>
    <row r="4011" spans="1:29" x14ac:dyDescent="0.25">
      <c r="A4011" s="6"/>
      <c r="B4011" s="10"/>
      <c r="C4011" s="6"/>
      <c r="D4011" s="6"/>
      <c r="E4011" s="6"/>
      <c r="F4011" s="6"/>
      <c r="G4011" s="6"/>
      <c r="H4011" s="6"/>
      <c r="I4011" s="6"/>
      <c r="J4011" s="6"/>
      <c r="K4011" s="6"/>
      <c r="L4011" s="6"/>
      <c r="M4011" s="6"/>
      <c r="N4011" s="6"/>
      <c r="O4011" s="6"/>
      <c r="P4011" s="10"/>
      <c r="Q4011" s="15" t="str">
        <f t="shared" ca="1" si="126"/>
        <v>-</v>
      </c>
      <c r="R4011" s="6"/>
      <c r="S4011" s="6"/>
      <c r="T4011" s="6"/>
      <c r="U4011" s="6"/>
      <c r="V4011" s="6"/>
      <c r="W4011" s="6" t="str">
        <f t="shared" si="125"/>
        <v>-</v>
      </c>
      <c r="X4011" s="6"/>
      <c r="Y4011" s="6"/>
      <c r="Z4011" s="6"/>
      <c r="AA4011" s="6"/>
      <c r="AB4011" s="6"/>
      <c r="AC4011" s="6"/>
    </row>
    <row r="4012" spans="1:29" x14ac:dyDescent="0.25">
      <c r="Q4012" s="12" t="str">
        <f t="shared" ca="1" si="126"/>
        <v>-</v>
      </c>
      <c r="W4012" t="str">
        <f t="shared" si="125"/>
        <v>-</v>
      </c>
    </row>
    <row r="4013" spans="1:29" x14ac:dyDescent="0.25">
      <c r="A4013" s="6"/>
      <c r="B4013" s="10"/>
      <c r="C4013" s="6"/>
      <c r="D4013" s="6"/>
      <c r="E4013" s="6"/>
      <c r="F4013" s="6"/>
      <c r="G4013" s="6"/>
      <c r="H4013" s="6"/>
      <c r="I4013" s="6"/>
      <c r="J4013" s="6"/>
      <c r="K4013" s="6"/>
      <c r="L4013" s="6"/>
      <c r="M4013" s="6"/>
      <c r="N4013" s="6"/>
      <c r="O4013" s="6"/>
      <c r="P4013" s="10"/>
      <c r="Q4013" s="15" t="str">
        <f t="shared" ca="1" si="126"/>
        <v>-</v>
      </c>
      <c r="R4013" s="6"/>
      <c r="S4013" s="6"/>
      <c r="T4013" s="6"/>
      <c r="U4013" s="6"/>
      <c r="V4013" s="6"/>
      <c r="W4013" s="6" t="str">
        <f t="shared" si="125"/>
        <v>-</v>
      </c>
      <c r="X4013" s="6"/>
      <c r="Y4013" s="6"/>
      <c r="Z4013" s="6"/>
      <c r="AA4013" s="6"/>
      <c r="AB4013" s="6"/>
      <c r="AC4013" s="6"/>
    </row>
    <row r="4014" spans="1:29" x14ac:dyDescent="0.25">
      <c r="Q4014" s="12" t="str">
        <f t="shared" ca="1" si="126"/>
        <v>-</v>
      </c>
      <c r="W4014" t="str">
        <f t="shared" si="125"/>
        <v>-</v>
      </c>
    </row>
    <row r="4015" spans="1:29" x14ac:dyDescent="0.25">
      <c r="A4015" s="6"/>
      <c r="B4015" s="10"/>
      <c r="C4015" s="6"/>
      <c r="D4015" s="6"/>
      <c r="E4015" s="6"/>
      <c r="F4015" s="6"/>
      <c r="G4015" s="6"/>
      <c r="H4015" s="6"/>
      <c r="I4015" s="6"/>
      <c r="J4015" s="6"/>
      <c r="K4015" s="6"/>
      <c r="L4015" s="6"/>
      <c r="M4015" s="6"/>
      <c r="N4015" s="6"/>
      <c r="O4015" s="6"/>
      <c r="P4015" s="10"/>
      <c r="Q4015" s="15" t="str">
        <f t="shared" ca="1" si="126"/>
        <v>-</v>
      </c>
      <c r="R4015" s="6"/>
      <c r="S4015" s="6"/>
      <c r="T4015" s="6"/>
      <c r="U4015" s="6"/>
      <c r="V4015" s="6"/>
      <c r="W4015" s="6" t="str">
        <f t="shared" si="125"/>
        <v>-</v>
      </c>
      <c r="X4015" s="6"/>
      <c r="Y4015" s="6"/>
      <c r="Z4015" s="6"/>
      <c r="AA4015" s="6"/>
      <c r="AB4015" s="6"/>
      <c r="AC4015" s="6"/>
    </row>
    <row r="4016" spans="1:29" x14ac:dyDescent="0.25">
      <c r="Q4016" s="12" t="str">
        <f t="shared" ca="1" si="126"/>
        <v>-</v>
      </c>
      <c r="W4016" t="str">
        <f t="shared" si="125"/>
        <v>-</v>
      </c>
    </row>
    <row r="4017" spans="1:29" x14ac:dyDescent="0.25">
      <c r="A4017" s="6"/>
      <c r="B4017" s="10"/>
      <c r="C4017" s="6"/>
      <c r="D4017" s="6"/>
      <c r="E4017" s="6"/>
      <c r="F4017" s="6"/>
      <c r="G4017" s="6"/>
      <c r="H4017" s="6"/>
      <c r="I4017" s="6"/>
      <c r="J4017" s="6"/>
      <c r="K4017" s="6"/>
      <c r="L4017" s="6"/>
      <c r="M4017" s="6"/>
      <c r="N4017" s="6"/>
      <c r="O4017" s="6"/>
      <c r="P4017" s="10"/>
      <c r="Q4017" s="15" t="str">
        <f t="shared" ca="1" si="126"/>
        <v>-</v>
      </c>
      <c r="R4017" s="6"/>
      <c r="S4017" s="6"/>
      <c r="T4017" s="6"/>
      <c r="U4017" s="6"/>
      <c r="V4017" s="6"/>
      <c r="W4017" s="6" t="str">
        <f t="shared" si="125"/>
        <v>-</v>
      </c>
      <c r="X4017" s="6"/>
      <c r="Y4017" s="6"/>
      <c r="Z4017" s="6"/>
      <c r="AA4017" s="6"/>
      <c r="AB4017" s="6"/>
      <c r="AC4017" s="6"/>
    </row>
    <row r="4018" spans="1:29" x14ac:dyDescent="0.25">
      <c r="Q4018" s="12" t="str">
        <f t="shared" ca="1" si="126"/>
        <v>-</v>
      </c>
      <c r="W4018" t="str">
        <f t="shared" si="125"/>
        <v>-</v>
      </c>
    </row>
    <row r="4019" spans="1:29" x14ac:dyDescent="0.25">
      <c r="A4019" s="6"/>
      <c r="B4019" s="10"/>
      <c r="C4019" s="6"/>
      <c r="D4019" s="6"/>
      <c r="E4019" s="6"/>
      <c r="F4019" s="6"/>
      <c r="G4019" s="6"/>
      <c r="H4019" s="6"/>
      <c r="I4019" s="6"/>
      <c r="J4019" s="6"/>
      <c r="K4019" s="6"/>
      <c r="L4019" s="6"/>
      <c r="M4019" s="6"/>
      <c r="N4019" s="6"/>
      <c r="O4019" s="6"/>
      <c r="P4019" s="10"/>
      <c r="Q4019" s="15" t="str">
        <f t="shared" ca="1" si="126"/>
        <v>-</v>
      </c>
      <c r="R4019" s="6"/>
      <c r="S4019" s="6"/>
      <c r="T4019" s="6"/>
      <c r="U4019" s="6"/>
      <c r="V4019" s="6"/>
      <c r="W4019" s="6" t="str">
        <f t="shared" si="125"/>
        <v>-</v>
      </c>
      <c r="X4019" s="6"/>
      <c r="Y4019" s="6"/>
      <c r="Z4019" s="6"/>
      <c r="AA4019" s="6"/>
      <c r="AB4019" s="6"/>
      <c r="AC4019" s="6"/>
    </row>
    <row r="4020" spans="1:29" x14ac:dyDescent="0.25">
      <c r="Q4020" s="12" t="str">
        <f t="shared" ca="1" si="126"/>
        <v>-</v>
      </c>
      <c r="W4020" t="str">
        <f t="shared" si="125"/>
        <v>-</v>
      </c>
    </row>
    <row r="4021" spans="1:29" x14ac:dyDescent="0.25">
      <c r="A4021" s="6"/>
      <c r="B4021" s="10"/>
      <c r="C4021" s="6"/>
      <c r="D4021" s="6"/>
      <c r="E4021" s="6"/>
      <c r="F4021" s="6"/>
      <c r="G4021" s="6"/>
      <c r="H4021" s="6"/>
      <c r="I4021" s="6"/>
      <c r="J4021" s="6"/>
      <c r="K4021" s="6"/>
      <c r="L4021" s="6"/>
      <c r="M4021" s="6"/>
      <c r="N4021" s="6"/>
      <c r="O4021" s="6"/>
      <c r="P4021" s="10"/>
      <c r="Q4021" s="15" t="str">
        <f t="shared" ca="1" si="126"/>
        <v>-</v>
      </c>
      <c r="R4021" s="6"/>
      <c r="S4021" s="6"/>
      <c r="T4021" s="6"/>
      <c r="U4021" s="6"/>
      <c r="V4021" s="6"/>
      <c r="W4021" s="6" t="str">
        <f t="shared" si="125"/>
        <v>-</v>
      </c>
      <c r="X4021" s="6"/>
      <c r="Y4021" s="6"/>
      <c r="Z4021" s="6"/>
      <c r="AA4021" s="6"/>
      <c r="AB4021" s="6"/>
      <c r="AC4021" s="6"/>
    </row>
    <row r="4022" spans="1:29" x14ac:dyDescent="0.25">
      <c r="Q4022" s="12" t="str">
        <f t="shared" ca="1" si="126"/>
        <v>-</v>
      </c>
      <c r="W4022" t="str">
        <f t="shared" si="125"/>
        <v>-</v>
      </c>
    </row>
    <row r="4023" spans="1:29" x14ac:dyDescent="0.25">
      <c r="A4023" s="6"/>
      <c r="B4023" s="10"/>
      <c r="C4023" s="6"/>
      <c r="D4023" s="6"/>
      <c r="E4023" s="6"/>
      <c r="F4023" s="6"/>
      <c r="G4023" s="6"/>
      <c r="H4023" s="6"/>
      <c r="I4023" s="6"/>
      <c r="J4023" s="6"/>
      <c r="K4023" s="6"/>
      <c r="L4023" s="6"/>
      <c r="M4023" s="6"/>
      <c r="N4023" s="6"/>
      <c r="O4023" s="6"/>
      <c r="P4023" s="10"/>
      <c r="Q4023" s="15" t="str">
        <f t="shared" ca="1" si="126"/>
        <v>-</v>
      </c>
      <c r="R4023" s="6"/>
      <c r="S4023" s="6"/>
      <c r="T4023" s="6"/>
      <c r="U4023" s="6"/>
      <c r="V4023" s="6"/>
      <c r="W4023" s="6" t="str">
        <f t="shared" si="125"/>
        <v>-</v>
      </c>
      <c r="X4023" s="6"/>
      <c r="Y4023" s="6"/>
      <c r="Z4023" s="6"/>
      <c r="AA4023" s="6"/>
      <c r="AB4023" s="6"/>
      <c r="AC4023" s="6"/>
    </row>
    <row r="4024" spans="1:29" x14ac:dyDescent="0.25">
      <c r="Q4024" s="12" t="str">
        <f t="shared" ca="1" si="126"/>
        <v>-</v>
      </c>
      <c r="W4024" t="str">
        <f t="shared" si="125"/>
        <v>-</v>
      </c>
    </row>
    <row r="4025" spans="1:29" x14ac:dyDescent="0.25">
      <c r="A4025" s="6"/>
      <c r="B4025" s="10"/>
      <c r="C4025" s="6"/>
      <c r="D4025" s="6"/>
      <c r="E4025" s="6"/>
      <c r="F4025" s="6"/>
      <c r="G4025" s="6"/>
      <c r="H4025" s="6"/>
      <c r="I4025" s="6"/>
      <c r="J4025" s="6"/>
      <c r="K4025" s="6"/>
      <c r="L4025" s="6"/>
      <c r="M4025" s="6"/>
      <c r="N4025" s="6"/>
      <c r="O4025" s="6"/>
      <c r="P4025" s="10"/>
      <c r="Q4025" s="15" t="str">
        <f t="shared" ca="1" si="126"/>
        <v>-</v>
      </c>
      <c r="R4025" s="6"/>
      <c r="S4025" s="6"/>
      <c r="T4025" s="6"/>
      <c r="U4025" s="6"/>
      <c r="V4025" s="6"/>
      <c r="W4025" s="6" t="str">
        <f t="shared" si="125"/>
        <v>-</v>
      </c>
      <c r="X4025" s="6"/>
      <c r="Y4025" s="6"/>
      <c r="Z4025" s="6"/>
      <c r="AA4025" s="6"/>
      <c r="AB4025" s="6"/>
      <c r="AC4025" s="6"/>
    </row>
    <row r="4026" spans="1:29" x14ac:dyDescent="0.25">
      <c r="Q4026" s="12" t="str">
        <f t="shared" ca="1" si="126"/>
        <v>-</v>
      </c>
      <c r="W4026" t="str">
        <f t="shared" si="125"/>
        <v>-</v>
      </c>
    </row>
    <row r="4027" spans="1:29" x14ac:dyDescent="0.25">
      <c r="A4027" s="6"/>
      <c r="B4027" s="10"/>
      <c r="C4027" s="6"/>
      <c r="D4027" s="6"/>
      <c r="E4027" s="6"/>
      <c r="F4027" s="6"/>
      <c r="G4027" s="6"/>
      <c r="H4027" s="6"/>
      <c r="I4027" s="6"/>
      <c r="J4027" s="6"/>
      <c r="K4027" s="6"/>
      <c r="L4027" s="6"/>
      <c r="M4027" s="6"/>
      <c r="N4027" s="6"/>
      <c r="O4027" s="6"/>
      <c r="P4027" s="10"/>
      <c r="Q4027" s="15" t="str">
        <f t="shared" ca="1" si="126"/>
        <v>-</v>
      </c>
      <c r="R4027" s="6"/>
      <c r="S4027" s="6"/>
      <c r="T4027" s="6"/>
      <c r="U4027" s="6"/>
      <c r="V4027" s="6"/>
      <c r="W4027" s="6" t="str">
        <f t="shared" si="125"/>
        <v>-</v>
      </c>
      <c r="X4027" s="6"/>
      <c r="Y4027" s="6"/>
      <c r="Z4027" s="6"/>
      <c r="AA4027" s="6"/>
      <c r="AB4027" s="6"/>
      <c r="AC4027" s="6"/>
    </row>
    <row r="4028" spans="1:29" x14ac:dyDescent="0.25">
      <c r="Q4028" s="12" t="str">
        <f t="shared" ca="1" si="126"/>
        <v>-</v>
      </c>
      <c r="W4028" t="str">
        <f t="shared" si="125"/>
        <v>-</v>
      </c>
    </row>
    <row r="4029" spans="1:29" x14ac:dyDescent="0.25">
      <c r="A4029" s="6"/>
      <c r="B4029" s="10"/>
      <c r="C4029" s="6"/>
      <c r="D4029" s="6"/>
      <c r="E4029" s="6"/>
      <c r="F4029" s="6"/>
      <c r="G4029" s="6"/>
      <c r="H4029" s="6"/>
      <c r="I4029" s="6"/>
      <c r="J4029" s="6"/>
      <c r="K4029" s="6"/>
      <c r="L4029" s="6"/>
      <c r="M4029" s="6"/>
      <c r="N4029" s="6"/>
      <c r="O4029" s="6"/>
      <c r="P4029" s="10"/>
      <c r="Q4029" s="15" t="str">
        <f t="shared" ca="1" si="126"/>
        <v>-</v>
      </c>
      <c r="R4029" s="6"/>
      <c r="S4029" s="6"/>
      <c r="T4029" s="6"/>
      <c r="U4029" s="6"/>
      <c r="V4029" s="6"/>
      <c r="W4029" s="6" t="str">
        <f t="shared" si="125"/>
        <v>-</v>
      </c>
      <c r="X4029" s="6"/>
      <c r="Y4029" s="6"/>
      <c r="Z4029" s="6"/>
      <c r="AA4029" s="6"/>
      <c r="AB4029" s="6"/>
      <c r="AC4029" s="6"/>
    </row>
    <row r="4030" spans="1:29" x14ac:dyDescent="0.25">
      <c r="Q4030" s="12" t="str">
        <f t="shared" ca="1" si="126"/>
        <v>-</v>
      </c>
      <c r="W4030" t="str">
        <f t="shared" si="125"/>
        <v>-</v>
      </c>
    </row>
    <row r="4031" spans="1:29" x14ac:dyDescent="0.25">
      <c r="A4031" s="6"/>
      <c r="B4031" s="10"/>
      <c r="C4031" s="6"/>
      <c r="D4031" s="6"/>
      <c r="E4031" s="6"/>
      <c r="F4031" s="6"/>
      <c r="G4031" s="6"/>
      <c r="H4031" s="6"/>
      <c r="I4031" s="6"/>
      <c r="J4031" s="6"/>
      <c r="K4031" s="6"/>
      <c r="L4031" s="6"/>
      <c r="M4031" s="6"/>
      <c r="N4031" s="6"/>
      <c r="O4031" s="6"/>
      <c r="P4031" s="10"/>
      <c r="Q4031" s="15" t="str">
        <f t="shared" ca="1" si="126"/>
        <v>-</v>
      </c>
      <c r="R4031" s="6"/>
      <c r="S4031" s="6"/>
      <c r="T4031" s="6"/>
      <c r="U4031" s="6"/>
      <c r="V4031" s="6"/>
      <c r="W4031" s="6" t="str">
        <f t="shared" ref="W4031:W4094" si="127">IF(OR(ISBLANK(J4031),ISBLANK(V4031)),"-",(IF(J4031=V4031,"Yes","No")))</f>
        <v>-</v>
      </c>
      <c r="X4031" s="6"/>
      <c r="Y4031" s="6"/>
      <c r="Z4031" s="6"/>
      <c r="AA4031" s="6"/>
      <c r="AB4031" s="6"/>
      <c r="AC4031" s="6"/>
    </row>
    <row r="4032" spans="1:29" x14ac:dyDescent="0.25">
      <c r="Q4032" s="12" t="str">
        <f t="shared" ref="Q4032:Q4095" ca="1" si="128">IF(B4032&gt;1/1/1900, (IF(R4032="Closed",(DATEDIF(B4032,P4032,"d"))-(DATEDIF(M4032,O4032,"d")),IF(OR(R4032="Pending",ISBLANK(P4032)),TODAY()-B4032))),"-")</f>
        <v>-</v>
      </c>
      <c r="W4032" t="str">
        <f t="shared" si="127"/>
        <v>-</v>
      </c>
    </row>
    <row r="4033" spans="1:29" x14ac:dyDescent="0.25">
      <c r="A4033" s="6"/>
      <c r="B4033" s="10"/>
      <c r="C4033" s="6"/>
      <c r="D4033" s="6"/>
      <c r="E4033" s="6"/>
      <c r="F4033" s="6"/>
      <c r="G4033" s="6"/>
      <c r="H4033" s="6"/>
      <c r="I4033" s="6"/>
      <c r="J4033" s="6"/>
      <c r="K4033" s="6"/>
      <c r="L4033" s="6"/>
      <c r="M4033" s="6"/>
      <c r="N4033" s="6"/>
      <c r="O4033" s="6"/>
      <c r="P4033" s="10"/>
      <c r="Q4033" s="15" t="str">
        <f t="shared" ca="1" si="128"/>
        <v>-</v>
      </c>
      <c r="R4033" s="6"/>
      <c r="S4033" s="6"/>
      <c r="T4033" s="6"/>
      <c r="U4033" s="6"/>
      <c r="V4033" s="6"/>
      <c r="W4033" s="6" t="str">
        <f t="shared" si="127"/>
        <v>-</v>
      </c>
      <c r="X4033" s="6"/>
      <c r="Y4033" s="6"/>
      <c r="Z4033" s="6"/>
      <c r="AA4033" s="6"/>
      <c r="AB4033" s="6"/>
      <c r="AC4033" s="6"/>
    </row>
    <row r="4034" spans="1:29" x14ac:dyDescent="0.25">
      <c r="Q4034" s="12" t="str">
        <f t="shared" ca="1" si="128"/>
        <v>-</v>
      </c>
      <c r="W4034" t="str">
        <f t="shared" si="127"/>
        <v>-</v>
      </c>
    </row>
    <row r="4035" spans="1:29" x14ac:dyDescent="0.25">
      <c r="A4035" s="6"/>
      <c r="B4035" s="10"/>
      <c r="C4035" s="6"/>
      <c r="D4035" s="6"/>
      <c r="E4035" s="6"/>
      <c r="F4035" s="6"/>
      <c r="G4035" s="6"/>
      <c r="H4035" s="6"/>
      <c r="I4035" s="6"/>
      <c r="J4035" s="6"/>
      <c r="K4035" s="6"/>
      <c r="L4035" s="6"/>
      <c r="M4035" s="6"/>
      <c r="N4035" s="6"/>
      <c r="O4035" s="6"/>
      <c r="P4035" s="10"/>
      <c r="Q4035" s="15" t="str">
        <f t="shared" ca="1" si="128"/>
        <v>-</v>
      </c>
      <c r="R4035" s="6"/>
      <c r="S4035" s="6"/>
      <c r="T4035" s="6"/>
      <c r="U4035" s="6"/>
      <c r="V4035" s="6"/>
      <c r="W4035" s="6" t="str">
        <f t="shared" si="127"/>
        <v>-</v>
      </c>
      <c r="X4035" s="6"/>
      <c r="Y4035" s="6"/>
      <c r="Z4035" s="6"/>
      <c r="AA4035" s="6"/>
      <c r="AB4035" s="6"/>
      <c r="AC4035" s="6"/>
    </row>
    <row r="4036" spans="1:29" x14ac:dyDescent="0.25">
      <c r="Q4036" s="12" t="str">
        <f t="shared" ca="1" si="128"/>
        <v>-</v>
      </c>
      <c r="W4036" t="str">
        <f t="shared" si="127"/>
        <v>-</v>
      </c>
    </row>
    <row r="4037" spans="1:29" x14ac:dyDescent="0.25">
      <c r="A4037" s="6"/>
      <c r="B4037" s="10"/>
      <c r="C4037" s="6"/>
      <c r="D4037" s="6"/>
      <c r="E4037" s="6"/>
      <c r="F4037" s="6"/>
      <c r="G4037" s="6"/>
      <c r="H4037" s="6"/>
      <c r="I4037" s="6"/>
      <c r="J4037" s="6"/>
      <c r="K4037" s="6"/>
      <c r="L4037" s="6"/>
      <c r="M4037" s="6"/>
      <c r="N4037" s="6"/>
      <c r="O4037" s="6"/>
      <c r="P4037" s="10"/>
      <c r="Q4037" s="15" t="str">
        <f t="shared" ca="1" si="128"/>
        <v>-</v>
      </c>
      <c r="R4037" s="6"/>
      <c r="S4037" s="6"/>
      <c r="T4037" s="6"/>
      <c r="U4037" s="6"/>
      <c r="V4037" s="6"/>
      <c r="W4037" s="6" t="str">
        <f t="shared" si="127"/>
        <v>-</v>
      </c>
      <c r="X4037" s="6"/>
      <c r="Y4037" s="6"/>
      <c r="Z4037" s="6"/>
      <c r="AA4037" s="6"/>
      <c r="AB4037" s="6"/>
      <c r="AC4037" s="6"/>
    </row>
    <row r="4038" spans="1:29" x14ac:dyDescent="0.25">
      <c r="Q4038" s="12" t="str">
        <f t="shared" ca="1" si="128"/>
        <v>-</v>
      </c>
      <c r="W4038" t="str">
        <f t="shared" si="127"/>
        <v>-</v>
      </c>
    </row>
    <row r="4039" spans="1:29" x14ac:dyDescent="0.25">
      <c r="A4039" s="6"/>
      <c r="B4039" s="10"/>
      <c r="C4039" s="6"/>
      <c r="D4039" s="6"/>
      <c r="E4039" s="6"/>
      <c r="F4039" s="6"/>
      <c r="G4039" s="6"/>
      <c r="H4039" s="6"/>
      <c r="I4039" s="6"/>
      <c r="J4039" s="6"/>
      <c r="K4039" s="6"/>
      <c r="L4039" s="6"/>
      <c r="M4039" s="6"/>
      <c r="N4039" s="6"/>
      <c r="O4039" s="6"/>
      <c r="P4039" s="10"/>
      <c r="Q4039" s="15" t="str">
        <f t="shared" ca="1" si="128"/>
        <v>-</v>
      </c>
      <c r="R4039" s="6"/>
      <c r="S4039" s="6"/>
      <c r="T4039" s="6"/>
      <c r="U4039" s="6"/>
      <c r="V4039" s="6"/>
      <c r="W4039" s="6" t="str">
        <f t="shared" si="127"/>
        <v>-</v>
      </c>
      <c r="X4039" s="6"/>
      <c r="Y4039" s="6"/>
      <c r="Z4039" s="6"/>
      <c r="AA4039" s="6"/>
      <c r="AB4039" s="6"/>
      <c r="AC4039" s="6"/>
    </row>
    <row r="4040" spans="1:29" x14ac:dyDescent="0.25">
      <c r="Q4040" s="12" t="str">
        <f t="shared" ca="1" si="128"/>
        <v>-</v>
      </c>
      <c r="W4040" t="str">
        <f t="shared" si="127"/>
        <v>-</v>
      </c>
    </row>
    <row r="4041" spans="1:29" x14ac:dyDescent="0.25">
      <c r="A4041" s="6"/>
      <c r="B4041" s="10"/>
      <c r="C4041" s="6"/>
      <c r="D4041" s="6"/>
      <c r="E4041" s="6"/>
      <c r="F4041" s="6"/>
      <c r="G4041" s="6"/>
      <c r="H4041" s="6"/>
      <c r="I4041" s="6"/>
      <c r="J4041" s="6"/>
      <c r="K4041" s="6"/>
      <c r="L4041" s="6"/>
      <c r="M4041" s="6"/>
      <c r="N4041" s="6"/>
      <c r="O4041" s="6"/>
      <c r="P4041" s="10"/>
      <c r="Q4041" s="15" t="str">
        <f t="shared" ca="1" si="128"/>
        <v>-</v>
      </c>
      <c r="R4041" s="6"/>
      <c r="S4041" s="6"/>
      <c r="T4041" s="6"/>
      <c r="U4041" s="6"/>
      <c r="V4041" s="6"/>
      <c r="W4041" s="6" t="str">
        <f t="shared" si="127"/>
        <v>-</v>
      </c>
      <c r="X4041" s="6"/>
      <c r="Y4041" s="6"/>
      <c r="Z4041" s="6"/>
      <c r="AA4041" s="6"/>
      <c r="AB4041" s="6"/>
      <c r="AC4041" s="6"/>
    </row>
    <row r="4042" spans="1:29" x14ac:dyDescent="0.25">
      <c r="Q4042" s="12" t="str">
        <f t="shared" ca="1" si="128"/>
        <v>-</v>
      </c>
      <c r="W4042" t="str">
        <f t="shared" si="127"/>
        <v>-</v>
      </c>
    </row>
    <row r="4043" spans="1:29" x14ac:dyDescent="0.25">
      <c r="A4043" s="6"/>
      <c r="B4043" s="10"/>
      <c r="C4043" s="6"/>
      <c r="D4043" s="6"/>
      <c r="E4043" s="6"/>
      <c r="F4043" s="6"/>
      <c r="G4043" s="6"/>
      <c r="H4043" s="6"/>
      <c r="I4043" s="6"/>
      <c r="J4043" s="6"/>
      <c r="K4043" s="6"/>
      <c r="L4043" s="6"/>
      <c r="M4043" s="6"/>
      <c r="N4043" s="6"/>
      <c r="O4043" s="6"/>
      <c r="P4043" s="10"/>
      <c r="Q4043" s="15" t="str">
        <f t="shared" ca="1" si="128"/>
        <v>-</v>
      </c>
      <c r="R4043" s="6"/>
      <c r="S4043" s="6"/>
      <c r="T4043" s="6"/>
      <c r="U4043" s="6"/>
      <c r="V4043" s="6"/>
      <c r="W4043" s="6" t="str">
        <f t="shared" si="127"/>
        <v>-</v>
      </c>
      <c r="X4043" s="6"/>
      <c r="Y4043" s="6"/>
      <c r="Z4043" s="6"/>
      <c r="AA4043" s="6"/>
      <c r="AB4043" s="6"/>
      <c r="AC4043" s="6"/>
    </row>
    <row r="4044" spans="1:29" x14ac:dyDescent="0.25">
      <c r="Q4044" s="12" t="str">
        <f t="shared" ca="1" si="128"/>
        <v>-</v>
      </c>
      <c r="W4044" t="str">
        <f t="shared" si="127"/>
        <v>-</v>
      </c>
    </row>
    <row r="4045" spans="1:29" x14ac:dyDescent="0.25">
      <c r="A4045" s="6"/>
      <c r="B4045" s="10"/>
      <c r="C4045" s="6"/>
      <c r="D4045" s="6"/>
      <c r="E4045" s="6"/>
      <c r="F4045" s="6"/>
      <c r="G4045" s="6"/>
      <c r="H4045" s="6"/>
      <c r="I4045" s="6"/>
      <c r="J4045" s="6"/>
      <c r="K4045" s="6"/>
      <c r="L4045" s="6"/>
      <c r="M4045" s="6"/>
      <c r="N4045" s="6"/>
      <c r="O4045" s="6"/>
      <c r="P4045" s="10"/>
      <c r="Q4045" s="15" t="str">
        <f t="shared" ca="1" si="128"/>
        <v>-</v>
      </c>
      <c r="R4045" s="6"/>
      <c r="S4045" s="6"/>
      <c r="T4045" s="6"/>
      <c r="U4045" s="6"/>
      <c r="V4045" s="6"/>
      <c r="W4045" s="6" t="str">
        <f t="shared" si="127"/>
        <v>-</v>
      </c>
      <c r="X4045" s="6"/>
      <c r="Y4045" s="6"/>
      <c r="Z4045" s="6"/>
      <c r="AA4045" s="6"/>
      <c r="AB4045" s="6"/>
      <c r="AC4045" s="6"/>
    </row>
    <row r="4046" spans="1:29" x14ac:dyDescent="0.25">
      <c r="Q4046" s="12" t="str">
        <f t="shared" ca="1" si="128"/>
        <v>-</v>
      </c>
      <c r="W4046" t="str">
        <f t="shared" si="127"/>
        <v>-</v>
      </c>
    </row>
    <row r="4047" spans="1:29" x14ac:dyDescent="0.25">
      <c r="A4047" s="6"/>
      <c r="B4047" s="10"/>
      <c r="C4047" s="6"/>
      <c r="D4047" s="6"/>
      <c r="E4047" s="6"/>
      <c r="F4047" s="6"/>
      <c r="G4047" s="6"/>
      <c r="H4047" s="6"/>
      <c r="I4047" s="6"/>
      <c r="J4047" s="6"/>
      <c r="K4047" s="6"/>
      <c r="L4047" s="6"/>
      <c r="M4047" s="6"/>
      <c r="N4047" s="6"/>
      <c r="O4047" s="6"/>
      <c r="P4047" s="10"/>
      <c r="Q4047" s="15" t="str">
        <f t="shared" ca="1" si="128"/>
        <v>-</v>
      </c>
      <c r="R4047" s="6"/>
      <c r="S4047" s="6"/>
      <c r="T4047" s="6"/>
      <c r="U4047" s="6"/>
      <c r="V4047" s="6"/>
      <c r="W4047" s="6" t="str">
        <f t="shared" si="127"/>
        <v>-</v>
      </c>
      <c r="X4047" s="6"/>
      <c r="Y4047" s="6"/>
      <c r="Z4047" s="6"/>
      <c r="AA4047" s="6"/>
      <c r="AB4047" s="6"/>
      <c r="AC4047" s="6"/>
    </row>
    <row r="4048" spans="1:29" x14ac:dyDescent="0.25">
      <c r="Q4048" s="12" t="str">
        <f t="shared" ca="1" si="128"/>
        <v>-</v>
      </c>
      <c r="W4048" t="str">
        <f t="shared" si="127"/>
        <v>-</v>
      </c>
    </row>
    <row r="4049" spans="1:29" x14ac:dyDescent="0.25">
      <c r="A4049" s="6"/>
      <c r="B4049" s="10"/>
      <c r="C4049" s="6"/>
      <c r="D4049" s="6"/>
      <c r="E4049" s="6"/>
      <c r="F4049" s="6"/>
      <c r="G4049" s="6"/>
      <c r="H4049" s="6"/>
      <c r="I4049" s="6"/>
      <c r="J4049" s="6"/>
      <c r="K4049" s="6"/>
      <c r="L4049" s="6"/>
      <c r="M4049" s="6"/>
      <c r="N4049" s="6"/>
      <c r="O4049" s="6"/>
      <c r="P4049" s="10"/>
      <c r="Q4049" s="15" t="str">
        <f t="shared" ca="1" si="128"/>
        <v>-</v>
      </c>
      <c r="R4049" s="6"/>
      <c r="S4049" s="6"/>
      <c r="T4049" s="6"/>
      <c r="U4049" s="6"/>
      <c r="V4049" s="6"/>
      <c r="W4049" s="6" t="str">
        <f t="shared" si="127"/>
        <v>-</v>
      </c>
      <c r="X4049" s="6"/>
      <c r="Y4049" s="6"/>
      <c r="Z4049" s="6"/>
      <c r="AA4049" s="6"/>
      <c r="AB4049" s="6"/>
      <c r="AC4049" s="6"/>
    </row>
    <row r="4050" spans="1:29" x14ac:dyDescent="0.25">
      <c r="Q4050" s="12" t="str">
        <f t="shared" ca="1" si="128"/>
        <v>-</v>
      </c>
      <c r="W4050" t="str">
        <f t="shared" si="127"/>
        <v>-</v>
      </c>
    </row>
    <row r="4051" spans="1:29" x14ac:dyDescent="0.25">
      <c r="A4051" s="6"/>
      <c r="B4051" s="10"/>
      <c r="C4051" s="6"/>
      <c r="D4051" s="6"/>
      <c r="E4051" s="6"/>
      <c r="F4051" s="6"/>
      <c r="G4051" s="6"/>
      <c r="H4051" s="6"/>
      <c r="I4051" s="6"/>
      <c r="J4051" s="6"/>
      <c r="K4051" s="6"/>
      <c r="L4051" s="6"/>
      <c r="M4051" s="6"/>
      <c r="N4051" s="6"/>
      <c r="O4051" s="6"/>
      <c r="P4051" s="10"/>
      <c r="Q4051" s="15" t="str">
        <f t="shared" ca="1" si="128"/>
        <v>-</v>
      </c>
      <c r="R4051" s="6"/>
      <c r="S4051" s="6"/>
      <c r="T4051" s="6"/>
      <c r="U4051" s="6"/>
      <c r="V4051" s="6"/>
      <c r="W4051" s="6" t="str">
        <f t="shared" si="127"/>
        <v>-</v>
      </c>
      <c r="X4051" s="6"/>
      <c r="Y4051" s="6"/>
      <c r="Z4051" s="6"/>
      <c r="AA4051" s="6"/>
      <c r="AB4051" s="6"/>
      <c r="AC4051" s="6"/>
    </row>
    <row r="4052" spans="1:29" x14ac:dyDescent="0.25">
      <c r="Q4052" s="12" t="str">
        <f t="shared" ca="1" si="128"/>
        <v>-</v>
      </c>
      <c r="W4052" t="str">
        <f t="shared" si="127"/>
        <v>-</v>
      </c>
    </row>
    <row r="4053" spans="1:29" x14ac:dyDescent="0.25">
      <c r="A4053" s="6"/>
      <c r="B4053" s="10"/>
      <c r="C4053" s="6"/>
      <c r="D4053" s="6"/>
      <c r="E4053" s="6"/>
      <c r="F4053" s="6"/>
      <c r="G4053" s="6"/>
      <c r="H4053" s="6"/>
      <c r="I4053" s="6"/>
      <c r="J4053" s="6"/>
      <c r="K4053" s="6"/>
      <c r="L4053" s="6"/>
      <c r="M4053" s="6"/>
      <c r="N4053" s="6"/>
      <c r="O4053" s="6"/>
      <c r="P4053" s="10"/>
      <c r="Q4053" s="15" t="str">
        <f t="shared" ca="1" si="128"/>
        <v>-</v>
      </c>
      <c r="R4053" s="6"/>
      <c r="S4053" s="6"/>
      <c r="T4053" s="6"/>
      <c r="U4053" s="6"/>
      <c r="V4053" s="6"/>
      <c r="W4053" s="6" t="str">
        <f t="shared" si="127"/>
        <v>-</v>
      </c>
      <c r="X4053" s="6"/>
      <c r="Y4053" s="6"/>
      <c r="Z4053" s="6"/>
      <c r="AA4053" s="6"/>
      <c r="AB4053" s="6"/>
      <c r="AC4053" s="6"/>
    </row>
    <row r="4054" spans="1:29" x14ac:dyDescent="0.25">
      <c r="Q4054" s="12" t="str">
        <f t="shared" ca="1" si="128"/>
        <v>-</v>
      </c>
      <c r="W4054" t="str">
        <f t="shared" si="127"/>
        <v>-</v>
      </c>
    </row>
    <row r="4055" spans="1:29" x14ac:dyDescent="0.25">
      <c r="A4055" s="6"/>
      <c r="B4055" s="10"/>
      <c r="C4055" s="6"/>
      <c r="D4055" s="6"/>
      <c r="E4055" s="6"/>
      <c r="F4055" s="6"/>
      <c r="G4055" s="6"/>
      <c r="H4055" s="6"/>
      <c r="I4055" s="6"/>
      <c r="J4055" s="6"/>
      <c r="K4055" s="6"/>
      <c r="L4055" s="6"/>
      <c r="M4055" s="6"/>
      <c r="N4055" s="6"/>
      <c r="O4055" s="6"/>
      <c r="P4055" s="10"/>
      <c r="Q4055" s="15" t="str">
        <f t="shared" ca="1" si="128"/>
        <v>-</v>
      </c>
      <c r="R4055" s="6"/>
      <c r="S4055" s="6"/>
      <c r="T4055" s="6"/>
      <c r="U4055" s="6"/>
      <c r="V4055" s="6"/>
      <c r="W4055" s="6" t="str">
        <f t="shared" si="127"/>
        <v>-</v>
      </c>
      <c r="X4055" s="6"/>
      <c r="Y4055" s="6"/>
      <c r="Z4055" s="6"/>
      <c r="AA4055" s="6"/>
      <c r="AB4055" s="6"/>
      <c r="AC4055" s="6"/>
    </row>
    <row r="4056" spans="1:29" x14ac:dyDescent="0.25">
      <c r="Q4056" s="12" t="str">
        <f t="shared" ca="1" si="128"/>
        <v>-</v>
      </c>
      <c r="W4056" t="str">
        <f t="shared" si="127"/>
        <v>-</v>
      </c>
    </row>
    <row r="4057" spans="1:29" x14ac:dyDescent="0.25">
      <c r="A4057" s="6"/>
      <c r="B4057" s="10"/>
      <c r="C4057" s="6"/>
      <c r="D4057" s="6"/>
      <c r="E4057" s="6"/>
      <c r="F4057" s="6"/>
      <c r="G4057" s="6"/>
      <c r="H4057" s="6"/>
      <c r="I4057" s="6"/>
      <c r="J4057" s="6"/>
      <c r="K4057" s="6"/>
      <c r="L4057" s="6"/>
      <c r="M4057" s="6"/>
      <c r="N4057" s="6"/>
      <c r="O4057" s="6"/>
      <c r="P4057" s="10"/>
      <c r="Q4057" s="15" t="str">
        <f t="shared" ca="1" si="128"/>
        <v>-</v>
      </c>
      <c r="R4057" s="6"/>
      <c r="S4057" s="6"/>
      <c r="T4057" s="6"/>
      <c r="U4057" s="6"/>
      <c r="V4057" s="6"/>
      <c r="W4057" s="6" t="str">
        <f t="shared" si="127"/>
        <v>-</v>
      </c>
      <c r="X4057" s="6"/>
      <c r="Y4057" s="6"/>
      <c r="Z4057" s="6"/>
      <c r="AA4057" s="6"/>
      <c r="AB4057" s="6"/>
      <c r="AC4057" s="6"/>
    </row>
    <row r="4058" spans="1:29" x14ac:dyDescent="0.25">
      <c r="Q4058" s="12" t="str">
        <f t="shared" ca="1" si="128"/>
        <v>-</v>
      </c>
      <c r="W4058" t="str">
        <f t="shared" si="127"/>
        <v>-</v>
      </c>
    </row>
    <row r="4059" spans="1:29" x14ac:dyDescent="0.25">
      <c r="A4059" s="6"/>
      <c r="B4059" s="10"/>
      <c r="C4059" s="6"/>
      <c r="D4059" s="6"/>
      <c r="E4059" s="6"/>
      <c r="F4059" s="6"/>
      <c r="G4059" s="6"/>
      <c r="H4059" s="6"/>
      <c r="I4059" s="6"/>
      <c r="J4059" s="6"/>
      <c r="K4059" s="6"/>
      <c r="L4059" s="6"/>
      <c r="M4059" s="6"/>
      <c r="N4059" s="6"/>
      <c r="O4059" s="6"/>
      <c r="P4059" s="10"/>
      <c r="Q4059" s="15" t="str">
        <f t="shared" ca="1" si="128"/>
        <v>-</v>
      </c>
      <c r="R4059" s="6"/>
      <c r="S4059" s="6"/>
      <c r="T4059" s="6"/>
      <c r="U4059" s="6"/>
      <c r="V4059" s="6"/>
      <c r="W4059" s="6" t="str">
        <f t="shared" si="127"/>
        <v>-</v>
      </c>
      <c r="X4059" s="6"/>
      <c r="Y4059" s="6"/>
      <c r="Z4059" s="6"/>
      <c r="AA4059" s="6"/>
      <c r="AB4059" s="6"/>
      <c r="AC4059" s="6"/>
    </row>
    <row r="4060" spans="1:29" x14ac:dyDescent="0.25">
      <c r="Q4060" s="12" t="str">
        <f t="shared" ca="1" si="128"/>
        <v>-</v>
      </c>
      <c r="W4060" t="str">
        <f t="shared" si="127"/>
        <v>-</v>
      </c>
    </row>
    <row r="4061" spans="1:29" x14ac:dyDescent="0.25">
      <c r="A4061" s="6"/>
      <c r="B4061" s="10"/>
      <c r="C4061" s="6"/>
      <c r="D4061" s="6"/>
      <c r="E4061" s="6"/>
      <c r="F4061" s="6"/>
      <c r="G4061" s="6"/>
      <c r="H4061" s="6"/>
      <c r="I4061" s="6"/>
      <c r="J4061" s="6"/>
      <c r="K4061" s="6"/>
      <c r="L4061" s="6"/>
      <c r="M4061" s="6"/>
      <c r="N4061" s="6"/>
      <c r="O4061" s="6"/>
      <c r="P4061" s="10"/>
      <c r="Q4061" s="15" t="str">
        <f t="shared" ca="1" si="128"/>
        <v>-</v>
      </c>
      <c r="R4061" s="6"/>
      <c r="S4061" s="6"/>
      <c r="T4061" s="6"/>
      <c r="U4061" s="6"/>
      <c r="V4061" s="6"/>
      <c r="W4061" s="6" t="str">
        <f t="shared" si="127"/>
        <v>-</v>
      </c>
      <c r="X4061" s="6"/>
      <c r="Y4061" s="6"/>
      <c r="Z4061" s="6"/>
      <c r="AA4061" s="6"/>
      <c r="AB4061" s="6"/>
      <c r="AC4061" s="6"/>
    </row>
    <row r="4062" spans="1:29" x14ac:dyDescent="0.25">
      <c r="Q4062" s="12" t="str">
        <f t="shared" ca="1" si="128"/>
        <v>-</v>
      </c>
      <c r="W4062" t="str">
        <f t="shared" si="127"/>
        <v>-</v>
      </c>
    </row>
    <row r="4063" spans="1:29" x14ac:dyDescent="0.25">
      <c r="A4063" s="6"/>
      <c r="B4063" s="10"/>
      <c r="C4063" s="6"/>
      <c r="D4063" s="6"/>
      <c r="E4063" s="6"/>
      <c r="F4063" s="6"/>
      <c r="G4063" s="6"/>
      <c r="H4063" s="6"/>
      <c r="I4063" s="6"/>
      <c r="J4063" s="6"/>
      <c r="K4063" s="6"/>
      <c r="L4063" s="6"/>
      <c r="M4063" s="6"/>
      <c r="N4063" s="6"/>
      <c r="O4063" s="6"/>
      <c r="P4063" s="10"/>
      <c r="Q4063" s="15" t="str">
        <f t="shared" ca="1" si="128"/>
        <v>-</v>
      </c>
      <c r="R4063" s="6"/>
      <c r="S4063" s="6"/>
      <c r="T4063" s="6"/>
      <c r="U4063" s="6"/>
      <c r="V4063" s="6"/>
      <c r="W4063" s="6" t="str">
        <f t="shared" si="127"/>
        <v>-</v>
      </c>
      <c r="X4063" s="6"/>
      <c r="Y4063" s="6"/>
      <c r="Z4063" s="6"/>
      <c r="AA4063" s="6"/>
      <c r="AB4063" s="6"/>
      <c r="AC4063" s="6"/>
    </row>
    <row r="4064" spans="1:29" x14ac:dyDescent="0.25">
      <c r="Q4064" s="12" t="str">
        <f t="shared" ca="1" si="128"/>
        <v>-</v>
      </c>
      <c r="W4064" t="str">
        <f t="shared" si="127"/>
        <v>-</v>
      </c>
    </row>
    <row r="4065" spans="1:29" x14ac:dyDescent="0.25">
      <c r="A4065" s="6"/>
      <c r="B4065" s="10"/>
      <c r="C4065" s="6"/>
      <c r="D4065" s="6"/>
      <c r="E4065" s="6"/>
      <c r="F4065" s="6"/>
      <c r="G4065" s="6"/>
      <c r="H4065" s="6"/>
      <c r="I4065" s="6"/>
      <c r="J4065" s="6"/>
      <c r="K4065" s="6"/>
      <c r="L4065" s="6"/>
      <c r="M4065" s="6"/>
      <c r="N4065" s="6"/>
      <c r="O4065" s="6"/>
      <c r="P4065" s="10"/>
      <c r="Q4065" s="15" t="str">
        <f t="shared" ca="1" si="128"/>
        <v>-</v>
      </c>
      <c r="R4065" s="6"/>
      <c r="S4065" s="6"/>
      <c r="T4065" s="6"/>
      <c r="U4065" s="6"/>
      <c r="V4065" s="6"/>
      <c r="W4065" s="6" t="str">
        <f t="shared" si="127"/>
        <v>-</v>
      </c>
      <c r="X4065" s="6"/>
      <c r="Y4065" s="6"/>
      <c r="Z4065" s="6"/>
      <c r="AA4065" s="6"/>
      <c r="AB4065" s="6"/>
      <c r="AC4065" s="6"/>
    </row>
    <row r="4066" spans="1:29" x14ac:dyDescent="0.25">
      <c r="Q4066" s="12" t="str">
        <f t="shared" ca="1" si="128"/>
        <v>-</v>
      </c>
      <c r="W4066" t="str">
        <f t="shared" si="127"/>
        <v>-</v>
      </c>
    </row>
    <row r="4067" spans="1:29" x14ac:dyDescent="0.25">
      <c r="A4067" s="6"/>
      <c r="B4067" s="10"/>
      <c r="C4067" s="6"/>
      <c r="D4067" s="6"/>
      <c r="E4067" s="6"/>
      <c r="F4067" s="6"/>
      <c r="G4067" s="6"/>
      <c r="H4067" s="6"/>
      <c r="I4067" s="6"/>
      <c r="J4067" s="6"/>
      <c r="K4067" s="6"/>
      <c r="L4067" s="6"/>
      <c r="M4067" s="6"/>
      <c r="N4067" s="6"/>
      <c r="O4067" s="6"/>
      <c r="P4067" s="10"/>
      <c r="Q4067" s="15" t="str">
        <f t="shared" ca="1" si="128"/>
        <v>-</v>
      </c>
      <c r="R4067" s="6"/>
      <c r="S4067" s="6"/>
      <c r="T4067" s="6"/>
      <c r="U4067" s="6"/>
      <c r="V4067" s="6"/>
      <c r="W4067" s="6" t="str">
        <f t="shared" si="127"/>
        <v>-</v>
      </c>
      <c r="X4067" s="6"/>
      <c r="Y4067" s="6"/>
      <c r="Z4067" s="6"/>
      <c r="AA4067" s="6"/>
      <c r="AB4067" s="6"/>
      <c r="AC4067" s="6"/>
    </row>
    <row r="4068" spans="1:29" x14ac:dyDescent="0.25">
      <c r="Q4068" s="12" t="str">
        <f t="shared" ca="1" si="128"/>
        <v>-</v>
      </c>
      <c r="W4068" t="str">
        <f t="shared" si="127"/>
        <v>-</v>
      </c>
    </row>
    <row r="4069" spans="1:29" x14ac:dyDescent="0.25">
      <c r="A4069" s="6"/>
      <c r="B4069" s="10"/>
      <c r="C4069" s="6"/>
      <c r="D4069" s="6"/>
      <c r="E4069" s="6"/>
      <c r="F4069" s="6"/>
      <c r="G4069" s="6"/>
      <c r="H4069" s="6"/>
      <c r="I4069" s="6"/>
      <c r="J4069" s="6"/>
      <c r="K4069" s="6"/>
      <c r="L4069" s="6"/>
      <c r="M4069" s="6"/>
      <c r="N4069" s="6"/>
      <c r="O4069" s="6"/>
      <c r="P4069" s="10"/>
      <c r="Q4069" s="15" t="str">
        <f t="shared" ca="1" si="128"/>
        <v>-</v>
      </c>
      <c r="R4069" s="6"/>
      <c r="S4069" s="6"/>
      <c r="T4069" s="6"/>
      <c r="U4069" s="6"/>
      <c r="V4069" s="6"/>
      <c r="W4069" s="6" t="str">
        <f t="shared" si="127"/>
        <v>-</v>
      </c>
      <c r="X4069" s="6"/>
      <c r="Y4069" s="6"/>
      <c r="Z4069" s="6"/>
      <c r="AA4069" s="6"/>
      <c r="AB4069" s="6"/>
      <c r="AC4069" s="6"/>
    </row>
    <row r="4070" spans="1:29" x14ac:dyDescent="0.25">
      <c r="Q4070" s="12" t="str">
        <f t="shared" ca="1" si="128"/>
        <v>-</v>
      </c>
      <c r="W4070" t="str">
        <f t="shared" si="127"/>
        <v>-</v>
      </c>
    </row>
    <row r="4071" spans="1:29" x14ac:dyDescent="0.25">
      <c r="A4071" s="6"/>
      <c r="B4071" s="10"/>
      <c r="C4071" s="6"/>
      <c r="D4071" s="6"/>
      <c r="E4071" s="6"/>
      <c r="F4071" s="6"/>
      <c r="G4071" s="6"/>
      <c r="H4071" s="6"/>
      <c r="I4071" s="6"/>
      <c r="J4071" s="6"/>
      <c r="K4071" s="6"/>
      <c r="L4071" s="6"/>
      <c r="M4071" s="6"/>
      <c r="N4071" s="6"/>
      <c r="O4071" s="6"/>
      <c r="P4071" s="10"/>
      <c r="Q4071" s="15" t="str">
        <f t="shared" ca="1" si="128"/>
        <v>-</v>
      </c>
      <c r="R4071" s="6"/>
      <c r="S4071" s="6"/>
      <c r="T4071" s="6"/>
      <c r="U4071" s="6"/>
      <c r="V4071" s="6"/>
      <c r="W4071" s="6" t="str">
        <f t="shared" si="127"/>
        <v>-</v>
      </c>
      <c r="X4071" s="6"/>
      <c r="Y4071" s="6"/>
      <c r="Z4071" s="6"/>
      <c r="AA4071" s="6"/>
      <c r="AB4071" s="6"/>
      <c r="AC4071" s="6"/>
    </row>
    <row r="4072" spans="1:29" x14ac:dyDescent="0.25">
      <c r="Q4072" s="12" t="str">
        <f t="shared" ca="1" si="128"/>
        <v>-</v>
      </c>
      <c r="W4072" t="str">
        <f t="shared" si="127"/>
        <v>-</v>
      </c>
    </row>
    <row r="4073" spans="1:29" x14ac:dyDescent="0.25">
      <c r="A4073" s="6"/>
      <c r="B4073" s="10"/>
      <c r="C4073" s="6"/>
      <c r="D4073" s="6"/>
      <c r="E4073" s="6"/>
      <c r="F4073" s="6"/>
      <c r="G4073" s="6"/>
      <c r="H4073" s="6"/>
      <c r="I4073" s="6"/>
      <c r="J4073" s="6"/>
      <c r="K4073" s="6"/>
      <c r="L4073" s="6"/>
      <c r="M4073" s="6"/>
      <c r="N4073" s="6"/>
      <c r="O4073" s="6"/>
      <c r="P4073" s="10"/>
      <c r="Q4073" s="15" t="str">
        <f t="shared" ca="1" si="128"/>
        <v>-</v>
      </c>
      <c r="R4073" s="6"/>
      <c r="S4073" s="6"/>
      <c r="T4073" s="6"/>
      <c r="U4073" s="6"/>
      <c r="V4073" s="6"/>
      <c r="W4073" s="6" t="str">
        <f t="shared" si="127"/>
        <v>-</v>
      </c>
      <c r="X4073" s="6"/>
      <c r="Y4073" s="6"/>
      <c r="Z4073" s="6"/>
      <c r="AA4073" s="6"/>
      <c r="AB4073" s="6"/>
      <c r="AC4073" s="6"/>
    </row>
    <row r="4074" spans="1:29" x14ac:dyDescent="0.25">
      <c r="Q4074" s="12" t="str">
        <f t="shared" ca="1" si="128"/>
        <v>-</v>
      </c>
      <c r="W4074" t="str">
        <f t="shared" si="127"/>
        <v>-</v>
      </c>
    </row>
    <row r="4075" spans="1:29" x14ac:dyDescent="0.25">
      <c r="A4075" s="6"/>
      <c r="B4075" s="10"/>
      <c r="C4075" s="6"/>
      <c r="D4075" s="6"/>
      <c r="E4075" s="6"/>
      <c r="F4075" s="6"/>
      <c r="G4075" s="6"/>
      <c r="H4075" s="6"/>
      <c r="I4075" s="6"/>
      <c r="J4075" s="6"/>
      <c r="K4075" s="6"/>
      <c r="L4075" s="6"/>
      <c r="M4075" s="6"/>
      <c r="N4075" s="6"/>
      <c r="O4075" s="6"/>
      <c r="P4075" s="10"/>
      <c r="Q4075" s="15" t="str">
        <f t="shared" ca="1" si="128"/>
        <v>-</v>
      </c>
      <c r="R4075" s="6"/>
      <c r="S4075" s="6"/>
      <c r="T4075" s="6"/>
      <c r="U4075" s="6"/>
      <c r="V4075" s="6"/>
      <c r="W4075" s="6" t="str">
        <f t="shared" si="127"/>
        <v>-</v>
      </c>
      <c r="X4075" s="6"/>
      <c r="Y4075" s="6"/>
      <c r="Z4075" s="6"/>
      <c r="AA4075" s="6"/>
      <c r="AB4075" s="6"/>
      <c r="AC4075" s="6"/>
    </row>
    <row r="4076" spans="1:29" x14ac:dyDescent="0.25">
      <c r="Q4076" s="12" t="str">
        <f t="shared" ca="1" si="128"/>
        <v>-</v>
      </c>
      <c r="W4076" t="str">
        <f t="shared" si="127"/>
        <v>-</v>
      </c>
    </row>
    <row r="4077" spans="1:29" x14ac:dyDescent="0.25">
      <c r="A4077" s="6"/>
      <c r="B4077" s="10"/>
      <c r="C4077" s="6"/>
      <c r="D4077" s="6"/>
      <c r="E4077" s="6"/>
      <c r="F4077" s="6"/>
      <c r="G4077" s="6"/>
      <c r="H4077" s="6"/>
      <c r="I4077" s="6"/>
      <c r="J4077" s="6"/>
      <c r="K4077" s="6"/>
      <c r="L4077" s="6"/>
      <c r="M4077" s="6"/>
      <c r="N4077" s="6"/>
      <c r="O4077" s="6"/>
      <c r="P4077" s="10"/>
      <c r="Q4077" s="15" t="str">
        <f t="shared" ca="1" si="128"/>
        <v>-</v>
      </c>
      <c r="R4077" s="6"/>
      <c r="S4077" s="6"/>
      <c r="T4077" s="6"/>
      <c r="U4077" s="6"/>
      <c r="V4077" s="6"/>
      <c r="W4077" s="6" t="str">
        <f t="shared" si="127"/>
        <v>-</v>
      </c>
      <c r="X4077" s="6"/>
      <c r="Y4077" s="6"/>
      <c r="Z4077" s="6"/>
      <c r="AA4077" s="6"/>
      <c r="AB4077" s="6"/>
      <c r="AC4077" s="6"/>
    </row>
    <row r="4078" spans="1:29" x14ac:dyDescent="0.25">
      <c r="Q4078" s="12" t="str">
        <f t="shared" ca="1" si="128"/>
        <v>-</v>
      </c>
      <c r="W4078" t="str">
        <f t="shared" si="127"/>
        <v>-</v>
      </c>
    </row>
    <row r="4079" spans="1:29" x14ac:dyDescent="0.25">
      <c r="A4079" s="6"/>
      <c r="B4079" s="10"/>
      <c r="C4079" s="6"/>
      <c r="D4079" s="6"/>
      <c r="E4079" s="6"/>
      <c r="F4079" s="6"/>
      <c r="G4079" s="6"/>
      <c r="H4079" s="6"/>
      <c r="I4079" s="6"/>
      <c r="J4079" s="6"/>
      <c r="K4079" s="6"/>
      <c r="L4079" s="6"/>
      <c r="M4079" s="6"/>
      <c r="N4079" s="6"/>
      <c r="O4079" s="6"/>
      <c r="P4079" s="10"/>
      <c r="Q4079" s="15" t="str">
        <f t="shared" ca="1" si="128"/>
        <v>-</v>
      </c>
      <c r="R4079" s="6"/>
      <c r="S4079" s="6"/>
      <c r="T4079" s="6"/>
      <c r="U4079" s="6"/>
      <c r="V4079" s="6"/>
      <c r="W4079" s="6" t="str">
        <f t="shared" si="127"/>
        <v>-</v>
      </c>
      <c r="X4079" s="6"/>
      <c r="Y4079" s="6"/>
      <c r="Z4079" s="6"/>
      <c r="AA4079" s="6"/>
      <c r="AB4079" s="6"/>
      <c r="AC4079" s="6"/>
    </row>
    <row r="4080" spans="1:29" x14ac:dyDescent="0.25">
      <c r="Q4080" s="12" t="str">
        <f t="shared" ca="1" si="128"/>
        <v>-</v>
      </c>
      <c r="W4080" t="str">
        <f t="shared" si="127"/>
        <v>-</v>
      </c>
    </row>
    <row r="4081" spans="1:29" x14ac:dyDescent="0.25">
      <c r="A4081" s="6"/>
      <c r="B4081" s="10"/>
      <c r="C4081" s="6"/>
      <c r="D4081" s="6"/>
      <c r="E4081" s="6"/>
      <c r="F4081" s="6"/>
      <c r="G4081" s="6"/>
      <c r="H4081" s="6"/>
      <c r="I4081" s="6"/>
      <c r="J4081" s="6"/>
      <c r="K4081" s="6"/>
      <c r="L4081" s="6"/>
      <c r="M4081" s="6"/>
      <c r="N4081" s="6"/>
      <c r="O4081" s="6"/>
      <c r="P4081" s="10"/>
      <c r="Q4081" s="15" t="str">
        <f t="shared" ca="1" si="128"/>
        <v>-</v>
      </c>
      <c r="R4081" s="6"/>
      <c r="S4081" s="6"/>
      <c r="T4081" s="6"/>
      <c r="U4081" s="6"/>
      <c r="V4081" s="6"/>
      <c r="W4081" s="6" t="str">
        <f t="shared" si="127"/>
        <v>-</v>
      </c>
      <c r="X4081" s="6"/>
      <c r="Y4081" s="6"/>
      <c r="Z4081" s="6"/>
      <c r="AA4081" s="6"/>
      <c r="AB4081" s="6"/>
      <c r="AC4081" s="6"/>
    </row>
    <row r="4082" spans="1:29" x14ac:dyDescent="0.25">
      <c r="Q4082" s="12" t="str">
        <f t="shared" ca="1" si="128"/>
        <v>-</v>
      </c>
      <c r="W4082" t="str">
        <f t="shared" si="127"/>
        <v>-</v>
      </c>
    </row>
    <row r="4083" spans="1:29" x14ac:dyDescent="0.25">
      <c r="A4083" s="6"/>
      <c r="B4083" s="10"/>
      <c r="C4083" s="6"/>
      <c r="D4083" s="6"/>
      <c r="E4083" s="6"/>
      <c r="F4083" s="6"/>
      <c r="G4083" s="6"/>
      <c r="H4083" s="6"/>
      <c r="I4083" s="6"/>
      <c r="J4083" s="6"/>
      <c r="K4083" s="6"/>
      <c r="L4083" s="6"/>
      <c r="M4083" s="6"/>
      <c r="N4083" s="6"/>
      <c r="O4083" s="6"/>
      <c r="P4083" s="10"/>
      <c r="Q4083" s="15" t="str">
        <f t="shared" ca="1" si="128"/>
        <v>-</v>
      </c>
      <c r="R4083" s="6"/>
      <c r="S4083" s="6"/>
      <c r="T4083" s="6"/>
      <c r="U4083" s="6"/>
      <c r="V4083" s="6"/>
      <c r="W4083" s="6" t="str">
        <f t="shared" si="127"/>
        <v>-</v>
      </c>
      <c r="X4083" s="6"/>
      <c r="Y4083" s="6"/>
      <c r="Z4083" s="6"/>
      <c r="AA4083" s="6"/>
      <c r="AB4083" s="6"/>
      <c r="AC4083" s="6"/>
    </row>
    <row r="4084" spans="1:29" x14ac:dyDescent="0.25">
      <c r="Q4084" s="12" t="str">
        <f t="shared" ca="1" si="128"/>
        <v>-</v>
      </c>
      <c r="W4084" t="str">
        <f t="shared" si="127"/>
        <v>-</v>
      </c>
    </row>
    <row r="4085" spans="1:29" x14ac:dyDescent="0.25">
      <c r="A4085" s="6"/>
      <c r="B4085" s="10"/>
      <c r="C4085" s="6"/>
      <c r="D4085" s="6"/>
      <c r="E4085" s="6"/>
      <c r="F4085" s="6"/>
      <c r="G4085" s="6"/>
      <c r="H4085" s="6"/>
      <c r="I4085" s="6"/>
      <c r="J4085" s="6"/>
      <c r="K4085" s="6"/>
      <c r="L4085" s="6"/>
      <c r="M4085" s="6"/>
      <c r="N4085" s="6"/>
      <c r="O4085" s="6"/>
      <c r="P4085" s="10"/>
      <c r="Q4085" s="15" t="str">
        <f t="shared" ca="1" si="128"/>
        <v>-</v>
      </c>
      <c r="R4085" s="6"/>
      <c r="S4085" s="6"/>
      <c r="T4085" s="6"/>
      <c r="U4085" s="6"/>
      <c r="V4085" s="6"/>
      <c r="W4085" s="6" t="str">
        <f t="shared" si="127"/>
        <v>-</v>
      </c>
      <c r="X4085" s="6"/>
      <c r="Y4085" s="6"/>
      <c r="Z4085" s="6"/>
      <c r="AA4085" s="6"/>
      <c r="AB4085" s="6"/>
      <c r="AC4085" s="6"/>
    </row>
    <row r="4086" spans="1:29" x14ac:dyDescent="0.25">
      <c r="Q4086" s="12" t="str">
        <f t="shared" ca="1" si="128"/>
        <v>-</v>
      </c>
      <c r="W4086" t="str">
        <f t="shared" si="127"/>
        <v>-</v>
      </c>
    </row>
    <row r="4087" spans="1:29" x14ac:dyDescent="0.25">
      <c r="A4087" s="6"/>
      <c r="B4087" s="10"/>
      <c r="C4087" s="6"/>
      <c r="D4087" s="6"/>
      <c r="E4087" s="6"/>
      <c r="F4087" s="6"/>
      <c r="G4087" s="6"/>
      <c r="H4087" s="6"/>
      <c r="I4087" s="6"/>
      <c r="J4087" s="6"/>
      <c r="K4087" s="6"/>
      <c r="L4087" s="6"/>
      <c r="M4087" s="6"/>
      <c r="N4087" s="6"/>
      <c r="O4087" s="6"/>
      <c r="P4087" s="10"/>
      <c r="Q4087" s="15" t="str">
        <f t="shared" ca="1" si="128"/>
        <v>-</v>
      </c>
      <c r="R4087" s="6"/>
      <c r="S4087" s="6"/>
      <c r="T4087" s="6"/>
      <c r="U4087" s="6"/>
      <c r="V4087" s="6"/>
      <c r="W4087" s="6" t="str">
        <f t="shared" si="127"/>
        <v>-</v>
      </c>
      <c r="X4087" s="6"/>
      <c r="Y4087" s="6"/>
      <c r="Z4087" s="6"/>
      <c r="AA4087" s="6"/>
      <c r="AB4087" s="6"/>
      <c r="AC4087" s="6"/>
    </row>
    <row r="4088" spans="1:29" x14ac:dyDescent="0.25">
      <c r="Q4088" s="12" t="str">
        <f t="shared" ca="1" si="128"/>
        <v>-</v>
      </c>
      <c r="W4088" t="str">
        <f t="shared" si="127"/>
        <v>-</v>
      </c>
    </row>
    <row r="4089" spans="1:29" x14ac:dyDescent="0.25">
      <c r="A4089" s="6"/>
      <c r="B4089" s="10"/>
      <c r="C4089" s="6"/>
      <c r="D4089" s="6"/>
      <c r="E4089" s="6"/>
      <c r="F4089" s="6"/>
      <c r="G4089" s="6"/>
      <c r="H4089" s="6"/>
      <c r="I4089" s="6"/>
      <c r="J4089" s="6"/>
      <c r="K4089" s="6"/>
      <c r="L4089" s="6"/>
      <c r="M4089" s="6"/>
      <c r="N4089" s="6"/>
      <c r="O4089" s="6"/>
      <c r="P4089" s="10"/>
      <c r="Q4089" s="15" t="str">
        <f t="shared" ca="1" si="128"/>
        <v>-</v>
      </c>
      <c r="R4089" s="6"/>
      <c r="S4089" s="6"/>
      <c r="T4089" s="6"/>
      <c r="U4089" s="6"/>
      <c r="V4089" s="6"/>
      <c r="W4089" s="6" t="str">
        <f t="shared" si="127"/>
        <v>-</v>
      </c>
      <c r="X4089" s="6"/>
      <c r="Y4089" s="6"/>
      <c r="Z4089" s="6"/>
      <c r="AA4089" s="6"/>
      <c r="AB4089" s="6"/>
      <c r="AC4089" s="6"/>
    </row>
    <row r="4090" spans="1:29" x14ac:dyDescent="0.25">
      <c r="Q4090" s="12" t="str">
        <f t="shared" ca="1" si="128"/>
        <v>-</v>
      </c>
      <c r="W4090" t="str">
        <f t="shared" si="127"/>
        <v>-</v>
      </c>
    </row>
    <row r="4091" spans="1:29" x14ac:dyDescent="0.25">
      <c r="A4091" s="6"/>
      <c r="B4091" s="10"/>
      <c r="C4091" s="6"/>
      <c r="D4091" s="6"/>
      <c r="E4091" s="6"/>
      <c r="F4091" s="6"/>
      <c r="G4091" s="6"/>
      <c r="H4091" s="6"/>
      <c r="I4091" s="6"/>
      <c r="J4091" s="6"/>
      <c r="K4091" s="6"/>
      <c r="L4091" s="6"/>
      <c r="M4091" s="6"/>
      <c r="N4091" s="6"/>
      <c r="O4091" s="6"/>
      <c r="P4091" s="10"/>
      <c r="Q4091" s="15" t="str">
        <f t="shared" ca="1" si="128"/>
        <v>-</v>
      </c>
      <c r="R4091" s="6"/>
      <c r="S4091" s="6"/>
      <c r="T4091" s="6"/>
      <c r="U4091" s="6"/>
      <c r="V4091" s="6"/>
      <c r="W4091" s="6" t="str">
        <f t="shared" si="127"/>
        <v>-</v>
      </c>
      <c r="X4091" s="6"/>
      <c r="Y4091" s="6"/>
      <c r="Z4091" s="6"/>
      <c r="AA4091" s="6"/>
      <c r="AB4091" s="6"/>
      <c r="AC4091" s="6"/>
    </row>
    <row r="4092" spans="1:29" x14ac:dyDescent="0.25">
      <c r="Q4092" s="12" t="str">
        <f t="shared" ca="1" si="128"/>
        <v>-</v>
      </c>
      <c r="W4092" t="str">
        <f t="shared" si="127"/>
        <v>-</v>
      </c>
    </row>
    <row r="4093" spans="1:29" x14ac:dyDescent="0.25">
      <c r="A4093" s="6"/>
      <c r="B4093" s="10"/>
      <c r="C4093" s="6"/>
      <c r="D4093" s="6"/>
      <c r="E4093" s="6"/>
      <c r="F4093" s="6"/>
      <c r="G4093" s="6"/>
      <c r="H4093" s="6"/>
      <c r="I4093" s="6"/>
      <c r="J4093" s="6"/>
      <c r="K4093" s="6"/>
      <c r="L4093" s="6"/>
      <c r="M4093" s="6"/>
      <c r="N4093" s="6"/>
      <c r="O4093" s="6"/>
      <c r="P4093" s="10"/>
      <c r="Q4093" s="15" t="str">
        <f t="shared" ca="1" si="128"/>
        <v>-</v>
      </c>
      <c r="R4093" s="6"/>
      <c r="S4093" s="6"/>
      <c r="T4093" s="6"/>
      <c r="U4093" s="6"/>
      <c r="V4093" s="6"/>
      <c r="W4093" s="6" t="str">
        <f t="shared" si="127"/>
        <v>-</v>
      </c>
      <c r="X4093" s="6"/>
      <c r="Y4093" s="6"/>
      <c r="Z4093" s="6"/>
      <c r="AA4093" s="6"/>
      <c r="AB4093" s="6"/>
      <c r="AC4093" s="6"/>
    </row>
    <row r="4094" spans="1:29" x14ac:dyDescent="0.25">
      <c r="Q4094" s="12" t="str">
        <f t="shared" ca="1" si="128"/>
        <v>-</v>
      </c>
      <c r="W4094" t="str">
        <f t="shared" si="127"/>
        <v>-</v>
      </c>
    </row>
    <row r="4095" spans="1:29" x14ac:dyDescent="0.25">
      <c r="A4095" s="6"/>
      <c r="B4095" s="10"/>
      <c r="C4095" s="6"/>
      <c r="D4095" s="6"/>
      <c r="E4095" s="6"/>
      <c r="F4095" s="6"/>
      <c r="G4095" s="6"/>
      <c r="H4095" s="6"/>
      <c r="I4095" s="6"/>
      <c r="J4095" s="6"/>
      <c r="K4095" s="6"/>
      <c r="L4095" s="6"/>
      <c r="M4095" s="6"/>
      <c r="N4095" s="6"/>
      <c r="O4095" s="6"/>
      <c r="P4095" s="10"/>
      <c r="Q4095" s="15" t="str">
        <f t="shared" ca="1" si="128"/>
        <v>-</v>
      </c>
      <c r="R4095" s="6"/>
      <c r="S4095" s="6"/>
      <c r="T4095" s="6"/>
      <c r="U4095" s="6"/>
      <c r="V4095" s="6"/>
      <c r="W4095" s="6" t="str">
        <f t="shared" ref="W4095:W4158" si="129">IF(OR(ISBLANK(J4095),ISBLANK(V4095)),"-",(IF(J4095=V4095,"Yes","No")))</f>
        <v>-</v>
      </c>
      <c r="X4095" s="6"/>
      <c r="Y4095" s="6"/>
      <c r="Z4095" s="6"/>
      <c r="AA4095" s="6"/>
      <c r="AB4095" s="6"/>
      <c r="AC4095" s="6"/>
    </row>
    <row r="4096" spans="1:29" x14ac:dyDescent="0.25">
      <c r="Q4096" s="12" t="str">
        <f t="shared" ref="Q4096:Q4159" ca="1" si="130">IF(B4096&gt;1/1/1900, (IF(R4096="Closed",(DATEDIF(B4096,P4096,"d"))-(DATEDIF(M4096,O4096,"d")),IF(OR(R4096="Pending",ISBLANK(P4096)),TODAY()-B4096))),"-")</f>
        <v>-</v>
      </c>
      <c r="W4096" t="str">
        <f t="shared" si="129"/>
        <v>-</v>
      </c>
    </row>
    <row r="4097" spans="1:29" x14ac:dyDescent="0.25">
      <c r="A4097" s="6"/>
      <c r="B4097" s="10"/>
      <c r="C4097" s="6"/>
      <c r="D4097" s="6"/>
      <c r="E4097" s="6"/>
      <c r="F4097" s="6"/>
      <c r="G4097" s="6"/>
      <c r="H4097" s="6"/>
      <c r="I4097" s="6"/>
      <c r="J4097" s="6"/>
      <c r="K4097" s="6"/>
      <c r="L4097" s="6"/>
      <c r="M4097" s="6"/>
      <c r="N4097" s="6"/>
      <c r="O4097" s="6"/>
      <c r="P4097" s="10"/>
      <c r="Q4097" s="15" t="str">
        <f t="shared" ca="1" si="130"/>
        <v>-</v>
      </c>
      <c r="R4097" s="6"/>
      <c r="S4097" s="6"/>
      <c r="T4097" s="6"/>
      <c r="U4097" s="6"/>
      <c r="V4097" s="6"/>
      <c r="W4097" s="6" t="str">
        <f t="shared" si="129"/>
        <v>-</v>
      </c>
      <c r="X4097" s="6"/>
      <c r="Y4097" s="6"/>
      <c r="Z4097" s="6"/>
      <c r="AA4097" s="6"/>
      <c r="AB4097" s="6"/>
      <c r="AC4097" s="6"/>
    </row>
    <row r="4098" spans="1:29" x14ac:dyDescent="0.25">
      <c r="Q4098" s="12" t="str">
        <f t="shared" ca="1" si="130"/>
        <v>-</v>
      </c>
      <c r="W4098" t="str">
        <f t="shared" si="129"/>
        <v>-</v>
      </c>
    </row>
    <row r="4099" spans="1:29" x14ac:dyDescent="0.25">
      <c r="A4099" s="6"/>
      <c r="B4099" s="10"/>
      <c r="C4099" s="6"/>
      <c r="D4099" s="6"/>
      <c r="E4099" s="6"/>
      <c r="F4099" s="6"/>
      <c r="G4099" s="6"/>
      <c r="H4099" s="6"/>
      <c r="I4099" s="6"/>
      <c r="J4099" s="6"/>
      <c r="K4099" s="6"/>
      <c r="L4099" s="6"/>
      <c r="M4099" s="6"/>
      <c r="N4099" s="6"/>
      <c r="O4099" s="6"/>
      <c r="P4099" s="10"/>
      <c r="Q4099" s="15" t="str">
        <f t="shared" ca="1" si="130"/>
        <v>-</v>
      </c>
      <c r="R4099" s="6"/>
      <c r="S4099" s="6"/>
      <c r="T4099" s="6"/>
      <c r="U4099" s="6"/>
      <c r="V4099" s="6"/>
      <c r="W4099" s="6" t="str">
        <f t="shared" si="129"/>
        <v>-</v>
      </c>
      <c r="X4099" s="6"/>
      <c r="Y4099" s="6"/>
      <c r="Z4099" s="6"/>
      <c r="AA4099" s="6"/>
      <c r="AB4099" s="6"/>
      <c r="AC4099" s="6"/>
    </row>
    <row r="4100" spans="1:29" x14ac:dyDescent="0.25">
      <c r="Q4100" s="12" t="str">
        <f t="shared" ca="1" si="130"/>
        <v>-</v>
      </c>
      <c r="W4100" t="str">
        <f t="shared" si="129"/>
        <v>-</v>
      </c>
    </row>
    <row r="4101" spans="1:29" x14ac:dyDescent="0.25">
      <c r="A4101" s="6"/>
      <c r="B4101" s="10"/>
      <c r="C4101" s="6"/>
      <c r="D4101" s="6"/>
      <c r="E4101" s="6"/>
      <c r="F4101" s="6"/>
      <c r="G4101" s="6"/>
      <c r="H4101" s="6"/>
      <c r="I4101" s="6"/>
      <c r="J4101" s="6"/>
      <c r="K4101" s="6"/>
      <c r="L4101" s="6"/>
      <c r="M4101" s="6"/>
      <c r="N4101" s="6"/>
      <c r="O4101" s="6"/>
      <c r="P4101" s="10"/>
      <c r="Q4101" s="15" t="str">
        <f t="shared" ca="1" si="130"/>
        <v>-</v>
      </c>
      <c r="R4101" s="6"/>
      <c r="S4101" s="6"/>
      <c r="T4101" s="6"/>
      <c r="U4101" s="6"/>
      <c r="V4101" s="6"/>
      <c r="W4101" s="6" t="str">
        <f t="shared" si="129"/>
        <v>-</v>
      </c>
      <c r="X4101" s="6"/>
      <c r="Y4101" s="6"/>
      <c r="Z4101" s="6"/>
      <c r="AA4101" s="6"/>
      <c r="AB4101" s="6"/>
      <c r="AC4101" s="6"/>
    </row>
    <row r="4102" spans="1:29" x14ac:dyDescent="0.25">
      <c r="Q4102" s="12" t="str">
        <f t="shared" ca="1" si="130"/>
        <v>-</v>
      </c>
      <c r="W4102" t="str">
        <f t="shared" si="129"/>
        <v>-</v>
      </c>
    </row>
    <row r="4103" spans="1:29" x14ac:dyDescent="0.25">
      <c r="A4103" s="6"/>
      <c r="B4103" s="10"/>
      <c r="C4103" s="6"/>
      <c r="D4103" s="6"/>
      <c r="E4103" s="6"/>
      <c r="F4103" s="6"/>
      <c r="G4103" s="6"/>
      <c r="H4103" s="6"/>
      <c r="I4103" s="6"/>
      <c r="J4103" s="6"/>
      <c r="K4103" s="6"/>
      <c r="L4103" s="6"/>
      <c r="M4103" s="6"/>
      <c r="N4103" s="6"/>
      <c r="O4103" s="6"/>
      <c r="P4103" s="10"/>
      <c r="Q4103" s="15" t="str">
        <f t="shared" ca="1" si="130"/>
        <v>-</v>
      </c>
      <c r="R4103" s="6"/>
      <c r="S4103" s="6"/>
      <c r="T4103" s="6"/>
      <c r="U4103" s="6"/>
      <c r="V4103" s="6"/>
      <c r="W4103" s="6" t="str">
        <f t="shared" si="129"/>
        <v>-</v>
      </c>
      <c r="X4103" s="6"/>
      <c r="Y4103" s="6"/>
      <c r="Z4103" s="6"/>
      <c r="AA4103" s="6"/>
      <c r="AB4103" s="6"/>
      <c r="AC4103" s="6"/>
    </row>
    <row r="4104" spans="1:29" x14ac:dyDescent="0.25">
      <c r="Q4104" s="12" t="str">
        <f t="shared" ca="1" si="130"/>
        <v>-</v>
      </c>
      <c r="W4104" t="str">
        <f t="shared" si="129"/>
        <v>-</v>
      </c>
    </row>
    <row r="4105" spans="1:29" x14ac:dyDescent="0.25">
      <c r="A4105" s="6"/>
      <c r="B4105" s="10"/>
      <c r="C4105" s="6"/>
      <c r="D4105" s="6"/>
      <c r="E4105" s="6"/>
      <c r="F4105" s="6"/>
      <c r="G4105" s="6"/>
      <c r="H4105" s="6"/>
      <c r="I4105" s="6"/>
      <c r="J4105" s="6"/>
      <c r="K4105" s="6"/>
      <c r="L4105" s="6"/>
      <c r="M4105" s="6"/>
      <c r="N4105" s="6"/>
      <c r="O4105" s="6"/>
      <c r="P4105" s="10"/>
      <c r="Q4105" s="15" t="str">
        <f t="shared" ca="1" si="130"/>
        <v>-</v>
      </c>
      <c r="R4105" s="6"/>
      <c r="S4105" s="6"/>
      <c r="T4105" s="6"/>
      <c r="U4105" s="6"/>
      <c r="V4105" s="6"/>
      <c r="W4105" s="6" t="str">
        <f t="shared" si="129"/>
        <v>-</v>
      </c>
      <c r="X4105" s="6"/>
      <c r="Y4105" s="6"/>
      <c r="Z4105" s="6"/>
      <c r="AA4105" s="6"/>
      <c r="AB4105" s="6"/>
      <c r="AC4105" s="6"/>
    </row>
    <row r="4106" spans="1:29" x14ac:dyDescent="0.25">
      <c r="Q4106" s="12" t="str">
        <f t="shared" ca="1" si="130"/>
        <v>-</v>
      </c>
      <c r="W4106" t="str">
        <f t="shared" si="129"/>
        <v>-</v>
      </c>
    </row>
    <row r="4107" spans="1:29" x14ac:dyDescent="0.25">
      <c r="A4107" s="6"/>
      <c r="B4107" s="10"/>
      <c r="C4107" s="6"/>
      <c r="D4107" s="6"/>
      <c r="E4107" s="6"/>
      <c r="F4107" s="6"/>
      <c r="G4107" s="6"/>
      <c r="H4107" s="6"/>
      <c r="I4107" s="6"/>
      <c r="J4107" s="6"/>
      <c r="K4107" s="6"/>
      <c r="L4107" s="6"/>
      <c r="M4107" s="6"/>
      <c r="N4107" s="6"/>
      <c r="O4107" s="6"/>
      <c r="P4107" s="10"/>
      <c r="Q4107" s="15" t="str">
        <f t="shared" ca="1" si="130"/>
        <v>-</v>
      </c>
      <c r="R4107" s="6"/>
      <c r="S4107" s="6"/>
      <c r="T4107" s="6"/>
      <c r="U4107" s="6"/>
      <c r="V4107" s="6"/>
      <c r="W4107" s="6" t="str">
        <f t="shared" si="129"/>
        <v>-</v>
      </c>
      <c r="X4107" s="6"/>
      <c r="Y4107" s="6"/>
      <c r="Z4107" s="6"/>
      <c r="AA4107" s="6"/>
      <c r="AB4107" s="6"/>
      <c r="AC4107" s="6"/>
    </row>
    <row r="4108" spans="1:29" x14ac:dyDescent="0.25">
      <c r="Q4108" s="12" t="str">
        <f t="shared" ca="1" si="130"/>
        <v>-</v>
      </c>
      <c r="W4108" t="str">
        <f t="shared" si="129"/>
        <v>-</v>
      </c>
    </row>
    <row r="4109" spans="1:29" x14ac:dyDescent="0.25">
      <c r="A4109" s="6"/>
      <c r="B4109" s="10"/>
      <c r="C4109" s="6"/>
      <c r="D4109" s="6"/>
      <c r="E4109" s="6"/>
      <c r="F4109" s="6"/>
      <c r="G4109" s="6"/>
      <c r="H4109" s="6"/>
      <c r="I4109" s="6"/>
      <c r="J4109" s="6"/>
      <c r="K4109" s="6"/>
      <c r="L4109" s="6"/>
      <c r="M4109" s="6"/>
      <c r="N4109" s="6"/>
      <c r="O4109" s="6"/>
      <c r="P4109" s="10"/>
      <c r="Q4109" s="15" t="str">
        <f t="shared" ca="1" si="130"/>
        <v>-</v>
      </c>
      <c r="R4109" s="6"/>
      <c r="S4109" s="6"/>
      <c r="T4109" s="6"/>
      <c r="U4109" s="6"/>
      <c r="V4109" s="6"/>
      <c r="W4109" s="6" t="str">
        <f t="shared" si="129"/>
        <v>-</v>
      </c>
      <c r="X4109" s="6"/>
      <c r="Y4109" s="6"/>
      <c r="Z4109" s="6"/>
      <c r="AA4109" s="6"/>
      <c r="AB4109" s="6"/>
      <c r="AC4109" s="6"/>
    </row>
    <row r="4110" spans="1:29" x14ac:dyDescent="0.25">
      <c r="Q4110" s="12" t="str">
        <f t="shared" ca="1" si="130"/>
        <v>-</v>
      </c>
      <c r="W4110" t="str">
        <f t="shared" si="129"/>
        <v>-</v>
      </c>
    </row>
    <row r="4111" spans="1:29" x14ac:dyDescent="0.25">
      <c r="A4111" s="6"/>
      <c r="B4111" s="10"/>
      <c r="C4111" s="6"/>
      <c r="D4111" s="6"/>
      <c r="E4111" s="6"/>
      <c r="F4111" s="6"/>
      <c r="G4111" s="6"/>
      <c r="H4111" s="6"/>
      <c r="I4111" s="6"/>
      <c r="J4111" s="6"/>
      <c r="K4111" s="6"/>
      <c r="L4111" s="6"/>
      <c r="M4111" s="6"/>
      <c r="N4111" s="6"/>
      <c r="O4111" s="6"/>
      <c r="P4111" s="10"/>
      <c r="Q4111" s="15" t="str">
        <f t="shared" ca="1" si="130"/>
        <v>-</v>
      </c>
      <c r="R4111" s="6"/>
      <c r="S4111" s="6"/>
      <c r="T4111" s="6"/>
      <c r="U4111" s="6"/>
      <c r="V4111" s="6"/>
      <c r="W4111" s="6" t="str">
        <f t="shared" si="129"/>
        <v>-</v>
      </c>
      <c r="X4111" s="6"/>
      <c r="Y4111" s="6"/>
      <c r="Z4111" s="6"/>
      <c r="AA4111" s="6"/>
      <c r="AB4111" s="6"/>
      <c r="AC4111" s="6"/>
    </row>
    <row r="4112" spans="1:29" x14ac:dyDescent="0.25">
      <c r="Q4112" s="12" t="str">
        <f t="shared" ca="1" si="130"/>
        <v>-</v>
      </c>
      <c r="W4112" t="str">
        <f t="shared" si="129"/>
        <v>-</v>
      </c>
    </row>
    <row r="4113" spans="1:29" x14ac:dyDescent="0.25">
      <c r="A4113" s="6"/>
      <c r="B4113" s="10"/>
      <c r="C4113" s="6"/>
      <c r="D4113" s="6"/>
      <c r="E4113" s="6"/>
      <c r="F4113" s="6"/>
      <c r="G4113" s="6"/>
      <c r="H4113" s="6"/>
      <c r="I4113" s="6"/>
      <c r="J4113" s="6"/>
      <c r="K4113" s="6"/>
      <c r="L4113" s="6"/>
      <c r="M4113" s="6"/>
      <c r="N4113" s="6"/>
      <c r="O4113" s="6"/>
      <c r="P4113" s="10"/>
      <c r="Q4113" s="15" t="str">
        <f t="shared" ca="1" si="130"/>
        <v>-</v>
      </c>
      <c r="R4113" s="6"/>
      <c r="S4113" s="6"/>
      <c r="T4113" s="6"/>
      <c r="U4113" s="6"/>
      <c r="V4113" s="6"/>
      <c r="W4113" s="6" t="str">
        <f t="shared" si="129"/>
        <v>-</v>
      </c>
      <c r="X4113" s="6"/>
      <c r="Y4113" s="6"/>
      <c r="Z4113" s="6"/>
      <c r="AA4113" s="6"/>
      <c r="AB4113" s="6"/>
      <c r="AC4113" s="6"/>
    </row>
    <row r="4114" spans="1:29" x14ac:dyDescent="0.25">
      <c r="Q4114" s="12" t="str">
        <f t="shared" ca="1" si="130"/>
        <v>-</v>
      </c>
      <c r="W4114" t="str">
        <f t="shared" si="129"/>
        <v>-</v>
      </c>
    </row>
    <row r="4115" spans="1:29" x14ac:dyDescent="0.25">
      <c r="A4115" s="6"/>
      <c r="B4115" s="10"/>
      <c r="C4115" s="6"/>
      <c r="D4115" s="6"/>
      <c r="E4115" s="6"/>
      <c r="F4115" s="6"/>
      <c r="G4115" s="6"/>
      <c r="H4115" s="6"/>
      <c r="I4115" s="6"/>
      <c r="J4115" s="6"/>
      <c r="K4115" s="6"/>
      <c r="L4115" s="6"/>
      <c r="M4115" s="6"/>
      <c r="N4115" s="6"/>
      <c r="O4115" s="6"/>
      <c r="P4115" s="10"/>
      <c r="Q4115" s="15" t="str">
        <f t="shared" ca="1" si="130"/>
        <v>-</v>
      </c>
      <c r="R4115" s="6"/>
      <c r="S4115" s="6"/>
      <c r="T4115" s="6"/>
      <c r="U4115" s="6"/>
      <c r="V4115" s="6"/>
      <c r="W4115" s="6" t="str">
        <f t="shared" si="129"/>
        <v>-</v>
      </c>
      <c r="X4115" s="6"/>
      <c r="Y4115" s="6"/>
      <c r="Z4115" s="6"/>
      <c r="AA4115" s="6"/>
      <c r="AB4115" s="6"/>
      <c r="AC4115" s="6"/>
    </row>
    <row r="4116" spans="1:29" x14ac:dyDescent="0.25">
      <c r="Q4116" s="12" t="str">
        <f t="shared" ca="1" si="130"/>
        <v>-</v>
      </c>
      <c r="W4116" t="str">
        <f t="shared" si="129"/>
        <v>-</v>
      </c>
    </row>
    <row r="4117" spans="1:29" x14ac:dyDescent="0.25">
      <c r="A4117" s="6"/>
      <c r="B4117" s="10"/>
      <c r="C4117" s="6"/>
      <c r="D4117" s="6"/>
      <c r="E4117" s="6"/>
      <c r="F4117" s="6"/>
      <c r="G4117" s="6"/>
      <c r="H4117" s="6"/>
      <c r="I4117" s="6"/>
      <c r="J4117" s="6"/>
      <c r="K4117" s="6"/>
      <c r="L4117" s="6"/>
      <c r="M4117" s="6"/>
      <c r="N4117" s="6"/>
      <c r="O4117" s="6"/>
      <c r="P4117" s="10"/>
      <c r="Q4117" s="15" t="str">
        <f t="shared" ca="1" si="130"/>
        <v>-</v>
      </c>
      <c r="R4117" s="6"/>
      <c r="S4117" s="6"/>
      <c r="T4117" s="6"/>
      <c r="U4117" s="6"/>
      <c r="V4117" s="6"/>
      <c r="W4117" s="6" t="str">
        <f t="shared" si="129"/>
        <v>-</v>
      </c>
      <c r="X4117" s="6"/>
      <c r="Y4117" s="6"/>
      <c r="Z4117" s="6"/>
      <c r="AA4117" s="6"/>
      <c r="AB4117" s="6"/>
      <c r="AC4117" s="6"/>
    </row>
    <row r="4118" spans="1:29" x14ac:dyDescent="0.25">
      <c r="Q4118" s="12" t="str">
        <f t="shared" ca="1" si="130"/>
        <v>-</v>
      </c>
      <c r="W4118" t="str">
        <f t="shared" si="129"/>
        <v>-</v>
      </c>
    </row>
    <row r="4119" spans="1:29" x14ac:dyDescent="0.25">
      <c r="A4119" s="6"/>
      <c r="B4119" s="10"/>
      <c r="C4119" s="6"/>
      <c r="D4119" s="6"/>
      <c r="E4119" s="6"/>
      <c r="F4119" s="6"/>
      <c r="G4119" s="6"/>
      <c r="H4119" s="6"/>
      <c r="I4119" s="6"/>
      <c r="J4119" s="6"/>
      <c r="K4119" s="6"/>
      <c r="L4119" s="6"/>
      <c r="M4119" s="6"/>
      <c r="N4119" s="6"/>
      <c r="O4119" s="6"/>
      <c r="P4119" s="10"/>
      <c r="Q4119" s="15" t="str">
        <f t="shared" ca="1" si="130"/>
        <v>-</v>
      </c>
      <c r="R4119" s="6"/>
      <c r="S4119" s="6"/>
      <c r="T4119" s="6"/>
      <c r="U4119" s="6"/>
      <c r="V4119" s="6"/>
      <c r="W4119" s="6" t="str">
        <f t="shared" si="129"/>
        <v>-</v>
      </c>
      <c r="X4119" s="6"/>
      <c r="Y4119" s="6"/>
      <c r="Z4119" s="6"/>
      <c r="AA4119" s="6"/>
      <c r="AB4119" s="6"/>
      <c r="AC4119" s="6"/>
    </row>
    <row r="4120" spans="1:29" x14ac:dyDescent="0.25">
      <c r="Q4120" s="12" t="str">
        <f t="shared" ca="1" si="130"/>
        <v>-</v>
      </c>
      <c r="W4120" t="str">
        <f t="shared" si="129"/>
        <v>-</v>
      </c>
    </row>
    <row r="4121" spans="1:29" x14ac:dyDescent="0.25">
      <c r="A4121" s="6"/>
      <c r="B4121" s="10"/>
      <c r="C4121" s="6"/>
      <c r="D4121" s="6"/>
      <c r="E4121" s="6"/>
      <c r="F4121" s="6"/>
      <c r="G4121" s="6"/>
      <c r="H4121" s="6"/>
      <c r="I4121" s="6"/>
      <c r="J4121" s="6"/>
      <c r="K4121" s="6"/>
      <c r="L4121" s="6"/>
      <c r="M4121" s="6"/>
      <c r="N4121" s="6"/>
      <c r="O4121" s="6"/>
      <c r="P4121" s="10"/>
      <c r="Q4121" s="15" t="str">
        <f t="shared" ca="1" si="130"/>
        <v>-</v>
      </c>
      <c r="R4121" s="6"/>
      <c r="S4121" s="6"/>
      <c r="T4121" s="6"/>
      <c r="U4121" s="6"/>
      <c r="V4121" s="6"/>
      <c r="W4121" s="6" t="str">
        <f t="shared" si="129"/>
        <v>-</v>
      </c>
      <c r="X4121" s="6"/>
      <c r="Y4121" s="6"/>
      <c r="Z4121" s="6"/>
      <c r="AA4121" s="6"/>
      <c r="AB4121" s="6"/>
      <c r="AC4121" s="6"/>
    </row>
    <row r="4122" spans="1:29" x14ac:dyDescent="0.25">
      <c r="Q4122" s="12" t="str">
        <f t="shared" ca="1" si="130"/>
        <v>-</v>
      </c>
      <c r="W4122" t="str">
        <f t="shared" si="129"/>
        <v>-</v>
      </c>
    </row>
    <row r="4123" spans="1:29" x14ac:dyDescent="0.25">
      <c r="A4123" s="6"/>
      <c r="B4123" s="10"/>
      <c r="C4123" s="6"/>
      <c r="D4123" s="6"/>
      <c r="E4123" s="6"/>
      <c r="F4123" s="6"/>
      <c r="G4123" s="6"/>
      <c r="H4123" s="6"/>
      <c r="I4123" s="6"/>
      <c r="J4123" s="6"/>
      <c r="K4123" s="6"/>
      <c r="L4123" s="6"/>
      <c r="M4123" s="6"/>
      <c r="N4123" s="6"/>
      <c r="O4123" s="6"/>
      <c r="P4123" s="10"/>
      <c r="Q4123" s="15" t="str">
        <f t="shared" ca="1" si="130"/>
        <v>-</v>
      </c>
      <c r="R4123" s="6"/>
      <c r="S4123" s="6"/>
      <c r="T4123" s="6"/>
      <c r="U4123" s="6"/>
      <c r="V4123" s="6"/>
      <c r="W4123" s="6" t="str">
        <f t="shared" si="129"/>
        <v>-</v>
      </c>
      <c r="X4123" s="6"/>
      <c r="Y4123" s="6"/>
      <c r="Z4123" s="6"/>
      <c r="AA4123" s="6"/>
      <c r="AB4123" s="6"/>
      <c r="AC4123" s="6"/>
    </row>
    <row r="4124" spans="1:29" x14ac:dyDescent="0.25">
      <c r="Q4124" s="12" t="str">
        <f t="shared" ca="1" si="130"/>
        <v>-</v>
      </c>
      <c r="W4124" t="str">
        <f t="shared" si="129"/>
        <v>-</v>
      </c>
    </row>
    <row r="4125" spans="1:29" x14ac:dyDescent="0.25">
      <c r="A4125" s="6"/>
      <c r="B4125" s="10"/>
      <c r="C4125" s="6"/>
      <c r="D4125" s="6"/>
      <c r="E4125" s="6"/>
      <c r="F4125" s="6"/>
      <c r="G4125" s="6"/>
      <c r="H4125" s="6"/>
      <c r="I4125" s="6"/>
      <c r="J4125" s="6"/>
      <c r="K4125" s="6"/>
      <c r="L4125" s="6"/>
      <c r="M4125" s="6"/>
      <c r="N4125" s="6"/>
      <c r="O4125" s="6"/>
      <c r="P4125" s="10"/>
      <c r="Q4125" s="15" t="str">
        <f t="shared" ca="1" si="130"/>
        <v>-</v>
      </c>
      <c r="R4125" s="6"/>
      <c r="S4125" s="6"/>
      <c r="T4125" s="6"/>
      <c r="U4125" s="6"/>
      <c r="V4125" s="6"/>
      <c r="W4125" s="6" t="str">
        <f t="shared" si="129"/>
        <v>-</v>
      </c>
      <c r="X4125" s="6"/>
      <c r="Y4125" s="6"/>
      <c r="Z4125" s="6"/>
      <c r="AA4125" s="6"/>
      <c r="AB4125" s="6"/>
      <c r="AC4125" s="6"/>
    </row>
    <row r="4126" spans="1:29" x14ac:dyDescent="0.25">
      <c r="Q4126" s="12" t="str">
        <f t="shared" ca="1" si="130"/>
        <v>-</v>
      </c>
      <c r="W4126" t="str">
        <f t="shared" si="129"/>
        <v>-</v>
      </c>
    </row>
    <row r="4127" spans="1:29" x14ac:dyDescent="0.25">
      <c r="A4127" s="6"/>
      <c r="B4127" s="10"/>
      <c r="C4127" s="6"/>
      <c r="D4127" s="6"/>
      <c r="E4127" s="6"/>
      <c r="F4127" s="6"/>
      <c r="G4127" s="6"/>
      <c r="H4127" s="6"/>
      <c r="I4127" s="6"/>
      <c r="J4127" s="6"/>
      <c r="K4127" s="6"/>
      <c r="L4127" s="6"/>
      <c r="M4127" s="6"/>
      <c r="N4127" s="6"/>
      <c r="O4127" s="6"/>
      <c r="P4127" s="10"/>
      <c r="Q4127" s="15" t="str">
        <f t="shared" ca="1" si="130"/>
        <v>-</v>
      </c>
      <c r="R4127" s="6"/>
      <c r="S4127" s="6"/>
      <c r="T4127" s="6"/>
      <c r="U4127" s="6"/>
      <c r="V4127" s="6"/>
      <c r="W4127" s="6" t="str">
        <f t="shared" si="129"/>
        <v>-</v>
      </c>
      <c r="X4127" s="6"/>
      <c r="Y4127" s="6"/>
      <c r="Z4127" s="6"/>
      <c r="AA4127" s="6"/>
      <c r="AB4127" s="6"/>
      <c r="AC4127" s="6"/>
    </row>
    <row r="4128" spans="1:29" x14ac:dyDescent="0.25">
      <c r="Q4128" s="12" t="str">
        <f t="shared" ca="1" si="130"/>
        <v>-</v>
      </c>
      <c r="W4128" t="str">
        <f t="shared" si="129"/>
        <v>-</v>
      </c>
    </row>
    <row r="4129" spans="1:29" x14ac:dyDescent="0.25">
      <c r="A4129" s="6"/>
      <c r="B4129" s="10"/>
      <c r="C4129" s="6"/>
      <c r="D4129" s="6"/>
      <c r="E4129" s="6"/>
      <c r="F4129" s="6"/>
      <c r="G4129" s="6"/>
      <c r="H4129" s="6"/>
      <c r="I4129" s="6"/>
      <c r="J4129" s="6"/>
      <c r="K4129" s="6"/>
      <c r="L4129" s="6"/>
      <c r="M4129" s="6"/>
      <c r="N4129" s="6"/>
      <c r="O4129" s="6"/>
      <c r="P4129" s="10"/>
      <c r="Q4129" s="15" t="str">
        <f t="shared" ca="1" si="130"/>
        <v>-</v>
      </c>
      <c r="R4129" s="6"/>
      <c r="S4129" s="6"/>
      <c r="T4129" s="6"/>
      <c r="U4129" s="6"/>
      <c r="V4129" s="6"/>
      <c r="W4129" s="6" t="str">
        <f t="shared" si="129"/>
        <v>-</v>
      </c>
      <c r="X4129" s="6"/>
      <c r="Y4129" s="6"/>
      <c r="Z4129" s="6"/>
      <c r="AA4129" s="6"/>
      <c r="AB4129" s="6"/>
      <c r="AC4129" s="6"/>
    </row>
    <row r="4130" spans="1:29" x14ac:dyDescent="0.25">
      <c r="Q4130" s="12" t="str">
        <f t="shared" ca="1" si="130"/>
        <v>-</v>
      </c>
      <c r="W4130" t="str">
        <f t="shared" si="129"/>
        <v>-</v>
      </c>
    </row>
    <row r="4131" spans="1:29" x14ac:dyDescent="0.25">
      <c r="A4131" s="6"/>
      <c r="B4131" s="10"/>
      <c r="C4131" s="6"/>
      <c r="D4131" s="6"/>
      <c r="E4131" s="6"/>
      <c r="F4131" s="6"/>
      <c r="G4131" s="6"/>
      <c r="H4131" s="6"/>
      <c r="I4131" s="6"/>
      <c r="J4131" s="6"/>
      <c r="K4131" s="6"/>
      <c r="L4131" s="6"/>
      <c r="M4131" s="6"/>
      <c r="N4131" s="6"/>
      <c r="O4131" s="6"/>
      <c r="P4131" s="10"/>
      <c r="Q4131" s="15" t="str">
        <f t="shared" ca="1" si="130"/>
        <v>-</v>
      </c>
      <c r="R4131" s="6"/>
      <c r="S4131" s="6"/>
      <c r="T4131" s="6"/>
      <c r="U4131" s="6"/>
      <c r="V4131" s="6"/>
      <c r="W4131" s="6" t="str">
        <f t="shared" si="129"/>
        <v>-</v>
      </c>
      <c r="X4131" s="6"/>
      <c r="Y4131" s="6"/>
      <c r="Z4131" s="6"/>
      <c r="AA4131" s="6"/>
      <c r="AB4131" s="6"/>
      <c r="AC4131" s="6"/>
    </row>
    <row r="4132" spans="1:29" x14ac:dyDescent="0.25">
      <c r="Q4132" s="12" t="str">
        <f t="shared" ca="1" si="130"/>
        <v>-</v>
      </c>
      <c r="W4132" t="str">
        <f t="shared" si="129"/>
        <v>-</v>
      </c>
    </row>
    <row r="4133" spans="1:29" x14ac:dyDescent="0.25">
      <c r="A4133" s="6"/>
      <c r="B4133" s="10"/>
      <c r="C4133" s="6"/>
      <c r="D4133" s="6"/>
      <c r="E4133" s="6"/>
      <c r="F4133" s="6"/>
      <c r="G4133" s="6"/>
      <c r="H4133" s="6"/>
      <c r="I4133" s="6"/>
      <c r="J4133" s="6"/>
      <c r="K4133" s="6"/>
      <c r="L4133" s="6"/>
      <c r="M4133" s="6"/>
      <c r="N4133" s="6"/>
      <c r="O4133" s="6"/>
      <c r="P4133" s="10"/>
      <c r="Q4133" s="15" t="str">
        <f t="shared" ca="1" si="130"/>
        <v>-</v>
      </c>
      <c r="R4133" s="6"/>
      <c r="S4133" s="6"/>
      <c r="T4133" s="6"/>
      <c r="U4133" s="6"/>
      <c r="V4133" s="6"/>
      <c r="W4133" s="6" t="str">
        <f t="shared" si="129"/>
        <v>-</v>
      </c>
      <c r="X4133" s="6"/>
      <c r="Y4133" s="6"/>
      <c r="Z4133" s="6"/>
      <c r="AA4133" s="6"/>
      <c r="AB4133" s="6"/>
      <c r="AC4133" s="6"/>
    </row>
    <row r="4134" spans="1:29" x14ac:dyDescent="0.25">
      <c r="Q4134" s="12" t="str">
        <f t="shared" ca="1" si="130"/>
        <v>-</v>
      </c>
      <c r="W4134" t="str">
        <f t="shared" si="129"/>
        <v>-</v>
      </c>
    </row>
    <row r="4135" spans="1:29" x14ac:dyDescent="0.25">
      <c r="A4135" s="6"/>
      <c r="B4135" s="10"/>
      <c r="C4135" s="6"/>
      <c r="D4135" s="6"/>
      <c r="E4135" s="6"/>
      <c r="F4135" s="6"/>
      <c r="G4135" s="6"/>
      <c r="H4135" s="6"/>
      <c r="I4135" s="6"/>
      <c r="J4135" s="6"/>
      <c r="K4135" s="6"/>
      <c r="L4135" s="6"/>
      <c r="M4135" s="6"/>
      <c r="N4135" s="6"/>
      <c r="O4135" s="6"/>
      <c r="P4135" s="10"/>
      <c r="Q4135" s="15" t="str">
        <f t="shared" ca="1" si="130"/>
        <v>-</v>
      </c>
      <c r="R4135" s="6"/>
      <c r="S4135" s="6"/>
      <c r="T4135" s="6"/>
      <c r="U4135" s="6"/>
      <c r="V4135" s="6"/>
      <c r="W4135" s="6" t="str">
        <f t="shared" si="129"/>
        <v>-</v>
      </c>
      <c r="X4135" s="6"/>
      <c r="Y4135" s="6"/>
      <c r="Z4135" s="6"/>
      <c r="AA4135" s="6"/>
      <c r="AB4135" s="6"/>
      <c r="AC4135" s="6"/>
    </row>
    <row r="4136" spans="1:29" x14ac:dyDescent="0.25">
      <c r="Q4136" s="12" t="str">
        <f t="shared" ca="1" si="130"/>
        <v>-</v>
      </c>
      <c r="W4136" t="str">
        <f t="shared" si="129"/>
        <v>-</v>
      </c>
    </row>
    <row r="4137" spans="1:29" x14ac:dyDescent="0.25">
      <c r="A4137" s="6"/>
      <c r="B4137" s="10"/>
      <c r="C4137" s="6"/>
      <c r="D4137" s="6"/>
      <c r="E4137" s="6"/>
      <c r="F4137" s="6"/>
      <c r="G4137" s="6"/>
      <c r="H4137" s="6"/>
      <c r="I4137" s="6"/>
      <c r="J4137" s="6"/>
      <c r="K4137" s="6"/>
      <c r="L4137" s="6"/>
      <c r="M4137" s="6"/>
      <c r="N4137" s="6"/>
      <c r="O4137" s="6"/>
      <c r="P4137" s="10"/>
      <c r="Q4137" s="15" t="str">
        <f t="shared" ca="1" si="130"/>
        <v>-</v>
      </c>
      <c r="R4137" s="6"/>
      <c r="S4137" s="6"/>
      <c r="T4137" s="6"/>
      <c r="U4137" s="6"/>
      <c r="V4137" s="6"/>
      <c r="W4137" s="6" t="str">
        <f t="shared" si="129"/>
        <v>-</v>
      </c>
      <c r="X4137" s="6"/>
      <c r="Y4137" s="6"/>
      <c r="Z4137" s="6"/>
      <c r="AA4137" s="6"/>
      <c r="AB4137" s="6"/>
      <c r="AC4137" s="6"/>
    </row>
    <row r="4138" spans="1:29" x14ac:dyDescent="0.25">
      <c r="Q4138" s="12" t="str">
        <f t="shared" ca="1" si="130"/>
        <v>-</v>
      </c>
      <c r="W4138" t="str">
        <f t="shared" si="129"/>
        <v>-</v>
      </c>
    </row>
    <row r="4139" spans="1:29" x14ac:dyDescent="0.25">
      <c r="A4139" s="6"/>
      <c r="B4139" s="10"/>
      <c r="C4139" s="6"/>
      <c r="D4139" s="6"/>
      <c r="E4139" s="6"/>
      <c r="F4139" s="6"/>
      <c r="G4139" s="6"/>
      <c r="H4139" s="6"/>
      <c r="I4139" s="6"/>
      <c r="J4139" s="6"/>
      <c r="K4139" s="6"/>
      <c r="L4139" s="6"/>
      <c r="M4139" s="6"/>
      <c r="N4139" s="6"/>
      <c r="O4139" s="6"/>
      <c r="P4139" s="10"/>
      <c r="Q4139" s="15" t="str">
        <f t="shared" ca="1" si="130"/>
        <v>-</v>
      </c>
      <c r="R4139" s="6"/>
      <c r="S4139" s="6"/>
      <c r="T4139" s="6"/>
      <c r="U4139" s="6"/>
      <c r="V4139" s="6"/>
      <c r="W4139" s="6" t="str">
        <f t="shared" si="129"/>
        <v>-</v>
      </c>
      <c r="X4139" s="6"/>
      <c r="Y4139" s="6"/>
      <c r="Z4139" s="6"/>
      <c r="AA4139" s="6"/>
      <c r="AB4139" s="6"/>
      <c r="AC4139" s="6"/>
    </row>
    <row r="4140" spans="1:29" x14ac:dyDescent="0.25">
      <c r="Q4140" s="12" t="str">
        <f t="shared" ca="1" si="130"/>
        <v>-</v>
      </c>
      <c r="W4140" t="str">
        <f t="shared" si="129"/>
        <v>-</v>
      </c>
    </row>
    <row r="4141" spans="1:29" x14ac:dyDescent="0.25">
      <c r="A4141" s="6"/>
      <c r="B4141" s="10"/>
      <c r="C4141" s="6"/>
      <c r="D4141" s="6"/>
      <c r="E4141" s="6"/>
      <c r="F4141" s="6"/>
      <c r="G4141" s="6"/>
      <c r="H4141" s="6"/>
      <c r="I4141" s="6"/>
      <c r="J4141" s="6"/>
      <c r="K4141" s="6"/>
      <c r="L4141" s="6"/>
      <c r="M4141" s="6"/>
      <c r="N4141" s="6"/>
      <c r="O4141" s="6"/>
      <c r="P4141" s="10"/>
      <c r="Q4141" s="15" t="str">
        <f t="shared" ca="1" si="130"/>
        <v>-</v>
      </c>
      <c r="R4141" s="6"/>
      <c r="S4141" s="6"/>
      <c r="T4141" s="6"/>
      <c r="U4141" s="6"/>
      <c r="V4141" s="6"/>
      <c r="W4141" s="6" t="str">
        <f t="shared" si="129"/>
        <v>-</v>
      </c>
      <c r="X4141" s="6"/>
      <c r="Y4141" s="6"/>
      <c r="Z4141" s="6"/>
      <c r="AA4141" s="6"/>
      <c r="AB4141" s="6"/>
      <c r="AC4141" s="6"/>
    </row>
    <row r="4142" spans="1:29" x14ac:dyDescent="0.25">
      <c r="Q4142" s="12" t="str">
        <f t="shared" ca="1" si="130"/>
        <v>-</v>
      </c>
      <c r="W4142" t="str">
        <f t="shared" si="129"/>
        <v>-</v>
      </c>
    </row>
    <row r="4143" spans="1:29" x14ac:dyDescent="0.25">
      <c r="A4143" s="6"/>
      <c r="B4143" s="10"/>
      <c r="C4143" s="6"/>
      <c r="D4143" s="6"/>
      <c r="E4143" s="6"/>
      <c r="F4143" s="6"/>
      <c r="G4143" s="6"/>
      <c r="H4143" s="6"/>
      <c r="I4143" s="6"/>
      <c r="J4143" s="6"/>
      <c r="K4143" s="6"/>
      <c r="L4143" s="6"/>
      <c r="M4143" s="6"/>
      <c r="N4143" s="6"/>
      <c r="O4143" s="6"/>
      <c r="P4143" s="10"/>
      <c r="Q4143" s="15" t="str">
        <f t="shared" ca="1" si="130"/>
        <v>-</v>
      </c>
      <c r="R4143" s="6"/>
      <c r="S4143" s="6"/>
      <c r="T4143" s="6"/>
      <c r="U4143" s="6"/>
      <c r="V4143" s="6"/>
      <c r="W4143" s="6" t="str">
        <f t="shared" si="129"/>
        <v>-</v>
      </c>
      <c r="X4143" s="6"/>
      <c r="Y4143" s="6"/>
      <c r="Z4143" s="6"/>
      <c r="AA4143" s="6"/>
      <c r="AB4143" s="6"/>
      <c r="AC4143" s="6"/>
    </row>
    <row r="4144" spans="1:29" x14ac:dyDescent="0.25">
      <c r="Q4144" s="12" t="str">
        <f t="shared" ca="1" si="130"/>
        <v>-</v>
      </c>
      <c r="W4144" t="str">
        <f t="shared" si="129"/>
        <v>-</v>
      </c>
    </row>
    <row r="4145" spans="1:29" x14ac:dyDescent="0.25">
      <c r="A4145" s="6"/>
      <c r="B4145" s="10"/>
      <c r="C4145" s="6"/>
      <c r="D4145" s="6"/>
      <c r="E4145" s="6"/>
      <c r="F4145" s="6"/>
      <c r="G4145" s="6"/>
      <c r="H4145" s="6"/>
      <c r="I4145" s="6"/>
      <c r="J4145" s="6"/>
      <c r="K4145" s="6"/>
      <c r="L4145" s="6"/>
      <c r="M4145" s="6"/>
      <c r="N4145" s="6"/>
      <c r="O4145" s="6"/>
      <c r="P4145" s="10"/>
      <c r="Q4145" s="15" t="str">
        <f t="shared" ca="1" si="130"/>
        <v>-</v>
      </c>
      <c r="R4145" s="6"/>
      <c r="S4145" s="6"/>
      <c r="T4145" s="6"/>
      <c r="U4145" s="6"/>
      <c r="V4145" s="6"/>
      <c r="W4145" s="6" t="str">
        <f t="shared" si="129"/>
        <v>-</v>
      </c>
      <c r="X4145" s="6"/>
      <c r="Y4145" s="6"/>
      <c r="Z4145" s="6"/>
      <c r="AA4145" s="6"/>
      <c r="AB4145" s="6"/>
      <c r="AC4145" s="6"/>
    </row>
    <row r="4146" spans="1:29" x14ac:dyDescent="0.25">
      <c r="Q4146" s="12" t="str">
        <f t="shared" ca="1" si="130"/>
        <v>-</v>
      </c>
      <c r="W4146" t="str">
        <f t="shared" si="129"/>
        <v>-</v>
      </c>
    </row>
    <row r="4147" spans="1:29" x14ac:dyDescent="0.25">
      <c r="A4147" s="6"/>
      <c r="B4147" s="10"/>
      <c r="C4147" s="6"/>
      <c r="D4147" s="6"/>
      <c r="E4147" s="6"/>
      <c r="F4147" s="6"/>
      <c r="G4147" s="6"/>
      <c r="H4147" s="6"/>
      <c r="I4147" s="6"/>
      <c r="J4147" s="6"/>
      <c r="K4147" s="6"/>
      <c r="L4147" s="6"/>
      <c r="M4147" s="6"/>
      <c r="N4147" s="6"/>
      <c r="O4147" s="6"/>
      <c r="P4147" s="10"/>
      <c r="Q4147" s="15" t="str">
        <f t="shared" ca="1" si="130"/>
        <v>-</v>
      </c>
      <c r="R4147" s="6"/>
      <c r="S4147" s="6"/>
      <c r="T4147" s="6"/>
      <c r="U4147" s="6"/>
      <c r="V4147" s="6"/>
      <c r="W4147" s="6" t="str">
        <f t="shared" si="129"/>
        <v>-</v>
      </c>
      <c r="X4147" s="6"/>
      <c r="Y4147" s="6"/>
      <c r="Z4147" s="6"/>
      <c r="AA4147" s="6"/>
      <c r="AB4147" s="6"/>
      <c r="AC4147" s="6"/>
    </row>
    <row r="4148" spans="1:29" x14ac:dyDescent="0.25">
      <c r="Q4148" s="12" t="str">
        <f t="shared" ca="1" si="130"/>
        <v>-</v>
      </c>
      <c r="W4148" t="str">
        <f t="shared" si="129"/>
        <v>-</v>
      </c>
    </row>
    <row r="4149" spans="1:29" x14ac:dyDescent="0.25">
      <c r="A4149" s="6"/>
      <c r="B4149" s="10"/>
      <c r="C4149" s="6"/>
      <c r="D4149" s="6"/>
      <c r="E4149" s="6"/>
      <c r="F4149" s="6"/>
      <c r="G4149" s="6"/>
      <c r="H4149" s="6"/>
      <c r="I4149" s="6"/>
      <c r="J4149" s="6"/>
      <c r="K4149" s="6"/>
      <c r="L4149" s="6"/>
      <c r="M4149" s="6"/>
      <c r="N4149" s="6"/>
      <c r="O4149" s="6"/>
      <c r="P4149" s="10"/>
      <c r="Q4149" s="15" t="str">
        <f t="shared" ca="1" si="130"/>
        <v>-</v>
      </c>
      <c r="R4149" s="6"/>
      <c r="S4149" s="6"/>
      <c r="T4149" s="6"/>
      <c r="U4149" s="6"/>
      <c r="V4149" s="6"/>
      <c r="W4149" s="6" t="str">
        <f t="shared" si="129"/>
        <v>-</v>
      </c>
      <c r="X4149" s="6"/>
      <c r="Y4149" s="6"/>
      <c r="Z4149" s="6"/>
      <c r="AA4149" s="6"/>
      <c r="AB4149" s="6"/>
      <c r="AC4149" s="6"/>
    </row>
    <row r="4150" spans="1:29" x14ac:dyDescent="0.25">
      <c r="Q4150" s="12" t="str">
        <f t="shared" ca="1" si="130"/>
        <v>-</v>
      </c>
      <c r="W4150" t="str">
        <f t="shared" si="129"/>
        <v>-</v>
      </c>
    </row>
    <row r="4151" spans="1:29" x14ac:dyDescent="0.25">
      <c r="A4151" s="6"/>
      <c r="B4151" s="10"/>
      <c r="C4151" s="6"/>
      <c r="D4151" s="6"/>
      <c r="E4151" s="6"/>
      <c r="F4151" s="6"/>
      <c r="G4151" s="6"/>
      <c r="H4151" s="6"/>
      <c r="I4151" s="6"/>
      <c r="J4151" s="6"/>
      <c r="K4151" s="6"/>
      <c r="L4151" s="6"/>
      <c r="M4151" s="6"/>
      <c r="N4151" s="6"/>
      <c r="O4151" s="6"/>
      <c r="P4151" s="10"/>
      <c r="Q4151" s="15" t="str">
        <f t="shared" ca="1" si="130"/>
        <v>-</v>
      </c>
      <c r="R4151" s="6"/>
      <c r="S4151" s="6"/>
      <c r="T4151" s="6"/>
      <c r="U4151" s="6"/>
      <c r="V4151" s="6"/>
      <c r="W4151" s="6" t="str">
        <f t="shared" si="129"/>
        <v>-</v>
      </c>
      <c r="X4151" s="6"/>
      <c r="Y4151" s="6"/>
      <c r="Z4151" s="6"/>
      <c r="AA4151" s="6"/>
      <c r="AB4151" s="6"/>
      <c r="AC4151" s="6"/>
    </row>
    <row r="4152" spans="1:29" x14ac:dyDescent="0.25">
      <c r="Q4152" s="12" t="str">
        <f t="shared" ca="1" si="130"/>
        <v>-</v>
      </c>
      <c r="W4152" t="str">
        <f t="shared" si="129"/>
        <v>-</v>
      </c>
    </row>
    <row r="4153" spans="1:29" x14ac:dyDescent="0.25">
      <c r="A4153" s="6"/>
      <c r="B4153" s="10"/>
      <c r="C4153" s="6"/>
      <c r="D4153" s="6"/>
      <c r="E4153" s="6"/>
      <c r="F4153" s="6"/>
      <c r="G4153" s="6"/>
      <c r="H4153" s="6"/>
      <c r="I4153" s="6"/>
      <c r="J4153" s="6"/>
      <c r="K4153" s="6"/>
      <c r="L4153" s="6"/>
      <c r="M4153" s="6"/>
      <c r="N4153" s="6"/>
      <c r="O4153" s="6"/>
      <c r="P4153" s="10"/>
      <c r="Q4153" s="15" t="str">
        <f t="shared" ca="1" si="130"/>
        <v>-</v>
      </c>
      <c r="R4153" s="6"/>
      <c r="S4153" s="6"/>
      <c r="T4153" s="6"/>
      <c r="U4153" s="6"/>
      <c r="V4153" s="6"/>
      <c r="W4153" s="6" t="str">
        <f t="shared" si="129"/>
        <v>-</v>
      </c>
      <c r="X4153" s="6"/>
      <c r="Y4153" s="6"/>
      <c r="Z4153" s="6"/>
      <c r="AA4153" s="6"/>
      <c r="AB4153" s="6"/>
      <c r="AC4153" s="6"/>
    </row>
    <row r="4154" spans="1:29" x14ac:dyDescent="0.25">
      <c r="Q4154" s="12" t="str">
        <f t="shared" ca="1" si="130"/>
        <v>-</v>
      </c>
      <c r="W4154" t="str">
        <f t="shared" si="129"/>
        <v>-</v>
      </c>
    </row>
    <row r="4155" spans="1:29" x14ac:dyDescent="0.25">
      <c r="A4155" s="6"/>
      <c r="B4155" s="10"/>
      <c r="C4155" s="6"/>
      <c r="D4155" s="6"/>
      <c r="E4155" s="6"/>
      <c r="F4155" s="6"/>
      <c r="G4155" s="6"/>
      <c r="H4155" s="6"/>
      <c r="I4155" s="6"/>
      <c r="J4155" s="6"/>
      <c r="K4155" s="6"/>
      <c r="L4155" s="6"/>
      <c r="M4155" s="6"/>
      <c r="N4155" s="6"/>
      <c r="O4155" s="6"/>
      <c r="P4155" s="10"/>
      <c r="Q4155" s="15" t="str">
        <f t="shared" ca="1" si="130"/>
        <v>-</v>
      </c>
      <c r="R4155" s="6"/>
      <c r="S4155" s="6"/>
      <c r="T4155" s="6"/>
      <c r="U4155" s="6"/>
      <c r="V4155" s="6"/>
      <c r="W4155" s="6" t="str">
        <f t="shared" si="129"/>
        <v>-</v>
      </c>
      <c r="X4155" s="6"/>
      <c r="Y4155" s="6"/>
      <c r="Z4155" s="6"/>
      <c r="AA4155" s="6"/>
      <c r="AB4155" s="6"/>
      <c r="AC4155" s="6"/>
    </row>
    <row r="4156" spans="1:29" x14ac:dyDescent="0.25">
      <c r="Q4156" s="12" t="str">
        <f t="shared" ca="1" si="130"/>
        <v>-</v>
      </c>
      <c r="W4156" t="str">
        <f t="shared" si="129"/>
        <v>-</v>
      </c>
    </row>
    <row r="4157" spans="1:29" x14ac:dyDescent="0.25">
      <c r="A4157" s="6"/>
      <c r="B4157" s="10"/>
      <c r="C4157" s="6"/>
      <c r="D4157" s="6"/>
      <c r="E4157" s="6"/>
      <c r="F4157" s="6"/>
      <c r="G4157" s="6"/>
      <c r="H4157" s="6"/>
      <c r="I4157" s="6"/>
      <c r="J4157" s="6"/>
      <c r="K4157" s="6"/>
      <c r="L4157" s="6"/>
      <c r="M4157" s="6"/>
      <c r="N4157" s="6"/>
      <c r="O4157" s="6"/>
      <c r="P4157" s="10"/>
      <c r="Q4157" s="15" t="str">
        <f t="shared" ca="1" si="130"/>
        <v>-</v>
      </c>
      <c r="R4157" s="6"/>
      <c r="S4157" s="6"/>
      <c r="T4157" s="6"/>
      <c r="U4157" s="6"/>
      <c r="V4157" s="6"/>
      <c r="W4157" s="6" t="str">
        <f t="shared" si="129"/>
        <v>-</v>
      </c>
      <c r="X4157" s="6"/>
      <c r="Y4157" s="6"/>
      <c r="Z4157" s="6"/>
      <c r="AA4157" s="6"/>
      <c r="AB4157" s="6"/>
      <c r="AC4157" s="6"/>
    </row>
    <row r="4158" spans="1:29" x14ac:dyDescent="0.25">
      <c r="Q4158" s="12" t="str">
        <f t="shared" ca="1" si="130"/>
        <v>-</v>
      </c>
      <c r="W4158" t="str">
        <f t="shared" si="129"/>
        <v>-</v>
      </c>
    </row>
    <row r="4159" spans="1:29" x14ac:dyDescent="0.25">
      <c r="A4159" s="6"/>
      <c r="B4159" s="10"/>
      <c r="C4159" s="6"/>
      <c r="D4159" s="6"/>
      <c r="E4159" s="6"/>
      <c r="F4159" s="6"/>
      <c r="G4159" s="6"/>
      <c r="H4159" s="6"/>
      <c r="I4159" s="6"/>
      <c r="J4159" s="6"/>
      <c r="K4159" s="6"/>
      <c r="L4159" s="6"/>
      <c r="M4159" s="6"/>
      <c r="N4159" s="6"/>
      <c r="O4159" s="6"/>
      <c r="P4159" s="10"/>
      <c r="Q4159" s="15" t="str">
        <f t="shared" ca="1" si="130"/>
        <v>-</v>
      </c>
      <c r="R4159" s="6"/>
      <c r="S4159" s="6"/>
      <c r="T4159" s="6"/>
      <c r="U4159" s="6"/>
      <c r="V4159" s="6"/>
      <c r="W4159" s="6" t="str">
        <f t="shared" ref="W4159:W4222" si="131">IF(OR(ISBLANK(J4159),ISBLANK(V4159)),"-",(IF(J4159=V4159,"Yes","No")))</f>
        <v>-</v>
      </c>
      <c r="X4159" s="6"/>
      <c r="Y4159" s="6"/>
      <c r="Z4159" s="6"/>
      <c r="AA4159" s="6"/>
      <c r="AB4159" s="6"/>
      <c r="AC4159" s="6"/>
    </row>
    <row r="4160" spans="1:29" x14ac:dyDescent="0.25">
      <c r="Q4160" s="12" t="str">
        <f t="shared" ref="Q4160:Q4223" ca="1" si="132">IF(B4160&gt;1/1/1900, (IF(R4160="Closed",(DATEDIF(B4160,P4160,"d"))-(DATEDIF(M4160,O4160,"d")),IF(OR(R4160="Pending",ISBLANK(P4160)),TODAY()-B4160))),"-")</f>
        <v>-</v>
      </c>
      <c r="W4160" t="str">
        <f t="shared" si="131"/>
        <v>-</v>
      </c>
    </row>
    <row r="4161" spans="1:29" x14ac:dyDescent="0.25">
      <c r="A4161" s="6"/>
      <c r="B4161" s="10"/>
      <c r="C4161" s="6"/>
      <c r="D4161" s="6"/>
      <c r="E4161" s="6"/>
      <c r="F4161" s="6"/>
      <c r="G4161" s="6"/>
      <c r="H4161" s="6"/>
      <c r="I4161" s="6"/>
      <c r="J4161" s="6"/>
      <c r="K4161" s="6"/>
      <c r="L4161" s="6"/>
      <c r="M4161" s="6"/>
      <c r="N4161" s="6"/>
      <c r="O4161" s="6"/>
      <c r="P4161" s="10"/>
      <c r="Q4161" s="15" t="str">
        <f t="shared" ca="1" si="132"/>
        <v>-</v>
      </c>
      <c r="R4161" s="6"/>
      <c r="S4161" s="6"/>
      <c r="T4161" s="6"/>
      <c r="U4161" s="6"/>
      <c r="V4161" s="6"/>
      <c r="W4161" s="6" t="str">
        <f t="shared" si="131"/>
        <v>-</v>
      </c>
      <c r="X4161" s="6"/>
      <c r="Y4161" s="6"/>
      <c r="Z4161" s="6"/>
      <c r="AA4161" s="6"/>
      <c r="AB4161" s="6"/>
      <c r="AC4161" s="6"/>
    </row>
    <row r="4162" spans="1:29" x14ac:dyDescent="0.25">
      <c r="Q4162" s="12" t="str">
        <f t="shared" ca="1" si="132"/>
        <v>-</v>
      </c>
      <c r="W4162" t="str">
        <f t="shared" si="131"/>
        <v>-</v>
      </c>
    </row>
    <row r="4163" spans="1:29" x14ac:dyDescent="0.25">
      <c r="A4163" s="6"/>
      <c r="B4163" s="10"/>
      <c r="C4163" s="6"/>
      <c r="D4163" s="6"/>
      <c r="E4163" s="6"/>
      <c r="F4163" s="6"/>
      <c r="G4163" s="6"/>
      <c r="H4163" s="6"/>
      <c r="I4163" s="6"/>
      <c r="J4163" s="6"/>
      <c r="K4163" s="6"/>
      <c r="L4163" s="6"/>
      <c r="M4163" s="6"/>
      <c r="N4163" s="6"/>
      <c r="O4163" s="6"/>
      <c r="P4163" s="10"/>
      <c r="Q4163" s="15" t="str">
        <f t="shared" ca="1" si="132"/>
        <v>-</v>
      </c>
      <c r="R4163" s="6"/>
      <c r="S4163" s="6"/>
      <c r="T4163" s="6"/>
      <c r="U4163" s="6"/>
      <c r="V4163" s="6"/>
      <c r="W4163" s="6" t="str">
        <f t="shared" si="131"/>
        <v>-</v>
      </c>
      <c r="X4163" s="6"/>
      <c r="Y4163" s="6"/>
      <c r="Z4163" s="6"/>
      <c r="AA4163" s="6"/>
      <c r="AB4163" s="6"/>
      <c r="AC4163" s="6"/>
    </row>
    <row r="4164" spans="1:29" x14ac:dyDescent="0.25">
      <c r="Q4164" s="12" t="str">
        <f t="shared" ca="1" si="132"/>
        <v>-</v>
      </c>
      <c r="W4164" t="str">
        <f t="shared" si="131"/>
        <v>-</v>
      </c>
    </row>
    <row r="4165" spans="1:29" x14ac:dyDescent="0.25">
      <c r="A4165" s="6"/>
      <c r="B4165" s="10"/>
      <c r="C4165" s="6"/>
      <c r="D4165" s="6"/>
      <c r="E4165" s="6"/>
      <c r="F4165" s="6"/>
      <c r="G4165" s="6"/>
      <c r="H4165" s="6"/>
      <c r="I4165" s="6"/>
      <c r="J4165" s="6"/>
      <c r="K4165" s="6"/>
      <c r="L4165" s="6"/>
      <c r="M4165" s="6"/>
      <c r="N4165" s="6"/>
      <c r="O4165" s="6"/>
      <c r="P4165" s="10"/>
      <c r="Q4165" s="15" t="str">
        <f t="shared" ca="1" si="132"/>
        <v>-</v>
      </c>
      <c r="R4165" s="6"/>
      <c r="S4165" s="6"/>
      <c r="T4165" s="6"/>
      <c r="U4165" s="6"/>
      <c r="V4165" s="6"/>
      <c r="W4165" s="6" t="str">
        <f t="shared" si="131"/>
        <v>-</v>
      </c>
      <c r="X4165" s="6"/>
      <c r="Y4165" s="6"/>
      <c r="Z4165" s="6"/>
      <c r="AA4165" s="6"/>
      <c r="AB4165" s="6"/>
      <c r="AC4165" s="6"/>
    </row>
    <row r="4166" spans="1:29" x14ac:dyDescent="0.25">
      <c r="Q4166" s="12" t="str">
        <f t="shared" ca="1" si="132"/>
        <v>-</v>
      </c>
      <c r="W4166" t="str">
        <f t="shared" si="131"/>
        <v>-</v>
      </c>
    </row>
    <row r="4167" spans="1:29" x14ac:dyDescent="0.25">
      <c r="A4167" s="6"/>
      <c r="B4167" s="10"/>
      <c r="C4167" s="6"/>
      <c r="D4167" s="6"/>
      <c r="E4167" s="6"/>
      <c r="F4167" s="6"/>
      <c r="G4167" s="6"/>
      <c r="H4167" s="6"/>
      <c r="I4167" s="6"/>
      <c r="J4167" s="6"/>
      <c r="K4167" s="6"/>
      <c r="L4167" s="6"/>
      <c r="M4167" s="6"/>
      <c r="N4167" s="6"/>
      <c r="O4167" s="6"/>
      <c r="P4167" s="10"/>
      <c r="Q4167" s="15" t="str">
        <f t="shared" ca="1" si="132"/>
        <v>-</v>
      </c>
      <c r="R4167" s="6"/>
      <c r="S4167" s="6"/>
      <c r="T4167" s="6"/>
      <c r="U4167" s="6"/>
      <c r="V4167" s="6"/>
      <c r="W4167" s="6" t="str">
        <f t="shared" si="131"/>
        <v>-</v>
      </c>
      <c r="X4167" s="6"/>
      <c r="Y4167" s="6"/>
      <c r="Z4167" s="6"/>
      <c r="AA4167" s="6"/>
      <c r="AB4167" s="6"/>
      <c r="AC4167" s="6"/>
    </row>
    <row r="4168" spans="1:29" x14ac:dyDescent="0.25">
      <c r="Q4168" s="12" t="str">
        <f t="shared" ca="1" si="132"/>
        <v>-</v>
      </c>
      <c r="W4168" t="str">
        <f t="shared" si="131"/>
        <v>-</v>
      </c>
    </row>
    <row r="4169" spans="1:29" x14ac:dyDescent="0.25">
      <c r="A4169" s="6"/>
      <c r="B4169" s="10"/>
      <c r="C4169" s="6"/>
      <c r="D4169" s="6"/>
      <c r="E4169" s="6"/>
      <c r="F4169" s="6"/>
      <c r="G4169" s="6"/>
      <c r="H4169" s="6"/>
      <c r="I4169" s="6"/>
      <c r="J4169" s="6"/>
      <c r="K4169" s="6"/>
      <c r="L4169" s="6"/>
      <c r="M4169" s="6"/>
      <c r="N4169" s="6"/>
      <c r="O4169" s="6"/>
      <c r="P4169" s="10"/>
      <c r="Q4169" s="15" t="str">
        <f t="shared" ca="1" si="132"/>
        <v>-</v>
      </c>
      <c r="R4169" s="6"/>
      <c r="S4169" s="6"/>
      <c r="T4169" s="6"/>
      <c r="U4169" s="6"/>
      <c r="V4169" s="6"/>
      <c r="W4169" s="6" t="str">
        <f t="shared" si="131"/>
        <v>-</v>
      </c>
      <c r="X4169" s="6"/>
      <c r="Y4169" s="6"/>
      <c r="Z4169" s="6"/>
      <c r="AA4169" s="6"/>
      <c r="AB4169" s="6"/>
      <c r="AC4169" s="6"/>
    </row>
    <row r="4170" spans="1:29" x14ac:dyDescent="0.25">
      <c r="Q4170" s="12" t="str">
        <f t="shared" ca="1" si="132"/>
        <v>-</v>
      </c>
      <c r="W4170" t="str">
        <f t="shared" si="131"/>
        <v>-</v>
      </c>
    </row>
    <row r="4171" spans="1:29" x14ac:dyDescent="0.25">
      <c r="A4171" s="6"/>
      <c r="B4171" s="10"/>
      <c r="C4171" s="6"/>
      <c r="D4171" s="6"/>
      <c r="E4171" s="6"/>
      <c r="F4171" s="6"/>
      <c r="G4171" s="6"/>
      <c r="H4171" s="6"/>
      <c r="I4171" s="6"/>
      <c r="J4171" s="6"/>
      <c r="K4171" s="6"/>
      <c r="L4171" s="6"/>
      <c r="M4171" s="6"/>
      <c r="N4171" s="6"/>
      <c r="O4171" s="6"/>
      <c r="P4171" s="10"/>
      <c r="Q4171" s="15" t="str">
        <f t="shared" ca="1" si="132"/>
        <v>-</v>
      </c>
      <c r="R4171" s="6"/>
      <c r="S4171" s="6"/>
      <c r="T4171" s="6"/>
      <c r="U4171" s="6"/>
      <c r="V4171" s="6"/>
      <c r="W4171" s="6" t="str">
        <f t="shared" si="131"/>
        <v>-</v>
      </c>
      <c r="X4171" s="6"/>
      <c r="Y4171" s="6"/>
      <c r="Z4171" s="6"/>
      <c r="AA4171" s="6"/>
      <c r="AB4171" s="6"/>
      <c r="AC4171" s="6"/>
    </row>
    <row r="4172" spans="1:29" x14ac:dyDescent="0.25">
      <c r="Q4172" s="12" t="str">
        <f t="shared" ca="1" si="132"/>
        <v>-</v>
      </c>
      <c r="W4172" t="str">
        <f t="shared" si="131"/>
        <v>-</v>
      </c>
    </row>
    <row r="4173" spans="1:29" x14ac:dyDescent="0.25">
      <c r="A4173" s="6"/>
      <c r="B4173" s="10"/>
      <c r="C4173" s="6"/>
      <c r="D4173" s="6"/>
      <c r="E4173" s="6"/>
      <c r="F4173" s="6"/>
      <c r="G4173" s="6"/>
      <c r="H4173" s="6"/>
      <c r="I4173" s="6"/>
      <c r="J4173" s="6"/>
      <c r="K4173" s="6"/>
      <c r="L4173" s="6"/>
      <c r="M4173" s="6"/>
      <c r="N4173" s="6"/>
      <c r="O4173" s="6"/>
      <c r="P4173" s="10"/>
      <c r="Q4173" s="15" t="str">
        <f t="shared" ca="1" si="132"/>
        <v>-</v>
      </c>
      <c r="R4173" s="6"/>
      <c r="S4173" s="6"/>
      <c r="T4173" s="6"/>
      <c r="U4173" s="6"/>
      <c r="V4173" s="6"/>
      <c r="W4173" s="6" t="str">
        <f t="shared" si="131"/>
        <v>-</v>
      </c>
      <c r="X4173" s="6"/>
      <c r="Y4173" s="6"/>
      <c r="Z4173" s="6"/>
      <c r="AA4173" s="6"/>
      <c r="AB4173" s="6"/>
      <c r="AC4173" s="6"/>
    </row>
    <row r="4174" spans="1:29" x14ac:dyDescent="0.25">
      <c r="Q4174" s="12" t="str">
        <f t="shared" ca="1" si="132"/>
        <v>-</v>
      </c>
      <c r="W4174" t="str">
        <f t="shared" si="131"/>
        <v>-</v>
      </c>
    </row>
    <row r="4175" spans="1:29" x14ac:dyDescent="0.25">
      <c r="A4175" s="6"/>
      <c r="B4175" s="10"/>
      <c r="C4175" s="6"/>
      <c r="D4175" s="6"/>
      <c r="E4175" s="6"/>
      <c r="F4175" s="6"/>
      <c r="G4175" s="6"/>
      <c r="H4175" s="6"/>
      <c r="I4175" s="6"/>
      <c r="J4175" s="6"/>
      <c r="K4175" s="6"/>
      <c r="L4175" s="6"/>
      <c r="M4175" s="6"/>
      <c r="N4175" s="6"/>
      <c r="O4175" s="6"/>
      <c r="P4175" s="10"/>
      <c r="Q4175" s="15" t="str">
        <f t="shared" ca="1" si="132"/>
        <v>-</v>
      </c>
      <c r="R4175" s="6"/>
      <c r="S4175" s="6"/>
      <c r="T4175" s="6"/>
      <c r="U4175" s="6"/>
      <c r="V4175" s="6"/>
      <c r="W4175" s="6" t="str">
        <f t="shared" si="131"/>
        <v>-</v>
      </c>
      <c r="X4175" s="6"/>
      <c r="Y4175" s="6"/>
      <c r="Z4175" s="6"/>
      <c r="AA4175" s="6"/>
      <c r="AB4175" s="6"/>
      <c r="AC4175" s="6"/>
    </row>
    <row r="4176" spans="1:29" x14ac:dyDescent="0.25">
      <c r="Q4176" s="12" t="str">
        <f t="shared" ca="1" si="132"/>
        <v>-</v>
      </c>
      <c r="W4176" t="str">
        <f t="shared" si="131"/>
        <v>-</v>
      </c>
    </row>
    <row r="4177" spans="1:29" x14ac:dyDescent="0.25">
      <c r="A4177" s="6"/>
      <c r="B4177" s="10"/>
      <c r="C4177" s="6"/>
      <c r="D4177" s="6"/>
      <c r="E4177" s="6"/>
      <c r="F4177" s="6"/>
      <c r="G4177" s="6"/>
      <c r="H4177" s="6"/>
      <c r="I4177" s="6"/>
      <c r="J4177" s="6"/>
      <c r="K4177" s="6"/>
      <c r="L4177" s="6"/>
      <c r="M4177" s="6"/>
      <c r="N4177" s="6"/>
      <c r="O4177" s="6"/>
      <c r="P4177" s="10"/>
      <c r="Q4177" s="15" t="str">
        <f t="shared" ca="1" si="132"/>
        <v>-</v>
      </c>
      <c r="R4177" s="6"/>
      <c r="S4177" s="6"/>
      <c r="T4177" s="6"/>
      <c r="U4177" s="6"/>
      <c r="V4177" s="6"/>
      <c r="W4177" s="6" t="str">
        <f t="shared" si="131"/>
        <v>-</v>
      </c>
      <c r="X4177" s="6"/>
      <c r="Y4177" s="6"/>
      <c r="Z4177" s="6"/>
      <c r="AA4177" s="6"/>
      <c r="AB4177" s="6"/>
      <c r="AC4177" s="6"/>
    </row>
    <row r="4178" spans="1:29" x14ac:dyDescent="0.25">
      <c r="Q4178" s="12" t="str">
        <f t="shared" ca="1" si="132"/>
        <v>-</v>
      </c>
      <c r="W4178" t="str">
        <f t="shared" si="131"/>
        <v>-</v>
      </c>
    </row>
    <row r="4179" spans="1:29" x14ac:dyDescent="0.25">
      <c r="A4179" s="6"/>
      <c r="B4179" s="10"/>
      <c r="C4179" s="6"/>
      <c r="D4179" s="6"/>
      <c r="E4179" s="6"/>
      <c r="F4179" s="6"/>
      <c r="G4179" s="6"/>
      <c r="H4179" s="6"/>
      <c r="I4179" s="6"/>
      <c r="J4179" s="6"/>
      <c r="K4179" s="6"/>
      <c r="L4179" s="6"/>
      <c r="M4179" s="6"/>
      <c r="N4179" s="6"/>
      <c r="O4179" s="6"/>
      <c r="P4179" s="10"/>
      <c r="Q4179" s="15" t="str">
        <f t="shared" ca="1" si="132"/>
        <v>-</v>
      </c>
      <c r="R4179" s="6"/>
      <c r="S4179" s="6"/>
      <c r="T4179" s="6"/>
      <c r="U4179" s="6"/>
      <c r="V4179" s="6"/>
      <c r="W4179" s="6" t="str">
        <f t="shared" si="131"/>
        <v>-</v>
      </c>
      <c r="X4179" s="6"/>
      <c r="Y4179" s="6"/>
      <c r="Z4179" s="6"/>
      <c r="AA4179" s="6"/>
      <c r="AB4179" s="6"/>
      <c r="AC4179" s="6"/>
    </row>
    <row r="4180" spans="1:29" x14ac:dyDescent="0.25">
      <c r="Q4180" s="12" t="str">
        <f t="shared" ca="1" si="132"/>
        <v>-</v>
      </c>
      <c r="W4180" t="str">
        <f t="shared" si="131"/>
        <v>-</v>
      </c>
    </row>
    <row r="4181" spans="1:29" x14ac:dyDescent="0.25">
      <c r="A4181" s="6"/>
      <c r="B4181" s="10"/>
      <c r="C4181" s="6"/>
      <c r="D4181" s="6"/>
      <c r="E4181" s="6"/>
      <c r="F4181" s="6"/>
      <c r="G4181" s="6"/>
      <c r="H4181" s="6"/>
      <c r="I4181" s="6"/>
      <c r="J4181" s="6"/>
      <c r="K4181" s="6"/>
      <c r="L4181" s="6"/>
      <c r="M4181" s="6"/>
      <c r="N4181" s="6"/>
      <c r="O4181" s="6"/>
      <c r="P4181" s="10"/>
      <c r="Q4181" s="15" t="str">
        <f t="shared" ca="1" si="132"/>
        <v>-</v>
      </c>
      <c r="R4181" s="6"/>
      <c r="S4181" s="6"/>
      <c r="T4181" s="6"/>
      <c r="U4181" s="6"/>
      <c r="V4181" s="6"/>
      <c r="W4181" s="6" t="str">
        <f t="shared" si="131"/>
        <v>-</v>
      </c>
      <c r="X4181" s="6"/>
      <c r="Y4181" s="6"/>
      <c r="Z4181" s="6"/>
      <c r="AA4181" s="6"/>
      <c r="AB4181" s="6"/>
      <c r="AC4181" s="6"/>
    </row>
    <row r="4182" spans="1:29" x14ac:dyDescent="0.25">
      <c r="Q4182" s="12" t="str">
        <f t="shared" ca="1" si="132"/>
        <v>-</v>
      </c>
      <c r="W4182" t="str">
        <f t="shared" si="131"/>
        <v>-</v>
      </c>
    </row>
    <row r="4183" spans="1:29" x14ac:dyDescent="0.25">
      <c r="A4183" s="6"/>
      <c r="B4183" s="10"/>
      <c r="C4183" s="6"/>
      <c r="D4183" s="6"/>
      <c r="E4183" s="6"/>
      <c r="F4183" s="6"/>
      <c r="G4183" s="6"/>
      <c r="H4183" s="6"/>
      <c r="I4183" s="6"/>
      <c r="J4183" s="6"/>
      <c r="K4183" s="6"/>
      <c r="L4183" s="6"/>
      <c r="M4183" s="6"/>
      <c r="N4183" s="6"/>
      <c r="O4183" s="6"/>
      <c r="P4183" s="10"/>
      <c r="Q4183" s="15" t="str">
        <f t="shared" ca="1" si="132"/>
        <v>-</v>
      </c>
      <c r="R4183" s="6"/>
      <c r="S4183" s="6"/>
      <c r="T4183" s="6"/>
      <c r="U4183" s="6"/>
      <c r="V4183" s="6"/>
      <c r="W4183" s="6" t="str">
        <f t="shared" si="131"/>
        <v>-</v>
      </c>
      <c r="X4183" s="6"/>
      <c r="Y4183" s="6"/>
      <c r="Z4183" s="6"/>
      <c r="AA4183" s="6"/>
      <c r="AB4183" s="6"/>
      <c r="AC4183" s="6"/>
    </row>
    <row r="4184" spans="1:29" x14ac:dyDescent="0.25">
      <c r="Q4184" s="12" t="str">
        <f t="shared" ca="1" si="132"/>
        <v>-</v>
      </c>
      <c r="W4184" t="str">
        <f t="shared" si="131"/>
        <v>-</v>
      </c>
    </row>
    <row r="4185" spans="1:29" x14ac:dyDescent="0.25">
      <c r="A4185" s="6"/>
      <c r="B4185" s="10"/>
      <c r="C4185" s="6"/>
      <c r="D4185" s="6"/>
      <c r="E4185" s="6"/>
      <c r="F4185" s="6"/>
      <c r="G4185" s="6"/>
      <c r="H4185" s="6"/>
      <c r="I4185" s="6"/>
      <c r="J4185" s="6"/>
      <c r="K4185" s="6"/>
      <c r="L4185" s="6"/>
      <c r="M4185" s="6"/>
      <c r="N4185" s="6"/>
      <c r="O4185" s="6"/>
      <c r="P4185" s="10"/>
      <c r="Q4185" s="15" t="str">
        <f t="shared" ca="1" si="132"/>
        <v>-</v>
      </c>
      <c r="R4185" s="6"/>
      <c r="S4185" s="6"/>
      <c r="T4185" s="6"/>
      <c r="U4185" s="6"/>
      <c r="V4185" s="6"/>
      <c r="W4185" s="6" t="str">
        <f t="shared" si="131"/>
        <v>-</v>
      </c>
      <c r="X4185" s="6"/>
      <c r="Y4185" s="6"/>
      <c r="Z4185" s="6"/>
      <c r="AA4185" s="6"/>
      <c r="AB4185" s="6"/>
      <c r="AC4185" s="6"/>
    </row>
    <row r="4186" spans="1:29" x14ac:dyDescent="0.25">
      <c r="Q4186" s="12" t="str">
        <f t="shared" ca="1" si="132"/>
        <v>-</v>
      </c>
      <c r="W4186" t="str">
        <f t="shared" si="131"/>
        <v>-</v>
      </c>
    </row>
    <row r="4187" spans="1:29" x14ac:dyDescent="0.25">
      <c r="A4187" s="6"/>
      <c r="B4187" s="10"/>
      <c r="C4187" s="6"/>
      <c r="D4187" s="6"/>
      <c r="E4187" s="6"/>
      <c r="F4187" s="6"/>
      <c r="G4187" s="6"/>
      <c r="H4187" s="6"/>
      <c r="I4187" s="6"/>
      <c r="J4187" s="6"/>
      <c r="K4187" s="6"/>
      <c r="L4187" s="6"/>
      <c r="M4187" s="6"/>
      <c r="N4187" s="6"/>
      <c r="O4187" s="6"/>
      <c r="P4187" s="10"/>
      <c r="Q4187" s="15" t="str">
        <f t="shared" ca="1" si="132"/>
        <v>-</v>
      </c>
      <c r="R4187" s="6"/>
      <c r="S4187" s="6"/>
      <c r="T4187" s="6"/>
      <c r="U4187" s="6"/>
      <c r="V4187" s="6"/>
      <c r="W4187" s="6" t="str">
        <f t="shared" si="131"/>
        <v>-</v>
      </c>
      <c r="X4187" s="6"/>
      <c r="Y4187" s="6"/>
      <c r="Z4187" s="6"/>
      <c r="AA4187" s="6"/>
      <c r="AB4187" s="6"/>
      <c r="AC4187" s="6"/>
    </row>
    <row r="4188" spans="1:29" x14ac:dyDescent="0.25">
      <c r="Q4188" s="12" t="str">
        <f t="shared" ca="1" si="132"/>
        <v>-</v>
      </c>
      <c r="W4188" t="str">
        <f t="shared" si="131"/>
        <v>-</v>
      </c>
    </row>
    <row r="4189" spans="1:29" x14ac:dyDescent="0.25">
      <c r="A4189" s="6"/>
      <c r="B4189" s="10"/>
      <c r="C4189" s="6"/>
      <c r="D4189" s="6"/>
      <c r="E4189" s="6"/>
      <c r="F4189" s="6"/>
      <c r="G4189" s="6"/>
      <c r="H4189" s="6"/>
      <c r="I4189" s="6"/>
      <c r="J4189" s="6"/>
      <c r="K4189" s="6"/>
      <c r="L4189" s="6"/>
      <c r="M4189" s="6"/>
      <c r="N4189" s="6"/>
      <c r="O4189" s="6"/>
      <c r="P4189" s="10"/>
      <c r="Q4189" s="15" t="str">
        <f t="shared" ca="1" si="132"/>
        <v>-</v>
      </c>
      <c r="R4189" s="6"/>
      <c r="S4189" s="6"/>
      <c r="T4189" s="6"/>
      <c r="U4189" s="6"/>
      <c r="V4189" s="6"/>
      <c r="W4189" s="6" t="str">
        <f t="shared" si="131"/>
        <v>-</v>
      </c>
      <c r="X4189" s="6"/>
      <c r="Y4189" s="6"/>
      <c r="Z4189" s="6"/>
      <c r="AA4189" s="6"/>
      <c r="AB4189" s="6"/>
      <c r="AC4189" s="6"/>
    </row>
    <row r="4190" spans="1:29" x14ac:dyDescent="0.25">
      <c r="Q4190" s="12" t="str">
        <f t="shared" ca="1" si="132"/>
        <v>-</v>
      </c>
      <c r="W4190" t="str">
        <f t="shared" si="131"/>
        <v>-</v>
      </c>
    </row>
    <row r="4191" spans="1:29" x14ac:dyDescent="0.25">
      <c r="A4191" s="6"/>
      <c r="B4191" s="10"/>
      <c r="C4191" s="6"/>
      <c r="D4191" s="6"/>
      <c r="E4191" s="6"/>
      <c r="F4191" s="6"/>
      <c r="G4191" s="6"/>
      <c r="H4191" s="6"/>
      <c r="I4191" s="6"/>
      <c r="J4191" s="6"/>
      <c r="K4191" s="6"/>
      <c r="L4191" s="6"/>
      <c r="M4191" s="6"/>
      <c r="N4191" s="6"/>
      <c r="O4191" s="6"/>
      <c r="P4191" s="10"/>
      <c r="Q4191" s="15" t="str">
        <f t="shared" ca="1" si="132"/>
        <v>-</v>
      </c>
      <c r="R4191" s="6"/>
      <c r="S4191" s="6"/>
      <c r="T4191" s="6"/>
      <c r="U4191" s="6"/>
      <c r="V4191" s="6"/>
      <c r="W4191" s="6" t="str">
        <f t="shared" si="131"/>
        <v>-</v>
      </c>
      <c r="X4191" s="6"/>
      <c r="Y4191" s="6"/>
      <c r="Z4191" s="6"/>
      <c r="AA4191" s="6"/>
      <c r="AB4191" s="6"/>
      <c r="AC4191" s="6"/>
    </row>
    <row r="4192" spans="1:29" x14ac:dyDescent="0.25">
      <c r="Q4192" s="12" t="str">
        <f t="shared" ca="1" si="132"/>
        <v>-</v>
      </c>
      <c r="W4192" t="str">
        <f t="shared" si="131"/>
        <v>-</v>
      </c>
    </row>
    <row r="4193" spans="1:29" x14ac:dyDescent="0.25">
      <c r="A4193" s="6"/>
      <c r="B4193" s="10"/>
      <c r="C4193" s="6"/>
      <c r="D4193" s="6"/>
      <c r="E4193" s="6"/>
      <c r="F4193" s="6"/>
      <c r="G4193" s="6"/>
      <c r="H4193" s="6"/>
      <c r="I4193" s="6"/>
      <c r="J4193" s="6"/>
      <c r="K4193" s="6"/>
      <c r="L4193" s="6"/>
      <c r="M4193" s="6"/>
      <c r="N4193" s="6"/>
      <c r="O4193" s="6"/>
      <c r="P4193" s="10"/>
      <c r="Q4193" s="15" t="str">
        <f t="shared" ca="1" si="132"/>
        <v>-</v>
      </c>
      <c r="R4193" s="6"/>
      <c r="S4193" s="6"/>
      <c r="T4193" s="6"/>
      <c r="U4193" s="6"/>
      <c r="V4193" s="6"/>
      <c r="W4193" s="6" t="str">
        <f t="shared" si="131"/>
        <v>-</v>
      </c>
      <c r="X4193" s="6"/>
      <c r="Y4193" s="6"/>
      <c r="Z4193" s="6"/>
      <c r="AA4193" s="6"/>
      <c r="AB4193" s="6"/>
      <c r="AC4193" s="6"/>
    </row>
    <row r="4194" spans="1:29" x14ac:dyDescent="0.25">
      <c r="Q4194" s="12" t="str">
        <f t="shared" ca="1" si="132"/>
        <v>-</v>
      </c>
      <c r="W4194" t="str">
        <f t="shared" si="131"/>
        <v>-</v>
      </c>
    </row>
    <row r="4195" spans="1:29" x14ac:dyDescent="0.25">
      <c r="A4195" s="6"/>
      <c r="B4195" s="10"/>
      <c r="C4195" s="6"/>
      <c r="D4195" s="6"/>
      <c r="E4195" s="6"/>
      <c r="F4195" s="6"/>
      <c r="G4195" s="6"/>
      <c r="H4195" s="6"/>
      <c r="I4195" s="6"/>
      <c r="J4195" s="6"/>
      <c r="K4195" s="6"/>
      <c r="L4195" s="6"/>
      <c r="M4195" s="6"/>
      <c r="N4195" s="6"/>
      <c r="O4195" s="6"/>
      <c r="P4195" s="10"/>
      <c r="Q4195" s="15" t="str">
        <f t="shared" ca="1" si="132"/>
        <v>-</v>
      </c>
      <c r="R4195" s="6"/>
      <c r="S4195" s="6"/>
      <c r="T4195" s="6"/>
      <c r="U4195" s="6"/>
      <c r="V4195" s="6"/>
      <c r="W4195" s="6" t="str">
        <f t="shared" si="131"/>
        <v>-</v>
      </c>
      <c r="X4195" s="6"/>
      <c r="Y4195" s="6"/>
      <c r="Z4195" s="6"/>
      <c r="AA4195" s="6"/>
      <c r="AB4195" s="6"/>
      <c r="AC4195" s="6"/>
    </row>
    <row r="4196" spans="1:29" x14ac:dyDescent="0.25">
      <c r="Q4196" s="12" t="str">
        <f t="shared" ca="1" si="132"/>
        <v>-</v>
      </c>
      <c r="W4196" t="str">
        <f t="shared" si="131"/>
        <v>-</v>
      </c>
    </row>
    <row r="4197" spans="1:29" x14ac:dyDescent="0.25">
      <c r="A4197" s="6"/>
      <c r="B4197" s="10"/>
      <c r="C4197" s="6"/>
      <c r="D4197" s="6"/>
      <c r="E4197" s="6"/>
      <c r="F4197" s="6"/>
      <c r="G4197" s="6"/>
      <c r="H4197" s="6"/>
      <c r="I4197" s="6"/>
      <c r="J4197" s="6"/>
      <c r="K4197" s="6"/>
      <c r="L4197" s="6"/>
      <c r="M4197" s="6"/>
      <c r="N4197" s="6"/>
      <c r="O4197" s="6"/>
      <c r="P4197" s="10"/>
      <c r="Q4197" s="15" t="str">
        <f t="shared" ca="1" si="132"/>
        <v>-</v>
      </c>
      <c r="R4197" s="6"/>
      <c r="S4197" s="6"/>
      <c r="T4197" s="6"/>
      <c r="U4197" s="6"/>
      <c r="V4197" s="6"/>
      <c r="W4197" s="6" t="str">
        <f t="shared" si="131"/>
        <v>-</v>
      </c>
      <c r="X4197" s="6"/>
      <c r="Y4197" s="6"/>
      <c r="Z4197" s="6"/>
      <c r="AA4197" s="6"/>
      <c r="AB4197" s="6"/>
      <c r="AC4197" s="6"/>
    </row>
    <row r="4198" spans="1:29" x14ac:dyDescent="0.25">
      <c r="Q4198" s="12" t="str">
        <f t="shared" ca="1" si="132"/>
        <v>-</v>
      </c>
      <c r="W4198" t="str">
        <f t="shared" si="131"/>
        <v>-</v>
      </c>
    </row>
    <row r="4199" spans="1:29" x14ac:dyDescent="0.25">
      <c r="A4199" s="6"/>
      <c r="B4199" s="10"/>
      <c r="C4199" s="6"/>
      <c r="D4199" s="6"/>
      <c r="E4199" s="6"/>
      <c r="F4199" s="6"/>
      <c r="G4199" s="6"/>
      <c r="H4199" s="6"/>
      <c r="I4199" s="6"/>
      <c r="J4199" s="6"/>
      <c r="K4199" s="6"/>
      <c r="L4199" s="6"/>
      <c r="M4199" s="6"/>
      <c r="N4199" s="6"/>
      <c r="O4199" s="6"/>
      <c r="P4199" s="10"/>
      <c r="Q4199" s="15" t="str">
        <f t="shared" ca="1" si="132"/>
        <v>-</v>
      </c>
      <c r="R4199" s="6"/>
      <c r="S4199" s="6"/>
      <c r="T4199" s="6"/>
      <c r="U4199" s="6"/>
      <c r="V4199" s="6"/>
      <c r="W4199" s="6" t="str">
        <f t="shared" si="131"/>
        <v>-</v>
      </c>
      <c r="X4199" s="6"/>
      <c r="Y4199" s="6"/>
      <c r="Z4199" s="6"/>
      <c r="AA4199" s="6"/>
      <c r="AB4199" s="6"/>
      <c r="AC4199" s="6"/>
    </row>
    <row r="4200" spans="1:29" x14ac:dyDescent="0.25">
      <c r="Q4200" s="12" t="str">
        <f t="shared" ca="1" si="132"/>
        <v>-</v>
      </c>
      <c r="W4200" t="str">
        <f t="shared" si="131"/>
        <v>-</v>
      </c>
    </row>
    <row r="4201" spans="1:29" x14ac:dyDescent="0.25">
      <c r="A4201" s="6"/>
      <c r="B4201" s="10"/>
      <c r="C4201" s="6"/>
      <c r="D4201" s="6"/>
      <c r="E4201" s="6"/>
      <c r="F4201" s="6"/>
      <c r="G4201" s="6"/>
      <c r="H4201" s="6"/>
      <c r="I4201" s="6"/>
      <c r="J4201" s="6"/>
      <c r="K4201" s="6"/>
      <c r="L4201" s="6"/>
      <c r="M4201" s="6"/>
      <c r="N4201" s="6"/>
      <c r="O4201" s="6"/>
      <c r="P4201" s="10"/>
      <c r="Q4201" s="15" t="str">
        <f t="shared" ca="1" si="132"/>
        <v>-</v>
      </c>
      <c r="R4201" s="6"/>
      <c r="S4201" s="6"/>
      <c r="T4201" s="6"/>
      <c r="U4201" s="6"/>
      <c r="V4201" s="6"/>
      <c r="W4201" s="6" t="str">
        <f t="shared" si="131"/>
        <v>-</v>
      </c>
      <c r="X4201" s="6"/>
      <c r="Y4201" s="6"/>
      <c r="Z4201" s="6"/>
      <c r="AA4201" s="6"/>
      <c r="AB4201" s="6"/>
      <c r="AC4201" s="6"/>
    </row>
    <row r="4202" spans="1:29" x14ac:dyDescent="0.25">
      <c r="Q4202" s="12" t="str">
        <f t="shared" ca="1" si="132"/>
        <v>-</v>
      </c>
      <c r="W4202" t="str">
        <f t="shared" si="131"/>
        <v>-</v>
      </c>
    </row>
    <row r="4203" spans="1:29" x14ac:dyDescent="0.25">
      <c r="A4203" s="6"/>
      <c r="B4203" s="10"/>
      <c r="C4203" s="6"/>
      <c r="D4203" s="6"/>
      <c r="E4203" s="6"/>
      <c r="F4203" s="6"/>
      <c r="G4203" s="6"/>
      <c r="H4203" s="6"/>
      <c r="I4203" s="6"/>
      <c r="J4203" s="6"/>
      <c r="K4203" s="6"/>
      <c r="L4203" s="6"/>
      <c r="M4203" s="6"/>
      <c r="N4203" s="6"/>
      <c r="O4203" s="6"/>
      <c r="P4203" s="10"/>
      <c r="Q4203" s="15" t="str">
        <f t="shared" ca="1" si="132"/>
        <v>-</v>
      </c>
      <c r="R4203" s="6"/>
      <c r="S4203" s="6"/>
      <c r="T4203" s="6"/>
      <c r="U4203" s="6"/>
      <c r="V4203" s="6"/>
      <c r="W4203" s="6" t="str">
        <f t="shared" si="131"/>
        <v>-</v>
      </c>
      <c r="X4203" s="6"/>
      <c r="Y4203" s="6"/>
      <c r="Z4203" s="6"/>
      <c r="AA4203" s="6"/>
      <c r="AB4203" s="6"/>
      <c r="AC4203" s="6"/>
    </row>
    <row r="4204" spans="1:29" x14ac:dyDescent="0.25">
      <c r="Q4204" s="12" t="str">
        <f t="shared" ca="1" si="132"/>
        <v>-</v>
      </c>
      <c r="W4204" t="str">
        <f t="shared" si="131"/>
        <v>-</v>
      </c>
    </row>
    <row r="4205" spans="1:29" x14ac:dyDescent="0.25">
      <c r="A4205" s="6"/>
      <c r="B4205" s="10"/>
      <c r="C4205" s="6"/>
      <c r="D4205" s="6"/>
      <c r="E4205" s="6"/>
      <c r="F4205" s="6"/>
      <c r="G4205" s="6"/>
      <c r="H4205" s="6"/>
      <c r="I4205" s="6"/>
      <c r="J4205" s="6"/>
      <c r="K4205" s="6"/>
      <c r="L4205" s="6"/>
      <c r="M4205" s="6"/>
      <c r="N4205" s="6"/>
      <c r="O4205" s="6"/>
      <c r="P4205" s="10"/>
      <c r="Q4205" s="15" t="str">
        <f t="shared" ca="1" si="132"/>
        <v>-</v>
      </c>
      <c r="R4205" s="6"/>
      <c r="S4205" s="6"/>
      <c r="T4205" s="6"/>
      <c r="U4205" s="6"/>
      <c r="V4205" s="6"/>
      <c r="W4205" s="6" t="str">
        <f t="shared" si="131"/>
        <v>-</v>
      </c>
      <c r="X4205" s="6"/>
      <c r="Y4205" s="6"/>
      <c r="Z4205" s="6"/>
      <c r="AA4205" s="6"/>
      <c r="AB4205" s="6"/>
      <c r="AC4205" s="6"/>
    </row>
    <row r="4206" spans="1:29" x14ac:dyDescent="0.25">
      <c r="Q4206" s="12" t="str">
        <f t="shared" ca="1" si="132"/>
        <v>-</v>
      </c>
      <c r="W4206" t="str">
        <f t="shared" si="131"/>
        <v>-</v>
      </c>
    </row>
    <row r="4207" spans="1:29" x14ac:dyDescent="0.25">
      <c r="A4207" s="6"/>
      <c r="B4207" s="10"/>
      <c r="C4207" s="6"/>
      <c r="D4207" s="6"/>
      <c r="E4207" s="6"/>
      <c r="F4207" s="6"/>
      <c r="G4207" s="6"/>
      <c r="H4207" s="6"/>
      <c r="I4207" s="6"/>
      <c r="J4207" s="6"/>
      <c r="K4207" s="6"/>
      <c r="L4207" s="6"/>
      <c r="M4207" s="6"/>
      <c r="N4207" s="6"/>
      <c r="O4207" s="6"/>
      <c r="P4207" s="10"/>
      <c r="Q4207" s="15" t="str">
        <f t="shared" ca="1" si="132"/>
        <v>-</v>
      </c>
      <c r="R4207" s="6"/>
      <c r="S4207" s="6"/>
      <c r="T4207" s="6"/>
      <c r="U4207" s="6"/>
      <c r="V4207" s="6"/>
      <c r="W4207" s="6" t="str">
        <f t="shared" si="131"/>
        <v>-</v>
      </c>
      <c r="X4207" s="6"/>
      <c r="Y4207" s="6"/>
      <c r="Z4207" s="6"/>
      <c r="AA4207" s="6"/>
      <c r="AB4207" s="6"/>
      <c r="AC4207" s="6"/>
    </row>
    <row r="4208" spans="1:29" x14ac:dyDescent="0.25">
      <c r="Q4208" s="12" t="str">
        <f t="shared" ca="1" si="132"/>
        <v>-</v>
      </c>
      <c r="W4208" t="str">
        <f t="shared" si="131"/>
        <v>-</v>
      </c>
    </row>
    <row r="4209" spans="1:29" x14ac:dyDescent="0.25">
      <c r="A4209" s="6"/>
      <c r="B4209" s="10"/>
      <c r="C4209" s="6"/>
      <c r="D4209" s="6"/>
      <c r="E4209" s="6"/>
      <c r="F4209" s="6"/>
      <c r="G4209" s="6"/>
      <c r="H4209" s="6"/>
      <c r="I4209" s="6"/>
      <c r="J4209" s="6"/>
      <c r="K4209" s="6"/>
      <c r="L4209" s="6"/>
      <c r="M4209" s="6"/>
      <c r="N4209" s="6"/>
      <c r="O4209" s="6"/>
      <c r="P4209" s="10"/>
      <c r="Q4209" s="15" t="str">
        <f t="shared" ca="1" si="132"/>
        <v>-</v>
      </c>
      <c r="R4209" s="6"/>
      <c r="S4209" s="6"/>
      <c r="T4209" s="6"/>
      <c r="U4209" s="6"/>
      <c r="V4209" s="6"/>
      <c r="W4209" s="6" t="str">
        <f t="shared" si="131"/>
        <v>-</v>
      </c>
      <c r="X4209" s="6"/>
      <c r="Y4209" s="6"/>
      <c r="Z4209" s="6"/>
      <c r="AA4209" s="6"/>
      <c r="AB4209" s="6"/>
      <c r="AC4209" s="6"/>
    </row>
    <row r="4210" spans="1:29" x14ac:dyDescent="0.25">
      <c r="Q4210" s="12" t="str">
        <f t="shared" ca="1" si="132"/>
        <v>-</v>
      </c>
      <c r="W4210" t="str">
        <f t="shared" si="131"/>
        <v>-</v>
      </c>
    </row>
    <row r="4211" spans="1:29" x14ac:dyDescent="0.25">
      <c r="A4211" s="6"/>
      <c r="B4211" s="10"/>
      <c r="C4211" s="6"/>
      <c r="D4211" s="6"/>
      <c r="E4211" s="6"/>
      <c r="F4211" s="6"/>
      <c r="G4211" s="6"/>
      <c r="H4211" s="6"/>
      <c r="I4211" s="6"/>
      <c r="J4211" s="6"/>
      <c r="K4211" s="6"/>
      <c r="L4211" s="6"/>
      <c r="M4211" s="6"/>
      <c r="N4211" s="6"/>
      <c r="O4211" s="6"/>
      <c r="P4211" s="10"/>
      <c r="Q4211" s="15" t="str">
        <f t="shared" ca="1" si="132"/>
        <v>-</v>
      </c>
      <c r="R4211" s="6"/>
      <c r="S4211" s="6"/>
      <c r="T4211" s="6"/>
      <c r="U4211" s="6"/>
      <c r="V4211" s="6"/>
      <c r="W4211" s="6" t="str">
        <f t="shared" si="131"/>
        <v>-</v>
      </c>
      <c r="X4211" s="6"/>
      <c r="Y4211" s="6"/>
      <c r="Z4211" s="6"/>
      <c r="AA4211" s="6"/>
      <c r="AB4211" s="6"/>
      <c r="AC4211" s="6"/>
    </row>
    <row r="4212" spans="1:29" x14ac:dyDescent="0.25">
      <c r="Q4212" s="12" t="str">
        <f t="shared" ca="1" si="132"/>
        <v>-</v>
      </c>
      <c r="W4212" t="str">
        <f t="shared" si="131"/>
        <v>-</v>
      </c>
    </row>
    <row r="4213" spans="1:29" x14ac:dyDescent="0.25">
      <c r="A4213" s="6"/>
      <c r="B4213" s="10"/>
      <c r="C4213" s="6"/>
      <c r="D4213" s="6"/>
      <c r="E4213" s="6"/>
      <c r="F4213" s="6"/>
      <c r="G4213" s="6"/>
      <c r="H4213" s="6"/>
      <c r="I4213" s="6"/>
      <c r="J4213" s="6"/>
      <c r="K4213" s="6"/>
      <c r="L4213" s="6"/>
      <c r="M4213" s="6"/>
      <c r="N4213" s="6"/>
      <c r="O4213" s="6"/>
      <c r="P4213" s="10"/>
      <c r="Q4213" s="15" t="str">
        <f t="shared" ca="1" si="132"/>
        <v>-</v>
      </c>
      <c r="R4213" s="6"/>
      <c r="S4213" s="6"/>
      <c r="T4213" s="6"/>
      <c r="U4213" s="6"/>
      <c r="V4213" s="6"/>
      <c r="W4213" s="6" t="str">
        <f t="shared" si="131"/>
        <v>-</v>
      </c>
      <c r="X4213" s="6"/>
      <c r="Y4213" s="6"/>
      <c r="Z4213" s="6"/>
      <c r="AA4213" s="6"/>
      <c r="AB4213" s="6"/>
      <c r="AC4213" s="6"/>
    </row>
    <row r="4214" spans="1:29" x14ac:dyDescent="0.25">
      <c r="Q4214" s="12" t="str">
        <f t="shared" ca="1" si="132"/>
        <v>-</v>
      </c>
      <c r="W4214" t="str">
        <f t="shared" si="131"/>
        <v>-</v>
      </c>
    </row>
    <row r="4215" spans="1:29" x14ac:dyDescent="0.25">
      <c r="A4215" s="6"/>
      <c r="B4215" s="10"/>
      <c r="C4215" s="6"/>
      <c r="D4215" s="6"/>
      <c r="E4215" s="6"/>
      <c r="F4215" s="6"/>
      <c r="G4215" s="6"/>
      <c r="H4215" s="6"/>
      <c r="I4215" s="6"/>
      <c r="J4215" s="6"/>
      <c r="K4215" s="6"/>
      <c r="L4215" s="6"/>
      <c r="M4215" s="6"/>
      <c r="N4215" s="6"/>
      <c r="O4215" s="6"/>
      <c r="P4215" s="10"/>
      <c r="Q4215" s="15" t="str">
        <f t="shared" ca="1" si="132"/>
        <v>-</v>
      </c>
      <c r="R4215" s="6"/>
      <c r="S4215" s="6"/>
      <c r="T4215" s="6"/>
      <c r="U4215" s="6"/>
      <c r="V4215" s="6"/>
      <c r="W4215" s="6" t="str">
        <f t="shared" si="131"/>
        <v>-</v>
      </c>
      <c r="X4215" s="6"/>
      <c r="Y4215" s="6"/>
      <c r="Z4215" s="6"/>
      <c r="AA4215" s="6"/>
      <c r="AB4215" s="6"/>
      <c r="AC4215" s="6"/>
    </row>
    <row r="4216" spans="1:29" x14ac:dyDescent="0.25">
      <c r="Q4216" s="12" t="str">
        <f t="shared" ca="1" si="132"/>
        <v>-</v>
      </c>
      <c r="W4216" t="str">
        <f t="shared" si="131"/>
        <v>-</v>
      </c>
    </row>
    <row r="4217" spans="1:29" x14ac:dyDescent="0.25">
      <c r="A4217" s="6"/>
      <c r="B4217" s="10"/>
      <c r="C4217" s="6"/>
      <c r="D4217" s="6"/>
      <c r="E4217" s="6"/>
      <c r="F4217" s="6"/>
      <c r="G4217" s="6"/>
      <c r="H4217" s="6"/>
      <c r="I4217" s="6"/>
      <c r="J4217" s="6"/>
      <c r="K4217" s="6"/>
      <c r="L4217" s="6"/>
      <c r="M4217" s="6"/>
      <c r="N4217" s="6"/>
      <c r="O4217" s="6"/>
      <c r="P4217" s="10"/>
      <c r="Q4217" s="15" t="str">
        <f t="shared" ca="1" si="132"/>
        <v>-</v>
      </c>
      <c r="R4217" s="6"/>
      <c r="S4217" s="6"/>
      <c r="T4217" s="6"/>
      <c r="U4217" s="6"/>
      <c r="V4217" s="6"/>
      <c r="W4217" s="6" t="str">
        <f t="shared" si="131"/>
        <v>-</v>
      </c>
      <c r="X4217" s="6"/>
      <c r="Y4217" s="6"/>
      <c r="Z4217" s="6"/>
      <c r="AA4217" s="6"/>
      <c r="AB4217" s="6"/>
      <c r="AC4217" s="6"/>
    </row>
    <row r="4218" spans="1:29" x14ac:dyDescent="0.25">
      <c r="Q4218" s="12" t="str">
        <f t="shared" ca="1" si="132"/>
        <v>-</v>
      </c>
      <c r="W4218" t="str">
        <f t="shared" si="131"/>
        <v>-</v>
      </c>
    </row>
    <row r="4219" spans="1:29" x14ac:dyDescent="0.25">
      <c r="A4219" s="6"/>
      <c r="B4219" s="10"/>
      <c r="C4219" s="6"/>
      <c r="D4219" s="6"/>
      <c r="E4219" s="6"/>
      <c r="F4219" s="6"/>
      <c r="G4219" s="6"/>
      <c r="H4219" s="6"/>
      <c r="I4219" s="6"/>
      <c r="J4219" s="6"/>
      <c r="K4219" s="6"/>
      <c r="L4219" s="6"/>
      <c r="M4219" s="6"/>
      <c r="N4219" s="6"/>
      <c r="O4219" s="6"/>
      <c r="P4219" s="10"/>
      <c r="Q4219" s="15" t="str">
        <f t="shared" ca="1" si="132"/>
        <v>-</v>
      </c>
      <c r="R4219" s="6"/>
      <c r="S4219" s="6"/>
      <c r="T4219" s="6"/>
      <c r="U4219" s="6"/>
      <c r="V4219" s="6"/>
      <c r="W4219" s="6" t="str">
        <f t="shared" si="131"/>
        <v>-</v>
      </c>
      <c r="X4219" s="6"/>
      <c r="Y4219" s="6"/>
      <c r="Z4219" s="6"/>
      <c r="AA4219" s="6"/>
      <c r="AB4219" s="6"/>
      <c r="AC4219" s="6"/>
    </row>
    <row r="4220" spans="1:29" x14ac:dyDescent="0.25">
      <c r="Q4220" s="12" t="str">
        <f t="shared" ca="1" si="132"/>
        <v>-</v>
      </c>
      <c r="W4220" t="str">
        <f t="shared" si="131"/>
        <v>-</v>
      </c>
    </row>
    <row r="4221" spans="1:29" x14ac:dyDescent="0.25">
      <c r="A4221" s="6"/>
      <c r="B4221" s="10"/>
      <c r="C4221" s="6"/>
      <c r="D4221" s="6"/>
      <c r="E4221" s="6"/>
      <c r="F4221" s="6"/>
      <c r="G4221" s="6"/>
      <c r="H4221" s="6"/>
      <c r="I4221" s="6"/>
      <c r="J4221" s="6"/>
      <c r="K4221" s="6"/>
      <c r="L4221" s="6"/>
      <c r="M4221" s="6"/>
      <c r="N4221" s="6"/>
      <c r="O4221" s="6"/>
      <c r="P4221" s="10"/>
      <c r="Q4221" s="15" t="str">
        <f t="shared" ca="1" si="132"/>
        <v>-</v>
      </c>
      <c r="R4221" s="6"/>
      <c r="S4221" s="6"/>
      <c r="T4221" s="6"/>
      <c r="U4221" s="6"/>
      <c r="V4221" s="6"/>
      <c r="W4221" s="6" t="str">
        <f t="shared" si="131"/>
        <v>-</v>
      </c>
      <c r="X4221" s="6"/>
      <c r="Y4221" s="6"/>
      <c r="Z4221" s="6"/>
      <c r="AA4221" s="6"/>
      <c r="AB4221" s="6"/>
      <c r="AC4221" s="6"/>
    </row>
    <row r="4222" spans="1:29" x14ac:dyDescent="0.25">
      <c r="Q4222" s="12" t="str">
        <f t="shared" ca="1" si="132"/>
        <v>-</v>
      </c>
      <c r="W4222" t="str">
        <f t="shared" si="131"/>
        <v>-</v>
      </c>
    </row>
    <row r="4223" spans="1:29" x14ac:dyDescent="0.25">
      <c r="A4223" s="6"/>
      <c r="B4223" s="10"/>
      <c r="C4223" s="6"/>
      <c r="D4223" s="6"/>
      <c r="E4223" s="6"/>
      <c r="F4223" s="6"/>
      <c r="G4223" s="6"/>
      <c r="H4223" s="6"/>
      <c r="I4223" s="6"/>
      <c r="J4223" s="6"/>
      <c r="K4223" s="6"/>
      <c r="L4223" s="6"/>
      <c r="M4223" s="6"/>
      <c r="N4223" s="6"/>
      <c r="O4223" s="6"/>
      <c r="P4223" s="10"/>
      <c r="Q4223" s="15" t="str">
        <f t="shared" ca="1" si="132"/>
        <v>-</v>
      </c>
      <c r="R4223" s="6"/>
      <c r="S4223" s="6"/>
      <c r="T4223" s="6"/>
      <c r="U4223" s="6"/>
      <c r="V4223" s="6"/>
      <c r="W4223" s="6" t="str">
        <f t="shared" ref="W4223:W4286" si="133">IF(OR(ISBLANK(J4223),ISBLANK(V4223)),"-",(IF(J4223=V4223,"Yes","No")))</f>
        <v>-</v>
      </c>
      <c r="X4223" s="6"/>
      <c r="Y4223" s="6"/>
      <c r="Z4223" s="6"/>
      <c r="AA4223" s="6"/>
      <c r="AB4223" s="6"/>
      <c r="AC4223" s="6"/>
    </row>
    <row r="4224" spans="1:29" x14ac:dyDescent="0.25">
      <c r="Q4224" s="12" t="str">
        <f t="shared" ref="Q4224:Q4287" ca="1" si="134">IF(B4224&gt;1/1/1900, (IF(R4224="Closed",(DATEDIF(B4224,P4224,"d"))-(DATEDIF(M4224,O4224,"d")),IF(OR(R4224="Pending",ISBLANK(P4224)),TODAY()-B4224))),"-")</f>
        <v>-</v>
      </c>
      <c r="W4224" t="str">
        <f t="shared" si="133"/>
        <v>-</v>
      </c>
    </row>
    <row r="4225" spans="1:29" x14ac:dyDescent="0.25">
      <c r="A4225" s="6"/>
      <c r="B4225" s="10"/>
      <c r="C4225" s="6"/>
      <c r="D4225" s="6"/>
      <c r="E4225" s="6"/>
      <c r="F4225" s="6"/>
      <c r="G4225" s="6"/>
      <c r="H4225" s="6"/>
      <c r="I4225" s="6"/>
      <c r="J4225" s="6"/>
      <c r="K4225" s="6"/>
      <c r="L4225" s="6"/>
      <c r="M4225" s="6"/>
      <c r="N4225" s="6"/>
      <c r="O4225" s="6"/>
      <c r="P4225" s="10"/>
      <c r="Q4225" s="15" t="str">
        <f t="shared" ca="1" si="134"/>
        <v>-</v>
      </c>
      <c r="R4225" s="6"/>
      <c r="S4225" s="6"/>
      <c r="T4225" s="6"/>
      <c r="U4225" s="6"/>
      <c r="V4225" s="6"/>
      <c r="W4225" s="6" t="str">
        <f t="shared" si="133"/>
        <v>-</v>
      </c>
      <c r="X4225" s="6"/>
      <c r="Y4225" s="6"/>
      <c r="Z4225" s="6"/>
      <c r="AA4225" s="6"/>
      <c r="AB4225" s="6"/>
      <c r="AC4225" s="6"/>
    </row>
    <row r="4226" spans="1:29" x14ac:dyDescent="0.25">
      <c r="Q4226" s="12" t="str">
        <f t="shared" ca="1" si="134"/>
        <v>-</v>
      </c>
      <c r="W4226" t="str">
        <f t="shared" si="133"/>
        <v>-</v>
      </c>
    </row>
    <row r="4227" spans="1:29" x14ac:dyDescent="0.25">
      <c r="A4227" s="6"/>
      <c r="B4227" s="10"/>
      <c r="C4227" s="6"/>
      <c r="D4227" s="6"/>
      <c r="E4227" s="6"/>
      <c r="F4227" s="6"/>
      <c r="G4227" s="6"/>
      <c r="H4227" s="6"/>
      <c r="I4227" s="6"/>
      <c r="J4227" s="6"/>
      <c r="K4227" s="6"/>
      <c r="L4227" s="6"/>
      <c r="M4227" s="6"/>
      <c r="N4227" s="6"/>
      <c r="O4227" s="6"/>
      <c r="P4227" s="10"/>
      <c r="Q4227" s="15" t="str">
        <f t="shared" ca="1" si="134"/>
        <v>-</v>
      </c>
      <c r="R4227" s="6"/>
      <c r="S4227" s="6"/>
      <c r="T4227" s="6"/>
      <c r="U4227" s="6"/>
      <c r="V4227" s="6"/>
      <c r="W4227" s="6" t="str">
        <f t="shared" si="133"/>
        <v>-</v>
      </c>
      <c r="X4227" s="6"/>
      <c r="Y4227" s="6"/>
      <c r="Z4227" s="6"/>
      <c r="AA4227" s="6"/>
      <c r="AB4227" s="6"/>
      <c r="AC4227" s="6"/>
    </row>
    <row r="4228" spans="1:29" x14ac:dyDescent="0.25">
      <c r="Q4228" s="12" t="str">
        <f t="shared" ca="1" si="134"/>
        <v>-</v>
      </c>
      <c r="W4228" t="str">
        <f t="shared" si="133"/>
        <v>-</v>
      </c>
    </row>
    <row r="4229" spans="1:29" x14ac:dyDescent="0.25">
      <c r="A4229" s="6"/>
      <c r="B4229" s="10"/>
      <c r="C4229" s="6"/>
      <c r="D4229" s="6"/>
      <c r="E4229" s="6"/>
      <c r="F4229" s="6"/>
      <c r="G4229" s="6"/>
      <c r="H4229" s="6"/>
      <c r="I4229" s="6"/>
      <c r="J4229" s="6"/>
      <c r="K4229" s="6"/>
      <c r="L4229" s="6"/>
      <c r="M4229" s="6"/>
      <c r="N4229" s="6"/>
      <c r="O4229" s="6"/>
      <c r="P4229" s="10"/>
      <c r="Q4229" s="15" t="str">
        <f t="shared" ca="1" si="134"/>
        <v>-</v>
      </c>
      <c r="R4229" s="6"/>
      <c r="S4229" s="6"/>
      <c r="T4229" s="6"/>
      <c r="U4229" s="6"/>
      <c r="V4229" s="6"/>
      <c r="W4229" s="6" t="str">
        <f t="shared" si="133"/>
        <v>-</v>
      </c>
      <c r="X4229" s="6"/>
      <c r="Y4229" s="6"/>
      <c r="Z4229" s="6"/>
      <c r="AA4229" s="6"/>
      <c r="AB4229" s="6"/>
      <c r="AC4229" s="6"/>
    </row>
    <row r="4230" spans="1:29" x14ac:dyDescent="0.25">
      <c r="Q4230" s="12" t="str">
        <f t="shared" ca="1" si="134"/>
        <v>-</v>
      </c>
      <c r="W4230" t="str">
        <f t="shared" si="133"/>
        <v>-</v>
      </c>
    </row>
    <row r="4231" spans="1:29" x14ac:dyDescent="0.25">
      <c r="A4231" s="6"/>
      <c r="B4231" s="10"/>
      <c r="C4231" s="6"/>
      <c r="D4231" s="6"/>
      <c r="E4231" s="6"/>
      <c r="F4231" s="6"/>
      <c r="G4231" s="6"/>
      <c r="H4231" s="6"/>
      <c r="I4231" s="6"/>
      <c r="J4231" s="6"/>
      <c r="K4231" s="6"/>
      <c r="L4231" s="6"/>
      <c r="M4231" s="6"/>
      <c r="N4231" s="6"/>
      <c r="O4231" s="6"/>
      <c r="P4231" s="10"/>
      <c r="Q4231" s="15" t="str">
        <f t="shared" ca="1" si="134"/>
        <v>-</v>
      </c>
      <c r="R4231" s="6"/>
      <c r="S4231" s="6"/>
      <c r="T4231" s="6"/>
      <c r="U4231" s="6"/>
      <c r="V4231" s="6"/>
      <c r="W4231" s="6" t="str">
        <f t="shared" si="133"/>
        <v>-</v>
      </c>
      <c r="X4231" s="6"/>
      <c r="Y4231" s="6"/>
      <c r="Z4231" s="6"/>
      <c r="AA4231" s="6"/>
      <c r="AB4231" s="6"/>
      <c r="AC4231" s="6"/>
    </row>
    <row r="4232" spans="1:29" x14ac:dyDescent="0.25">
      <c r="Q4232" s="12" t="str">
        <f t="shared" ca="1" si="134"/>
        <v>-</v>
      </c>
      <c r="W4232" t="str">
        <f t="shared" si="133"/>
        <v>-</v>
      </c>
    </row>
    <row r="4233" spans="1:29" x14ac:dyDescent="0.25">
      <c r="A4233" s="6"/>
      <c r="B4233" s="10"/>
      <c r="C4233" s="6"/>
      <c r="D4233" s="6"/>
      <c r="E4233" s="6"/>
      <c r="F4233" s="6"/>
      <c r="G4233" s="6"/>
      <c r="H4233" s="6"/>
      <c r="I4233" s="6"/>
      <c r="J4233" s="6"/>
      <c r="K4233" s="6"/>
      <c r="L4233" s="6"/>
      <c r="M4233" s="6"/>
      <c r="N4233" s="6"/>
      <c r="O4233" s="6"/>
      <c r="P4233" s="10"/>
      <c r="Q4233" s="15" t="str">
        <f t="shared" ca="1" si="134"/>
        <v>-</v>
      </c>
      <c r="R4233" s="6"/>
      <c r="S4233" s="6"/>
      <c r="T4233" s="6"/>
      <c r="U4233" s="6"/>
      <c r="V4233" s="6"/>
      <c r="W4233" s="6" t="str">
        <f t="shared" si="133"/>
        <v>-</v>
      </c>
      <c r="X4233" s="6"/>
      <c r="Y4233" s="6"/>
      <c r="Z4233" s="6"/>
      <c r="AA4233" s="6"/>
      <c r="AB4233" s="6"/>
      <c r="AC4233" s="6"/>
    </row>
    <row r="4234" spans="1:29" x14ac:dyDescent="0.25">
      <c r="Q4234" s="12" t="str">
        <f t="shared" ca="1" si="134"/>
        <v>-</v>
      </c>
      <c r="W4234" t="str">
        <f t="shared" si="133"/>
        <v>-</v>
      </c>
    </row>
    <row r="4235" spans="1:29" x14ac:dyDescent="0.25">
      <c r="A4235" s="6"/>
      <c r="B4235" s="10"/>
      <c r="C4235" s="6"/>
      <c r="D4235" s="6"/>
      <c r="E4235" s="6"/>
      <c r="F4235" s="6"/>
      <c r="G4235" s="6"/>
      <c r="H4235" s="6"/>
      <c r="I4235" s="6"/>
      <c r="J4235" s="6"/>
      <c r="K4235" s="6"/>
      <c r="L4235" s="6"/>
      <c r="M4235" s="6"/>
      <c r="N4235" s="6"/>
      <c r="O4235" s="6"/>
      <c r="P4235" s="10"/>
      <c r="Q4235" s="15" t="str">
        <f t="shared" ca="1" si="134"/>
        <v>-</v>
      </c>
      <c r="R4235" s="6"/>
      <c r="S4235" s="6"/>
      <c r="T4235" s="6"/>
      <c r="U4235" s="6"/>
      <c r="V4235" s="6"/>
      <c r="W4235" s="6" t="str">
        <f t="shared" si="133"/>
        <v>-</v>
      </c>
      <c r="X4235" s="6"/>
      <c r="Y4235" s="6"/>
      <c r="Z4235" s="6"/>
      <c r="AA4235" s="6"/>
      <c r="AB4235" s="6"/>
      <c r="AC4235" s="6"/>
    </row>
    <row r="4236" spans="1:29" x14ac:dyDescent="0.25">
      <c r="Q4236" s="12" t="str">
        <f t="shared" ca="1" si="134"/>
        <v>-</v>
      </c>
      <c r="W4236" t="str">
        <f t="shared" si="133"/>
        <v>-</v>
      </c>
    </row>
    <row r="4237" spans="1:29" x14ac:dyDescent="0.25">
      <c r="A4237" s="6"/>
      <c r="B4237" s="10"/>
      <c r="C4237" s="6"/>
      <c r="D4237" s="6"/>
      <c r="E4237" s="6"/>
      <c r="F4237" s="6"/>
      <c r="G4237" s="6"/>
      <c r="H4237" s="6"/>
      <c r="I4237" s="6"/>
      <c r="J4237" s="6"/>
      <c r="K4237" s="6"/>
      <c r="L4237" s="6"/>
      <c r="M4237" s="6"/>
      <c r="N4237" s="6"/>
      <c r="O4237" s="6"/>
      <c r="P4237" s="10"/>
      <c r="Q4237" s="15" t="str">
        <f t="shared" ca="1" si="134"/>
        <v>-</v>
      </c>
      <c r="R4237" s="6"/>
      <c r="S4237" s="6"/>
      <c r="T4237" s="6"/>
      <c r="U4237" s="6"/>
      <c r="V4237" s="6"/>
      <c r="W4237" s="6" t="str">
        <f t="shared" si="133"/>
        <v>-</v>
      </c>
      <c r="X4237" s="6"/>
      <c r="Y4237" s="6"/>
      <c r="Z4237" s="6"/>
      <c r="AA4237" s="6"/>
      <c r="AB4237" s="6"/>
      <c r="AC4237" s="6"/>
    </row>
    <row r="4238" spans="1:29" x14ac:dyDescent="0.25">
      <c r="Q4238" s="12" t="str">
        <f t="shared" ca="1" si="134"/>
        <v>-</v>
      </c>
      <c r="W4238" t="str">
        <f t="shared" si="133"/>
        <v>-</v>
      </c>
    </row>
    <row r="4239" spans="1:29" x14ac:dyDescent="0.25">
      <c r="A4239" s="6"/>
      <c r="B4239" s="10"/>
      <c r="C4239" s="6"/>
      <c r="D4239" s="6"/>
      <c r="E4239" s="6"/>
      <c r="F4239" s="6"/>
      <c r="G4239" s="6"/>
      <c r="H4239" s="6"/>
      <c r="I4239" s="6"/>
      <c r="J4239" s="6"/>
      <c r="K4239" s="6"/>
      <c r="L4239" s="6"/>
      <c r="M4239" s="6"/>
      <c r="N4239" s="6"/>
      <c r="O4239" s="6"/>
      <c r="P4239" s="10"/>
      <c r="Q4239" s="15" t="str">
        <f t="shared" ca="1" si="134"/>
        <v>-</v>
      </c>
      <c r="R4239" s="6"/>
      <c r="S4239" s="6"/>
      <c r="T4239" s="6"/>
      <c r="U4239" s="6"/>
      <c r="V4239" s="6"/>
      <c r="W4239" s="6" t="str">
        <f t="shared" si="133"/>
        <v>-</v>
      </c>
      <c r="X4239" s="6"/>
      <c r="Y4239" s="6"/>
      <c r="Z4239" s="6"/>
      <c r="AA4239" s="6"/>
      <c r="AB4239" s="6"/>
      <c r="AC4239" s="6"/>
    </row>
    <row r="4240" spans="1:29" x14ac:dyDescent="0.25">
      <c r="Q4240" s="12" t="str">
        <f t="shared" ca="1" si="134"/>
        <v>-</v>
      </c>
      <c r="W4240" t="str">
        <f t="shared" si="133"/>
        <v>-</v>
      </c>
    </row>
    <row r="4241" spans="1:29" x14ac:dyDescent="0.25">
      <c r="A4241" s="6"/>
      <c r="B4241" s="10"/>
      <c r="C4241" s="6"/>
      <c r="D4241" s="6"/>
      <c r="E4241" s="6"/>
      <c r="F4241" s="6"/>
      <c r="G4241" s="6"/>
      <c r="H4241" s="6"/>
      <c r="I4241" s="6"/>
      <c r="J4241" s="6"/>
      <c r="K4241" s="6"/>
      <c r="L4241" s="6"/>
      <c r="M4241" s="6"/>
      <c r="N4241" s="6"/>
      <c r="O4241" s="6"/>
      <c r="P4241" s="10"/>
      <c r="Q4241" s="15" t="str">
        <f t="shared" ca="1" si="134"/>
        <v>-</v>
      </c>
      <c r="R4241" s="6"/>
      <c r="S4241" s="6"/>
      <c r="T4241" s="6"/>
      <c r="U4241" s="6"/>
      <c r="V4241" s="6"/>
      <c r="W4241" s="6" t="str">
        <f t="shared" si="133"/>
        <v>-</v>
      </c>
      <c r="X4241" s="6"/>
      <c r="Y4241" s="6"/>
      <c r="Z4241" s="6"/>
      <c r="AA4241" s="6"/>
      <c r="AB4241" s="6"/>
      <c r="AC4241" s="6"/>
    </row>
    <row r="4242" spans="1:29" x14ac:dyDescent="0.25">
      <c r="Q4242" s="12" t="str">
        <f t="shared" ca="1" si="134"/>
        <v>-</v>
      </c>
      <c r="W4242" t="str">
        <f t="shared" si="133"/>
        <v>-</v>
      </c>
    </row>
    <row r="4243" spans="1:29" x14ac:dyDescent="0.25">
      <c r="A4243" s="6"/>
      <c r="B4243" s="10"/>
      <c r="C4243" s="6"/>
      <c r="D4243" s="6"/>
      <c r="E4243" s="6"/>
      <c r="F4243" s="6"/>
      <c r="G4243" s="6"/>
      <c r="H4243" s="6"/>
      <c r="I4243" s="6"/>
      <c r="J4243" s="6"/>
      <c r="K4243" s="6"/>
      <c r="L4243" s="6"/>
      <c r="M4243" s="6"/>
      <c r="N4243" s="6"/>
      <c r="O4243" s="6"/>
      <c r="P4243" s="10"/>
      <c r="Q4243" s="15" t="str">
        <f t="shared" ca="1" si="134"/>
        <v>-</v>
      </c>
      <c r="R4243" s="6"/>
      <c r="S4243" s="6"/>
      <c r="T4243" s="6"/>
      <c r="U4243" s="6"/>
      <c r="V4243" s="6"/>
      <c r="W4243" s="6" t="str">
        <f t="shared" si="133"/>
        <v>-</v>
      </c>
      <c r="X4243" s="6"/>
      <c r="Y4243" s="6"/>
      <c r="Z4243" s="6"/>
      <c r="AA4243" s="6"/>
      <c r="AB4243" s="6"/>
      <c r="AC4243" s="6"/>
    </row>
    <row r="4244" spans="1:29" x14ac:dyDescent="0.25">
      <c r="Q4244" s="12" t="str">
        <f t="shared" ca="1" si="134"/>
        <v>-</v>
      </c>
      <c r="W4244" t="str">
        <f t="shared" si="133"/>
        <v>-</v>
      </c>
    </row>
    <row r="4245" spans="1:29" x14ac:dyDescent="0.25">
      <c r="A4245" s="6"/>
      <c r="B4245" s="10"/>
      <c r="C4245" s="6"/>
      <c r="D4245" s="6"/>
      <c r="E4245" s="6"/>
      <c r="F4245" s="6"/>
      <c r="G4245" s="6"/>
      <c r="H4245" s="6"/>
      <c r="I4245" s="6"/>
      <c r="J4245" s="6"/>
      <c r="K4245" s="6"/>
      <c r="L4245" s="6"/>
      <c r="M4245" s="6"/>
      <c r="N4245" s="6"/>
      <c r="O4245" s="6"/>
      <c r="P4245" s="10"/>
      <c r="Q4245" s="15" t="str">
        <f t="shared" ca="1" si="134"/>
        <v>-</v>
      </c>
      <c r="R4245" s="6"/>
      <c r="S4245" s="6"/>
      <c r="T4245" s="6"/>
      <c r="U4245" s="6"/>
      <c r="V4245" s="6"/>
      <c r="W4245" s="6" t="str">
        <f t="shared" si="133"/>
        <v>-</v>
      </c>
      <c r="X4245" s="6"/>
      <c r="Y4245" s="6"/>
      <c r="Z4245" s="6"/>
      <c r="AA4245" s="6"/>
      <c r="AB4245" s="6"/>
      <c r="AC4245" s="6"/>
    </row>
    <row r="4246" spans="1:29" x14ac:dyDescent="0.25">
      <c r="Q4246" s="12" t="str">
        <f t="shared" ca="1" si="134"/>
        <v>-</v>
      </c>
      <c r="W4246" t="str">
        <f t="shared" si="133"/>
        <v>-</v>
      </c>
    </row>
    <row r="4247" spans="1:29" x14ac:dyDescent="0.25">
      <c r="A4247" s="6"/>
      <c r="B4247" s="10"/>
      <c r="C4247" s="6"/>
      <c r="D4247" s="6"/>
      <c r="E4247" s="6"/>
      <c r="F4247" s="6"/>
      <c r="G4247" s="6"/>
      <c r="H4247" s="6"/>
      <c r="I4247" s="6"/>
      <c r="J4247" s="6"/>
      <c r="K4247" s="6"/>
      <c r="L4247" s="6"/>
      <c r="M4247" s="6"/>
      <c r="N4247" s="6"/>
      <c r="O4247" s="6"/>
      <c r="P4247" s="10"/>
      <c r="Q4247" s="15" t="str">
        <f t="shared" ca="1" si="134"/>
        <v>-</v>
      </c>
      <c r="R4247" s="6"/>
      <c r="S4247" s="6"/>
      <c r="T4247" s="6"/>
      <c r="U4247" s="6"/>
      <c r="V4247" s="6"/>
      <c r="W4247" s="6" t="str">
        <f t="shared" si="133"/>
        <v>-</v>
      </c>
      <c r="X4247" s="6"/>
      <c r="Y4247" s="6"/>
      <c r="Z4247" s="6"/>
      <c r="AA4247" s="6"/>
      <c r="AB4247" s="6"/>
      <c r="AC4247" s="6"/>
    </row>
    <row r="4248" spans="1:29" x14ac:dyDescent="0.25">
      <c r="Q4248" s="12" t="str">
        <f t="shared" ca="1" si="134"/>
        <v>-</v>
      </c>
      <c r="W4248" t="str">
        <f t="shared" si="133"/>
        <v>-</v>
      </c>
    </row>
    <row r="4249" spans="1:29" x14ac:dyDescent="0.25">
      <c r="A4249" s="6"/>
      <c r="B4249" s="10"/>
      <c r="C4249" s="6"/>
      <c r="D4249" s="6"/>
      <c r="E4249" s="6"/>
      <c r="F4249" s="6"/>
      <c r="G4249" s="6"/>
      <c r="H4249" s="6"/>
      <c r="I4249" s="6"/>
      <c r="J4249" s="6"/>
      <c r="K4249" s="6"/>
      <c r="L4249" s="6"/>
      <c r="M4249" s="6"/>
      <c r="N4249" s="6"/>
      <c r="O4249" s="6"/>
      <c r="P4249" s="10"/>
      <c r="Q4249" s="15" t="str">
        <f t="shared" ca="1" si="134"/>
        <v>-</v>
      </c>
      <c r="R4249" s="6"/>
      <c r="S4249" s="6"/>
      <c r="T4249" s="6"/>
      <c r="U4249" s="6"/>
      <c r="V4249" s="6"/>
      <c r="W4249" s="6" t="str">
        <f t="shared" si="133"/>
        <v>-</v>
      </c>
      <c r="X4249" s="6"/>
      <c r="Y4249" s="6"/>
      <c r="Z4249" s="6"/>
      <c r="AA4249" s="6"/>
      <c r="AB4249" s="6"/>
      <c r="AC4249" s="6"/>
    </row>
    <row r="4250" spans="1:29" x14ac:dyDescent="0.25">
      <c r="Q4250" s="12" t="str">
        <f t="shared" ca="1" si="134"/>
        <v>-</v>
      </c>
      <c r="W4250" t="str">
        <f t="shared" si="133"/>
        <v>-</v>
      </c>
    </row>
    <row r="4251" spans="1:29" x14ac:dyDescent="0.25">
      <c r="A4251" s="6"/>
      <c r="B4251" s="10"/>
      <c r="C4251" s="6"/>
      <c r="D4251" s="6"/>
      <c r="E4251" s="6"/>
      <c r="F4251" s="6"/>
      <c r="G4251" s="6"/>
      <c r="H4251" s="6"/>
      <c r="I4251" s="6"/>
      <c r="J4251" s="6"/>
      <c r="K4251" s="6"/>
      <c r="L4251" s="6"/>
      <c r="M4251" s="6"/>
      <c r="N4251" s="6"/>
      <c r="O4251" s="6"/>
      <c r="P4251" s="10"/>
      <c r="Q4251" s="15" t="str">
        <f t="shared" ca="1" si="134"/>
        <v>-</v>
      </c>
      <c r="R4251" s="6"/>
      <c r="S4251" s="6"/>
      <c r="T4251" s="6"/>
      <c r="U4251" s="6"/>
      <c r="V4251" s="6"/>
      <c r="W4251" s="6" t="str">
        <f t="shared" si="133"/>
        <v>-</v>
      </c>
      <c r="X4251" s="6"/>
      <c r="Y4251" s="6"/>
      <c r="Z4251" s="6"/>
      <c r="AA4251" s="6"/>
      <c r="AB4251" s="6"/>
      <c r="AC4251" s="6"/>
    </row>
    <row r="4252" spans="1:29" x14ac:dyDescent="0.25">
      <c r="Q4252" s="12" t="str">
        <f t="shared" ca="1" si="134"/>
        <v>-</v>
      </c>
      <c r="W4252" t="str">
        <f t="shared" si="133"/>
        <v>-</v>
      </c>
    </row>
    <row r="4253" spans="1:29" x14ac:dyDescent="0.25">
      <c r="A4253" s="6"/>
      <c r="B4253" s="10"/>
      <c r="C4253" s="6"/>
      <c r="D4253" s="6"/>
      <c r="E4253" s="6"/>
      <c r="F4253" s="6"/>
      <c r="G4253" s="6"/>
      <c r="H4253" s="6"/>
      <c r="I4253" s="6"/>
      <c r="J4253" s="6"/>
      <c r="K4253" s="6"/>
      <c r="L4253" s="6"/>
      <c r="M4253" s="6"/>
      <c r="N4253" s="6"/>
      <c r="O4253" s="6"/>
      <c r="P4253" s="10"/>
      <c r="Q4253" s="15" t="str">
        <f t="shared" ca="1" si="134"/>
        <v>-</v>
      </c>
      <c r="R4253" s="6"/>
      <c r="S4253" s="6"/>
      <c r="T4253" s="6"/>
      <c r="U4253" s="6"/>
      <c r="V4253" s="6"/>
      <c r="W4253" s="6" t="str">
        <f t="shared" si="133"/>
        <v>-</v>
      </c>
      <c r="X4253" s="6"/>
      <c r="Y4253" s="6"/>
      <c r="Z4253" s="6"/>
      <c r="AA4253" s="6"/>
      <c r="AB4253" s="6"/>
      <c r="AC4253" s="6"/>
    </row>
    <row r="4254" spans="1:29" x14ac:dyDescent="0.25">
      <c r="Q4254" s="12" t="str">
        <f t="shared" ca="1" si="134"/>
        <v>-</v>
      </c>
      <c r="W4254" t="str">
        <f t="shared" si="133"/>
        <v>-</v>
      </c>
    </row>
    <row r="4255" spans="1:29" x14ac:dyDescent="0.25">
      <c r="A4255" s="6"/>
      <c r="B4255" s="10"/>
      <c r="C4255" s="6"/>
      <c r="D4255" s="6"/>
      <c r="E4255" s="6"/>
      <c r="F4255" s="6"/>
      <c r="G4255" s="6"/>
      <c r="H4255" s="6"/>
      <c r="I4255" s="6"/>
      <c r="J4255" s="6"/>
      <c r="K4255" s="6"/>
      <c r="L4255" s="6"/>
      <c r="M4255" s="6"/>
      <c r="N4255" s="6"/>
      <c r="O4255" s="6"/>
      <c r="P4255" s="10"/>
      <c r="Q4255" s="15" t="str">
        <f t="shared" ca="1" si="134"/>
        <v>-</v>
      </c>
      <c r="R4255" s="6"/>
      <c r="S4255" s="6"/>
      <c r="T4255" s="6"/>
      <c r="U4255" s="6"/>
      <c r="V4255" s="6"/>
      <c r="W4255" s="6" t="str">
        <f t="shared" si="133"/>
        <v>-</v>
      </c>
      <c r="X4255" s="6"/>
      <c r="Y4255" s="6"/>
      <c r="Z4255" s="6"/>
      <c r="AA4255" s="6"/>
      <c r="AB4255" s="6"/>
      <c r="AC4255" s="6"/>
    </row>
    <row r="4256" spans="1:29" x14ac:dyDescent="0.25">
      <c r="Q4256" s="12" t="str">
        <f t="shared" ca="1" si="134"/>
        <v>-</v>
      </c>
      <c r="W4256" t="str">
        <f t="shared" si="133"/>
        <v>-</v>
      </c>
    </row>
    <row r="4257" spans="1:29" x14ac:dyDescent="0.25">
      <c r="A4257" s="6"/>
      <c r="B4257" s="10"/>
      <c r="C4257" s="6"/>
      <c r="D4257" s="6"/>
      <c r="E4257" s="6"/>
      <c r="F4257" s="6"/>
      <c r="G4257" s="6"/>
      <c r="H4257" s="6"/>
      <c r="I4257" s="6"/>
      <c r="J4257" s="6"/>
      <c r="K4257" s="6"/>
      <c r="L4257" s="6"/>
      <c r="M4257" s="6"/>
      <c r="N4257" s="6"/>
      <c r="O4257" s="6"/>
      <c r="P4257" s="10"/>
      <c r="Q4257" s="15" t="str">
        <f t="shared" ca="1" si="134"/>
        <v>-</v>
      </c>
      <c r="R4257" s="6"/>
      <c r="S4257" s="6"/>
      <c r="T4257" s="6"/>
      <c r="U4257" s="6"/>
      <c r="V4257" s="6"/>
      <c r="W4257" s="6" t="str">
        <f t="shared" si="133"/>
        <v>-</v>
      </c>
      <c r="X4257" s="6"/>
      <c r="Y4257" s="6"/>
      <c r="Z4257" s="6"/>
      <c r="AA4257" s="6"/>
      <c r="AB4257" s="6"/>
      <c r="AC4257" s="6"/>
    </row>
    <row r="4258" spans="1:29" x14ac:dyDescent="0.25">
      <c r="Q4258" s="12" t="str">
        <f t="shared" ca="1" si="134"/>
        <v>-</v>
      </c>
      <c r="W4258" t="str">
        <f t="shared" si="133"/>
        <v>-</v>
      </c>
    </row>
    <row r="4259" spans="1:29" x14ac:dyDescent="0.25">
      <c r="A4259" s="6"/>
      <c r="B4259" s="10"/>
      <c r="C4259" s="6"/>
      <c r="D4259" s="6"/>
      <c r="E4259" s="6"/>
      <c r="F4259" s="6"/>
      <c r="G4259" s="6"/>
      <c r="H4259" s="6"/>
      <c r="I4259" s="6"/>
      <c r="J4259" s="6"/>
      <c r="K4259" s="6"/>
      <c r="L4259" s="6"/>
      <c r="M4259" s="6"/>
      <c r="N4259" s="6"/>
      <c r="O4259" s="6"/>
      <c r="P4259" s="10"/>
      <c r="Q4259" s="15" t="str">
        <f t="shared" ca="1" si="134"/>
        <v>-</v>
      </c>
      <c r="R4259" s="6"/>
      <c r="S4259" s="6"/>
      <c r="T4259" s="6"/>
      <c r="U4259" s="6"/>
      <c r="V4259" s="6"/>
      <c r="W4259" s="6" t="str">
        <f t="shared" si="133"/>
        <v>-</v>
      </c>
      <c r="X4259" s="6"/>
      <c r="Y4259" s="6"/>
      <c r="Z4259" s="6"/>
      <c r="AA4259" s="6"/>
      <c r="AB4259" s="6"/>
      <c r="AC4259" s="6"/>
    </row>
    <row r="4260" spans="1:29" x14ac:dyDescent="0.25">
      <c r="Q4260" s="12" t="str">
        <f t="shared" ca="1" si="134"/>
        <v>-</v>
      </c>
      <c r="W4260" t="str">
        <f t="shared" si="133"/>
        <v>-</v>
      </c>
    </row>
    <row r="4261" spans="1:29" x14ac:dyDescent="0.25">
      <c r="A4261" s="6"/>
      <c r="B4261" s="10"/>
      <c r="C4261" s="6"/>
      <c r="D4261" s="6"/>
      <c r="E4261" s="6"/>
      <c r="F4261" s="6"/>
      <c r="G4261" s="6"/>
      <c r="H4261" s="6"/>
      <c r="I4261" s="6"/>
      <c r="J4261" s="6"/>
      <c r="K4261" s="6"/>
      <c r="L4261" s="6"/>
      <c r="M4261" s="6"/>
      <c r="N4261" s="6"/>
      <c r="O4261" s="6"/>
      <c r="P4261" s="10"/>
      <c r="Q4261" s="15" t="str">
        <f t="shared" ca="1" si="134"/>
        <v>-</v>
      </c>
      <c r="R4261" s="6"/>
      <c r="S4261" s="6"/>
      <c r="T4261" s="6"/>
      <c r="U4261" s="6"/>
      <c r="V4261" s="6"/>
      <c r="W4261" s="6" t="str">
        <f t="shared" si="133"/>
        <v>-</v>
      </c>
      <c r="X4261" s="6"/>
      <c r="Y4261" s="6"/>
      <c r="Z4261" s="6"/>
      <c r="AA4261" s="6"/>
      <c r="AB4261" s="6"/>
      <c r="AC4261" s="6"/>
    </row>
    <row r="4262" spans="1:29" x14ac:dyDescent="0.25">
      <c r="Q4262" s="12" t="str">
        <f t="shared" ca="1" si="134"/>
        <v>-</v>
      </c>
      <c r="W4262" t="str">
        <f t="shared" si="133"/>
        <v>-</v>
      </c>
    </row>
    <row r="4263" spans="1:29" x14ac:dyDescent="0.25">
      <c r="A4263" s="6"/>
      <c r="B4263" s="10"/>
      <c r="C4263" s="6"/>
      <c r="D4263" s="6"/>
      <c r="E4263" s="6"/>
      <c r="F4263" s="6"/>
      <c r="G4263" s="6"/>
      <c r="H4263" s="6"/>
      <c r="I4263" s="6"/>
      <c r="J4263" s="6"/>
      <c r="K4263" s="6"/>
      <c r="L4263" s="6"/>
      <c r="M4263" s="6"/>
      <c r="N4263" s="6"/>
      <c r="O4263" s="6"/>
      <c r="P4263" s="10"/>
      <c r="Q4263" s="15" t="str">
        <f t="shared" ca="1" si="134"/>
        <v>-</v>
      </c>
      <c r="R4263" s="6"/>
      <c r="S4263" s="6"/>
      <c r="T4263" s="6"/>
      <c r="U4263" s="6"/>
      <c r="V4263" s="6"/>
      <c r="W4263" s="6" t="str">
        <f t="shared" si="133"/>
        <v>-</v>
      </c>
      <c r="X4263" s="6"/>
      <c r="Y4263" s="6"/>
      <c r="Z4263" s="6"/>
      <c r="AA4263" s="6"/>
      <c r="AB4263" s="6"/>
      <c r="AC4263" s="6"/>
    </row>
    <row r="4264" spans="1:29" x14ac:dyDescent="0.25">
      <c r="Q4264" s="12" t="str">
        <f t="shared" ca="1" si="134"/>
        <v>-</v>
      </c>
      <c r="W4264" t="str">
        <f t="shared" si="133"/>
        <v>-</v>
      </c>
    </row>
    <row r="4265" spans="1:29" x14ac:dyDescent="0.25">
      <c r="A4265" s="6"/>
      <c r="B4265" s="10"/>
      <c r="C4265" s="6"/>
      <c r="D4265" s="6"/>
      <c r="E4265" s="6"/>
      <c r="F4265" s="6"/>
      <c r="G4265" s="6"/>
      <c r="H4265" s="6"/>
      <c r="I4265" s="6"/>
      <c r="J4265" s="6"/>
      <c r="K4265" s="6"/>
      <c r="L4265" s="6"/>
      <c r="M4265" s="6"/>
      <c r="N4265" s="6"/>
      <c r="O4265" s="6"/>
      <c r="P4265" s="10"/>
      <c r="Q4265" s="15" t="str">
        <f t="shared" ca="1" si="134"/>
        <v>-</v>
      </c>
      <c r="R4265" s="6"/>
      <c r="S4265" s="6"/>
      <c r="T4265" s="6"/>
      <c r="U4265" s="6"/>
      <c r="V4265" s="6"/>
      <c r="W4265" s="6" t="str">
        <f t="shared" si="133"/>
        <v>-</v>
      </c>
      <c r="X4265" s="6"/>
      <c r="Y4265" s="6"/>
      <c r="Z4265" s="6"/>
      <c r="AA4265" s="6"/>
      <c r="AB4265" s="6"/>
      <c r="AC4265" s="6"/>
    </row>
    <row r="4266" spans="1:29" x14ac:dyDescent="0.25">
      <c r="Q4266" s="12" t="str">
        <f t="shared" ca="1" si="134"/>
        <v>-</v>
      </c>
      <c r="W4266" t="str">
        <f t="shared" si="133"/>
        <v>-</v>
      </c>
    </row>
    <row r="4267" spans="1:29" x14ac:dyDescent="0.25">
      <c r="A4267" s="6"/>
      <c r="B4267" s="10"/>
      <c r="C4267" s="6"/>
      <c r="D4267" s="6"/>
      <c r="E4267" s="6"/>
      <c r="F4267" s="6"/>
      <c r="G4267" s="6"/>
      <c r="H4267" s="6"/>
      <c r="I4267" s="6"/>
      <c r="J4267" s="6"/>
      <c r="K4267" s="6"/>
      <c r="L4267" s="6"/>
      <c r="M4267" s="6"/>
      <c r="N4267" s="6"/>
      <c r="O4267" s="6"/>
      <c r="P4267" s="10"/>
      <c r="Q4267" s="15" t="str">
        <f t="shared" ca="1" si="134"/>
        <v>-</v>
      </c>
      <c r="R4267" s="6"/>
      <c r="S4267" s="6"/>
      <c r="T4267" s="6"/>
      <c r="U4267" s="6"/>
      <c r="V4267" s="6"/>
      <c r="W4267" s="6" t="str">
        <f t="shared" si="133"/>
        <v>-</v>
      </c>
      <c r="X4267" s="6"/>
      <c r="Y4267" s="6"/>
      <c r="Z4267" s="6"/>
      <c r="AA4267" s="6"/>
      <c r="AB4267" s="6"/>
      <c r="AC4267" s="6"/>
    </row>
    <row r="4268" spans="1:29" x14ac:dyDescent="0.25">
      <c r="Q4268" s="12" t="str">
        <f t="shared" ca="1" si="134"/>
        <v>-</v>
      </c>
      <c r="W4268" t="str">
        <f t="shared" si="133"/>
        <v>-</v>
      </c>
    </row>
    <row r="4269" spans="1:29" x14ac:dyDescent="0.25">
      <c r="A4269" s="6"/>
      <c r="B4269" s="10"/>
      <c r="C4269" s="6"/>
      <c r="D4269" s="6"/>
      <c r="E4269" s="6"/>
      <c r="F4269" s="6"/>
      <c r="G4269" s="6"/>
      <c r="H4269" s="6"/>
      <c r="I4269" s="6"/>
      <c r="J4269" s="6"/>
      <c r="K4269" s="6"/>
      <c r="L4269" s="6"/>
      <c r="M4269" s="6"/>
      <c r="N4269" s="6"/>
      <c r="O4269" s="6"/>
      <c r="P4269" s="10"/>
      <c r="Q4269" s="15" t="str">
        <f t="shared" ca="1" si="134"/>
        <v>-</v>
      </c>
      <c r="R4269" s="6"/>
      <c r="S4269" s="6"/>
      <c r="T4269" s="6"/>
      <c r="U4269" s="6"/>
      <c r="V4269" s="6"/>
      <c r="W4269" s="6" t="str">
        <f t="shared" si="133"/>
        <v>-</v>
      </c>
      <c r="X4269" s="6"/>
      <c r="Y4269" s="6"/>
      <c r="Z4269" s="6"/>
      <c r="AA4269" s="6"/>
      <c r="AB4269" s="6"/>
      <c r="AC4269" s="6"/>
    </row>
    <row r="4270" spans="1:29" x14ac:dyDescent="0.25">
      <c r="Q4270" s="12" t="str">
        <f t="shared" ca="1" si="134"/>
        <v>-</v>
      </c>
      <c r="W4270" t="str">
        <f t="shared" si="133"/>
        <v>-</v>
      </c>
    </row>
    <row r="4271" spans="1:29" x14ac:dyDescent="0.25">
      <c r="A4271" s="6"/>
      <c r="B4271" s="10"/>
      <c r="C4271" s="6"/>
      <c r="D4271" s="6"/>
      <c r="E4271" s="6"/>
      <c r="F4271" s="6"/>
      <c r="G4271" s="6"/>
      <c r="H4271" s="6"/>
      <c r="I4271" s="6"/>
      <c r="J4271" s="6"/>
      <c r="K4271" s="6"/>
      <c r="L4271" s="6"/>
      <c r="M4271" s="6"/>
      <c r="N4271" s="6"/>
      <c r="O4271" s="6"/>
      <c r="P4271" s="10"/>
      <c r="Q4271" s="15" t="str">
        <f t="shared" ca="1" si="134"/>
        <v>-</v>
      </c>
      <c r="R4271" s="6"/>
      <c r="S4271" s="6"/>
      <c r="T4271" s="6"/>
      <c r="U4271" s="6"/>
      <c r="V4271" s="6"/>
      <c r="W4271" s="6" t="str">
        <f t="shared" si="133"/>
        <v>-</v>
      </c>
      <c r="X4271" s="6"/>
      <c r="Y4271" s="6"/>
      <c r="Z4271" s="6"/>
      <c r="AA4271" s="6"/>
      <c r="AB4271" s="6"/>
      <c r="AC4271" s="6"/>
    </row>
    <row r="4272" spans="1:29" x14ac:dyDescent="0.25">
      <c r="Q4272" s="12" t="str">
        <f t="shared" ca="1" si="134"/>
        <v>-</v>
      </c>
      <c r="W4272" t="str">
        <f t="shared" si="133"/>
        <v>-</v>
      </c>
    </row>
    <row r="4273" spans="1:29" x14ac:dyDescent="0.25">
      <c r="A4273" s="6"/>
      <c r="B4273" s="10"/>
      <c r="C4273" s="6"/>
      <c r="D4273" s="6"/>
      <c r="E4273" s="6"/>
      <c r="F4273" s="6"/>
      <c r="G4273" s="6"/>
      <c r="H4273" s="6"/>
      <c r="I4273" s="6"/>
      <c r="J4273" s="6"/>
      <c r="K4273" s="6"/>
      <c r="L4273" s="6"/>
      <c r="M4273" s="6"/>
      <c r="N4273" s="6"/>
      <c r="O4273" s="6"/>
      <c r="P4273" s="10"/>
      <c r="Q4273" s="15" t="str">
        <f t="shared" ca="1" si="134"/>
        <v>-</v>
      </c>
      <c r="R4273" s="6"/>
      <c r="S4273" s="6"/>
      <c r="T4273" s="6"/>
      <c r="U4273" s="6"/>
      <c r="V4273" s="6"/>
      <c r="W4273" s="6" t="str">
        <f t="shared" si="133"/>
        <v>-</v>
      </c>
      <c r="X4273" s="6"/>
      <c r="Y4273" s="6"/>
      <c r="Z4273" s="6"/>
      <c r="AA4273" s="6"/>
      <c r="AB4273" s="6"/>
      <c r="AC4273" s="6"/>
    </row>
    <row r="4274" spans="1:29" x14ac:dyDescent="0.25">
      <c r="Q4274" s="12" t="str">
        <f t="shared" ca="1" si="134"/>
        <v>-</v>
      </c>
      <c r="W4274" t="str">
        <f t="shared" si="133"/>
        <v>-</v>
      </c>
    </row>
    <row r="4275" spans="1:29" x14ac:dyDescent="0.25">
      <c r="A4275" s="6"/>
      <c r="B4275" s="10"/>
      <c r="C4275" s="6"/>
      <c r="D4275" s="6"/>
      <c r="E4275" s="6"/>
      <c r="F4275" s="6"/>
      <c r="G4275" s="6"/>
      <c r="H4275" s="6"/>
      <c r="I4275" s="6"/>
      <c r="J4275" s="6"/>
      <c r="K4275" s="6"/>
      <c r="L4275" s="6"/>
      <c r="M4275" s="6"/>
      <c r="N4275" s="6"/>
      <c r="O4275" s="6"/>
      <c r="P4275" s="10"/>
      <c r="Q4275" s="15" t="str">
        <f t="shared" ca="1" si="134"/>
        <v>-</v>
      </c>
      <c r="R4275" s="6"/>
      <c r="S4275" s="6"/>
      <c r="T4275" s="6"/>
      <c r="U4275" s="6"/>
      <c r="V4275" s="6"/>
      <c r="W4275" s="6" t="str">
        <f t="shared" si="133"/>
        <v>-</v>
      </c>
      <c r="X4275" s="6"/>
      <c r="Y4275" s="6"/>
      <c r="Z4275" s="6"/>
      <c r="AA4275" s="6"/>
      <c r="AB4275" s="6"/>
      <c r="AC4275" s="6"/>
    </row>
    <row r="4276" spans="1:29" x14ac:dyDescent="0.25">
      <c r="Q4276" s="12" t="str">
        <f t="shared" ca="1" si="134"/>
        <v>-</v>
      </c>
      <c r="W4276" t="str">
        <f t="shared" si="133"/>
        <v>-</v>
      </c>
    </row>
    <row r="4277" spans="1:29" x14ac:dyDescent="0.25">
      <c r="A4277" s="6"/>
      <c r="B4277" s="10"/>
      <c r="C4277" s="6"/>
      <c r="D4277" s="6"/>
      <c r="E4277" s="6"/>
      <c r="F4277" s="6"/>
      <c r="G4277" s="6"/>
      <c r="H4277" s="6"/>
      <c r="I4277" s="6"/>
      <c r="J4277" s="6"/>
      <c r="K4277" s="6"/>
      <c r="L4277" s="6"/>
      <c r="M4277" s="6"/>
      <c r="N4277" s="6"/>
      <c r="O4277" s="6"/>
      <c r="P4277" s="10"/>
      <c r="Q4277" s="15" t="str">
        <f t="shared" ca="1" si="134"/>
        <v>-</v>
      </c>
      <c r="R4277" s="6"/>
      <c r="S4277" s="6"/>
      <c r="T4277" s="6"/>
      <c r="U4277" s="6"/>
      <c r="V4277" s="6"/>
      <c r="W4277" s="6" t="str">
        <f t="shared" si="133"/>
        <v>-</v>
      </c>
      <c r="X4277" s="6"/>
      <c r="Y4277" s="6"/>
      <c r="Z4277" s="6"/>
      <c r="AA4277" s="6"/>
      <c r="AB4277" s="6"/>
      <c r="AC4277" s="6"/>
    </row>
    <row r="4278" spans="1:29" x14ac:dyDescent="0.25">
      <c r="Q4278" s="12" t="str">
        <f t="shared" ca="1" si="134"/>
        <v>-</v>
      </c>
      <c r="W4278" t="str">
        <f t="shared" si="133"/>
        <v>-</v>
      </c>
    </row>
    <row r="4279" spans="1:29" x14ac:dyDescent="0.25">
      <c r="A4279" s="6"/>
      <c r="B4279" s="10"/>
      <c r="C4279" s="6"/>
      <c r="D4279" s="6"/>
      <c r="E4279" s="6"/>
      <c r="F4279" s="6"/>
      <c r="G4279" s="6"/>
      <c r="H4279" s="6"/>
      <c r="I4279" s="6"/>
      <c r="J4279" s="6"/>
      <c r="K4279" s="6"/>
      <c r="L4279" s="6"/>
      <c r="M4279" s="6"/>
      <c r="N4279" s="6"/>
      <c r="O4279" s="6"/>
      <c r="P4279" s="10"/>
      <c r="Q4279" s="15" t="str">
        <f t="shared" ca="1" si="134"/>
        <v>-</v>
      </c>
      <c r="R4279" s="6"/>
      <c r="S4279" s="6"/>
      <c r="T4279" s="6"/>
      <c r="U4279" s="6"/>
      <c r="V4279" s="6"/>
      <c r="W4279" s="6" t="str">
        <f t="shared" si="133"/>
        <v>-</v>
      </c>
      <c r="X4279" s="6"/>
      <c r="Y4279" s="6"/>
      <c r="Z4279" s="6"/>
      <c r="AA4279" s="6"/>
      <c r="AB4279" s="6"/>
      <c r="AC4279" s="6"/>
    </row>
    <row r="4280" spans="1:29" x14ac:dyDescent="0.25">
      <c r="Q4280" s="12" t="str">
        <f t="shared" ca="1" si="134"/>
        <v>-</v>
      </c>
      <c r="W4280" t="str">
        <f t="shared" si="133"/>
        <v>-</v>
      </c>
    </row>
    <row r="4281" spans="1:29" x14ac:dyDescent="0.25">
      <c r="A4281" s="6"/>
      <c r="B4281" s="10"/>
      <c r="C4281" s="6"/>
      <c r="D4281" s="6"/>
      <c r="E4281" s="6"/>
      <c r="F4281" s="6"/>
      <c r="G4281" s="6"/>
      <c r="H4281" s="6"/>
      <c r="I4281" s="6"/>
      <c r="J4281" s="6"/>
      <c r="K4281" s="6"/>
      <c r="L4281" s="6"/>
      <c r="M4281" s="6"/>
      <c r="N4281" s="6"/>
      <c r="O4281" s="6"/>
      <c r="P4281" s="10"/>
      <c r="Q4281" s="15" t="str">
        <f t="shared" ca="1" si="134"/>
        <v>-</v>
      </c>
      <c r="R4281" s="6"/>
      <c r="S4281" s="6"/>
      <c r="T4281" s="6"/>
      <c r="U4281" s="6"/>
      <c r="V4281" s="6"/>
      <c r="W4281" s="6" t="str">
        <f t="shared" si="133"/>
        <v>-</v>
      </c>
      <c r="X4281" s="6"/>
      <c r="Y4281" s="6"/>
      <c r="Z4281" s="6"/>
      <c r="AA4281" s="6"/>
      <c r="AB4281" s="6"/>
      <c r="AC4281" s="6"/>
    </row>
    <row r="4282" spans="1:29" x14ac:dyDescent="0.25">
      <c r="Q4282" s="12" t="str">
        <f t="shared" ca="1" si="134"/>
        <v>-</v>
      </c>
      <c r="W4282" t="str">
        <f t="shared" si="133"/>
        <v>-</v>
      </c>
    </row>
    <row r="4283" spans="1:29" x14ac:dyDescent="0.25">
      <c r="A4283" s="6"/>
      <c r="B4283" s="10"/>
      <c r="C4283" s="6"/>
      <c r="D4283" s="6"/>
      <c r="E4283" s="6"/>
      <c r="F4283" s="6"/>
      <c r="G4283" s="6"/>
      <c r="H4283" s="6"/>
      <c r="I4283" s="6"/>
      <c r="J4283" s="6"/>
      <c r="K4283" s="6"/>
      <c r="L4283" s="6"/>
      <c r="M4283" s="6"/>
      <c r="N4283" s="6"/>
      <c r="O4283" s="6"/>
      <c r="P4283" s="10"/>
      <c r="Q4283" s="15" t="str">
        <f t="shared" ca="1" si="134"/>
        <v>-</v>
      </c>
      <c r="R4283" s="6"/>
      <c r="S4283" s="6"/>
      <c r="T4283" s="6"/>
      <c r="U4283" s="6"/>
      <c r="V4283" s="6"/>
      <c r="W4283" s="6" t="str">
        <f t="shared" si="133"/>
        <v>-</v>
      </c>
      <c r="X4283" s="6"/>
      <c r="Y4283" s="6"/>
      <c r="Z4283" s="6"/>
      <c r="AA4283" s="6"/>
      <c r="AB4283" s="6"/>
      <c r="AC4283" s="6"/>
    </row>
    <row r="4284" spans="1:29" x14ac:dyDescent="0.25">
      <c r="Q4284" s="12" t="str">
        <f t="shared" ca="1" si="134"/>
        <v>-</v>
      </c>
      <c r="W4284" t="str">
        <f t="shared" si="133"/>
        <v>-</v>
      </c>
    </row>
    <row r="4285" spans="1:29" x14ac:dyDescent="0.25">
      <c r="A4285" s="6"/>
      <c r="B4285" s="10"/>
      <c r="C4285" s="6"/>
      <c r="D4285" s="6"/>
      <c r="E4285" s="6"/>
      <c r="F4285" s="6"/>
      <c r="G4285" s="6"/>
      <c r="H4285" s="6"/>
      <c r="I4285" s="6"/>
      <c r="J4285" s="6"/>
      <c r="K4285" s="6"/>
      <c r="L4285" s="6"/>
      <c r="M4285" s="6"/>
      <c r="N4285" s="6"/>
      <c r="O4285" s="6"/>
      <c r="P4285" s="10"/>
      <c r="Q4285" s="15" t="str">
        <f t="shared" ca="1" si="134"/>
        <v>-</v>
      </c>
      <c r="R4285" s="6"/>
      <c r="S4285" s="6"/>
      <c r="T4285" s="6"/>
      <c r="U4285" s="6"/>
      <c r="V4285" s="6"/>
      <c r="W4285" s="6" t="str">
        <f t="shared" si="133"/>
        <v>-</v>
      </c>
      <c r="X4285" s="6"/>
      <c r="Y4285" s="6"/>
      <c r="Z4285" s="6"/>
      <c r="AA4285" s="6"/>
      <c r="AB4285" s="6"/>
      <c r="AC4285" s="6"/>
    </row>
    <row r="4286" spans="1:29" x14ac:dyDescent="0.25">
      <c r="Q4286" s="12" t="str">
        <f t="shared" ca="1" si="134"/>
        <v>-</v>
      </c>
      <c r="W4286" t="str">
        <f t="shared" si="133"/>
        <v>-</v>
      </c>
    </row>
    <row r="4287" spans="1:29" x14ac:dyDescent="0.25">
      <c r="A4287" s="6"/>
      <c r="B4287" s="10"/>
      <c r="C4287" s="6"/>
      <c r="D4287" s="6"/>
      <c r="E4287" s="6"/>
      <c r="F4287" s="6"/>
      <c r="G4287" s="6"/>
      <c r="H4287" s="6"/>
      <c r="I4287" s="6"/>
      <c r="J4287" s="6"/>
      <c r="K4287" s="6"/>
      <c r="L4287" s="6"/>
      <c r="M4287" s="6"/>
      <c r="N4287" s="6"/>
      <c r="O4287" s="6"/>
      <c r="P4287" s="10"/>
      <c r="Q4287" s="15" t="str">
        <f t="shared" ca="1" si="134"/>
        <v>-</v>
      </c>
      <c r="R4287" s="6"/>
      <c r="S4287" s="6"/>
      <c r="T4287" s="6"/>
      <c r="U4287" s="6"/>
      <c r="V4287" s="6"/>
      <c r="W4287" s="6" t="str">
        <f t="shared" ref="W4287:W4350" si="135">IF(OR(ISBLANK(J4287),ISBLANK(V4287)),"-",(IF(J4287=V4287,"Yes","No")))</f>
        <v>-</v>
      </c>
      <c r="X4287" s="6"/>
      <c r="Y4287" s="6"/>
      <c r="Z4287" s="6"/>
      <c r="AA4287" s="6"/>
      <c r="AB4287" s="6"/>
      <c r="AC4287" s="6"/>
    </row>
    <row r="4288" spans="1:29" x14ac:dyDescent="0.25">
      <c r="Q4288" s="12" t="str">
        <f t="shared" ref="Q4288:Q4351" ca="1" si="136">IF(B4288&gt;1/1/1900, (IF(R4288="Closed",(DATEDIF(B4288,P4288,"d"))-(DATEDIF(M4288,O4288,"d")),IF(OR(R4288="Pending",ISBLANK(P4288)),TODAY()-B4288))),"-")</f>
        <v>-</v>
      </c>
      <c r="W4288" t="str">
        <f t="shared" si="135"/>
        <v>-</v>
      </c>
    </row>
    <row r="4289" spans="1:29" x14ac:dyDescent="0.25">
      <c r="A4289" s="6"/>
      <c r="B4289" s="10"/>
      <c r="C4289" s="6"/>
      <c r="D4289" s="6"/>
      <c r="E4289" s="6"/>
      <c r="F4289" s="6"/>
      <c r="G4289" s="6"/>
      <c r="H4289" s="6"/>
      <c r="I4289" s="6"/>
      <c r="J4289" s="6"/>
      <c r="K4289" s="6"/>
      <c r="L4289" s="6"/>
      <c r="M4289" s="6"/>
      <c r="N4289" s="6"/>
      <c r="O4289" s="6"/>
      <c r="P4289" s="10"/>
      <c r="Q4289" s="15" t="str">
        <f t="shared" ca="1" si="136"/>
        <v>-</v>
      </c>
      <c r="R4289" s="6"/>
      <c r="S4289" s="6"/>
      <c r="T4289" s="6"/>
      <c r="U4289" s="6"/>
      <c r="V4289" s="6"/>
      <c r="W4289" s="6" t="str">
        <f t="shared" si="135"/>
        <v>-</v>
      </c>
      <c r="X4289" s="6"/>
      <c r="Y4289" s="6"/>
      <c r="Z4289" s="6"/>
      <c r="AA4289" s="6"/>
      <c r="AB4289" s="6"/>
      <c r="AC4289" s="6"/>
    </row>
    <row r="4290" spans="1:29" x14ac:dyDescent="0.25">
      <c r="Q4290" s="12" t="str">
        <f t="shared" ca="1" si="136"/>
        <v>-</v>
      </c>
      <c r="W4290" t="str">
        <f t="shared" si="135"/>
        <v>-</v>
      </c>
    </row>
    <row r="4291" spans="1:29" x14ac:dyDescent="0.25">
      <c r="A4291" s="6"/>
      <c r="B4291" s="10"/>
      <c r="C4291" s="6"/>
      <c r="D4291" s="6"/>
      <c r="E4291" s="6"/>
      <c r="F4291" s="6"/>
      <c r="G4291" s="6"/>
      <c r="H4291" s="6"/>
      <c r="I4291" s="6"/>
      <c r="J4291" s="6"/>
      <c r="K4291" s="6"/>
      <c r="L4291" s="6"/>
      <c r="M4291" s="6"/>
      <c r="N4291" s="6"/>
      <c r="O4291" s="6"/>
      <c r="P4291" s="10"/>
      <c r="Q4291" s="15" t="str">
        <f t="shared" ca="1" si="136"/>
        <v>-</v>
      </c>
      <c r="R4291" s="6"/>
      <c r="S4291" s="6"/>
      <c r="T4291" s="6"/>
      <c r="U4291" s="6"/>
      <c r="V4291" s="6"/>
      <c r="W4291" s="6" t="str">
        <f t="shared" si="135"/>
        <v>-</v>
      </c>
      <c r="X4291" s="6"/>
      <c r="Y4291" s="6"/>
      <c r="Z4291" s="6"/>
      <c r="AA4291" s="6"/>
      <c r="AB4291" s="6"/>
      <c r="AC4291" s="6"/>
    </row>
    <row r="4292" spans="1:29" x14ac:dyDescent="0.25">
      <c r="Q4292" s="12" t="str">
        <f t="shared" ca="1" si="136"/>
        <v>-</v>
      </c>
      <c r="W4292" t="str">
        <f t="shared" si="135"/>
        <v>-</v>
      </c>
    </row>
    <row r="4293" spans="1:29" x14ac:dyDescent="0.25">
      <c r="A4293" s="6"/>
      <c r="B4293" s="10"/>
      <c r="C4293" s="6"/>
      <c r="D4293" s="6"/>
      <c r="E4293" s="6"/>
      <c r="F4293" s="6"/>
      <c r="G4293" s="6"/>
      <c r="H4293" s="6"/>
      <c r="I4293" s="6"/>
      <c r="J4293" s="6"/>
      <c r="K4293" s="6"/>
      <c r="L4293" s="6"/>
      <c r="M4293" s="6"/>
      <c r="N4293" s="6"/>
      <c r="O4293" s="6"/>
      <c r="P4293" s="10"/>
      <c r="Q4293" s="15" t="str">
        <f t="shared" ca="1" si="136"/>
        <v>-</v>
      </c>
      <c r="R4293" s="6"/>
      <c r="S4293" s="6"/>
      <c r="T4293" s="6"/>
      <c r="U4293" s="6"/>
      <c r="V4293" s="6"/>
      <c r="W4293" s="6" t="str">
        <f t="shared" si="135"/>
        <v>-</v>
      </c>
      <c r="X4293" s="6"/>
      <c r="Y4293" s="6"/>
      <c r="Z4293" s="6"/>
      <c r="AA4293" s="6"/>
      <c r="AB4293" s="6"/>
      <c r="AC4293" s="6"/>
    </row>
    <row r="4294" spans="1:29" x14ac:dyDescent="0.25">
      <c r="Q4294" s="12" t="str">
        <f t="shared" ca="1" si="136"/>
        <v>-</v>
      </c>
      <c r="W4294" t="str">
        <f t="shared" si="135"/>
        <v>-</v>
      </c>
    </row>
    <row r="4295" spans="1:29" x14ac:dyDescent="0.25">
      <c r="A4295" s="6"/>
      <c r="B4295" s="10"/>
      <c r="C4295" s="6"/>
      <c r="D4295" s="6"/>
      <c r="E4295" s="6"/>
      <c r="F4295" s="6"/>
      <c r="G4295" s="6"/>
      <c r="H4295" s="6"/>
      <c r="I4295" s="6"/>
      <c r="J4295" s="6"/>
      <c r="K4295" s="6"/>
      <c r="L4295" s="6"/>
      <c r="M4295" s="6"/>
      <c r="N4295" s="6"/>
      <c r="O4295" s="6"/>
      <c r="P4295" s="10"/>
      <c r="Q4295" s="15" t="str">
        <f t="shared" ca="1" si="136"/>
        <v>-</v>
      </c>
      <c r="R4295" s="6"/>
      <c r="S4295" s="6"/>
      <c r="T4295" s="6"/>
      <c r="U4295" s="6"/>
      <c r="V4295" s="6"/>
      <c r="W4295" s="6" t="str">
        <f t="shared" si="135"/>
        <v>-</v>
      </c>
      <c r="X4295" s="6"/>
      <c r="Y4295" s="6"/>
      <c r="Z4295" s="6"/>
      <c r="AA4295" s="6"/>
      <c r="AB4295" s="6"/>
      <c r="AC4295" s="6"/>
    </row>
    <row r="4296" spans="1:29" x14ac:dyDescent="0.25">
      <c r="Q4296" s="12" t="str">
        <f t="shared" ca="1" si="136"/>
        <v>-</v>
      </c>
      <c r="W4296" t="str">
        <f t="shared" si="135"/>
        <v>-</v>
      </c>
    </row>
    <row r="4297" spans="1:29" x14ac:dyDescent="0.25">
      <c r="A4297" s="6"/>
      <c r="B4297" s="10"/>
      <c r="C4297" s="6"/>
      <c r="D4297" s="6"/>
      <c r="E4297" s="6"/>
      <c r="F4297" s="6"/>
      <c r="G4297" s="6"/>
      <c r="H4297" s="6"/>
      <c r="I4297" s="6"/>
      <c r="J4297" s="6"/>
      <c r="K4297" s="6"/>
      <c r="L4297" s="6"/>
      <c r="M4297" s="6"/>
      <c r="N4297" s="6"/>
      <c r="O4297" s="6"/>
      <c r="P4297" s="10"/>
      <c r="Q4297" s="15" t="str">
        <f t="shared" ca="1" si="136"/>
        <v>-</v>
      </c>
      <c r="R4297" s="6"/>
      <c r="S4297" s="6"/>
      <c r="T4297" s="6"/>
      <c r="U4297" s="6"/>
      <c r="V4297" s="6"/>
      <c r="W4297" s="6" t="str">
        <f t="shared" si="135"/>
        <v>-</v>
      </c>
      <c r="X4297" s="6"/>
      <c r="Y4297" s="6"/>
      <c r="Z4297" s="6"/>
      <c r="AA4297" s="6"/>
      <c r="AB4297" s="6"/>
      <c r="AC4297" s="6"/>
    </row>
    <row r="4298" spans="1:29" x14ac:dyDescent="0.25">
      <c r="Q4298" s="12" t="str">
        <f t="shared" ca="1" si="136"/>
        <v>-</v>
      </c>
      <c r="W4298" t="str">
        <f t="shared" si="135"/>
        <v>-</v>
      </c>
    </row>
    <row r="4299" spans="1:29" x14ac:dyDescent="0.25">
      <c r="A4299" s="6"/>
      <c r="B4299" s="10"/>
      <c r="C4299" s="6"/>
      <c r="D4299" s="6"/>
      <c r="E4299" s="6"/>
      <c r="F4299" s="6"/>
      <c r="G4299" s="6"/>
      <c r="H4299" s="6"/>
      <c r="I4299" s="6"/>
      <c r="J4299" s="6"/>
      <c r="K4299" s="6"/>
      <c r="L4299" s="6"/>
      <c r="M4299" s="6"/>
      <c r="N4299" s="6"/>
      <c r="O4299" s="6"/>
      <c r="P4299" s="10"/>
      <c r="Q4299" s="15" t="str">
        <f t="shared" ca="1" si="136"/>
        <v>-</v>
      </c>
      <c r="R4299" s="6"/>
      <c r="S4299" s="6"/>
      <c r="T4299" s="6"/>
      <c r="U4299" s="6"/>
      <c r="V4299" s="6"/>
      <c r="W4299" s="6" t="str">
        <f t="shared" si="135"/>
        <v>-</v>
      </c>
      <c r="X4299" s="6"/>
      <c r="Y4299" s="6"/>
      <c r="Z4299" s="6"/>
      <c r="AA4299" s="6"/>
      <c r="AB4299" s="6"/>
      <c r="AC4299" s="6"/>
    </row>
    <row r="4300" spans="1:29" x14ac:dyDescent="0.25">
      <c r="Q4300" s="12" t="str">
        <f t="shared" ca="1" si="136"/>
        <v>-</v>
      </c>
      <c r="W4300" t="str">
        <f t="shared" si="135"/>
        <v>-</v>
      </c>
    </row>
    <row r="4301" spans="1:29" x14ac:dyDescent="0.25">
      <c r="A4301" s="6"/>
      <c r="B4301" s="10"/>
      <c r="C4301" s="6"/>
      <c r="D4301" s="6"/>
      <c r="E4301" s="6"/>
      <c r="F4301" s="6"/>
      <c r="G4301" s="6"/>
      <c r="H4301" s="6"/>
      <c r="I4301" s="6"/>
      <c r="J4301" s="6"/>
      <c r="K4301" s="6"/>
      <c r="L4301" s="6"/>
      <c r="M4301" s="6"/>
      <c r="N4301" s="6"/>
      <c r="O4301" s="6"/>
      <c r="P4301" s="10"/>
      <c r="Q4301" s="15" t="str">
        <f t="shared" ca="1" si="136"/>
        <v>-</v>
      </c>
      <c r="R4301" s="6"/>
      <c r="S4301" s="6"/>
      <c r="T4301" s="6"/>
      <c r="U4301" s="6"/>
      <c r="V4301" s="6"/>
      <c r="W4301" s="6" t="str">
        <f t="shared" si="135"/>
        <v>-</v>
      </c>
      <c r="X4301" s="6"/>
      <c r="Y4301" s="6"/>
      <c r="Z4301" s="6"/>
      <c r="AA4301" s="6"/>
      <c r="AB4301" s="6"/>
      <c r="AC4301" s="6"/>
    </row>
    <row r="4302" spans="1:29" x14ac:dyDescent="0.25">
      <c r="Q4302" s="12" t="str">
        <f t="shared" ca="1" si="136"/>
        <v>-</v>
      </c>
      <c r="W4302" t="str">
        <f t="shared" si="135"/>
        <v>-</v>
      </c>
    </row>
    <row r="4303" spans="1:29" x14ac:dyDescent="0.25">
      <c r="A4303" s="6"/>
      <c r="B4303" s="10"/>
      <c r="C4303" s="6"/>
      <c r="D4303" s="6"/>
      <c r="E4303" s="6"/>
      <c r="F4303" s="6"/>
      <c r="G4303" s="6"/>
      <c r="H4303" s="6"/>
      <c r="I4303" s="6"/>
      <c r="J4303" s="6"/>
      <c r="K4303" s="6"/>
      <c r="L4303" s="6"/>
      <c r="M4303" s="6"/>
      <c r="N4303" s="6"/>
      <c r="O4303" s="6"/>
      <c r="P4303" s="10"/>
      <c r="Q4303" s="15" t="str">
        <f t="shared" ca="1" si="136"/>
        <v>-</v>
      </c>
      <c r="R4303" s="6"/>
      <c r="S4303" s="6"/>
      <c r="T4303" s="6"/>
      <c r="U4303" s="6"/>
      <c r="V4303" s="6"/>
      <c r="W4303" s="6" t="str">
        <f t="shared" si="135"/>
        <v>-</v>
      </c>
      <c r="X4303" s="6"/>
      <c r="Y4303" s="6"/>
      <c r="Z4303" s="6"/>
      <c r="AA4303" s="6"/>
      <c r="AB4303" s="6"/>
      <c r="AC4303" s="6"/>
    </row>
    <row r="4304" spans="1:29" x14ac:dyDescent="0.25">
      <c r="Q4304" s="12" t="str">
        <f t="shared" ca="1" si="136"/>
        <v>-</v>
      </c>
      <c r="W4304" t="str">
        <f t="shared" si="135"/>
        <v>-</v>
      </c>
    </row>
    <row r="4305" spans="1:29" x14ac:dyDescent="0.25">
      <c r="A4305" s="6"/>
      <c r="B4305" s="10"/>
      <c r="C4305" s="6"/>
      <c r="D4305" s="6"/>
      <c r="E4305" s="6"/>
      <c r="F4305" s="6"/>
      <c r="G4305" s="6"/>
      <c r="H4305" s="6"/>
      <c r="I4305" s="6"/>
      <c r="J4305" s="6"/>
      <c r="K4305" s="6"/>
      <c r="L4305" s="6"/>
      <c r="M4305" s="6"/>
      <c r="N4305" s="6"/>
      <c r="O4305" s="6"/>
      <c r="P4305" s="10"/>
      <c r="Q4305" s="15" t="str">
        <f t="shared" ca="1" si="136"/>
        <v>-</v>
      </c>
      <c r="R4305" s="6"/>
      <c r="S4305" s="6"/>
      <c r="T4305" s="6"/>
      <c r="U4305" s="6"/>
      <c r="V4305" s="6"/>
      <c r="W4305" s="6" t="str">
        <f t="shared" si="135"/>
        <v>-</v>
      </c>
      <c r="X4305" s="6"/>
      <c r="Y4305" s="6"/>
      <c r="Z4305" s="6"/>
      <c r="AA4305" s="6"/>
      <c r="AB4305" s="6"/>
      <c r="AC4305" s="6"/>
    </row>
    <row r="4306" spans="1:29" x14ac:dyDescent="0.25">
      <c r="Q4306" s="12" t="str">
        <f t="shared" ca="1" si="136"/>
        <v>-</v>
      </c>
      <c r="W4306" t="str">
        <f t="shared" si="135"/>
        <v>-</v>
      </c>
    </row>
    <row r="4307" spans="1:29" x14ac:dyDescent="0.25">
      <c r="A4307" s="6"/>
      <c r="B4307" s="10"/>
      <c r="C4307" s="6"/>
      <c r="D4307" s="6"/>
      <c r="E4307" s="6"/>
      <c r="F4307" s="6"/>
      <c r="G4307" s="6"/>
      <c r="H4307" s="6"/>
      <c r="I4307" s="6"/>
      <c r="J4307" s="6"/>
      <c r="K4307" s="6"/>
      <c r="L4307" s="6"/>
      <c r="M4307" s="6"/>
      <c r="N4307" s="6"/>
      <c r="O4307" s="6"/>
      <c r="P4307" s="10"/>
      <c r="Q4307" s="15" t="str">
        <f t="shared" ca="1" si="136"/>
        <v>-</v>
      </c>
      <c r="R4307" s="6"/>
      <c r="S4307" s="6"/>
      <c r="T4307" s="6"/>
      <c r="U4307" s="6"/>
      <c r="V4307" s="6"/>
      <c r="W4307" s="6" t="str">
        <f t="shared" si="135"/>
        <v>-</v>
      </c>
      <c r="X4307" s="6"/>
      <c r="Y4307" s="6"/>
      <c r="Z4307" s="6"/>
      <c r="AA4307" s="6"/>
      <c r="AB4307" s="6"/>
      <c r="AC4307" s="6"/>
    </row>
    <row r="4308" spans="1:29" x14ac:dyDescent="0.25">
      <c r="Q4308" s="12" t="str">
        <f t="shared" ca="1" si="136"/>
        <v>-</v>
      </c>
      <c r="W4308" t="str">
        <f t="shared" si="135"/>
        <v>-</v>
      </c>
    </row>
    <row r="4309" spans="1:29" x14ac:dyDescent="0.25">
      <c r="A4309" s="6"/>
      <c r="B4309" s="10"/>
      <c r="C4309" s="6"/>
      <c r="D4309" s="6"/>
      <c r="E4309" s="6"/>
      <c r="F4309" s="6"/>
      <c r="G4309" s="6"/>
      <c r="H4309" s="6"/>
      <c r="I4309" s="6"/>
      <c r="J4309" s="6"/>
      <c r="K4309" s="6"/>
      <c r="L4309" s="6"/>
      <c r="M4309" s="6"/>
      <c r="N4309" s="6"/>
      <c r="O4309" s="6"/>
      <c r="P4309" s="10"/>
      <c r="Q4309" s="15" t="str">
        <f t="shared" ca="1" si="136"/>
        <v>-</v>
      </c>
      <c r="R4309" s="6"/>
      <c r="S4309" s="6"/>
      <c r="T4309" s="6"/>
      <c r="U4309" s="6"/>
      <c r="V4309" s="6"/>
      <c r="W4309" s="6" t="str">
        <f t="shared" si="135"/>
        <v>-</v>
      </c>
      <c r="X4309" s="6"/>
      <c r="Y4309" s="6"/>
      <c r="Z4309" s="6"/>
      <c r="AA4309" s="6"/>
      <c r="AB4309" s="6"/>
      <c r="AC4309" s="6"/>
    </row>
    <row r="4310" spans="1:29" x14ac:dyDescent="0.25">
      <c r="Q4310" s="12" t="str">
        <f t="shared" ca="1" si="136"/>
        <v>-</v>
      </c>
      <c r="W4310" t="str">
        <f t="shared" si="135"/>
        <v>-</v>
      </c>
    </row>
    <row r="4311" spans="1:29" x14ac:dyDescent="0.25">
      <c r="A4311" s="6"/>
      <c r="B4311" s="10"/>
      <c r="C4311" s="6"/>
      <c r="D4311" s="6"/>
      <c r="E4311" s="6"/>
      <c r="F4311" s="6"/>
      <c r="G4311" s="6"/>
      <c r="H4311" s="6"/>
      <c r="I4311" s="6"/>
      <c r="J4311" s="6"/>
      <c r="K4311" s="6"/>
      <c r="L4311" s="6"/>
      <c r="M4311" s="6"/>
      <c r="N4311" s="6"/>
      <c r="O4311" s="6"/>
      <c r="P4311" s="10"/>
      <c r="Q4311" s="15" t="str">
        <f t="shared" ca="1" si="136"/>
        <v>-</v>
      </c>
      <c r="R4311" s="6"/>
      <c r="S4311" s="6"/>
      <c r="T4311" s="6"/>
      <c r="U4311" s="6"/>
      <c r="V4311" s="6"/>
      <c r="W4311" s="6" t="str">
        <f t="shared" si="135"/>
        <v>-</v>
      </c>
      <c r="X4311" s="6"/>
      <c r="Y4311" s="6"/>
      <c r="Z4311" s="6"/>
      <c r="AA4311" s="6"/>
      <c r="AB4311" s="6"/>
      <c r="AC4311" s="6"/>
    </row>
    <row r="4312" spans="1:29" x14ac:dyDescent="0.25">
      <c r="Q4312" s="12" t="str">
        <f t="shared" ca="1" si="136"/>
        <v>-</v>
      </c>
      <c r="W4312" t="str">
        <f t="shared" si="135"/>
        <v>-</v>
      </c>
    </row>
    <row r="4313" spans="1:29" x14ac:dyDescent="0.25">
      <c r="A4313" s="6"/>
      <c r="B4313" s="10"/>
      <c r="C4313" s="6"/>
      <c r="D4313" s="6"/>
      <c r="E4313" s="6"/>
      <c r="F4313" s="6"/>
      <c r="G4313" s="6"/>
      <c r="H4313" s="6"/>
      <c r="I4313" s="6"/>
      <c r="J4313" s="6"/>
      <c r="K4313" s="6"/>
      <c r="L4313" s="6"/>
      <c r="M4313" s="6"/>
      <c r="N4313" s="6"/>
      <c r="O4313" s="6"/>
      <c r="P4313" s="10"/>
      <c r="Q4313" s="15" t="str">
        <f t="shared" ca="1" si="136"/>
        <v>-</v>
      </c>
      <c r="R4313" s="6"/>
      <c r="S4313" s="6"/>
      <c r="T4313" s="6"/>
      <c r="U4313" s="6"/>
      <c r="V4313" s="6"/>
      <c r="W4313" s="6" t="str">
        <f t="shared" si="135"/>
        <v>-</v>
      </c>
      <c r="X4313" s="6"/>
      <c r="Y4313" s="6"/>
      <c r="Z4313" s="6"/>
      <c r="AA4313" s="6"/>
      <c r="AB4313" s="6"/>
      <c r="AC4313" s="6"/>
    </row>
    <row r="4314" spans="1:29" x14ac:dyDescent="0.25">
      <c r="Q4314" s="12" t="str">
        <f t="shared" ca="1" si="136"/>
        <v>-</v>
      </c>
      <c r="W4314" t="str">
        <f t="shared" si="135"/>
        <v>-</v>
      </c>
    </row>
    <row r="4315" spans="1:29" x14ac:dyDescent="0.25">
      <c r="A4315" s="6"/>
      <c r="B4315" s="10"/>
      <c r="C4315" s="6"/>
      <c r="D4315" s="6"/>
      <c r="E4315" s="6"/>
      <c r="F4315" s="6"/>
      <c r="G4315" s="6"/>
      <c r="H4315" s="6"/>
      <c r="I4315" s="6"/>
      <c r="J4315" s="6"/>
      <c r="K4315" s="6"/>
      <c r="L4315" s="6"/>
      <c r="M4315" s="6"/>
      <c r="N4315" s="6"/>
      <c r="O4315" s="6"/>
      <c r="P4315" s="10"/>
      <c r="Q4315" s="15" t="str">
        <f t="shared" ca="1" si="136"/>
        <v>-</v>
      </c>
      <c r="R4315" s="6"/>
      <c r="S4315" s="6"/>
      <c r="T4315" s="6"/>
      <c r="U4315" s="6"/>
      <c r="V4315" s="6"/>
      <c r="W4315" s="6" t="str">
        <f t="shared" si="135"/>
        <v>-</v>
      </c>
      <c r="X4315" s="6"/>
      <c r="Y4315" s="6"/>
      <c r="Z4315" s="6"/>
      <c r="AA4315" s="6"/>
      <c r="AB4315" s="6"/>
      <c r="AC4315" s="6"/>
    </row>
    <row r="4316" spans="1:29" x14ac:dyDescent="0.25">
      <c r="Q4316" s="12" t="str">
        <f t="shared" ca="1" si="136"/>
        <v>-</v>
      </c>
      <c r="W4316" t="str">
        <f t="shared" si="135"/>
        <v>-</v>
      </c>
    </row>
    <row r="4317" spans="1:29" x14ac:dyDescent="0.25">
      <c r="A4317" s="6"/>
      <c r="B4317" s="10"/>
      <c r="C4317" s="6"/>
      <c r="D4317" s="6"/>
      <c r="E4317" s="6"/>
      <c r="F4317" s="6"/>
      <c r="G4317" s="6"/>
      <c r="H4317" s="6"/>
      <c r="I4317" s="6"/>
      <c r="J4317" s="6"/>
      <c r="K4317" s="6"/>
      <c r="L4317" s="6"/>
      <c r="M4317" s="6"/>
      <c r="N4317" s="6"/>
      <c r="O4317" s="6"/>
      <c r="P4317" s="10"/>
      <c r="Q4317" s="15" t="str">
        <f t="shared" ca="1" si="136"/>
        <v>-</v>
      </c>
      <c r="R4317" s="6"/>
      <c r="S4317" s="6"/>
      <c r="T4317" s="6"/>
      <c r="U4317" s="6"/>
      <c r="V4317" s="6"/>
      <c r="W4317" s="6" t="str">
        <f t="shared" si="135"/>
        <v>-</v>
      </c>
      <c r="X4317" s="6"/>
      <c r="Y4317" s="6"/>
      <c r="Z4317" s="6"/>
      <c r="AA4317" s="6"/>
      <c r="AB4317" s="6"/>
      <c r="AC4317" s="6"/>
    </row>
    <row r="4318" spans="1:29" x14ac:dyDescent="0.25">
      <c r="Q4318" s="12" t="str">
        <f t="shared" ca="1" si="136"/>
        <v>-</v>
      </c>
      <c r="W4318" t="str">
        <f t="shared" si="135"/>
        <v>-</v>
      </c>
    </row>
    <row r="4319" spans="1:29" x14ac:dyDescent="0.25">
      <c r="A4319" s="6"/>
      <c r="B4319" s="10"/>
      <c r="C4319" s="6"/>
      <c r="D4319" s="6"/>
      <c r="E4319" s="6"/>
      <c r="F4319" s="6"/>
      <c r="G4319" s="6"/>
      <c r="H4319" s="6"/>
      <c r="I4319" s="6"/>
      <c r="J4319" s="6"/>
      <c r="K4319" s="6"/>
      <c r="L4319" s="6"/>
      <c r="M4319" s="6"/>
      <c r="N4319" s="6"/>
      <c r="O4319" s="6"/>
      <c r="P4319" s="10"/>
      <c r="Q4319" s="15" t="str">
        <f t="shared" ca="1" si="136"/>
        <v>-</v>
      </c>
      <c r="R4319" s="6"/>
      <c r="S4319" s="6"/>
      <c r="T4319" s="6"/>
      <c r="U4319" s="6"/>
      <c r="V4319" s="6"/>
      <c r="W4319" s="6" t="str">
        <f t="shared" si="135"/>
        <v>-</v>
      </c>
      <c r="X4319" s="6"/>
      <c r="Y4319" s="6"/>
      <c r="Z4319" s="6"/>
      <c r="AA4319" s="6"/>
      <c r="AB4319" s="6"/>
      <c r="AC4319" s="6"/>
    </row>
    <row r="4320" spans="1:29" x14ac:dyDescent="0.25">
      <c r="Q4320" s="12" t="str">
        <f t="shared" ca="1" si="136"/>
        <v>-</v>
      </c>
      <c r="W4320" t="str">
        <f t="shared" si="135"/>
        <v>-</v>
      </c>
    </row>
    <row r="4321" spans="1:29" x14ac:dyDescent="0.25">
      <c r="A4321" s="6"/>
      <c r="B4321" s="10"/>
      <c r="C4321" s="6"/>
      <c r="D4321" s="6"/>
      <c r="E4321" s="6"/>
      <c r="F4321" s="6"/>
      <c r="G4321" s="6"/>
      <c r="H4321" s="6"/>
      <c r="I4321" s="6"/>
      <c r="J4321" s="6"/>
      <c r="K4321" s="6"/>
      <c r="L4321" s="6"/>
      <c r="M4321" s="6"/>
      <c r="N4321" s="6"/>
      <c r="O4321" s="6"/>
      <c r="P4321" s="10"/>
      <c r="Q4321" s="15" t="str">
        <f t="shared" ca="1" si="136"/>
        <v>-</v>
      </c>
      <c r="R4321" s="6"/>
      <c r="S4321" s="6"/>
      <c r="T4321" s="6"/>
      <c r="U4321" s="6"/>
      <c r="V4321" s="6"/>
      <c r="W4321" s="6" t="str">
        <f t="shared" si="135"/>
        <v>-</v>
      </c>
      <c r="X4321" s="6"/>
      <c r="Y4321" s="6"/>
      <c r="Z4321" s="6"/>
      <c r="AA4321" s="6"/>
      <c r="AB4321" s="6"/>
      <c r="AC4321" s="6"/>
    </row>
    <row r="4322" spans="1:29" x14ac:dyDescent="0.25">
      <c r="Q4322" s="12" t="str">
        <f t="shared" ca="1" si="136"/>
        <v>-</v>
      </c>
      <c r="W4322" t="str">
        <f t="shared" si="135"/>
        <v>-</v>
      </c>
    </row>
    <row r="4323" spans="1:29" x14ac:dyDescent="0.25">
      <c r="A4323" s="6"/>
      <c r="B4323" s="10"/>
      <c r="C4323" s="6"/>
      <c r="D4323" s="6"/>
      <c r="E4323" s="6"/>
      <c r="F4323" s="6"/>
      <c r="G4323" s="6"/>
      <c r="H4323" s="6"/>
      <c r="I4323" s="6"/>
      <c r="J4323" s="6"/>
      <c r="K4323" s="6"/>
      <c r="L4323" s="6"/>
      <c r="M4323" s="6"/>
      <c r="N4323" s="6"/>
      <c r="O4323" s="6"/>
      <c r="P4323" s="10"/>
      <c r="Q4323" s="15" t="str">
        <f t="shared" ca="1" si="136"/>
        <v>-</v>
      </c>
      <c r="R4323" s="6"/>
      <c r="S4323" s="6"/>
      <c r="T4323" s="6"/>
      <c r="U4323" s="6"/>
      <c r="V4323" s="6"/>
      <c r="W4323" s="6" t="str">
        <f t="shared" si="135"/>
        <v>-</v>
      </c>
      <c r="X4323" s="6"/>
      <c r="Y4323" s="6"/>
      <c r="Z4323" s="6"/>
      <c r="AA4323" s="6"/>
      <c r="AB4323" s="6"/>
      <c r="AC4323" s="6"/>
    </row>
    <row r="4324" spans="1:29" x14ac:dyDescent="0.25">
      <c r="Q4324" s="12" t="str">
        <f t="shared" ca="1" si="136"/>
        <v>-</v>
      </c>
      <c r="W4324" t="str">
        <f t="shared" si="135"/>
        <v>-</v>
      </c>
    </row>
    <row r="4325" spans="1:29" x14ac:dyDescent="0.25">
      <c r="A4325" s="6"/>
      <c r="B4325" s="10"/>
      <c r="C4325" s="6"/>
      <c r="D4325" s="6"/>
      <c r="E4325" s="6"/>
      <c r="F4325" s="6"/>
      <c r="G4325" s="6"/>
      <c r="H4325" s="6"/>
      <c r="I4325" s="6"/>
      <c r="J4325" s="6"/>
      <c r="K4325" s="6"/>
      <c r="L4325" s="6"/>
      <c r="M4325" s="6"/>
      <c r="N4325" s="6"/>
      <c r="O4325" s="6"/>
      <c r="P4325" s="10"/>
      <c r="Q4325" s="15" t="str">
        <f t="shared" ca="1" si="136"/>
        <v>-</v>
      </c>
      <c r="R4325" s="6"/>
      <c r="S4325" s="6"/>
      <c r="T4325" s="6"/>
      <c r="U4325" s="6"/>
      <c r="V4325" s="6"/>
      <c r="W4325" s="6" t="str">
        <f t="shared" si="135"/>
        <v>-</v>
      </c>
      <c r="X4325" s="6"/>
      <c r="Y4325" s="6"/>
      <c r="Z4325" s="6"/>
      <c r="AA4325" s="6"/>
      <c r="AB4325" s="6"/>
      <c r="AC4325" s="6"/>
    </row>
    <row r="4326" spans="1:29" x14ac:dyDescent="0.25">
      <c r="Q4326" s="12" t="str">
        <f t="shared" ca="1" si="136"/>
        <v>-</v>
      </c>
      <c r="W4326" t="str">
        <f t="shared" si="135"/>
        <v>-</v>
      </c>
    </row>
    <row r="4327" spans="1:29" x14ac:dyDescent="0.25">
      <c r="A4327" s="6"/>
      <c r="B4327" s="10"/>
      <c r="C4327" s="6"/>
      <c r="D4327" s="6"/>
      <c r="E4327" s="6"/>
      <c r="F4327" s="6"/>
      <c r="G4327" s="6"/>
      <c r="H4327" s="6"/>
      <c r="I4327" s="6"/>
      <c r="J4327" s="6"/>
      <c r="K4327" s="6"/>
      <c r="L4327" s="6"/>
      <c r="M4327" s="6"/>
      <c r="N4327" s="6"/>
      <c r="O4327" s="6"/>
      <c r="P4327" s="10"/>
      <c r="Q4327" s="15" t="str">
        <f t="shared" ca="1" si="136"/>
        <v>-</v>
      </c>
      <c r="R4327" s="6"/>
      <c r="S4327" s="6"/>
      <c r="T4327" s="6"/>
      <c r="U4327" s="6"/>
      <c r="V4327" s="6"/>
      <c r="W4327" s="6" t="str">
        <f t="shared" si="135"/>
        <v>-</v>
      </c>
      <c r="X4327" s="6"/>
      <c r="Y4327" s="6"/>
      <c r="Z4327" s="6"/>
      <c r="AA4327" s="6"/>
      <c r="AB4327" s="6"/>
      <c r="AC4327" s="6"/>
    </row>
    <row r="4328" spans="1:29" x14ac:dyDescent="0.25">
      <c r="Q4328" s="12" t="str">
        <f t="shared" ca="1" si="136"/>
        <v>-</v>
      </c>
      <c r="W4328" t="str">
        <f t="shared" si="135"/>
        <v>-</v>
      </c>
    </row>
    <row r="4329" spans="1:29" x14ac:dyDescent="0.25">
      <c r="A4329" s="6"/>
      <c r="B4329" s="10"/>
      <c r="C4329" s="6"/>
      <c r="D4329" s="6"/>
      <c r="E4329" s="6"/>
      <c r="F4329" s="6"/>
      <c r="G4329" s="6"/>
      <c r="H4329" s="6"/>
      <c r="I4329" s="6"/>
      <c r="J4329" s="6"/>
      <c r="K4329" s="6"/>
      <c r="L4329" s="6"/>
      <c r="M4329" s="6"/>
      <c r="N4329" s="6"/>
      <c r="O4329" s="6"/>
      <c r="P4329" s="10"/>
      <c r="Q4329" s="15" t="str">
        <f t="shared" ca="1" si="136"/>
        <v>-</v>
      </c>
      <c r="R4329" s="6"/>
      <c r="S4329" s="6"/>
      <c r="T4329" s="6"/>
      <c r="U4329" s="6"/>
      <c r="V4329" s="6"/>
      <c r="W4329" s="6" t="str">
        <f t="shared" si="135"/>
        <v>-</v>
      </c>
      <c r="X4329" s="6"/>
      <c r="Y4329" s="6"/>
      <c r="Z4329" s="6"/>
      <c r="AA4329" s="6"/>
      <c r="AB4329" s="6"/>
      <c r="AC4329" s="6"/>
    </row>
    <row r="4330" spans="1:29" x14ac:dyDescent="0.25">
      <c r="Q4330" s="12" t="str">
        <f t="shared" ca="1" si="136"/>
        <v>-</v>
      </c>
      <c r="W4330" t="str">
        <f t="shared" si="135"/>
        <v>-</v>
      </c>
    </row>
    <row r="4331" spans="1:29" x14ac:dyDescent="0.25">
      <c r="A4331" s="6"/>
      <c r="B4331" s="10"/>
      <c r="C4331" s="6"/>
      <c r="D4331" s="6"/>
      <c r="E4331" s="6"/>
      <c r="F4331" s="6"/>
      <c r="G4331" s="6"/>
      <c r="H4331" s="6"/>
      <c r="I4331" s="6"/>
      <c r="J4331" s="6"/>
      <c r="K4331" s="6"/>
      <c r="L4331" s="6"/>
      <c r="M4331" s="6"/>
      <c r="N4331" s="6"/>
      <c r="O4331" s="6"/>
      <c r="P4331" s="10"/>
      <c r="Q4331" s="15" t="str">
        <f t="shared" ca="1" si="136"/>
        <v>-</v>
      </c>
      <c r="R4331" s="6"/>
      <c r="S4331" s="6"/>
      <c r="T4331" s="6"/>
      <c r="U4331" s="6"/>
      <c r="V4331" s="6"/>
      <c r="W4331" s="6" t="str">
        <f t="shared" si="135"/>
        <v>-</v>
      </c>
      <c r="X4331" s="6"/>
      <c r="Y4331" s="6"/>
      <c r="Z4331" s="6"/>
      <c r="AA4331" s="6"/>
      <c r="AB4331" s="6"/>
      <c r="AC4331" s="6"/>
    </row>
    <row r="4332" spans="1:29" x14ac:dyDescent="0.25">
      <c r="Q4332" s="12" t="str">
        <f t="shared" ca="1" si="136"/>
        <v>-</v>
      </c>
      <c r="W4332" t="str">
        <f t="shared" si="135"/>
        <v>-</v>
      </c>
    </row>
    <row r="4333" spans="1:29" x14ac:dyDescent="0.25">
      <c r="A4333" s="6"/>
      <c r="B4333" s="10"/>
      <c r="C4333" s="6"/>
      <c r="D4333" s="6"/>
      <c r="E4333" s="6"/>
      <c r="F4333" s="6"/>
      <c r="G4333" s="6"/>
      <c r="H4333" s="6"/>
      <c r="I4333" s="6"/>
      <c r="J4333" s="6"/>
      <c r="K4333" s="6"/>
      <c r="L4333" s="6"/>
      <c r="M4333" s="6"/>
      <c r="N4333" s="6"/>
      <c r="O4333" s="6"/>
      <c r="P4333" s="10"/>
      <c r="Q4333" s="15" t="str">
        <f t="shared" ca="1" si="136"/>
        <v>-</v>
      </c>
      <c r="R4333" s="6"/>
      <c r="S4333" s="6"/>
      <c r="T4333" s="6"/>
      <c r="U4333" s="6"/>
      <c r="V4333" s="6"/>
      <c r="W4333" s="6" t="str">
        <f t="shared" si="135"/>
        <v>-</v>
      </c>
      <c r="X4333" s="6"/>
      <c r="Y4333" s="6"/>
      <c r="Z4333" s="6"/>
      <c r="AA4333" s="6"/>
      <c r="AB4333" s="6"/>
      <c r="AC4333" s="6"/>
    </row>
    <row r="4334" spans="1:29" x14ac:dyDescent="0.25">
      <c r="Q4334" s="12" t="str">
        <f t="shared" ca="1" si="136"/>
        <v>-</v>
      </c>
      <c r="W4334" t="str">
        <f t="shared" si="135"/>
        <v>-</v>
      </c>
    </row>
    <row r="4335" spans="1:29" x14ac:dyDescent="0.25">
      <c r="A4335" s="6"/>
      <c r="B4335" s="10"/>
      <c r="C4335" s="6"/>
      <c r="D4335" s="6"/>
      <c r="E4335" s="6"/>
      <c r="F4335" s="6"/>
      <c r="G4335" s="6"/>
      <c r="H4335" s="6"/>
      <c r="I4335" s="6"/>
      <c r="J4335" s="6"/>
      <c r="K4335" s="6"/>
      <c r="L4335" s="6"/>
      <c r="M4335" s="6"/>
      <c r="N4335" s="6"/>
      <c r="O4335" s="6"/>
      <c r="P4335" s="10"/>
      <c r="Q4335" s="15" t="str">
        <f t="shared" ca="1" si="136"/>
        <v>-</v>
      </c>
      <c r="R4335" s="6"/>
      <c r="S4335" s="6"/>
      <c r="T4335" s="6"/>
      <c r="U4335" s="6"/>
      <c r="V4335" s="6"/>
      <c r="W4335" s="6" t="str">
        <f t="shared" si="135"/>
        <v>-</v>
      </c>
      <c r="X4335" s="6"/>
      <c r="Y4335" s="6"/>
      <c r="Z4335" s="6"/>
      <c r="AA4335" s="6"/>
      <c r="AB4335" s="6"/>
      <c r="AC4335" s="6"/>
    </row>
    <row r="4336" spans="1:29" x14ac:dyDescent="0.25">
      <c r="Q4336" s="12" t="str">
        <f t="shared" ca="1" si="136"/>
        <v>-</v>
      </c>
      <c r="W4336" t="str">
        <f t="shared" si="135"/>
        <v>-</v>
      </c>
    </row>
    <row r="4337" spans="1:29" x14ac:dyDescent="0.25">
      <c r="A4337" s="6"/>
      <c r="B4337" s="10"/>
      <c r="C4337" s="6"/>
      <c r="D4337" s="6"/>
      <c r="E4337" s="6"/>
      <c r="F4337" s="6"/>
      <c r="G4337" s="6"/>
      <c r="H4337" s="6"/>
      <c r="I4337" s="6"/>
      <c r="J4337" s="6"/>
      <c r="K4337" s="6"/>
      <c r="L4337" s="6"/>
      <c r="M4337" s="6"/>
      <c r="N4337" s="6"/>
      <c r="O4337" s="6"/>
      <c r="P4337" s="10"/>
      <c r="Q4337" s="15" t="str">
        <f t="shared" ca="1" si="136"/>
        <v>-</v>
      </c>
      <c r="R4337" s="6"/>
      <c r="S4337" s="6"/>
      <c r="T4337" s="6"/>
      <c r="U4337" s="6"/>
      <c r="V4337" s="6"/>
      <c r="W4337" s="6" t="str">
        <f t="shared" si="135"/>
        <v>-</v>
      </c>
      <c r="X4337" s="6"/>
      <c r="Y4337" s="6"/>
      <c r="Z4337" s="6"/>
      <c r="AA4337" s="6"/>
      <c r="AB4337" s="6"/>
      <c r="AC4337" s="6"/>
    </row>
    <row r="4338" spans="1:29" x14ac:dyDescent="0.25">
      <c r="Q4338" s="12" t="str">
        <f t="shared" ca="1" si="136"/>
        <v>-</v>
      </c>
      <c r="W4338" t="str">
        <f t="shared" si="135"/>
        <v>-</v>
      </c>
    </row>
    <row r="4339" spans="1:29" x14ac:dyDescent="0.25">
      <c r="A4339" s="6"/>
      <c r="B4339" s="10"/>
      <c r="C4339" s="6"/>
      <c r="D4339" s="6"/>
      <c r="E4339" s="6"/>
      <c r="F4339" s="6"/>
      <c r="G4339" s="6"/>
      <c r="H4339" s="6"/>
      <c r="I4339" s="6"/>
      <c r="J4339" s="6"/>
      <c r="K4339" s="6"/>
      <c r="L4339" s="6"/>
      <c r="M4339" s="6"/>
      <c r="N4339" s="6"/>
      <c r="O4339" s="6"/>
      <c r="P4339" s="10"/>
      <c r="Q4339" s="15" t="str">
        <f t="shared" ca="1" si="136"/>
        <v>-</v>
      </c>
      <c r="R4339" s="6"/>
      <c r="S4339" s="6"/>
      <c r="T4339" s="6"/>
      <c r="U4339" s="6"/>
      <c r="V4339" s="6"/>
      <c r="W4339" s="6" t="str">
        <f t="shared" si="135"/>
        <v>-</v>
      </c>
      <c r="X4339" s="6"/>
      <c r="Y4339" s="6"/>
      <c r="Z4339" s="6"/>
      <c r="AA4339" s="6"/>
      <c r="AB4339" s="6"/>
      <c r="AC4339" s="6"/>
    </row>
    <row r="4340" spans="1:29" x14ac:dyDescent="0.25">
      <c r="Q4340" s="12" t="str">
        <f t="shared" ca="1" si="136"/>
        <v>-</v>
      </c>
      <c r="W4340" t="str">
        <f t="shared" si="135"/>
        <v>-</v>
      </c>
    </row>
    <row r="4341" spans="1:29" x14ac:dyDescent="0.25">
      <c r="A4341" s="6"/>
      <c r="B4341" s="10"/>
      <c r="C4341" s="6"/>
      <c r="D4341" s="6"/>
      <c r="E4341" s="6"/>
      <c r="F4341" s="6"/>
      <c r="G4341" s="6"/>
      <c r="H4341" s="6"/>
      <c r="I4341" s="6"/>
      <c r="J4341" s="6"/>
      <c r="K4341" s="6"/>
      <c r="L4341" s="6"/>
      <c r="M4341" s="6"/>
      <c r="N4341" s="6"/>
      <c r="O4341" s="6"/>
      <c r="P4341" s="10"/>
      <c r="Q4341" s="15" t="str">
        <f t="shared" ca="1" si="136"/>
        <v>-</v>
      </c>
      <c r="R4341" s="6"/>
      <c r="S4341" s="6"/>
      <c r="T4341" s="6"/>
      <c r="U4341" s="6"/>
      <c r="V4341" s="6"/>
      <c r="W4341" s="6" t="str">
        <f t="shared" si="135"/>
        <v>-</v>
      </c>
      <c r="X4341" s="6"/>
      <c r="Y4341" s="6"/>
      <c r="Z4341" s="6"/>
      <c r="AA4341" s="6"/>
      <c r="AB4341" s="6"/>
      <c r="AC4341" s="6"/>
    </row>
    <row r="4342" spans="1:29" x14ac:dyDescent="0.25">
      <c r="Q4342" s="12" t="str">
        <f t="shared" ca="1" si="136"/>
        <v>-</v>
      </c>
      <c r="W4342" t="str">
        <f t="shared" si="135"/>
        <v>-</v>
      </c>
    </row>
    <row r="4343" spans="1:29" x14ac:dyDescent="0.25">
      <c r="A4343" s="6"/>
      <c r="B4343" s="10"/>
      <c r="C4343" s="6"/>
      <c r="D4343" s="6"/>
      <c r="E4343" s="6"/>
      <c r="F4343" s="6"/>
      <c r="G4343" s="6"/>
      <c r="H4343" s="6"/>
      <c r="I4343" s="6"/>
      <c r="J4343" s="6"/>
      <c r="K4343" s="6"/>
      <c r="L4343" s="6"/>
      <c r="M4343" s="6"/>
      <c r="N4343" s="6"/>
      <c r="O4343" s="6"/>
      <c r="P4343" s="10"/>
      <c r="Q4343" s="15" t="str">
        <f t="shared" ca="1" si="136"/>
        <v>-</v>
      </c>
      <c r="R4343" s="6"/>
      <c r="S4343" s="6"/>
      <c r="T4343" s="6"/>
      <c r="U4343" s="6"/>
      <c r="V4343" s="6"/>
      <c r="W4343" s="6" t="str">
        <f t="shared" si="135"/>
        <v>-</v>
      </c>
      <c r="X4343" s="6"/>
      <c r="Y4343" s="6"/>
      <c r="Z4343" s="6"/>
      <c r="AA4343" s="6"/>
      <c r="AB4343" s="6"/>
      <c r="AC4343" s="6"/>
    </row>
    <row r="4344" spans="1:29" x14ac:dyDescent="0.25">
      <c r="Q4344" s="12" t="str">
        <f t="shared" ca="1" si="136"/>
        <v>-</v>
      </c>
      <c r="W4344" t="str">
        <f t="shared" si="135"/>
        <v>-</v>
      </c>
    </row>
    <row r="4345" spans="1:29" x14ac:dyDescent="0.25">
      <c r="A4345" s="6"/>
      <c r="B4345" s="10"/>
      <c r="C4345" s="6"/>
      <c r="D4345" s="6"/>
      <c r="E4345" s="6"/>
      <c r="F4345" s="6"/>
      <c r="G4345" s="6"/>
      <c r="H4345" s="6"/>
      <c r="I4345" s="6"/>
      <c r="J4345" s="6"/>
      <c r="K4345" s="6"/>
      <c r="L4345" s="6"/>
      <c r="M4345" s="6"/>
      <c r="N4345" s="6"/>
      <c r="O4345" s="6"/>
      <c r="P4345" s="10"/>
      <c r="Q4345" s="15" t="str">
        <f t="shared" ca="1" si="136"/>
        <v>-</v>
      </c>
      <c r="R4345" s="6"/>
      <c r="S4345" s="6"/>
      <c r="T4345" s="6"/>
      <c r="U4345" s="6"/>
      <c r="V4345" s="6"/>
      <c r="W4345" s="6" t="str">
        <f t="shared" si="135"/>
        <v>-</v>
      </c>
      <c r="X4345" s="6"/>
      <c r="Y4345" s="6"/>
      <c r="Z4345" s="6"/>
      <c r="AA4345" s="6"/>
      <c r="AB4345" s="6"/>
      <c r="AC4345" s="6"/>
    </row>
    <row r="4346" spans="1:29" x14ac:dyDescent="0.25">
      <c r="Q4346" s="12" t="str">
        <f t="shared" ca="1" si="136"/>
        <v>-</v>
      </c>
      <c r="W4346" t="str">
        <f t="shared" si="135"/>
        <v>-</v>
      </c>
    </row>
    <row r="4347" spans="1:29" x14ac:dyDescent="0.25">
      <c r="A4347" s="6"/>
      <c r="B4347" s="10"/>
      <c r="C4347" s="6"/>
      <c r="D4347" s="6"/>
      <c r="E4347" s="6"/>
      <c r="F4347" s="6"/>
      <c r="G4347" s="6"/>
      <c r="H4347" s="6"/>
      <c r="I4347" s="6"/>
      <c r="J4347" s="6"/>
      <c r="K4347" s="6"/>
      <c r="L4347" s="6"/>
      <c r="M4347" s="6"/>
      <c r="N4347" s="6"/>
      <c r="O4347" s="6"/>
      <c r="P4347" s="10"/>
      <c r="Q4347" s="15" t="str">
        <f t="shared" ca="1" si="136"/>
        <v>-</v>
      </c>
      <c r="R4347" s="6"/>
      <c r="S4347" s="6"/>
      <c r="T4347" s="6"/>
      <c r="U4347" s="6"/>
      <c r="V4347" s="6"/>
      <c r="W4347" s="6" t="str">
        <f t="shared" si="135"/>
        <v>-</v>
      </c>
      <c r="X4347" s="6"/>
      <c r="Y4347" s="6"/>
      <c r="Z4347" s="6"/>
      <c r="AA4347" s="6"/>
      <c r="AB4347" s="6"/>
      <c r="AC4347" s="6"/>
    </row>
    <row r="4348" spans="1:29" x14ac:dyDescent="0.25">
      <c r="Q4348" s="12" t="str">
        <f t="shared" ca="1" si="136"/>
        <v>-</v>
      </c>
      <c r="W4348" t="str">
        <f t="shared" si="135"/>
        <v>-</v>
      </c>
    </row>
    <row r="4349" spans="1:29" x14ac:dyDescent="0.25">
      <c r="A4349" s="6"/>
      <c r="B4349" s="10"/>
      <c r="C4349" s="6"/>
      <c r="D4349" s="6"/>
      <c r="E4349" s="6"/>
      <c r="F4349" s="6"/>
      <c r="G4349" s="6"/>
      <c r="H4349" s="6"/>
      <c r="I4349" s="6"/>
      <c r="J4349" s="6"/>
      <c r="K4349" s="6"/>
      <c r="L4349" s="6"/>
      <c r="M4349" s="6"/>
      <c r="N4349" s="6"/>
      <c r="O4349" s="6"/>
      <c r="P4349" s="10"/>
      <c r="Q4349" s="15" t="str">
        <f t="shared" ca="1" si="136"/>
        <v>-</v>
      </c>
      <c r="R4349" s="6"/>
      <c r="S4349" s="6"/>
      <c r="T4349" s="6"/>
      <c r="U4349" s="6"/>
      <c r="V4349" s="6"/>
      <c r="W4349" s="6" t="str">
        <f t="shared" si="135"/>
        <v>-</v>
      </c>
      <c r="X4349" s="6"/>
      <c r="Y4349" s="6"/>
      <c r="Z4349" s="6"/>
      <c r="AA4349" s="6"/>
      <c r="AB4349" s="6"/>
      <c r="AC4349" s="6"/>
    </row>
    <row r="4350" spans="1:29" x14ac:dyDescent="0.25">
      <c r="Q4350" s="12" t="str">
        <f t="shared" ca="1" si="136"/>
        <v>-</v>
      </c>
      <c r="W4350" t="str">
        <f t="shared" si="135"/>
        <v>-</v>
      </c>
    </row>
    <row r="4351" spans="1:29" x14ac:dyDescent="0.25">
      <c r="A4351" s="6"/>
      <c r="B4351" s="10"/>
      <c r="C4351" s="6"/>
      <c r="D4351" s="6"/>
      <c r="E4351" s="6"/>
      <c r="F4351" s="6"/>
      <c r="G4351" s="6"/>
      <c r="H4351" s="6"/>
      <c r="I4351" s="6"/>
      <c r="J4351" s="6"/>
      <c r="K4351" s="6"/>
      <c r="L4351" s="6"/>
      <c r="M4351" s="6"/>
      <c r="N4351" s="6"/>
      <c r="O4351" s="6"/>
      <c r="P4351" s="10"/>
      <c r="Q4351" s="15" t="str">
        <f t="shared" ca="1" si="136"/>
        <v>-</v>
      </c>
      <c r="R4351" s="6"/>
      <c r="S4351" s="6"/>
      <c r="T4351" s="6"/>
      <c r="U4351" s="6"/>
      <c r="V4351" s="6"/>
      <c r="W4351" s="6" t="str">
        <f t="shared" ref="W4351:W4414" si="137">IF(OR(ISBLANK(J4351),ISBLANK(V4351)),"-",(IF(J4351=V4351,"Yes","No")))</f>
        <v>-</v>
      </c>
      <c r="X4351" s="6"/>
      <c r="Y4351" s="6"/>
      <c r="Z4351" s="6"/>
      <c r="AA4351" s="6"/>
      <c r="AB4351" s="6"/>
      <c r="AC4351" s="6"/>
    </row>
    <row r="4352" spans="1:29" x14ac:dyDescent="0.25">
      <c r="Q4352" s="12" t="str">
        <f t="shared" ref="Q4352:Q4415" ca="1" si="138">IF(B4352&gt;1/1/1900, (IF(R4352="Closed",(DATEDIF(B4352,P4352,"d"))-(DATEDIF(M4352,O4352,"d")),IF(OR(R4352="Pending",ISBLANK(P4352)),TODAY()-B4352))),"-")</f>
        <v>-</v>
      </c>
      <c r="W4352" t="str">
        <f t="shared" si="137"/>
        <v>-</v>
      </c>
    </row>
    <row r="4353" spans="1:29" x14ac:dyDescent="0.25">
      <c r="A4353" s="6"/>
      <c r="B4353" s="10"/>
      <c r="C4353" s="6"/>
      <c r="D4353" s="6"/>
      <c r="E4353" s="6"/>
      <c r="F4353" s="6"/>
      <c r="G4353" s="6"/>
      <c r="H4353" s="6"/>
      <c r="I4353" s="6"/>
      <c r="J4353" s="6"/>
      <c r="K4353" s="6"/>
      <c r="L4353" s="6"/>
      <c r="M4353" s="6"/>
      <c r="N4353" s="6"/>
      <c r="O4353" s="6"/>
      <c r="P4353" s="10"/>
      <c r="Q4353" s="15" t="str">
        <f t="shared" ca="1" si="138"/>
        <v>-</v>
      </c>
      <c r="R4353" s="6"/>
      <c r="S4353" s="6"/>
      <c r="T4353" s="6"/>
      <c r="U4353" s="6"/>
      <c r="V4353" s="6"/>
      <c r="W4353" s="6" t="str">
        <f t="shared" si="137"/>
        <v>-</v>
      </c>
      <c r="X4353" s="6"/>
      <c r="Y4353" s="6"/>
      <c r="Z4353" s="6"/>
      <c r="AA4353" s="6"/>
      <c r="AB4353" s="6"/>
      <c r="AC4353" s="6"/>
    </row>
    <row r="4354" spans="1:29" x14ac:dyDescent="0.25">
      <c r="Q4354" s="12" t="str">
        <f t="shared" ca="1" si="138"/>
        <v>-</v>
      </c>
      <c r="W4354" t="str">
        <f t="shared" si="137"/>
        <v>-</v>
      </c>
    </row>
    <row r="4355" spans="1:29" x14ac:dyDescent="0.25">
      <c r="A4355" s="6"/>
      <c r="B4355" s="10"/>
      <c r="C4355" s="6"/>
      <c r="D4355" s="6"/>
      <c r="E4355" s="6"/>
      <c r="F4355" s="6"/>
      <c r="G4355" s="6"/>
      <c r="H4355" s="6"/>
      <c r="I4355" s="6"/>
      <c r="J4355" s="6"/>
      <c r="K4355" s="6"/>
      <c r="L4355" s="6"/>
      <c r="M4355" s="6"/>
      <c r="N4355" s="6"/>
      <c r="O4355" s="6"/>
      <c r="P4355" s="10"/>
      <c r="Q4355" s="15" t="str">
        <f t="shared" ca="1" si="138"/>
        <v>-</v>
      </c>
      <c r="R4355" s="6"/>
      <c r="S4355" s="6"/>
      <c r="T4355" s="6"/>
      <c r="U4355" s="6"/>
      <c r="V4355" s="6"/>
      <c r="W4355" s="6" t="str">
        <f t="shared" si="137"/>
        <v>-</v>
      </c>
      <c r="X4355" s="6"/>
      <c r="Y4355" s="6"/>
      <c r="Z4355" s="6"/>
      <c r="AA4355" s="6"/>
      <c r="AB4355" s="6"/>
      <c r="AC4355" s="6"/>
    </row>
    <row r="4356" spans="1:29" x14ac:dyDescent="0.25">
      <c r="Q4356" s="12" t="str">
        <f t="shared" ca="1" si="138"/>
        <v>-</v>
      </c>
      <c r="W4356" t="str">
        <f t="shared" si="137"/>
        <v>-</v>
      </c>
    </row>
    <row r="4357" spans="1:29" x14ac:dyDescent="0.25">
      <c r="A4357" s="6"/>
      <c r="B4357" s="10"/>
      <c r="C4357" s="6"/>
      <c r="D4357" s="6"/>
      <c r="E4357" s="6"/>
      <c r="F4357" s="6"/>
      <c r="G4357" s="6"/>
      <c r="H4357" s="6"/>
      <c r="I4357" s="6"/>
      <c r="J4357" s="6"/>
      <c r="K4357" s="6"/>
      <c r="L4357" s="6"/>
      <c r="M4357" s="6"/>
      <c r="N4357" s="6"/>
      <c r="O4357" s="6"/>
      <c r="P4357" s="10"/>
      <c r="Q4357" s="15" t="str">
        <f t="shared" ca="1" si="138"/>
        <v>-</v>
      </c>
      <c r="R4357" s="6"/>
      <c r="S4357" s="6"/>
      <c r="T4357" s="6"/>
      <c r="U4357" s="6"/>
      <c r="V4357" s="6"/>
      <c r="W4357" s="6" t="str">
        <f t="shared" si="137"/>
        <v>-</v>
      </c>
      <c r="X4357" s="6"/>
      <c r="Y4357" s="6"/>
      <c r="Z4357" s="6"/>
      <c r="AA4357" s="6"/>
      <c r="AB4357" s="6"/>
      <c r="AC4357" s="6"/>
    </row>
    <row r="4358" spans="1:29" x14ac:dyDescent="0.25">
      <c r="Q4358" s="12" t="str">
        <f t="shared" ca="1" si="138"/>
        <v>-</v>
      </c>
      <c r="W4358" t="str">
        <f t="shared" si="137"/>
        <v>-</v>
      </c>
    </row>
    <row r="4359" spans="1:29" x14ac:dyDescent="0.25">
      <c r="A4359" s="6"/>
      <c r="B4359" s="10"/>
      <c r="C4359" s="6"/>
      <c r="D4359" s="6"/>
      <c r="E4359" s="6"/>
      <c r="F4359" s="6"/>
      <c r="G4359" s="6"/>
      <c r="H4359" s="6"/>
      <c r="I4359" s="6"/>
      <c r="J4359" s="6"/>
      <c r="K4359" s="6"/>
      <c r="L4359" s="6"/>
      <c r="M4359" s="6"/>
      <c r="N4359" s="6"/>
      <c r="O4359" s="6"/>
      <c r="P4359" s="10"/>
      <c r="Q4359" s="15" t="str">
        <f t="shared" ca="1" si="138"/>
        <v>-</v>
      </c>
      <c r="R4359" s="6"/>
      <c r="S4359" s="6"/>
      <c r="T4359" s="6"/>
      <c r="U4359" s="6"/>
      <c r="V4359" s="6"/>
      <c r="W4359" s="6" t="str">
        <f t="shared" si="137"/>
        <v>-</v>
      </c>
      <c r="X4359" s="6"/>
      <c r="Y4359" s="6"/>
      <c r="Z4359" s="6"/>
      <c r="AA4359" s="6"/>
      <c r="AB4359" s="6"/>
      <c r="AC4359" s="6"/>
    </row>
    <row r="4360" spans="1:29" x14ac:dyDescent="0.25">
      <c r="Q4360" s="12" t="str">
        <f t="shared" ca="1" si="138"/>
        <v>-</v>
      </c>
      <c r="W4360" t="str">
        <f t="shared" si="137"/>
        <v>-</v>
      </c>
    </row>
    <row r="4361" spans="1:29" x14ac:dyDescent="0.25">
      <c r="A4361" s="6"/>
      <c r="B4361" s="10"/>
      <c r="C4361" s="6"/>
      <c r="D4361" s="6"/>
      <c r="E4361" s="6"/>
      <c r="F4361" s="6"/>
      <c r="G4361" s="6"/>
      <c r="H4361" s="6"/>
      <c r="I4361" s="6"/>
      <c r="J4361" s="6"/>
      <c r="K4361" s="6"/>
      <c r="L4361" s="6"/>
      <c r="M4361" s="6"/>
      <c r="N4361" s="6"/>
      <c r="O4361" s="6"/>
      <c r="P4361" s="10"/>
      <c r="Q4361" s="15" t="str">
        <f t="shared" ca="1" si="138"/>
        <v>-</v>
      </c>
      <c r="R4361" s="6"/>
      <c r="S4361" s="6"/>
      <c r="T4361" s="6"/>
      <c r="U4361" s="6"/>
      <c r="V4361" s="6"/>
      <c r="W4361" s="6" t="str">
        <f t="shared" si="137"/>
        <v>-</v>
      </c>
      <c r="X4361" s="6"/>
      <c r="Y4361" s="6"/>
      <c r="Z4361" s="6"/>
      <c r="AA4361" s="6"/>
      <c r="AB4361" s="6"/>
      <c r="AC4361" s="6"/>
    </row>
    <row r="4362" spans="1:29" x14ac:dyDescent="0.25">
      <c r="Q4362" s="12" t="str">
        <f t="shared" ca="1" si="138"/>
        <v>-</v>
      </c>
      <c r="W4362" t="str">
        <f t="shared" si="137"/>
        <v>-</v>
      </c>
    </row>
    <row r="4363" spans="1:29" x14ac:dyDescent="0.25">
      <c r="A4363" s="6"/>
      <c r="B4363" s="10"/>
      <c r="C4363" s="6"/>
      <c r="D4363" s="6"/>
      <c r="E4363" s="6"/>
      <c r="F4363" s="6"/>
      <c r="G4363" s="6"/>
      <c r="H4363" s="6"/>
      <c r="I4363" s="6"/>
      <c r="J4363" s="6"/>
      <c r="K4363" s="6"/>
      <c r="L4363" s="6"/>
      <c r="M4363" s="6"/>
      <c r="N4363" s="6"/>
      <c r="O4363" s="6"/>
      <c r="P4363" s="10"/>
      <c r="Q4363" s="15" t="str">
        <f t="shared" ca="1" si="138"/>
        <v>-</v>
      </c>
      <c r="R4363" s="6"/>
      <c r="S4363" s="6"/>
      <c r="T4363" s="6"/>
      <c r="U4363" s="6"/>
      <c r="V4363" s="6"/>
      <c r="W4363" s="6" t="str">
        <f t="shared" si="137"/>
        <v>-</v>
      </c>
      <c r="X4363" s="6"/>
      <c r="Y4363" s="6"/>
      <c r="Z4363" s="6"/>
      <c r="AA4363" s="6"/>
      <c r="AB4363" s="6"/>
      <c r="AC4363" s="6"/>
    </row>
    <row r="4364" spans="1:29" x14ac:dyDescent="0.25">
      <c r="Q4364" s="12" t="str">
        <f t="shared" ca="1" si="138"/>
        <v>-</v>
      </c>
      <c r="W4364" t="str">
        <f t="shared" si="137"/>
        <v>-</v>
      </c>
    </row>
    <row r="4365" spans="1:29" x14ac:dyDescent="0.25">
      <c r="A4365" s="6"/>
      <c r="B4365" s="10"/>
      <c r="C4365" s="6"/>
      <c r="D4365" s="6"/>
      <c r="E4365" s="6"/>
      <c r="F4365" s="6"/>
      <c r="G4365" s="6"/>
      <c r="H4365" s="6"/>
      <c r="I4365" s="6"/>
      <c r="J4365" s="6"/>
      <c r="K4365" s="6"/>
      <c r="L4365" s="6"/>
      <c r="M4365" s="6"/>
      <c r="N4365" s="6"/>
      <c r="O4365" s="6"/>
      <c r="P4365" s="10"/>
      <c r="Q4365" s="15" t="str">
        <f t="shared" ca="1" si="138"/>
        <v>-</v>
      </c>
      <c r="R4365" s="6"/>
      <c r="S4365" s="6"/>
      <c r="T4365" s="6"/>
      <c r="U4365" s="6"/>
      <c r="V4365" s="6"/>
      <c r="W4365" s="6" t="str">
        <f t="shared" si="137"/>
        <v>-</v>
      </c>
      <c r="X4365" s="6"/>
      <c r="Y4365" s="6"/>
      <c r="Z4365" s="6"/>
      <c r="AA4365" s="6"/>
      <c r="AB4365" s="6"/>
      <c r="AC4365" s="6"/>
    </row>
    <row r="4366" spans="1:29" x14ac:dyDescent="0.25">
      <c r="Q4366" s="12" t="str">
        <f t="shared" ca="1" si="138"/>
        <v>-</v>
      </c>
      <c r="W4366" t="str">
        <f t="shared" si="137"/>
        <v>-</v>
      </c>
    </row>
    <row r="4367" spans="1:29" x14ac:dyDescent="0.25">
      <c r="A4367" s="6"/>
      <c r="B4367" s="10"/>
      <c r="C4367" s="6"/>
      <c r="D4367" s="6"/>
      <c r="E4367" s="6"/>
      <c r="F4367" s="6"/>
      <c r="G4367" s="6"/>
      <c r="H4367" s="6"/>
      <c r="I4367" s="6"/>
      <c r="J4367" s="6"/>
      <c r="K4367" s="6"/>
      <c r="L4367" s="6"/>
      <c r="M4367" s="6"/>
      <c r="N4367" s="6"/>
      <c r="O4367" s="6"/>
      <c r="P4367" s="10"/>
      <c r="Q4367" s="15" t="str">
        <f t="shared" ca="1" si="138"/>
        <v>-</v>
      </c>
      <c r="R4367" s="6"/>
      <c r="S4367" s="6"/>
      <c r="T4367" s="6"/>
      <c r="U4367" s="6"/>
      <c r="V4367" s="6"/>
      <c r="W4367" s="6" t="str">
        <f t="shared" si="137"/>
        <v>-</v>
      </c>
      <c r="X4367" s="6"/>
      <c r="Y4367" s="6"/>
      <c r="Z4367" s="6"/>
      <c r="AA4367" s="6"/>
      <c r="AB4367" s="6"/>
      <c r="AC4367" s="6"/>
    </row>
    <row r="4368" spans="1:29" x14ac:dyDescent="0.25">
      <c r="Q4368" s="12" t="str">
        <f t="shared" ca="1" si="138"/>
        <v>-</v>
      </c>
      <c r="W4368" t="str">
        <f t="shared" si="137"/>
        <v>-</v>
      </c>
    </row>
    <row r="4369" spans="1:29" x14ac:dyDescent="0.25">
      <c r="A4369" s="6"/>
      <c r="B4369" s="10"/>
      <c r="C4369" s="6"/>
      <c r="D4369" s="6"/>
      <c r="E4369" s="6"/>
      <c r="F4369" s="6"/>
      <c r="G4369" s="6"/>
      <c r="H4369" s="6"/>
      <c r="I4369" s="6"/>
      <c r="J4369" s="6"/>
      <c r="K4369" s="6"/>
      <c r="L4369" s="6"/>
      <c r="M4369" s="6"/>
      <c r="N4369" s="6"/>
      <c r="O4369" s="6"/>
      <c r="P4369" s="10"/>
      <c r="Q4369" s="15" t="str">
        <f t="shared" ca="1" si="138"/>
        <v>-</v>
      </c>
      <c r="R4369" s="6"/>
      <c r="S4369" s="6"/>
      <c r="T4369" s="6"/>
      <c r="U4369" s="6"/>
      <c r="V4369" s="6"/>
      <c r="W4369" s="6" t="str">
        <f t="shared" si="137"/>
        <v>-</v>
      </c>
      <c r="X4369" s="6"/>
      <c r="Y4369" s="6"/>
      <c r="Z4369" s="6"/>
      <c r="AA4369" s="6"/>
      <c r="AB4369" s="6"/>
      <c r="AC4369" s="6"/>
    </row>
    <row r="4370" spans="1:29" x14ac:dyDescent="0.25">
      <c r="Q4370" s="12" t="str">
        <f t="shared" ca="1" si="138"/>
        <v>-</v>
      </c>
      <c r="W4370" t="str">
        <f t="shared" si="137"/>
        <v>-</v>
      </c>
    </row>
    <row r="4371" spans="1:29" x14ac:dyDescent="0.25">
      <c r="A4371" s="6"/>
      <c r="B4371" s="10"/>
      <c r="C4371" s="6"/>
      <c r="D4371" s="6"/>
      <c r="E4371" s="6"/>
      <c r="F4371" s="6"/>
      <c r="G4371" s="6"/>
      <c r="H4371" s="6"/>
      <c r="I4371" s="6"/>
      <c r="J4371" s="6"/>
      <c r="K4371" s="6"/>
      <c r="L4371" s="6"/>
      <c r="M4371" s="6"/>
      <c r="N4371" s="6"/>
      <c r="O4371" s="6"/>
      <c r="P4371" s="10"/>
      <c r="Q4371" s="15" t="str">
        <f t="shared" ca="1" si="138"/>
        <v>-</v>
      </c>
      <c r="R4371" s="6"/>
      <c r="S4371" s="6"/>
      <c r="T4371" s="6"/>
      <c r="U4371" s="6"/>
      <c r="V4371" s="6"/>
      <c r="W4371" s="6" t="str">
        <f t="shared" si="137"/>
        <v>-</v>
      </c>
      <c r="X4371" s="6"/>
      <c r="Y4371" s="6"/>
      <c r="Z4371" s="6"/>
      <c r="AA4371" s="6"/>
      <c r="AB4371" s="6"/>
      <c r="AC4371" s="6"/>
    </row>
    <row r="4372" spans="1:29" x14ac:dyDescent="0.25">
      <c r="Q4372" s="12" t="str">
        <f t="shared" ca="1" si="138"/>
        <v>-</v>
      </c>
      <c r="W4372" t="str">
        <f t="shared" si="137"/>
        <v>-</v>
      </c>
    </row>
    <row r="4373" spans="1:29" x14ac:dyDescent="0.25">
      <c r="A4373" s="6"/>
      <c r="B4373" s="10"/>
      <c r="C4373" s="6"/>
      <c r="D4373" s="6"/>
      <c r="E4373" s="6"/>
      <c r="F4373" s="6"/>
      <c r="G4373" s="6"/>
      <c r="H4373" s="6"/>
      <c r="I4373" s="6"/>
      <c r="J4373" s="6"/>
      <c r="K4373" s="6"/>
      <c r="L4373" s="6"/>
      <c r="M4373" s="6"/>
      <c r="N4373" s="6"/>
      <c r="O4373" s="6"/>
      <c r="P4373" s="10"/>
      <c r="Q4373" s="15" t="str">
        <f t="shared" ca="1" si="138"/>
        <v>-</v>
      </c>
      <c r="R4373" s="6"/>
      <c r="S4373" s="6"/>
      <c r="T4373" s="6"/>
      <c r="U4373" s="6"/>
      <c r="V4373" s="6"/>
      <c r="W4373" s="6" t="str">
        <f t="shared" si="137"/>
        <v>-</v>
      </c>
      <c r="X4373" s="6"/>
      <c r="Y4373" s="6"/>
      <c r="Z4373" s="6"/>
      <c r="AA4373" s="6"/>
      <c r="AB4373" s="6"/>
      <c r="AC4373" s="6"/>
    </row>
    <row r="4374" spans="1:29" x14ac:dyDescent="0.25">
      <c r="Q4374" s="12" t="str">
        <f t="shared" ca="1" si="138"/>
        <v>-</v>
      </c>
      <c r="W4374" t="str">
        <f t="shared" si="137"/>
        <v>-</v>
      </c>
    </row>
    <row r="4375" spans="1:29" x14ac:dyDescent="0.25">
      <c r="A4375" s="6"/>
      <c r="B4375" s="10"/>
      <c r="C4375" s="6"/>
      <c r="D4375" s="6"/>
      <c r="E4375" s="6"/>
      <c r="F4375" s="6"/>
      <c r="G4375" s="6"/>
      <c r="H4375" s="6"/>
      <c r="I4375" s="6"/>
      <c r="J4375" s="6"/>
      <c r="K4375" s="6"/>
      <c r="L4375" s="6"/>
      <c r="M4375" s="6"/>
      <c r="N4375" s="6"/>
      <c r="O4375" s="6"/>
      <c r="P4375" s="10"/>
      <c r="Q4375" s="15" t="str">
        <f t="shared" ca="1" si="138"/>
        <v>-</v>
      </c>
      <c r="R4375" s="6"/>
      <c r="S4375" s="6"/>
      <c r="T4375" s="6"/>
      <c r="U4375" s="6"/>
      <c r="V4375" s="6"/>
      <c r="W4375" s="6" t="str">
        <f t="shared" si="137"/>
        <v>-</v>
      </c>
      <c r="X4375" s="6"/>
      <c r="Y4375" s="6"/>
      <c r="Z4375" s="6"/>
      <c r="AA4375" s="6"/>
      <c r="AB4375" s="6"/>
      <c r="AC4375" s="6"/>
    </row>
    <row r="4376" spans="1:29" x14ac:dyDescent="0.25">
      <c r="Q4376" s="12" t="str">
        <f t="shared" ca="1" si="138"/>
        <v>-</v>
      </c>
      <c r="W4376" t="str">
        <f t="shared" si="137"/>
        <v>-</v>
      </c>
    </row>
    <row r="4377" spans="1:29" x14ac:dyDescent="0.25">
      <c r="A4377" s="6"/>
      <c r="B4377" s="10"/>
      <c r="C4377" s="6"/>
      <c r="D4377" s="6"/>
      <c r="E4377" s="6"/>
      <c r="F4377" s="6"/>
      <c r="G4377" s="6"/>
      <c r="H4377" s="6"/>
      <c r="I4377" s="6"/>
      <c r="J4377" s="6"/>
      <c r="K4377" s="6"/>
      <c r="L4377" s="6"/>
      <c r="M4377" s="6"/>
      <c r="N4377" s="6"/>
      <c r="O4377" s="6"/>
      <c r="P4377" s="10"/>
      <c r="Q4377" s="15" t="str">
        <f t="shared" ca="1" si="138"/>
        <v>-</v>
      </c>
      <c r="R4377" s="6"/>
      <c r="S4377" s="6"/>
      <c r="T4377" s="6"/>
      <c r="U4377" s="6"/>
      <c r="V4377" s="6"/>
      <c r="W4377" s="6" t="str">
        <f t="shared" si="137"/>
        <v>-</v>
      </c>
      <c r="X4377" s="6"/>
      <c r="Y4377" s="6"/>
      <c r="Z4377" s="6"/>
      <c r="AA4377" s="6"/>
      <c r="AB4377" s="6"/>
      <c r="AC4377" s="6"/>
    </row>
    <row r="4378" spans="1:29" x14ac:dyDescent="0.25">
      <c r="Q4378" s="12" t="str">
        <f t="shared" ca="1" si="138"/>
        <v>-</v>
      </c>
      <c r="W4378" t="str">
        <f t="shared" si="137"/>
        <v>-</v>
      </c>
    </row>
    <row r="4379" spans="1:29" x14ac:dyDescent="0.25">
      <c r="A4379" s="6"/>
      <c r="B4379" s="10"/>
      <c r="C4379" s="6"/>
      <c r="D4379" s="6"/>
      <c r="E4379" s="6"/>
      <c r="F4379" s="6"/>
      <c r="G4379" s="6"/>
      <c r="H4379" s="6"/>
      <c r="I4379" s="6"/>
      <c r="J4379" s="6"/>
      <c r="K4379" s="6"/>
      <c r="L4379" s="6"/>
      <c r="M4379" s="6"/>
      <c r="N4379" s="6"/>
      <c r="O4379" s="6"/>
      <c r="P4379" s="10"/>
      <c r="Q4379" s="15" t="str">
        <f t="shared" ca="1" si="138"/>
        <v>-</v>
      </c>
      <c r="R4379" s="6"/>
      <c r="S4379" s="6"/>
      <c r="T4379" s="6"/>
      <c r="U4379" s="6"/>
      <c r="V4379" s="6"/>
      <c r="W4379" s="6" t="str">
        <f t="shared" si="137"/>
        <v>-</v>
      </c>
      <c r="X4379" s="6"/>
      <c r="Y4379" s="6"/>
      <c r="Z4379" s="6"/>
      <c r="AA4379" s="6"/>
      <c r="AB4379" s="6"/>
      <c r="AC4379" s="6"/>
    </row>
    <row r="4380" spans="1:29" x14ac:dyDescent="0.25">
      <c r="Q4380" s="12" t="str">
        <f t="shared" ca="1" si="138"/>
        <v>-</v>
      </c>
      <c r="W4380" t="str">
        <f t="shared" si="137"/>
        <v>-</v>
      </c>
    </row>
    <row r="4381" spans="1:29" x14ac:dyDescent="0.25">
      <c r="A4381" s="6"/>
      <c r="B4381" s="10"/>
      <c r="C4381" s="6"/>
      <c r="D4381" s="6"/>
      <c r="E4381" s="6"/>
      <c r="F4381" s="6"/>
      <c r="G4381" s="6"/>
      <c r="H4381" s="6"/>
      <c r="I4381" s="6"/>
      <c r="J4381" s="6"/>
      <c r="K4381" s="6"/>
      <c r="L4381" s="6"/>
      <c r="M4381" s="6"/>
      <c r="N4381" s="6"/>
      <c r="O4381" s="6"/>
      <c r="P4381" s="10"/>
      <c r="Q4381" s="15" t="str">
        <f t="shared" ca="1" si="138"/>
        <v>-</v>
      </c>
      <c r="R4381" s="6"/>
      <c r="S4381" s="6"/>
      <c r="T4381" s="6"/>
      <c r="U4381" s="6"/>
      <c r="V4381" s="6"/>
      <c r="W4381" s="6" t="str">
        <f t="shared" si="137"/>
        <v>-</v>
      </c>
      <c r="X4381" s="6"/>
      <c r="Y4381" s="6"/>
      <c r="Z4381" s="6"/>
      <c r="AA4381" s="6"/>
      <c r="AB4381" s="6"/>
      <c r="AC4381" s="6"/>
    </row>
    <row r="4382" spans="1:29" x14ac:dyDescent="0.25">
      <c r="Q4382" s="12" t="str">
        <f t="shared" ca="1" si="138"/>
        <v>-</v>
      </c>
      <c r="W4382" t="str">
        <f t="shared" si="137"/>
        <v>-</v>
      </c>
    </row>
    <row r="4383" spans="1:29" x14ac:dyDescent="0.25">
      <c r="A4383" s="6"/>
      <c r="B4383" s="10"/>
      <c r="C4383" s="6"/>
      <c r="D4383" s="6"/>
      <c r="E4383" s="6"/>
      <c r="F4383" s="6"/>
      <c r="G4383" s="6"/>
      <c r="H4383" s="6"/>
      <c r="I4383" s="6"/>
      <c r="J4383" s="6"/>
      <c r="K4383" s="6"/>
      <c r="L4383" s="6"/>
      <c r="M4383" s="6"/>
      <c r="N4383" s="6"/>
      <c r="O4383" s="6"/>
      <c r="P4383" s="10"/>
      <c r="Q4383" s="15" t="str">
        <f t="shared" ca="1" si="138"/>
        <v>-</v>
      </c>
      <c r="R4383" s="6"/>
      <c r="S4383" s="6"/>
      <c r="T4383" s="6"/>
      <c r="U4383" s="6"/>
      <c r="V4383" s="6"/>
      <c r="W4383" s="6" t="str">
        <f t="shared" si="137"/>
        <v>-</v>
      </c>
      <c r="X4383" s="6"/>
      <c r="Y4383" s="6"/>
      <c r="Z4383" s="6"/>
      <c r="AA4383" s="6"/>
      <c r="AB4383" s="6"/>
      <c r="AC4383" s="6"/>
    </row>
    <row r="4384" spans="1:29" x14ac:dyDescent="0.25">
      <c r="Q4384" s="12" t="str">
        <f t="shared" ca="1" si="138"/>
        <v>-</v>
      </c>
      <c r="W4384" t="str">
        <f t="shared" si="137"/>
        <v>-</v>
      </c>
    </row>
    <row r="4385" spans="1:29" x14ac:dyDescent="0.25">
      <c r="A4385" s="6"/>
      <c r="B4385" s="10"/>
      <c r="C4385" s="6"/>
      <c r="D4385" s="6"/>
      <c r="E4385" s="6"/>
      <c r="F4385" s="6"/>
      <c r="G4385" s="6"/>
      <c r="H4385" s="6"/>
      <c r="I4385" s="6"/>
      <c r="J4385" s="6"/>
      <c r="K4385" s="6"/>
      <c r="L4385" s="6"/>
      <c r="M4385" s="6"/>
      <c r="N4385" s="6"/>
      <c r="O4385" s="6"/>
      <c r="P4385" s="10"/>
      <c r="Q4385" s="15" t="str">
        <f t="shared" ca="1" si="138"/>
        <v>-</v>
      </c>
      <c r="R4385" s="6"/>
      <c r="S4385" s="6"/>
      <c r="T4385" s="6"/>
      <c r="U4385" s="6"/>
      <c r="V4385" s="6"/>
      <c r="W4385" s="6" t="str">
        <f t="shared" si="137"/>
        <v>-</v>
      </c>
      <c r="X4385" s="6"/>
      <c r="Y4385" s="6"/>
      <c r="Z4385" s="6"/>
      <c r="AA4385" s="6"/>
      <c r="AB4385" s="6"/>
      <c r="AC4385" s="6"/>
    </row>
    <row r="4386" spans="1:29" x14ac:dyDescent="0.25">
      <c r="Q4386" s="12" t="str">
        <f t="shared" ca="1" si="138"/>
        <v>-</v>
      </c>
      <c r="W4386" t="str">
        <f t="shared" si="137"/>
        <v>-</v>
      </c>
    </row>
    <row r="4387" spans="1:29" x14ac:dyDescent="0.25">
      <c r="A4387" s="6"/>
      <c r="B4387" s="10"/>
      <c r="C4387" s="6"/>
      <c r="D4387" s="6"/>
      <c r="E4387" s="6"/>
      <c r="F4387" s="6"/>
      <c r="G4387" s="6"/>
      <c r="H4387" s="6"/>
      <c r="I4387" s="6"/>
      <c r="J4387" s="6"/>
      <c r="K4387" s="6"/>
      <c r="L4387" s="6"/>
      <c r="M4387" s="6"/>
      <c r="N4387" s="6"/>
      <c r="O4387" s="6"/>
      <c r="P4387" s="10"/>
      <c r="Q4387" s="15" t="str">
        <f t="shared" ca="1" si="138"/>
        <v>-</v>
      </c>
      <c r="R4387" s="6"/>
      <c r="S4387" s="6"/>
      <c r="T4387" s="6"/>
      <c r="U4387" s="6"/>
      <c r="V4387" s="6"/>
      <c r="W4387" s="6" t="str">
        <f t="shared" si="137"/>
        <v>-</v>
      </c>
      <c r="X4387" s="6"/>
      <c r="Y4387" s="6"/>
      <c r="Z4387" s="6"/>
      <c r="AA4387" s="6"/>
      <c r="AB4387" s="6"/>
      <c r="AC4387" s="6"/>
    </row>
    <row r="4388" spans="1:29" x14ac:dyDescent="0.25">
      <c r="Q4388" s="12" t="str">
        <f t="shared" ca="1" si="138"/>
        <v>-</v>
      </c>
      <c r="W4388" t="str">
        <f t="shared" si="137"/>
        <v>-</v>
      </c>
    </row>
    <row r="4389" spans="1:29" x14ac:dyDescent="0.25">
      <c r="A4389" s="6"/>
      <c r="B4389" s="10"/>
      <c r="C4389" s="6"/>
      <c r="D4389" s="6"/>
      <c r="E4389" s="6"/>
      <c r="F4389" s="6"/>
      <c r="G4389" s="6"/>
      <c r="H4389" s="6"/>
      <c r="I4389" s="6"/>
      <c r="J4389" s="6"/>
      <c r="K4389" s="6"/>
      <c r="L4389" s="6"/>
      <c r="M4389" s="6"/>
      <c r="N4389" s="6"/>
      <c r="O4389" s="6"/>
      <c r="P4389" s="10"/>
      <c r="Q4389" s="15" t="str">
        <f t="shared" ca="1" si="138"/>
        <v>-</v>
      </c>
      <c r="R4389" s="6"/>
      <c r="S4389" s="6"/>
      <c r="T4389" s="6"/>
      <c r="U4389" s="6"/>
      <c r="V4389" s="6"/>
      <c r="W4389" s="6" t="str">
        <f t="shared" si="137"/>
        <v>-</v>
      </c>
      <c r="X4389" s="6"/>
      <c r="Y4389" s="6"/>
      <c r="Z4389" s="6"/>
      <c r="AA4389" s="6"/>
      <c r="AB4389" s="6"/>
      <c r="AC4389" s="6"/>
    </row>
    <row r="4390" spans="1:29" x14ac:dyDescent="0.25">
      <c r="Q4390" s="12" t="str">
        <f t="shared" ca="1" si="138"/>
        <v>-</v>
      </c>
      <c r="W4390" t="str">
        <f t="shared" si="137"/>
        <v>-</v>
      </c>
    </row>
    <row r="4391" spans="1:29" x14ac:dyDescent="0.25">
      <c r="A4391" s="6"/>
      <c r="B4391" s="10"/>
      <c r="C4391" s="6"/>
      <c r="D4391" s="6"/>
      <c r="E4391" s="6"/>
      <c r="F4391" s="6"/>
      <c r="G4391" s="6"/>
      <c r="H4391" s="6"/>
      <c r="I4391" s="6"/>
      <c r="J4391" s="6"/>
      <c r="K4391" s="6"/>
      <c r="L4391" s="6"/>
      <c r="M4391" s="6"/>
      <c r="N4391" s="6"/>
      <c r="O4391" s="6"/>
      <c r="P4391" s="10"/>
      <c r="Q4391" s="15" t="str">
        <f t="shared" ca="1" si="138"/>
        <v>-</v>
      </c>
      <c r="R4391" s="6"/>
      <c r="S4391" s="6"/>
      <c r="T4391" s="6"/>
      <c r="U4391" s="6"/>
      <c r="V4391" s="6"/>
      <c r="W4391" s="6" t="str">
        <f t="shared" si="137"/>
        <v>-</v>
      </c>
      <c r="X4391" s="6"/>
      <c r="Y4391" s="6"/>
      <c r="Z4391" s="6"/>
      <c r="AA4391" s="6"/>
      <c r="AB4391" s="6"/>
      <c r="AC4391" s="6"/>
    </row>
    <row r="4392" spans="1:29" x14ac:dyDescent="0.25">
      <c r="Q4392" s="12" t="str">
        <f t="shared" ca="1" si="138"/>
        <v>-</v>
      </c>
      <c r="W4392" t="str">
        <f t="shared" si="137"/>
        <v>-</v>
      </c>
    </row>
    <row r="4393" spans="1:29" x14ac:dyDescent="0.25">
      <c r="A4393" s="6"/>
      <c r="B4393" s="10"/>
      <c r="C4393" s="6"/>
      <c r="D4393" s="6"/>
      <c r="E4393" s="6"/>
      <c r="F4393" s="6"/>
      <c r="G4393" s="6"/>
      <c r="H4393" s="6"/>
      <c r="I4393" s="6"/>
      <c r="J4393" s="6"/>
      <c r="K4393" s="6"/>
      <c r="L4393" s="6"/>
      <c r="M4393" s="6"/>
      <c r="N4393" s="6"/>
      <c r="O4393" s="6"/>
      <c r="P4393" s="10"/>
      <c r="Q4393" s="15" t="str">
        <f t="shared" ca="1" si="138"/>
        <v>-</v>
      </c>
      <c r="R4393" s="6"/>
      <c r="S4393" s="6"/>
      <c r="T4393" s="6"/>
      <c r="U4393" s="6"/>
      <c r="V4393" s="6"/>
      <c r="W4393" s="6" t="str">
        <f t="shared" si="137"/>
        <v>-</v>
      </c>
      <c r="X4393" s="6"/>
      <c r="Y4393" s="6"/>
      <c r="Z4393" s="6"/>
      <c r="AA4393" s="6"/>
      <c r="AB4393" s="6"/>
      <c r="AC4393" s="6"/>
    </row>
    <row r="4394" spans="1:29" x14ac:dyDescent="0.25">
      <c r="Q4394" s="12" t="str">
        <f t="shared" ca="1" si="138"/>
        <v>-</v>
      </c>
      <c r="W4394" t="str">
        <f t="shared" si="137"/>
        <v>-</v>
      </c>
    </row>
    <row r="4395" spans="1:29" x14ac:dyDescent="0.25">
      <c r="A4395" s="6"/>
      <c r="B4395" s="10"/>
      <c r="C4395" s="6"/>
      <c r="D4395" s="6"/>
      <c r="E4395" s="6"/>
      <c r="F4395" s="6"/>
      <c r="G4395" s="6"/>
      <c r="H4395" s="6"/>
      <c r="I4395" s="6"/>
      <c r="J4395" s="6"/>
      <c r="K4395" s="6"/>
      <c r="L4395" s="6"/>
      <c r="M4395" s="6"/>
      <c r="N4395" s="6"/>
      <c r="O4395" s="6"/>
      <c r="P4395" s="10"/>
      <c r="Q4395" s="15" t="str">
        <f t="shared" ca="1" si="138"/>
        <v>-</v>
      </c>
      <c r="R4395" s="6"/>
      <c r="S4395" s="6"/>
      <c r="T4395" s="6"/>
      <c r="U4395" s="6"/>
      <c r="V4395" s="6"/>
      <c r="W4395" s="6" t="str">
        <f t="shared" si="137"/>
        <v>-</v>
      </c>
      <c r="X4395" s="6"/>
      <c r="Y4395" s="6"/>
      <c r="Z4395" s="6"/>
      <c r="AA4395" s="6"/>
      <c r="AB4395" s="6"/>
      <c r="AC4395" s="6"/>
    </row>
    <row r="4396" spans="1:29" x14ac:dyDescent="0.25">
      <c r="Q4396" s="12" t="str">
        <f t="shared" ca="1" si="138"/>
        <v>-</v>
      </c>
      <c r="W4396" t="str">
        <f t="shared" si="137"/>
        <v>-</v>
      </c>
    </row>
    <row r="4397" spans="1:29" x14ac:dyDescent="0.25">
      <c r="A4397" s="6"/>
      <c r="B4397" s="10"/>
      <c r="C4397" s="6"/>
      <c r="D4397" s="6"/>
      <c r="E4397" s="6"/>
      <c r="F4397" s="6"/>
      <c r="G4397" s="6"/>
      <c r="H4397" s="6"/>
      <c r="I4397" s="6"/>
      <c r="J4397" s="6"/>
      <c r="K4397" s="6"/>
      <c r="L4397" s="6"/>
      <c r="M4397" s="6"/>
      <c r="N4397" s="6"/>
      <c r="O4397" s="6"/>
      <c r="P4397" s="10"/>
      <c r="Q4397" s="15" t="str">
        <f t="shared" ca="1" si="138"/>
        <v>-</v>
      </c>
      <c r="R4397" s="6"/>
      <c r="S4397" s="6"/>
      <c r="T4397" s="6"/>
      <c r="U4397" s="6"/>
      <c r="V4397" s="6"/>
      <c r="W4397" s="6" t="str">
        <f t="shared" si="137"/>
        <v>-</v>
      </c>
      <c r="X4397" s="6"/>
      <c r="Y4397" s="6"/>
      <c r="Z4397" s="6"/>
      <c r="AA4397" s="6"/>
      <c r="AB4397" s="6"/>
      <c r="AC4397" s="6"/>
    </row>
    <row r="4398" spans="1:29" x14ac:dyDescent="0.25">
      <c r="Q4398" s="12" t="str">
        <f t="shared" ca="1" si="138"/>
        <v>-</v>
      </c>
      <c r="W4398" t="str">
        <f t="shared" si="137"/>
        <v>-</v>
      </c>
    </row>
    <row r="4399" spans="1:29" x14ac:dyDescent="0.25">
      <c r="A4399" s="6"/>
      <c r="B4399" s="10"/>
      <c r="C4399" s="6"/>
      <c r="D4399" s="6"/>
      <c r="E4399" s="6"/>
      <c r="F4399" s="6"/>
      <c r="G4399" s="6"/>
      <c r="H4399" s="6"/>
      <c r="I4399" s="6"/>
      <c r="J4399" s="6"/>
      <c r="K4399" s="6"/>
      <c r="L4399" s="6"/>
      <c r="M4399" s="6"/>
      <c r="N4399" s="6"/>
      <c r="O4399" s="6"/>
      <c r="P4399" s="10"/>
      <c r="Q4399" s="15" t="str">
        <f t="shared" ca="1" si="138"/>
        <v>-</v>
      </c>
      <c r="R4399" s="6"/>
      <c r="S4399" s="6"/>
      <c r="T4399" s="6"/>
      <c r="U4399" s="6"/>
      <c r="V4399" s="6"/>
      <c r="W4399" s="6" t="str">
        <f t="shared" si="137"/>
        <v>-</v>
      </c>
      <c r="X4399" s="6"/>
      <c r="Y4399" s="6"/>
      <c r="Z4399" s="6"/>
      <c r="AA4399" s="6"/>
      <c r="AB4399" s="6"/>
      <c r="AC4399" s="6"/>
    </row>
    <row r="4400" spans="1:29" x14ac:dyDescent="0.25">
      <c r="Q4400" s="12" t="str">
        <f t="shared" ca="1" si="138"/>
        <v>-</v>
      </c>
      <c r="W4400" t="str">
        <f t="shared" si="137"/>
        <v>-</v>
      </c>
    </row>
    <row r="4401" spans="1:29" x14ac:dyDescent="0.25">
      <c r="A4401" s="6"/>
      <c r="B4401" s="10"/>
      <c r="C4401" s="6"/>
      <c r="D4401" s="6"/>
      <c r="E4401" s="6"/>
      <c r="F4401" s="6"/>
      <c r="G4401" s="6"/>
      <c r="H4401" s="6"/>
      <c r="I4401" s="6"/>
      <c r="J4401" s="6"/>
      <c r="K4401" s="6"/>
      <c r="L4401" s="6"/>
      <c r="M4401" s="6"/>
      <c r="N4401" s="6"/>
      <c r="O4401" s="6"/>
      <c r="P4401" s="10"/>
      <c r="Q4401" s="15" t="str">
        <f t="shared" ca="1" si="138"/>
        <v>-</v>
      </c>
      <c r="R4401" s="6"/>
      <c r="S4401" s="6"/>
      <c r="T4401" s="6"/>
      <c r="U4401" s="6"/>
      <c r="V4401" s="6"/>
      <c r="W4401" s="6" t="str">
        <f t="shared" si="137"/>
        <v>-</v>
      </c>
      <c r="X4401" s="6"/>
      <c r="Y4401" s="6"/>
      <c r="Z4401" s="6"/>
      <c r="AA4401" s="6"/>
      <c r="AB4401" s="6"/>
      <c r="AC4401" s="6"/>
    </row>
    <row r="4402" spans="1:29" x14ac:dyDescent="0.25">
      <c r="Q4402" s="12" t="str">
        <f t="shared" ca="1" si="138"/>
        <v>-</v>
      </c>
      <c r="W4402" t="str">
        <f t="shared" si="137"/>
        <v>-</v>
      </c>
    </row>
    <row r="4403" spans="1:29" x14ac:dyDescent="0.25">
      <c r="A4403" s="6"/>
      <c r="B4403" s="10"/>
      <c r="C4403" s="6"/>
      <c r="D4403" s="6"/>
      <c r="E4403" s="6"/>
      <c r="F4403" s="6"/>
      <c r="G4403" s="6"/>
      <c r="H4403" s="6"/>
      <c r="I4403" s="6"/>
      <c r="J4403" s="6"/>
      <c r="K4403" s="6"/>
      <c r="L4403" s="6"/>
      <c r="M4403" s="6"/>
      <c r="N4403" s="6"/>
      <c r="O4403" s="6"/>
      <c r="P4403" s="10"/>
      <c r="Q4403" s="15" t="str">
        <f t="shared" ca="1" si="138"/>
        <v>-</v>
      </c>
      <c r="R4403" s="6"/>
      <c r="S4403" s="6"/>
      <c r="T4403" s="6"/>
      <c r="U4403" s="6"/>
      <c r="V4403" s="6"/>
      <c r="W4403" s="6" t="str">
        <f t="shared" si="137"/>
        <v>-</v>
      </c>
      <c r="X4403" s="6"/>
      <c r="Y4403" s="6"/>
      <c r="Z4403" s="6"/>
      <c r="AA4403" s="6"/>
      <c r="AB4403" s="6"/>
      <c r="AC4403" s="6"/>
    </row>
    <row r="4404" spans="1:29" x14ac:dyDescent="0.25">
      <c r="Q4404" s="12" t="str">
        <f t="shared" ca="1" si="138"/>
        <v>-</v>
      </c>
      <c r="W4404" t="str">
        <f t="shared" si="137"/>
        <v>-</v>
      </c>
    </row>
    <row r="4405" spans="1:29" x14ac:dyDescent="0.25">
      <c r="A4405" s="6"/>
      <c r="B4405" s="10"/>
      <c r="C4405" s="6"/>
      <c r="D4405" s="6"/>
      <c r="E4405" s="6"/>
      <c r="F4405" s="6"/>
      <c r="G4405" s="6"/>
      <c r="H4405" s="6"/>
      <c r="I4405" s="6"/>
      <c r="J4405" s="6"/>
      <c r="K4405" s="6"/>
      <c r="L4405" s="6"/>
      <c r="M4405" s="6"/>
      <c r="N4405" s="6"/>
      <c r="O4405" s="6"/>
      <c r="P4405" s="10"/>
      <c r="Q4405" s="15" t="str">
        <f t="shared" ca="1" si="138"/>
        <v>-</v>
      </c>
      <c r="R4405" s="6"/>
      <c r="S4405" s="6"/>
      <c r="T4405" s="6"/>
      <c r="U4405" s="6"/>
      <c r="V4405" s="6"/>
      <c r="W4405" s="6" t="str">
        <f t="shared" si="137"/>
        <v>-</v>
      </c>
      <c r="X4405" s="6"/>
      <c r="Y4405" s="6"/>
      <c r="Z4405" s="6"/>
      <c r="AA4405" s="6"/>
      <c r="AB4405" s="6"/>
      <c r="AC4405" s="6"/>
    </row>
    <row r="4406" spans="1:29" x14ac:dyDescent="0.25">
      <c r="Q4406" s="12" t="str">
        <f t="shared" ca="1" si="138"/>
        <v>-</v>
      </c>
      <c r="W4406" t="str">
        <f t="shared" si="137"/>
        <v>-</v>
      </c>
    </row>
    <row r="4407" spans="1:29" x14ac:dyDescent="0.25">
      <c r="A4407" s="6"/>
      <c r="B4407" s="10"/>
      <c r="C4407" s="6"/>
      <c r="D4407" s="6"/>
      <c r="E4407" s="6"/>
      <c r="F4407" s="6"/>
      <c r="G4407" s="6"/>
      <c r="H4407" s="6"/>
      <c r="I4407" s="6"/>
      <c r="J4407" s="6"/>
      <c r="K4407" s="6"/>
      <c r="L4407" s="6"/>
      <c r="M4407" s="6"/>
      <c r="N4407" s="6"/>
      <c r="O4407" s="6"/>
      <c r="P4407" s="10"/>
      <c r="Q4407" s="15" t="str">
        <f t="shared" ca="1" si="138"/>
        <v>-</v>
      </c>
      <c r="R4407" s="6"/>
      <c r="S4407" s="6"/>
      <c r="T4407" s="6"/>
      <c r="U4407" s="6"/>
      <c r="V4407" s="6"/>
      <c r="W4407" s="6" t="str">
        <f t="shared" si="137"/>
        <v>-</v>
      </c>
      <c r="X4407" s="6"/>
      <c r="Y4407" s="6"/>
      <c r="Z4407" s="6"/>
      <c r="AA4407" s="6"/>
      <c r="AB4407" s="6"/>
      <c r="AC4407" s="6"/>
    </row>
    <row r="4408" spans="1:29" x14ac:dyDescent="0.25">
      <c r="Q4408" s="12" t="str">
        <f t="shared" ca="1" si="138"/>
        <v>-</v>
      </c>
      <c r="W4408" t="str">
        <f t="shared" si="137"/>
        <v>-</v>
      </c>
    </row>
    <row r="4409" spans="1:29" x14ac:dyDescent="0.25">
      <c r="A4409" s="6"/>
      <c r="B4409" s="10"/>
      <c r="C4409" s="6"/>
      <c r="D4409" s="6"/>
      <c r="E4409" s="6"/>
      <c r="F4409" s="6"/>
      <c r="G4409" s="6"/>
      <c r="H4409" s="6"/>
      <c r="I4409" s="6"/>
      <c r="J4409" s="6"/>
      <c r="K4409" s="6"/>
      <c r="L4409" s="6"/>
      <c r="M4409" s="6"/>
      <c r="N4409" s="6"/>
      <c r="O4409" s="6"/>
      <c r="P4409" s="10"/>
      <c r="Q4409" s="15" t="str">
        <f t="shared" ca="1" si="138"/>
        <v>-</v>
      </c>
      <c r="R4409" s="6"/>
      <c r="S4409" s="6"/>
      <c r="T4409" s="6"/>
      <c r="U4409" s="6"/>
      <c r="V4409" s="6"/>
      <c r="W4409" s="6" t="str">
        <f t="shared" si="137"/>
        <v>-</v>
      </c>
      <c r="X4409" s="6"/>
      <c r="Y4409" s="6"/>
      <c r="Z4409" s="6"/>
      <c r="AA4409" s="6"/>
      <c r="AB4409" s="6"/>
      <c r="AC4409" s="6"/>
    </row>
    <row r="4410" spans="1:29" x14ac:dyDescent="0.25">
      <c r="Q4410" s="12" t="str">
        <f t="shared" ca="1" si="138"/>
        <v>-</v>
      </c>
      <c r="W4410" t="str">
        <f t="shared" si="137"/>
        <v>-</v>
      </c>
    </row>
    <row r="4411" spans="1:29" x14ac:dyDescent="0.25">
      <c r="A4411" s="6"/>
      <c r="B4411" s="10"/>
      <c r="C4411" s="6"/>
      <c r="D4411" s="6"/>
      <c r="E4411" s="6"/>
      <c r="F4411" s="6"/>
      <c r="G4411" s="6"/>
      <c r="H4411" s="6"/>
      <c r="I4411" s="6"/>
      <c r="J4411" s="6"/>
      <c r="K4411" s="6"/>
      <c r="L4411" s="6"/>
      <c r="M4411" s="6"/>
      <c r="N4411" s="6"/>
      <c r="O4411" s="6"/>
      <c r="P4411" s="10"/>
      <c r="Q4411" s="15" t="str">
        <f t="shared" ca="1" si="138"/>
        <v>-</v>
      </c>
      <c r="R4411" s="6"/>
      <c r="S4411" s="6"/>
      <c r="T4411" s="6"/>
      <c r="U4411" s="6"/>
      <c r="V4411" s="6"/>
      <c r="W4411" s="6" t="str">
        <f t="shared" si="137"/>
        <v>-</v>
      </c>
      <c r="X4411" s="6"/>
      <c r="Y4411" s="6"/>
      <c r="Z4411" s="6"/>
      <c r="AA4411" s="6"/>
      <c r="AB4411" s="6"/>
      <c r="AC4411" s="6"/>
    </row>
    <row r="4412" spans="1:29" x14ac:dyDescent="0.25">
      <c r="Q4412" s="12" t="str">
        <f t="shared" ca="1" si="138"/>
        <v>-</v>
      </c>
      <c r="W4412" t="str">
        <f t="shared" si="137"/>
        <v>-</v>
      </c>
    </row>
    <row r="4413" spans="1:29" x14ac:dyDescent="0.25">
      <c r="A4413" s="6"/>
      <c r="B4413" s="10"/>
      <c r="C4413" s="6"/>
      <c r="D4413" s="6"/>
      <c r="E4413" s="6"/>
      <c r="F4413" s="6"/>
      <c r="G4413" s="6"/>
      <c r="H4413" s="6"/>
      <c r="I4413" s="6"/>
      <c r="J4413" s="6"/>
      <c r="K4413" s="6"/>
      <c r="L4413" s="6"/>
      <c r="M4413" s="6"/>
      <c r="N4413" s="6"/>
      <c r="O4413" s="6"/>
      <c r="P4413" s="10"/>
      <c r="Q4413" s="15" t="str">
        <f t="shared" ca="1" si="138"/>
        <v>-</v>
      </c>
      <c r="R4413" s="6"/>
      <c r="S4413" s="6"/>
      <c r="T4413" s="6"/>
      <c r="U4413" s="6"/>
      <c r="V4413" s="6"/>
      <c r="W4413" s="6" t="str">
        <f t="shared" si="137"/>
        <v>-</v>
      </c>
      <c r="X4413" s="6"/>
      <c r="Y4413" s="6"/>
      <c r="Z4413" s="6"/>
      <c r="AA4413" s="6"/>
      <c r="AB4413" s="6"/>
      <c r="AC4413" s="6"/>
    </row>
    <row r="4414" spans="1:29" x14ac:dyDescent="0.25">
      <c r="Q4414" s="12" t="str">
        <f t="shared" ca="1" si="138"/>
        <v>-</v>
      </c>
      <c r="W4414" t="str">
        <f t="shared" si="137"/>
        <v>-</v>
      </c>
    </row>
    <row r="4415" spans="1:29" x14ac:dyDescent="0.25">
      <c r="A4415" s="6"/>
      <c r="B4415" s="10"/>
      <c r="C4415" s="6"/>
      <c r="D4415" s="6"/>
      <c r="E4415" s="6"/>
      <c r="F4415" s="6"/>
      <c r="G4415" s="6"/>
      <c r="H4415" s="6"/>
      <c r="I4415" s="6"/>
      <c r="J4415" s="6"/>
      <c r="K4415" s="6"/>
      <c r="L4415" s="6"/>
      <c r="M4415" s="6"/>
      <c r="N4415" s="6"/>
      <c r="O4415" s="6"/>
      <c r="P4415" s="10"/>
      <c r="Q4415" s="15" t="str">
        <f t="shared" ca="1" si="138"/>
        <v>-</v>
      </c>
      <c r="R4415" s="6"/>
      <c r="S4415" s="6"/>
      <c r="T4415" s="6"/>
      <c r="U4415" s="6"/>
      <c r="V4415" s="6"/>
      <c r="W4415" s="6" t="str">
        <f t="shared" ref="W4415:W4478" si="139">IF(OR(ISBLANK(J4415),ISBLANK(V4415)),"-",(IF(J4415=V4415,"Yes","No")))</f>
        <v>-</v>
      </c>
      <c r="X4415" s="6"/>
      <c r="Y4415" s="6"/>
      <c r="Z4415" s="6"/>
      <c r="AA4415" s="6"/>
      <c r="AB4415" s="6"/>
      <c r="AC4415" s="6"/>
    </row>
    <row r="4416" spans="1:29" x14ac:dyDescent="0.25">
      <c r="Q4416" s="12" t="str">
        <f t="shared" ref="Q4416:Q4479" ca="1" si="140">IF(B4416&gt;1/1/1900, (IF(R4416="Closed",(DATEDIF(B4416,P4416,"d"))-(DATEDIF(M4416,O4416,"d")),IF(OR(R4416="Pending",ISBLANK(P4416)),TODAY()-B4416))),"-")</f>
        <v>-</v>
      </c>
      <c r="W4416" t="str">
        <f t="shared" si="139"/>
        <v>-</v>
      </c>
    </row>
    <row r="4417" spans="1:29" x14ac:dyDescent="0.25">
      <c r="A4417" s="6"/>
      <c r="B4417" s="10"/>
      <c r="C4417" s="6"/>
      <c r="D4417" s="6"/>
      <c r="E4417" s="6"/>
      <c r="F4417" s="6"/>
      <c r="G4417" s="6"/>
      <c r="H4417" s="6"/>
      <c r="I4417" s="6"/>
      <c r="J4417" s="6"/>
      <c r="K4417" s="6"/>
      <c r="L4417" s="6"/>
      <c r="M4417" s="6"/>
      <c r="N4417" s="6"/>
      <c r="O4417" s="6"/>
      <c r="P4417" s="10"/>
      <c r="Q4417" s="15" t="str">
        <f t="shared" ca="1" si="140"/>
        <v>-</v>
      </c>
      <c r="R4417" s="6"/>
      <c r="S4417" s="6"/>
      <c r="T4417" s="6"/>
      <c r="U4417" s="6"/>
      <c r="V4417" s="6"/>
      <c r="W4417" s="6" t="str">
        <f t="shared" si="139"/>
        <v>-</v>
      </c>
      <c r="X4417" s="6"/>
      <c r="Y4417" s="6"/>
      <c r="Z4417" s="6"/>
      <c r="AA4417" s="6"/>
      <c r="AB4417" s="6"/>
      <c r="AC4417" s="6"/>
    </row>
    <row r="4418" spans="1:29" x14ac:dyDescent="0.25">
      <c r="Q4418" s="12" t="str">
        <f t="shared" ca="1" si="140"/>
        <v>-</v>
      </c>
      <c r="W4418" t="str">
        <f t="shared" si="139"/>
        <v>-</v>
      </c>
    </row>
    <row r="4419" spans="1:29" x14ac:dyDescent="0.25">
      <c r="A4419" s="6"/>
      <c r="B4419" s="10"/>
      <c r="C4419" s="6"/>
      <c r="D4419" s="6"/>
      <c r="E4419" s="6"/>
      <c r="F4419" s="6"/>
      <c r="G4419" s="6"/>
      <c r="H4419" s="6"/>
      <c r="I4419" s="6"/>
      <c r="J4419" s="6"/>
      <c r="K4419" s="6"/>
      <c r="L4419" s="6"/>
      <c r="M4419" s="6"/>
      <c r="N4419" s="6"/>
      <c r="O4419" s="6"/>
      <c r="P4419" s="10"/>
      <c r="Q4419" s="15" t="str">
        <f t="shared" ca="1" si="140"/>
        <v>-</v>
      </c>
      <c r="R4419" s="6"/>
      <c r="S4419" s="6"/>
      <c r="T4419" s="6"/>
      <c r="U4419" s="6"/>
      <c r="V4419" s="6"/>
      <c r="W4419" s="6" t="str">
        <f t="shared" si="139"/>
        <v>-</v>
      </c>
      <c r="X4419" s="6"/>
      <c r="Y4419" s="6"/>
      <c r="Z4419" s="6"/>
      <c r="AA4419" s="6"/>
      <c r="AB4419" s="6"/>
      <c r="AC4419" s="6"/>
    </row>
    <row r="4420" spans="1:29" x14ac:dyDescent="0.25">
      <c r="Q4420" s="12" t="str">
        <f t="shared" ca="1" si="140"/>
        <v>-</v>
      </c>
      <c r="W4420" t="str">
        <f t="shared" si="139"/>
        <v>-</v>
      </c>
    </row>
    <row r="4421" spans="1:29" x14ac:dyDescent="0.25">
      <c r="A4421" s="6"/>
      <c r="B4421" s="10"/>
      <c r="C4421" s="6"/>
      <c r="D4421" s="6"/>
      <c r="E4421" s="6"/>
      <c r="F4421" s="6"/>
      <c r="G4421" s="6"/>
      <c r="H4421" s="6"/>
      <c r="I4421" s="6"/>
      <c r="J4421" s="6"/>
      <c r="K4421" s="6"/>
      <c r="L4421" s="6"/>
      <c r="M4421" s="6"/>
      <c r="N4421" s="6"/>
      <c r="O4421" s="6"/>
      <c r="P4421" s="10"/>
      <c r="Q4421" s="15" t="str">
        <f t="shared" ca="1" si="140"/>
        <v>-</v>
      </c>
      <c r="R4421" s="6"/>
      <c r="S4421" s="6"/>
      <c r="T4421" s="6"/>
      <c r="U4421" s="6"/>
      <c r="V4421" s="6"/>
      <c r="W4421" s="6" t="str">
        <f t="shared" si="139"/>
        <v>-</v>
      </c>
      <c r="X4421" s="6"/>
      <c r="Y4421" s="6"/>
      <c r="Z4421" s="6"/>
      <c r="AA4421" s="6"/>
      <c r="AB4421" s="6"/>
      <c r="AC4421" s="6"/>
    </row>
    <row r="4422" spans="1:29" x14ac:dyDescent="0.25">
      <c r="Q4422" s="12" t="str">
        <f t="shared" ca="1" si="140"/>
        <v>-</v>
      </c>
      <c r="W4422" t="str">
        <f t="shared" si="139"/>
        <v>-</v>
      </c>
    </row>
    <row r="4423" spans="1:29" x14ac:dyDescent="0.25">
      <c r="A4423" s="6"/>
      <c r="B4423" s="10"/>
      <c r="C4423" s="6"/>
      <c r="D4423" s="6"/>
      <c r="E4423" s="6"/>
      <c r="F4423" s="6"/>
      <c r="G4423" s="6"/>
      <c r="H4423" s="6"/>
      <c r="I4423" s="6"/>
      <c r="J4423" s="6"/>
      <c r="K4423" s="6"/>
      <c r="L4423" s="6"/>
      <c r="M4423" s="6"/>
      <c r="N4423" s="6"/>
      <c r="O4423" s="6"/>
      <c r="P4423" s="10"/>
      <c r="Q4423" s="15" t="str">
        <f t="shared" ca="1" si="140"/>
        <v>-</v>
      </c>
      <c r="R4423" s="6"/>
      <c r="S4423" s="6"/>
      <c r="T4423" s="6"/>
      <c r="U4423" s="6"/>
      <c r="V4423" s="6"/>
      <c r="W4423" s="6" t="str">
        <f t="shared" si="139"/>
        <v>-</v>
      </c>
      <c r="X4423" s="6"/>
      <c r="Y4423" s="6"/>
      <c r="Z4423" s="6"/>
      <c r="AA4423" s="6"/>
      <c r="AB4423" s="6"/>
      <c r="AC4423" s="6"/>
    </row>
    <row r="4424" spans="1:29" x14ac:dyDescent="0.25">
      <c r="Q4424" s="12" t="str">
        <f t="shared" ca="1" si="140"/>
        <v>-</v>
      </c>
      <c r="W4424" t="str">
        <f t="shared" si="139"/>
        <v>-</v>
      </c>
    </row>
    <row r="4425" spans="1:29" x14ac:dyDescent="0.25">
      <c r="A4425" s="6"/>
      <c r="B4425" s="10"/>
      <c r="C4425" s="6"/>
      <c r="D4425" s="6"/>
      <c r="E4425" s="6"/>
      <c r="F4425" s="6"/>
      <c r="G4425" s="6"/>
      <c r="H4425" s="6"/>
      <c r="I4425" s="6"/>
      <c r="J4425" s="6"/>
      <c r="K4425" s="6"/>
      <c r="L4425" s="6"/>
      <c r="M4425" s="6"/>
      <c r="N4425" s="6"/>
      <c r="O4425" s="6"/>
      <c r="P4425" s="10"/>
      <c r="Q4425" s="15" t="str">
        <f t="shared" ca="1" si="140"/>
        <v>-</v>
      </c>
      <c r="R4425" s="6"/>
      <c r="S4425" s="6"/>
      <c r="T4425" s="6"/>
      <c r="U4425" s="6"/>
      <c r="V4425" s="6"/>
      <c r="W4425" s="6" t="str">
        <f t="shared" si="139"/>
        <v>-</v>
      </c>
      <c r="X4425" s="6"/>
      <c r="Y4425" s="6"/>
      <c r="Z4425" s="6"/>
      <c r="AA4425" s="6"/>
      <c r="AB4425" s="6"/>
      <c r="AC4425" s="6"/>
    </row>
    <row r="4426" spans="1:29" x14ac:dyDescent="0.25">
      <c r="Q4426" s="12" t="str">
        <f t="shared" ca="1" si="140"/>
        <v>-</v>
      </c>
      <c r="W4426" t="str">
        <f t="shared" si="139"/>
        <v>-</v>
      </c>
    </row>
    <row r="4427" spans="1:29" x14ac:dyDescent="0.25">
      <c r="A4427" s="6"/>
      <c r="B4427" s="10"/>
      <c r="C4427" s="6"/>
      <c r="D4427" s="6"/>
      <c r="E4427" s="6"/>
      <c r="F4427" s="6"/>
      <c r="G4427" s="6"/>
      <c r="H4427" s="6"/>
      <c r="I4427" s="6"/>
      <c r="J4427" s="6"/>
      <c r="K4427" s="6"/>
      <c r="L4427" s="6"/>
      <c r="M4427" s="6"/>
      <c r="N4427" s="6"/>
      <c r="O4427" s="6"/>
      <c r="P4427" s="10"/>
      <c r="Q4427" s="15" t="str">
        <f t="shared" ca="1" si="140"/>
        <v>-</v>
      </c>
      <c r="R4427" s="6"/>
      <c r="S4427" s="6"/>
      <c r="T4427" s="6"/>
      <c r="U4427" s="6"/>
      <c r="V4427" s="6"/>
      <c r="W4427" s="6" t="str">
        <f t="shared" si="139"/>
        <v>-</v>
      </c>
      <c r="X4427" s="6"/>
      <c r="Y4427" s="6"/>
      <c r="Z4427" s="6"/>
      <c r="AA4427" s="6"/>
      <c r="AB4427" s="6"/>
      <c r="AC4427" s="6"/>
    </row>
    <row r="4428" spans="1:29" x14ac:dyDescent="0.25">
      <c r="Q4428" s="12" t="str">
        <f t="shared" ca="1" si="140"/>
        <v>-</v>
      </c>
      <c r="W4428" t="str">
        <f t="shared" si="139"/>
        <v>-</v>
      </c>
    </row>
    <row r="4429" spans="1:29" x14ac:dyDescent="0.25">
      <c r="A4429" s="6"/>
      <c r="B4429" s="10"/>
      <c r="C4429" s="6"/>
      <c r="D4429" s="6"/>
      <c r="E4429" s="6"/>
      <c r="F4429" s="6"/>
      <c r="G4429" s="6"/>
      <c r="H4429" s="6"/>
      <c r="I4429" s="6"/>
      <c r="J4429" s="6"/>
      <c r="K4429" s="6"/>
      <c r="L4429" s="6"/>
      <c r="M4429" s="6"/>
      <c r="N4429" s="6"/>
      <c r="O4429" s="6"/>
      <c r="P4429" s="10"/>
      <c r="Q4429" s="15" t="str">
        <f t="shared" ca="1" si="140"/>
        <v>-</v>
      </c>
      <c r="R4429" s="6"/>
      <c r="S4429" s="6"/>
      <c r="T4429" s="6"/>
      <c r="U4429" s="6"/>
      <c r="V4429" s="6"/>
      <c r="W4429" s="6" t="str">
        <f t="shared" si="139"/>
        <v>-</v>
      </c>
      <c r="X4429" s="6"/>
      <c r="Y4429" s="6"/>
      <c r="Z4429" s="6"/>
      <c r="AA4429" s="6"/>
      <c r="AB4429" s="6"/>
      <c r="AC4429" s="6"/>
    </row>
    <row r="4430" spans="1:29" x14ac:dyDescent="0.25">
      <c r="Q4430" s="12" t="str">
        <f t="shared" ca="1" si="140"/>
        <v>-</v>
      </c>
      <c r="W4430" t="str">
        <f t="shared" si="139"/>
        <v>-</v>
      </c>
    </row>
    <row r="4431" spans="1:29" x14ac:dyDescent="0.25">
      <c r="A4431" s="6"/>
      <c r="B4431" s="10"/>
      <c r="C4431" s="6"/>
      <c r="D4431" s="6"/>
      <c r="E4431" s="6"/>
      <c r="F4431" s="6"/>
      <c r="G4431" s="6"/>
      <c r="H4431" s="6"/>
      <c r="I4431" s="6"/>
      <c r="J4431" s="6"/>
      <c r="K4431" s="6"/>
      <c r="L4431" s="6"/>
      <c r="M4431" s="6"/>
      <c r="N4431" s="6"/>
      <c r="O4431" s="6"/>
      <c r="P4431" s="10"/>
      <c r="Q4431" s="15" t="str">
        <f t="shared" ca="1" si="140"/>
        <v>-</v>
      </c>
      <c r="R4431" s="6"/>
      <c r="S4431" s="6"/>
      <c r="T4431" s="6"/>
      <c r="U4431" s="6"/>
      <c r="V4431" s="6"/>
      <c r="W4431" s="6" t="str">
        <f t="shared" si="139"/>
        <v>-</v>
      </c>
      <c r="X4431" s="6"/>
      <c r="Y4431" s="6"/>
      <c r="Z4431" s="6"/>
      <c r="AA4431" s="6"/>
      <c r="AB4431" s="6"/>
      <c r="AC4431" s="6"/>
    </row>
    <row r="4432" spans="1:29" x14ac:dyDescent="0.25">
      <c r="Q4432" s="12" t="str">
        <f t="shared" ca="1" si="140"/>
        <v>-</v>
      </c>
      <c r="W4432" t="str">
        <f t="shared" si="139"/>
        <v>-</v>
      </c>
    </row>
    <row r="4433" spans="1:29" x14ac:dyDescent="0.25">
      <c r="A4433" s="6"/>
      <c r="B4433" s="10"/>
      <c r="C4433" s="6"/>
      <c r="D4433" s="6"/>
      <c r="E4433" s="6"/>
      <c r="F4433" s="6"/>
      <c r="G4433" s="6"/>
      <c r="H4433" s="6"/>
      <c r="I4433" s="6"/>
      <c r="J4433" s="6"/>
      <c r="K4433" s="6"/>
      <c r="L4433" s="6"/>
      <c r="M4433" s="6"/>
      <c r="N4433" s="6"/>
      <c r="O4433" s="6"/>
      <c r="P4433" s="10"/>
      <c r="Q4433" s="15" t="str">
        <f t="shared" ca="1" si="140"/>
        <v>-</v>
      </c>
      <c r="R4433" s="6"/>
      <c r="S4433" s="6"/>
      <c r="T4433" s="6"/>
      <c r="U4433" s="6"/>
      <c r="V4433" s="6"/>
      <c r="W4433" s="6" t="str">
        <f t="shared" si="139"/>
        <v>-</v>
      </c>
      <c r="X4433" s="6"/>
      <c r="Y4433" s="6"/>
      <c r="Z4433" s="6"/>
      <c r="AA4433" s="6"/>
      <c r="AB4433" s="6"/>
      <c r="AC4433" s="6"/>
    </row>
    <row r="4434" spans="1:29" x14ac:dyDescent="0.25">
      <c r="Q4434" s="12" t="str">
        <f t="shared" ca="1" si="140"/>
        <v>-</v>
      </c>
      <c r="W4434" t="str">
        <f t="shared" si="139"/>
        <v>-</v>
      </c>
    </row>
    <row r="4435" spans="1:29" x14ac:dyDescent="0.25">
      <c r="A4435" s="6"/>
      <c r="B4435" s="10"/>
      <c r="C4435" s="6"/>
      <c r="D4435" s="6"/>
      <c r="E4435" s="6"/>
      <c r="F4435" s="6"/>
      <c r="G4435" s="6"/>
      <c r="H4435" s="6"/>
      <c r="I4435" s="6"/>
      <c r="J4435" s="6"/>
      <c r="K4435" s="6"/>
      <c r="L4435" s="6"/>
      <c r="M4435" s="6"/>
      <c r="N4435" s="6"/>
      <c r="O4435" s="6"/>
      <c r="P4435" s="10"/>
      <c r="Q4435" s="15" t="str">
        <f t="shared" ca="1" si="140"/>
        <v>-</v>
      </c>
      <c r="R4435" s="6"/>
      <c r="S4435" s="6"/>
      <c r="T4435" s="6"/>
      <c r="U4435" s="6"/>
      <c r="V4435" s="6"/>
      <c r="W4435" s="6" t="str">
        <f t="shared" si="139"/>
        <v>-</v>
      </c>
      <c r="X4435" s="6"/>
      <c r="Y4435" s="6"/>
      <c r="Z4435" s="6"/>
      <c r="AA4435" s="6"/>
      <c r="AB4435" s="6"/>
      <c r="AC4435" s="6"/>
    </row>
    <row r="4436" spans="1:29" x14ac:dyDescent="0.25">
      <c r="Q4436" s="12" t="str">
        <f t="shared" ca="1" si="140"/>
        <v>-</v>
      </c>
      <c r="W4436" t="str">
        <f t="shared" si="139"/>
        <v>-</v>
      </c>
    </row>
    <row r="4437" spans="1:29" x14ac:dyDescent="0.25">
      <c r="A4437" s="6"/>
      <c r="B4437" s="10"/>
      <c r="C4437" s="6"/>
      <c r="D4437" s="6"/>
      <c r="E4437" s="6"/>
      <c r="F4437" s="6"/>
      <c r="G4437" s="6"/>
      <c r="H4437" s="6"/>
      <c r="I4437" s="6"/>
      <c r="J4437" s="6"/>
      <c r="K4437" s="6"/>
      <c r="L4437" s="6"/>
      <c r="M4437" s="6"/>
      <c r="N4437" s="6"/>
      <c r="O4437" s="6"/>
      <c r="P4437" s="10"/>
      <c r="Q4437" s="15" t="str">
        <f t="shared" ca="1" si="140"/>
        <v>-</v>
      </c>
      <c r="R4437" s="6"/>
      <c r="S4437" s="6"/>
      <c r="T4437" s="6"/>
      <c r="U4437" s="6"/>
      <c r="V4437" s="6"/>
      <c r="W4437" s="6" t="str">
        <f t="shared" si="139"/>
        <v>-</v>
      </c>
      <c r="X4437" s="6"/>
      <c r="Y4437" s="6"/>
      <c r="Z4437" s="6"/>
      <c r="AA4437" s="6"/>
      <c r="AB4437" s="6"/>
      <c r="AC4437" s="6"/>
    </row>
    <row r="4438" spans="1:29" x14ac:dyDescent="0.25">
      <c r="Q4438" s="12" t="str">
        <f t="shared" ca="1" si="140"/>
        <v>-</v>
      </c>
      <c r="W4438" t="str">
        <f t="shared" si="139"/>
        <v>-</v>
      </c>
    </row>
    <row r="4439" spans="1:29" x14ac:dyDescent="0.25">
      <c r="A4439" s="6"/>
      <c r="B4439" s="10"/>
      <c r="C4439" s="6"/>
      <c r="D4439" s="6"/>
      <c r="E4439" s="6"/>
      <c r="F4439" s="6"/>
      <c r="G4439" s="6"/>
      <c r="H4439" s="6"/>
      <c r="I4439" s="6"/>
      <c r="J4439" s="6"/>
      <c r="K4439" s="6"/>
      <c r="L4439" s="6"/>
      <c r="M4439" s="6"/>
      <c r="N4439" s="6"/>
      <c r="O4439" s="6"/>
      <c r="P4439" s="10"/>
      <c r="Q4439" s="15" t="str">
        <f t="shared" ca="1" si="140"/>
        <v>-</v>
      </c>
      <c r="R4439" s="6"/>
      <c r="S4439" s="6"/>
      <c r="T4439" s="6"/>
      <c r="U4439" s="6"/>
      <c r="V4439" s="6"/>
      <c r="W4439" s="6" t="str">
        <f t="shared" si="139"/>
        <v>-</v>
      </c>
      <c r="X4439" s="6"/>
      <c r="Y4439" s="6"/>
      <c r="Z4439" s="6"/>
      <c r="AA4439" s="6"/>
      <c r="AB4439" s="6"/>
      <c r="AC4439" s="6"/>
    </row>
    <row r="4440" spans="1:29" x14ac:dyDescent="0.25">
      <c r="Q4440" s="12" t="str">
        <f t="shared" ca="1" si="140"/>
        <v>-</v>
      </c>
      <c r="W4440" t="str">
        <f t="shared" si="139"/>
        <v>-</v>
      </c>
    </row>
    <row r="4441" spans="1:29" x14ac:dyDescent="0.25">
      <c r="A4441" s="6"/>
      <c r="B4441" s="10"/>
      <c r="C4441" s="6"/>
      <c r="D4441" s="6"/>
      <c r="E4441" s="6"/>
      <c r="F4441" s="6"/>
      <c r="G4441" s="6"/>
      <c r="H4441" s="6"/>
      <c r="I4441" s="6"/>
      <c r="J4441" s="6"/>
      <c r="K4441" s="6"/>
      <c r="L4441" s="6"/>
      <c r="M4441" s="6"/>
      <c r="N4441" s="6"/>
      <c r="O4441" s="6"/>
      <c r="P4441" s="10"/>
      <c r="Q4441" s="15" t="str">
        <f t="shared" ca="1" si="140"/>
        <v>-</v>
      </c>
      <c r="R4441" s="6"/>
      <c r="S4441" s="6"/>
      <c r="T4441" s="6"/>
      <c r="U4441" s="6"/>
      <c r="V4441" s="6"/>
      <c r="W4441" s="6" t="str">
        <f t="shared" si="139"/>
        <v>-</v>
      </c>
      <c r="X4441" s="6"/>
      <c r="Y4441" s="6"/>
      <c r="Z4441" s="6"/>
      <c r="AA4441" s="6"/>
      <c r="AB4441" s="6"/>
      <c r="AC4441" s="6"/>
    </row>
    <row r="4442" spans="1:29" x14ac:dyDescent="0.25">
      <c r="Q4442" s="12" t="str">
        <f t="shared" ca="1" si="140"/>
        <v>-</v>
      </c>
      <c r="W4442" t="str">
        <f t="shared" si="139"/>
        <v>-</v>
      </c>
    </row>
    <row r="4443" spans="1:29" x14ac:dyDescent="0.25">
      <c r="A4443" s="6"/>
      <c r="B4443" s="10"/>
      <c r="C4443" s="6"/>
      <c r="D4443" s="6"/>
      <c r="E4443" s="6"/>
      <c r="F4443" s="6"/>
      <c r="G4443" s="6"/>
      <c r="H4443" s="6"/>
      <c r="I4443" s="6"/>
      <c r="J4443" s="6"/>
      <c r="K4443" s="6"/>
      <c r="L4443" s="6"/>
      <c r="M4443" s="6"/>
      <c r="N4443" s="6"/>
      <c r="O4443" s="6"/>
      <c r="P4443" s="10"/>
      <c r="Q4443" s="15" t="str">
        <f t="shared" ca="1" si="140"/>
        <v>-</v>
      </c>
      <c r="R4443" s="6"/>
      <c r="S4443" s="6"/>
      <c r="T4443" s="6"/>
      <c r="U4443" s="6"/>
      <c r="V4443" s="6"/>
      <c r="W4443" s="6" t="str">
        <f t="shared" si="139"/>
        <v>-</v>
      </c>
      <c r="X4443" s="6"/>
      <c r="Y4443" s="6"/>
      <c r="Z4443" s="6"/>
      <c r="AA4443" s="6"/>
      <c r="AB4443" s="6"/>
      <c r="AC4443" s="6"/>
    </row>
    <row r="4444" spans="1:29" x14ac:dyDescent="0.25">
      <c r="Q4444" s="12" t="str">
        <f t="shared" ca="1" si="140"/>
        <v>-</v>
      </c>
      <c r="W4444" t="str">
        <f t="shared" si="139"/>
        <v>-</v>
      </c>
    </row>
    <row r="4445" spans="1:29" x14ac:dyDescent="0.25">
      <c r="A4445" s="6"/>
      <c r="B4445" s="10"/>
      <c r="C4445" s="6"/>
      <c r="D4445" s="6"/>
      <c r="E4445" s="6"/>
      <c r="F4445" s="6"/>
      <c r="G4445" s="6"/>
      <c r="H4445" s="6"/>
      <c r="I4445" s="6"/>
      <c r="J4445" s="6"/>
      <c r="K4445" s="6"/>
      <c r="L4445" s="6"/>
      <c r="M4445" s="6"/>
      <c r="N4445" s="6"/>
      <c r="O4445" s="6"/>
      <c r="P4445" s="10"/>
      <c r="Q4445" s="15" t="str">
        <f t="shared" ca="1" si="140"/>
        <v>-</v>
      </c>
      <c r="R4445" s="6"/>
      <c r="S4445" s="6"/>
      <c r="T4445" s="6"/>
      <c r="U4445" s="6"/>
      <c r="V4445" s="6"/>
      <c r="W4445" s="6" t="str">
        <f t="shared" si="139"/>
        <v>-</v>
      </c>
      <c r="X4445" s="6"/>
      <c r="Y4445" s="6"/>
      <c r="Z4445" s="6"/>
      <c r="AA4445" s="6"/>
      <c r="AB4445" s="6"/>
      <c r="AC4445" s="6"/>
    </row>
    <row r="4446" spans="1:29" x14ac:dyDescent="0.25">
      <c r="Q4446" s="12" t="str">
        <f t="shared" ca="1" si="140"/>
        <v>-</v>
      </c>
      <c r="W4446" t="str">
        <f t="shared" si="139"/>
        <v>-</v>
      </c>
    </row>
    <row r="4447" spans="1:29" x14ac:dyDescent="0.25">
      <c r="A4447" s="6"/>
      <c r="B4447" s="10"/>
      <c r="C4447" s="6"/>
      <c r="D4447" s="6"/>
      <c r="E4447" s="6"/>
      <c r="F4447" s="6"/>
      <c r="G4447" s="6"/>
      <c r="H4447" s="6"/>
      <c r="I4447" s="6"/>
      <c r="J4447" s="6"/>
      <c r="K4447" s="6"/>
      <c r="L4447" s="6"/>
      <c r="M4447" s="6"/>
      <c r="N4447" s="6"/>
      <c r="O4447" s="6"/>
      <c r="P4447" s="10"/>
      <c r="Q4447" s="15" t="str">
        <f t="shared" ca="1" si="140"/>
        <v>-</v>
      </c>
      <c r="R4447" s="6"/>
      <c r="S4447" s="6"/>
      <c r="T4447" s="6"/>
      <c r="U4447" s="6"/>
      <c r="V4447" s="6"/>
      <c r="W4447" s="6" t="str">
        <f t="shared" si="139"/>
        <v>-</v>
      </c>
      <c r="X4447" s="6"/>
      <c r="Y4447" s="6"/>
      <c r="Z4447" s="6"/>
      <c r="AA4447" s="6"/>
      <c r="AB4447" s="6"/>
      <c r="AC4447" s="6"/>
    </row>
    <row r="4448" spans="1:29" x14ac:dyDescent="0.25">
      <c r="Q4448" s="12" t="str">
        <f t="shared" ca="1" si="140"/>
        <v>-</v>
      </c>
      <c r="W4448" t="str">
        <f t="shared" si="139"/>
        <v>-</v>
      </c>
    </row>
    <row r="4449" spans="1:29" x14ac:dyDescent="0.25">
      <c r="A4449" s="6"/>
      <c r="B4449" s="10"/>
      <c r="C4449" s="6"/>
      <c r="D4449" s="6"/>
      <c r="E4449" s="6"/>
      <c r="F4449" s="6"/>
      <c r="G4449" s="6"/>
      <c r="H4449" s="6"/>
      <c r="I4449" s="6"/>
      <c r="J4449" s="6"/>
      <c r="K4449" s="6"/>
      <c r="L4449" s="6"/>
      <c r="M4449" s="6"/>
      <c r="N4449" s="6"/>
      <c r="O4449" s="6"/>
      <c r="P4449" s="10"/>
      <c r="Q4449" s="15" t="str">
        <f t="shared" ca="1" si="140"/>
        <v>-</v>
      </c>
      <c r="R4449" s="6"/>
      <c r="S4449" s="6"/>
      <c r="T4449" s="6"/>
      <c r="U4449" s="6"/>
      <c r="V4449" s="6"/>
      <c r="W4449" s="6" t="str">
        <f t="shared" si="139"/>
        <v>-</v>
      </c>
      <c r="X4449" s="6"/>
      <c r="Y4449" s="6"/>
      <c r="Z4449" s="6"/>
      <c r="AA4449" s="6"/>
      <c r="AB4449" s="6"/>
      <c r="AC4449" s="6"/>
    </row>
    <row r="4450" spans="1:29" x14ac:dyDescent="0.25">
      <c r="Q4450" s="12" t="str">
        <f t="shared" ca="1" si="140"/>
        <v>-</v>
      </c>
      <c r="W4450" t="str">
        <f t="shared" si="139"/>
        <v>-</v>
      </c>
    </row>
    <row r="4451" spans="1:29" x14ac:dyDescent="0.25">
      <c r="A4451" s="6"/>
      <c r="B4451" s="10"/>
      <c r="C4451" s="6"/>
      <c r="D4451" s="6"/>
      <c r="E4451" s="6"/>
      <c r="F4451" s="6"/>
      <c r="G4451" s="6"/>
      <c r="H4451" s="6"/>
      <c r="I4451" s="6"/>
      <c r="J4451" s="6"/>
      <c r="K4451" s="6"/>
      <c r="L4451" s="6"/>
      <c r="M4451" s="6"/>
      <c r="N4451" s="6"/>
      <c r="O4451" s="6"/>
      <c r="P4451" s="10"/>
      <c r="Q4451" s="15" t="str">
        <f t="shared" ca="1" si="140"/>
        <v>-</v>
      </c>
      <c r="R4451" s="6"/>
      <c r="S4451" s="6"/>
      <c r="T4451" s="6"/>
      <c r="U4451" s="6"/>
      <c r="V4451" s="6"/>
      <c r="W4451" s="6" t="str">
        <f t="shared" si="139"/>
        <v>-</v>
      </c>
      <c r="X4451" s="6"/>
      <c r="Y4451" s="6"/>
      <c r="Z4451" s="6"/>
      <c r="AA4451" s="6"/>
      <c r="AB4451" s="6"/>
      <c r="AC4451" s="6"/>
    </row>
    <row r="4452" spans="1:29" x14ac:dyDescent="0.25">
      <c r="Q4452" s="12" t="str">
        <f t="shared" ca="1" si="140"/>
        <v>-</v>
      </c>
      <c r="W4452" t="str">
        <f t="shared" si="139"/>
        <v>-</v>
      </c>
    </row>
    <row r="4453" spans="1:29" x14ac:dyDescent="0.25">
      <c r="A4453" s="6"/>
      <c r="B4453" s="10"/>
      <c r="C4453" s="6"/>
      <c r="D4453" s="6"/>
      <c r="E4453" s="6"/>
      <c r="F4453" s="6"/>
      <c r="G4453" s="6"/>
      <c r="H4453" s="6"/>
      <c r="I4453" s="6"/>
      <c r="J4453" s="6"/>
      <c r="K4453" s="6"/>
      <c r="L4453" s="6"/>
      <c r="M4453" s="6"/>
      <c r="N4453" s="6"/>
      <c r="O4453" s="6"/>
      <c r="P4453" s="10"/>
      <c r="Q4453" s="15" t="str">
        <f t="shared" ca="1" si="140"/>
        <v>-</v>
      </c>
      <c r="R4453" s="6"/>
      <c r="S4453" s="6"/>
      <c r="T4453" s="6"/>
      <c r="U4453" s="6"/>
      <c r="V4453" s="6"/>
      <c r="W4453" s="6" t="str">
        <f t="shared" si="139"/>
        <v>-</v>
      </c>
      <c r="X4453" s="6"/>
      <c r="Y4453" s="6"/>
      <c r="Z4453" s="6"/>
      <c r="AA4453" s="6"/>
      <c r="AB4453" s="6"/>
      <c r="AC4453" s="6"/>
    </row>
    <row r="4454" spans="1:29" x14ac:dyDescent="0.25">
      <c r="Q4454" s="12" t="str">
        <f t="shared" ca="1" si="140"/>
        <v>-</v>
      </c>
      <c r="W4454" t="str">
        <f t="shared" si="139"/>
        <v>-</v>
      </c>
    </row>
    <row r="4455" spans="1:29" x14ac:dyDescent="0.25">
      <c r="A4455" s="6"/>
      <c r="B4455" s="10"/>
      <c r="C4455" s="6"/>
      <c r="D4455" s="6"/>
      <c r="E4455" s="6"/>
      <c r="F4455" s="6"/>
      <c r="G4455" s="6"/>
      <c r="H4455" s="6"/>
      <c r="I4455" s="6"/>
      <c r="J4455" s="6"/>
      <c r="K4455" s="6"/>
      <c r="L4455" s="6"/>
      <c r="M4455" s="6"/>
      <c r="N4455" s="6"/>
      <c r="O4455" s="6"/>
      <c r="P4455" s="10"/>
      <c r="Q4455" s="15" t="str">
        <f t="shared" ca="1" si="140"/>
        <v>-</v>
      </c>
      <c r="R4455" s="6"/>
      <c r="S4455" s="6"/>
      <c r="T4455" s="6"/>
      <c r="U4455" s="6"/>
      <c r="V4455" s="6"/>
      <c r="W4455" s="6" t="str">
        <f t="shared" si="139"/>
        <v>-</v>
      </c>
      <c r="X4455" s="6"/>
      <c r="Y4455" s="6"/>
      <c r="Z4455" s="6"/>
      <c r="AA4455" s="6"/>
      <c r="AB4455" s="6"/>
      <c r="AC4455" s="6"/>
    </row>
    <row r="4456" spans="1:29" x14ac:dyDescent="0.25">
      <c r="Q4456" s="12" t="str">
        <f t="shared" ca="1" si="140"/>
        <v>-</v>
      </c>
      <c r="W4456" t="str">
        <f t="shared" si="139"/>
        <v>-</v>
      </c>
    </row>
    <row r="4457" spans="1:29" x14ac:dyDescent="0.25">
      <c r="A4457" s="6"/>
      <c r="B4457" s="10"/>
      <c r="C4457" s="6"/>
      <c r="D4457" s="6"/>
      <c r="E4457" s="6"/>
      <c r="F4457" s="6"/>
      <c r="G4457" s="6"/>
      <c r="H4457" s="6"/>
      <c r="I4457" s="6"/>
      <c r="J4457" s="6"/>
      <c r="K4457" s="6"/>
      <c r="L4457" s="6"/>
      <c r="M4457" s="6"/>
      <c r="N4457" s="6"/>
      <c r="O4457" s="6"/>
      <c r="P4457" s="10"/>
      <c r="Q4457" s="15" t="str">
        <f t="shared" ca="1" si="140"/>
        <v>-</v>
      </c>
      <c r="R4457" s="6"/>
      <c r="S4457" s="6"/>
      <c r="T4457" s="6"/>
      <c r="U4457" s="6"/>
      <c r="V4457" s="6"/>
      <c r="W4457" s="6" t="str">
        <f t="shared" si="139"/>
        <v>-</v>
      </c>
      <c r="X4457" s="6"/>
      <c r="Y4457" s="6"/>
      <c r="Z4457" s="6"/>
      <c r="AA4457" s="6"/>
      <c r="AB4457" s="6"/>
      <c r="AC4457" s="6"/>
    </row>
    <row r="4458" spans="1:29" x14ac:dyDescent="0.25">
      <c r="Q4458" s="12" t="str">
        <f t="shared" ca="1" si="140"/>
        <v>-</v>
      </c>
      <c r="W4458" t="str">
        <f t="shared" si="139"/>
        <v>-</v>
      </c>
    </row>
    <row r="4459" spans="1:29" x14ac:dyDescent="0.25">
      <c r="A4459" s="6"/>
      <c r="B4459" s="10"/>
      <c r="C4459" s="6"/>
      <c r="D4459" s="6"/>
      <c r="E4459" s="6"/>
      <c r="F4459" s="6"/>
      <c r="G4459" s="6"/>
      <c r="H4459" s="6"/>
      <c r="I4459" s="6"/>
      <c r="J4459" s="6"/>
      <c r="K4459" s="6"/>
      <c r="L4459" s="6"/>
      <c r="M4459" s="6"/>
      <c r="N4459" s="6"/>
      <c r="O4459" s="6"/>
      <c r="P4459" s="10"/>
      <c r="Q4459" s="15" t="str">
        <f t="shared" ca="1" si="140"/>
        <v>-</v>
      </c>
      <c r="R4459" s="6"/>
      <c r="S4459" s="6"/>
      <c r="T4459" s="6"/>
      <c r="U4459" s="6"/>
      <c r="V4459" s="6"/>
      <c r="W4459" s="6" t="str">
        <f t="shared" si="139"/>
        <v>-</v>
      </c>
      <c r="X4459" s="6"/>
      <c r="Y4459" s="6"/>
      <c r="Z4459" s="6"/>
      <c r="AA4459" s="6"/>
      <c r="AB4459" s="6"/>
      <c r="AC4459" s="6"/>
    </row>
    <row r="4460" spans="1:29" x14ac:dyDescent="0.25">
      <c r="Q4460" s="12" t="str">
        <f t="shared" ca="1" si="140"/>
        <v>-</v>
      </c>
      <c r="W4460" t="str">
        <f t="shared" si="139"/>
        <v>-</v>
      </c>
    </row>
    <row r="4461" spans="1:29" x14ac:dyDescent="0.25">
      <c r="A4461" s="6"/>
      <c r="B4461" s="10"/>
      <c r="C4461" s="6"/>
      <c r="D4461" s="6"/>
      <c r="E4461" s="6"/>
      <c r="F4461" s="6"/>
      <c r="G4461" s="6"/>
      <c r="H4461" s="6"/>
      <c r="I4461" s="6"/>
      <c r="J4461" s="6"/>
      <c r="K4461" s="6"/>
      <c r="L4461" s="6"/>
      <c r="M4461" s="6"/>
      <c r="N4461" s="6"/>
      <c r="O4461" s="6"/>
      <c r="P4461" s="10"/>
      <c r="Q4461" s="15" t="str">
        <f t="shared" ca="1" si="140"/>
        <v>-</v>
      </c>
      <c r="R4461" s="6"/>
      <c r="S4461" s="6"/>
      <c r="T4461" s="6"/>
      <c r="U4461" s="6"/>
      <c r="V4461" s="6"/>
      <c r="W4461" s="6" t="str">
        <f t="shared" si="139"/>
        <v>-</v>
      </c>
      <c r="X4461" s="6"/>
      <c r="Y4461" s="6"/>
      <c r="Z4461" s="6"/>
      <c r="AA4461" s="6"/>
      <c r="AB4461" s="6"/>
      <c r="AC4461" s="6"/>
    </row>
    <row r="4462" spans="1:29" x14ac:dyDescent="0.25">
      <c r="Q4462" s="12" t="str">
        <f t="shared" ca="1" si="140"/>
        <v>-</v>
      </c>
      <c r="W4462" t="str">
        <f t="shared" si="139"/>
        <v>-</v>
      </c>
    </row>
    <row r="4463" spans="1:29" x14ac:dyDescent="0.25">
      <c r="A4463" s="6"/>
      <c r="B4463" s="10"/>
      <c r="C4463" s="6"/>
      <c r="D4463" s="6"/>
      <c r="E4463" s="6"/>
      <c r="F4463" s="6"/>
      <c r="G4463" s="6"/>
      <c r="H4463" s="6"/>
      <c r="I4463" s="6"/>
      <c r="J4463" s="6"/>
      <c r="K4463" s="6"/>
      <c r="L4463" s="6"/>
      <c r="M4463" s="6"/>
      <c r="N4463" s="6"/>
      <c r="O4463" s="6"/>
      <c r="P4463" s="10"/>
      <c r="Q4463" s="15" t="str">
        <f t="shared" ca="1" si="140"/>
        <v>-</v>
      </c>
      <c r="R4463" s="6"/>
      <c r="S4463" s="6"/>
      <c r="T4463" s="6"/>
      <c r="U4463" s="6"/>
      <c r="V4463" s="6"/>
      <c r="W4463" s="6" t="str">
        <f t="shared" si="139"/>
        <v>-</v>
      </c>
      <c r="X4463" s="6"/>
      <c r="Y4463" s="6"/>
      <c r="Z4463" s="6"/>
      <c r="AA4463" s="6"/>
      <c r="AB4463" s="6"/>
      <c r="AC4463" s="6"/>
    </row>
    <row r="4464" spans="1:29" x14ac:dyDescent="0.25">
      <c r="Q4464" s="12" t="str">
        <f t="shared" ca="1" si="140"/>
        <v>-</v>
      </c>
      <c r="W4464" t="str">
        <f t="shared" si="139"/>
        <v>-</v>
      </c>
    </row>
    <row r="4465" spans="1:29" x14ac:dyDescent="0.25">
      <c r="A4465" s="6"/>
      <c r="B4465" s="10"/>
      <c r="C4465" s="6"/>
      <c r="D4465" s="6"/>
      <c r="E4465" s="6"/>
      <c r="F4465" s="6"/>
      <c r="G4465" s="6"/>
      <c r="H4465" s="6"/>
      <c r="I4465" s="6"/>
      <c r="J4465" s="6"/>
      <c r="K4465" s="6"/>
      <c r="L4465" s="6"/>
      <c r="M4465" s="6"/>
      <c r="N4465" s="6"/>
      <c r="O4465" s="6"/>
      <c r="P4465" s="10"/>
      <c r="Q4465" s="15" t="str">
        <f t="shared" ca="1" si="140"/>
        <v>-</v>
      </c>
      <c r="R4465" s="6"/>
      <c r="S4465" s="6"/>
      <c r="T4465" s="6"/>
      <c r="U4465" s="6"/>
      <c r="V4465" s="6"/>
      <c r="W4465" s="6" t="str">
        <f t="shared" si="139"/>
        <v>-</v>
      </c>
      <c r="X4465" s="6"/>
      <c r="Y4465" s="6"/>
      <c r="Z4465" s="6"/>
      <c r="AA4465" s="6"/>
      <c r="AB4465" s="6"/>
      <c r="AC4465" s="6"/>
    </row>
    <row r="4466" spans="1:29" x14ac:dyDescent="0.25">
      <c r="Q4466" s="12" t="str">
        <f t="shared" ca="1" si="140"/>
        <v>-</v>
      </c>
      <c r="W4466" t="str">
        <f t="shared" si="139"/>
        <v>-</v>
      </c>
    </row>
    <row r="4467" spans="1:29" x14ac:dyDescent="0.25">
      <c r="A4467" s="6"/>
      <c r="B4467" s="10"/>
      <c r="C4467" s="6"/>
      <c r="D4467" s="6"/>
      <c r="E4467" s="6"/>
      <c r="F4467" s="6"/>
      <c r="G4467" s="6"/>
      <c r="H4467" s="6"/>
      <c r="I4467" s="6"/>
      <c r="J4467" s="6"/>
      <c r="K4467" s="6"/>
      <c r="L4467" s="6"/>
      <c r="M4467" s="6"/>
      <c r="N4467" s="6"/>
      <c r="O4467" s="6"/>
      <c r="P4467" s="10"/>
      <c r="Q4467" s="15" t="str">
        <f t="shared" ca="1" si="140"/>
        <v>-</v>
      </c>
      <c r="R4467" s="6"/>
      <c r="S4467" s="6"/>
      <c r="T4467" s="6"/>
      <c r="U4467" s="6"/>
      <c r="V4467" s="6"/>
      <c r="W4467" s="6" t="str">
        <f t="shared" si="139"/>
        <v>-</v>
      </c>
      <c r="X4467" s="6"/>
      <c r="Y4467" s="6"/>
      <c r="Z4467" s="6"/>
      <c r="AA4467" s="6"/>
      <c r="AB4467" s="6"/>
      <c r="AC4467" s="6"/>
    </row>
    <row r="4468" spans="1:29" x14ac:dyDescent="0.25">
      <c r="Q4468" s="12" t="str">
        <f t="shared" ca="1" si="140"/>
        <v>-</v>
      </c>
      <c r="W4468" t="str">
        <f t="shared" si="139"/>
        <v>-</v>
      </c>
    </row>
    <row r="4469" spans="1:29" x14ac:dyDescent="0.25">
      <c r="A4469" s="6"/>
      <c r="B4469" s="10"/>
      <c r="C4469" s="6"/>
      <c r="D4469" s="6"/>
      <c r="E4469" s="6"/>
      <c r="F4469" s="6"/>
      <c r="G4469" s="6"/>
      <c r="H4469" s="6"/>
      <c r="I4469" s="6"/>
      <c r="J4469" s="6"/>
      <c r="K4469" s="6"/>
      <c r="L4469" s="6"/>
      <c r="M4469" s="6"/>
      <c r="N4469" s="6"/>
      <c r="O4469" s="6"/>
      <c r="P4469" s="10"/>
      <c r="Q4469" s="15" t="str">
        <f t="shared" ca="1" si="140"/>
        <v>-</v>
      </c>
      <c r="R4469" s="6"/>
      <c r="S4469" s="6"/>
      <c r="T4469" s="6"/>
      <c r="U4469" s="6"/>
      <c r="V4469" s="6"/>
      <c r="W4469" s="6" t="str">
        <f t="shared" si="139"/>
        <v>-</v>
      </c>
      <c r="X4469" s="6"/>
      <c r="Y4469" s="6"/>
      <c r="Z4469" s="6"/>
      <c r="AA4469" s="6"/>
      <c r="AB4469" s="6"/>
      <c r="AC4469" s="6"/>
    </row>
    <row r="4470" spans="1:29" x14ac:dyDescent="0.25">
      <c r="Q4470" s="12" t="str">
        <f t="shared" ca="1" si="140"/>
        <v>-</v>
      </c>
      <c r="W4470" t="str">
        <f t="shared" si="139"/>
        <v>-</v>
      </c>
    </row>
    <row r="4471" spans="1:29" x14ac:dyDescent="0.25">
      <c r="A4471" s="6"/>
      <c r="B4471" s="10"/>
      <c r="C4471" s="6"/>
      <c r="D4471" s="6"/>
      <c r="E4471" s="6"/>
      <c r="F4471" s="6"/>
      <c r="G4471" s="6"/>
      <c r="H4471" s="6"/>
      <c r="I4471" s="6"/>
      <c r="J4471" s="6"/>
      <c r="K4471" s="6"/>
      <c r="L4471" s="6"/>
      <c r="M4471" s="6"/>
      <c r="N4471" s="6"/>
      <c r="O4471" s="6"/>
      <c r="P4471" s="10"/>
      <c r="Q4471" s="15" t="str">
        <f t="shared" ca="1" si="140"/>
        <v>-</v>
      </c>
      <c r="R4471" s="6"/>
      <c r="S4471" s="6"/>
      <c r="T4471" s="6"/>
      <c r="U4471" s="6"/>
      <c r="V4471" s="6"/>
      <c r="W4471" s="6" t="str">
        <f t="shared" si="139"/>
        <v>-</v>
      </c>
      <c r="X4471" s="6"/>
      <c r="Y4471" s="6"/>
      <c r="Z4471" s="6"/>
      <c r="AA4471" s="6"/>
      <c r="AB4471" s="6"/>
      <c r="AC4471" s="6"/>
    </row>
    <row r="4472" spans="1:29" x14ac:dyDescent="0.25">
      <c r="Q4472" s="12" t="str">
        <f t="shared" ca="1" si="140"/>
        <v>-</v>
      </c>
      <c r="W4472" t="str">
        <f t="shared" si="139"/>
        <v>-</v>
      </c>
    </row>
    <row r="4473" spans="1:29" x14ac:dyDescent="0.25">
      <c r="A4473" s="6"/>
      <c r="B4473" s="10"/>
      <c r="C4473" s="6"/>
      <c r="D4473" s="6"/>
      <c r="E4473" s="6"/>
      <c r="F4473" s="6"/>
      <c r="G4473" s="6"/>
      <c r="H4473" s="6"/>
      <c r="I4473" s="6"/>
      <c r="J4473" s="6"/>
      <c r="K4473" s="6"/>
      <c r="L4473" s="6"/>
      <c r="M4473" s="6"/>
      <c r="N4473" s="6"/>
      <c r="O4473" s="6"/>
      <c r="P4473" s="10"/>
      <c r="Q4473" s="15" t="str">
        <f t="shared" ca="1" si="140"/>
        <v>-</v>
      </c>
      <c r="R4473" s="6"/>
      <c r="S4473" s="6"/>
      <c r="T4473" s="6"/>
      <c r="U4473" s="6"/>
      <c r="V4473" s="6"/>
      <c r="W4473" s="6" t="str">
        <f t="shared" si="139"/>
        <v>-</v>
      </c>
      <c r="X4473" s="6"/>
      <c r="Y4473" s="6"/>
      <c r="Z4473" s="6"/>
      <c r="AA4473" s="6"/>
      <c r="AB4473" s="6"/>
      <c r="AC4473" s="6"/>
    </row>
    <row r="4474" spans="1:29" x14ac:dyDescent="0.25">
      <c r="Q4474" s="12" t="str">
        <f t="shared" ca="1" si="140"/>
        <v>-</v>
      </c>
      <c r="W4474" t="str">
        <f t="shared" si="139"/>
        <v>-</v>
      </c>
    </row>
    <row r="4475" spans="1:29" x14ac:dyDescent="0.25">
      <c r="A4475" s="6"/>
      <c r="B4475" s="10"/>
      <c r="C4475" s="6"/>
      <c r="D4475" s="6"/>
      <c r="E4475" s="6"/>
      <c r="F4475" s="6"/>
      <c r="G4475" s="6"/>
      <c r="H4475" s="6"/>
      <c r="I4475" s="6"/>
      <c r="J4475" s="6"/>
      <c r="K4475" s="6"/>
      <c r="L4475" s="6"/>
      <c r="M4475" s="6"/>
      <c r="N4475" s="6"/>
      <c r="O4475" s="6"/>
      <c r="P4475" s="10"/>
      <c r="Q4475" s="15" t="str">
        <f t="shared" ca="1" si="140"/>
        <v>-</v>
      </c>
      <c r="R4475" s="6"/>
      <c r="S4475" s="6"/>
      <c r="T4475" s="6"/>
      <c r="U4475" s="6"/>
      <c r="V4475" s="6"/>
      <c r="W4475" s="6" t="str">
        <f t="shared" si="139"/>
        <v>-</v>
      </c>
      <c r="X4475" s="6"/>
      <c r="Y4475" s="6"/>
      <c r="Z4475" s="6"/>
      <c r="AA4475" s="6"/>
      <c r="AB4475" s="6"/>
      <c r="AC4475" s="6"/>
    </row>
    <row r="4476" spans="1:29" x14ac:dyDescent="0.25">
      <c r="Q4476" s="12" t="str">
        <f t="shared" ca="1" si="140"/>
        <v>-</v>
      </c>
      <c r="W4476" t="str">
        <f t="shared" si="139"/>
        <v>-</v>
      </c>
    </row>
    <row r="4477" spans="1:29" x14ac:dyDescent="0.25">
      <c r="A4477" s="6"/>
      <c r="B4477" s="10"/>
      <c r="C4477" s="6"/>
      <c r="D4477" s="6"/>
      <c r="E4477" s="6"/>
      <c r="F4477" s="6"/>
      <c r="G4477" s="6"/>
      <c r="H4477" s="6"/>
      <c r="I4477" s="6"/>
      <c r="J4477" s="6"/>
      <c r="K4477" s="6"/>
      <c r="L4477" s="6"/>
      <c r="M4477" s="6"/>
      <c r="N4477" s="6"/>
      <c r="O4477" s="6"/>
      <c r="P4477" s="10"/>
      <c r="Q4477" s="15" t="str">
        <f t="shared" ca="1" si="140"/>
        <v>-</v>
      </c>
      <c r="R4477" s="6"/>
      <c r="S4477" s="6"/>
      <c r="T4477" s="6"/>
      <c r="U4477" s="6"/>
      <c r="V4477" s="6"/>
      <c r="W4477" s="6" t="str">
        <f t="shared" si="139"/>
        <v>-</v>
      </c>
      <c r="X4477" s="6"/>
      <c r="Y4477" s="6"/>
      <c r="Z4477" s="6"/>
      <c r="AA4477" s="6"/>
      <c r="AB4477" s="6"/>
      <c r="AC4477" s="6"/>
    </row>
    <row r="4478" spans="1:29" x14ac:dyDescent="0.25">
      <c r="Q4478" s="12" t="str">
        <f t="shared" ca="1" si="140"/>
        <v>-</v>
      </c>
      <c r="W4478" t="str">
        <f t="shared" si="139"/>
        <v>-</v>
      </c>
    </row>
    <row r="4479" spans="1:29" x14ac:dyDescent="0.25">
      <c r="A4479" s="6"/>
      <c r="B4479" s="10"/>
      <c r="C4479" s="6"/>
      <c r="D4479" s="6"/>
      <c r="E4479" s="6"/>
      <c r="F4479" s="6"/>
      <c r="G4479" s="6"/>
      <c r="H4479" s="6"/>
      <c r="I4479" s="6"/>
      <c r="J4479" s="6"/>
      <c r="K4479" s="6"/>
      <c r="L4479" s="6"/>
      <c r="M4479" s="6"/>
      <c r="N4479" s="6"/>
      <c r="O4479" s="6"/>
      <c r="P4479" s="10"/>
      <c r="Q4479" s="15" t="str">
        <f t="shared" ca="1" si="140"/>
        <v>-</v>
      </c>
      <c r="R4479" s="6"/>
      <c r="S4479" s="6"/>
      <c r="T4479" s="6"/>
      <c r="U4479" s="6"/>
      <c r="V4479" s="6"/>
      <c r="W4479" s="6" t="str">
        <f t="shared" ref="W4479:W4542" si="141">IF(OR(ISBLANK(J4479),ISBLANK(V4479)),"-",(IF(J4479=V4479,"Yes","No")))</f>
        <v>-</v>
      </c>
      <c r="X4479" s="6"/>
      <c r="Y4479" s="6"/>
      <c r="Z4479" s="6"/>
      <c r="AA4479" s="6"/>
      <c r="AB4479" s="6"/>
      <c r="AC4479" s="6"/>
    </row>
    <row r="4480" spans="1:29" x14ac:dyDescent="0.25">
      <c r="Q4480" s="12" t="str">
        <f t="shared" ref="Q4480:Q4543" ca="1" si="142">IF(B4480&gt;1/1/1900, (IF(R4480="Closed",(DATEDIF(B4480,P4480,"d"))-(DATEDIF(M4480,O4480,"d")),IF(OR(R4480="Pending",ISBLANK(P4480)),TODAY()-B4480))),"-")</f>
        <v>-</v>
      </c>
      <c r="W4480" t="str">
        <f t="shared" si="141"/>
        <v>-</v>
      </c>
    </row>
    <row r="4481" spans="1:29" x14ac:dyDescent="0.25">
      <c r="A4481" s="6"/>
      <c r="B4481" s="10"/>
      <c r="C4481" s="6"/>
      <c r="D4481" s="6"/>
      <c r="E4481" s="6"/>
      <c r="F4481" s="6"/>
      <c r="G4481" s="6"/>
      <c r="H4481" s="6"/>
      <c r="I4481" s="6"/>
      <c r="J4481" s="6"/>
      <c r="K4481" s="6"/>
      <c r="L4481" s="6"/>
      <c r="M4481" s="6"/>
      <c r="N4481" s="6"/>
      <c r="O4481" s="6"/>
      <c r="P4481" s="10"/>
      <c r="Q4481" s="15" t="str">
        <f t="shared" ca="1" si="142"/>
        <v>-</v>
      </c>
      <c r="R4481" s="6"/>
      <c r="S4481" s="6"/>
      <c r="T4481" s="6"/>
      <c r="U4481" s="6"/>
      <c r="V4481" s="6"/>
      <c r="W4481" s="6" t="str">
        <f t="shared" si="141"/>
        <v>-</v>
      </c>
      <c r="X4481" s="6"/>
      <c r="Y4481" s="6"/>
      <c r="Z4481" s="6"/>
      <c r="AA4481" s="6"/>
      <c r="AB4481" s="6"/>
      <c r="AC4481" s="6"/>
    </row>
    <row r="4482" spans="1:29" x14ac:dyDescent="0.25">
      <c r="Q4482" s="12" t="str">
        <f t="shared" ca="1" si="142"/>
        <v>-</v>
      </c>
      <c r="W4482" t="str">
        <f t="shared" si="141"/>
        <v>-</v>
      </c>
    </row>
    <row r="4483" spans="1:29" x14ac:dyDescent="0.25">
      <c r="A4483" s="6"/>
      <c r="B4483" s="10"/>
      <c r="C4483" s="6"/>
      <c r="D4483" s="6"/>
      <c r="E4483" s="6"/>
      <c r="F4483" s="6"/>
      <c r="G4483" s="6"/>
      <c r="H4483" s="6"/>
      <c r="I4483" s="6"/>
      <c r="J4483" s="6"/>
      <c r="K4483" s="6"/>
      <c r="L4483" s="6"/>
      <c r="M4483" s="6"/>
      <c r="N4483" s="6"/>
      <c r="O4483" s="6"/>
      <c r="P4483" s="10"/>
      <c r="Q4483" s="15" t="str">
        <f t="shared" ca="1" si="142"/>
        <v>-</v>
      </c>
      <c r="R4483" s="6"/>
      <c r="S4483" s="6"/>
      <c r="T4483" s="6"/>
      <c r="U4483" s="6"/>
      <c r="V4483" s="6"/>
      <c r="W4483" s="6" t="str">
        <f t="shared" si="141"/>
        <v>-</v>
      </c>
      <c r="X4483" s="6"/>
      <c r="Y4483" s="6"/>
      <c r="Z4483" s="6"/>
      <c r="AA4483" s="6"/>
      <c r="AB4483" s="6"/>
      <c r="AC4483" s="6"/>
    </row>
    <row r="4484" spans="1:29" x14ac:dyDescent="0.25">
      <c r="Q4484" s="12" t="str">
        <f t="shared" ca="1" si="142"/>
        <v>-</v>
      </c>
      <c r="W4484" t="str">
        <f t="shared" si="141"/>
        <v>-</v>
      </c>
    </row>
    <row r="4485" spans="1:29" x14ac:dyDescent="0.25">
      <c r="A4485" s="6"/>
      <c r="B4485" s="10"/>
      <c r="C4485" s="6"/>
      <c r="D4485" s="6"/>
      <c r="E4485" s="6"/>
      <c r="F4485" s="6"/>
      <c r="G4485" s="6"/>
      <c r="H4485" s="6"/>
      <c r="I4485" s="6"/>
      <c r="J4485" s="6"/>
      <c r="K4485" s="6"/>
      <c r="L4485" s="6"/>
      <c r="M4485" s="6"/>
      <c r="N4485" s="6"/>
      <c r="O4485" s="6"/>
      <c r="P4485" s="10"/>
      <c r="Q4485" s="15" t="str">
        <f t="shared" ca="1" si="142"/>
        <v>-</v>
      </c>
      <c r="R4485" s="6"/>
      <c r="S4485" s="6"/>
      <c r="T4485" s="6"/>
      <c r="U4485" s="6"/>
      <c r="V4485" s="6"/>
      <c r="W4485" s="6" t="str">
        <f t="shared" si="141"/>
        <v>-</v>
      </c>
      <c r="X4485" s="6"/>
      <c r="Y4485" s="6"/>
      <c r="Z4485" s="6"/>
      <c r="AA4485" s="6"/>
      <c r="AB4485" s="6"/>
      <c r="AC4485" s="6"/>
    </row>
    <row r="4486" spans="1:29" x14ac:dyDescent="0.25">
      <c r="Q4486" s="12" t="str">
        <f t="shared" ca="1" si="142"/>
        <v>-</v>
      </c>
      <c r="W4486" t="str">
        <f t="shared" si="141"/>
        <v>-</v>
      </c>
    </row>
    <row r="4487" spans="1:29" x14ac:dyDescent="0.25">
      <c r="A4487" s="6"/>
      <c r="B4487" s="10"/>
      <c r="C4487" s="6"/>
      <c r="D4487" s="6"/>
      <c r="E4487" s="6"/>
      <c r="F4487" s="6"/>
      <c r="G4487" s="6"/>
      <c r="H4487" s="6"/>
      <c r="I4487" s="6"/>
      <c r="J4487" s="6"/>
      <c r="K4487" s="6"/>
      <c r="L4487" s="6"/>
      <c r="M4487" s="6"/>
      <c r="N4487" s="6"/>
      <c r="O4487" s="6"/>
      <c r="P4487" s="10"/>
      <c r="Q4487" s="15" t="str">
        <f t="shared" ca="1" si="142"/>
        <v>-</v>
      </c>
      <c r="R4487" s="6"/>
      <c r="S4487" s="6"/>
      <c r="T4487" s="6"/>
      <c r="U4487" s="6"/>
      <c r="V4487" s="6"/>
      <c r="W4487" s="6" t="str">
        <f t="shared" si="141"/>
        <v>-</v>
      </c>
      <c r="X4487" s="6"/>
      <c r="Y4487" s="6"/>
      <c r="Z4487" s="6"/>
      <c r="AA4487" s="6"/>
      <c r="AB4487" s="6"/>
      <c r="AC4487" s="6"/>
    </row>
    <row r="4488" spans="1:29" x14ac:dyDescent="0.25">
      <c r="Q4488" s="12" t="str">
        <f t="shared" ca="1" si="142"/>
        <v>-</v>
      </c>
      <c r="W4488" t="str">
        <f t="shared" si="141"/>
        <v>-</v>
      </c>
    </row>
    <row r="4489" spans="1:29" x14ac:dyDescent="0.25">
      <c r="A4489" s="6"/>
      <c r="B4489" s="10"/>
      <c r="C4489" s="6"/>
      <c r="D4489" s="6"/>
      <c r="E4489" s="6"/>
      <c r="F4489" s="6"/>
      <c r="G4489" s="6"/>
      <c r="H4489" s="6"/>
      <c r="I4489" s="6"/>
      <c r="J4489" s="6"/>
      <c r="K4489" s="6"/>
      <c r="L4489" s="6"/>
      <c r="M4489" s="6"/>
      <c r="N4489" s="6"/>
      <c r="O4489" s="6"/>
      <c r="P4489" s="10"/>
      <c r="Q4489" s="15" t="str">
        <f t="shared" ca="1" si="142"/>
        <v>-</v>
      </c>
      <c r="R4489" s="6"/>
      <c r="S4489" s="6"/>
      <c r="T4489" s="6"/>
      <c r="U4489" s="6"/>
      <c r="V4489" s="6"/>
      <c r="W4489" s="6" t="str">
        <f t="shared" si="141"/>
        <v>-</v>
      </c>
      <c r="X4489" s="6"/>
      <c r="Y4489" s="6"/>
      <c r="Z4489" s="6"/>
      <c r="AA4489" s="6"/>
      <c r="AB4489" s="6"/>
      <c r="AC4489" s="6"/>
    </row>
    <row r="4490" spans="1:29" x14ac:dyDescent="0.25">
      <c r="Q4490" s="12" t="str">
        <f t="shared" ca="1" si="142"/>
        <v>-</v>
      </c>
      <c r="W4490" t="str">
        <f t="shared" si="141"/>
        <v>-</v>
      </c>
    </row>
    <row r="4491" spans="1:29" x14ac:dyDescent="0.25">
      <c r="A4491" s="6"/>
      <c r="B4491" s="10"/>
      <c r="C4491" s="6"/>
      <c r="D4491" s="6"/>
      <c r="E4491" s="6"/>
      <c r="F4491" s="6"/>
      <c r="G4491" s="6"/>
      <c r="H4491" s="6"/>
      <c r="I4491" s="6"/>
      <c r="J4491" s="6"/>
      <c r="K4491" s="6"/>
      <c r="L4491" s="6"/>
      <c r="M4491" s="6"/>
      <c r="N4491" s="6"/>
      <c r="O4491" s="6"/>
      <c r="P4491" s="10"/>
      <c r="Q4491" s="15" t="str">
        <f t="shared" ca="1" si="142"/>
        <v>-</v>
      </c>
      <c r="R4491" s="6"/>
      <c r="S4491" s="6"/>
      <c r="T4491" s="6"/>
      <c r="U4491" s="6"/>
      <c r="V4491" s="6"/>
      <c r="W4491" s="6" t="str">
        <f t="shared" si="141"/>
        <v>-</v>
      </c>
      <c r="X4491" s="6"/>
      <c r="Y4491" s="6"/>
      <c r="Z4491" s="6"/>
      <c r="AA4491" s="6"/>
      <c r="AB4491" s="6"/>
      <c r="AC4491" s="6"/>
    </row>
    <row r="4492" spans="1:29" x14ac:dyDescent="0.25">
      <c r="Q4492" s="12" t="str">
        <f t="shared" ca="1" si="142"/>
        <v>-</v>
      </c>
      <c r="W4492" t="str">
        <f t="shared" si="141"/>
        <v>-</v>
      </c>
    </row>
    <row r="4493" spans="1:29" x14ac:dyDescent="0.25">
      <c r="A4493" s="6"/>
      <c r="B4493" s="10"/>
      <c r="C4493" s="6"/>
      <c r="D4493" s="6"/>
      <c r="E4493" s="6"/>
      <c r="F4493" s="6"/>
      <c r="G4493" s="6"/>
      <c r="H4493" s="6"/>
      <c r="I4493" s="6"/>
      <c r="J4493" s="6"/>
      <c r="K4493" s="6"/>
      <c r="L4493" s="6"/>
      <c r="M4493" s="6"/>
      <c r="N4493" s="6"/>
      <c r="O4493" s="6"/>
      <c r="P4493" s="10"/>
      <c r="Q4493" s="15" t="str">
        <f t="shared" ca="1" si="142"/>
        <v>-</v>
      </c>
      <c r="R4493" s="6"/>
      <c r="S4493" s="6"/>
      <c r="T4493" s="6"/>
      <c r="U4493" s="6"/>
      <c r="V4493" s="6"/>
      <c r="W4493" s="6" t="str">
        <f t="shared" si="141"/>
        <v>-</v>
      </c>
      <c r="X4493" s="6"/>
      <c r="Y4493" s="6"/>
      <c r="Z4493" s="6"/>
      <c r="AA4493" s="6"/>
      <c r="AB4493" s="6"/>
      <c r="AC4493" s="6"/>
    </row>
    <row r="4494" spans="1:29" x14ac:dyDescent="0.25">
      <c r="Q4494" s="12" t="str">
        <f t="shared" ca="1" si="142"/>
        <v>-</v>
      </c>
      <c r="W4494" t="str">
        <f t="shared" si="141"/>
        <v>-</v>
      </c>
    </row>
    <row r="4495" spans="1:29" x14ac:dyDescent="0.25">
      <c r="A4495" s="6"/>
      <c r="B4495" s="10"/>
      <c r="C4495" s="6"/>
      <c r="D4495" s="6"/>
      <c r="E4495" s="6"/>
      <c r="F4495" s="6"/>
      <c r="G4495" s="6"/>
      <c r="H4495" s="6"/>
      <c r="I4495" s="6"/>
      <c r="J4495" s="6"/>
      <c r="K4495" s="6"/>
      <c r="L4495" s="6"/>
      <c r="M4495" s="6"/>
      <c r="N4495" s="6"/>
      <c r="O4495" s="6"/>
      <c r="P4495" s="10"/>
      <c r="Q4495" s="15" t="str">
        <f t="shared" ca="1" si="142"/>
        <v>-</v>
      </c>
      <c r="R4495" s="6"/>
      <c r="S4495" s="6"/>
      <c r="T4495" s="6"/>
      <c r="U4495" s="6"/>
      <c r="V4495" s="6"/>
      <c r="W4495" s="6" t="str">
        <f t="shared" si="141"/>
        <v>-</v>
      </c>
      <c r="X4495" s="6"/>
      <c r="Y4495" s="6"/>
      <c r="Z4495" s="6"/>
      <c r="AA4495" s="6"/>
      <c r="AB4495" s="6"/>
      <c r="AC4495" s="6"/>
    </row>
    <row r="4496" spans="1:29" x14ac:dyDescent="0.25">
      <c r="Q4496" s="12" t="str">
        <f t="shared" ca="1" si="142"/>
        <v>-</v>
      </c>
      <c r="W4496" t="str">
        <f t="shared" si="141"/>
        <v>-</v>
      </c>
    </row>
    <row r="4497" spans="1:29" x14ac:dyDescent="0.25">
      <c r="A4497" s="6"/>
      <c r="B4497" s="10"/>
      <c r="C4497" s="6"/>
      <c r="D4497" s="6"/>
      <c r="E4497" s="6"/>
      <c r="F4497" s="6"/>
      <c r="G4497" s="6"/>
      <c r="H4497" s="6"/>
      <c r="I4497" s="6"/>
      <c r="J4497" s="6"/>
      <c r="K4497" s="6"/>
      <c r="L4497" s="6"/>
      <c r="M4497" s="6"/>
      <c r="N4497" s="6"/>
      <c r="O4497" s="6"/>
      <c r="P4497" s="10"/>
      <c r="Q4497" s="15" t="str">
        <f t="shared" ca="1" si="142"/>
        <v>-</v>
      </c>
      <c r="R4497" s="6"/>
      <c r="S4497" s="6"/>
      <c r="T4497" s="6"/>
      <c r="U4497" s="6"/>
      <c r="V4497" s="6"/>
      <c r="W4497" s="6" t="str">
        <f t="shared" si="141"/>
        <v>-</v>
      </c>
      <c r="X4497" s="6"/>
      <c r="Y4497" s="6"/>
      <c r="Z4497" s="6"/>
      <c r="AA4497" s="6"/>
      <c r="AB4497" s="6"/>
      <c r="AC4497" s="6"/>
    </row>
    <row r="4498" spans="1:29" x14ac:dyDescent="0.25">
      <c r="Q4498" s="12" t="str">
        <f t="shared" ca="1" si="142"/>
        <v>-</v>
      </c>
      <c r="W4498" t="str">
        <f t="shared" si="141"/>
        <v>-</v>
      </c>
    </row>
    <row r="4499" spans="1:29" x14ac:dyDescent="0.25">
      <c r="A4499" s="6"/>
      <c r="B4499" s="10"/>
      <c r="C4499" s="6"/>
      <c r="D4499" s="6"/>
      <c r="E4499" s="6"/>
      <c r="F4499" s="6"/>
      <c r="G4499" s="6"/>
      <c r="H4499" s="6"/>
      <c r="I4499" s="6"/>
      <c r="J4499" s="6"/>
      <c r="K4499" s="6"/>
      <c r="L4499" s="6"/>
      <c r="M4499" s="6"/>
      <c r="N4499" s="6"/>
      <c r="O4499" s="6"/>
      <c r="P4499" s="10"/>
      <c r="Q4499" s="15" t="str">
        <f t="shared" ca="1" si="142"/>
        <v>-</v>
      </c>
      <c r="R4499" s="6"/>
      <c r="S4499" s="6"/>
      <c r="T4499" s="6"/>
      <c r="U4499" s="6"/>
      <c r="V4499" s="6"/>
      <c r="W4499" s="6" t="str">
        <f t="shared" si="141"/>
        <v>-</v>
      </c>
      <c r="X4499" s="6"/>
      <c r="Y4499" s="6"/>
      <c r="Z4499" s="6"/>
      <c r="AA4499" s="6"/>
      <c r="AB4499" s="6"/>
      <c r="AC4499" s="6"/>
    </row>
    <row r="4500" spans="1:29" x14ac:dyDescent="0.25">
      <c r="Q4500" s="12" t="str">
        <f t="shared" ca="1" si="142"/>
        <v>-</v>
      </c>
      <c r="W4500" t="str">
        <f t="shared" si="141"/>
        <v>-</v>
      </c>
    </row>
    <row r="4501" spans="1:29" x14ac:dyDescent="0.25">
      <c r="A4501" s="6"/>
      <c r="B4501" s="10"/>
      <c r="C4501" s="6"/>
      <c r="D4501" s="6"/>
      <c r="E4501" s="6"/>
      <c r="F4501" s="6"/>
      <c r="G4501" s="6"/>
      <c r="H4501" s="6"/>
      <c r="I4501" s="6"/>
      <c r="J4501" s="6"/>
      <c r="K4501" s="6"/>
      <c r="L4501" s="6"/>
      <c r="M4501" s="6"/>
      <c r="N4501" s="6"/>
      <c r="O4501" s="6"/>
      <c r="P4501" s="10"/>
      <c r="Q4501" s="15" t="str">
        <f t="shared" ca="1" si="142"/>
        <v>-</v>
      </c>
      <c r="R4501" s="6"/>
      <c r="S4501" s="6"/>
      <c r="T4501" s="6"/>
      <c r="U4501" s="6"/>
      <c r="V4501" s="6"/>
      <c r="W4501" s="6" t="str">
        <f t="shared" si="141"/>
        <v>-</v>
      </c>
      <c r="X4501" s="6"/>
      <c r="Y4501" s="6"/>
      <c r="Z4501" s="6"/>
      <c r="AA4501" s="6"/>
      <c r="AB4501" s="6"/>
      <c r="AC4501" s="6"/>
    </row>
    <row r="4502" spans="1:29" x14ac:dyDescent="0.25">
      <c r="Q4502" s="12" t="str">
        <f t="shared" ca="1" si="142"/>
        <v>-</v>
      </c>
      <c r="W4502" t="str">
        <f t="shared" si="141"/>
        <v>-</v>
      </c>
    </row>
    <row r="4503" spans="1:29" x14ac:dyDescent="0.25">
      <c r="A4503" s="6"/>
      <c r="B4503" s="10"/>
      <c r="C4503" s="6"/>
      <c r="D4503" s="6"/>
      <c r="E4503" s="6"/>
      <c r="F4503" s="6"/>
      <c r="G4503" s="6"/>
      <c r="H4503" s="6"/>
      <c r="I4503" s="6"/>
      <c r="J4503" s="6"/>
      <c r="K4503" s="6"/>
      <c r="L4503" s="6"/>
      <c r="M4503" s="6"/>
      <c r="N4503" s="6"/>
      <c r="O4503" s="6"/>
      <c r="P4503" s="10"/>
      <c r="Q4503" s="15" t="str">
        <f t="shared" ca="1" si="142"/>
        <v>-</v>
      </c>
      <c r="R4503" s="6"/>
      <c r="S4503" s="6"/>
      <c r="T4503" s="6"/>
      <c r="U4503" s="6"/>
      <c r="V4503" s="6"/>
      <c r="W4503" s="6" t="str">
        <f t="shared" si="141"/>
        <v>-</v>
      </c>
      <c r="X4503" s="6"/>
      <c r="Y4503" s="6"/>
      <c r="Z4503" s="6"/>
      <c r="AA4503" s="6"/>
      <c r="AB4503" s="6"/>
      <c r="AC4503" s="6"/>
    </row>
    <row r="4504" spans="1:29" x14ac:dyDescent="0.25">
      <c r="Q4504" s="12" t="str">
        <f t="shared" ca="1" si="142"/>
        <v>-</v>
      </c>
      <c r="W4504" t="str">
        <f t="shared" si="141"/>
        <v>-</v>
      </c>
    </row>
    <row r="4505" spans="1:29" x14ac:dyDescent="0.25">
      <c r="A4505" s="6"/>
      <c r="B4505" s="10"/>
      <c r="C4505" s="6"/>
      <c r="D4505" s="6"/>
      <c r="E4505" s="6"/>
      <c r="F4505" s="6"/>
      <c r="G4505" s="6"/>
      <c r="H4505" s="6"/>
      <c r="I4505" s="6"/>
      <c r="J4505" s="6"/>
      <c r="K4505" s="6"/>
      <c r="L4505" s="6"/>
      <c r="M4505" s="6"/>
      <c r="N4505" s="6"/>
      <c r="O4505" s="6"/>
      <c r="P4505" s="10"/>
      <c r="Q4505" s="15" t="str">
        <f t="shared" ca="1" si="142"/>
        <v>-</v>
      </c>
      <c r="R4505" s="6"/>
      <c r="S4505" s="6"/>
      <c r="T4505" s="6"/>
      <c r="U4505" s="6"/>
      <c r="V4505" s="6"/>
      <c r="W4505" s="6" t="str">
        <f t="shared" si="141"/>
        <v>-</v>
      </c>
      <c r="X4505" s="6"/>
      <c r="Y4505" s="6"/>
      <c r="Z4505" s="6"/>
      <c r="AA4505" s="6"/>
      <c r="AB4505" s="6"/>
      <c r="AC4505" s="6"/>
    </row>
    <row r="4506" spans="1:29" x14ac:dyDescent="0.25">
      <c r="Q4506" s="12" t="str">
        <f t="shared" ca="1" si="142"/>
        <v>-</v>
      </c>
      <c r="W4506" t="str">
        <f t="shared" si="141"/>
        <v>-</v>
      </c>
    </row>
    <row r="4507" spans="1:29" x14ac:dyDescent="0.25">
      <c r="A4507" s="6"/>
      <c r="B4507" s="10"/>
      <c r="C4507" s="6"/>
      <c r="D4507" s="6"/>
      <c r="E4507" s="6"/>
      <c r="F4507" s="6"/>
      <c r="G4507" s="6"/>
      <c r="H4507" s="6"/>
      <c r="I4507" s="6"/>
      <c r="J4507" s="6"/>
      <c r="K4507" s="6"/>
      <c r="L4507" s="6"/>
      <c r="M4507" s="6"/>
      <c r="N4507" s="6"/>
      <c r="O4507" s="6"/>
      <c r="P4507" s="10"/>
      <c r="Q4507" s="15" t="str">
        <f t="shared" ca="1" si="142"/>
        <v>-</v>
      </c>
      <c r="R4507" s="6"/>
      <c r="S4507" s="6"/>
      <c r="T4507" s="6"/>
      <c r="U4507" s="6"/>
      <c r="V4507" s="6"/>
      <c r="W4507" s="6" t="str">
        <f t="shared" si="141"/>
        <v>-</v>
      </c>
      <c r="X4507" s="6"/>
      <c r="Y4507" s="6"/>
      <c r="Z4507" s="6"/>
      <c r="AA4507" s="6"/>
      <c r="AB4507" s="6"/>
      <c r="AC4507" s="6"/>
    </row>
    <row r="4508" spans="1:29" x14ac:dyDescent="0.25">
      <c r="Q4508" s="12" t="str">
        <f t="shared" ca="1" si="142"/>
        <v>-</v>
      </c>
      <c r="W4508" t="str">
        <f t="shared" si="141"/>
        <v>-</v>
      </c>
    </row>
    <row r="4509" spans="1:29" x14ac:dyDescent="0.25">
      <c r="A4509" s="6"/>
      <c r="B4509" s="10"/>
      <c r="C4509" s="6"/>
      <c r="D4509" s="6"/>
      <c r="E4509" s="6"/>
      <c r="F4509" s="6"/>
      <c r="G4509" s="6"/>
      <c r="H4509" s="6"/>
      <c r="I4509" s="6"/>
      <c r="J4509" s="6"/>
      <c r="K4509" s="6"/>
      <c r="L4509" s="6"/>
      <c r="M4509" s="6"/>
      <c r="N4509" s="6"/>
      <c r="O4509" s="6"/>
      <c r="P4509" s="10"/>
      <c r="Q4509" s="15" t="str">
        <f t="shared" ca="1" si="142"/>
        <v>-</v>
      </c>
      <c r="R4509" s="6"/>
      <c r="S4509" s="6"/>
      <c r="T4509" s="6"/>
      <c r="U4509" s="6"/>
      <c r="V4509" s="6"/>
      <c r="W4509" s="6" t="str">
        <f t="shared" si="141"/>
        <v>-</v>
      </c>
      <c r="X4509" s="6"/>
      <c r="Y4509" s="6"/>
      <c r="Z4509" s="6"/>
      <c r="AA4509" s="6"/>
      <c r="AB4509" s="6"/>
      <c r="AC4509" s="6"/>
    </row>
    <row r="4510" spans="1:29" x14ac:dyDescent="0.25">
      <c r="Q4510" s="12" t="str">
        <f t="shared" ca="1" si="142"/>
        <v>-</v>
      </c>
      <c r="W4510" t="str">
        <f t="shared" si="141"/>
        <v>-</v>
      </c>
    </row>
    <row r="4511" spans="1:29" x14ac:dyDescent="0.25">
      <c r="A4511" s="6"/>
      <c r="B4511" s="10"/>
      <c r="C4511" s="6"/>
      <c r="D4511" s="6"/>
      <c r="E4511" s="6"/>
      <c r="F4511" s="6"/>
      <c r="G4511" s="6"/>
      <c r="H4511" s="6"/>
      <c r="I4511" s="6"/>
      <c r="J4511" s="6"/>
      <c r="K4511" s="6"/>
      <c r="L4511" s="6"/>
      <c r="M4511" s="6"/>
      <c r="N4511" s="6"/>
      <c r="O4511" s="6"/>
      <c r="P4511" s="10"/>
      <c r="Q4511" s="15" t="str">
        <f t="shared" ca="1" si="142"/>
        <v>-</v>
      </c>
      <c r="R4511" s="6"/>
      <c r="S4511" s="6"/>
      <c r="T4511" s="6"/>
      <c r="U4511" s="6"/>
      <c r="V4511" s="6"/>
      <c r="W4511" s="6" t="str">
        <f t="shared" si="141"/>
        <v>-</v>
      </c>
      <c r="X4511" s="6"/>
      <c r="Y4511" s="6"/>
      <c r="Z4511" s="6"/>
      <c r="AA4511" s="6"/>
      <c r="AB4511" s="6"/>
      <c r="AC4511" s="6"/>
    </row>
    <row r="4512" spans="1:29" x14ac:dyDescent="0.25">
      <c r="Q4512" s="12" t="str">
        <f t="shared" ca="1" si="142"/>
        <v>-</v>
      </c>
      <c r="W4512" t="str">
        <f t="shared" si="141"/>
        <v>-</v>
      </c>
    </row>
    <row r="4513" spans="1:29" x14ac:dyDescent="0.25">
      <c r="A4513" s="6"/>
      <c r="B4513" s="10"/>
      <c r="C4513" s="6"/>
      <c r="D4513" s="6"/>
      <c r="E4513" s="6"/>
      <c r="F4513" s="6"/>
      <c r="G4513" s="6"/>
      <c r="H4513" s="6"/>
      <c r="I4513" s="6"/>
      <c r="J4513" s="6"/>
      <c r="K4513" s="6"/>
      <c r="L4513" s="6"/>
      <c r="M4513" s="6"/>
      <c r="N4513" s="6"/>
      <c r="O4513" s="6"/>
      <c r="P4513" s="10"/>
      <c r="Q4513" s="15" t="str">
        <f t="shared" ca="1" si="142"/>
        <v>-</v>
      </c>
      <c r="R4513" s="6"/>
      <c r="S4513" s="6"/>
      <c r="T4513" s="6"/>
      <c r="U4513" s="6"/>
      <c r="V4513" s="6"/>
      <c r="W4513" s="6" t="str">
        <f t="shared" si="141"/>
        <v>-</v>
      </c>
      <c r="X4513" s="6"/>
      <c r="Y4513" s="6"/>
      <c r="Z4513" s="6"/>
      <c r="AA4513" s="6"/>
      <c r="AB4513" s="6"/>
      <c r="AC4513" s="6"/>
    </row>
    <row r="4514" spans="1:29" x14ac:dyDescent="0.25">
      <c r="Q4514" s="12" t="str">
        <f t="shared" ca="1" si="142"/>
        <v>-</v>
      </c>
      <c r="W4514" t="str">
        <f t="shared" si="141"/>
        <v>-</v>
      </c>
    </row>
    <row r="4515" spans="1:29" x14ac:dyDescent="0.25">
      <c r="A4515" s="6"/>
      <c r="B4515" s="10"/>
      <c r="C4515" s="6"/>
      <c r="D4515" s="6"/>
      <c r="E4515" s="6"/>
      <c r="F4515" s="6"/>
      <c r="G4515" s="6"/>
      <c r="H4515" s="6"/>
      <c r="I4515" s="6"/>
      <c r="J4515" s="6"/>
      <c r="K4515" s="6"/>
      <c r="L4515" s="6"/>
      <c r="M4515" s="6"/>
      <c r="N4515" s="6"/>
      <c r="O4515" s="6"/>
      <c r="P4515" s="10"/>
      <c r="Q4515" s="15" t="str">
        <f t="shared" ca="1" si="142"/>
        <v>-</v>
      </c>
      <c r="R4515" s="6"/>
      <c r="S4515" s="6"/>
      <c r="T4515" s="6"/>
      <c r="U4515" s="6"/>
      <c r="V4515" s="6"/>
      <c r="W4515" s="6" t="str">
        <f t="shared" si="141"/>
        <v>-</v>
      </c>
      <c r="X4515" s="6"/>
      <c r="Y4515" s="6"/>
      <c r="Z4515" s="6"/>
      <c r="AA4515" s="6"/>
      <c r="AB4515" s="6"/>
      <c r="AC4515" s="6"/>
    </row>
    <row r="4516" spans="1:29" x14ac:dyDescent="0.25">
      <c r="Q4516" s="12" t="str">
        <f t="shared" ca="1" si="142"/>
        <v>-</v>
      </c>
      <c r="W4516" t="str">
        <f t="shared" si="141"/>
        <v>-</v>
      </c>
    </row>
    <row r="4517" spans="1:29" x14ac:dyDescent="0.25">
      <c r="A4517" s="6"/>
      <c r="B4517" s="10"/>
      <c r="C4517" s="6"/>
      <c r="D4517" s="6"/>
      <c r="E4517" s="6"/>
      <c r="F4517" s="6"/>
      <c r="G4517" s="6"/>
      <c r="H4517" s="6"/>
      <c r="I4517" s="6"/>
      <c r="J4517" s="6"/>
      <c r="K4517" s="6"/>
      <c r="L4517" s="6"/>
      <c r="M4517" s="6"/>
      <c r="N4517" s="6"/>
      <c r="O4517" s="6"/>
      <c r="P4517" s="10"/>
      <c r="Q4517" s="15" t="str">
        <f t="shared" ca="1" si="142"/>
        <v>-</v>
      </c>
      <c r="R4517" s="6"/>
      <c r="S4517" s="6"/>
      <c r="T4517" s="6"/>
      <c r="U4517" s="6"/>
      <c r="V4517" s="6"/>
      <c r="W4517" s="6" t="str">
        <f t="shared" si="141"/>
        <v>-</v>
      </c>
      <c r="X4517" s="6"/>
      <c r="Y4517" s="6"/>
      <c r="Z4517" s="6"/>
      <c r="AA4517" s="6"/>
      <c r="AB4517" s="6"/>
      <c r="AC4517" s="6"/>
    </row>
    <row r="4518" spans="1:29" x14ac:dyDescent="0.25">
      <c r="Q4518" s="12" t="str">
        <f t="shared" ca="1" si="142"/>
        <v>-</v>
      </c>
      <c r="W4518" t="str">
        <f t="shared" si="141"/>
        <v>-</v>
      </c>
    </row>
    <row r="4519" spans="1:29" x14ac:dyDescent="0.25">
      <c r="A4519" s="6"/>
      <c r="B4519" s="10"/>
      <c r="C4519" s="6"/>
      <c r="D4519" s="6"/>
      <c r="E4519" s="6"/>
      <c r="F4519" s="6"/>
      <c r="G4519" s="6"/>
      <c r="H4519" s="6"/>
      <c r="I4519" s="6"/>
      <c r="J4519" s="6"/>
      <c r="K4519" s="6"/>
      <c r="L4519" s="6"/>
      <c r="M4519" s="6"/>
      <c r="N4519" s="6"/>
      <c r="O4519" s="6"/>
      <c r="P4519" s="10"/>
      <c r="Q4519" s="15" t="str">
        <f t="shared" ca="1" si="142"/>
        <v>-</v>
      </c>
      <c r="R4519" s="6"/>
      <c r="S4519" s="6"/>
      <c r="T4519" s="6"/>
      <c r="U4519" s="6"/>
      <c r="V4519" s="6"/>
      <c r="W4519" s="6" t="str">
        <f t="shared" si="141"/>
        <v>-</v>
      </c>
      <c r="X4519" s="6"/>
      <c r="Y4519" s="6"/>
      <c r="Z4519" s="6"/>
      <c r="AA4519" s="6"/>
      <c r="AB4519" s="6"/>
      <c r="AC4519" s="6"/>
    </row>
    <row r="4520" spans="1:29" x14ac:dyDescent="0.25">
      <c r="Q4520" s="12" t="str">
        <f t="shared" ca="1" si="142"/>
        <v>-</v>
      </c>
      <c r="W4520" t="str">
        <f t="shared" si="141"/>
        <v>-</v>
      </c>
    </row>
    <row r="4521" spans="1:29" x14ac:dyDescent="0.25">
      <c r="A4521" s="6"/>
      <c r="B4521" s="10"/>
      <c r="C4521" s="6"/>
      <c r="D4521" s="6"/>
      <c r="E4521" s="6"/>
      <c r="F4521" s="6"/>
      <c r="G4521" s="6"/>
      <c r="H4521" s="6"/>
      <c r="I4521" s="6"/>
      <c r="J4521" s="6"/>
      <c r="K4521" s="6"/>
      <c r="L4521" s="6"/>
      <c r="M4521" s="6"/>
      <c r="N4521" s="6"/>
      <c r="O4521" s="6"/>
      <c r="P4521" s="10"/>
      <c r="Q4521" s="15" t="str">
        <f t="shared" ca="1" si="142"/>
        <v>-</v>
      </c>
      <c r="R4521" s="6"/>
      <c r="S4521" s="6"/>
      <c r="T4521" s="6"/>
      <c r="U4521" s="6"/>
      <c r="V4521" s="6"/>
      <c r="W4521" s="6" t="str">
        <f t="shared" si="141"/>
        <v>-</v>
      </c>
      <c r="X4521" s="6"/>
      <c r="Y4521" s="6"/>
      <c r="Z4521" s="6"/>
      <c r="AA4521" s="6"/>
      <c r="AB4521" s="6"/>
      <c r="AC4521" s="6"/>
    </row>
    <row r="4522" spans="1:29" x14ac:dyDescent="0.25">
      <c r="Q4522" s="12" t="str">
        <f t="shared" ca="1" si="142"/>
        <v>-</v>
      </c>
      <c r="W4522" t="str">
        <f t="shared" si="141"/>
        <v>-</v>
      </c>
    </row>
    <row r="4523" spans="1:29" x14ac:dyDescent="0.25">
      <c r="A4523" s="6"/>
      <c r="B4523" s="10"/>
      <c r="C4523" s="6"/>
      <c r="D4523" s="6"/>
      <c r="E4523" s="6"/>
      <c r="F4523" s="6"/>
      <c r="G4523" s="6"/>
      <c r="H4523" s="6"/>
      <c r="I4523" s="6"/>
      <c r="J4523" s="6"/>
      <c r="K4523" s="6"/>
      <c r="L4523" s="6"/>
      <c r="M4523" s="6"/>
      <c r="N4523" s="6"/>
      <c r="O4523" s="6"/>
      <c r="P4523" s="10"/>
      <c r="Q4523" s="15" t="str">
        <f t="shared" ca="1" si="142"/>
        <v>-</v>
      </c>
      <c r="R4523" s="6"/>
      <c r="S4523" s="6"/>
      <c r="T4523" s="6"/>
      <c r="U4523" s="6"/>
      <c r="V4523" s="6"/>
      <c r="W4523" s="6" t="str">
        <f t="shared" si="141"/>
        <v>-</v>
      </c>
      <c r="X4523" s="6"/>
      <c r="Y4523" s="6"/>
      <c r="Z4523" s="6"/>
      <c r="AA4523" s="6"/>
      <c r="AB4523" s="6"/>
      <c r="AC4523" s="6"/>
    </row>
    <row r="4524" spans="1:29" x14ac:dyDescent="0.25">
      <c r="Q4524" s="12" t="str">
        <f t="shared" ca="1" si="142"/>
        <v>-</v>
      </c>
      <c r="W4524" t="str">
        <f t="shared" si="141"/>
        <v>-</v>
      </c>
    </row>
    <row r="4525" spans="1:29" x14ac:dyDescent="0.25">
      <c r="A4525" s="6"/>
      <c r="B4525" s="10"/>
      <c r="C4525" s="6"/>
      <c r="D4525" s="6"/>
      <c r="E4525" s="6"/>
      <c r="F4525" s="6"/>
      <c r="G4525" s="6"/>
      <c r="H4525" s="6"/>
      <c r="I4525" s="6"/>
      <c r="J4525" s="6"/>
      <c r="K4525" s="6"/>
      <c r="L4525" s="6"/>
      <c r="M4525" s="6"/>
      <c r="N4525" s="6"/>
      <c r="O4525" s="6"/>
      <c r="P4525" s="10"/>
      <c r="Q4525" s="15" t="str">
        <f t="shared" ca="1" si="142"/>
        <v>-</v>
      </c>
      <c r="R4525" s="6"/>
      <c r="S4525" s="6"/>
      <c r="T4525" s="6"/>
      <c r="U4525" s="6"/>
      <c r="V4525" s="6"/>
      <c r="W4525" s="6" t="str">
        <f t="shared" si="141"/>
        <v>-</v>
      </c>
      <c r="X4525" s="6"/>
      <c r="Y4525" s="6"/>
      <c r="Z4525" s="6"/>
      <c r="AA4525" s="6"/>
      <c r="AB4525" s="6"/>
      <c r="AC4525" s="6"/>
    </row>
    <row r="4526" spans="1:29" x14ac:dyDescent="0.25">
      <c r="Q4526" s="12" t="str">
        <f t="shared" ca="1" si="142"/>
        <v>-</v>
      </c>
      <c r="W4526" t="str">
        <f t="shared" si="141"/>
        <v>-</v>
      </c>
    </row>
    <row r="4527" spans="1:29" x14ac:dyDescent="0.25">
      <c r="A4527" s="6"/>
      <c r="B4527" s="10"/>
      <c r="C4527" s="6"/>
      <c r="D4527" s="6"/>
      <c r="E4527" s="6"/>
      <c r="F4527" s="6"/>
      <c r="G4527" s="6"/>
      <c r="H4527" s="6"/>
      <c r="I4527" s="6"/>
      <c r="J4527" s="6"/>
      <c r="K4527" s="6"/>
      <c r="L4527" s="6"/>
      <c r="M4527" s="6"/>
      <c r="N4527" s="6"/>
      <c r="O4527" s="6"/>
      <c r="P4527" s="10"/>
      <c r="Q4527" s="15" t="str">
        <f t="shared" ca="1" si="142"/>
        <v>-</v>
      </c>
      <c r="R4527" s="6"/>
      <c r="S4527" s="6"/>
      <c r="T4527" s="6"/>
      <c r="U4527" s="6"/>
      <c r="V4527" s="6"/>
      <c r="W4527" s="6" t="str">
        <f t="shared" si="141"/>
        <v>-</v>
      </c>
      <c r="X4527" s="6"/>
      <c r="Y4527" s="6"/>
      <c r="Z4527" s="6"/>
      <c r="AA4527" s="6"/>
      <c r="AB4527" s="6"/>
      <c r="AC4527" s="6"/>
    </row>
    <row r="4528" spans="1:29" x14ac:dyDescent="0.25">
      <c r="Q4528" s="12" t="str">
        <f t="shared" ca="1" si="142"/>
        <v>-</v>
      </c>
      <c r="W4528" t="str">
        <f t="shared" si="141"/>
        <v>-</v>
      </c>
    </row>
    <row r="4529" spans="1:29" x14ac:dyDescent="0.25">
      <c r="A4529" s="6"/>
      <c r="B4529" s="10"/>
      <c r="C4529" s="6"/>
      <c r="D4529" s="6"/>
      <c r="E4529" s="6"/>
      <c r="F4529" s="6"/>
      <c r="G4529" s="6"/>
      <c r="H4529" s="6"/>
      <c r="I4529" s="6"/>
      <c r="J4529" s="6"/>
      <c r="K4529" s="6"/>
      <c r="L4529" s="6"/>
      <c r="M4529" s="6"/>
      <c r="N4529" s="6"/>
      <c r="O4529" s="6"/>
      <c r="P4529" s="10"/>
      <c r="Q4529" s="15" t="str">
        <f t="shared" ca="1" si="142"/>
        <v>-</v>
      </c>
      <c r="R4529" s="6"/>
      <c r="S4529" s="6"/>
      <c r="T4529" s="6"/>
      <c r="U4529" s="6"/>
      <c r="V4529" s="6"/>
      <c r="W4529" s="6" t="str">
        <f t="shared" si="141"/>
        <v>-</v>
      </c>
      <c r="X4529" s="6"/>
      <c r="Y4529" s="6"/>
      <c r="Z4529" s="6"/>
      <c r="AA4529" s="6"/>
      <c r="AB4529" s="6"/>
      <c r="AC4529" s="6"/>
    </row>
    <row r="4530" spans="1:29" x14ac:dyDescent="0.25">
      <c r="Q4530" s="12" t="str">
        <f t="shared" ca="1" si="142"/>
        <v>-</v>
      </c>
      <c r="W4530" t="str">
        <f t="shared" si="141"/>
        <v>-</v>
      </c>
    </row>
    <row r="4531" spans="1:29" x14ac:dyDescent="0.25">
      <c r="A4531" s="6"/>
      <c r="B4531" s="10"/>
      <c r="C4531" s="6"/>
      <c r="D4531" s="6"/>
      <c r="E4531" s="6"/>
      <c r="F4531" s="6"/>
      <c r="G4531" s="6"/>
      <c r="H4531" s="6"/>
      <c r="I4531" s="6"/>
      <c r="J4531" s="6"/>
      <c r="K4531" s="6"/>
      <c r="L4531" s="6"/>
      <c r="M4531" s="6"/>
      <c r="N4531" s="6"/>
      <c r="O4531" s="6"/>
      <c r="P4531" s="10"/>
      <c r="Q4531" s="15" t="str">
        <f t="shared" ca="1" si="142"/>
        <v>-</v>
      </c>
      <c r="R4531" s="6"/>
      <c r="S4531" s="6"/>
      <c r="T4531" s="6"/>
      <c r="U4531" s="6"/>
      <c r="V4531" s="6"/>
      <c r="W4531" s="6" t="str">
        <f t="shared" si="141"/>
        <v>-</v>
      </c>
      <c r="X4531" s="6"/>
      <c r="Y4531" s="6"/>
      <c r="Z4531" s="6"/>
      <c r="AA4531" s="6"/>
      <c r="AB4531" s="6"/>
      <c r="AC4531" s="6"/>
    </row>
    <row r="4532" spans="1:29" x14ac:dyDescent="0.25">
      <c r="Q4532" s="12" t="str">
        <f t="shared" ca="1" si="142"/>
        <v>-</v>
      </c>
      <c r="W4532" t="str">
        <f t="shared" si="141"/>
        <v>-</v>
      </c>
    </row>
    <row r="4533" spans="1:29" x14ac:dyDescent="0.25">
      <c r="A4533" s="6"/>
      <c r="B4533" s="10"/>
      <c r="C4533" s="6"/>
      <c r="D4533" s="6"/>
      <c r="E4533" s="6"/>
      <c r="F4533" s="6"/>
      <c r="G4533" s="6"/>
      <c r="H4533" s="6"/>
      <c r="I4533" s="6"/>
      <c r="J4533" s="6"/>
      <c r="K4533" s="6"/>
      <c r="L4533" s="6"/>
      <c r="M4533" s="6"/>
      <c r="N4533" s="6"/>
      <c r="O4533" s="6"/>
      <c r="P4533" s="10"/>
      <c r="Q4533" s="15" t="str">
        <f t="shared" ca="1" si="142"/>
        <v>-</v>
      </c>
      <c r="R4533" s="6"/>
      <c r="S4533" s="6"/>
      <c r="T4533" s="6"/>
      <c r="U4533" s="6"/>
      <c r="V4533" s="6"/>
      <c r="W4533" s="6" t="str">
        <f t="shared" si="141"/>
        <v>-</v>
      </c>
      <c r="X4533" s="6"/>
      <c r="Y4533" s="6"/>
      <c r="Z4533" s="6"/>
      <c r="AA4533" s="6"/>
      <c r="AB4533" s="6"/>
      <c r="AC4533" s="6"/>
    </row>
    <row r="4534" spans="1:29" x14ac:dyDescent="0.25">
      <c r="Q4534" s="12" t="str">
        <f t="shared" ca="1" si="142"/>
        <v>-</v>
      </c>
      <c r="W4534" t="str">
        <f t="shared" si="141"/>
        <v>-</v>
      </c>
    </row>
    <row r="4535" spans="1:29" x14ac:dyDescent="0.25">
      <c r="A4535" s="6"/>
      <c r="B4535" s="10"/>
      <c r="C4535" s="6"/>
      <c r="D4535" s="6"/>
      <c r="E4535" s="6"/>
      <c r="F4535" s="6"/>
      <c r="G4535" s="6"/>
      <c r="H4535" s="6"/>
      <c r="I4535" s="6"/>
      <c r="J4535" s="6"/>
      <c r="K4535" s="6"/>
      <c r="L4535" s="6"/>
      <c r="M4535" s="6"/>
      <c r="N4535" s="6"/>
      <c r="O4535" s="6"/>
      <c r="P4535" s="10"/>
      <c r="Q4535" s="15" t="str">
        <f t="shared" ca="1" si="142"/>
        <v>-</v>
      </c>
      <c r="R4535" s="6"/>
      <c r="S4535" s="6"/>
      <c r="T4535" s="6"/>
      <c r="U4535" s="6"/>
      <c r="V4535" s="6"/>
      <c r="W4535" s="6" t="str">
        <f t="shared" si="141"/>
        <v>-</v>
      </c>
      <c r="X4535" s="6"/>
      <c r="Y4535" s="6"/>
      <c r="Z4535" s="6"/>
      <c r="AA4535" s="6"/>
      <c r="AB4535" s="6"/>
      <c r="AC4535" s="6"/>
    </row>
    <row r="4536" spans="1:29" x14ac:dyDescent="0.25">
      <c r="Q4536" s="12" t="str">
        <f t="shared" ca="1" si="142"/>
        <v>-</v>
      </c>
      <c r="W4536" t="str">
        <f t="shared" si="141"/>
        <v>-</v>
      </c>
    </row>
    <row r="4537" spans="1:29" x14ac:dyDescent="0.25">
      <c r="A4537" s="6"/>
      <c r="B4537" s="10"/>
      <c r="C4537" s="6"/>
      <c r="D4537" s="6"/>
      <c r="E4537" s="6"/>
      <c r="F4537" s="6"/>
      <c r="G4537" s="6"/>
      <c r="H4537" s="6"/>
      <c r="I4537" s="6"/>
      <c r="J4537" s="6"/>
      <c r="K4537" s="6"/>
      <c r="L4537" s="6"/>
      <c r="M4537" s="6"/>
      <c r="N4537" s="6"/>
      <c r="O4537" s="6"/>
      <c r="P4537" s="10"/>
      <c r="Q4537" s="15" t="str">
        <f t="shared" ca="1" si="142"/>
        <v>-</v>
      </c>
      <c r="R4537" s="6"/>
      <c r="S4537" s="6"/>
      <c r="T4537" s="6"/>
      <c r="U4537" s="6"/>
      <c r="V4537" s="6"/>
      <c r="W4537" s="6" t="str">
        <f t="shared" si="141"/>
        <v>-</v>
      </c>
      <c r="X4537" s="6"/>
      <c r="Y4537" s="6"/>
      <c r="Z4537" s="6"/>
      <c r="AA4537" s="6"/>
      <c r="AB4537" s="6"/>
      <c r="AC4537" s="6"/>
    </row>
    <row r="4538" spans="1:29" x14ac:dyDescent="0.25">
      <c r="Q4538" s="12" t="str">
        <f t="shared" ca="1" si="142"/>
        <v>-</v>
      </c>
      <c r="W4538" t="str">
        <f t="shared" si="141"/>
        <v>-</v>
      </c>
    </row>
    <row r="4539" spans="1:29" x14ac:dyDescent="0.25">
      <c r="A4539" s="6"/>
      <c r="B4539" s="10"/>
      <c r="C4539" s="6"/>
      <c r="D4539" s="6"/>
      <c r="E4539" s="6"/>
      <c r="F4539" s="6"/>
      <c r="G4539" s="6"/>
      <c r="H4539" s="6"/>
      <c r="I4539" s="6"/>
      <c r="J4539" s="6"/>
      <c r="K4539" s="6"/>
      <c r="L4539" s="6"/>
      <c r="M4539" s="6"/>
      <c r="N4539" s="6"/>
      <c r="O4539" s="6"/>
      <c r="P4539" s="10"/>
      <c r="Q4539" s="15" t="str">
        <f t="shared" ca="1" si="142"/>
        <v>-</v>
      </c>
      <c r="R4539" s="6"/>
      <c r="S4539" s="6"/>
      <c r="T4539" s="6"/>
      <c r="U4539" s="6"/>
      <c r="V4539" s="6"/>
      <c r="W4539" s="6" t="str">
        <f t="shared" si="141"/>
        <v>-</v>
      </c>
      <c r="X4539" s="6"/>
      <c r="Y4539" s="6"/>
      <c r="Z4539" s="6"/>
      <c r="AA4539" s="6"/>
      <c r="AB4539" s="6"/>
      <c r="AC4539" s="6"/>
    </row>
    <row r="4540" spans="1:29" x14ac:dyDescent="0.25">
      <c r="Q4540" s="12" t="str">
        <f t="shared" ca="1" si="142"/>
        <v>-</v>
      </c>
      <c r="W4540" t="str">
        <f t="shared" si="141"/>
        <v>-</v>
      </c>
    </row>
    <row r="4541" spans="1:29" x14ac:dyDescent="0.25">
      <c r="A4541" s="6"/>
      <c r="B4541" s="10"/>
      <c r="C4541" s="6"/>
      <c r="D4541" s="6"/>
      <c r="E4541" s="6"/>
      <c r="F4541" s="6"/>
      <c r="G4541" s="6"/>
      <c r="H4541" s="6"/>
      <c r="I4541" s="6"/>
      <c r="J4541" s="6"/>
      <c r="K4541" s="6"/>
      <c r="L4541" s="6"/>
      <c r="M4541" s="6"/>
      <c r="N4541" s="6"/>
      <c r="O4541" s="6"/>
      <c r="P4541" s="10"/>
      <c r="Q4541" s="15" t="str">
        <f t="shared" ca="1" si="142"/>
        <v>-</v>
      </c>
      <c r="R4541" s="6"/>
      <c r="S4541" s="6"/>
      <c r="T4541" s="6"/>
      <c r="U4541" s="6"/>
      <c r="V4541" s="6"/>
      <c r="W4541" s="6" t="str">
        <f t="shared" si="141"/>
        <v>-</v>
      </c>
      <c r="X4541" s="6"/>
      <c r="Y4541" s="6"/>
      <c r="Z4541" s="6"/>
      <c r="AA4541" s="6"/>
      <c r="AB4541" s="6"/>
      <c r="AC4541" s="6"/>
    </row>
    <row r="4542" spans="1:29" x14ac:dyDescent="0.25">
      <c r="Q4542" s="12" t="str">
        <f t="shared" ca="1" si="142"/>
        <v>-</v>
      </c>
      <c r="W4542" t="str">
        <f t="shared" si="141"/>
        <v>-</v>
      </c>
    </row>
    <row r="4543" spans="1:29" x14ac:dyDescent="0.25">
      <c r="A4543" s="6"/>
      <c r="B4543" s="10"/>
      <c r="C4543" s="6"/>
      <c r="D4543" s="6"/>
      <c r="E4543" s="6"/>
      <c r="F4543" s="6"/>
      <c r="G4543" s="6"/>
      <c r="H4543" s="6"/>
      <c r="I4543" s="6"/>
      <c r="J4543" s="6"/>
      <c r="K4543" s="6"/>
      <c r="L4543" s="6"/>
      <c r="M4543" s="6"/>
      <c r="N4543" s="6"/>
      <c r="O4543" s="6"/>
      <c r="P4543" s="10"/>
      <c r="Q4543" s="15" t="str">
        <f t="shared" ca="1" si="142"/>
        <v>-</v>
      </c>
      <c r="R4543" s="6"/>
      <c r="S4543" s="6"/>
      <c r="T4543" s="6"/>
      <c r="U4543" s="6"/>
      <c r="V4543" s="6"/>
      <c r="W4543" s="6" t="str">
        <f t="shared" ref="W4543:W4606" si="143">IF(OR(ISBLANK(J4543),ISBLANK(V4543)),"-",(IF(J4543=V4543,"Yes","No")))</f>
        <v>-</v>
      </c>
      <c r="X4543" s="6"/>
      <c r="Y4543" s="6"/>
      <c r="Z4543" s="6"/>
      <c r="AA4543" s="6"/>
      <c r="AB4543" s="6"/>
      <c r="AC4543" s="6"/>
    </row>
    <row r="4544" spans="1:29" x14ac:dyDescent="0.25">
      <c r="Q4544" s="12" t="str">
        <f t="shared" ref="Q4544:Q4607" ca="1" si="144">IF(B4544&gt;1/1/1900, (IF(R4544="Closed",(DATEDIF(B4544,P4544,"d"))-(DATEDIF(M4544,O4544,"d")),IF(OR(R4544="Pending",ISBLANK(P4544)),TODAY()-B4544))),"-")</f>
        <v>-</v>
      </c>
      <c r="W4544" t="str">
        <f t="shared" si="143"/>
        <v>-</v>
      </c>
    </row>
    <row r="4545" spans="1:29" x14ac:dyDescent="0.25">
      <c r="A4545" s="6"/>
      <c r="B4545" s="10"/>
      <c r="C4545" s="6"/>
      <c r="D4545" s="6"/>
      <c r="E4545" s="6"/>
      <c r="F4545" s="6"/>
      <c r="G4545" s="6"/>
      <c r="H4545" s="6"/>
      <c r="I4545" s="6"/>
      <c r="J4545" s="6"/>
      <c r="K4545" s="6"/>
      <c r="L4545" s="6"/>
      <c r="M4545" s="6"/>
      <c r="N4545" s="6"/>
      <c r="O4545" s="6"/>
      <c r="P4545" s="10"/>
      <c r="Q4545" s="15" t="str">
        <f t="shared" ca="1" si="144"/>
        <v>-</v>
      </c>
      <c r="R4545" s="6"/>
      <c r="S4545" s="6"/>
      <c r="T4545" s="6"/>
      <c r="U4545" s="6"/>
      <c r="V4545" s="6"/>
      <c r="W4545" s="6" t="str">
        <f t="shared" si="143"/>
        <v>-</v>
      </c>
      <c r="X4545" s="6"/>
      <c r="Y4545" s="6"/>
      <c r="Z4545" s="6"/>
      <c r="AA4545" s="6"/>
      <c r="AB4545" s="6"/>
      <c r="AC4545" s="6"/>
    </row>
    <row r="4546" spans="1:29" x14ac:dyDescent="0.25">
      <c r="Q4546" s="12" t="str">
        <f t="shared" ca="1" si="144"/>
        <v>-</v>
      </c>
      <c r="W4546" t="str">
        <f t="shared" si="143"/>
        <v>-</v>
      </c>
    </row>
    <row r="4547" spans="1:29" x14ac:dyDescent="0.25">
      <c r="A4547" s="6"/>
      <c r="B4547" s="10"/>
      <c r="C4547" s="6"/>
      <c r="D4547" s="6"/>
      <c r="E4547" s="6"/>
      <c r="F4547" s="6"/>
      <c r="G4547" s="6"/>
      <c r="H4547" s="6"/>
      <c r="I4547" s="6"/>
      <c r="J4547" s="6"/>
      <c r="K4547" s="6"/>
      <c r="L4547" s="6"/>
      <c r="M4547" s="6"/>
      <c r="N4547" s="6"/>
      <c r="O4547" s="6"/>
      <c r="P4547" s="10"/>
      <c r="Q4547" s="15" t="str">
        <f t="shared" ca="1" si="144"/>
        <v>-</v>
      </c>
      <c r="R4547" s="6"/>
      <c r="S4547" s="6"/>
      <c r="T4547" s="6"/>
      <c r="U4547" s="6"/>
      <c r="V4547" s="6"/>
      <c r="W4547" s="6" t="str">
        <f t="shared" si="143"/>
        <v>-</v>
      </c>
      <c r="X4547" s="6"/>
      <c r="Y4547" s="6"/>
      <c r="Z4547" s="6"/>
      <c r="AA4547" s="6"/>
      <c r="AB4547" s="6"/>
      <c r="AC4547" s="6"/>
    </row>
    <row r="4548" spans="1:29" x14ac:dyDescent="0.25">
      <c r="Q4548" s="12" t="str">
        <f t="shared" ca="1" si="144"/>
        <v>-</v>
      </c>
      <c r="W4548" t="str">
        <f t="shared" si="143"/>
        <v>-</v>
      </c>
    </row>
    <row r="4549" spans="1:29" x14ac:dyDescent="0.25">
      <c r="A4549" s="6"/>
      <c r="B4549" s="10"/>
      <c r="C4549" s="6"/>
      <c r="D4549" s="6"/>
      <c r="E4549" s="6"/>
      <c r="F4549" s="6"/>
      <c r="G4549" s="6"/>
      <c r="H4549" s="6"/>
      <c r="I4549" s="6"/>
      <c r="J4549" s="6"/>
      <c r="K4549" s="6"/>
      <c r="L4549" s="6"/>
      <c r="M4549" s="6"/>
      <c r="N4549" s="6"/>
      <c r="O4549" s="6"/>
      <c r="P4549" s="10"/>
      <c r="Q4549" s="15" t="str">
        <f t="shared" ca="1" si="144"/>
        <v>-</v>
      </c>
      <c r="R4549" s="6"/>
      <c r="S4549" s="6"/>
      <c r="T4549" s="6"/>
      <c r="U4549" s="6"/>
      <c r="V4549" s="6"/>
      <c r="W4549" s="6" t="str">
        <f t="shared" si="143"/>
        <v>-</v>
      </c>
      <c r="X4549" s="6"/>
      <c r="Y4549" s="6"/>
      <c r="Z4549" s="6"/>
      <c r="AA4549" s="6"/>
      <c r="AB4549" s="6"/>
      <c r="AC4549" s="6"/>
    </row>
    <row r="4550" spans="1:29" x14ac:dyDescent="0.25">
      <c r="Q4550" s="12" t="str">
        <f t="shared" ca="1" si="144"/>
        <v>-</v>
      </c>
      <c r="W4550" t="str">
        <f t="shared" si="143"/>
        <v>-</v>
      </c>
    </row>
    <row r="4551" spans="1:29" x14ac:dyDescent="0.25">
      <c r="A4551" s="6"/>
      <c r="B4551" s="10"/>
      <c r="C4551" s="6"/>
      <c r="D4551" s="6"/>
      <c r="E4551" s="6"/>
      <c r="F4551" s="6"/>
      <c r="G4551" s="6"/>
      <c r="H4551" s="6"/>
      <c r="I4551" s="6"/>
      <c r="J4551" s="6"/>
      <c r="K4551" s="6"/>
      <c r="L4551" s="6"/>
      <c r="M4551" s="6"/>
      <c r="N4551" s="6"/>
      <c r="O4551" s="6"/>
      <c r="P4551" s="10"/>
      <c r="Q4551" s="15" t="str">
        <f t="shared" ca="1" si="144"/>
        <v>-</v>
      </c>
      <c r="R4551" s="6"/>
      <c r="S4551" s="6"/>
      <c r="T4551" s="6"/>
      <c r="U4551" s="6"/>
      <c r="V4551" s="6"/>
      <c r="W4551" s="6" t="str">
        <f t="shared" si="143"/>
        <v>-</v>
      </c>
      <c r="X4551" s="6"/>
      <c r="Y4551" s="6"/>
      <c r="Z4551" s="6"/>
      <c r="AA4551" s="6"/>
      <c r="AB4551" s="6"/>
      <c r="AC4551" s="6"/>
    </row>
    <row r="4552" spans="1:29" x14ac:dyDescent="0.25">
      <c r="Q4552" s="12" t="str">
        <f t="shared" ca="1" si="144"/>
        <v>-</v>
      </c>
      <c r="W4552" t="str">
        <f t="shared" si="143"/>
        <v>-</v>
      </c>
    </row>
    <row r="4553" spans="1:29" x14ac:dyDescent="0.25">
      <c r="A4553" s="6"/>
      <c r="B4553" s="10"/>
      <c r="C4553" s="6"/>
      <c r="D4553" s="6"/>
      <c r="E4553" s="6"/>
      <c r="F4553" s="6"/>
      <c r="G4553" s="6"/>
      <c r="H4553" s="6"/>
      <c r="I4553" s="6"/>
      <c r="J4553" s="6"/>
      <c r="K4553" s="6"/>
      <c r="L4553" s="6"/>
      <c r="M4553" s="6"/>
      <c r="N4553" s="6"/>
      <c r="O4553" s="6"/>
      <c r="P4553" s="10"/>
      <c r="Q4553" s="15" t="str">
        <f t="shared" ca="1" si="144"/>
        <v>-</v>
      </c>
      <c r="R4553" s="6"/>
      <c r="S4553" s="6"/>
      <c r="T4553" s="6"/>
      <c r="U4553" s="6"/>
      <c r="V4553" s="6"/>
      <c r="W4553" s="6" t="str">
        <f t="shared" si="143"/>
        <v>-</v>
      </c>
      <c r="X4553" s="6"/>
      <c r="Y4553" s="6"/>
      <c r="Z4553" s="6"/>
      <c r="AA4553" s="6"/>
      <c r="AB4553" s="6"/>
      <c r="AC4553" s="6"/>
    </row>
    <row r="4554" spans="1:29" x14ac:dyDescent="0.25">
      <c r="Q4554" s="12" t="str">
        <f t="shared" ca="1" si="144"/>
        <v>-</v>
      </c>
      <c r="W4554" t="str">
        <f t="shared" si="143"/>
        <v>-</v>
      </c>
    </row>
    <row r="4555" spans="1:29" x14ac:dyDescent="0.25">
      <c r="A4555" s="6"/>
      <c r="B4555" s="10"/>
      <c r="C4555" s="6"/>
      <c r="D4555" s="6"/>
      <c r="E4555" s="6"/>
      <c r="F4555" s="6"/>
      <c r="G4555" s="6"/>
      <c r="H4555" s="6"/>
      <c r="I4555" s="6"/>
      <c r="J4555" s="6"/>
      <c r="K4555" s="6"/>
      <c r="L4555" s="6"/>
      <c r="M4555" s="6"/>
      <c r="N4555" s="6"/>
      <c r="O4555" s="6"/>
      <c r="P4555" s="10"/>
      <c r="Q4555" s="15" t="str">
        <f t="shared" ca="1" si="144"/>
        <v>-</v>
      </c>
      <c r="R4555" s="6"/>
      <c r="S4555" s="6"/>
      <c r="T4555" s="6"/>
      <c r="U4555" s="6"/>
      <c r="V4555" s="6"/>
      <c r="W4555" s="6" t="str">
        <f t="shared" si="143"/>
        <v>-</v>
      </c>
      <c r="X4555" s="6"/>
      <c r="Y4555" s="6"/>
      <c r="Z4555" s="6"/>
      <c r="AA4555" s="6"/>
      <c r="AB4555" s="6"/>
      <c r="AC4555" s="6"/>
    </row>
    <row r="4556" spans="1:29" x14ac:dyDescent="0.25">
      <c r="Q4556" s="12" t="str">
        <f t="shared" ca="1" si="144"/>
        <v>-</v>
      </c>
      <c r="W4556" t="str">
        <f t="shared" si="143"/>
        <v>-</v>
      </c>
    </row>
    <row r="4557" spans="1:29" x14ac:dyDescent="0.25">
      <c r="A4557" s="6"/>
      <c r="B4557" s="10"/>
      <c r="C4557" s="6"/>
      <c r="D4557" s="6"/>
      <c r="E4557" s="6"/>
      <c r="F4557" s="6"/>
      <c r="G4557" s="6"/>
      <c r="H4557" s="6"/>
      <c r="I4557" s="6"/>
      <c r="J4557" s="6"/>
      <c r="K4557" s="6"/>
      <c r="L4557" s="6"/>
      <c r="M4557" s="6"/>
      <c r="N4557" s="6"/>
      <c r="O4557" s="6"/>
      <c r="P4557" s="10"/>
      <c r="Q4557" s="15" t="str">
        <f t="shared" ca="1" si="144"/>
        <v>-</v>
      </c>
      <c r="R4557" s="6"/>
      <c r="S4557" s="6"/>
      <c r="T4557" s="6"/>
      <c r="U4557" s="6"/>
      <c r="V4557" s="6"/>
      <c r="W4557" s="6" t="str">
        <f t="shared" si="143"/>
        <v>-</v>
      </c>
      <c r="X4557" s="6"/>
      <c r="Y4557" s="6"/>
      <c r="Z4557" s="6"/>
      <c r="AA4557" s="6"/>
      <c r="AB4557" s="6"/>
      <c r="AC4557" s="6"/>
    </row>
    <row r="4558" spans="1:29" x14ac:dyDescent="0.25">
      <c r="Q4558" s="12" t="str">
        <f t="shared" ca="1" si="144"/>
        <v>-</v>
      </c>
      <c r="W4558" t="str">
        <f t="shared" si="143"/>
        <v>-</v>
      </c>
    </row>
    <row r="4559" spans="1:29" x14ac:dyDescent="0.25">
      <c r="A4559" s="6"/>
      <c r="B4559" s="10"/>
      <c r="C4559" s="6"/>
      <c r="D4559" s="6"/>
      <c r="E4559" s="6"/>
      <c r="F4559" s="6"/>
      <c r="G4559" s="6"/>
      <c r="H4559" s="6"/>
      <c r="I4559" s="6"/>
      <c r="J4559" s="6"/>
      <c r="K4559" s="6"/>
      <c r="L4559" s="6"/>
      <c r="M4559" s="6"/>
      <c r="N4559" s="6"/>
      <c r="O4559" s="6"/>
      <c r="P4559" s="10"/>
      <c r="Q4559" s="15" t="str">
        <f t="shared" ca="1" si="144"/>
        <v>-</v>
      </c>
      <c r="R4559" s="6"/>
      <c r="S4559" s="6"/>
      <c r="T4559" s="6"/>
      <c r="U4559" s="6"/>
      <c r="V4559" s="6"/>
      <c r="W4559" s="6" t="str">
        <f t="shared" si="143"/>
        <v>-</v>
      </c>
      <c r="X4559" s="6"/>
      <c r="Y4559" s="6"/>
      <c r="Z4559" s="6"/>
      <c r="AA4559" s="6"/>
      <c r="AB4559" s="6"/>
      <c r="AC4559" s="6"/>
    </row>
    <row r="4560" spans="1:29" x14ac:dyDescent="0.25">
      <c r="Q4560" s="12" t="str">
        <f t="shared" ca="1" si="144"/>
        <v>-</v>
      </c>
      <c r="W4560" t="str">
        <f t="shared" si="143"/>
        <v>-</v>
      </c>
    </row>
    <row r="4561" spans="1:29" x14ac:dyDescent="0.25">
      <c r="A4561" s="6"/>
      <c r="B4561" s="10"/>
      <c r="C4561" s="6"/>
      <c r="D4561" s="6"/>
      <c r="E4561" s="6"/>
      <c r="F4561" s="6"/>
      <c r="G4561" s="6"/>
      <c r="H4561" s="6"/>
      <c r="I4561" s="6"/>
      <c r="J4561" s="6"/>
      <c r="K4561" s="6"/>
      <c r="L4561" s="6"/>
      <c r="M4561" s="6"/>
      <c r="N4561" s="6"/>
      <c r="O4561" s="6"/>
      <c r="P4561" s="10"/>
      <c r="Q4561" s="15" t="str">
        <f t="shared" ca="1" si="144"/>
        <v>-</v>
      </c>
      <c r="R4561" s="6"/>
      <c r="S4561" s="6"/>
      <c r="T4561" s="6"/>
      <c r="U4561" s="6"/>
      <c r="V4561" s="6"/>
      <c r="W4561" s="6" t="str">
        <f t="shared" si="143"/>
        <v>-</v>
      </c>
      <c r="X4561" s="6"/>
      <c r="Y4561" s="6"/>
      <c r="Z4561" s="6"/>
      <c r="AA4561" s="6"/>
      <c r="AB4561" s="6"/>
      <c r="AC4561" s="6"/>
    </row>
    <row r="4562" spans="1:29" x14ac:dyDescent="0.25">
      <c r="Q4562" s="12" t="str">
        <f t="shared" ca="1" si="144"/>
        <v>-</v>
      </c>
      <c r="W4562" t="str">
        <f t="shared" si="143"/>
        <v>-</v>
      </c>
    </row>
    <row r="4563" spans="1:29" x14ac:dyDescent="0.25">
      <c r="A4563" s="6"/>
      <c r="B4563" s="10"/>
      <c r="C4563" s="6"/>
      <c r="D4563" s="6"/>
      <c r="E4563" s="6"/>
      <c r="F4563" s="6"/>
      <c r="G4563" s="6"/>
      <c r="H4563" s="6"/>
      <c r="I4563" s="6"/>
      <c r="J4563" s="6"/>
      <c r="K4563" s="6"/>
      <c r="L4563" s="6"/>
      <c r="M4563" s="6"/>
      <c r="N4563" s="6"/>
      <c r="O4563" s="6"/>
      <c r="P4563" s="10"/>
      <c r="Q4563" s="15" t="str">
        <f t="shared" ca="1" si="144"/>
        <v>-</v>
      </c>
      <c r="R4563" s="6"/>
      <c r="S4563" s="6"/>
      <c r="T4563" s="6"/>
      <c r="U4563" s="6"/>
      <c r="V4563" s="6"/>
      <c r="W4563" s="6" t="str">
        <f t="shared" si="143"/>
        <v>-</v>
      </c>
      <c r="X4563" s="6"/>
      <c r="Y4563" s="6"/>
      <c r="Z4563" s="6"/>
      <c r="AA4563" s="6"/>
      <c r="AB4563" s="6"/>
      <c r="AC4563" s="6"/>
    </row>
    <row r="4564" spans="1:29" x14ac:dyDescent="0.25">
      <c r="Q4564" s="12" t="str">
        <f t="shared" ca="1" si="144"/>
        <v>-</v>
      </c>
      <c r="W4564" t="str">
        <f t="shared" si="143"/>
        <v>-</v>
      </c>
    </row>
    <row r="4565" spans="1:29" x14ac:dyDescent="0.25">
      <c r="A4565" s="6"/>
      <c r="B4565" s="10"/>
      <c r="C4565" s="6"/>
      <c r="D4565" s="6"/>
      <c r="E4565" s="6"/>
      <c r="F4565" s="6"/>
      <c r="G4565" s="6"/>
      <c r="H4565" s="6"/>
      <c r="I4565" s="6"/>
      <c r="J4565" s="6"/>
      <c r="K4565" s="6"/>
      <c r="L4565" s="6"/>
      <c r="M4565" s="6"/>
      <c r="N4565" s="6"/>
      <c r="O4565" s="6"/>
      <c r="P4565" s="10"/>
      <c r="Q4565" s="15" t="str">
        <f t="shared" ca="1" si="144"/>
        <v>-</v>
      </c>
      <c r="R4565" s="6"/>
      <c r="S4565" s="6"/>
      <c r="T4565" s="6"/>
      <c r="U4565" s="6"/>
      <c r="V4565" s="6"/>
      <c r="W4565" s="6" t="str">
        <f t="shared" si="143"/>
        <v>-</v>
      </c>
      <c r="X4565" s="6"/>
      <c r="Y4565" s="6"/>
      <c r="Z4565" s="6"/>
      <c r="AA4565" s="6"/>
      <c r="AB4565" s="6"/>
      <c r="AC4565" s="6"/>
    </row>
    <row r="4566" spans="1:29" x14ac:dyDescent="0.25">
      <c r="Q4566" s="12" t="str">
        <f t="shared" ca="1" si="144"/>
        <v>-</v>
      </c>
      <c r="W4566" t="str">
        <f t="shared" si="143"/>
        <v>-</v>
      </c>
    </row>
    <row r="4567" spans="1:29" x14ac:dyDescent="0.25">
      <c r="A4567" s="6"/>
      <c r="B4567" s="10"/>
      <c r="C4567" s="6"/>
      <c r="D4567" s="6"/>
      <c r="E4567" s="6"/>
      <c r="F4567" s="6"/>
      <c r="G4567" s="6"/>
      <c r="H4567" s="6"/>
      <c r="I4567" s="6"/>
      <c r="J4567" s="6"/>
      <c r="K4567" s="6"/>
      <c r="L4567" s="6"/>
      <c r="M4567" s="6"/>
      <c r="N4567" s="6"/>
      <c r="O4567" s="6"/>
      <c r="P4567" s="10"/>
      <c r="Q4567" s="15" t="str">
        <f t="shared" ca="1" si="144"/>
        <v>-</v>
      </c>
      <c r="R4567" s="6"/>
      <c r="S4567" s="6"/>
      <c r="T4567" s="6"/>
      <c r="U4567" s="6"/>
      <c r="V4567" s="6"/>
      <c r="W4567" s="6" t="str">
        <f t="shared" si="143"/>
        <v>-</v>
      </c>
      <c r="X4567" s="6"/>
      <c r="Y4567" s="6"/>
      <c r="Z4567" s="6"/>
      <c r="AA4567" s="6"/>
      <c r="AB4567" s="6"/>
      <c r="AC4567" s="6"/>
    </row>
    <row r="4568" spans="1:29" x14ac:dyDescent="0.25">
      <c r="Q4568" s="12" t="str">
        <f t="shared" ca="1" si="144"/>
        <v>-</v>
      </c>
      <c r="W4568" t="str">
        <f t="shared" si="143"/>
        <v>-</v>
      </c>
    </row>
    <row r="4569" spans="1:29" x14ac:dyDescent="0.25">
      <c r="A4569" s="6"/>
      <c r="B4569" s="10"/>
      <c r="C4569" s="6"/>
      <c r="D4569" s="6"/>
      <c r="E4569" s="6"/>
      <c r="F4569" s="6"/>
      <c r="G4569" s="6"/>
      <c r="H4569" s="6"/>
      <c r="I4569" s="6"/>
      <c r="J4569" s="6"/>
      <c r="K4569" s="6"/>
      <c r="L4569" s="6"/>
      <c r="M4569" s="6"/>
      <c r="N4569" s="6"/>
      <c r="O4569" s="6"/>
      <c r="P4569" s="10"/>
      <c r="Q4569" s="15" t="str">
        <f t="shared" ca="1" si="144"/>
        <v>-</v>
      </c>
      <c r="R4569" s="6"/>
      <c r="S4569" s="6"/>
      <c r="T4569" s="6"/>
      <c r="U4569" s="6"/>
      <c r="V4569" s="6"/>
      <c r="W4569" s="6" t="str">
        <f t="shared" si="143"/>
        <v>-</v>
      </c>
      <c r="X4569" s="6"/>
      <c r="Y4569" s="6"/>
      <c r="Z4569" s="6"/>
      <c r="AA4569" s="6"/>
      <c r="AB4569" s="6"/>
      <c r="AC4569" s="6"/>
    </row>
    <row r="4570" spans="1:29" x14ac:dyDescent="0.25">
      <c r="Q4570" s="12" t="str">
        <f t="shared" ca="1" si="144"/>
        <v>-</v>
      </c>
      <c r="W4570" t="str">
        <f t="shared" si="143"/>
        <v>-</v>
      </c>
    </row>
    <row r="4571" spans="1:29" x14ac:dyDescent="0.25">
      <c r="A4571" s="6"/>
      <c r="B4571" s="10"/>
      <c r="C4571" s="6"/>
      <c r="D4571" s="6"/>
      <c r="E4571" s="6"/>
      <c r="F4571" s="6"/>
      <c r="G4571" s="6"/>
      <c r="H4571" s="6"/>
      <c r="I4571" s="6"/>
      <c r="J4571" s="6"/>
      <c r="K4571" s="6"/>
      <c r="L4571" s="6"/>
      <c r="M4571" s="6"/>
      <c r="N4571" s="6"/>
      <c r="O4571" s="6"/>
      <c r="P4571" s="10"/>
      <c r="Q4571" s="15" t="str">
        <f t="shared" ca="1" si="144"/>
        <v>-</v>
      </c>
      <c r="R4571" s="6"/>
      <c r="S4571" s="6"/>
      <c r="T4571" s="6"/>
      <c r="U4571" s="6"/>
      <c r="V4571" s="6"/>
      <c r="W4571" s="6" t="str">
        <f t="shared" si="143"/>
        <v>-</v>
      </c>
      <c r="X4571" s="6"/>
      <c r="Y4571" s="6"/>
      <c r="Z4571" s="6"/>
      <c r="AA4571" s="6"/>
      <c r="AB4571" s="6"/>
      <c r="AC4571" s="6"/>
    </row>
    <row r="4572" spans="1:29" x14ac:dyDescent="0.25">
      <c r="Q4572" s="12" t="str">
        <f t="shared" ca="1" si="144"/>
        <v>-</v>
      </c>
      <c r="W4572" t="str">
        <f t="shared" si="143"/>
        <v>-</v>
      </c>
    </row>
    <row r="4573" spans="1:29" x14ac:dyDescent="0.25">
      <c r="A4573" s="6"/>
      <c r="B4573" s="10"/>
      <c r="C4573" s="6"/>
      <c r="D4573" s="6"/>
      <c r="E4573" s="6"/>
      <c r="F4573" s="6"/>
      <c r="G4573" s="6"/>
      <c r="H4573" s="6"/>
      <c r="I4573" s="6"/>
      <c r="J4573" s="6"/>
      <c r="K4573" s="6"/>
      <c r="L4573" s="6"/>
      <c r="M4573" s="6"/>
      <c r="N4573" s="6"/>
      <c r="O4573" s="6"/>
      <c r="P4573" s="10"/>
      <c r="Q4573" s="15" t="str">
        <f t="shared" ca="1" si="144"/>
        <v>-</v>
      </c>
      <c r="R4573" s="6"/>
      <c r="S4573" s="6"/>
      <c r="T4573" s="6"/>
      <c r="U4573" s="6"/>
      <c r="V4573" s="6"/>
      <c r="W4573" s="6" t="str">
        <f t="shared" si="143"/>
        <v>-</v>
      </c>
      <c r="X4573" s="6"/>
      <c r="Y4573" s="6"/>
      <c r="Z4573" s="6"/>
      <c r="AA4573" s="6"/>
      <c r="AB4573" s="6"/>
      <c r="AC4573" s="6"/>
    </row>
    <row r="4574" spans="1:29" x14ac:dyDescent="0.25">
      <c r="Q4574" s="12" t="str">
        <f t="shared" ca="1" si="144"/>
        <v>-</v>
      </c>
      <c r="W4574" t="str">
        <f t="shared" si="143"/>
        <v>-</v>
      </c>
    </row>
    <row r="4575" spans="1:29" x14ac:dyDescent="0.25">
      <c r="A4575" s="6"/>
      <c r="B4575" s="10"/>
      <c r="C4575" s="6"/>
      <c r="D4575" s="6"/>
      <c r="E4575" s="6"/>
      <c r="F4575" s="6"/>
      <c r="G4575" s="6"/>
      <c r="H4575" s="6"/>
      <c r="I4575" s="6"/>
      <c r="J4575" s="6"/>
      <c r="K4575" s="6"/>
      <c r="L4575" s="6"/>
      <c r="M4575" s="6"/>
      <c r="N4575" s="6"/>
      <c r="O4575" s="6"/>
      <c r="P4575" s="10"/>
      <c r="Q4575" s="15" t="str">
        <f t="shared" ca="1" si="144"/>
        <v>-</v>
      </c>
      <c r="R4575" s="6"/>
      <c r="S4575" s="6"/>
      <c r="T4575" s="6"/>
      <c r="U4575" s="6"/>
      <c r="V4575" s="6"/>
      <c r="W4575" s="6" t="str">
        <f t="shared" si="143"/>
        <v>-</v>
      </c>
      <c r="X4575" s="6"/>
      <c r="Y4575" s="6"/>
      <c r="Z4575" s="6"/>
      <c r="AA4575" s="6"/>
      <c r="AB4575" s="6"/>
      <c r="AC4575" s="6"/>
    </row>
    <row r="4576" spans="1:29" x14ac:dyDescent="0.25">
      <c r="Q4576" s="12" t="str">
        <f t="shared" ca="1" si="144"/>
        <v>-</v>
      </c>
      <c r="W4576" t="str">
        <f t="shared" si="143"/>
        <v>-</v>
      </c>
    </row>
    <row r="4577" spans="1:29" x14ac:dyDescent="0.25">
      <c r="A4577" s="6"/>
      <c r="B4577" s="10"/>
      <c r="C4577" s="6"/>
      <c r="D4577" s="6"/>
      <c r="E4577" s="6"/>
      <c r="F4577" s="6"/>
      <c r="G4577" s="6"/>
      <c r="H4577" s="6"/>
      <c r="I4577" s="6"/>
      <c r="J4577" s="6"/>
      <c r="K4577" s="6"/>
      <c r="L4577" s="6"/>
      <c r="M4577" s="6"/>
      <c r="N4577" s="6"/>
      <c r="O4577" s="6"/>
      <c r="P4577" s="10"/>
      <c r="Q4577" s="15" t="str">
        <f t="shared" ca="1" si="144"/>
        <v>-</v>
      </c>
      <c r="R4577" s="6"/>
      <c r="S4577" s="6"/>
      <c r="T4577" s="6"/>
      <c r="U4577" s="6"/>
      <c r="V4577" s="6"/>
      <c r="W4577" s="6" t="str">
        <f t="shared" si="143"/>
        <v>-</v>
      </c>
      <c r="X4577" s="6"/>
      <c r="Y4577" s="6"/>
      <c r="Z4577" s="6"/>
      <c r="AA4577" s="6"/>
      <c r="AB4577" s="6"/>
      <c r="AC4577" s="6"/>
    </row>
    <row r="4578" spans="1:29" x14ac:dyDescent="0.25">
      <c r="Q4578" s="12" t="str">
        <f t="shared" ca="1" si="144"/>
        <v>-</v>
      </c>
      <c r="W4578" t="str">
        <f t="shared" si="143"/>
        <v>-</v>
      </c>
    </row>
    <row r="4579" spans="1:29" x14ac:dyDescent="0.25">
      <c r="A4579" s="6"/>
      <c r="B4579" s="10"/>
      <c r="C4579" s="6"/>
      <c r="D4579" s="6"/>
      <c r="E4579" s="6"/>
      <c r="F4579" s="6"/>
      <c r="G4579" s="6"/>
      <c r="H4579" s="6"/>
      <c r="I4579" s="6"/>
      <c r="J4579" s="6"/>
      <c r="K4579" s="6"/>
      <c r="L4579" s="6"/>
      <c r="M4579" s="6"/>
      <c r="N4579" s="6"/>
      <c r="O4579" s="6"/>
      <c r="P4579" s="10"/>
      <c r="Q4579" s="15" t="str">
        <f t="shared" ca="1" si="144"/>
        <v>-</v>
      </c>
      <c r="R4579" s="6"/>
      <c r="S4579" s="6"/>
      <c r="T4579" s="6"/>
      <c r="U4579" s="6"/>
      <c r="V4579" s="6"/>
      <c r="W4579" s="6" t="str">
        <f t="shared" si="143"/>
        <v>-</v>
      </c>
      <c r="X4579" s="6"/>
      <c r="Y4579" s="6"/>
      <c r="Z4579" s="6"/>
      <c r="AA4579" s="6"/>
      <c r="AB4579" s="6"/>
      <c r="AC4579" s="6"/>
    </row>
    <row r="4580" spans="1:29" x14ac:dyDescent="0.25">
      <c r="Q4580" s="12" t="str">
        <f t="shared" ca="1" si="144"/>
        <v>-</v>
      </c>
      <c r="W4580" t="str">
        <f t="shared" si="143"/>
        <v>-</v>
      </c>
    </row>
    <row r="4581" spans="1:29" x14ac:dyDescent="0.25">
      <c r="A4581" s="6"/>
      <c r="B4581" s="10"/>
      <c r="C4581" s="6"/>
      <c r="D4581" s="6"/>
      <c r="E4581" s="6"/>
      <c r="F4581" s="6"/>
      <c r="G4581" s="6"/>
      <c r="H4581" s="6"/>
      <c r="I4581" s="6"/>
      <c r="J4581" s="6"/>
      <c r="K4581" s="6"/>
      <c r="L4581" s="6"/>
      <c r="M4581" s="6"/>
      <c r="N4581" s="6"/>
      <c r="O4581" s="6"/>
      <c r="P4581" s="10"/>
      <c r="Q4581" s="15" t="str">
        <f t="shared" ca="1" si="144"/>
        <v>-</v>
      </c>
      <c r="R4581" s="6"/>
      <c r="S4581" s="6"/>
      <c r="T4581" s="6"/>
      <c r="U4581" s="6"/>
      <c r="V4581" s="6"/>
      <c r="W4581" s="6" t="str">
        <f t="shared" si="143"/>
        <v>-</v>
      </c>
      <c r="X4581" s="6"/>
      <c r="Y4581" s="6"/>
      <c r="Z4581" s="6"/>
      <c r="AA4581" s="6"/>
      <c r="AB4581" s="6"/>
      <c r="AC4581" s="6"/>
    </row>
    <row r="4582" spans="1:29" x14ac:dyDescent="0.25">
      <c r="Q4582" s="12" t="str">
        <f t="shared" ca="1" si="144"/>
        <v>-</v>
      </c>
      <c r="W4582" t="str">
        <f t="shared" si="143"/>
        <v>-</v>
      </c>
    </row>
    <row r="4583" spans="1:29" x14ac:dyDescent="0.25">
      <c r="A4583" s="6"/>
      <c r="B4583" s="10"/>
      <c r="C4583" s="6"/>
      <c r="D4583" s="6"/>
      <c r="E4583" s="6"/>
      <c r="F4583" s="6"/>
      <c r="G4583" s="6"/>
      <c r="H4583" s="6"/>
      <c r="I4583" s="6"/>
      <c r="J4583" s="6"/>
      <c r="K4583" s="6"/>
      <c r="L4583" s="6"/>
      <c r="M4583" s="6"/>
      <c r="N4583" s="6"/>
      <c r="O4583" s="6"/>
      <c r="P4583" s="10"/>
      <c r="Q4583" s="15" t="str">
        <f t="shared" ca="1" si="144"/>
        <v>-</v>
      </c>
      <c r="R4583" s="6"/>
      <c r="S4583" s="6"/>
      <c r="T4583" s="6"/>
      <c r="U4583" s="6"/>
      <c r="V4583" s="6"/>
      <c r="W4583" s="6" t="str">
        <f t="shared" si="143"/>
        <v>-</v>
      </c>
      <c r="X4583" s="6"/>
      <c r="Y4583" s="6"/>
      <c r="Z4583" s="6"/>
      <c r="AA4583" s="6"/>
      <c r="AB4583" s="6"/>
      <c r="AC4583" s="6"/>
    </row>
    <row r="4584" spans="1:29" x14ac:dyDescent="0.25">
      <c r="Q4584" s="12" t="str">
        <f t="shared" ca="1" si="144"/>
        <v>-</v>
      </c>
      <c r="W4584" t="str">
        <f t="shared" si="143"/>
        <v>-</v>
      </c>
    </row>
    <row r="4585" spans="1:29" x14ac:dyDescent="0.25">
      <c r="A4585" s="6"/>
      <c r="B4585" s="10"/>
      <c r="C4585" s="6"/>
      <c r="D4585" s="6"/>
      <c r="E4585" s="6"/>
      <c r="F4585" s="6"/>
      <c r="G4585" s="6"/>
      <c r="H4585" s="6"/>
      <c r="I4585" s="6"/>
      <c r="J4585" s="6"/>
      <c r="K4585" s="6"/>
      <c r="L4585" s="6"/>
      <c r="M4585" s="6"/>
      <c r="N4585" s="6"/>
      <c r="O4585" s="6"/>
      <c r="P4585" s="10"/>
      <c r="Q4585" s="15" t="str">
        <f t="shared" ca="1" si="144"/>
        <v>-</v>
      </c>
      <c r="R4585" s="6"/>
      <c r="S4585" s="6"/>
      <c r="T4585" s="6"/>
      <c r="U4585" s="6"/>
      <c r="V4585" s="6"/>
      <c r="W4585" s="6" t="str">
        <f t="shared" si="143"/>
        <v>-</v>
      </c>
      <c r="X4585" s="6"/>
      <c r="Y4585" s="6"/>
      <c r="Z4585" s="6"/>
      <c r="AA4585" s="6"/>
      <c r="AB4585" s="6"/>
      <c r="AC4585" s="6"/>
    </row>
    <row r="4586" spans="1:29" x14ac:dyDescent="0.25">
      <c r="Q4586" s="12" t="str">
        <f t="shared" ca="1" si="144"/>
        <v>-</v>
      </c>
      <c r="W4586" t="str">
        <f t="shared" si="143"/>
        <v>-</v>
      </c>
    </row>
    <row r="4587" spans="1:29" x14ac:dyDescent="0.25">
      <c r="A4587" s="6"/>
      <c r="B4587" s="10"/>
      <c r="C4587" s="6"/>
      <c r="D4587" s="6"/>
      <c r="E4587" s="6"/>
      <c r="F4587" s="6"/>
      <c r="G4587" s="6"/>
      <c r="H4587" s="6"/>
      <c r="I4587" s="6"/>
      <c r="J4587" s="6"/>
      <c r="K4587" s="6"/>
      <c r="L4587" s="6"/>
      <c r="M4587" s="6"/>
      <c r="N4587" s="6"/>
      <c r="O4587" s="6"/>
      <c r="P4587" s="10"/>
      <c r="Q4587" s="15" t="str">
        <f t="shared" ca="1" si="144"/>
        <v>-</v>
      </c>
      <c r="R4587" s="6"/>
      <c r="S4587" s="6"/>
      <c r="T4587" s="6"/>
      <c r="U4587" s="6"/>
      <c r="V4587" s="6"/>
      <c r="W4587" s="6" t="str">
        <f t="shared" si="143"/>
        <v>-</v>
      </c>
      <c r="X4587" s="6"/>
      <c r="Y4587" s="6"/>
      <c r="Z4587" s="6"/>
      <c r="AA4587" s="6"/>
      <c r="AB4587" s="6"/>
      <c r="AC4587" s="6"/>
    </row>
    <row r="4588" spans="1:29" x14ac:dyDescent="0.25">
      <c r="Q4588" s="12" t="str">
        <f t="shared" ca="1" si="144"/>
        <v>-</v>
      </c>
      <c r="W4588" t="str">
        <f t="shared" si="143"/>
        <v>-</v>
      </c>
    </row>
    <row r="4589" spans="1:29" x14ac:dyDescent="0.25">
      <c r="A4589" s="6"/>
      <c r="B4589" s="10"/>
      <c r="C4589" s="6"/>
      <c r="D4589" s="6"/>
      <c r="E4589" s="6"/>
      <c r="F4589" s="6"/>
      <c r="G4589" s="6"/>
      <c r="H4589" s="6"/>
      <c r="I4589" s="6"/>
      <c r="J4589" s="6"/>
      <c r="K4589" s="6"/>
      <c r="L4589" s="6"/>
      <c r="M4589" s="6"/>
      <c r="N4589" s="6"/>
      <c r="O4589" s="6"/>
      <c r="P4589" s="10"/>
      <c r="Q4589" s="15" t="str">
        <f t="shared" ca="1" si="144"/>
        <v>-</v>
      </c>
      <c r="R4589" s="6"/>
      <c r="S4589" s="6"/>
      <c r="T4589" s="6"/>
      <c r="U4589" s="6"/>
      <c r="V4589" s="6"/>
      <c r="W4589" s="6" t="str">
        <f t="shared" si="143"/>
        <v>-</v>
      </c>
      <c r="X4589" s="6"/>
      <c r="Y4589" s="6"/>
      <c r="Z4589" s="6"/>
      <c r="AA4589" s="6"/>
      <c r="AB4589" s="6"/>
      <c r="AC4589" s="6"/>
    </row>
    <row r="4590" spans="1:29" x14ac:dyDescent="0.25">
      <c r="Q4590" s="12" t="str">
        <f t="shared" ca="1" si="144"/>
        <v>-</v>
      </c>
      <c r="W4590" t="str">
        <f t="shared" si="143"/>
        <v>-</v>
      </c>
    </row>
    <row r="4591" spans="1:29" x14ac:dyDescent="0.25">
      <c r="A4591" s="6"/>
      <c r="B4591" s="10"/>
      <c r="C4591" s="6"/>
      <c r="D4591" s="6"/>
      <c r="E4591" s="6"/>
      <c r="F4591" s="6"/>
      <c r="G4591" s="6"/>
      <c r="H4591" s="6"/>
      <c r="I4591" s="6"/>
      <c r="J4591" s="6"/>
      <c r="K4591" s="6"/>
      <c r="L4591" s="6"/>
      <c r="M4591" s="6"/>
      <c r="N4591" s="6"/>
      <c r="O4591" s="6"/>
      <c r="P4591" s="10"/>
      <c r="Q4591" s="15" t="str">
        <f t="shared" ca="1" si="144"/>
        <v>-</v>
      </c>
      <c r="R4591" s="6"/>
      <c r="S4591" s="6"/>
      <c r="T4591" s="6"/>
      <c r="U4591" s="6"/>
      <c r="V4591" s="6"/>
      <c r="W4591" s="6" t="str">
        <f t="shared" si="143"/>
        <v>-</v>
      </c>
      <c r="X4591" s="6"/>
      <c r="Y4591" s="6"/>
      <c r="Z4591" s="6"/>
      <c r="AA4591" s="6"/>
      <c r="AB4591" s="6"/>
      <c r="AC4591" s="6"/>
    </row>
    <row r="4592" spans="1:29" x14ac:dyDescent="0.25">
      <c r="Q4592" s="12" t="str">
        <f t="shared" ca="1" si="144"/>
        <v>-</v>
      </c>
      <c r="W4592" t="str">
        <f t="shared" si="143"/>
        <v>-</v>
      </c>
    </row>
    <row r="4593" spans="1:29" x14ac:dyDescent="0.25">
      <c r="A4593" s="6"/>
      <c r="B4593" s="10"/>
      <c r="C4593" s="6"/>
      <c r="D4593" s="6"/>
      <c r="E4593" s="6"/>
      <c r="F4593" s="6"/>
      <c r="G4593" s="6"/>
      <c r="H4593" s="6"/>
      <c r="I4593" s="6"/>
      <c r="J4593" s="6"/>
      <c r="K4593" s="6"/>
      <c r="L4593" s="6"/>
      <c r="M4593" s="6"/>
      <c r="N4593" s="6"/>
      <c r="O4593" s="6"/>
      <c r="P4593" s="10"/>
      <c r="Q4593" s="15" t="str">
        <f t="shared" ca="1" si="144"/>
        <v>-</v>
      </c>
      <c r="R4593" s="6"/>
      <c r="S4593" s="6"/>
      <c r="T4593" s="6"/>
      <c r="U4593" s="6"/>
      <c r="V4593" s="6"/>
      <c r="W4593" s="6" t="str">
        <f t="shared" si="143"/>
        <v>-</v>
      </c>
      <c r="X4593" s="6"/>
      <c r="Y4593" s="6"/>
      <c r="Z4593" s="6"/>
      <c r="AA4593" s="6"/>
      <c r="AB4593" s="6"/>
      <c r="AC4593" s="6"/>
    </row>
    <row r="4594" spans="1:29" x14ac:dyDescent="0.25">
      <c r="Q4594" s="12" t="str">
        <f t="shared" ca="1" si="144"/>
        <v>-</v>
      </c>
      <c r="W4594" t="str">
        <f t="shared" si="143"/>
        <v>-</v>
      </c>
    </row>
    <row r="4595" spans="1:29" x14ac:dyDescent="0.25">
      <c r="A4595" s="6"/>
      <c r="B4595" s="10"/>
      <c r="C4595" s="6"/>
      <c r="D4595" s="6"/>
      <c r="E4595" s="6"/>
      <c r="F4595" s="6"/>
      <c r="G4595" s="6"/>
      <c r="H4595" s="6"/>
      <c r="I4595" s="6"/>
      <c r="J4595" s="6"/>
      <c r="K4595" s="6"/>
      <c r="L4595" s="6"/>
      <c r="M4595" s="6"/>
      <c r="N4595" s="6"/>
      <c r="O4595" s="6"/>
      <c r="P4595" s="10"/>
      <c r="Q4595" s="15" t="str">
        <f t="shared" ca="1" si="144"/>
        <v>-</v>
      </c>
      <c r="R4595" s="6"/>
      <c r="S4595" s="6"/>
      <c r="T4595" s="6"/>
      <c r="U4595" s="6"/>
      <c r="V4595" s="6"/>
      <c r="W4595" s="6" t="str">
        <f t="shared" si="143"/>
        <v>-</v>
      </c>
      <c r="X4595" s="6"/>
      <c r="Y4595" s="6"/>
      <c r="Z4595" s="6"/>
      <c r="AA4595" s="6"/>
      <c r="AB4595" s="6"/>
      <c r="AC4595" s="6"/>
    </row>
    <row r="4596" spans="1:29" x14ac:dyDescent="0.25">
      <c r="Q4596" s="12" t="str">
        <f t="shared" ca="1" si="144"/>
        <v>-</v>
      </c>
      <c r="W4596" t="str">
        <f t="shared" si="143"/>
        <v>-</v>
      </c>
    </row>
    <row r="4597" spans="1:29" x14ac:dyDescent="0.25">
      <c r="A4597" s="6"/>
      <c r="B4597" s="10"/>
      <c r="C4597" s="6"/>
      <c r="D4597" s="6"/>
      <c r="E4597" s="6"/>
      <c r="F4597" s="6"/>
      <c r="G4597" s="6"/>
      <c r="H4597" s="6"/>
      <c r="I4597" s="6"/>
      <c r="J4597" s="6"/>
      <c r="K4597" s="6"/>
      <c r="L4597" s="6"/>
      <c r="M4597" s="6"/>
      <c r="N4597" s="6"/>
      <c r="O4597" s="6"/>
      <c r="P4597" s="10"/>
      <c r="Q4597" s="15" t="str">
        <f t="shared" ca="1" si="144"/>
        <v>-</v>
      </c>
      <c r="R4597" s="6"/>
      <c r="S4597" s="6"/>
      <c r="T4597" s="6"/>
      <c r="U4597" s="6"/>
      <c r="V4597" s="6"/>
      <c r="W4597" s="6" t="str">
        <f t="shared" si="143"/>
        <v>-</v>
      </c>
      <c r="X4597" s="6"/>
      <c r="Y4597" s="6"/>
      <c r="Z4597" s="6"/>
      <c r="AA4597" s="6"/>
      <c r="AB4597" s="6"/>
      <c r="AC4597" s="6"/>
    </row>
    <row r="4598" spans="1:29" x14ac:dyDescent="0.25">
      <c r="Q4598" s="12" t="str">
        <f t="shared" ca="1" si="144"/>
        <v>-</v>
      </c>
      <c r="W4598" t="str">
        <f t="shared" si="143"/>
        <v>-</v>
      </c>
    </row>
    <row r="4599" spans="1:29" x14ac:dyDescent="0.25">
      <c r="A4599" s="6"/>
      <c r="B4599" s="10"/>
      <c r="C4599" s="6"/>
      <c r="D4599" s="6"/>
      <c r="E4599" s="6"/>
      <c r="F4599" s="6"/>
      <c r="G4599" s="6"/>
      <c r="H4599" s="6"/>
      <c r="I4599" s="6"/>
      <c r="J4599" s="6"/>
      <c r="K4599" s="6"/>
      <c r="L4599" s="6"/>
      <c r="M4599" s="6"/>
      <c r="N4599" s="6"/>
      <c r="O4599" s="6"/>
      <c r="P4599" s="10"/>
      <c r="Q4599" s="15" t="str">
        <f t="shared" ca="1" si="144"/>
        <v>-</v>
      </c>
      <c r="R4599" s="6"/>
      <c r="S4599" s="6"/>
      <c r="T4599" s="6"/>
      <c r="U4599" s="6"/>
      <c r="V4599" s="6"/>
      <c r="W4599" s="6" t="str">
        <f t="shared" si="143"/>
        <v>-</v>
      </c>
      <c r="X4599" s="6"/>
      <c r="Y4599" s="6"/>
      <c r="Z4599" s="6"/>
      <c r="AA4599" s="6"/>
      <c r="AB4599" s="6"/>
      <c r="AC4599" s="6"/>
    </row>
    <row r="4600" spans="1:29" x14ac:dyDescent="0.25">
      <c r="Q4600" s="12" t="str">
        <f t="shared" ca="1" si="144"/>
        <v>-</v>
      </c>
      <c r="W4600" t="str">
        <f t="shared" si="143"/>
        <v>-</v>
      </c>
    </row>
    <row r="4601" spans="1:29" x14ac:dyDescent="0.25">
      <c r="A4601" s="6"/>
      <c r="B4601" s="10"/>
      <c r="C4601" s="6"/>
      <c r="D4601" s="6"/>
      <c r="E4601" s="6"/>
      <c r="F4601" s="6"/>
      <c r="G4601" s="6"/>
      <c r="H4601" s="6"/>
      <c r="I4601" s="6"/>
      <c r="J4601" s="6"/>
      <c r="K4601" s="6"/>
      <c r="L4601" s="6"/>
      <c r="M4601" s="6"/>
      <c r="N4601" s="6"/>
      <c r="O4601" s="6"/>
      <c r="P4601" s="10"/>
      <c r="Q4601" s="15" t="str">
        <f t="shared" ca="1" si="144"/>
        <v>-</v>
      </c>
      <c r="R4601" s="6"/>
      <c r="S4601" s="6"/>
      <c r="T4601" s="6"/>
      <c r="U4601" s="6"/>
      <c r="V4601" s="6"/>
      <c r="W4601" s="6" t="str">
        <f t="shared" si="143"/>
        <v>-</v>
      </c>
      <c r="X4601" s="6"/>
      <c r="Y4601" s="6"/>
      <c r="Z4601" s="6"/>
      <c r="AA4601" s="6"/>
      <c r="AB4601" s="6"/>
      <c r="AC4601" s="6"/>
    </row>
    <row r="4602" spans="1:29" x14ac:dyDescent="0.25">
      <c r="Q4602" s="12" t="str">
        <f t="shared" ca="1" si="144"/>
        <v>-</v>
      </c>
      <c r="W4602" t="str">
        <f t="shared" si="143"/>
        <v>-</v>
      </c>
    </row>
    <row r="4603" spans="1:29" x14ac:dyDescent="0.25">
      <c r="A4603" s="6"/>
      <c r="B4603" s="10"/>
      <c r="C4603" s="6"/>
      <c r="D4603" s="6"/>
      <c r="E4603" s="6"/>
      <c r="F4603" s="6"/>
      <c r="G4603" s="6"/>
      <c r="H4603" s="6"/>
      <c r="I4603" s="6"/>
      <c r="J4603" s="6"/>
      <c r="K4603" s="6"/>
      <c r="L4603" s="6"/>
      <c r="M4603" s="6"/>
      <c r="N4603" s="6"/>
      <c r="O4603" s="6"/>
      <c r="P4603" s="10"/>
      <c r="Q4603" s="15" t="str">
        <f t="shared" ca="1" si="144"/>
        <v>-</v>
      </c>
      <c r="R4603" s="6"/>
      <c r="S4603" s="6"/>
      <c r="T4603" s="6"/>
      <c r="U4603" s="6"/>
      <c r="V4603" s="6"/>
      <c r="W4603" s="6" t="str">
        <f t="shared" si="143"/>
        <v>-</v>
      </c>
      <c r="X4603" s="6"/>
      <c r="Y4603" s="6"/>
      <c r="Z4603" s="6"/>
      <c r="AA4603" s="6"/>
      <c r="AB4603" s="6"/>
      <c r="AC4603" s="6"/>
    </row>
    <row r="4604" spans="1:29" x14ac:dyDescent="0.25">
      <c r="Q4604" s="12" t="str">
        <f t="shared" ca="1" si="144"/>
        <v>-</v>
      </c>
      <c r="W4604" t="str">
        <f t="shared" si="143"/>
        <v>-</v>
      </c>
    </row>
    <row r="4605" spans="1:29" x14ac:dyDescent="0.25">
      <c r="A4605" s="6"/>
      <c r="B4605" s="10"/>
      <c r="C4605" s="6"/>
      <c r="D4605" s="6"/>
      <c r="E4605" s="6"/>
      <c r="F4605" s="6"/>
      <c r="G4605" s="6"/>
      <c r="H4605" s="6"/>
      <c r="I4605" s="6"/>
      <c r="J4605" s="6"/>
      <c r="K4605" s="6"/>
      <c r="L4605" s="6"/>
      <c r="M4605" s="6"/>
      <c r="N4605" s="6"/>
      <c r="O4605" s="6"/>
      <c r="P4605" s="10"/>
      <c r="Q4605" s="15" t="str">
        <f t="shared" ca="1" si="144"/>
        <v>-</v>
      </c>
      <c r="R4605" s="6"/>
      <c r="S4605" s="6"/>
      <c r="T4605" s="6"/>
      <c r="U4605" s="6"/>
      <c r="V4605" s="6"/>
      <c r="W4605" s="6" t="str">
        <f t="shared" si="143"/>
        <v>-</v>
      </c>
      <c r="X4605" s="6"/>
      <c r="Y4605" s="6"/>
      <c r="Z4605" s="6"/>
      <c r="AA4605" s="6"/>
      <c r="AB4605" s="6"/>
      <c r="AC4605" s="6"/>
    </row>
    <row r="4606" spans="1:29" x14ac:dyDescent="0.25">
      <c r="Q4606" s="12" t="str">
        <f t="shared" ca="1" si="144"/>
        <v>-</v>
      </c>
      <c r="W4606" t="str">
        <f t="shared" si="143"/>
        <v>-</v>
      </c>
    </row>
    <row r="4607" spans="1:29" x14ac:dyDescent="0.25">
      <c r="A4607" s="6"/>
      <c r="B4607" s="10"/>
      <c r="C4607" s="6"/>
      <c r="D4607" s="6"/>
      <c r="E4607" s="6"/>
      <c r="F4607" s="6"/>
      <c r="G4607" s="6"/>
      <c r="H4607" s="6"/>
      <c r="I4607" s="6"/>
      <c r="J4607" s="6"/>
      <c r="K4607" s="6"/>
      <c r="L4607" s="6"/>
      <c r="M4607" s="6"/>
      <c r="N4607" s="6"/>
      <c r="O4607" s="6"/>
      <c r="P4607" s="10"/>
      <c r="Q4607" s="15" t="str">
        <f t="shared" ca="1" si="144"/>
        <v>-</v>
      </c>
      <c r="R4607" s="6"/>
      <c r="S4607" s="6"/>
      <c r="T4607" s="6"/>
      <c r="U4607" s="6"/>
      <c r="V4607" s="6"/>
      <c r="W4607" s="6" t="str">
        <f t="shared" ref="W4607:W4670" si="145">IF(OR(ISBLANK(J4607),ISBLANK(V4607)),"-",(IF(J4607=V4607,"Yes","No")))</f>
        <v>-</v>
      </c>
      <c r="X4607" s="6"/>
      <c r="Y4607" s="6"/>
      <c r="Z4607" s="6"/>
      <c r="AA4607" s="6"/>
      <c r="AB4607" s="6"/>
      <c r="AC4607" s="6"/>
    </row>
    <row r="4608" spans="1:29" x14ac:dyDescent="0.25">
      <c r="Q4608" s="12" t="str">
        <f t="shared" ref="Q4608:Q4671" ca="1" si="146">IF(B4608&gt;1/1/1900, (IF(R4608="Closed",(DATEDIF(B4608,P4608,"d"))-(DATEDIF(M4608,O4608,"d")),IF(OR(R4608="Pending",ISBLANK(P4608)),TODAY()-B4608))),"-")</f>
        <v>-</v>
      </c>
      <c r="W4608" t="str">
        <f t="shared" si="145"/>
        <v>-</v>
      </c>
    </row>
    <row r="4609" spans="1:29" x14ac:dyDescent="0.25">
      <c r="A4609" s="6"/>
      <c r="B4609" s="10"/>
      <c r="C4609" s="6"/>
      <c r="D4609" s="6"/>
      <c r="E4609" s="6"/>
      <c r="F4609" s="6"/>
      <c r="G4609" s="6"/>
      <c r="H4609" s="6"/>
      <c r="I4609" s="6"/>
      <c r="J4609" s="6"/>
      <c r="K4609" s="6"/>
      <c r="L4609" s="6"/>
      <c r="M4609" s="6"/>
      <c r="N4609" s="6"/>
      <c r="O4609" s="6"/>
      <c r="P4609" s="10"/>
      <c r="Q4609" s="15" t="str">
        <f t="shared" ca="1" si="146"/>
        <v>-</v>
      </c>
      <c r="R4609" s="6"/>
      <c r="S4609" s="6"/>
      <c r="T4609" s="6"/>
      <c r="U4609" s="6"/>
      <c r="V4609" s="6"/>
      <c r="W4609" s="6" t="str">
        <f t="shared" si="145"/>
        <v>-</v>
      </c>
      <c r="X4609" s="6"/>
      <c r="Y4609" s="6"/>
      <c r="Z4609" s="6"/>
      <c r="AA4609" s="6"/>
      <c r="AB4609" s="6"/>
      <c r="AC4609" s="6"/>
    </row>
    <row r="4610" spans="1:29" x14ac:dyDescent="0.25">
      <c r="Q4610" s="12" t="str">
        <f t="shared" ca="1" si="146"/>
        <v>-</v>
      </c>
      <c r="W4610" t="str">
        <f t="shared" si="145"/>
        <v>-</v>
      </c>
    </row>
    <row r="4611" spans="1:29" x14ac:dyDescent="0.25">
      <c r="A4611" s="6"/>
      <c r="B4611" s="10"/>
      <c r="C4611" s="6"/>
      <c r="D4611" s="6"/>
      <c r="E4611" s="6"/>
      <c r="F4611" s="6"/>
      <c r="G4611" s="6"/>
      <c r="H4611" s="6"/>
      <c r="I4611" s="6"/>
      <c r="J4611" s="6"/>
      <c r="K4611" s="6"/>
      <c r="L4611" s="6"/>
      <c r="M4611" s="6"/>
      <c r="N4611" s="6"/>
      <c r="O4611" s="6"/>
      <c r="P4611" s="10"/>
      <c r="Q4611" s="15" t="str">
        <f t="shared" ca="1" si="146"/>
        <v>-</v>
      </c>
      <c r="R4611" s="6"/>
      <c r="S4611" s="6"/>
      <c r="T4611" s="6"/>
      <c r="U4611" s="6"/>
      <c r="V4611" s="6"/>
      <c r="W4611" s="6" t="str">
        <f t="shared" si="145"/>
        <v>-</v>
      </c>
      <c r="X4611" s="6"/>
      <c r="Y4611" s="6"/>
      <c r="Z4611" s="6"/>
      <c r="AA4611" s="6"/>
      <c r="AB4611" s="6"/>
      <c r="AC4611" s="6"/>
    </row>
    <row r="4612" spans="1:29" x14ac:dyDescent="0.25">
      <c r="Q4612" s="12" t="str">
        <f t="shared" ca="1" si="146"/>
        <v>-</v>
      </c>
      <c r="W4612" t="str">
        <f t="shared" si="145"/>
        <v>-</v>
      </c>
    </row>
    <row r="4613" spans="1:29" x14ac:dyDescent="0.25">
      <c r="A4613" s="6"/>
      <c r="B4613" s="10"/>
      <c r="C4613" s="6"/>
      <c r="D4613" s="6"/>
      <c r="E4613" s="6"/>
      <c r="F4613" s="6"/>
      <c r="G4613" s="6"/>
      <c r="H4613" s="6"/>
      <c r="I4613" s="6"/>
      <c r="J4613" s="6"/>
      <c r="K4613" s="6"/>
      <c r="L4613" s="6"/>
      <c r="M4613" s="6"/>
      <c r="N4613" s="6"/>
      <c r="O4613" s="6"/>
      <c r="P4613" s="10"/>
      <c r="Q4613" s="15" t="str">
        <f t="shared" ca="1" si="146"/>
        <v>-</v>
      </c>
      <c r="R4613" s="6"/>
      <c r="S4613" s="6"/>
      <c r="T4613" s="6"/>
      <c r="U4613" s="6"/>
      <c r="V4613" s="6"/>
      <c r="W4613" s="6" t="str">
        <f t="shared" si="145"/>
        <v>-</v>
      </c>
      <c r="X4613" s="6"/>
      <c r="Y4613" s="6"/>
      <c r="Z4613" s="6"/>
      <c r="AA4613" s="6"/>
      <c r="AB4613" s="6"/>
      <c r="AC4613" s="6"/>
    </row>
    <row r="4614" spans="1:29" x14ac:dyDescent="0.25">
      <c r="Q4614" s="12" t="str">
        <f t="shared" ca="1" si="146"/>
        <v>-</v>
      </c>
      <c r="W4614" t="str">
        <f t="shared" si="145"/>
        <v>-</v>
      </c>
    </row>
    <row r="4615" spans="1:29" x14ac:dyDescent="0.25">
      <c r="A4615" s="6"/>
      <c r="B4615" s="10"/>
      <c r="C4615" s="6"/>
      <c r="D4615" s="6"/>
      <c r="E4615" s="6"/>
      <c r="F4615" s="6"/>
      <c r="G4615" s="6"/>
      <c r="H4615" s="6"/>
      <c r="I4615" s="6"/>
      <c r="J4615" s="6"/>
      <c r="K4615" s="6"/>
      <c r="L4615" s="6"/>
      <c r="M4615" s="6"/>
      <c r="N4615" s="6"/>
      <c r="O4615" s="6"/>
      <c r="P4615" s="10"/>
      <c r="Q4615" s="15" t="str">
        <f t="shared" ca="1" si="146"/>
        <v>-</v>
      </c>
      <c r="R4615" s="6"/>
      <c r="S4615" s="6"/>
      <c r="T4615" s="6"/>
      <c r="U4615" s="6"/>
      <c r="V4615" s="6"/>
      <c r="W4615" s="6" t="str">
        <f t="shared" si="145"/>
        <v>-</v>
      </c>
      <c r="X4615" s="6"/>
      <c r="Y4615" s="6"/>
      <c r="Z4615" s="6"/>
      <c r="AA4615" s="6"/>
      <c r="AB4615" s="6"/>
      <c r="AC4615" s="6"/>
    </row>
    <row r="4616" spans="1:29" x14ac:dyDescent="0.25">
      <c r="Q4616" s="12" t="str">
        <f t="shared" ca="1" si="146"/>
        <v>-</v>
      </c>
      <c r="W4616" t="str">
        <f t="shared" si="145"/>
        <v>-</v>
      </c>
    </row>
    <row r="4617" spans="1:29" x14ac:dyDescent="0.25">
      <c r="A4617" s="6"/>
      <c r="B4617" s="10"/>
      <c r="C4617" s="6"/>
      <c r="D4617" s="6"/>
      <c r="E4617" s="6"/>
      <c r="F4617" s="6"/>
      <c r="G4617" s="6"/>
      <c r="H4617" s="6"/>
      <c r="I4617" s="6"/>
      <c r="J4617" s="6"/>
      <c r="K4617" s="6"/>
      <c r="L4617" s="6"/>
      <c r="M4617" s="6"/>
      <c r="N4617" s="6"/>
      <c r="O4617" s="6"/>
      <c r="P4617" s="10"/>
      <c r="Q4617" s="15" t="str">
        <f t="shared" ca="1" si="146"/>
        <v>-</v>
      </c>
      <c r="R4617" s="6"/>
      <c r="S4617" s="6"/>
      <c r="T4617" s="6"/>
      <c r="U4617" s="6"/>
      <c r="V4617" s="6"/>
      <c r="W4617" s="6" t="str">
        <f t="shared" si="145"/>
        <v>-</v>
      </c>
      <c r="X4617" s="6"/>
      <c r="Y4617" s="6"/>
      <c r="Z4617" s="6"/>
      <c r="AA4617" s="6"/>
      <c r="AB4617" s="6"/>
      <c r="AC4617" s="6"/>
    </row>
    <row r="4618" spans="1:29" x14ac:dyDescent="0.25">
      <c r="Q4618" s="12" t="str">
        <f t="shared" ca="1" si="146"/>
        <v>-</v>
      </c>
      <c r="W4618" t="str">
        <f t="shared" si="145"/>
        <v>-</v>
      </c>
    </row>
    <row r="4619" spans="1:29" x14ac:dyDescent="0.25">
      <c r="A4619" s="6"/>
      <c r="B4619" s="10"/>
      <c r="C4619" s="6"/>
      <c r="D4619" s="6"/>
      <c r="E4619" s="6"/>
      <c r="F4619" s="6"/>
      <c r="G4619" s="6"/>
      <c r="H4619" s="6"/>
      <c r="I4619" s="6"/>
      <c r="J4619" s="6"/>
      <c r="K4619" s="6"/>
      <c r="L4619" s="6"/>
      <c r="M4619" s="6"/>
      <c r="N4619" s="6"/>
      <c r="O4619" s="6"/>
      <c r="P4619" s="10"/>
      <c r="Q4619" s="15" t="str">
        <f t="shared" ca="1" si="146"/>
        <v>-</v>
      </c>
      <c r="R4619" s="6"/>
      <c r="S4619" s="6"/>
      <c r="T4619" s="6"/>
      <c r="U4619" s="6"/>
      <c r="V4619" s="6"/>
      <c r="W4619" s="6" t="str">
        <f t="shared" si="145"/>
        <v>-</v>
      </c>
      <c r="X4619" s="6"/>
      <c r="Y4619" s="6"/>
      <c r="Z4619" s="6"/>
      <c r="AA4619" s="6"/>
      <c r="AB4619" s="6"/>
      <c r="AC4619" s="6"/>
    </row>
    <row r="4620" spans="1:29" x14ac:dyDescent="0.25">
      <c r="Q4620" s="12" t="str">
        <f t="shared" ca="1" si="146"/>
        <v>-</v>
      </c>
      <c r="W4620" t="str">
        <f t="shared" si="145"/>
        <v>-</v>
      </c>
    </row>
    <row r="4621" spans="1:29" x14ac:dyDescent="0.25">
      <c r="A4621" s="6"/>
      <c r="B4621" s="10"/>
      <c r="C4621" s="6"/>
      <c r="D4621" s="6"/>
      <c r="E4621" s="6"/>
      <c r="F4621" s="6"/>
      <c r="G4621" s="6"/>
      <c r="H4621" s="6"/>
      <c r="I4621" s="6"/>
      <c r="J4621" s="6"/>
      <c r="K4621" s="6"/>
      <c r="L4621" s="6"/>
      <c r="M4621" s="6"/>
      <c r="N4621" s="6"/>
      <c r="O4621" s="6"/>
      <c r="P4621" s="10"/>
      <c r="Q4621" s="15" t="str">
        <f t="shared" ca="1" si="146"/>
        <v>-</v>
      </c>
      <c r="R4621" s="6"/>
      <c r="S4621" s="6"/>
      <c r="T4621" s="6"/>
      <c r="U4621" s="6"/>
      <c r="V4621" s="6"/>
      <c r="W4621" s="6" t="str">
        <f t="shared" si="145"/>
        <v>-</v>
      </c>
      <c r="X4621" s="6"/>
      <c r="Y4621" s="6"/>
      <c r="Z4621" s="6"/>
      <c r="AA4621" s="6"/>
      <c r="AB4621" s="6"/>
      <c r="AC4621" s="6"/>
    </row>
    <row r="4622" spans="1:29" x14ac:dyDescent="0.25">
      <c r="Q4622" s="12" t="str">
        <f t="shared" ca="1" si="146"/>
        <v>-</v>
      </c>
      <c r="W4622" t="str">
        <f t="shared" si="145"/>
        <v>-</v>
      </c>
    </row>
    <row r="4623" spans="1:29" x14ac:dyDescent="0.25">
      <c r="A4623" s="6"/>
      <c r="B4623" s="10"/>
      <c r="C4623" s="6"/>
      <c r="D4623" s="6"/>
      <c r="E4623" s="6"/>
      <c r="F4623" s="6"/>
      <c r="G4623" s="6"/>
      <c r="H4623" s="6"/>
      <c r="I4623" s="6"/>
      <c r="J4623" s="6"/>
      <c r="K4623" s="6"/>
      <c r="L4623" s="6"/>
      <c r="M4623" s="6"/>
      <c r="N4623" s="6"/>
      <c r="O4623" s="6"/>
      <c r="P4623" s="10"/>
      <c r="Q4623" s="15" t="str">
        <f t="shared" ca="1" si="146"/>
        <v>-</v>
      </c>
      <c r="R4623" s="6"/>
      <c r="S4623" s="6"/>
      <c r="T4623" s="6"/>
      <c r="U4623" s="6"/>
      <c r="V4623" s="6"/>
      <c r="W4623" s="6" t="str">
        <f t="shared" si="145"/>
        <v>-</v>
      </c>
      <c r="X4623" s="6"/>
      <c r="Y4623" s="6"/>
      <c r="Z4623" s="6"/>
      <c r="AA4623" s="6"/>
      <c r="AB4623" s="6"/>
      <c r="AC4623" s="6"/>
    </row>
    <row r="4624" spans="1:29" x14ac:dyDescent="0.25">
      <c r="Q4624" s="12" t="str">
        <f t="shared" ca="1" si="146"/>
        <v>-</v>
      </c>
      <c r="W4624" t="str">
        <f t="shared" si="145"/>
        <v>-</v>
      </c>
    </row>
    <row r="4625" spans="1:29" x14ac:dyDescent="0.25">
      <c r="A4625" s="6"/>
      <c r="B4625" s="10"/>
      <c r="C4625" s="6"/>
      <c r="D4625" s="6"/>
      <c r="E4625" s="6"/>
      <c r="F4625" s="6"/>
      <c r="G4625" s="6"/>
      <c r="H4625" s="6"/>
      <c r="I4625" s="6"/>
      <c r="J4625" s="6"/>
      <c r="K4625" s="6"/>
      <c r="L4625" s="6"/>
      <c r="M4625" s="6"/>
      <c r="N4625" s="6"/>
      <c r="O4625" s="6"/>
      <c r="P4625" s="10"/>
      <c r="Q4625" s="15" t="str">
        <f t="shared" ca="1" si="146"/>
        <v>-</v>
      </c>
      <c r="R4625" s="6"/>
      <c r="S4625" s="6"/>
      <c r="T4625" s="6"/>
      <c r="U4625" s="6"/>
      <c r="V4625" s="6"/>
      <c r="W4625" s="6" t="str">
        <f t="shared" si="145"/>
        <v>-</v>
      </c>
      <c r="X4625" s="6"/>
      <c r="Y4625" s="6"/>
      <c r="Z4625" s="6"/>
      <c r="AA4625" s="6"/>
      <c r="AB4625" s="6"/>
      <c r="AC4625" s="6"/>
    </row>
    <row r="4626" spans="1:29" x14ac:dyDescent="0.25">
      <c r="Q4626" s="12" t="str">
        <f t="shared" ca="1" si="146"/>
        <v>-</v>
      </c>
      <c r="W4626" t="str">
        <f t="shared" si="145"/>
        <v>-</v>
      </c>
    </row>
    <row r="4627" spans="1:29" x14ac:dyDescent="0.25">
      <c r="A4627" s="6"/>
      <c r="B4627" s="10"/>
      <c r="C4627" s="6"/>
      <c r="D4627" s="6"/>
      <c r="E4627" s="6"/>
      <c r="F4627" s="6"/>
      <c r="G4627" s="6"/>
      <c r="H4627" s="6"/>
      <c r="I4627" s="6"/>
      <c r="J4627" s="6"/>
      <c r="K4627" s="6"/>
      <c r="L4627" s="6"/>
      <c r="M4627" s="6"/>
      <c r="N4627" s="6"/>
      <c r="O4627" s="6"/>
      <c r="P4627" s="10"/>
      <c r="Q4627" s="15" t="str">
        <f t="shared" ca="1" si="146"/>
        <v>-</v>
      </c>
      <c r="R4627" s="6"/>
      <c r="S4627" s="6"/>
      <c r="T4627" s="6"/>
      <c r="U4627" s="6"/>
      <c r="V4627" s="6"/>
      <c r="W4627" s="6" t="str">
        <f t="shared" si="145"/>
        <v>-</v>
      </c>
      <c r="X4627" s="6"/>
      <c r="Y4627" s="6"/>
      <c r="Z4627" s="6"/>
      <c r="AA4627" s="6"/>
      <c r="AB4627" s="6"/>
      <c r="AC4627" s="6"/>
    </row>
    <row r="4628" spans="1:29" x14ac:dyDescent="0.25">
      <c r="Q4628" s="12" t="str">
        <f t="shared" ca="1" si="146"/>
        <v>-</v>
      </c>
      <c r="W4628" t="str">
        <f t="shared" si="145"/>
        <v>-</v>
      </c>
    </row>
    <row r="4629" spans="1:29" x14ac:dyDescent="0.25">
      <c r="A4629" s="6"/>
      <c r="B4629" s="10"/>
      <c r="C4629" s="6"/>
      <c r="D4629" s="6"/>
      <c r="E4629" s="6"/>
      <c r="F4629" s="6"/>
      <c r="G4629" s="6"/>
      <c r="H4629" s="6"/>
      <c r="I4629" s="6"/>
      <c r="J4629" s="6"/>
      <c r="K4629" s="6"/>
      <c r="L4629" s="6"/>
      <c r="M4629" s="6"/>
      <c r="N4629" s="6"/>
      <c r="O4629" s="6"/>
      <c r="P4629" s="10"/>
      <c r="Q4629" s="15" t="str">
        <f t="shared" ca="1" si="146"/>
        <v>-</v>
      </c>
      <c r="R4629" s="6"/>
      <c r="S4629" s="6"/>
      <c r="T4629" s="6"/>
      <c r="U4629" s="6"/>
      <c r="V4629" s="6"/>
      <c r="W4629" s="6" t="str">
        <f t="shared" si="145"/>
        <v>-</v>
      </c>
      <c r="X4629" s="6"/>
      <c r="Y4629" s="6"/>
      <c r="Z4629" s="6"/>
      <c r="AA4629" s="6"/>
      <c r="AB4629" s="6"/>
      <c r="AC4629" s="6"/>
    </row>
    <row r="4630" spans="1:29" x14ac:dyDescent="0.25">
      <c r="Q4630" s="12" t="str">
        <f t="shared" ca="1" si="146"/>
        <v>-</v>
      </c>
      <c r="W4630" t="str">
        <f t="shared" si="145"/>
        <v>-</v>
      </c>
    </row>
    <row r="4631" spans="1:29" x14ac:dyDescent="0.25">
      <c r="A4631" s="6"/>
      <c r="B4631" s="10"/>
      <c r="C4631" s="6"/>
      <c r="D4631" s="6"/>
      <c r="E4631" s="6"/>
      <c r="F4631" s="6"/>
      <c r="G4631" s="6"/>
      <c r="H4631" s="6"/>
      <c r="I4631" s="6"/>
      <c r="J4631" s="6"/>
      <c r="K4631" s="6"/>
      <c r="L4631" s="6"/>
      <c r="M4631" s="6"/>
      <c r="N4631" s="6"/>
      <c r="O4631" s="6"/>
      <c r="P4631" s="10"/>
      <c r="Q4631" s="15" t="str">
        <f t="shared" ca="1" si="146"/>
        <v>-</v>
      </c>
      <c r="R4631" s="6"/>
      <c r="S4631" s="6"/>
      <c r="T4631" s="6"/>
      <c r="U4631" s="6"/>
      <c r="V4631" s="6"/>
      <c r="W4631" s="6" t="str">
        <f t="shared" si="145"/>
        <v>-</v>
      </c>
      <c r="X4631" s="6"/>
      <c r="Y4631" s="6"/>
      <c r="Z4631" s="6"/>
      <c r="AA4631" s="6"/>
      <c r="AB4631" s="6"/>
      <c r="AC4631" s="6"/>
    </row>
    <row r="4632" spans="1:29" x14ac:dyDescent="0.25">
      <c r="Q4632" s="12" t="str">
        <f t="shared" ca="1" si="146"/>
        <v>-</v>
      </c>
      <c r="W4632" t="str">
        <f t="shared" si="145"/>
        <v>-</v>
      </c>
    </row>
    <row r="4633" spans="1:29" x14ac:dyDescent="0.25">
      <c r="A4633" s="6"/>
      <c r="B4633" s="10"/>
      <c r="C4633" s="6"/>
      <c r="D4633" s="6"/>
      <c r="E4633" s="6"/>
      <c r="F4633" s="6"/>
      <c r="G4633" s="6"/>
      <c r="H4633" s="6"/>
      <c r="I4633" s="6"/>
      <c r="J4633" s="6"/>
      <c r="K4633" s="6"/>
      <c r="L4633" s="6"/>
      <c r="M4633" s="6"/>
      <c r="N4633" s="6"/>
      <c r="O4633" s="6"/>
      <c r="P4633" s="10"/>
      <c r="Q4633" s="15" t="str">
        <f t="shared" ca="1" si="146"/>
        <v>-</v>
      </c>
      <c r="R4633" s="6"/>
      <c r="S4633" s="6"/>
      <c r="T4633" s="6"/>
      <c r="U4633" s="6"/>
      <c r="V4633" s="6"/>
      <c r="W4633" s="6" t="str">
        <f t="shared" si="145"/>
        <v>-</v>
      </c>
      <c r="X4633" s="6"/>
      <c r="Y4633" s="6"/>
      <c r="Z4633" s="6"/>
      <c r="AA4633" s="6"/>
      <c r="AB4633" s="6"/>
      <c r="AC4633" s="6"/>
    </row>
    <row r="4634" spans="1:29" x14ac:dyDescent="0.25">
      <c r="Q4634" s="12" t="str">
        <f t="shared" ca="1" si="146"/>
        <v>-</v>
      </c>
      <c r="W4634" t="str">
        <f t="shared" si="145"/>
        <v>-</v>
      </c>
    </row>
    <row r="4635" spans="1:29" x14ac:dyDescent="0.25">
      <c r="A4635" s="6"/>
      <c r="B4635" s="10"/>
      <c r="C4635" s="6"/>
      <c r="D4635" s="6"/>
      <c r="E4635" s="6"/>
      <c r="F4635" s="6"/>
      <c r="G4635" s="6"/>
      <c r="H4635" s="6"/>
      <c r="I4635" s="6"/>
      <c r="J4635" s="6"/>
      <c r="K4635" s="6"/>
      <c r="L4635" s="6"/>
      <c r="M4635" s="6"/>
      <c r="N4635" s="6"/>
      <c r="O4635" s="6"/>
      <c r="P4635" s="10"/>
      <c r="Q4635" s="15" t="str">
        <f t="shared" ca="1" si="146"/>
        <v>-</v>
      </c>
      <c r="R4635" s="6"/>
      <c r="S4635" s="6"/>
      <c r="T4635" s="6"/>
      <c r="U4635" s="6"/>
      <c r="V4635" s="6"/>
      <c r="W4635" s="6" t="str">
        <f t="shared" si="145"/>
        <v>-</v>
      </c>
      <c r="X4635" s="6"/>
      <c r="Y4635" s="6"/>
      <c r="Z4635" s="6"/>
      <c r="AA4635" s="6"/>
      <c r="AB4635" s="6"/>
      <c r="AC4635" s="6"/>
    </row>
    <row r="4636" spans="1:29" x14ac:dyDescent="0.25">
      <c r="Q4636" s="12" t="str">
        <f t="shared" ca="1" si="146"/>
        <v>-</v>
      </c>
      <c r="W4636" t="str">
        <f t="shared" si="145"/>
        <v>-</v>
      </c>
    </row>
    <row r="4637" spans="1:29" x14ac:dyDescent="0.25">
      <c r="A4637" s="6"/>
      <c r="B4637" s="10"/>
      <c r="C4637" s="6"/>
      <c r="D4637" s="6"/>
      <c r="E4637" s="6"/>
      <c r="F4637" s="6"/>
      <c r="G4637" s="6"/>
      <c r="H4637" s="6"/>
      <c r="I4637" s="6"/>
      <c r="J4637" s="6"/>
      <c r="K4637" s="6"/>
      <c r="L4637" s="6"/>
      <c r="M4637" s="6"/>
      <c r="N4637" s="6"/>
      <c r="O4637" s="6"/>
      <c r="P4637" s="10"/>
      <c r="Q4637" s="15" t="str">
        <f t="shared" ca="1" si="146"/>
        <v>-</v>
      </c>
      <c r="R4637" s="6"/>
      <c r="S4637" s="6"/>
      <c r="T4637" s="6"/>
      <c r="U4637" s="6"/>
      <c r="V4637" s="6"/>
      <c r="W4637" s="6" t="str">
        <f t="shared" si="145"/>
        <v>-</v>
      </c>
      <c r="X4637" s="6"/>
      <c r="Y4637" s="6"/>
      <c r="Z4637" s="6"/>
      <c r="AA4637" s="6"/>
      <c r="AB4637" s="6"/>
      <c r="AC4637" s="6"/>
    </row>
    <row r="4638" spans="1:29" x14ac:dyDescent="0.25">
      <c r="Q4638" s="12" t="str">
        <f t="shared" ca="1" si="146"/>
        <v>-</v>
      </c>
      <c r="W4638" t="str">
        <f t="shared" si="145"/>
        <v>-</v>
      </c>
    </row>
    <row r="4639" spans="1:29" x14ac:dyDescent="0.25">
      <c r="A4639" s="6"/>
      <c r="B4639" s="10"/>
      <c r="C4639" s="6"/>
      <c r="D4639" s="6"/>
      <c r="E4639" s="6"/>
      <c r="F4639" s="6"/>
      <c r="G4639" s="6"/>
      <c r="H4639" s="6"/>
      <c r="I4639" s="6"/>
      <c r="J4639" s="6"/>
      <c r="K4639" s="6"/>
      <c r="L4639" s="6"/>
      <c r="M4639" s="6"/>
      <c r="N4639" s="6"/>
      <c r="O4639" s="6"/>
      <c r="P4639" s="10"/>
      <c r="Q4639" s="15" t="str">
        <f t="shared" ca="1" si="146"/>
        <v>-</v>
      </c>
      <c r="R4639" s="6"/>
      <c r="S4639" s="6"/>
      <c r="T4639" s="6"/>
      <c r="U4639" s="6"/>
      <c r="V4639" s="6"/>
      <c r="W4639" s="6" t="str">
        <f t="shared" si="145"/>
        <v>-</v>
      </c>
      <c r="X4639" s="6"/>
      <c r="Y4639" s="6"/>
      <c r="Z4639" s="6"/>
      <c r="AA4639" s="6"/>
      <c r="AB4639" s="6"/>
      <c r="AC4639" s="6"/>
    </row>
    <row r="4640" spans="1:29" x14ac:dyDescent="0.25">
      <c r="Q4640" s="12" t="str">
        <f t="shared" ca="1" si="146"/>
        <v>-</v>
      </c>
      <c r="W4640" t="str">
        <f t="shared" si="145"/>
        <v>-</v>
      </c>
    </row>
    <row r="4641" spans="1:29" x14ac:dyDescent="0.25">
      <c r="A4641" s="6"/>
      <c r="B4641" s="10"/>
      <c r="C4641" s="6"/>
      <c r="D4641" s="6"/>
      <c r="E4641" s="6"/>
      <c r="F4641" s="6"/>
      <c r="G4641" s="6"/>
      <c r="H4641" s="6"/>
      <c r="I4641" s="6"/>
      <c r="J4641" s="6"/>
      <c r="K4641" s="6"/>
      <c r="L4641" s="6"/>
      <c r="M4641" s="6"/>
      <c r="N4641" s="6"/>
      <c r="O4641" s="6"/>
      <c r="P4641" s="10"/>
      <c r="Q4641" s="15" t="str">
        <f t="shared" ca="1" si="146"/>
        <v>-</v>
      </c>
      <c r="R4641" s="6"/>
      <c r="S4641" s="6"/>
      <c r="T4641" s="6"/>
      <c r="U4641" s="6"/>
      <c r="V4641" s="6"/>
      <c r="W4641" s="6" t="str">
        <f t="shared" si="145"/>
        <v>-</v>
      </c>
      <c r="X4641" s="6"/>
      <c r="Y4641" s="6"/>
      <c r="Z4641" s="6"/>
      <c r="AA4641" s="6"/>
      <c r="AB4641" s="6"/>
      <c r="AC4641" s="6"/>
    </row>
    <row r="4642" spans="1:29" x14ac:dyDescent="0.25">
      <c r="Q4642" s="12" t="str">
        <f t="shared" ca="1" si="146"/>
        <v>-</v>
      </c>
      <c r="W4642" t="str">
        <f t="shared" si="145"/>
        <v>-</v>
      </c>
    </row>
    <row r="4643" spans="1:29" x14ac:dyDescent="0.25">
      <c r="A4643" s="6"/>
      <c r="B4643" s="10"/>
      <c r="C4643" s="6"/>
      <c r="D4643" s="6"/>
      <c r="E4643" s="6"/>
      <c r="F4643" s="6"/>
      <c r="G4643" s="6"/>
      <c r="H4643" s="6"/>
      <c r="I4643" s="6"/>
      <c r="J4643" s="6"/>
      <c r="K4643" s="6"/>
      <c r="L4643" s="6"/>
      <c r="M4643" s="6"/>
      <c r="N4643" s="6"/>
      <c r="O4643" s="6"/>
      <c r="P4643" s="10"/>
      <c r="Q4643" s="15" t="str">
        <f t="shared" ca="1" si="146"/>
        <v>-</v>
      </c>
      <c r="R4643" s="6"/>
      <c r="S4643" s="6"/>
      <c r="T4643" s="6"/>
      <c r="U4643" s="6"/>
      <c r="V4643" s="6"/>
      <c r="W4643" s="6" t="str">
        <f t="shared" si="145"/>
        <v>-</v>
      </c>
      <c r="X4643" s="6"/>
      <c r="Y4643" s="6"/>
      <c r="Z4643" s="6"/>
      <c r="AA4643" s="6"/>
      <c r="AB4643" s="6"/>
      <c r="AC4643" s="6"/>
    </row>
    <row r="4644" spans="1:29" x14ac:dyDescent="0.25">
      <c r="Q4644" s="12" t="str">
        <f t="shared" ca="1" si="146"/>
        <v>-</v>
      </c>
      <c r="W4644" t="str">
        <f t="shared" si="145"/>
        <v>-</v>
      </c>
    </row>
    <row r="4645" spans="1:29" x14ac:dyDescent="0.25">
      <c r="A4645" s="6"/>
      <c r="B4645" s="10"/>
      <c r="C4645" s="6"/>
      <c r="D4645" s="6"/>
      <c r="E4645" s="6"/>
      <c r="F4645" s="6"/>
      <c r="G4645" s="6"/>
      <c r="H4645" s="6"/>
      <c r="I4645" s="6"/>
      <c r="J4645" s="6"/>
      <c r="K4645" s="6"/>
      <c r="L4645" s="6"/>
      <c r="M4645" s="6"/>
      <c r="N4645" s="6"/>
      <c r="O4645" s="6"/>
      <c r="P4645" s="10"/>
      <c r="Q4645" s="15" t="str">
        <f t="shared" ca="1" si="146"/>
        <v>-</v>
      </c>
      <c r="R4645" s="6"/>
      <c r="S4645" s="6"/>
      <c r="T4645" s="6"/>
      <c r="U4645" s="6"/>
      <c r="V4645" s="6"/>
      <c r="W4645" s="6" t="str">
        <f t="shared" si="145"/>
        <v>-</v>
      </c>
      <c r="X4645" s="6"/>
      <c r="Y4645" s="6"/>
      <c r="Z4645" s="6"/>
      <c r="AA4645" s="6"/>
      <c r="AB4645" s="6"/>
      <c r="AC4645" s="6"/>
    </row>
    <row r="4646" spans="1:29" x14ac:dyDescent="0.25">
      <c r="Q4646" s="12" t="str">
        <f t="shared" ca="1" si="146"/>
        <v>-</v>
      </c>
      <c r="W4646" t="str">
        <f t="shared" si="145"/>
        <v>-</v>
      </c>
    </row>
    <row r="4647" spans="1:29" x14ac:dyDescent="0.25">
      <c r="A4647" s="6"/>
      <c r="B4647" s="10"/>
      <c r="C4647" s="6"/>
      <c r="D4647" s="6"/>
      <c r="E4647" s="6"/>
      <c r="F4647" s="6"/>
      <c r="G4647" s="6"/>
      <c r="H4647" s="6"/>
      <c r="I4647" s="6"/>
      <c r="J4647" s="6"/>
      <c r="K4647" s="6"/>
      <c r="L4647" s="6"/>
      <c r="M4647" s="6"/>
      <c r="N4647" s="6"/>
      <c r="O4647" s="6"/>
      <c r="P4647" s="10"/>
      <c r="Q4647" s="15" t="str">
        <f t="shared" ca="1" si="146"/>
        <v>-</v>
      </c>
      <c r="R4647" s="6"/>
      <c r="S4647" s="6"/>
      <c r="T4647" s="6"/>
      <c r="U4647" s="6"/>
      <c r="V4647" s="6"/>
      <c r="W4647" s="6" t="str">
        <f t="shared" si="145"/>
        <v>-</v>
      </c>
      <c r="X4647" s="6"/>
      <c r="Y4647" s="6"/>
      <c r="Z4647" s="6"/>
      <c r="AA4647" s="6"/>
      <c r="AB4647" s="6"/>
      <c r="AC4647" s="6"/>
    </row>
    <row r="4648" spans="1:29" x14ac:dyDescent="0.25">
      <c r="Q4648" s="12" t="str">
        <f t="shared" ca="1" si="146"/>
        <v>-</v>
      </c>
      <c r="W4648" t="str">
        <f t="shared" si="145"/>
        <v>-</v>
      </c>
    </row>
    <row r="4649" spans="1:29" x14ac:dyDescent="0.25">
      <c r="A4649" s="6"/>
      <c r="B4649" s="10"/>
      <c r="C4649" s="6"/>
      <c r="D4649" s="6"/>
      <c r="E4649" s="6"/>
      <c r="F4649" s="6"/>
      <c r="G4649" s="6"/>
      <c r="H4649" s="6"/>
      <c r="I4649" s="6"/>
      <c r="J4649" s="6"/>
      <c r="K4649" s="6"/>
      <c r="L4649" s="6"/>
      <c r="M4649" s="6"/>
      <c r="N4649" s="6"/>
      <c r="O4649" s="6"/>
      <c r="P4649" s="10"/>
      <c r="Q4649" s="15" t="str">
        <f t="shared" ca="1" si="146"/>
        <v>-</v>
      </c>
      <c r="R4649" s="6"/>
      <c r="S4649" s="6"/>
      <c r="T4649" s="6"/>
      <c r="U4649" s="6"/>
      <c r="V4649" s="6"/>
      <c r="W4649" s="6" t="str">
        <f t="shared" si="145"/>
        <v>-</v>
      </c>
      <c r="X4649" s="6"/>
      <c r="Y4649" s="6"/>
      <c r="Z4649" s="6"/>
      <c r="AA4649" s="6"/>
      <c r="AB4649" s="6"/>
      <c r="AC4649" s="6"/>
    </row>
    <row r="4650" spans="1:29" x14ac:dyDescent="0.25">
      <c r="Q4650" s="12" t="str">
        <f t="shared" ca="1" si="146"/>
        <v>-</v>
      </c>
      <c r="W4650" t="str">
        <f t="shared" si="145"/>
        <v>-</v>
      </c>
    </row>
    <row r="4651" spans="1:29" x14ac:dyDescent="0.25">
      <c r="A4651" s="6"/>
      <c r="B4651" s="10"/>
      <c r="C4651" s="6"/>
      <c r="D4651" s="6"/>
      <c r="E4651" s="6"/>
      <c r="F4651" s="6"/>
      <c r="G4651" s="6"/>
      <c r="H4651" s="6"/>
      <c r="I4651" s="6"/>
      <c r="J4651" s="6"/>
      <c r="K4651" s="6"/>
      <c r="L4651" s="6"/>
      <c r="M4651" s="6"/>
      <c r="N4651" s="6"/>
      <c r="O4651" s="6"/>
      <c r="P4651" s="10"/>
      <c r="Q4651" s="15" t="str">
        <f t="shared" ca="1" si="146"/>
        <v>-</v>
      </c>
      <c r="R4651" s="6"/>
      <c r="S4651" s="6"/>
      <c r="T4651" s="6"/>
      <c r="U4651" s="6"/>
      <c r="V4651" s="6"/>
      <c r="W4651" s="6" t="str">
        <f t="shared" si="145"/>
        <v>-</v>
      </c>
      <c r="X4651" s="6"/>
      <c r="Y4651" s="6"/>
      <c r="Z4651" s="6"/>
      <c r="AA4651" s="6"/>
      <c r="AB4651" s="6"/>
      <c r="AC4651" s="6"/>
    </row>
    <row r="4652" spans="1:29" x14ac:dyDescent="0.25">
      <c r="Q4652" s="12" t="str">
        <f t="shared" ca="1" si="146"/>
        <v>-</v>
      </c>
      <c r="W4652" t="str">
        <f t="shared" si="145"/>
        <v>-</v>
      </c>
    </row>
    <row r="4653" spans="1:29" x14ac:dyDescent="0.25">
      <c r="A4653" s="6"/>
      <c r="B4653" s="10"/>
      <c r="C4653" s="6"/>
      <c r="D4653" s="6"/>
      <c r="E4653" s="6"/>
      <c r="F4653" s="6"/>
      <c r="G4653" s="6"/>
      <c r="H4653" s="6"/>
      <c r="I4653" s="6"/>
      <c r="J4653" s="6"/>
      <c r="K4653" s="6"/>
      <c r="L4653" s="6"/>
      <c r="M4653" s="6"/>
      <c r="N4653" s="6"/>
      <c r="O4653" s="6"/>
      <c r="P4653" s="10"/>
      <c r="Q4653" s="15" t="str">
        <f t="shared" ca="1" si="146"/>
        <v>-</v>
      </c>
      <c r="R4653" s="6"/>
      <c r="S4653" s="6"/>
      <c r="T4653" s="6"/>
      <c r="U4653" s="6"/>
      <c r="V4653" s="6"/>
      <c r="W4653" s="6" t="str">
        <f t="shared" si="145"/>
        <v>-</v>
      </c>
      <c r="X4653" s="6"/>
      <c r="Y4653" s="6"/>
      <c r="Z4653" s="6"/>
      <c r="AA4653" s="6"/>
      <c r="AB4653" s="6"/>
      <c r="AC4653" s="6"/>
    </row>
    <row r="4654" spans="1:29" x14ac:dyDescent="0.25">
      <c r="Q4654" s="12" t="str">
        <f t="shared" ca="1" si="146"/>
        <v>-</v>
      </c>
      <c r="W4654" t="str">
        <f t="shared" si="145"/>
        <v>-</v>
      </c>
    </row>
    <row r="4655" spans="1:29" x14ac:dyDescent="0.25">
      <c r="A4655" s="6"/>
      <c r="B4655" s="10"/>
      <c r="C4655" s="6"/>
      <c r="D4655" s="6"/>
      <c r="E4655" s="6"/>
      <c r="F4655" s="6"/>
      <c r="G4655" s="6"/>
      <c r="H4655" s="6"/>
      <c r="I4655" s="6"/>
      <c r="J4655" s="6"/>
      <c r="K4655" s="6"/>
      <c r="L4655" s="6"/>
      <c r="M4655" s="6"/>
      <c r="N4655" s="6"/>
      <c r="O4655" s="6"/>
      <c r="P4655" s="10"/>
      <c r="Q4655" s="15" t="str">
        <f t="shared" ca="1" si="146"/>
        <v>-</v>
      </c>
      <c r="R4655" s="6"/>
      <c r="S4655" s="6"/>
      <c r="T4655" s="6"/>
      <c r="U4655" s="6"/>
      <c r="V4655" s="6"/>
      <c r="W4655" s="6" t="str">
        <f t="shared" si="145"/>
        <v>-</v>
      </c>
      <c r="X4655" s="6"/>
      <c r="Y4655" s="6"/>
      <c r="Z4655" s="6"/>
      <c r="AA4655" s="6"/>
      <c r="AB4655" s="6"/>
      <c r="AC4655" s="6"/>
    </row>
    <row r="4656" spans="1:29" x14ac:dyDescent="0.25">
      <c r="Q4656" s="12" t="str">
        <f t="shared" ca="1" si="146"/>
        <v>-</v>
      </c>
      <c r="W4656" t="str">
        <f t="shared" si="145"/>
        <v>-</v>
      </c>
    </row>
    <row r="4657" spans="1:29" x14ac:dyDescent="0.25">
      <c r="A4657" s="6"/>
      <c r="B4657" s="10"/>
      <c r="C4657" s="6"/>
      <c r="D4657" s="6"/>
      <c r="E4657" s="6"/>
      <c r="F4657" s="6"/>
      <c r="G4657" s="6"/>
      <c r="H4657" s="6"/>
      <c r="I4657" s="6"/>
      <c r="J4657" s="6"/>
      <c r="K4657" s="6"/>
      <c r="L4657" s="6"/>
      <c r="M4657" s="6"/>
      <c r="N4657" s="6"/>
      <c r="O4657" s="6"/>
      <c r="P4657" s="10"/>
      <c r="Q4657" s="15" t="str">
        <f t="shared" ca="1" si="146"/>
        <v>-</v>
      </c>
      <c r="R4657" s="6"/>
      <c r="S4657" s="6"/>
      <c r="T4657" s="6"/>
      <c r="U4657" s="6"/>
      <c r="V4657" s="6"/>
      <c r="W4657" s="6" t="str">
        <f t="shared" si="145"/>
        <v>-</v>
      </c>
      <c r="X4657" s="6"/>
      <c r="Y4657" s="6"/>
      <c r="Z4657" s="6"/>
      <c r="AA4657" s="6"/>
      <c r="AB4657" s="6"/>
      <c r="AC4657" s="6"/>
    </row>
    <row r="4658" spans="1:29" x14ac:dyDescent="0.25">
      <c r="Q4658" s="12" t="str">
        <f t="shared" ca="1" si="146"/>
        <v>-</v>
      </c>
      <c r="W4658" t="str">
        <f t="shared" si="145"/>
        <v>-</v>
      </c>
    </row>
    <row r="4659" spans="1:29" x14ac:dyDescent="0.25">
      <c r="A4659" s="6"/>
      <c r="B4659" s="10"/>
      <c r="C4659" s="6"/>
      <c r="D4659" s="6"/>
      <c r="E4659" s="6"/>
      <c r="F4659" s="6"/>
      <c r="G4659" s="6"/>
      <c r="H4659" s="6"/>
      <c r="I4659" s="6"/>
      <c r="J4659" s="6"/>
      <c r="K4659" s="6"/>
      <c r="L4659" s="6"/>
      <c r="M4659" s="6"/>
      <c r="N4659" s="6"/>
      <c r="O4659" s="6"/>
      <c r="P4659" s="10"/>
      <c r="Q4659" s="15" t="str">
        <f t="shared" ca="1" si="146"/>
        <v>-</v>
      </c>
      <c r="R4659" s="6"/>
      <c r="S4659" s="6"/>
      <c r="T4659" s="6"/>
      <c r="U4659" s="6"/>
      <c r="V4659" s="6"/>
      <c r="W4659" s="6" t="str">
        <f t="shared" si="145"/>
        <v>-</v>
      </c>
      <c r="X4659" s="6"/>
      <c r="Y4659" s="6"/>
      <c r="Z4659" s="6"/>
      <c r="AA4659" s="6"/>
      <c r="AB4659" s="6"/>
      <c r="AC4659" s="6"/>
    </row>
    <row r="4660" spans="1:29" x14ac:dyDescent="0.25">
      <c r="Q4660" s="12" t="str">
        <f t="shared" ca="1" si="146"/>
        <v>-</v>
      </c>
      <c r="W4660" t="str">
        <f t="shared" si="145"/>
        <v>-</v>
      </c>
    </row>
    <row r="4661" spans="1:29" x14ac:dyDescent="0.25">
      <c r="A4661" s="6"/>
      <c r="B4661" s="10"/>
      <c r="C4661" s="6"/>
      <c r="D4661" s="6"/>
      <c r="E4661" s="6"/>
      <c r="F4661" s="6"/>
      <c r="G4661" s="6"/>
      <c r="H4661" s="6"/>
      <c r="I4661" s="6"/>
      <c r="J4661" s="6"/>
      <c r="K4661" s="6"/>
      <c r="L4661" s="6"/>
      <c r="M4661" s="6"/>
      <c r="N4661" s="6"/>
      <c r="O4661" s="6"/>
      <c r="P4661" s="10"/>
      <c r="Q4661" s="15" t="str">
        <f t="shared" ca="1" si="146"/>
        <v>-</v>
      </c>
      <c r="R4661" s="6"/>
      <c r="S4661" s="6"/>
      <c r="T4661" s="6"/>
      <c r="U4661" s="6"/>
      <c r="V4661" s="6"/>
      <c r="W4661" s="6" t="str">
        <f t="shared" si="145"/>
        <v>-</v>
      </c>
      <c r="X4661" s="6"/>
      <c r="Y4661" s="6"/>
      <c r="Z4661" s="6"/>
      <c r="AA4661" s="6"/>
      <c r="AB4661" s="6"/>
      <c r="AC4661" s="6"/>
    </row>
    <row r="4662" spans="1:29" x14ac:dyDescent="0.25">
      <c r="Q4662" s="12" t="str">
        <f t="shared" ca="1" si="146"/>
        <v>-</v>
      </c>
      <c r="W4662" t="str">
        <f t="shared" si="145"/>
        <v>-</v>
      </c>
    </row>
    <row r="4663" spans="1:29" x14ac:dyDescent="0.25">
      <c r="A4663" s="6"/>
      <c r="B4663" s="10"/>
      <c r="C4663" s="6"/>
      <c r="D4663" s="6"/>
      <c r="E4663" s="6"/>
      <c r="F4663" s="6"/>
      <c r="G4663" s="6"/>
      <c r="H4663" s="6"/>
      <c r="I4663" s="6"/>
      <c r="J4663" s="6"/>
      <c r="K4663" s="6"/>
      <c r="L4663" s="6"/>
      <c r="M4663" s="6"/>
      <c r="N4663" s="6"/>
      <c r="O4663" s="6"/>
      <c r="P4663" s="10"/>
      <c r="Q4663" s="15" t="str">
        <f t="shared" ca="1" si="146"/>
        <v>-</v>
      </c>
      <c r="R4663" s="6"/>
      <c r="S4663" s="6"/>
      <c r="T4663" s="6"/>
      <c r="U4663" s="6"/>
      <c r="V4663" s="6"/>
      <c r="W4663" s="6" t="str">
        <f t="shared" si="145"/>
        <v>-</v>
      </c>
      <c r="X4663" s="6"/>
      <c r="Y4663" s="6"/>
      <c r="Z4663" s="6"/>
      <c r="AA4663" s="6"/>
      <c r="AB4663" s="6"/>
      <c r="AC4663" s="6"/>
    </row>
    <row r="4664" spans="1:29" x14ac:dyDescent="0.25">
      <c r="Q4664" s="12" t="str">
        <f t="shared" ca="1" si="146"/>
        <v>-</v>
      </c>
      <c r="W4664" t="str">
        <f t="shared" si="145"/>
        <v>-</v>
      </c>
    </row>
    <row r="4665" spans="1:29" x14ac:dyDescent="0.25">
      <c r="A4665" s="6"/>
      <c r="B4665" s="10"/>
      <c r="C4665" s="6"/>
      <c r="D4665" s="6"/>
      <c r="E4665" s="6"/>
      <c r="F4665" s="6"/>
      <c r="G4665" s="6"/>
      <c r="H4665" s="6"/>
      <c r="I4665" s="6"/>
      <c r="J4665" s="6"/>
      <c r="K4665" s="6"/>
      <c r="L4665" s="6"/>
      <c r="M4665" s="6"/>
      <c r="N4665" s="6"/>
      <c r="O4665" s="6"/>
      <c r="P4665" s="10"/>
      <c r="Q4665" s="15" t="str">
        <f t="shared" ca="1" si="146"/>
        <v>-</v>
      </c>
      <c r="R4665" s="6"/>
      <c r="S4665" s="6"/>
      <c r="T4665" s="6"/>
      <c r="U4665" s="6"/>
      <c r="V4665" s="6"/>
      <c r="W4665" s="6" t="str">
        <f t="shared" si="145"/>
        <v>-</v>
      </c>
      <c r="X4665" s="6"/>
      <c r="Y4665" s="6"/>
      <c r="Z4665" s="6"/>
      <c r="AA4665" s="6"/>
      <c r="AB4665" s="6"/>
      <c r="AC4665" s="6"/>
    </row>
    <row r="4666" spans="1:29" x14ac:dyDescent="0.25">
      <c r="Q4666" s="12" t="str">
        <f t="shared" ca="1" si="146"/>
        <v>-</v>
      </c>
      <c r="W4666" t="str">
        <f t="shared" si="145"/>
        <v>-</v>
      </c>
    </row>
    <row r="4667" spans="1:29" x14ac:dyDescent="0.25">
      <c r="A4667" s="6"/>
      <c r="B4667" s="10"/>
      <c r="C4667" s="6"/>
      <c r="D4667" s="6"/>
      <c r="E4667" s="6"/>
      <c r="F4667" s="6"/>
      <c r="G4667" s="6"/>
      <c r="H4667" s="6"/>
      <c r="I4667" s="6"/>
      <c r="J4667" s="6"/>
      <c r="K4667" s="6"/>
      <c r="L4667" s="6"/>
      <c r="M4667" s="6"/>
      <c r="N4667" s="6"/>
      <c r="O4667" s="6"/>
      <c r="P4667" s="10"/>
      <c r="Q4667" s="15" t="str">
        <f t="shared" ca="1" si="146"/>
        <v>-</v>
      </c>
      <c r="R4667" s="6"/>
      <c r="S4667" s="6"/>
      <c r="T4667" s="6"/>
      <c r="U4667" s="6"/>
      <c r="V4667" s="6"/>
      <c r="W4667" s="6" t="str">
        <f t="shared" si="145"/>
        <v>-</v>
      </c>
      <c r="X4667" s="6"/>
      <c r="Y4667" s="6"/>
      <c r="Z4667" s="6"/>
      <c r="AA4667" s="6"/>
      <c r="AB4667" s="6"/>
      <c r="AC4667" s="6"/>
    </row>
    <row r="4668" spans="1:29" x14ac:dyDescent="0.25">
      <c r="Q4668" s="12" t="str">
        <f t="shared" ca="1" si="146"/>
        <v>-</v>
      </c>
      <c r="W4668" t="str">
        <f t="shared" si="145"/>
        <v>-</v>
      </c>
    </row>
    <row r="4669" spans="1:29" x14ac:dyDescent="0.25">
      <c r="A4669" s="6"/>
      <c r="B4669" s="10"/>
      <c r="C4669" s="6"/>
      <c r="D4669" s="6"/>
      <c r="E4669" s="6"/>
      <c r="F4669" s="6"/>
      <c r="G4669" s="6"/>
      <c r="H4669" s="6"/>
      <c r="I4669" s="6"/>
      <c r="J4669" s="6"/>
      <c r="K4669" s="6"/>
      <c r="L4669" s="6"/>
      <c r="M4669" s="6"/>
      <c r="N4669" s="6"/>
      <c r="O4669" s="6"/>
      <c r="P4669" s="10"/>
      <c r="Q4669" s="15" t="str">
        <f t="shared" ca="1" si="146"/>
        <v>-</v>
      </c>
      <c r="R4669" s="6"/>
      <c r="S4669" s="6"/>
      <c r="T4669" s="6"/>
      <c r="U4669" s="6"/>
      <c r="V4669" s="6"/>
      <c r="W4669" s="6" t="str">
        <f t="shared" si="145"/>
        <v>-</v>
      </c>
      <c r="X4669" s="6"/>
      <c r="Y4669" s="6"/>
      <c r="Z4669" s="6"/>
      <c r="AA4669" s="6"/>
      <c r="AB4669" s="6"/>
      <c r="AC4669" s="6"/>
    </row>
    <row r="4670" spans="1:29" x14ac:dyDescent="0.25">
      <c r="Q4670" s="12" t="str">
        <f t="shared" ca="1" si="146"/>
        <v>-</v>
      </c>
      <c r="W4670" t="str">
        <f t="shared" si="145"/>
        <v>-</v>
      </c>
    </row>
    <row r="4671" spans="1:29" x14ac:dyDescent="0.25">
      <c r="A4671" s="6"/>
      <c r="B4671" s="10"/>
      <c r="C4671" s="6"/>
      <c r="D4671" s="6"/>
      <c r="E4671" s="6"/>
      <c r="F4671" s="6"/>
      <c r="G4671" s="6"/>
      <c r="H4671" s="6"/>
      <c r="I4671" s="6"/>
      <c r="J4671" s="6"/>
      <c r="K4671" s="6"/>
      <c r="L4671" s="6"/>
      <c r="M4671" s="6"/>
      <c r="N4671" s="6"/>
      <c r="O4671" s="6"/>
      <c r="P4671" s="10"/>
      <c r="Q4671" s="15" t="str">
        <f t="shared" ca="1" si="146"/>
        <v>-</v>
      </c>
      <c r="R4671" s="6"/>
      <c r="S4671" s="6"/>
      <c r="T4671" s="6"/>
      <c r="U4671" s="6"/>
      <c r="V4671" s="6"/>
      <c r="W4671" s="6" t="str">
        <f t="shared" ref="W4671:W4734" si="147">IF(OR(ISBLANK(J4671),ISBLANK(V4671)),"-",(IF(J4671=V4671,"Yes","No")))</f>
        <v>-</v>
      </c>
      <c r="X4671" s="6"/>
      <c r="Y4671" s="6"/>
      <c r="Z4671" s="6"/>
      <c r="AA4671" s="6"/>
      <c r="AB4671" s="6"/>
      <c r="AC4671" s="6"/>
    </row>
    <row r="4672" spans="1:29" x14ac:dyDescent="0.25">
      <c r="Q4672" s="12" t="str">
        <f t="shared" ref="Q4672:Q4735" ca="1" si="148">IF(B4672&gt;1/1/1900, (IF(R4672="Closed",(DATEDIF(B4672,P4672,"d"))-(DATEDIF(M4672,O4672,"d")),IF(OR(R4672="Pending",ISBLANK(P4672)),TODAY()-B4672))),"-")</f>
        <v>-</v>
      </c>
      <c r="W4672" t="str">
        <f t="shared" si="147"/>
        <v>-</v>
      </c>
    </row>
    <row r="4673" spans="1:29" x14ac:dyDescent="0.25">
      <c r="A4673" s="6"/>
      <c r="B4673" s="10"/>
      <c r="C4673" s="6"/>
      <c r="D4673" s="6"/>
      <c r="E4673" s="6"/>
      <c r="F4673" s="6"/>
      <c r="G4673" s="6"/>
      <c r="H4673" s="6"/>
      <c r="I4673" s="6"/>
      <c r="J4673" s="6"/>
      <c r="K4673" s="6"/>
      <c r="L4673" s="6"/>
      <c r="M4673" s="6"/>
      <c r="N4673" s="6"/>
      <c r="O4673" s="6"/>
      <c r="P4673" s="10"/>
      <c r="Q4673" s="15" t="str">
        <f t="shared" ca="1" si="148"/>
        <v>-</v>
      </c>
      <c r="R4673" s="6"/>
      <c r="S4673" s="6"/>
      <c r="T4673" s="6"/>
      <c r="U4673" s="6"/>
      <c r="V4673" s="6"/>
      <c r="W4673" s="6" t="str">
        <f t="shared" si="147"/>
        <v>-</v>
      </c>
      <c r="X4673" s="6"/>
      <c r="Y4673" s="6"/>
      <c r="Z4673" s="6"/>
      <c r="AA4673" s="6"/>
      <c r="AB4673" s="6"/>
      <c r="AC4673" s="6"/>
    </row>
    <row r="4674" spans="1:29" x14ac:dyDescent="0.25">
      <c r="Q4674" s="12" t="str">
        <f t="shared" ca="1" si="148"/>
        <v>-</v>
      </c>
      <c r="W4674" t="str">
        <f t="shared" si="147"/>
        <v>-</v>
      </c>
    </row>
    <row r="4675" spans="1:29" x14ac:dyDescent="0.25">
      <c r="A4675" s="6"/>
      <c r="B4675" s="10"/>
      <c r="C4675" s="6"/>
      <c r="D4675" s="6"/>
      <c r="E4675" s="6"/>
      <c r="F4675" s="6"/>
      <c r="G4675" s="6"/>
      <c r="H4675" s="6"/>
      <c r="I4675" s="6"/>
      <c r="J4675" s="6"/>
      <c r="K4675" s="6"/>
      <c r="L4675" s="6"/>
      <c r="M4675" s="6"/>
      <c r="N4675" s="6"/>
      <c r="O4675" s="6"/>
      <c r="P4675" s="10"/>
      <c r="Q4675" s="15" t="str">
        <f t="shared" ca="1" si="148"/>
        <v>-</v>
      </c>
      <c r="R4675" s="6"/>
      <c r="S4675" s="6"/>
      <c r="T4675" s="6"/>
      <c r="U4675" s="6"/>
      <c r="V4675" s="6"/>
      <c r="W4675" s="6" t="str">
        <f t="shared" si="147"/>
        <v>-</v>
      </c>
      <c r="X4675" s="6"/>
      <c r="Y4675" s="6"/>
      <c r="Z4675" s="6"/>
      <c r="AA4675" s="6"/>
      <c r="AB4675" s="6"/>
      <c r="AC4675" s="6"/>
    </row>
    <row r="4676" spans="1:29" x14ac:dyDescent="0.25">
      <c r="Q4676" s="12" t="str">
        <f t="shared" ca="1" si="148"/>
        <v>-</v>
      </c>
      <c r="W4676" t="str">
        <f t="shared" si="147"/>
        <v>-</v>
      </c>
    </row>
    <row r="4677" spans="1:29" x14ac:dyDescent="0.25">
      <c r="A4677" s="6"/>
      <c r="B4677" s="10"/>
      <c r="C4677" s="6"/>
      <c r="D4677" s="6"/>
      <c r="E4677" s="6"/>
      <c r="F4677" s="6"/>
      <c r="G4677" s="6"/>
      <c r="H4677" s="6"/>
      <c r="I4677" s="6"/>
      <c r="J4677" s="6"/>
      <c r="K4677" s="6"/>
      <c r="L4677" s="6"/>
      <c r="M4677" s="6"/>
      <c r="N4677" s="6"/>
      <c r="O4677" s="6"/>
      <c r="P4677" s="10"/>
      <c r="Q4677" s="15" t="str">
        <f t="shared" ca="1" si="148"/>
        <v>-</v>
      </c>
      <c r="R4677" s="6"/>
      <c r="S4677" s="6"/>
      <c r="T4677" s="6"/>
      <c r="U4677" s="6"/>
      <c r="V4677" s="6"/>
      <c r="W4677" s="6" t="str">
        <f t="shared" si="147"/>
        <v>-</v>
      </c>
      <c r="X4677" s="6"/>
      <c r="Y4677" s="6"/>
      <c r="Z4677" s="6"/>
      <c r="AA4677" s="6"/>
      <c r="AB4677" s="6"/>
      <c r="AC4677" s="6"/>
    </row>
    <row r="4678" spans="1:29" x14ac:dyDescent="0.25">
      <c r="Q4678" s="12" t="str">
        <f t="shared" ca="1" si="148"/>
        <v>-</v>
      </c>
      <c r="W4678" t="str">
        <f t="shared" si="147"/>
        <v>-</v>
      </c>
    </row>
    <row r="4679" spans="1:29" x14ac:dyDescent="0.25">
      <c r="A4679" s="6"/>
      <c r="B4679" s="10"/>
      <c r="C4679" s="6"/>
      <c r="D4679" s="6"/>
      <c r="E4679" s="6"/>
      <c r="F4679" s="6"/>
      <c r="G4679" s="6"/>
      <c r="H4679" s="6"/>
      <c r="I4679" s="6"/>
      <c r="J4679" s="6"/>
      <c r="K4679" s="6"/>
      <c r="L4679" s="6"/>
      <c r="M4679" s="6"/>
      <c r="N4679" s="6"/>
      <c r="O4679" s="6"/>
      <c r="P4679" s="10"/>
      <c r="Q4679" s="15" t="str">
        <f t="shared" ca="1" si="148"/>
        <v>-</v>
      </c>
      <c r="R4679" s="6"/>
      <c r="S4679" s="6"/>
      <c r="T4679" s="6"/>
      <c r="U4679" s="6"/>
      <c r="V4679" s="6"/>
      <c r="W4679" s="6" t="str">
        <f t="shared" si="147"/>
        <v>-</v>
      </c>
      <c r="X4679" s="6"/>
      <c r="Y4679" s="6"/>
      <c r="Z4679" s="6"/>
      <c r="AA4679" s="6"/>
      <c r="AB4679" s="6"/>
      <c r="AC4679" s="6"/>
    </row>
    <row r="4680" spans="1:29" x14ac:dyDescent="0.25">
      <c r="Q4680" s="12" t="str">
        <f t="shared" ca="1" si="148"/>
        <v>-</v>
      </c>
      <c r="W4680" t="str">
        <f t="shared" si="147"/>
        <v>-</v>
      </c>
    </row>
    <row r="4681" spans="1:29" x14ac:dyDescent="0.25">
      <c r="A4681" s="6"/>
      <c r="B4681" s="10"/>
      <c r="C4681" s="6"/>
      <c r="D4681" s="6"/>
      <c r="E4681" s="6"/>
      <c r="F4681" s="6"/>
      <c r="G4681" s="6"/>
      <c r="H4681" s="6"/>
      <c r="I4681" s="6"/>
      <c r="J4681" s="6"/>
      <c r="K4681" s="6"/>
      <c r="L4681" s="6"/>
      <c r="M4681" s="6"/>
      <c r="N4681" s="6"/>
      <c r="O4681" s="6"/>
      <c r="P4681" s="10"/>
      <c r="Q4681" s="15" t="str">
        <f t="shared" ca="1" si="148"/>
        <v>-</v>
      </c>
      <c r="R4681" s="6"/>
      <c r="S4681" s="6"/>
      <c r="T4681" s="6"/>
      <c r="U4681" s="6"/>
      <c r="V4681" s="6"/>
      <c r="W4681" s="6" t="str">
        <f t="shared" si="147"/>
        <v>-</v>
      </c>
      <c r="X4681" s="6"/>
      <c r="Y4681" s="6"/>
      <c r="Z4681" s="6"/>
      <c r="AA4681" s="6"/>
      <c r="AB4681" s="6"/>
      <c r="AC4681" s="6"/>
    </row>
    <row r="4682" spans="1:29" x14ac:dyDescent="0.25">
      <c r="Q4682" s="12" t="str">
        <f t="shared" ca="1" si="148"/>
        <v>-</v>
      </c>
      <c r="W4682" t="str">
        <f t="shared" si="147"/>
        <v>-</v>
      </c>
    </row>
    <row r="4683" spans="1:29" x14ac:dyDescent="0.25">
      <c r="A4683" s="6"/>
      <c r="B4683" s="10"/>
      <c r="C4683" s="6"/>
      <c r="D4683" s="6"/>
      <c r="E4683" s="6"/>
      <c r="F4683" s="6"/>
      <c r="G4683" s="6"/>
      <c r="H4683" s="6"/>
      <c r="I4683" s="6"/>
      <c r="J4683" s="6"/>
      <c r="K4683" s="6"/>
      <c r="L4683" s="6"/>
      <c r="M4683" s="6"/>
      <c r="N4683" s="6"/>
      <c r="O4683" s="6"/>
      <c r="P4683" s="10"/>
      <c r="Q4683" s="15" t="str">
        <f t="shared" ca="1" si="148"/>
        <v>-</v>
      </c>
      <c r="R4683" s="6"/>
      <c r="S4683" s="6"/>
      <c r="T4683" s="6"/>
      <c r="U4683" s="6"/>
      <c r="V4683" s="6"/>
      <c r="W4683" s="6" t="str">
        <f t="shared" si="147"/>
        <v>-</v>
      </c>
      <c r="X4683" s="6"/>
      <c r="Y4683" s="6"/>
      <c r="Z4683" s="6"/>
      <c r="AA4683" s="6"/>
      <c r="AB4683" s="6"/>
      <c r="AC4683" s="6"/>
    </row>
    <row r="4684" spans="1:29" x14ac:dyDescent="0.25">
      <c r="Q4684" s="12" t="str">
        <f t="shared" ca="1" si="148"/>
        <v>-</v>
      </c>
      <c r="W4684" t="str">
        <f t="shared" si="147"/>
        <v>-</v>
      </c>
    </row>
    <row r="4685" spans="1:29" x14ac:dyDescent="0.25">
      <c r="A4685" s="6"/>
      <c r="B4685" s="10"/>
      <c r="C4685" s="6"/>
      <c r="D4685" s="6"/>
      <c r="E4685" s="6"/>
      <c r="F4685" s="6"/>
      <c r="G4685" s="6"/>
      <c r="H4685" s="6"/>
      <c r="I4685" s="6"/>
      <c r="J4685" s="6"/>
      <c r="K4685" s="6"/>
      <c r="L4685" s="6"/>
      <c r="M4685" s="6"/>
      <c r="N4685" s="6"/>
      <c r="O4685" s="6"/>
      <c r="P4685" s="10"/>
      <c r="Q4685" s="15" t="str">
        <f t="shared" ca="1" si="148"/>
        <v>-</v>
      </c>
      <c r="R4685" s="6"/>
      <c r="S4685" s="6"/>
      <c r="T4685" s="6"/>
      <c r="U4685" s="6"/>
      <c r="V4685" s="6"/>
      <c r="W4685" s="6" t="str">
        <f t="shared" si="147"/>
        <v>-</v>
      </c>
      <c r="X4685" s="6"/>
      <c r="Y4685" s="6"/>
      <c r="Z4685" s="6"/>
      <c r="AA4685" s="6"/>
      <c r="AB4685" s="6"/>
      <c r="AC4685" s="6"/>
    </row>
    <row r="4686" spans="1:29" x14ac:dyDescent="0.25">
      <c r="Q4686" s="12" t="str">
        <f t="shared" ca="1" si="148"/>
        <v>-</v>
      </c>
      <c r="W4686" t="str">
        <f t="shared" si="147"/>
        <v>-</v>
      </c>
    </row>
    <row r="4687" spans="1:29" x14ac:dyDescent="0.25">
      <c r="A4687" s="6"/>
      <c r="B4687" s="10"/>
      <c r="C4687" s="6"/>
      <c r="D4687" s="6"/>
      <c r="E4687" s="6"/>
      <c r="F4687" s="6"/>
      <c r="G4687" s="6"/>
      <c r="H4687" s="6"/>
      <c r="I4687" s="6"/>
      <c r="J4687" s="6"/>
      <c r="K4687" s="6"/>
      <c r="L4687" s="6"/>
      <c r="M4687" s="6"/>
      <c r="N4687" s="6"/>
      <c r="O4687" s="6"/>
      <c r="P4687" s="10"/>
      <c r="Q4687" s="15" t="str">
        <f t="shared" ca="1" si="148"/>
        <v>-</v>
      </c>
      <c r="R4687" s="6"/>
      <c r="S4687" s="6"/>
      <c r="T4687" s="6"/>
      <c r="U4687" s="6"/>
      <c r="V4687" s="6"/>
      <c r="W4687" s="6" t="str">
        <f t="shared" si="147"/>
        <v>-</v>
      </c>
      <c r="X4687" s="6"/>
      <c r="Y4687" s="6"/>
      <c r="Z4687" s="6"/>
      <c r="AA4687" s="6"/>
      <c r="AB4687" s="6"/>
      <c r="AC4687" s="6"/>
    </row>
    <row r="4688" spans="1:29" x14ac:dyDescent="0.25">
      <c r="Q4688" s="12" t="str">
        <f t="shared" ca="1" si="148"/>
        <v>-</v>
      </c>
      <c r="W4688" t="str">
        <f t="shared" si="147"/>
        <v>-</v>
      </c>
    </row>
    <row r="4689" spans="1:29" x14ac:dyDescent="0.25">
      <c r="A4689" s="6"/>
      <c r="B4689" s="10"/>
      <c r="C4689" s="6"/>
      <c r="D4689" s="6"/>
      <c r="E4689" s="6"/>
      <c r="F4689" s="6"/>
      <c r="G4689" s="6"/>
      <c r="H4689" s="6"/>
      <c r="I4689" s="6"/>
      <c r="J4689" s="6"/>
      <c r="K4689" s="6"/>
      <c r="L4689" s="6"/>
      <c r="M4689" s="6"/>
      <c r="N4689" s="6"/>
      <c r="O4689" s="6"/>
      <c r="P4689" s="10"/>
      <c r="Q4689" s="15" t="str">
        <f t="shared" ca="1" si="148"/>
        <v>-</v>
      </c>
      <c r="R4689" s="6"/>
      <c r="S4689" s="6"/>
      <c r="T4689" s="6"/>
      <c r="U4689" s="6"/>
      <c r="V4689" s="6"/>
      <c r="W4689" s="6" t="str">
        <f t="shared" si="147"/>
        <v>-</v>
      </c>
      <c r="X4689" s="6"/>
      <c r="Y4689" s="6"/>
      <c r="Z4689" s="6"/>
      <c r="AA4689" s="6"/>
      <c r="AB4689" s="6"/>
      <c r="AC4689" s="6"/>
    </row>
    <row r="4690" spans="1:29" x14ac:dyDescent="0.25">
      <c r="Q4690" s="12" t="str">
        <f t="shared" ca="1" si="148"/>
        <v>-</v>
      </c>
      <c r="W4690" t="str">
        <f t="shared" si="147"/>
        <v>-</v>
      </c>
    </row>
    <row r="4691" spans="1:29" x14ac:dyDescent="0.25">
      <c r="A4691" s="6"/>
      <c r="B4691" s="10"/>
      <c r="C4691" s="6"/>
      <c r="D4691" s="6"/>
      <c r="E4691" s="6"/>
      <c r="F4691" s="6"/>
      <c r="G4691" s="6"/>
      <c r="H4691" s="6"/>
      <c r="I4691" s="6"/>
      <c r="J4691" s="6"/>
      <c r="K4691" s="6"/>
      <c r="L4691" s="6"/>
      <c r="M4691" s="6"/>
      <c r="N4691" s="6"/>
      <c r="O4691" s="6"/>
      <c r="P4691" s="10"/>
      <c r="Q4691" s="15" t="str">
        <f t="shared" ca="1" si="148"/>
        <v>-</v>
      </c>
      <c r="R4691" s="6"/>
      <c r="S4691" s="6"/>
      <c r="T4691" s="6"/>
      <c r="U4691" s="6"/>
      <c r="V4691" s="6"/>
      <c r="W4691" s="6" t="str">
        <f t="shared" si="147"/>
        <v>-</v>
      </c>
      <c r="X4691" s="6"/>
      <c r="Y4691" s="6"/>
      <c r="Z4691" s="6"/>
      <c r="AA4691" s="6"/>
      <c r="AB4691" s="6"/>
      <c r="AC4691" s="6"/>
    </row>
    <row r="4692" spans="1:29" x14ac:dyDescent="0.25">
      <c r="Q4692" s="12" t="str">
        <f t="shared" ca="1" si="148"/>
        <v>-</v>
      </c>
      <c r="W4692" t="str">
        <f t="shared" si="147"/>
        <v>-</v>
      </c>
    </row>
    <row r="4693" spans="1:29" x14ac:dyDescent="0.25">
      <c r="A4693" s="6"/>
      <c r="B4693" s="10"/>
      <c r="C4693" s="6"/>
      <c r="D4693" s="6"/>
      <c r="E4693" s="6"/>
      <c r="F4693" s="6"/>
      <c r="G4693" s="6"/>
      <c r="H4693" s="6"/>
      <c r="I4693" s="6"/>
      <c r="J4693" s="6"/>
      <c r="K4693" s="6"/>
      <c r="L4693" s="6"/>
      <c r="M4693" s="6"/>
      <c r="N4693" s="6"/>
      <c r="O4693" s="6"/>
      <c r="P4693" s="10"/>
      <c r="Q4693" s="15" t="str">
        <f t="shared" ca="1" si="148"/>
        <v>-</v>
      </c>
      <c r="R4693" s="6"/>
      <c r="S4693" s="6"/>
      <c r="T4693" s="6"/>
      <c r="U4693" s="6"/>
      <c r="V4693" s="6"/>
      <c r="W4693" s="6" t="str">
        <f t="shared" si="147"/>
        <v>-</v>
      </c>
      <c r="X4693" s="6"/>
      <c r="Y4693" s="6"/>
      <c r="Z4693" s="6"/>
      <c r="AA4693" s="6"/>
      <c r="AB4693" s="6"/>
      <c r="AC4693" s="6"/>
    </row>
    <row r="4694" spans="1:29" x14ac:dyDescent="0.25">
      <c r="Q4694" s="12" t="str">
        <f t="shared" ca="1" si="148"/>
        <v>-</v>
      </c>
      <c r="W4694" t="str">
        <f t="shared" si="147"/>
        <v>-</v>
      </c>
    </row>
    <row r="4695" spans="1:29" x14ac:dyDescent="0.25">
      <c r="A4695" s="6"/>
      <c r="B4695" s="10"/>
      <c r="C4695" s="6"/>
      <c r="D4695" s="6"/>
      <c r="E4695" s="6"/>
      <c r="F4695" s="6"/>
      <c r="G4695" s="6"/>
      <c r="H4695" s="6"/>
      <c r="I4695" s="6"/>
      <c r="J4695" s="6"/>
      <c r="K4695" s="6"/>
      <c r="L4695" s="6"/>
      <c r="M4695" s="6"/>
      <c r="N4695" s="6"/>
      <c r="O4695" s="6"/>
      <c r="P4695" s="10"/>
      <c r="Q4695" s="15" t="str">
        <f t="shared" ca="1" si="148"/>
        <v>-</v>
      </c>
      <c r="R4695" s="6"/>
      <c r="S4695" s="6"/>
      <c r="T4695" s="6"/>
      <c r="U4695" s="6"/>
      <c r="V4695" s="6"/>
      <c r="W4695" s="6" t="str">
        <f t="shared" si="147"/>
        <v>-</v>
      </c>
      <c r="X4695" s="6"/>
      <c r="Y4695" s="6"/>
      <c r="Z4695" s="6"/>
      <c r="AA4695" s="6"/>
      <c r="AB4695" s="6"/>
      <c r="AC4695" s="6"/>
    </row>
    <row r="4696" spans="1:29" x14ac:dyDescent="0.25">
      <c r="Q4696" s="12" t="str">
        <f t="shared" ca="1" si="148"/>
        <v>-</v>
      </c>
      <c r="W4696" t="str">
        <f t="shared" si="147"/>
        <v>-</v>
      </c>
    </row>
    <row r="4697" spans="1:29" x14ac:dyDescent="0.25">
      <c r="A4697" s="6"/>
      <c r="B4697" s="10"/>
      <c r="C4697" s="6"/>
      <c r="D4697" s="6"/>
      <c r="E4697" s="6"/>
      <c r="F4697" s="6"/>
      <c r="G4697" s="6"/>
      <c r="H4697" s="6"/>
      <c r="I4697" s="6"/>
      <c r="J4697" s="6"/>
      <c r="K4697" s="6"/>
      <c r="L4697" s="6"/>
      <c r="M4697" s="6"/>
      <c r="N4697" s="6"/>
      <c r="O4697" s="6"/>
      <c r="P4697" s="10"/>
      <c r="Q4697" s="15" t="str">
        <f t="shared" ca="1" si="148"/>
        <v>-</v>
      </c>
      <c r="R4697" s="6"/>
      <c r="S4697" s="6"/>
      <c r="T4697" s="6"/>
      <c r="U4697" s="6"/>
      <c r="V4697" s="6"/>
      <c r="W4697" s="6" t="str">
        <f t="shared" si="147"/>
        <v>-</v>
      </c>
      <c r="X4697" s="6"/>
      <c r="Y4697" s="6"/>
      <c r="Z4697" s="6"/>
      <c r="AA4697" s="6"/>
      <c r="AB4697" s="6"/>
      <c r="AC4697" s="6"/>
    </row>
    <row r="4698" spans="1:29" x14ac:dyDescent="0.25">
      <c r="Q4698" s="12" t="str">
        <f t="shared" ca="1" si="148"/>
        <v>-</v>
      </c>
      <c r="W4698" t="str">
        <f t="shared" si="147"/>
        <v>-</v>
      </c>
    </row>
    <row r="4699" spans="1:29" x14ac:dyDescent="0.25">
      <c r="A4699" s="6"/>
      <c r="B4699" s="10"/>
      <c r="C4699" s="6"/>
      <c r="D4699" s="6"/>
      <c r="E4699" s="6"/>
      <c r="F4699" s="6"/>
      <c r="G4699" s="6"/>
      <c r="H4699" s="6"/>
      <c r="I4699" s="6"/>
      <c r="J4699" s="6"/>
      <c r="K4699" s="6"/>
      <c r="L4699" s="6"/>
      <c r="M4699" s="6"/>
      <c r="N4699" s="6"/>
      <c r="O4699" s="6"/>
      <c r="P4699" s="10"/>
      <c r="Q4699" s="15" t="str">
        <f t="shared" ca="1" si="148"/>
        <v>-</v>
      </c>
      <c r="R4699" s="6"/>
      <c r="S4699" s="6"/>
      <c r="T4699" s="6"/>
      <c r="U4699" s="6"/>
      <c r="V4699" s="6"/>
      <c r="W4699" s="6" t="str">
        <f t="shared" si="147"/>
        <v>-</v>
      </c>
      <c r="X4699" s="6"/>
      <c r="Y4699" s="6"/>
      <c r="Z4699" s="6"/>
      <c r="AA4699" s="6"/>
      <c r="AB4699" s="6"/>
      <c r="AC4699" s="6"/>
    </row>
    <row r="4700" spans="1:29" x14ac:dyDescent="0.25">
      <c r="Q4700" s="12" t="str">
        <f t="shared" ca="1" si="148"/>
        <v>-</v>
      </c>
      <c r="W4700" t="str">
        <f t="shared" si="147"/>
        <v>-</v>
      </c>
    </row>
    <row r="4701" spans="1:29" x14ac:dyDescent="0.25">
      <c r="A4701" s="6"/>
      <c r="B4701" s="10"/>
      <c r="C4701" s="6"/>
      <c r="D4701" s="6"/>
      <c r="E4701" s="6"/>
      <c r="F4701" s="6"/>
      <c r="G4701" s="6"/>
      <c r="H4701" s="6"/>
      <c r="I4701" s="6"/>
      <c r="J4701" s="6"/>
      <c r="K4701" s="6"/>
      <c r="L4701" s="6"/>
      <c r="M4701" s="6"/>
      <c r="N4701" s="6"/>
      <c r="O4701" s="6"/>
      <c r="P4701" s="10"/>
      <c r="Q4701" s="15" t="str">
        <f t="shared" ca="1" si="148"/>
        <v>-</v>
      </c>
      <c r="R4701" s="6"/>
      <c r="S4701" s="6"/>
      <c r="T4701" s="6"/>
      <c r="U4701" s="6"/>
      <c r="V4701" s="6"/>
      <c r="W4701" s="6" t="str">
        <f t="shared" si="147"/>
        <v>-</v>
      </c>
      <c r="X4701" s="6"/>
      <c r="Y4701" s="6"/>
      <c r="Z4701" s="6"/>
      <c r="AA4701" s="6"/>
      <c r="AB4701" s="6"/>
      <c r="AC4701" s="6"/>
    </row>
    <row r="4702" spans="1:29" x14ac:dyDescent="0.25">
      <c r="Q4702" s="12" t="str">
        <f t="shared" ca="1" si="148"/>
        <v>-</v>
      </c>
      <c r="W4702" t="str">
        <f t="shared" si="147"/>
        <v>-</v>
      </c>
    </row>
    <row r="4703" spans="1:29" x14ac:dyDescent="0.25">
      <c r="A4703" s="6"/>
      <c r="B4703" s="10"/>
      <c r="C4703" s="6"/>
      <c r="D4703" s="6"/>
      <c r="E4703" s="6"/>
      <c r="F4703" s="6"/>
      <c r="G4703" s="6"/>
      <c r="H4703" s="6"/>
      <c r="I4703" s="6"/>
      <c r="J4703" s="6"/>
      <c r="K4703" s="6"/>
      <c r="L4703" s="6"/>
      <c r="M4703" s="6"/>
      <c r="N4703" s="6"/>
      <c r="O4703" s="6"/>
      <c r="P4703" s="10"/>
      <c r="Q4703" s="15" t="str">
        <f t="shared" ca="1" si="148"/>
        <v>-</v>
      </c>
      <c r="R4703" s="6"/>
      <c r="S4703" s="6"/>
      <c r="T4703" s="6"/>
      <c r="U4703" s="6"/>
      <c r="V4703" s="6"/>
      <c r="W4703" s="6" t="str">
        <f t="shared" si="147"/>
        <v>-</v>
      </c>
      <c r="X4703" s="6"/>
      <c r="Y4703" s="6"/>
      <c r="Z4703" s="6"/>
      <c r="AA4703" s="6"/>
      <c r="AB4703" s="6"/>
      <c r="AC4703" s="6"/>
    </row>
    <row r="4704" spans="1:29" x14ac:dyDescent="0.25">
      <c r="Q4704" s="12" t="str">
        <f t="shared" ca="1" si="148"/>
        <v>-</v>
      </c>
      <c r="W4704" t="str">
        <f t="shared" si="147"/>
        <v>-</v>
      </c>
    </row>
    <row r="4705" spans="1:29" x14ac:dyDescent="0.25">
      <c r="A4705" s="6"/>
      <c r="B4705" s="10"/>
      <c r="C4705" s="6"/>
      <c r="D4705" s="6"/>
      <c r="E4705" s="6"/>
      <c r="F4705" s="6"/>
      <c r="G4705" s="6"/>
      <c r="H4705" s="6"/>
      <c r="I4705" s="6"/>
      <c r="J4705" s="6"/>
      <c r="K4705" s="6"/>
      <c r="L4705" s="6"/>
      <c r="M4705" s="6"/>
      <c r="N4705" s="6"/>
      <c r="O4705" s="6"/>
      <c r="P4705" s="10"/>
      <c r="Q4705" s="15" t="str">
        <f t="shared" ca="1" si="148"/>
        <v>-</v>
      </c>
      <c r="R4705" s="6"/>
      <c r="S4705" s="6"/>
      <c r="T4705" s="6"/>
      <c r="U4705" s="6"/>
      <c r="V4705" s="6"/>
      <c r="W4705" s="6" t="str">
        <f t="shared" si="147"/>
        <v>-</v>
      </c>
      <c r="X4705" s="6"/>
      <c r="Y4705" s="6"/>
      <c r="Z4705" s="6"/>
      <c r="AA4705" s="6"/>
      <c r="AB4705" s="6"/>
      <c r="AC4705" s="6"/>
    </row>
    <row r="4706" spans="1:29" x14ac:dyDescent="0.25">
      <c r="Q4706" s="12" t="str">
        <f t="shared" ca="1" si="148"/>
        <v>-</v>
      </c>
      <c r="W4706" t="str">
        <f t="shared" si="147"/>
        <v>-</v>
      </c>
    </row>
    <row r="4707" spans="1:29" x14ac:dyDescent="0.25">
      <c r="A4707" s="6"/>
      <c r="B4707" s="10"/>
      <c r="C4707" s="6"/>
      <c r="D4707" s="6"/>
      <c r="E4707" s="6"/>
      <c r="F4707" s="6"/>
      <c r="G4707" s="6"/>
      <c r="H4707" s="6"/>
      <c r="I4707" s="6"/>
      <c r="J4707" s="6"/>
      <c r="K4707" s="6"/>
      <c r="L4707" s="6"/>
      <c r="M4707" s="6"/>
      <c r="N4707" s="6"/>
      <c r="O4707" s="6"/>
      <c r="P4707" s="10"/>
      <c r="Q4707" s="15" t="str">
        <f t="shared" ca="1" si="148"/>
        <v>-</v>
      </c>
      <c r="R4707" s="6"/>
      <c r="S4707" s="6"/>
      <c r="T4707" s="6"/>
      <c r="U4707" s="6"/>
      <c r="V4707" s="6"/>
      <c r="W4707" s="6" t="str">
        <f t="shared" si="147"/>
        <v>-</v>
      </c>
      <c r="X4707" s="6"/>
      <c r="Y4707" s="6"/>
      <c r="Z4707" s="6"/>
      <c r="AA4707" s="6"/>
      <c r="AB4707" s="6"/>
      <c r="AC4707" s="6"/>
    </row>
    <row r="4708" spans="1:29" x14ac:dyDescent="0.25">
      <c r="Q4708" s="12" t="str">
        <f t="shared" ca="1" si="148"/>
        <v>-</v>
      </c>
      <c r="W4708" t="str">
        <f t="shared" si="147"/>
        <v>-</v>
      </c>
    </row>
    <row r="4709" spans="1:29" x14ac:dyDescent="0.25">
      <c r="A4709" s="6"/>
      <c r="B4709" s="10"/>
      <c r="C4709" s="6"/>
      <c r="D4709" s="6"/>
      <c r="E4709" s="6"/>
      <c r="F4709" s="6"/>
      <c r="G4709" s="6"/>
      <c r="H4709" s="6"/>
      <c r="I4709" s="6"/>
      <c r="J4709" s="6"/>
      <c r="K4709" s="6"/>
      <c r="L4709" s="6"/>
      <c r="M4709" s="6"/>
      <c r="N4709" s="6"/>
      <c r="O4709" s="6"/>
      <c r="P4709" s="10"/>
      <c r="Q4709" s="15" t="str">
        <f t="shared" ca="1" si="148"/>
        <v>-</v>
      </c>
      <c r="R4709" s="6"/>
      <c r="S4709" s="6"/>
      <c r="T4709" s="6"/>
      <c r="U4709" s="6"/>
      <c r="V4709" s="6"/>
      <c r="W4709" s="6" t="str">
        <f t="shared" si="147"/>
        <v>-</v>
      </c>
      <c r="X4709" s="6"/>
      <c r="Y4709" s="6"/>
      <c r="Z4709" s="6"/>
      <c r="AA4709" s="6"/>
      <c r="AB4709" s="6"/>
      <c r="AC4709" s="6"/>
    </row>
    <row r="4710" spans="1:29" x14ac:dyDescent="0.25">
      <c r="Q4710" s="12" t="str">
        <f t="shared" ca="1" si="148"/>
        <v>-</v>
      </c>
      <c r="W4710" t="str">
        <f t="shared" si="147"/>
        <v>-</v>
      </c>
    </row>
    <row r="4711" spans="1:29" x14ac:dyDescent="0.25">
      <c r="A4711" s="6"/>
      <c r="B4711" s="10"/>
      <c r="C4711" s="6"/>
      <c r="D4711" s="6"/>
      <c r="E4711" s="6"/>
      <c r="F4711" s="6"/>
      <c r="G4711" s="6"/>
      <c r="H4711" s="6"/>
      <c r="I4711" s="6"/>
      <c r="J4711" s="6"/>
      <c r="K4711" s="6"/>
      <c r="L4711" s="6"/>
      <c r="M4711" s="6"/>
      <c r="N4711" s="6"/>
      <c r="O4711" s="6"/>
      <c r="P4711" s="10"/>
      <c r="Q4711" s="15" t="str">
        <f t="shared" ca="1" si="148"/>
        <v>-</v>
      </c>
      <c r="R4711" s="6"/>
      <c r="S4711" s="6"/>
      <c r="T4711" s="6"/>
      <c r="U4711" s="6"/>
      <c r="V4711" s="6"/>
      <c r="W4711" s="6" t="str">
        <f t="shared" si="147"/>
        <v>-</v>
      </c>
      <c r="X4711" s="6"/>
      <c r="Y4711" s="6"/>
      <c r="Z4711" s="6"/>
      <c r="AA4711" s="6"/>
      <c r="AB4711" s="6"/>
      <c r="AC4711" s="6"/>
    </row>
    <row r="4712" spans="1:29" x14ac:dyDescent="0.25">
      <c r="Q4712" s="12" t="str">
        <f t="shared" ca="1" si="148"/>
        <v>-</v>
      </c>
      <c r="W4712" t="str">
        <f t="shared" si="147"/>
        <v>-</v>
      </c>
    </row>
    <row r="4713" spans="1:29" x14ac:dyDescent="0.25">
      <c r="A4713" s="6"/>
      <c r="B4713" s="10"/>
      <c r="C4713" s="6"/>
      <c r="D4713" s="6"/>
      <c r="E4713" s="6"/>
      <c r="F4713" s="6"/>
      <c r="G4713" s="6"/>
      <c r="H4713" s="6"/>
      <c r="I4713" s="6"/>
      <c r="J4713" s="6"/>
      <c r="K4713" s="6"/>
      <c r="L4713" s="6"/>
      <c r="M4713" s="6"/>
      <c r="N4713" s="6"/>
      <c r="O4713" s="6"/>
      <c r="P4713" s="10"/>
      <c r="Q4713" s="15" t="str">
        <f t="shared" ca="1" si="148"/>
        <v>-</v>
      </c>
      <c r="R4713" s="6"/>
      <c r="S4713" s="6"/>
      <c r="T4713" s="6"/>
      <c r="U4713" s="6"/>
      <c r="V4713" s="6"/>
      <c r="W4713" s="6" t="str">
        <f t="shared" si="147"/>
        <v>-</v>
      </c>
      <c r="X4713" s="6"/>
      <c r="Y4713" s="6"/>
      <c r="Z4713" s="6"/>
      <c r="AA4713" s="6"/>
      <c r="AB4713" s="6"/>
      <c r="AC4713" s="6"/>
    </row>
    <row r="4714" spans="1:29" x14ac:dyDescent="0.25">
      <c r="Q4714" s="12" t="str">
        <f t="shared" ca="1" si="148"/>
        <v>-</v>
      </c>
      <c r="W4714" t="str">
        <f t="shared" si="147"/>
        <v>-</v>
      </c>
    </row>
    <row r="4715" spans="1:29" x14ac:dyDescent="0.25">
      <c r="A4715" s="6"/>
      <c r="B4715" s="10"/>
      <c r="C4715" s="6"/>
      <c r="D4715" s="6"/>
      <c r="E4715" s="6"/>
      <c r="F4715" s="6"/>
      <c r="G4715" s="6"/>
      <c r="H4715" s="6"/>
      <c r="I4715" s="6"/>
      <c r="J4715" s="6"/>
      <c r="K4715" s="6"/>
      <c r="L4715" s="6"/>
      <c r="M4715" s="6"/>
      <c r="N4715" s="6"/>
      <c r="O4715" s="6"/>
      <c r="P4715" s="10"/>
      <c r="Q4715" s="15" t="str">
        <f t="shared" ca="1" si="148"/>
        <v>-</v>
      </c>
      <c r="R4715" s="6"/>
      <c r="S4715" s="6"/>
      <c r="T4715" s="6"/>
      <c r="U4715" s="6"/>
      <c r="V4715" s="6"/>
      <c r="W4715" s="6" t="str">
        <f t="shared" si="147"/>
        <v>-</v>
      </c>
      <c r="X4715" s="6"/>
      <c r="Y4715" s="6"/>
      <c r="Z4715" s="6"/>
      <c r="AA4715" s="6"/>
      <c r="AB4715" s="6"/>
      <c r="AC4715" s="6"/>
    </row>
    <row r="4716" spans="1:29" x14ac:dyDescent="0.25">
      <c r="Q4716" s="12" t="str">
        <f t="shared" ca="1" si="148"/>
        <v>-</v>
      </c>
      <c r="W4716" t="str">
        <f t="shared" si="147"/>
        <v>-</v>
      </c>
    </row>
    <row r="4717" spans="1:29" x14ac:dyDescent="0.25">
      <c r="A4717" s="6"/>
      <c r="B4717" s="10"/>
      <c r="C4717" s="6"/>
      <c r="D4717" s="6"/>
      <c r="E4717" s="6"/>
      <c r="F4717" s="6"/>
      <c r="G4717" s="6"/>
      <c r="H4717" s="6"/>
      <c r="I4717" s="6"/>
      <c r="J4717" s="6"/>
      <c r="K4717" s="6"/>
      <c r="L4717" s="6"/>
      <c r="M4717" s="6"/>
      <c r="N4717" s="6"/>
      <c r="O4717" s="6"/>
      <c r="P4717" s="10"/>
      <c r="Q4717" s="15" t="str">
        <f t="shared" ca="1" si="148"/>
        <v>-</v>
      </c>
      <c r="R4717" s="6"/>
      <c r="S4717" s="6"/>
      <c r="T4717" s="6"/>
      <c r="U4717" s="6"/>
      <c r="V4717" s="6"/>
      <c r="W4717" s="6" t="str">
        <f t="shared" si="147"/>
        <v>-</v>
      </c>
      <c r="X4717" s="6"/>
      <c r="Y4717" s="6"/>
      <c r="Z4717" s="6"/>
      <c r="AA4717" s="6"/>
      <c r="AB4717" s="6"/>
      <c r="AC4717" s="6"/>
    </row>
    <row r="4718" spans="1:29" x14ac:dyDescent="0.25">
      <c r="Q4718" s="12" t="str">
        <f t="shared" ca="1" si="148"/>
        <v>-</v>
      </c>
      <c r="W4718" t="str">
        <f t="shared" si="147"/>
        <v>-</v>
      </c>
    </row>
    <row r="4719" spans="1:29" x14ac:dyDescent="0.25">
      <c r="A4719" s="6"/>
      <c r="B4719" s="10"/>
      <c r="C4719" s="6"/>
      <c r="D4719" s="6"/>
      <c r="E4719" s="6"/>
      <c r="F4719" s="6"/>
      <c r="G4719" s="6"/>
      <c r="H4719" s="6"/>
      <c r="I4719" s="6"/>
      <c r="J4719" s="6"/>
      <c r="K4719" s="6"/>
      <c r="L4719" s="6"/>
      <c r="M4719" s="6"/>
      <c r="N4719" s="6"/>
      <c r="O4719" s="6"/>
      <c r="P4719" s="10"/>
      <c r="Q4719" s="15" t="str">
        <f t="shared" ca="1" si="148"/>
        <v>-</v>
      </c>
      <c r="R4719" s="6"/>
      <c r="S4719" s="6"/>
      <c r="T4719" s="6"/>
      <c r="U4719" s="6"/>
      <c r="V4719" s="6"/>
      <c r="W4719" s="6" t="str">
        <f t="shared" si="147"/>
        <v>-</v>
      </c>
      <c r="X4719" s="6"/>
      <c r="Y4719" s="6"/>
      <c r="Z4719" s="6"/>
      <c r="AA4719" s="6"/>
      <c r="AB4719" s="6"/>
      <c r="AC4719" s="6"/>
    </row>
    <row r="4720" spans="1:29" x14ac:dyDescent="0.25">
      <c r="Q4720" s="12" t="str">
        <f t="shared" ca="1" si="148"/>
        <v>-</v>
      </c>
      <c r="W4720" t="str">
        <f t="shared" si="147"/>
        <v>-</v>
      </c>
    </row>
    <row r="4721" spans="1:29" x14ac:dyDescent="0.25">
      <c r="A4721" s="6"/>
      <c r="B4721" s="10"/>
      <c r="C4721" s="6"/>
      <c r="D4721" s="6"/>
      <c r="E4721" s="6"/>
      <c r="F4721" s="6"/>
      <c r="G4721" s="6"/>
      <c r="H4721" s="6"/>
      <c r="I4721" s="6"/>
      <c r="J4721" s="6"/>
      <c r="K4721" s="6"/>
      <c r="L4721" s="6"/>
      <c r="M4721" s="6"/>
      <c r="N4721" s="6"/>
      <c r="O4721" s="6"/>
      <c r="P4721" s="10"/>
      <c r="Q4721" s="15" t="str">
        <f t="shared" ca="1" si="148"/>
        <v>-</v>
      </c>
      <c r="R4721" s="6"/>
      <c r="S4721" s="6"/>
      <c r="T4721" s="6"/>
      <c r="U4721" s="6"/>
      <c r="V4721" s="6"/>
      <c r="W4721" s="6" t="str">
        <f t="shared" si="147"/>
        <v>-</v>
      </c>
      <c r="X4721" s="6"/>
      <c r="Y4721" s="6"/>
      <c r="Z4721" s="6"/>
      <c r="AA4721" s="6"/>
      <c r="AB4721" s="6"/>
      <c r="AC4721" s="6"/>
    </row>
    <row r="4722" spans="1:29" x14ac:dyDescent="0.25">
      <c r="Q4722" s="12" t="str">
        <f t="shared" ca="1" si="148"/>
        <v>-</v>
      </c>
      <c r="W4722" t="str">
        <f t="shared" si="147"/>
        <v>-</v>
      </c>
    </row>
    <row r="4723" spans="1:29" x14ac:dyDescent="0.25">
      <c r="A4723" s="6"/>
      <c r="B4723" s="10"/>
      <c r="C4723" s="6"/>
      <c r="D4723" s="6"/>
      <c r="E4723" s="6"/>
      <c r="F4723" s="6"/>
      <c r="G4723" s="6"/>
      <c r="H4723" s="6"/>
      <c r="I4723" s="6"/>
      <c r="J4723" s="6"/>
      <c r="K4723" s="6"/>
      <c r="L4723" s="6"/>
      <c r="M4723" s="6"/>
      <c r="N4723" s="6"/>
      <c r="O4723" s="6"/>
      <c r="P4723" s="10"/>
      <c r="Q4723" s="15" t="str">
        <f t="shared" ca="1" si="148"/>
        <v>-</v>
      </c>
      <c r="R4723" s="6"/>
      <c r="S4723" s="6"/>
      <c r="T4723" s="6"/>
      <c r="U4723" s="6"/>
      <c r="V4723" s="6"/>
      <c r="W4723" s="6" t="str">
        <f t="shared" si="147"/>
        <v>-</v>
      </c>
      <c r="X4723" s="6"/>
      <c r="Y4723" s="6"/>
      <c r="Z4723" s="6"/>
      <c r="AA4723" s="6"/>
      <c r="AB4723" s="6"/>
      <c r="AC4723" s="6"/>
    </row>
    <row r="4724" spans="1:29" x14ac:dyDescent="0.25">
      <c r="Q4724" s="12" t="str">
        <f t="shared" ca="1" si="148"/>
        <v>-</v>
      </c>
      <c r="W4724" t="str">
        <f t="shared" si="147"/>
        <v>-</v>
      </c>
    </row>
    <row r="4725" spans="1:29" x14ac:dyDescent="0.25">
      <c r="A4725" s="6"/>
      <c r="B4725" s="10"/>
      <c r="C4725" s="6"/>
      <c r="D4725" s="6"/>
      <c r="E4725" s="6"/>
      <c r="F4725" s="6"/>
      <c r="G4725" s="6"/>
      <c r="H4725" s="6"/>
      <c r="I4725" s="6"/>
      <c r="J4725" s="6"/>
      <c r="K4725" s="6"/>
      <c r="L4725" s="6"/>
      <c r="M4725" s="6"/>
      <c r="N4725" s="6"/>
      <c r="O4725" s="6"/>
      <c r="P4725" s="10"/>
      <c r="Q4725" s="15" t="str">
        <f t="shared" ca="1" si="148"/>
        <v>-</v>
      </c>
      <c r="R4725" s="6"/>
      <c r="S4725" s="6"/>
      <c r="T4725" s="6"/>
      <c r="U4725" s="6"/>
      <c r="V4725" s="6"/>
      <c r="W4725" s="6" t="str">
        <f t="shared" si="147"/>
        <v>-</v>
      </c>
      <c r="X4725" s="6"/>
      <c r="Y4725" s="6"/>
      <c r="Z4725" s="6"/>
      <c r="AA4725" s="6"/>
      <c r="AB4725" s="6"/>
      <c r="AC4725" s="6"/>
    </row>
    <row r="4726" spans="1:29" x14ac:dyDescent="0.25">
      <c r="Q4726" s="12" t="str">
        <f t="shared" ca="1" si="148"/>
        <v>-</v>
      </c>
      <c r="W4726" t="str">
        <f t="shared" si="147"/>
        <v>-</v>
      </c>
    </row>
    <row r="4727" spans="1:29" x14ac:dyDescent="0.25">
      <c r="A4727" s="6"/>
      <c r="B4727" s="10"/>
      <c r="C4727" s="6"/>
      <c r="D4727" s="6"/>
      <c r="E4727" s="6"/>
      <c r="F4727" s="6"/>
      <c r="G4727" s="6"/>
      <c r="H4727" s="6"/>
      <c r="I4727" s="6"/>
      <c r="J4727" s="6"/>
      <c r="K4727" s="6"/>
      <c r="L4727" s="6"/>
      <c r="M4727" s="6"/>
      <c r="N4727" s="6"/>
      <c r="O4727" s="6"/>
      <c r="P4727" s="10"/>
      <c r="Q4727" s="15" t="str">
        <f t="shared" ca="1" si="148"/>
        <v>-</v>
      </c>
      <c r="R4727" s="6"/>
      <c r="S4727" s="6"/>
      <c r="T4727" s="6"/>
      <c r="U4727" s="6"/>
      <c r="V4727" s="6"/>
      <c r="W4727" s="6" t="str">
        <f t="shared" si="147"/>
        <v>-</v>
      </c>
      <c r="X4727" s="6"/>
      <c r="Y4727" s="6"/>
      <c r="Z4727" s="6"/>
      <c r="AA4727" s="6"/>
      <c r="AB4727" s="6"/>
      <c r="AC4727" s="6"/>
    </row>
    <row r="4728" spans="1:29" x14ac:dyDescent="0.25">
      <c r="Q4728" s="12" t="str">
        <f t="shared" ca="1" si="148"/>
        <v>-</v>
      </c>
      <c r="W4728" t="str">
        <f t="shared" si="147"/>
        <v>-</v>
      </c>
    </row>
    <row r="4729" spans="1:29" x14ac:dyDescent="0.25">
      <c r="A4729" s="6"/>
      <c r="B4729" s="10"/>
      <c r="C4729" s="6"/>
      <c r="D4729" s="6"/>
      <c r="E4729" s="6"/>
      <c r="F4729" s="6"/>
      <c r="G4729" s="6"/>
      <c r="H4729" s="6"/>
      <c r="I4729" s="6"/>
      <c r="J4729" s="6"/>
      <c r="K4729" s="6"/>
      <c r="L4729" s="6"/>
      <c r="M4729" s="6"/>
      <c r="N4729" s="6"/>
      <c r="O4729" s="6"/>
      <c r="P4729" s="10"/>
      <c r="Q4729" s="15" t="str">
        <f t="shared" ca="1" si="148"/>
        <v>-</v>
      </c>
      <c r="R4729" s="6"/>
      <c r="S4729" s="6"/>
      <c r="T4729" s="6"/>
      <c r="U4729" s="6"/>
      <c r="V4729" s="6"/>
      <c r="W4729" s="6" t="str">
        <f t="shared" si="147"/>
        <v>-</v>
      </c>
      <c r="X4729" s="6"/>
      <c r="Y4729" s="6"/>
      <c r="Z4729" s="6"/>
      <c r="AA4729" s="6"/>
      <c r="AB4729" s="6"/>
      <c r="AC4729" s="6"/>
    </row>
    <row r="4730" spans="1:29" x14ac:dyDescent="0.25">
      <c r="Q4730" s="12" t="str">
        <f t="shared" ca="1" si="148"/>
        <v>-</v>
      </c>
      <c r="W4730" t="str">
        <f t="shared" si="147"/>
        <v>-</v>
      </c>
    </row>
    <row r="4731" spans="1:29" x14ac:dyDescent="0.25">
      <c r="A4731" s="6"/>
      <c r="B4731" s="10"/>
      <c r="C4731" s="6"/>
      <c r="D4731" s="6"/>
      <c r="E4731" s="6"/>
      <c r="F4731" s="6"/>
      <c r="G4731" s="6"/>
      <c r="H4731" s="6"/>
      <c r="I4731" s="6"/>
      <c r="J4731" s="6"/>
      <c r="K4731" s="6"/>
      <c r="L4731" s="6"/>
      <c r="M4731" s="6"/>
      <c r="N4731" s="6"/>
      <c r="O4731" s="6"/>
      <c r="P4731" s="10"/>
      <c r="Q4731" s="15" t="str">
        <f t="shared" ca="1" si="148"/>
        <v>-</v>
      </c>
      <c r="R4731" s="6"/>
      <c r="S4731" s="6"/>
      <c r="T4731" s="6"/>
      <c r="U4731" s="6"/>
      <c r="V4731" s="6"/>
      <c r="W4731" s="6" t="str">
        <f t="shared" si="147"/>
        <v>-</v>
      </c>
      <c r="X4731" s="6"/>
      <c r="Y4731" s="6"/>
      <c r="Z4731" s="6"/>
      <c r="AA4731" s="6"/>
      <c r="AB4731" s="6"/>
      <c r="AC4731" s="6"/>
    </row>
    <row r="4732" spans="1:29" x14ac:dyDescent="0.25">
      <c r="Q4732" s="12" t="str">
        <f t="shared" ca="1" si="148"/>
        <v>-</v>
      </c>
      <c r="W4732" t="str">
        <f t="shared" si="147"/>
        <v>-</v>
      </c>
    </row>
    <row r="4733" spans="1:29" x14ac:dyDescent="0.25">
      <c r="A4733" s="6"/>
      <c r="B4733" s="10"/>
      <c r="C4733" s="6"/>
      <c r="D4733" s="6"/>
      <c r="E4733" s="6"/>
      <c r="F4733" s="6"/>
      <c r="G4733" s="6"/>
      <c r="H4733" s="6"/>
      <c r="I4733" s="6"/>
      <c r="J4733" s="6"/>
      <c r="K4733" s="6"/>
      <c r="L4733" s="6"/>
      <c r="M4733" s="6"/>
      <c r="N4733" s="6"/>
      <c r="O4733" s="6"/>
      <c r="P4733" s="10"/>
      <c r="Q4733" s="15" t="str">
        <f t="shared" ca="1" si="148"/>
        <v>-</v>
      </c>
      <c r="R4733" s="6"/>
      <c r="S4733" s="6"/>
      <c r="T4733" s="6"/>
      <c r="U4733" s="6"/>
      <c r="V4733" s="6"/>
      <c r="W4733" s="6" t="str">
        <f t="shared" si="147"/>
        <v>-</v>
      </c>
      <c r="X4733" s="6"/>
      <c r="Y4733" s="6"/>
      <c r="Z4733" s="6"/>
      <c r="AA4733" s="6"/>
      <c r="AB4733" s="6"/>
      <c r="AC4733" s="6"/>
    </row>
    <row r="4734" spans="1:29" x14ac:dyDescent="0.25">
      <c r="Q4734" s="12" t="str">
        <f t="shared" ca="1" si="148"/>
        <v>-</v>
      </c>
      <c r="W4734" t="str">
        <f t="shared" si="147"/>
        <v>-</v>
      </c>
    </row>
    <row r="4735" spans="1:29" x14ac:dyDescent="0.25">
      <c r="A4735" s="6"/>
      <c r="B4735" s="10"/>
      <c r="C4735" s="6"/>
      <c r="D4735" s="6"/>
      <c r="E4735" s="6"/>
      <c r="F4735" s="6"/>
      <c r="G4735" s="6"/>
      <c r="H4735" s="6"/>
      <c r="I4735" s="6"/>
      <c r="J4735" s="6"/>
      <c r="K4735" s="6"/>
      <c r="L4735" s="6"/>
      <c r="M4735" s="6"/>
      <c r="N4735" s="6"/>
      <c r="O4735" s="6"/>
      <c r="P4735" s="10"/>
      <c r="Q4735" s="15" t="str">
        <f t="shared" ca="1" si="148"/>
        <v>-</v>
      </c>
      <c r="R4735" s="6"/>
      <c r="S4735" s="6"/>
      <c r="T4735" s="6"/>
      <c r="U4735" s="6"/>
      <c r="V4735" s="6"/>
      <c r="W4735" s="6" t="str">
        <f t="shared" ref="W4735:W4798" si="149">IF(OR(ISBLANK(J4735),ISBLANK(V4735)),"-",(IF(J4735=V4735,"Yes","No")))</f>
        <v>-</v>
      </c>
      <c r="X4735" s="6"/>
      <c r="Y4735" s="6"/>
      <c r="Z4735" s="6"/>
      <c r="AA4735" s="6"/>
      <c r="AB4735" s="6"/>
      <c r="AC4735" s="6"/>
    </row>
    <row r="4736" spans="1:29" x14ac:dyDescent="0.25">
      <c r="Q4736" s="12" t="str">
        <f t="shared" ref="Q4736:Q4799" ca="1" si="150">IF(B4736&gt;1/1/1900, (IF(R4736="Closed",(DATEDIF(B4736,P4736,"d"))-(DATEDIF(M4736,O4736,"d")),IF(OR(R4736="Pending",ISBLANK(P4736)),TODAY()-B4736))),"-")</f>
        <v>-</v>
      </c>
      <c r="W4736" t="str">
        <f t="shared" si="149"/>
        <v>-</v>
      </c>
    </row>
    <row r="4737" spans="1:29" x14ac:dyDescent="0.25">
      <c r="A4737" s="6"/>
      <c r="B4737" s="10"/>
      <c r="C4737" s="6"/>
      <c r="D4737" s="6"/>
      <c r="E4737" s="6"/>
      <c r="F4737" s="6"/>
      <c r="G4737" s="6"/>
      <c r="H4737" s="6"/>
      <c r="I4737" s="6"/>
      <c r="J4737" s="6"/>
      <c r="K4737" s="6"/>
      <c r="L4737" s="6"/>
      <c r="M4737" s="6"/>
      <c r="N4737" s="6"/>
      <c r="O4737" s="6"/>
      <c r="P4737" s="10"/>
      <c r="Q4737" s="15" t="str">
        <f t="shared" ca="1" si="150"/>
        <v>-</v>
      </c>
      <c r="R4737" s="6"/>
      <c r="S4737" s="6"/>
      <c r="T4737" s="6"/>
      <c r="U4737" s="6"/>
      <c r="V4737" s="6"/>
      <c r="W4737" s="6" t="str">
        <f t="shared" si="149"/>
        <v>-</v>
      </c>
      <c r="X4737" s="6"/>
      <c r="Y4737" s="6"/>
      <c r="Z4737" s="6"/>
      <c r="AA4737" s="6"/>
      <c r="AB4737" s="6"/>
      <c r="AC4737" s="6"/>
    </row>
    <row r="4738" spans="1:29" x14ac:dyDescent="0.25">
      <c r="Q4738" s="12" t="str">
        <f t="shared" ca="1" si="150"/>
        <v>-</v>
      </c>
      <c r="W4738" t="str">
        <f t="shared" si="149"/>
        <v>-</v>
      </c>
    </row>
    <row r="4739" spans="1:29" x14ac:dyDescent="0.25">
      <c r="A4739" s="6"/>
      <c r="B4739" s="10"/>
      <c r="C4739" s="6"/>
      <c r="D4739" s="6"/>
      <c r="E4739" s="6"/>
      <c r="F4739" s="6"/>
      <c r="G4739" s="6"/>
      <c r="H4739" s="6"/>
      <c r="I4739" s="6"/>
      <c r="J4739" s="6"/>
      <c r="K4739" s="6"/>
      <c r="L4739" s="6"/>
      <c r="M4739" s="6"/>
      <c r="N4739" s="6"/>
      <c r="O4739" s="6"/>
      <c r="P4739" s="10"/>
      <c r="Q4739" s="15" t="str">
        <f t="shared" ca="1" si="150"/>
        <v>-</v>
      </c>
      <c r="R4739" s="6"/>
      <c r="S4739" s="6"/>
      <c r="T4739" s="6"/>
      <c r="U4739" s="6"/>
      <c r="V4739" s="6"/>
      <c r="W4739" s="6" t="str">
        <f t="shared" si="149"/>
        <v>-</v>
      </c>
      <c r="X4739" s="6"/>
      <c r="Y4739" s="6"/>
      <c r="Z4739" s="6"/>
      <c r="AA4739" s="6"/>
      <c r="AB4739" s="6"/>
      <c r="AC4739" s="6"/>
    </row>
    <row r="4740" spans="1:29" x14ac:dyDescent="0.25">
      <c r="Q4740" s="12" t="str">
        <f t="shared" ca="1" si="150"/>
        <v>-</v>
      </c>
      <c r="W4740" t="str">
        <f t="shared" si="149"/>
        <v>-</v>
      </c>
    </row>
    <row r="4741" spans="1:29" x14ac:dyDescent="0.25">
      <c r="A4741" s="6"/>
      <c r="B4741" s="10"/>
      <c r="C4741" s="6"/>
      <c r="D4741" s="6"/>
      <c r="E4741" s="6"/>
      <c r="F4741" s="6"/>
      <c r="G4741" s="6"/>
      <c r="H4741" s="6"/>
      <c r="I4741" s="6"/>
      <c r="J4741" s="6"/>
      <c r="K4741" s="6"/>
      <c r="L4741" s="6"/>
      <c r="M4741" s="6"/>
      <c r="N4741" s="6"/>
      <c r="O4741" s="6"/>
      <c r="P4741" s="10"/>
      <c r="Q4741" s="15" t="str">
        <f t="shared" ca="1" si="150"/>
        <v>-</v>
      </c>
      <c r="R4741" s="6"/>
      <c r="S4741" s="6"/>
      <c r="T4741" s="6"/>
      <c r="U4741" s="6"/>
      <c r="V4741" s="6"/>
      <c r="W4741" s="6" t="str">
        <f t="shared" si="149"/>
        <v>-</v>
      </c>
      <c r="X4741" s="6"/>
      <c r="Y4741" s="6"/>
      <c r="Z4741" s="6"/>
      <c r="AA4741" s="6"/>
      <c r="AB4741" s="6"/>
      <c r="AC4741" s="6"/>
    </row>
    <row r="4742" spans="1:29" x14ac:dyDescent="0.25">
      <c r="Q4742" s="12" t="str">
        <f t="shared" ca="1" si="150"/>
        <v>-</v>
      </c>
      <c r="W4742" t="str">
        <f t="shared" si="149"/>
        <v>-</v>
      </c>
    </row>
    <row r="4743" spans="1:29" x14ac:dyDescent="0.25">
      <c r="A4743" s="6"/>
      <c r="B4743" s="10"/>
      <c r="C4743" s="6"/>
      <c r="D4743" s="6"/>
      <c r="E4743" s="6"/>
      <c r="F4743" s="6"/>
      <c r="G4743" s="6"/>
      <c r="H4743" s="6"/>
      <c r="I4743" s="6"/>
      <c r="J4743" s="6"/>
      <c r="K4743" s="6"/>
      <c r="L4743" s="6"/>
      <c r="M4743" s="6"/>
      <c r="N4743" s="6"/>
      <c r="O4743" s="6"/>
      <c r="P4743" s="10"/>
      <c r="Q4743" s="15" t="str">
        <f t="shared" ca="1" si="150"/>
        <v>-</v>
      </c>
      <c r="R4743" s="6"/>
      <c r="S4743" s="6"/>
      <c r="T4743" s="6"/>
      <c r="U4743" s="6"/>
      <c r="V4743" s="6"/>
      <c r="W4743" s="6" t="str">
        <f t="shared" si="149"/>
        <v>-</v>
      </c>
      <c r="X4743" s="6"/>
      <c r="Y4743" s="6"/>
      <c r="Z4743" s="6"/>
      <c r="AA4743" s="6"/>
      <c r="AB4743" s="6"/>
      <c r="AC4743" s="6"/>
    </row>
    <row r="4744" spans="1:29" x14ac:dyDescent="0.25">
      <c r="Q4744" s="12" t="str">
        <f t="shared" ca="1" si="150"/>
        <v>-</v>
      </c>
      <c r="W4744" t="str">
        <f t="shared" si="149"/>
        <v>-</v>
      </c>
    </row>
    <row r="4745" spans="1:29" x14ac:dyDescent="0.25">
      <c r="A4745" s="6"/>
      <c r="B4745" s="10"/>
      <c r="C4745" s="6"/>
      <c r="D4745" s="6"/>
      <c r="E4745" s="6"/>
      <c r="F4745" s="6"/>
      <c r="G4745" s="6"/>
      <c r="H4745" s="6"/>
      <c r="I4745" s="6"/>
      <c r="J4745" s="6"/>
      <c r="K4745" s="6"/>
      <c r="L4745" s="6"/>
      <c r="M4745" s="6"/>
      <c r="N4745" s="6"/>
      <c r="O4745" s="6"/>
      <c r="P4745" s="10"/>
      <c r="Q4745" s="15" t="str">
        <f t="shared" ca="1" si="150"/>
        <v>-</v>
      </c>
      <c r="R4745" s="6"/>
      <c r="S4745" s="6"/>
      <c r="T4745" s="6"/>
      <c r="U4745" s="6"/>
      <c r="V4745" s="6"/>
      <c r="W4745" s="6" t="str">
        <f t="shared" si="149"/>
        <v>-</v>
      </c>
      <c r="X4745" s="6"/>
      <c r="Y4745" s="6"/>
      <c r="Z4745" s="6"/>
      <c r="AA4745" s="6"/>
      <c r="AB4745" s="6"/>
      <c r="AC4745" s="6"/>
    </row>
    <row r="4746" spans="1:29" x14ac:dyDescent="0.25">
      <c r="Q4746" s="12" t="str">
        <f t="shared" ca="1" si="150"/>
        <v>-</v>
      </c>
      <c r="W4746" t="str">
        <f t="shared" si="149"/>
        <v>-</v>
      </c>
    </row>
    <row r="4747" spans="1:29" x14ac:dyDescent="0.25">
      <c r="A4747" s="6"/>
      <c r="B4747" s="10"/>
      <c r="C4747" s="6"/>
      <c r="D4747" s="6"/>
      <c r="E4747" s="6"/>
      <c r="F4747" s="6"/>
      <c r="G4747" s="6"/>
      <c r="H4747" s="6"/>
      <c r="I4747" s="6"/>
      <c r="J4747" s="6"/>
      <c r="K4747" s="6"/>
      <c r="L4747" s="6"/>
      <c r="M4747" s="6"/>
      <c r="N4747" s="6"/>
      <c r="O4747" s="6"/>
      <c r="P4747" s="10"/>
      <c r="Q4747" s="15" t="str">
        <f t="shared" ca="1" si="150"/>
        <v>-</v>
      </c>
      <c r="R4747" s="6"/>
      <c r="S4747" s="6"/>
      <c r="T4747" s="6"/>
      <c r="U4747" s="6"/>
      <c r="V4747" s="6"/>
      <c r="W4747" s="6" t="str">
        <f t="shared" si="149"/>
        <v>-</v>
      </c>
      <c r="X4747" s="6"/>
      <c r="Y4747" s="6"/>
      <c r="Z4747" s="6"/>
      <c r="AA4747" s="6"/>
      <c r="AB4747" s="6"/>
      <c r="AC4747" s="6"/>
    </row>
    <row r="4748" spans="1:29" x14ac:dyDescent="0.25">
      <c r="Q4748" s="12" t="str">
        <f t="shared" ca="1" si="150"/>
        <v>-</v>
      </c>
      <c r="W4748" t="str">
        <f t="shared" si="149"/>
        <v>-</v>
      </c>
    </row>
    <row r="4749" spans="1:29" x14ac:dyDescent="0.25">
      <c r="A4749" s="6"/>
      <c r="B4749" s="10"/>
      <c r="C4749" s="6"/>
      <c r="D4749" s="6"/>
      <c r="E4749" s="6"/>
      <c r="F4749" s="6"/>
      <c r="G4749" s="6"/>
      <c r="H4749" s="6"/>
      <c r="I4749" s="6"/>
      <c r="J4749" s="6"/>
      <c r="K4749" s="6"/>
      <c r="L4749" s="6"/>
      <c r="M4749" s="6"/>
      <c r="N4749" s="6"/>
      <c r="O4749" s="6"/>
      <c r="P4749" s="10"/>
      <c r="Q4749" s="15" t="str">
        <f t="shared" ca="1" si="150"/>
        <v>-</v>
      </c>
      <c r="R4749" s="6"/>
      <c r="S4749" s="6"/>
      <c r="T4749" s="6"/>
      <c r="U4749" s="6"/>
      <c r="V4749" s="6"/>
      <c r="W4749" s="6" t="str">
        <f t="shared" si="149"/>
        <v>-</v>
      </c>
      <c r="X4749" s="6"/>
      <c r="Y4749" s="6"/>
      <c r="Z4749" s="6"/>
      <c r="AA4749" s="6"/>
      <c r="AB4749" s="6"/>
      <c r="AC4749" s="6"/>
    </row>
    <row r="4750" spans="1:29" x14ac:dyDescent="0.25">
      <c r="Q4750" s="12" t="str">
        <f t="shared" ca="1" si="150"/>
        <v>-</v>
      </c>
      <c r="W4750" t="str">
        <f t="shared" si="149"/>
        <v>-</v>
      </c>
    </row>
    <row r="4751" spans="1:29" x14ac:dyDescent="0.25">
      <c r="A4751" s="6"/>
      <c r="B4751" s="10"/>
      <c r="C4751" s="6"/>
      <c r="D4751" s="6"/>
      <c r="E4751" s="6"/>
      <c r="F4751" s="6"/>
      <c r="G4751" s="6"/>
      <c r="H4751" s="6"/>
      <c r="I4751" s="6"/>
      <c r="J4751" s="6"/>
      <c r="K4751" s="6"/>
      <c r="L4751" s="6"/>
      <c r="M4751" s="6"/>
      <c r="N4751" s="6"/>
      <c r="O4751" s="6"/>
      <c r="P4751" s="10"/>
      <c r="Q4751" s="15" t="str">
        <f t="shared" ca="1" si="150"/>
        <v>-</v>
      </c>
      <c r="R4751" s="6"/>
      <c r="S4751" s="6"/>
      <c r="T4751" s="6"/>
      <c r="U4751" s="6"/>
      <c r="V4751" s="6"/>
      <c r="W4751" s="6" t="str">
        <f t="shared" si="149"/>
        <v>-</v>
      </c>
      <c r="X4751" s="6"/>
      <c r="Y4751" s="6"/>
      <c r="Z4751" s="6"/>
      <c r="AA4751" s="6"/>
      <c r="AB4751" s="6"/>
      <c r="AC4751" s="6"/>
    </row>
    <row r="4752" spans="1:29" x14ac:dyDescent="0.25">
      <c r="Q4752" s="12" t="str">
        <f t="shared" ca="1" si="150"/>
        <v>-</v>
      </c>
      <c r="W4752" t="str">
        <f t="shared" si="149"/>
        <v>-</v>
      </c>
    </row>
    <row r="4753" spans="1:29" x14ac:dyDescent="0.25">
      <c r="A4753" s="6"/>
      <c r="B4753" s="10"/>
      <c r="C4753" s="6"/>
      <c r="D4753" s="6"/>
      <c r="E4753" s="6"/>
      <c r="F4753" s="6"/>
      <c r="G4753" s="6"/>
      <c r="H4753" s="6"/>
      <c r="I4753" s="6"/>
      <c r="J4753" s="6"/>
      <c r="K4753" s="6"/>
      <c r="L4753" s="6"/>
      <c r="M4753" s="6"/>
      <c r="N4753" s="6"/>
      <c r="O4753" s="6"/>
      <c r="P4753" s="10"/>
      <c r="Q4753" s="15" t="str">
        <f t="shared" ca="1" si="150"/>
        <v>-</v>
      </c>
      <c r="R4753" s="6"/>
      <c r="S4753" s="6"/>
      <c r="T4753" s="6"/>
      <c r="U4753" s="6"/>
      <c r="V4753" s="6"/>
      <c r="W4753" s="6" t="str">
        <f t="shared" si="149"/>
        <v>-</v>
      </c>
      <c r="X4753" s="6"/>
      <c r="Y4753" s="6"/>
      <c r="Z4753" s="6"/>
      <c r="AA4753" s="6"/>
      <c r="AB4753" s="6"/>
      <c r="AC4753" s="6"/>
    </row>
    <row r="4754" spans="1:29" x14ac:dyDescent="0.25">
      <c r="Q4754" s="12" t="str">
        <f t="shared" ca="1" si="150"/>
        <v>-</v>
      </c>
      <c r="W4754" t="str">
        <f t="shared" si="149"/>
        <v>-</v>
      </c>
    </row>
    <row r="4755" spans="1:29" x14ac:dyDescent="0.25">
      <c r="A4755" s="6"/>
      <c r="B4755" s="10"/>
      <c r="C4755" s="6"/>
      <c r="D4755" s="6"/>
      <c r="E4755" s="6"/>
      <c r="F4755" s="6"/>
      <c r="G4755" s="6"/>
      <c r="H4755" s="6"/>
      <c r="I4755" s="6"/>
      <c r="J4755" s="6"/>
      <c r="K4755" s="6"/>
      <c r="L4755" s="6"/>
      <c r="M4755" s="6"/>
      <c r="N4755" s="6"/>
      <c r="O4755" s="6"/>
      <c r="P4755" s="10"/>
      <c r="Q4755" s="15" t="str">
        <f t="shared" ca="1" si="150"/>
        <v>-</v>
      </c>
      <c r="R4755" s="6"/>
      <c r="S4755" s="6"/>
      <c r="T4755" s="6"/>
      <c r="U4755" s="6"/>
      <c r="V4755" s="6"/>
      <c r="W4755" s="6" t="str">
        <f t="shared" si="149"/>
        <v>-</v>
      </c>
      <c r="X4755" s="6"/>
      <c r="Y4755" s="6"/>
      <c r="Z4755" s="6"/>
      <c r="AA4755" s="6"/>
      <c r="AB4755" s="6"/>
      <c r="AC4755" s="6"/>
    </row>
    <row r="4756" spans="1:29" x14ac:dyDescent="0.25">
      <c r="Q4756" s="12" t="str">
        <f t="shared" ca="1" si="150"/>
        <v>-</v>
      </c>
      <c r="W4756" t="str">
        <f t="shared" si="149"/>
        <v>-</v>
      </c>
    </row>
    <row r="4757" spans="1:29" x14ac:dyDescent="0.25">
      <c r="A4757" s="6"/>
      <c r="B4757" s="10"/>
      <c r="C4757" s="6"/>
      <c r="D4757" s="6"/>
      <c r="E4757" s="6"/>
      <c r="F4757" s="6"/>
      <c r="G4757" s="6"/>
      <c r="H4757" s="6"/>
      <c r="I4757" s="6"/>
      <c r="J4757" s="6"/>
      <c r="K4757" s="6"/>
      <c r="L4757" s="6"/>
      <c r="M4757" s="6"/>
      <c r="N4757" s="6"/>
      <c r="O4757" s="6"/>
      <c r="P4757" s="10"/>
      <c r="Q4757" s="15" t="str">
        <f t="shared" ca="1" si="150"/>
        <v>-</v>
      </c>
      <c r="R4757" s="6"/>
      <c r="S4757" s="6"/>
      <c r="T4757" s="6"/>
      <c r="U4757" s="6"/>
      <c r="V4757" s="6"/>
      <c r="W4757" s="6" t="str">
        <f t="shared" si="149"/>
        <v>-</v>
      </c>
      <c r="X4757" s="6"/>
      <c r="Y4757" s="6"/>
      <c r="Z4757" s="6"/>
      <c r="AA4757" s="6"/>
      <c r="AB4757" s="6"/>
      <c r="AC4757" s="6"/>
    </row>
    <row r="4758" spans="1:29" x14ac:dyDescent="0.25">
      <c r="Q4758" s="12" t="str">
        <f t="shared" ca="1" si="150"/>
        <v>-</v>
      </c>
      <c r="W4758" t="str">
        <f t="shared" si="149"/>
        <v>-</v>
      </c>
    </row>
    <row r="4759" spans="1:29" x14ac:dyDescent="0.25">
      <c r="A4759" s="6"/>
      <c r="B4759" s="10"/>
      <c r="C4759" s="6"/>
      <c r="D4759" s="6"/>
      <c r="E4759" s="6"/>
      <c r="F4759" s="6"/>
      <c r="G4759" s="6"/>
      <c r="H4759" s="6"/>
      <c r="I4759" s="6"/>
      <c r="J4759" s="6"/>
      <c r="K4759" s="6"/>
      <c r="L4759" s="6"/>
      <c r="M4759" s="6"/>
      <c r="N4759" s="6"/>
      <c r="O4759" s="6"/>
      <c r="P4759" s="10"/>
      <c r="Q4759" s="15" t="str">
        <f t="shared" ca="1" si="150"/>
        <v>-</v>
      </c>
      <c r="R4759" s="6"/>
      <c r="S4759" s="6"/>
      <c r="T4759" s="6"/>
      <c r="U4759" s="6"/>
      <c r="V4759" s="6"/>
      <c r="W4759" s="6" t="str">
        <f t="shared" si="149"/>
        <v>-</v>
      </c>
      <c r="X4759" s="6"/>
      <c r="Y4759" s="6"/>
      <c r="Z4759" s="6"/>
      <c r="AA4759" s="6"/>
      <c r="AB4759" s="6"/>
      <c r="AC4759" s="6"/>
    </row>
    <row r="4760" spans="1:29" x14ac:dyDescent="0.25">
      <c r="Q4760" s="12" t="str">
        <f t="shared" ca="1" si="150"/>
        <v>-</v>
      </c>
      <c r="W4760" t="str">
        <f t="shared" si="149"/>
        <v>-</v>
      </c>
    </row>
    <row r="4761" spans="1:29" x14ac:dyDescent="0.25">
      <c r="A4761" s="6"/>
      <c r="B4761" s="10"/>
      <c r="C4761" s="6"/>
      <c r="D4761" s="6"/>
      <c r="E4761" s="6"/>
      <c r="F4761" s="6"/>
      <c r="G4761" s="6"/>
      <c r="H4761" s="6"/>
      <c r="I4761" s="6"/>
      <c r="J4761" s="6"/>
      <c r="K4761" s="6"/>
      <c r="L4761" s="6"/>
      <c r="M4761" s="6"/>
      <c r="N4761" s="6"/>
      <c r="O4761" s="6"/>
      <c r="P4761" s="10"/>
      <c r="Q4761" s="15" t="str">
        <f t="shared" ca="1" si="150"/>
        <v>-</v>
      </c>
      <c r="R4761" s="6"/>
      <c r="S4761" s="6"/>
      <c r="T4761" s="6"/>
      <c r="U4761" s="6"/>
      <c r="V4761" s="6"/>
      <c r="W4761" s="6" t="str">
        <f t="shared" si="149"/>
        <v>-</v>
      </c>
      <c r="X4761" s="6"/>
      <c r="Y4761" s="6"/>
      <c r="Z4761" s="6"/>
      <c r="AA4761" s="6"/>
      <c r="AB4761" s="6"/>
      <c r="AC4761" s="6"/>
    </row>
    <row r="4762" spans="1:29" x14ac:dyDescent="0.25">
      <c r="Q4762" s="12" t="str">
        <f t="shared" ca="1" si="150"/>
        <v>-</v>
      </c>
      <c r="W4762" t="str">
        <f t="shared" si="149"/>
        <v>-</v>
      </c>
    </row>
    <row r="4763" spans="1:29" x14ac:dyDescent="0.25">
      <c r="A4763" s="6"/>
      <c r="B4763" s="10"/>
      <c r="C4763" s="6"/>
      <c r="D4763" s="6"/>
      <c r="E4763" s="6"/>
      <c r="F4763" s="6"/>
      <c r="G4763" s="6"/>
      <c r="H4763" s="6"/>
      <c r="I4763" s="6"/>
      <c r="J4763" s="6"/>
      <c r="K4763" s="6"/>
      <c r="L4763" s="6"/>
      <c r="M4763" s="6"/>
      <c r="N4763" s="6"/>
      <c r="O4763" s="6"/>
      <c r="P4763" s="10"/>
      <c r="Q4763" s="15" t="str">
        <f t="shared" ca="1" si="150"/>
        <v>-</v>
      </c>
      <c r="R4763" s="6"/>
      <c r="S4763" s="6"/>
      <c r="T4763" s="6"/>
      <c r="U4763" s="6"/>
      <c r="V4763" s="6"/>
      <c r="W4763" s="6" t="str">
        <f t="shared" si="149"/>
        <v>-</v>
      </c>
      <c r="X4763" s="6"/>
      <c r="Y4763" s="6"/>
      <c r="Z4763" s="6"/>
      <c r="AA4763" s="6"/>
      <c r="AB4763" s="6"/>
      <c r="AC4763" s="6"/>
    </row>
    <row r="4764" spans="1:29" x14ac:dyDescent="0.25">
      <c r="Q4764" s="12" t="str">
        <f t="shared" ca="1" si="150"/>
        <v>-</v>
      </c>
      <c r="W4764" t="str">
        <f t="shared" si="149"/>
        <v>-</v>
      </c>
    </row>
    <row r="4765" spans="1:29" x14ac:dyDescent="0.25">
      <c r="A4765" s="6"/>
      <c r="B4765" s="10"/>
      <c r="C4765" s="6"/>
      <c r="D4765" s="6"/>
      <c r="E4765" s="6"/>
      <c r="F4765" s="6"/>
      <c r="G4765" s="6"/>
      <c r="H4765" s="6"/>
      <c r="I4765" s="6"/>
      <c r="J4765" s="6"/>
      <c r="K4765" s="6"/>
      <c r="L4765" s="6"/>
      <c r="M4765" s="6"/>
      <c r="N4765" s="6"/>
      <c r="O4765" s="6"/>
      <c r="P4765" s="10"/>
      <c r="Q4765" s="15" t="str">
        <f t="shared" ca="1" si="150"/>
        <v>-</v>
      </c>
      <c r="R4765" s="6"/>
      <c r="S4765" s="6"/>
      <c r="T4765" s="6"/>
      <c r="U4765" s="6"/>
      <c r="V4765" s="6"/>
      <c r="W4765" s="6" t="str">
        <f t="shared" si="149"/>
        <v>-</v>
      </c>
      <c r="X4765" s="6"/>
      <c r="Y4765" s="6"/>
      <c r="Z4765" s="6"/>
      <c r="AA4765" s="6"/>
      <c r="AB4765" s="6"/>
      <c r="AC4765" s="6"/>
    </row>
    <row r="4766" spans="1:29" x14ac:dyDescent="0.25">
      <c r="Q4766" s="12" t="str">
        <f t="shared" ca="1" si="150"/>
        <v>-</v>
      </c>
      <c r="W4766" t="str">
        <f t="shared" si="149"/>
        <v>-</v>
      </c>
    </row>
    <row r="4767" spans="1:29" x14ac:dyDescent="0.25">
      <c r="A4767" s="6"/>
      <c r="B4767" s="10"/>
      <c r="C4767" s="6"/>
      <c r="D4767" s="6"/>
      <c r="E4767" s="6"/>
      <c r="F4767" s="6"/>
      <c r="G4767" s="6"/>
      <c r="H4767" s="6"/>
      <c r="I4767" s="6"/>
      <c r="J4767" s="6"/>
      <c r="K4767" s="6"/>
      <c r="L4767" s="6"/>
      <c r="M4767" s="6"/>
      <c r="N4767" s="6"/>
      <c r="O4767" s="6"/>
      <c r="P4767" s="10"/>
      <c r="Q4767" s="15" t="str">
        <f t="shared" ca="1" si="150"/>
        <v>-</v>
      </c>
      <c r="R4767" s="6"/>
      <c r="S4767" s="6"/>
      <c r="T4767" s="6"/>
      <c r="U4767" s="6"/>
      <c r="V4767" s="6"/>
      <c r="W4767" s="6" t="str">
        <f t="shared" si="149"/>
        <v>-</v>
      </c>
      <c r="X4767" s="6"/>
      <c r="Y4767" s="6"/>
      <c r="Z4767" s="6"/>
      <c r="AA4767" s="6"/>
      <c r="AB4767" s="6"/>
      <c r="AC4767" s="6"/>
    </row>
    <row r="4768" spans="1:29" x14ac:dyDescent="0.25">
      <c r="Q4768" s="12" t="str">
        <f t="shared" ca="1" si="150"/>
        <v>-</v>
      </c>
      <c r="W4768" t="str">
        <f t="shared" si="149"/>
        <v>-</v>
      </c>
    </row>
    <row r="4769" spans="1:29" x14ac:dyDescent="0.25">
      <c r="A4769" s="6"/>
      <c r="B4769" s="10"/>
      <c r="C4769" s="6"/>
      <c r="D4769" s="6"/>
      <c r="E4769" s="6"/>
      <c r="F4769" s="6"/>
      <c r="G4769" s="6"/>
      <c r="H4769" s="6"/>
      <c r="I4769" s="6"/>
      <c r="J4769" s="6"/>
      <c r="K4769" s="6"/>
      <c r="L4769" s="6"/>
      <c r="M4769" s="6"/>
      <c r="N4769" s="6"/>
      <c r="O4769" s="6"/>
      <c r="P4769" s="10"/>
      <c r="Q4769" s="15" t="str">
        <f t="shared" ca="1" si="150"/>
        <v>-</v>
      </c>
      <c r="R4769" s="6"/>
      <c r="S4769" s="6"/>
      <c r="T4769" s="6"/>
      <c r="U4769" s="6"/>
      <c r="V4769" s="6"/>
      <c r="W4769" s="6" t="str">
        <f t="shared" si="149"/>
        <v>-</v>
      </c>
      <c r="X4769" s="6"/>
      <c r="Y4769" s="6"/>
      <c r="Z4769" s="6"/>
      <c r="AA4769" s="6"/>
      <c r="AB4769" s="6"/>
      <c r="AC4769" s="6"/>
    </row>
    <row r="4770" spans="1:29" x14ac:dyDescent="0.25">
      <c r="Q4770" s="12" t="str">
        <f t="shared" ca="1" si="150"/>
        <v>-</v>
      </c>
      <c r="W4770" t="str">
        <f t="shared" si="149"/>
        <v>-</v>
      </c>
    </row>
    <row r="4771" spans="1:29" x14ac:dyDescent="0.25">
      <c r="A4771" s="6"/>
      <c r="B4771" s="10"/>
      <c r="C4771" s="6"/>
      <c r="D4771" s="6"/>
      <c r="E4771" s="6"/>
      <c r="F4771" s="6"/>
      <c r="G4771" s="6"/>
      <c r="H4771" s="6"/>
      <c r="I4771" s="6"/>
      <c r="J4771" s="6"/>
      <c r="K4771" s="6"/>
      <c r="L4771" s="6"/>
      <c r="M4771" s="6"/>
      <c r="N4771" s="6"/>
      <c r="O4771" s="6"/>
      <c r="P4771" s="10"/>
      <c r="Q4771" s="15" t="str">
        <f t="shared" ca="1" si="150"/>
        <v>-</v>
      </c>
      <c r="R4771" s="6"/>
      <c r="S4771" s="6"/>
      <c r="T4771" s="6"/>
      <c r="U4771" s="6"/>
      <c r="V4771" s="6"/>
      <c r="W4771" s="6" t="str">
        <f t="shared" si="149"/>
        <v>-</v>
      </c>
      <c r="X4771" s="6"/>
      <c r="Y4771" s="6"/>
      <c r="Z4771" s="6"/>
      <c r="AA4771" s="6"/>
      <c r="AB4771" s="6"/>
      <c r="AC4771" s="6"/>
    </row>
    <row r="4772" spans="1:29" x14ac:dyDescent="0.25">
      <c r="Q4772" s="12" t="str">
        <f t="shared" ca="1" si="150"/>
        <v>-</v>
      </c>
      <c r="W4772" t="str">
        <f t="shared" si="149"/>
        <v>-</v>
      </c>
    </row>
    <row r="4773" spans="1:29" x14ac:dyDescent="0.25">
      <c r="A4773" s="6"/>
      <c r="B4773" s="10"/>
      <c r="C4773" s="6"/>
      <c r="D4773" s="6"/>
      <c r="E4773" s="6"/>
      <c r="F4773" s="6"/>
      <c r="G4773" s="6"/>
      <c r="H4773" s="6"/>
      <c r="I4773" s="6"/>
      <c r="J4773" s="6"/>
      <c r="K4773" s="6"/>
      <c r="L4773" s="6"/>
      <c r="M4773" s="6"/>
      <c r="N4773" s="6"/>
      <c r="O4773" s="6"/>
      <c r="P4773" s="10"/>
      <c r="Q4773" s="15" t="str">
        <f t="shared" ca="1" si="150"/>
        <v>-</v>
      </c>
      <c r="R4773" s="6"/>
      <c r="S4773" s="6"/>
      <c r="T4773" s="6"/>
      <c r="U4773" s="6"/>
      <c r="V4773" s="6"/>
      <c r="W4773" s="6" t="str">
        <f t="shared" si="149"/>
        <v>-</v>
      </c>
      <c r="X4773" s="6"/>
      <c r="Y4773" s="6"/>
      <c r="Z4773" s="6"/>
      <c r="AA4773" s="6"/>
      <c r="AB4773" s="6"/>
      <c r="AC4773" s="6"/>
    </row>
    <row r="4774" spans="1:29" x14ac:dyDescent="0.25">
      <c r="Q4774" s="12" t="str">
        <f t="shared" ca="1" si="150"/>
        <v>-</v>
      </c>
      <c r="W4774" t="str">
        <f t="shared" si="149"/>
        <v>-</v>
      </c>
    </row>
    <row r="4775" spans="1:29" x14ac:dyDescent="0.25">
      <c r="A4775" s="6"/>
      <c r="B4775" s="10"/>
      <c r="C4775" s="6"/>
      <c r="D4775" s="6"/>
      <c r="E4775" s="6"/>
      <c r="F4775" s="6"/>
      <c r="G4775" s="6"/>
      <c r="H4775" s="6"/>
      <c r="I4775" s="6"/>
      <c r="J4775" s="6"/>
      <c r="K4775" s="6"/>
      <c r="L4775" s="6"/>
      <c r="M4775" s="6"/>
      <c r="N4775" s="6"/>
      <c r="O4775" s="6"/>
      <c r="P4775" s="10"/>
      <c r="Q4775" s="15" t="str">
        <f t="shared" ca="1" si="150"/>
        <v>-</v>
      </c>
      <c r="R4775" s="6"/>
      <c r="S4775" s="6"/>
      <c r="T4775" s="6"/>
      <c r="U4775" s="6"/>
      <c r="V4775" s="6"/>
      <c r="W4775" s="6" t="str">
        <f t="shared" si="149"/>
        <v>-</v>
      </c>
      <c r="X4775" s="6"/>
      <c r="Y4775" s="6"/>
      <c r="Z4775" s="6"/>
      <c r="AA4775" s="6"/>
      <c r="AB4775" s="6"/>
      <c r="AC4775" s="6"/>
    </row>
    <row r="4776" spans="1:29" x14ac:dyDescent="0.25">
      <c r="Q4776" s="12" t="str">
        <f t="shared" ca="1" si="150"/>
        <v>-</v>
      </c>
      <c r="W4776" t="str">
        <f t="shared" si="149"/>
        <v>-</v>
      </c>
    </row>
    <row r="4777" spans="1:29" x14ac:dyDescent="0.25">
      <c r="A4777" s="6"/>
      <c r="B4777" s="10"/>
      <c r="C4777" s="6"/>
      <c r="D4777" s="6"/>
      <c r="E4777" s="6"/>
      <c r="F4777" s="6"/>
      <c r="G4777" s="6"/>
      <c r="H4777" s="6"/>
      <c r="I4777" s="6"/>
      <c r="J4777" s="6"/>
      <c r="K4777" s="6"/>
      <c r="L4777" s="6"/>
      <c r="M4777" s="6"/>
      <c r="N4777" s="6"/>
      <c r="O4777" s="6"/>
      <c r="P4777" s="10"/>
      <c r="Q4777" s="15" t="str">
        <f t="shared" ca="1" si="150"/>
        <v>-</v>
      </c>
      <c r="R4777" s="6"/>
      <c r="S4777" s="6"/>
      <c r="T4777" s="6"/>
      <c r="U4777" s="6"/>
      <c r="V4777" s="6"/>
      <c r="W4777" s="6" t="str">
        <f t="shared" si="149"/>
        <v>-</v>
      </c>
      <c r="X4777" s="6"/>
      <c r="Y4777" s="6"/>
      <c r="Z4777" s="6"/>
      <c r="AA4777" s="6"/>
      <c r="AB4777" s="6"/>
      <c r="AC4777" s="6"/>
    </row>
    <row r="4778" spans="1:29" x14ac:dyDescent="0.25">
      <c r="Q4778" s="12" t="str">
        <f t="shared" ca="1" si="150"/>
        <v>-</v>
      </c>
      <c r="W4778" t="str">
        <f t="shared" si="149"/>
        <v>-</v>
      </c>
    </row>
    <row r="4779" spans="1:29" x14ac:dyDescent="0.25">
      <c r="A4779" s="6"/>
      <c r="B4779" s="10"/>
      <c r="C4779" s="6"/>
      <c r="D4779" s="6"/>
      <c r="E4779" s="6"/>
      <c r="F4779" s="6"/>
      <c r="G4779" s="6"/>
      <c r="H4779" s="6"/>
      <c r="I4779" s="6"/>
      <c r="J4779" s="6"/>
      <c r="K4779" s="6"/>
      <c r="L4779" s="6"/>
      <c r="M4779" s="6"/>
      <c r="N4779" s="6"/>
      <c r="O4779" s="6"/>
      <c r="P4779" s="10"/>
      <c r="Q4779" s="15" t="str">
        <f t="shared" ca="1" si="150"/>
        <v>-</v>
      </c>
      <c r="R4779" s="6"/>
      <c r="S4779" s="6"/>
      <c r="T4779" s="6"/>
      <c r="U4779" s="6"/>
      <c r="V4779" s="6"/>
      <c r="W4779" s="6" t="str">
        <f t="shared" si="149"/>
        <v>-</v>
      </c>
      <c r="X4779" s="6"/>
      <c r="Y4779" s="6"/>
      <c r="Z4779" s="6"/>
      <c r="AA4779" s="6"/>
      <c r="AB4779" s="6"/>
      <c r="AC4779" s="6"/>
    </row>
    <row r="4780" spans="1:29" x14ac:dyDescent="0.25">
      <c r="Q4780" s="12" t="str">
        <f t="shared" ca="1" si="150"/>
        <v>-</v>
      </c>
      <c r="W4780" t="str">
        <f t="shared" si="149"/>
        <v>-</v>
      </c>
    </row>
    <row r="4781" spans="1:29" x14ac:dyDescent="0.25">
      <c r="A4781" s="6"/>
      <c r="B4781" s="10"/>
      <c r="C4781" s="6"/>
      <c r="D4781" s="6"/>
      <c r="E4781" s="6"/>
      <c r="F4781" s="6"/>
      <c r="G4781" s="6"/>
      <c r="H4781" s="6"/>
      <c r="I4781" s="6"/>
      <c r="J4781" s="6"/>
      <c r="K4781" s="6"/>
      <c r="L4781" s="6"/>
      <c r="M4781" s="6"/>
      <c r="N4781" s="6"/>
      <c r="O4781" s="6"/>
      <c r="P4781" s="10"/>
      <c r="Q4781" s="15" t="str">
        <f t="shared" ca="1" si="150"/>
        <v>-</v>
      </c>
      <c r="R4781" s="6"/>
      <c r="S4781" s="6"/>
      <c r="T4781" s="6"/>
      <c r="U4781" s="6"/>
      <c r="V4781" s="6"/>
      <c r="W4781" s="6" t="str">
        <f t="shared" si="149"/>
        <v>-</v>
      </c>
      <c r="X4781" s="6"/>
      <c r="Y4781" s="6"/>
      <c r="Z4781" s="6"/>
      <c r="AA4781" s="6"/>
      <c r="AB4781" s="6"/>
      <c r="AC4781" s="6"/>
    </row>
    <row r="4782" spans="1:29" x14ac:dyDescent="0.25">
      <c r="Q4782" s="12" t="str">
        <f t="shared" ca="1" si="150"/>
        <v>-</v>
      </c>
      <c r="W4782" t="str">
        <f t="shared" si="149"/>
        <v>-</v>
      </c>
    </row>
    <row r="4783" spans="1:29" x14ac:dyDescent="0.25">
      <c r="A4783" s="6"/>
      <c r="B4783" s="10"/>
      <c r="C4783" s="6"/>
      <c r="D4783" s="6"/>
      <c r="E4783" s="6"/>
      <c r="F4783" s="6"/>
      <c r="G4783" s="6"/>
      <c r="H4783" s="6"/>
      <c r="I4783" s="6"/>
      <c r="J4783" s="6"/>
      <c r="K4783" s="6"/>
      <c r="L4783" s="6"/>
      <c r="M4783" s="6"/>
      <c r="N4783" s="6"/>
      <c r="O4783" s="6"/>
      <c r="P4783" s="10"/>
      <c r="Q4783" s="15" t="str">
        <f t="shared" ca="1" si="150"/>
        <v>-</v>
      </c>
      <c r="R4783" s="6"/>
      <c r="S4783" s="6"/>
      <c r="T4783" s="6"/>
      <c r="U4783" s="6"/>
      <c r="V4783" s="6"/>
      <c r="W4783" s="6" t="str">
        <f t="shared" si="149"/>
        <v>-</v>
      </c>
      <c r="X4783" s="6"/>
      <c r="Y4783" s="6"/>
      <c r="Z4783" s="6"/>
      <c r="AA4783" s="6"/>
      <c r="AB4783" s="6"/>
      <c r="AC4783" s="6"/>
    </row>
    <row r="4784" spans="1:29" x14ac:dyDescent="0.25">
      <c r="Q4784" s="12" t="str">
        <f t="shared" ca="1" si="150"/>
        <v>-</v>
      </c>
      <c r="W4784" t="str">
        <f t="shared" si="149"/>
        <v>-</v>
      </c>
    </row>
    <row r="4785" spans="1:29" x14ac:dyDescent="0.25">
      <c r="A4785" s="6"/>
      <c r="B4785" s="10"/>
      <c r="C4785" s="6"/>
      <c r="D4785" s="6"/>
      <c r="E4785" s="6"/>
      <c r="F4785" s="6"/>
      <c r="G4785" s="6"/>
      <c r="H4785" s="6"/>
      <c r="I4785" s="6"/>
      <c r="J4785" s="6"/>
      <c r="K4785" s="6"/>
      <c r="L4785" s="6"/>
      <c r="M4785" s="6"/>
      <c r="N4785" s="6"/>
      <c r="O4785" s="6"/>
      <c r="P4785" s="10"/>
      <c r="Q4785" s="15" t="str">
        <f t="shared" ca="1" si="150"/>
        <v>-</v>
      </c>
      <c r="R4785" s="6"/>
      <c r="S4785" s="6"/>
      <c r="T4785" s="6"/>
      <c r="U4785" s="6"/>
      <c r="V4785" s="6"/>
      <c r="W4785" s="6" t="str">
        <f t="shared" si="149"/>
        <v>-</v>
      </c>
      <c r="X4785" s="6"/>
      <c r="Y4785" s="6"/>
      <c r="Z4785" s="6"/>
      <c r="AA4785" s="6"/>
      <c r="AB4785" s="6"/>
      <c r="AC4785" s="6"/>
    </row>
    <row r="4786" spans="1:29" x14ac:dyDescent="0.25">
      <c r="Q4786" s="12" t="str">
        <f t="shared" ca="1" si="150"/>
        <v>-</v>
      </c>
      <c r="W4786" t="str">
        <f t="shared" si="149"/>
        <v>-</v>
      </c>
    </row>
    <row r="4787" spans="1:29" x14ac:dyDescent="0.25">
      <c r="A4787" s="6"/>
      <c r="B4787" s="10"/>
      <c r="C4787" s="6"/>
      <c r="D4787" s="6"/>
      <c r="E4787" s="6"/>
      <c r="F4787" s="6"/>
      <c r="G4787" s="6"/>
      <c r="H4787" s="6"/>
      <c r="I4787" s="6"/>
      <c r="J4787" s="6"/>
      <c r="K4787" s="6"/>
      <c r="L4787" s="6"/>
      <c r="M4787" s="6"/>
      <c r="N4787" s="6"/>
      <c r="O4787" s="6"/>
      <c r="P4787" s="10"/>
      <c r="Q4787" s="15" t="str">
        <f t="shared" ca="1" si="150"/>
        <v>-</v>
      </c>
      <c r="R4787" s="6"/>
      <c r="S4787" s="6"/>
      <c r="T4787" s="6"/>
      <c r="U4787" s="6"/>
      <c r="V4787" s="6"/>
      <c r="W4787" s="6" t="str">
        <f t="shared" si="149"/>
        <v>-</v>
      </c>
      <c r="X4787" s="6"/>
      <c r="Y4787" s="6"/>
      <c r="Z4787" s="6"/>
      <c r="AA4787" s="6"/>
      <c r="AB4787" s="6"/>
      <c r="AC4787" s="6"/>
    </row>
    <row r="4788" spans="1:29" x14ac:dyDescent="0.25">
      <c r="Q4788" s="12" t="str">
        <f t="shared" ca="1" si="150"/>
        <v>-</v>
      </c>
      <c r="W4788" t="str">
        <f t="shared" si="149"/>
        <v>-</v>
      </c>
    </row>
    <row r="4789" spans="1:29" x14ac:dyDescent="0.25">
      <c r="A4789" s="6"/>
      <c r="B4789" s="10"/>
      <c r="C4789" s="6"/>
      <c r="D4789" s="6"/>
      <c r="E4789" s="6"/>
      <c r="F4789" s="6"/>
      <c r="G4789" s="6"/>
      <c r="H4789" s="6"/>
      <c r="I4789" s="6"/>
      <c r="J4789" s="6"/>
      <c r="K4789" s="6"/>
      <c r="L4789" s="6"/>
      <c r="M4789" s="6"/>
      <c r="N4789" s="6"/>
      <c r="O4789" s="6"/>
      <c r="P4789" s="10"/>
      <c r="Q4789" s="15" t="str">
        <f t="shared" ca="1" si="150"/>
        <v>-</v>
      </c>
      <c r="R4789" s="6"/>
      <c r="S4789" s="6"/>
      <c r="T4789" s="6"/>
      <c r="U4789" s="6"/>
      <c r="V4789" s="6"/>
      <c r="W4789" s="6" t="str">
        <f t="shared" si="149"/>
        <v>-</v>
      </c>
      <c r="X4789" s="6"/>
      <c r="Y4789" s="6"/>
      <c r="Z4789" s="6"/>
      <c r="AA4789" s="6"/>
      <c r="AB4789" s="6"/>
      <c r="AC4789" s="6"/>
    </row>
    <row r="4790" spans="1:29" x14ac:dyDescent="0.25">
      <c r="Q4790" s="12" t="str">
        <f t="shared" ca="1" si="150"/>
        <v>-</v>
      </c>
      <c r="W4790" t="str">
        <f t="shared" si="149"/>
        <v>-</v>
      </c>
    </row>
    <row r="4791" spans="1:29" x14ac:dyDescent="0.25">
      <c r="A4791" s="6"/>
      <c r="B4791" s="10"/>
      <c r="C4791" s="6"/>
      <c r="D4791" s="6"/>
      <c r="E4791" s="6"/>
      <c r="F4791" s="6"/>
      <c r="G4791" s="6"/>
      <c r="H4791" s="6"/>
      <c r="I4791" s="6"/>
      <c r="J4791" s="6"/>
      <c r="K4791" s="6"/>
      <c r="L4791" s="6"/>
      <c r="M4791" s="6"/>
      <c r="N4791" s="6"/>
      <c r="O4791" s="6"/>
      <c r="P4791" s="10"/>
      <c r="Q4791" s="15" t="str">
        <f t="shared" ca="1" si="150"/>
        <v>-</v>
      </c>
      <c r="R4791" s="6"/>
      <c r="S4791" s="6"/>
      <c r="T4791" s="6"/>
      <c r="U4791" s="6"/>
      <c r="V4791" s="6"/>
      <c r="W4791" s="6" t="str">
        <f t="shared" si="149"/>
        <v>-</v>
      </c>
      <c r="X4791" s="6"/>
      <c r="Y4791" s="6"/>
      <c r="Z4791" s="6"/>
      <c r="AA4791" s="6"/>
      <c r="AB4791" s="6"/>
      <c r="AC4791" s="6"/>
    </row>
    <row r="4792" spans="1:29" x14ac:dyDescent="0.25">
      <c r="Q4792" s="12" t="str">
        <f t="shared" ca="1" si="150"/>
        <v>-</v>
      </c>
      <c r="W4792" t="str">
        <f t="shared" si="149"/>
        <v>-</v>
      </c>
    </row>
    <row r="4793" spans="1:29" x14ac:dyDescent="0.25">
      <c r="A4793" s="6"/>
      <c r="B4793" s="10"/>
      <c r="C4793" s="6"/>
      <c r="D4793" s="6"/>
      <c r="E4793" s="6"/>
      <c r="F4793" s="6"/>
      <c r="G4793" s="6"/>
      <c r="H4793" s="6"/>
      <c r="I4793" s="6"/>
      <c r="J4793" s="6"/>
      <c r="K4793" s="6"/>
      <c r="L4793" s="6"/>
      <c r="M4793" s="6"/>
      <c r="N4793" s="6"/>
      <c r="O4793" s="6"/>
      <c r="P4793" s="10"/>
      <c r="Q4793" s="15" t="str">
        <f t="shared" ca="1" si="150"/>
        <v>-</v>
      </c>
      <c r="R4793" s="6"/>
      <c r="S4793" s="6"/>
      <c r="T4793" s="6"/>
      <c r="U4793" s="6"/>
      <c r="V4793" s="6"/>
      <c r="W4793" s="6" t="str">
        <f t="shared" si="149"/>
        <v>-</v>
      </c>
      <c r="X4793" s="6"/>
      <c r="Y4793" s="6"/>
      <c r="Z4793" s="6"/>
      <c r="AA4793" s="6"/>
      <c r="AB4793" s="6"/>
      <c r="AC4793" s="6"/>
    </row>
    <row r="4794" spans="1:29" x14ac:dyDescent="0.25">
      <c r="Q4794" s="12" t="str">
        <f t="shared" ca="1" si="150"/>
        <v>-</v>
      </c>
      <c r="W4794" t="str">
        <f t="shared" si="149"/>
        <v>-</v>
      </c>
    </row>
    <row r="4795" spans="1:29" x14ac:dyDescent="0.25">
      <c r="A4795" s="6"/>
      <c r="B4795" s="10"/>
      <c r="C4795" s="6"/>
      <c r="D4795" s="6"/>
      <c r="E4795" s="6"/>
      <c r="F4795" s="6"/>
      <c r="G4795" s="6"/>
      <c r="H4795" s="6"/>
      <c r="I4795" s="6"/>
      <c r="J4795" s="6"/>
      <c r="K4795" s="6"/>
      <c r="L4795" s="6"/>
      <c r="M4795" s="6"/>
      <c r="N4795" s="6"/>
      <c r="O4795" s="6"/>
      <c r="P4795" s="10"/>
      <c r="Q4795" s="15" t="str">
        <f t="shared" ca="1" si="150"/>
        <v>-</v>
      </c>
      <c r="R4795" s="6"/>
      <c r="S4795" s="6"/>
      <c r="T4795" s="6"/>
      <c r="U4795" s="6"/>
      <c r="V4795" s="6"/>
      <c r="W4795" s="6" t="str">
        <f t="shared" si="149"/>
        <v>-</v>
      </c>
      <c r="X4795" s="6"/>
      <c r="Y4795" s="6"/>
      <c r="Z4795" s="6"/>
      <c r="AA4795" s="6"/>
      <c r="AB4795" s="6"/>
      <c r="AC4795" s="6"/>
    </row>
    <row r="4796" spans="1:29" x14ac:dyDescent="0.25">
      <c r="Q4796" s="12" t="str">
        <f t="shared" ca="1" si="150"/>
        <v>-</v>
      </c>
      <c r="W4796" t="str">
        <f t="shared" si="149"/>
        <v>-</v>
      </c>
    </row>
    <row r="4797" spans="1:29" x14ac:dyDescent="0.25">
      <c r="A4797" s="6"/>
      <c r="B4797" s="10"/>
      <c r="C4797" s="6"/>
      <c r="D4797" s="6"/>
      <c r="E4797" s="6"/>
      <c r="F4797" s="6"/>
      <c r="G4797" s="6"/>
      <c r="H4797" s="6"/>
      <c r="I4797" s="6"/>
      <c r="J4797" s="6"/>
      <c r="K4797" s="6"/>
      <c r="L4797" s="6"/>
      <c r="M4797" s="6"/>
      <c r="N4797" s="6"/>
      <c r="O4797" s="6"/>
      <c r="P4797" s="10"/>
      <c r="Q4797" s="15" t="str">
        <f t="shared" ca="1" si="150"/>
        <v>-</v>
      </c>
      <c r="R4797" s="6"/>
      <c r="S4797" s="6"/>
      <c r="T4797" s="6"/>
      <c r="U4797" s="6"/>
      <c r="V4797" s="6"/>
      <c r="W4797" s="6" t="str">
        <f t="shared" si="149"/>
        <v>-</v>
      </c>
      <c r="X4797" s="6"/>
      <c r="Y4797" s="6"/>
      <c r="Z4797" s="6"/>
      <c r="AA4797" s="6"/>
      <c r="AB4797" s="6"/>
      <c r="AC4797" s="6"/>
    </row>
    <row r="4798" spans="1:29" x14ac:dyDescent="0.25">
      <c r="Q4798" s="12" t="str">
        <f t="shared" ca="1" si="150"/>
        <v>-</v>
      </c>
      <c r="W4798" t="str">
        <f t="shared" si="149"/>
        <v>-</v>
      </c>
    </row>
    <row r="4799" spans="1:29" x14ac:dyDescent="0.25">
      <c r="A4799" s="6"/>
      <c r="B4799" s="10"/>
      <c r="C4799" s="6"/>
      <c r="D4799" s="6"/>
      <c r="E4799" s="6"/>
      <c r="F4799" s="6"/>
      <c r="G4799" s="6"/>
      <c r="H4799" s="6"/>
      <c r="I4799" s="6"/>
      <c r="J4799" s="6"/>
      <c r="K4799" s="6"/>
      <c r="L4799" s="6"/>
      <c r="M4799" s="6"/>
      <c r="N4799" s="6"/>
      <c r="O4799" s="6"/>
      <c r="P4799" s="10"/>
      <c r="Q4799" s="15" t="str">
        <f t="shared" ca="1" si="150"/>
        <v>-</v>
      </c>
      <c r="R4799" s="6"/>
      <c r="S4799" s="6"/>
      <c r="T4799" s="6"/>
      <c r="U4799" s="6"/>
      <c r="V4799" s="6"/>
      <c r="W4799" s="6" t="str">
        <f t="shared" ref="W4799:W4862" si="151">IF(OR(ISBLANK(J4799),ISBLANK(V4799)),"-",(IF(J4799=V4799,"Yes","No")))</f>
        <v>-</v>
      </c>
      <c r="X4799" s="6"/>
      <c r="Y4799" s="6"/>
      <c r="Z4799" s="6"/>
      <c r="AA4799" s="6"/>
      <c r="AB4799" s="6"/>
      <c r="AC4799" s="6"/>
    </row>
    <row r="4800" spans="1:29" x14ac:dyDescent="0.25">
      <c r="Q4800" s="12" t="str">
        <f t="shared" ref="Q4800:Q4863" ca="1" si="152">IF(B4800&gt;1/1/1900, (IF(R4800="Closed",(DATEDIF(B4800,P4800,"d"))-(DATEDIF(M4800,O4800,"d")),IF(OR(R4800="Pending",ISBLANK(P4800)),TODAY()-B4800))),"-")</f>
        <v>-</v>
      </c>
      <c r="W4800" t="str">
        <f t="shared" si="151"/>
        <v>-</v>
      </c>
    </row>
    <row r="4801" spans="1:29" x14ac:dyDescent="0.25">
      <c r="A4801" s="6"/>
      <c r="B4801" s="10"/>
      <c r="C4801" s="6"/>
      <c r="D4801" s="6"/>
      <c r="E4801" s="6"/>
      <c r="F4801" s="6"/>
      <c r="G4801" s="6"/>
      <c r="H4801" s="6"/>
      <c r="I4801" s="6"/>
      <c r="J4801" s="6"/>
      <c r="K4801" s="6"/>
      <c r="L4801" s="6"/>
      <c r="M4801" s="6"/>
      <c r="N4801" s="6"/>
      <c r="O4801" s="6"/>
      <c r="P4801" s="10"/>
      <c r="Q4801" s="15" t="str">
        <f t="shared" ca="1" si="152"/>
        <v>-</v>
      </c>
      <c r="R4801" s="6"/>
      <c r="S4801" s="6"/>
      <c r="T4801" s="6"/>
      <c r="U4801" s="6"/>
      <c r="V4801" s="6"/>
      <c r="W4801" s="6" t="str">
        <f t="shared" si="151"/>
        <v>-</v>
      </c>
      <c r="X4801" s="6"/>
      <c r="Y4801" s="6"/>
      <c r="Z4801" s="6"/>
      <c r="AA4801" s="6"/>
      <c r="AB4801" s="6"/>
      <c r="AC4801" s="6"/>
    </row>
    <row r="4802" spans="1:29" x14ac:dyDescent="0.25">
      <c r="Q4802" s="12" t="str">
        <f t="shared" ca="1" si="152"/>
        <v>-</v>
      </c>
      <c r="W4802" t="str">
        <f t="shared" si="151"/>
        <v>-</v>
      </c>
    </row>
    <row r="4803" spans="1:29" x14ac:dyDescent="0.25">
      <c r="A4803" s="6"/>
      <c r="B4803" s="10"/>
      <c r="C4803" s="6"/>
      <c r="D4803" s="6"/>
      <c r="E4803" s="6"/>
      <c r="F4803" s="6"/>
      <c r="G4803" s="6"/>
      <c r="H4803" s="6"/>
      <c r="I4803" s="6"/>
      <c r="J4803" s="6"/>
      <c r="K4803" s="6"/>
      <c r="L4803" s="6"/>
      <c r="M4803" s="6"/>
      <c r="N4803" s="6"/>
      <c r="O4803" s="6"/>
      <c r="P4803" s="10"/>
      <c r="Q4803" s="15" t="str">
        <f t="shared" ca="1" si="152"/>
        <v>-</v>
      </c>
      <c r="R4803" s="6"/>
      <c r="S4803" s="6"/>
      <c r="T4803" s="6"/>
      <c r="U4803" s="6"/>
      <c r="V4803" s="6"/>
      <c r="W4803" s="6" t="str">
        <f t="shared" si="151"/>
        <v>-</v>
      </c>
      <c r="X4803" s="6"/>
      <c r="Y4803" s="6"/>
      <c r="Z4803" s="6"/>
      <c r="AA4803" s="6"/>
      <c r="AB4803" s="6"/>
      <c r="AC4803" s="6"/>
    </row>
    <row r="4804" spans="1:29" x14ac:dyDescent="0.25">
      <c r="Q4804" s="12" t="str">
        <f t="shared" ca="1" si="152"/>
        <v>-</v>
      </c>
      <c r="W4804" t="str">
        <f t="shared" si="151"/>
        <v>-</v>
      </c>
    </row>
    <row r="4805" spans="1:29" x14ac:dyDescent="0.25">
      <c r="A4805" s="6"/>
      <c r="B4805" s="10"/>
      <c r="C4805" s="6"/>
      <c r="D4805" s="6"/>
      <c r="E4805" s="6"/>
      <c r="F4805" s="6"/>
      <c r="G4805" s="6"/>
      <c r="H4805" s="6"/>
      <c r="I4805" s="6"/>
      <c r="J4805" s="6"/>
      <c r="K4805" s="6"/>
      <c r="L4805" s="6"/>
      <c r="M4805" s="6"/>
      <c r="N4805" s="6"/>
      <c r="O4805" s="6"/>
      <c r="P4805" s="10"/>
      <c r="Q4805" s="15" t="str">
        <f t="shared" ca="1" si="152"/>
        <v>-</v>
      </c>
      <c r="R4805" s="6"/>
      <c r="S4805" s="6"/>
      <c r="T4805" s="6"/>
      <c r="U4805" s="6"/>
      <c r="V4805" s="6"/>
      <c r="W4805" s="6" t="str">
        <f t="shared" si="151"/>
        <v>-</v>
      </c>
      <c r="X4805" s="6"/>
      <c r="Y4805" s="6"/>
      <c r="Z4805" s="6"/>
      <c r="AA4805" s="6"/>
      <c r="AB4805" s="6"/>
      <c r="AC4805" s="6"/>
    </row>
    <row r="4806" spans="1:29" x14ac:dyDescent="0.25">
      <c r="Q4806" s="12" t="str">
        <f t="shared" ca="1" si="152"/>
        <v>-</v>
      </c>
      <c r="W4806" t="str">
        <f t="shared" si="151"/>
        <v>-</v>
      </c>
    </row>
    <row r="4807" spans="1:29" x14ac:dyDescent="0.25">
      <c r="A4807" s="6"/>
      <c r="B4807" s="10"/>
      <c r="C4807" s="6"/>
      <c r="D4807" s="6"/>
      <c r="E4807" s="6"/>
      <c r="F4807" s="6"/>
      <c r="G4807" s="6"/>
      <c r="H4807" s="6"/>
      <c r="I4807" s="6"/>
      <c r="J4807" s="6"/>
      <c r="K4807" s="6"/>
      <c r="L4807" s="6"/>
      <c r="M4807" s="6"/>
      <c r="N4807" s="6"/>
      <c r="O4807" s="6"/>
      <c r="P4807" s="10"/>
      <c r="Q4807" s="15" t="str">
        <f t="shared" ca="1" si="152"/>
        <v>-</v>
      </c>
      <c r="R4807" s="6"/>
      <c r="S4807" s="6"/>
      <c r="T4807" s="6"/>
      <c r="U4807" s="6"/>
      <c r="V4807" s="6"/>
      <c r="W4807" s="6" t="str">
        <f t="shared" si="151"/>
        <v>-</v>
      </c>
      <c r="X4807" s="6"/>
      <c r="Y4807" s="6"/>
      <c r="Z4807" s="6"/>
      <c r="AA4807" s="6"/>
      <c r="AB4807" s="6"/>
      <c r="AC4807" s="6"/>
    </row>
    <row r="4808" spans="1:29" x14ac:dyDescent="0.25">
      <c r="Q4808" s="12" t="str">
        <f t="shared" ca="1" si="152"/>
        <v>-</v>
      </c>
      <c r="W4808" t="str">
        <f t="shared" si="151"/>
        <v>-</v>
      </c>
    </row>
    <row r="4809" spans="1:29" x14ac:dyDescent="0.25">
      <c r="A4809" s="6"/>
      <c r="B4809" s="10"/>
      <c r="C4809" s="6"/>
      <c r="D4809" s="6"/>
      <c r="E4809" s="6"/>
      <c r="F4809" s="6"/>
      <c r="G4809" s="6"/>
      <c r="H4809" s="6"/>
      <c r="I4809" s="6"/>
      <c r="J4809" s="6"/>
      <c r="K4809" s="6"/>
      <c r="L4809" s="6"/>
      <c r="M4809" s="6"/>
      <c r="N4809" s="6"/>
      <c r="O4809" s="6"/>
      <c r="P4809" s="10"/>
      <c r="Q4809" s="15" t="str">
        <f t="shared" ca="1" si="152"/>
        <v>-</v>
      </c>
      <c r="R4809" s="6"/>
      <c r="S4809" s="6"/>
      <c r="T4809" s="6"/>
      <c r="U4809" s="6"/>
      <c r="V4809" s="6"/>
      <c r="W4809" s="6" t="str">
        <f t="shared" si="151"/>
        <v>-</v>
      </c>
      <c r="X4809" s="6"/>
      <c r="Y4809" s="6"/>
      <c r="Z4809" s="6"/>
      <c r="AA4809" s="6"/>
      <c r="AB4809" s="6"/>
      <c r="AC4809" s="6"/>
    </row>
    <row r="4810" spans="1:29" x14ac:dyDescent="0.25">
      <c r="Q4810" s="12" t="str">
        <f t="shared" ca="1" si="152"/>
        <v>-</v>
      </c>
      <c r="W4810" t="str">
        <f t="shared" si="151"/>
        <v>-</v>
      </c>
    </row>
    <row r="4811" spans="1:29" x14ac:dyDescent="0.25">
      <c r="A4811" s="6"/>
      <c r="B4811" s="10"/>
      <c r="C4811" s="6"/>
      <c r="D4811" s="6"/>
      <c r="E4811" s="6"/>
      <c r="F4811" s="6"/>
      <c r="G4811" s="6"/>
      <c r="H4811" s="6"/>
      <c r="I4811" s="6"/>
      <c r="J4811" s="6"/>
      <c r="K4811" s="6"/>
      <c r="L4811" s="6"/>
      <c r="M4811" s="6"/>
      <c r="N4811" s="6"/>
      <c r="O4811" s="6"/>
      <c r="P4811" s="10"/>
      <c r="Q4811" s="15" t="str">
        <f t="shared" ca="1" si="152"/>
        <v>-</v>
      </c>
      <c r="R4811" s="6"/>
      <c r="S4811" s="6"/>
      <c r="T4811" s="6"/>
      <c r="U4811" s="6"/>
      <c r="V4811" s="6"/>
      <c r="W4811" s="6" t="str">
        <f t="shared" si="151"/>
        <v>-</v>
      </c>
      <c r="X4811" s="6"/>
      <c r="Y4811" s="6"/>
      <c r="Z4811" s="6"/>
      <c r="AA4811" s="6"/>
      <c r="AB4811" s="6"/>
      <c r="AC4811" s="6"/>
    </row>
    <row r="4812" spans="1:29" x14ac:dyDescent="0.25">
      <c r="Q4812" s="12" t="str">
        <f t="shared" ca="1" si="152"/>
        <v>-</v>
      </c>
      <c r="W4812" t="str">
        <f t="shared" si="151"/>
        <v>-</v>
      </c>
    </row>
    <row r="4813" spans="1:29" x14ac:dyDescent="0.25">
      <c r="A4813" s="6"/>
      <c r="B4813" s="10"/>
      <c r="C4813" s="6"/>
      <c r="D4813" s="6"/>
      <c r="E4813" s="6"/>
      <c r="F4813" s="6"/>
      <c r="G4813" s="6"/>
      <c r="H4813" s="6"/>
      <c r="I4813" s="6"/>
      <c r="J4813" s="6"/>
      <c r="K4813" s="6"/>
      <c r="L4813" s="6"/>
      <c r="M4813" s="6"/>
      <c r="N4813" s="6"/>
      <c r="O4813" s="6"/>
      <c r="P4813" s="10"/>
      <c r="Q4813" s="15" t="str">
        <f t="shared" ca="1" si="152"/>
        <v>-</v>
      </c>
      <c r="R4813" s="6"/>
      <c r="S4813" s="6"/>
      <c r="T4813" s="6"/>
      <c r="U4813" s="6"/>
      <c r="V4813" s="6"/>
      <c r="W4813" s="6" t="str">
        <f t="shared" si="151"/>
        <v>-</v>
      </c>
      <c r="X4813" s="6"/>
      <c r="Y4813" s="6"/>
      <c r="Z4813" s="6"/>
      <c r="AA4813" s="6"/>
      <c r="AB4813" s="6"/>
      <c r="AC4813" s="6"/>
    </row>
    <row r="4814" spans="1:29" x14ac:dyDescent="0.25">
      <c r="Q4814" s="12" t="str">
        <f t="shared" ca="1" si="152"/>
        <v>-</v>
      </c>
      <c r="W4814" t="str">
        <f t="shared" si="151"/>
        <v>-</v>
      </c>
    </row>
    <row r="4815" spans="1:29" x14ac:dyDescent="0.25">
      <c r="A4815" s="6"/>
      <c r="B4815" s="10"/>
      <c r="C4815" s="6"/>
      <c r="D4815" s="6"/>
      <c r="E4815" s="6"/>
      <c r="F4815" s="6"/>
      <c r="G4815" s="6"/>
      <c r="H4815" s="6"/>
      <c r="I4815" s="6"/>
      <c r="J4815" s="6"/>
      <c r="K4815" s="6"/>
      <c r="L4815" s="6"/>
      <c r="M4815" s="6"/>
      <c r="N4815" s="6"/>
      <c r="O4815" s="6"/>
      <c r="P4815" s="10"/>
      <c r="Q4815" s="15" t="str">
        <f t="shared" ca="1" si="152"/>
        <v>-</v>
      </c>
      <c r="R4815" s="6"/>
      <c r="S4815" s="6"/>
      <c r="T4815" s="6"/>
      <c r="U4815" s="6"/>
      <c r="V4815" s="6"/>
      <c r="W4815" s="6" t="str">
        <f t="shared" si="151"/>
        <v>-</v>
      </c>
      <c r="X4815" s="6"/>
      <c r="Y4815" s="6"/>
      <c r="Z4815" s="6"/>
      <c r="AA4815" s="6"/>
      <c r="AB4815" s="6"/>
      <c r="AC4815" s="6"/>
    </row>
    <row r="4816" spans="1:29" x14ac:dyDescent="0.25">
      <c r="Q4816" s="12" t="str">
        <f t="shared" ca="1" si="152"/>
        <v>-</v>
      </c>
      <c r="W4816" t="str">
        <f t="shared" si="151"/>
        <v>-</v>
      </c>
    </row>
    <row r="4817" spans="1:29" x14ac:dyDescent="0.25">
      <c r="A4817" s="6"/>
      <c r="B4817" s="10"/>
      <c r="C4817" s="6"/>
      <c r="D4817" s="6"/>
      <c r="E4817" s="6"/>
      <c r="F4817" s="6"/>
      <c r="G4817" s="6"/>
      <c r="H4817" s="6"/>
      <c r="I4817" s="6"/>
      <c r="J4817" s="6"/>
      <c r="K4817" s="6"/>
      <c r="L4817" s="6"/>
      <c r="M4817" s="6"/>
      <c r="N4817" s="6"/>
      <c r="O4817" s="6"/>
      <c r="P4817" s="10"/>
      <c r="Q4817" s="15" t="str">
        <f t="shared" ca="1" si="152"/>
        <v>-</v>
      </c>
      <c r="R4817" s="6"/>
      <c r="S4817" s="6"/>
      <c r="T4817" s="6"/>
      <c r="U4817" s="6"/>
      <c r="V4817" s="6"/>
      <c r="W4817" s="6" t="str">
        <f t="shared" si="151"/>
        <v>-</v>
      </c>
      <c r="X4817" s="6"/>
      <c r="Y4817" s="6"/>
      <c r="Z4817" s="6"/>
      <c r="AA4817" s="6"/>
      <c r="AB4817" s="6"/>
      <c r="AC4817" s="6"/>
    </row>
    <row r="4818" spans="1:29" x14ac:dyDescent="0.25">
      <c r="Q4818" s="12" t="str">
        <f t="shared" ca="1" si="152"/>
        <v>-</v>
      </c>
      <c r="W4818" t="str">
        <f t="shared" si="151"/>
        <v>-</v>
      </c>
    </row>
    <row r="4819" spans="1:29" x14ac:dyDescent="0.25">
      <c r="A4819" s="6"/>
      <c r="B4819" s="10"/>
      <c r="C4819" s="6"/>
      <c r="D4819" s="6"/>
      <c r="E4819" s="6"/>
      <c r="F4819" s="6"/>
      <c r="G4819" s="6"/>
      <c r="H4819" s="6"/>
      <c r="I4819" s="6"/>
      <c r="J4819" s="6"/>
      <c r="K4819" s="6"/>
      <c r="L4819" s="6"/>
      <c r="M4819" s="6"/>
      <c r="N4819" s="6"/>
      <c r="O4819" s="6"/>
      <c r="P4819" s="10"/>
      <c r="Q4819" s="15" t="str">
        <f t="shared" ca="1" si="152"/>
        <v>-</v>
      </c>
      <c r="R4819" s="6"/>
      <c r="S4819" s="6"/>
      <c r="T4819" s="6"/>
      <c r="U4819" s="6"/>
      <c r="V4819" s="6"/>
      <c r="W4819" s="6" t="str">
        <f t="shared" si="151"/>
        <v>-</v>
      </c>
      <c r="X4819" s="6"/>
      <c r="Y4819" s="6"/>
      <c r="Z4819" s="6"/>
      <c r="AA4819" s="6"/>
      <c r="AB4819" s="6"/>
      <c r="AC4819" s="6"/>
    </row>
    <row r="4820" spans="1:29" x14ac:dyDescent="0.25">
      <c r="Q4820" s="12" t="str">
        <f t="shared" ca="1" si="152"/>
        <v>-</v>
      </c>
      <c r="W4820" t="str">
        <f t="shared" si="151"/>
        <v>-</v>
      </c>
    </row>
    <row r="4821" spans="1:29" x14ac:dyDescent="0.25">
      <c r="A4821" s="6"/>
      <c r="B4821" s="10"/>
      <c r="C4821" s="6"/>
      <c r="D4821" s="6"/>
      <c r="E4821" s="6"/>
      <c r="F4821" s="6"/>
      <c r="G4821" s="6"/>
      <c r="H4821" s="6"/>
      <c r="I4821" s="6"/>
      <c r="J4821" s="6"/>
      <c r="K4821" s="6"/>
      <c r="L4821" s="6"/>
      <c r="M4821" s="6"/>
      <c r="N4821" s="6"/>
      <c r="O4821" s="6"/>
      <c r="P4821" s="10"/>
      <c r="Q4821" s="15" t="str">
        <f t="shared" ca="1" si="152"/>
        <v>-</v>
      </c>
      <c r="R4821" s="6"/>
      <c r="S4821" s="6"/>
      <c r="T4821" s="6"/>
      <c r="U4821" s="6"/>
      <c r="V4821" s="6"/>
      <c r="W4821" s="6" t="str">
        <f t="shared" si="151"/>
        <v>-</v>
      </c>
      <c r="X4821" s="6"/>
      <c r="Y4821" s="6"/>
      <c r="Z4821" s="6"/>
      <c r="AA4821" s="6"/>
      <c r="AB4821" s="6"/>
      <c r="AC4821" s="6"/>
    </row>
    <row r="4822" spans="1:29" x14ac:dyDescent="0.25">
      <c r="Q4822" s="12" t="str">
        <f t="shared" ca="1" si="152"/>
        <v>-</v>
      </c>
      <c r="W4822" t="str">
        <f t="shared" si="151"/>
        <v>-</v>
      </c>
    </row>
    <row r="4823" spans="1:29" x14ac:dyDescent="0.25">
      <c r="A4823" s="6"/>
      <c r="B4823" s="10"/>
      <c r="C4823" s="6"/>
      <c r="D4823" s="6"/>
      <c r="E4823" s="6"/>
      <c r="F4823" s="6"/>
      <c r="G4823" s="6"/>
      <c r="H4823" s="6"/>
      <c r="I4823" s="6"/>
      <c r="J4823" s="6"/>
      <c r="K4823" s="6"/>
      <c r="L4823" s="6"/>
      <c r="M4823" s="6"/>
      <c r="N4823" s="6"/>
      <c r="O4823" s="6"/>
      <c r="P4823" s="10"/>
      <c r="Q4823" s="15" t="str">
        <f t="shared" ca="1" si="152"/>
        <v>-</v>
      </c>
      <c r="R4823" s="6"/>
      <c r="S4823" s="6"/>
      <c r="T4823" s="6"/>
      <c r="U4823" s="6"/>
      <c r="V4823" s="6"/>
      <c r="W4823" s="6" t="str">
        <f t="shared" si="151"/>
        <v>-</v>
      </c>
      <c r="X4823" s="6"/>
      <c r="Y4823" s="6"/>
      <c r="Z4823" s="6"/>
      <c r="AA4823" s="6"/>
      <c r="AB4823" s="6"/>
      <c r="AC4823" s="6"/>
    </row>
    <row r="4824" spans="1:29" x14ac:dyDescent="0.25">
      <c r="Q4824" s="12" t="str">
        <f t="shared" ca="1" si="152"/>
        <v>-</v>
      </c>
      <c r="W4824" t="str">
        <f t="shared" si="151"/>
        <v>-</v>
      </c>
    </row>
    <row r="4825" spans="1:29" x14ac:dyDescent="0.25">
      <c r="A4825" s="6"/>
      <c r="B4825" s="10"/>
      <c r="C4825" s="6"/>
      <c r="D4825" s="6"/>
      <c r="E4825" s="6"/>
      <c r="F4825" s="6"/>
      <c r="G4825" s="6"/>
      <c r="H4825" s="6"/>
      <c r="I4825" s="6"/>
      <c r="J4825" s="6"/>
      <c r="K4825" s="6"/>
      <c r="L4825" s="6"/>
      <c r="M4825" s="6"/>
      <c r="N4825" s="6"/>
      <c r="O4825" s="6"/>
      <c r="P4825" s="10"/>
      <c r="Q4825" s="15" t="str">
        <f t="shared" ca="1" si="152"/>
        <v>-</v>
      </c>
      <c r="R4825" s="6"/>
      <c r="S4825" s="6"/>
      <c r="T4825" s="6"/>
      <c r="U4825" s="6"/>
      <c r="V4825" s="6"/>
      <c r="W4825" s="6" t="str">
        <f t="shared" si="151"/>
        <v>-</v>
      </c>
      <c r="X4825" s="6"/>
      <c r="Y4825" s="6"/>
      <c r="Z4825" s="6"/>
      <c r="AA4825" s="6"/>
      <c r="AB4825" s="6"/>
      <c r="AC4825" s="6"/>
    </row>
    <row r="4826" spans="1:29" x14ac:dyDescent="0.25">
      <c r="Q4826" s="12" t="str">
        <f t="shared" ca="1" si="152"/>
        <v>-</v>
      </c>
      <c r="W4826" t="str">
        <f t="shared" si="151"/>
        <v>-</v>
      </c>
    </row>
    <row r="4827" spans="1:29" x14ac:dyDescent="0.25">
      <c r="A4827" s="6"/>
      <c r="B4827" s="10"/>
      <c r="C4827" s="6"/>
      <c r="D4827" s="6"/>
      <c r="E4827" s="6"/>
      <c r="F4827" s="6"/>
      <c r="G4827" s="6"/>
      <c r="H4827" s="6"/>
      <c r="I4827" s="6"/>
      <c r="J4827" s="6"/>
      <c r="K4827" s="6"/>
      <c r="L4827" s="6"/>
      <c r="M4827" s="6"/>
      <c r="N4827" s="6"/>
      <c r="O4827" s="6"/>
      <c r="P4827" s="10"/>
      <c r="Q4827" s="15" t="str">
        <f t="shared" ca="1" si="152"/>
        <v>-</v>
      </c>
      <c r="R4827" s="6"/>
      <c r="S4827" s="6"/>
      <c r="T4827" s="6"/>
      <c r="U4827" s="6"/>
      <c r="V4827" s="6"/>
      <c r="W4827" s="6" t="str">
        <f t="shared" si="151"/>
        <v>-</v>
      </c>
      <c r="X4827" s="6"/>
      <c r="Y4827" s="6"/>
      <c r="Z4827" s="6"/>
      <c r="AA4827" s="6"/>
      <c r="AB4827" s="6"/>
      <c r="AC4827" s="6"/>
    </row>
    <row r="4828" spans="1:29" x14ac:dyDescent="0.25">
      <c r="Q4828" s="12" t="str">
        <f t="shared" ca="1" si="152"/>
        <v>-</v>
      </c>
      <c r="W4828" t="str">
        <f t="shared" si="151"/>
        <v>-</v>
      </c>
    </row>
    <row r="4829" spans="1:29" x14ac:dyDescent="0.25">
      <c r="A4829" s="6"/>
      <c r="B4829" s="10"/>
      <c r="C4829" s="6"/>
      <c r="D4829" s="6"/>
      <c r="E4829" s="6"/>
      <c r="F4829" s="6"/>
      <c r="G4829" s="6"/>
      <c r="H4829" s="6"/>
      <c r="I4829" s="6"/>
      <c r="J4829" s="6"/>
      <c r="K4829" s="6"/>
      <c r="L4829" s="6"/>
      <c r="M4829" s="6"/>
      <c r="N4829" s="6"/>
      <c r="O4829" s="6"/>
      <c r="P4829" s="10"/>
      <c r="Q4829" s="15" t="str">
        <f t="shared" ca="1" si="152"/>
        <v>-</v>
      </c>
      <c r="R4829" s="6"/>
      <c r="S4829" s="6"/>
      <c r="T4829" s="6"/>
      <c r="U4829" s="6"/>
      <c r="V4829" s="6"/>
      <c r="W4829" s="6" t="str">
        <f t="shared" si="151"/>
        <v>-</v>
      </c>
      <c r="X4829" s="6"/>
      <c r="Y4829" s="6"/>
      <c r="Z4829" s="6"/>
      <c r="AA4829" s="6"/>
      <c r="AB4829" s="6"/>
      <c r="AC4829" s="6"/>
    </row>
    <row r="4830" spans="1:29" x14ac:dyDescent="0.25">
      <c r="Q4830" s="12" t="str">
        <f t="shared" ca="1" si="152"/>
        <v>-</v>
      </c>
      <c r="W4830" t="str">
        <f t="shared" si="151"/>
        <v>-</v>
      </c>
    </row>
    <row r="4831" spans="1:29" x14ac:dyDescent="0.25">
      <c r="A4831" s="6"/>
      <c r="B4831" s="10"/>
      <c r="C4831" s="6"/>
      <c r="D4831" s="6"/>
      <c r="E4831" s="6"/>
      <c r="F4831" s="6"/>
      <c r="G4831" s="6"/>
      <c r="H4831" s="6"/>
      <c r="I4831" s="6"/>
      <c r="J4831" s="6"/>
      <c r="K4831" s="6"/>
      <c r="L4831" s="6"/>
      <c r="M4831" s="6"/>
      <c r="N4831" s="6"/>
      <c r="O4831" s="6"/>
      <c r="P4831" s="10"/>
      <c r="Q4831" s="15" t="str">
        <f t="shared" ca="1" si="152"/>
        <v>-</v>
      </c>
      <c r="R4831" s="6"/>
      <c r="S4831" s="6"/>
      <c r="T4831" s="6"/>
      <c r="U4831" s="6"/>
      <c r="V4831" s="6"/>
      <c r="W4831" s="6" t="str">
        <f t="shared" si="151"/>
        <v>-</v>
      </c>
      <c r="X4831" s="6"/>
      <c r="Y4831" s="6"/>
      <c r="Z4831" s="6"/>
      <c r="AA4831" s="6"/>
      <c r="AB4831" s="6"/>
      <c r="AC4831" s="6"/>
    </row>
    <row r="4832" spans="1:29" x14ac:dyDescent="0.25">
      <c r="Q4832" s="12" t="str">
        <f t="shared" ca="1" si="152"/>
        <v>-</v>
      </c>
      <c r="W4832" t="str">
        <f t="shared" si="151"/>
        <v>-</v>
      </c>
    </row>
    <row r="4833" spans="1:29" x14ac:dyDescent="0.25">
      <c r="A4833" s="6"/>
      <c r="B4833" s="10"/>
      <c r="C4833" s="6"/>
      <c r="D4833" s="6"/>
      <c r="E4833" s="6"/>
      <c r="F4833" s="6"/>
      <c r="G4833" s="6"/>
      <c r="H4833" s="6"/>
      <c r="I4833" s="6"/>
      <c r="J4833" s="6"/>
      <c r="K4833" s="6"/>
      <c r="L4833" s="6"/>
      <c r="M4833" s="6"/>
      <c r="N4833" s="6"/>
      <c r="O4833" s="6"/>
      <c r="P4833" s="10"/>
      <c r="Q4833" s="15" t="str">
        <f t="shared" ca="1" si="152"/>
        <v>-</v>
      </c>
      <c r="R4833" s="6"/>
      <c r="S4833" s="6"/>
      <c r="T4833" s="6"/>
      <c r="U4833" s="6"/>
      <c r="V4833" s="6"/>
      <c r="W4833" s="6" t="str">
        <f t="shared" si="151"/>
        <v>-</v>
      </c>
      <c r="X4833" s="6"/>
      <c r="Y4833" s="6"/>
      <c r="Z4833" s="6"/>
      <c r="AA4833" s="6"/>
      <c r="AB4833" s="6"/>
      <c r="AC4833" s="6"/>
    </row>
    <row r="4834" spans="1:29" x14ac:dyDescent="0.25">
      <c r="Q4834" s="12" t="str">
        <f t="shared" ca="1" si="152"/>
        <v>-</v>
      </c>
      <c r="W4834" t="str">
        <f t="shared" si="151"/>
        <v>-</v>
      </c>
    </row>
    <row r="4835" spans="1:29" x14ac:dyDescent="0.25">
      <c r="A4835" s="6"/>
      <c r="B4835" s="10"/>
      <c r="C4835" s="6"/>
      <c r="D4835" s="6"/>
      <c r="E4835" s="6"/>
      <c r="F4835" s="6"/>
      <c r="G4835" s="6"/>
      <c r="H4835" s="6"/>
      <c r="I4835" s="6"/>
      <c r="J4835" s="6"/>
      <c r="K4835" s="6"/>
      <c r="L4835" s="6"/>
      <c r="M4835" s="6"/>
      <c r="N4835" s="6"/>
      <c r="O4835" s="6"/>
      <c r="P4835" s="10"/>
      <c r="Q4835" s="15" t="str">
        <f t="shared" ca="1" si="152"/>
        <v>-</v>
      </c>
      <c r="R4835" s="6"/>
      <c r="S4835" s="6"/>
      <c r="T4835" s="6"/>
      <c r="U4835" s="6"/>
      <c r="V4835" s="6"/>
      <c r="W4835" s="6" t="str">
        <f t="shared" si="151"/>
        <v>-</v>
      </c>
      <c r="X4835" s="6"/>
      <c r="Y4835" s="6"/>
      <c r="Z4835" s="6"/>
      <c r="AA4835" s="6"/>
      <c r="AB4835" s="6"/>
      <c r="AC4835" s="6"/>
    </row>
    <row r="4836" spans="1:29" x14ac:dyDescent="0.25">
      <c r="Q4836" s="12" t="str">
        <f t="shared" ca="1" si="152"/>
        <v>-</v>
      </c>
      <c r="W4836" t="str">
        <f t="shared" si="151"/>
        <v>-</v>
      </c>
    </row>
    <row r="4837" spans="1:29" x14ac:dyDescent="0.25">
      <c r="A4837" s="6"/>
      <c r="B4837" s="10"/>
      <c r="C4837" s="6"/>
      <c r="D4837" s="6"/>
      <c r="E4837" s="6"/>
      <c r="F4837" s="6"/>
      <c r="G4837" s="6"/>
      <c r="H4837" s="6"/>
      <c r="I4837" s="6"/>
      <c r="J4837" s="6"/>
      <c r="K4837" s="6"/>
      <c r="L4837" s="6"/>
      <c r="M4837" s="6"/>
      <c r="N4837" s="6"/>
      <c r="O4837" s="6"/>
      <c r="P4837" s="10"/>
      <c r="Q4837" s="15" t="str">
        <f t="shared" ca="1" si="152"/>
        <v>-</v>
      </c>
      <c r="R4837" s="6"/>
      <c r="S4837" s="6"/>
      <c r="T4837" s="6"/>
      <c r="U4837" s="6"/>
      <c r="V4837" s="6"/>
      <c r="W4837" s="6" t="str">
        <f t="shared" si="151"/>
        <v>-</v>
      </c>
      <c r="X4837" s="6"/>
      <c r="Y4837" s="6"/>
      <c r="Z4837" s="6"/>
      <c r="AA4837" s="6"/>
      <c r="AB4837" s="6"/>
      <c r="AC4837" s="6"/>
    </row>
    <row r="4838" spans="1:29" x14ac:dyDescent="0.25">
      <c r="Q4838" s="12" t="str">
        <f t="shared" ca="1" si="152"/>
        <v>-</v>
      </c>
      <c r="W4838" t="str">
        <f t="shared" si="151"/>
        <v>-</v>
      </c>
    </row>
    <row r="4839" spans="1:29" x14ac:dyDescent="0.25">
      <c r="A4839" s="6"/>
      <c r="B4839" s="10"/>
      <c r="C4839" s="6"/>
      <c r="D4839" s="6"/>
      <c r="E4839" s="6"/>
      <c r="F4839" s="6"/>
      <c r="G4839" s="6"/>
      <c r="H4839" s="6"/>
      <c r="I4839" s="6"/>
      <c r="J4839" s="6"/>
      <c r="K4839" s="6"/>
      <c r="L4839" s="6"/>
      <c r="M4839" s="6"/>
      <c r="N4839" s="6"/>
      <c r="O4839" s="6"/>
      <c r="P4839" s="10"/>
      <c r="Q4839" s="15" t="str">
        <f t="shared" ca="1" si="152"/>
        <v>-</v>
      </c>
      <c r="R4839" s="6"/>
      <c r="S4839" s="6"/>
      <c r="T4839" s="6"/>
      <c r="U4839" s="6"/>
      <c r="V4839" s="6"/>
      <c r="W4839" s="6" t="str">
        <f t="shared" si="151"/>
        <v>-</v>
      </c>
      <c r="X4839" s="6"/>
      <c r="Y4839" s="6"/>
      <c r="Z4839" s="6"/>
      <c r="AA4839" s="6"/>
      <c r="AB4839" s="6"/>
      <c r="AC4839" s="6"/>
    </row>
    <row r="4840" spans="1:29" x14ac:dyDescent="0.25">
      <c r="Q4840" s="12" t="str">
        <f t="shared" ca="1" si="152"/>
        <v>-</v>
      </c>
      <c r="W4840" t="str">
        <f t="shared" si="151"/>
        <v>-</v>
      </c>
    </row>
    <row r="4841" spans="1:29" x14ac:dyDescent="0.25">
      <c r="A4841" s="6"/>
      <c r="B4841" s="10"/>
      <c r="C4841" s="6"/>
      <c r="D4841" s="6"/>
      <c r="E4841" s="6"/>
      <c r="F4841" s="6"/>
      <c r="G4841" s="6"/>
      <c r="H4841" s="6"/>
      <c r="I4841" s="6"/>
      <c r="J4841" s="6"/>
      <c r="K4841" s="6"/>
      <c r="L4841" s="6"/>
      <c r="M4841" s="6"/>
      <c r="N4841" s="6"/>
      <c r="O4841" s="6"/>
      <c r="P4841" s="10"/>
      <c r="Q4841" s="15" t="str">
        <f t="shared" ca="1" si="152"/>
        <v>-</v>
      </c>
      <c r="R4841" s="6"/>
      <c r="S4841" s="6"/>
      <c r="T4841" s="6"/>
      <c r="U4841" s="6"/>
      <c r="V4841" s="6"/>
      <c r="W4841" s="6" t="str">
        <f t="shared" si="151"/>
        <v>-</v>
      </c>
      <c r="X4841" s="6"/>
      <c r="Y4841" s="6"/>
      <c r="Z4841" s="6"/>
      <c r="AA4841" s="6"/>
      <c r="AB4841" s="6"/>
      <c r="AC4841" s="6"/>
    </row>
    <row r="4842" spans="1:29" x14ac:dyDescent="0.25">
      <c r="Q4842" s="12" t="str">
        <f t="shared" ca="1" si="152"/>
        <v>-</v>
      </c>
      <c r="W4842" t="str">
        <f t="shared" si="151"/>
        <v>-</v>
      </c>
    </row>
    <row r="4843" spans="1:29" x14ac:dyDescent="0.25">
      <c r="A4843" s="6"/>
      <c r="B4843" s="10"/>
      <c r="C4843" s="6"/>
      <c r="D4843" s="6"/>
      <c r="E4843" s="6"/>
      <c r="F4843" s="6"/>
      <c r="G4843" s="6"/>
      <c r="H4843" s="6"/>
      <c r="I4843" s="6"/>
      <c r="J4843" s="6"/>
      <c r="K4843" s="6"/>
      <c r="L4843" s="6"/>
      <c r="M4843" s="6"/>
      <c r="N4843" s="6"/>
      <c r="O4843" s="6"/>
      <c r="P4843" s="10"/>
      <c r="Q4843" s="15" t="str">
        <f t="shared" ca="1" si="152"/>
        <v>-</v>
      </c>
      <c r="R4843" s="6"/>
      <c r="S4843" s="6"/>
      <c r="T4843" s="6"/>
      <c r="U4843" s="6"/>
      <c r="V4843" s="6"/>
      <c r="W4843" s="6" t="str">
        <f t="shared" si="151"/>
        <v>-</v>
      </c>
      <c r="X4843" s="6"/>
      <c r="Y4843" s="6"/>
      <c r="Z4843" s="6"/>
      <c r="AA4843" s="6"/>
      <c r="AB4843" s="6"/>
      <c r="AC4843" s="6"/>
    </row>
    <row r="4844" spans="1:29" x14ac:dyDescent="0.25">
      <c r="Q4844" s="12" t="str">
        <f t="shared" ca="1" si="152"/>
        <v>-</v>
      </c>
      <c r="W4844" t="str">
        <f t="shared" si="151"/>
        <v>-</v>
      </c>
    </row>
    <row r="4845" spans="1:29" x14ac:dyDescent="0.25">
      <c r="A4845" s="6"/>
      <c r="B4845" s="10"/>
      <c r="C4845" s="6"/>
      <c r="D4845" s="6"/>
      <c r="E4845" s="6"/>
      <c r="F4845" s="6"/>
      <c r="G4845" s="6"/>
      <c r="H4845" s="6"/>
      <c r="I4845" s="6"/>
      <c r="J4845" s="6"/>
      <c r="K4845" s="6"/>
      <c r="L4845" s="6"/>
      <c r="M4845" s="6"/>
      <c r="N4845" s="6"/>
      <c r="O4845" s="6"/>
      <c r="P4845" s="10"/>
      <c r="Q4845" s="15" t="str">
        <f t="shared" ca="1" si="152"/>
        <v>-</v>
      </c>
      <c r="R4845" s="6"/>
      <c r="S4845" s="6"/>
      <c r="T4845" s="6"/>
      <c r="U4845" s="6"/>
      <c r="V4845" s="6"/>
      <c r="W4845" s="6" t="str">
        <f t="shared" si="151"/>
        <v>-</v>
      </c>
      <c r="X4845" s="6"/>
      <c r="Y4845" s="6"/>
      <c r="Z4845" s="6"/>
      <c r="AA4845" s="6"/>
      <c r="AB4845" s="6"/>
      <c r="AC4845" s="6"/>
    </row>
    <row r="4846" spans="1:29" x14ac:dyDescent="0.25">
      <c r="Q4846" s="12" t="str">
        <f t="shared" ca="1" si="152"/>
        <v>-</v>
      </c>
      <c r="W4846" t="str">
        <f t="shared" si="151"/>
        <v>-</v>
      </c>
    </row>
    <row r="4847" spans="1:29" x14ac:dyDescent="0.25">
      <c r="A4847" s="6"/>
      <c r="B4847" s="10"/>
      <c r="C4847" s="6"/>
      <c r="D4847" s="6"/>
      <c r="E4847" s="6"/>
      <c r="F4847" s="6"/>
      <c r="G4847" s="6"/>
      <c r="H4847" s="6"/>
      <c r="I4847" s="6"/>
      <c r="J4847" s="6"/>
      <c r="K4847" s="6"/>
      <c r="L4847" s="6"/>
      <c r="M4847" s="6"/>
      <c r="N4847" s="6"/>
      <c r="O4847" s="6"/>
      <c r="P4847" s="10"/>
      <c r="Q4847" s="15" t="str">
        <f t="shared" ca="1" si="152"/>
        <v>-</v>
      </c>
      <c r="R4847" s="6"/>
      <c r="S4847" s="6"/>
      <c r="T4847" s="6"/>
      <c r="U4847" s="6"/>
      <c r="V4847" s="6"/>
      <c r="W4847" s="6" t="str">
        <f t="shared" si="151"/>
        <v>-</v>
      </c>
      <c r="X4847" s="6"/>
      <c r="Y4847" s="6"/>
      <c r="Z4847" s="6"/>
      <c r="AA4847" s="6"/>
      <c r="AB4847" s="6"/>
      <c r="AC4847" s="6"/>
    </row>
    <row r="4848" spans="1:29" x14ac:dyDescent="0.25">
      <c r="Q4848" s="12" t="str">
        <f t="shared" ca="1" si="152"/>
        <v>-</v>
      </c>
      <c r="W4848" t="str">
        <f t="shared" si="151"/>
        <v>-</v>
      </c>
    </row>
    <row r="4849" spans="1:29" x14ac:dyDescent="0.25">
      <c r="A4849" s="6"/>
      <c r="B4849" s="10"/>
      <c r="C4849" s="6"/>
      <c r="D4849" s="6"/>
      <c r="E4849" s="6"/>
      <c r="F4849" s="6"/>
      <c r="G4849" s="6"/>
      <c r="H4849" s="6"/>
      <c r="I4849" s="6"/>
      <c r="J4849" s="6"/>
      <c r="K4849" s="6"/>
      <c r="L4849" s="6"/>
      <c r="M4849" s="6"/>
      <c r="N4849" s="6"/>
      <c r="O4849" s="6"/>
      <c r="P4849" s="10"/>
      <c r="Q4849" s="15" t="str">
        <f t="shared" ca="1" si="152"/>
        <v>-</v>
      </c>
      <c r="R4849" s="6"/>
      <c r="S4849" s="6"/>
      <c r="T4849" s="6"/>
      <c r="U4849" s="6"/>
      <c r="V4849" s="6"/>
      <c r="W4849" s="6" t="str">
        <f t="shared" si="151"/>
        <v>-</v>
      </c>
      <c r="X4849" s="6"/>
      <c r="Y4849" s="6"/>
      <c r="Z4849" s="6"/>
      <c r="AA4849" s="6"/>
      <c r="AB4849" s="6"/>
      <c r="AC4849" s="6"/>
    </row>
    <row r="4850" spans="1:29" x14ac:dyDescent="0.25">
      <c r="Q4850" s="12" t="str">
        <f t="shared" ca="1" si="152"/>
        <v>-</v>
      </c>
      <c r="W4850" t="str">
        <f t="shared" si="151"/>
        <v>-</v>
      </c>
    </row>
    <row r="4851" spans="1:29" x14ac:dyDescent="0.25">
      <c r="A4851" s="6"/>
      <c r="B4851" s="10"/>
      <c r="C4851" s="6"/>
      <c r="D4851" s="6"/>
      <c r="E4851" s="6"/>
      <c r="F4851" s="6"/>
      <c r="G4851" s="6"/>
      <c r="H4851" s="6"/>
      <c r="I4851" s="6"/>
      <c r="J4851" s="6"/>
      <c r="K4851" s="6"/>
      <c r="L4851" s="6"/>
      <c r="M4851" s="6"/>
      <c r="N4851" s="6"/>
      <c r="O4851" s="6"/>
      <c r="P4851" s="10"/>
      <c r="Q4851" s="15" t="str">
        <f t="shared" ca="1" si="152"/>
        <v>-</v>
      </c>
      <c r="R4851" s="6"/>
      <c r="S4851" s="6"/>
      <c r="T4851" s="6"/>
      <c r="U4851" s="6"/>
      <c r="V4851" s="6"/>
      <c r="W4851" s="6" t="str">
        <f t="shared" si="151"/>
        <v>-</v>
      </c>
      <c r="X4851" s="6"/>
      <c r="Y4851" s="6"/>
      <c r="Z4851" s="6"/>
      <c r="AA4851" s="6"/>
      <c r="AB4851" s="6"/>
      <c r="AC4851" s="6"/>
    </row>
    <row r="4852" spans="1:29" x14ac:dyDescent="0.25">
      <c r="Q4852" s="12" t="str">
        <f t="shared" ca="1" si="152"/>
        <v>-</v>
      </c>
      <c r="W4852" t="str">
        <f t="shared" si="151"/>
        <v>-</v>
      </c>
    </row>
    <row r="4853" spans="1:29" x14ac:dyDescent="0.25">
      <c r="A4853" s="6"/>
      <c r="B4853" s="10"/>
      <c r="C4853" s="6"/>
      <c r="D4853" s="6"/>
      <c r="E4853" s="6"/>
      <c r="F4853" s="6"/>
      <c r="G4853" s="6"/>
      <c r="H4853" s="6"/>
      <c r="I4853" s="6"/>
      <c r="J4853" s="6"/>
      <c r="K4853" s="6"/>
      <c r="L4853" s="6"/>
      <c r="M4853" s="6"/>
      <c r="N4853" s="6"/>
      <c r="O4853" s="6"/>
      <c r="P4853" s="10"/>
      <c r="Q4853" s="15" t="str">
        <f t="shared" ca="1" si="152"/>
        <v>-</v>
      </c>
      <c r="R4853" s="6"/>
      <c r="S4853" s="6"/>
      <c r="T4853" s="6"/>
      <c r="U4853" s="6"/>
      <c r="V4853" s="6"/>
      <c r="W4853" s="6" t="str">
        <f t="shared" si="151"/>
        <v>-</v>
      </c>
      <c r="X4853" s="6"/>
      <c r="Y4853" s="6"/>
      <c r="Z4853" s="6"/>
      <c r="AA4853" s="6"/>
      <c r="AB4853" s="6"/>
      <c r="AC4853" s="6"/>
    </row>
    <row r="4854" spans="1:29" x14ac:dyDescent="0.25">
      <c r="Q4854" s="12" t="str">
        <f t="shared" ca="1" si="152"/>
        <v>-</v>
      </c>
      <c r="W4854" t="str">
        <f t="shared" si="151"/>
        <v>-</v>
      </c>
    </row>
    <row r="4855" spans="1:29" x14ac:dyDescent="0.25">
      <c r="A4855" s="6"/>
      <c r="B4855" s="10"/>
      <c r="C4855" s="6"/>
      <c r="D4855" s="6"/>
      <c r="E4855" s="6"/>
      <c r="F4855" s="6"/>
      <c r="G4855" s="6"/>
      <c r="H4855" s="6"/>
      <c r="I4855" s="6"/>
      <c r="J4855" s="6"/>
      <c r="K4855" s="6"/>
      <c r="L4855" s="6"/>
      <c r="M4855" s="6"/>
      <c r="N4855" s="6"/>
      <c r="O4855" s="6"/>
      <c r="P4855" s="10"/>
      <c r="Q4855" s="15" t="str">
        <f t="shared" ca="1" si="152"/>
        <v>-</v>
      </c>
      <c r="R4855" s="6"/>
      <c r="S4855" s="6"/>
      <c r="T4855" s="6"/>
      <c r="U4855" s="6"/>
      <c r="V4855" s="6"/>
      <c r="W4855" s="6" t="str">
        <f t="shared" si="151"/>
        <v>-</v>
      </c>
      <c r="X4855" s="6"/>
      <c r="Y4855" s="6"/>
      <c r="Z4855" s="6"/>
      <c r="AA4855" s="6"/>
      <c r="AB4855" s="6"/>
      <c r="AC4855" s="6"/>
    </row>
    <row r="4856" spans="1:29" x14ac:dyDescent="0.25">
      <c r="Q4856" s="12" t="str">
        <f t="shared" ca="1" si="152"/>
        <v>-</v>
      </c>
      <c r="W4856" t="str">
        <f t="shared" si="151"/>
        <v>-</v>
      </c>
    </row>
    <row r="4857" spans="1:29" x14ac:dyDescent="0.25">
      <c r="A4857" s="6"/>
      <c r="B4857" s="10"/>
      <c r="C4857" s="6"/>
      <c r="D4857" s="6"/>
      <c r="E4857" s="6"/>
      <c r="F4857" s="6"/>
      <c r="G4857" s="6"/>
      <c r="H4857" s="6"/>
      <c r="I4857" s="6"/>
      <c r="J4857" s="6"/>
      <c r="K4857" s="6"/>
      <c r="L4857" s="6"/>
      <c r="M4857" s="6"/>
      <c r="N4857" s="6"/>
      <c r="O4857" s="6"/>
      <c r="P4857" s="10"/>
      <c r="Q4857" s="15" t="str">
        <f t="shared" ca="1" si="152"/>
        <v>-</v>
      </c>
      <c r="R4857" s="6"/>
      <c r="S4857" s="6"/>
      <c r="T4857" s="6"/>
      <c r="U4857" s="6"/>
      <c r="V4857" s="6"/>
      <c r="W4857" s="6" t="str">
        <f t="shared" si="151"/>
        <v>-</v>
      </c>
      <c r="X4857" s="6"/>
      <c r="Y4857" s="6"/>
      <c r="Z4857" s="6"/>
      <c r="AA4857" s="6"/>
      <c r="AB4857" s="6"/>
      <c r="AC4857" s="6"/>
    </row>
    <row r="4858" spans="1:29" x14ac:dyDescent="0.25">
      <c r="Q4858" s="12" t="str">
        <f t="shared" ca="1" si="152"/>
        <v>-</v>
      </c>
      <c r="W4858" t="str">
        <f t="shared" si="151"/>
        <v>-</v>
      </c>
    </row>
    <row r="4859" spans="1:29" x14ac:dyDescent="0.25">
      <c r="A4859" s="6"/>
      <c r="B4859" s="10"/>
      <c r="C4859" s="6"/>
      <c r="D4859" s="6"/>
      <c r="E4859" s="6"/>
      <c r="F4859" s="6"/>
      <c r="G4859" s="6"/>
      <c r="H4859" s="6"/>
      <c r="I4859" s="6"/>
      <c r="J4859" s="6"/>
      <c r="K4859" s="6"/>
      <c r="L4859" s="6"/>
      <c r="M4859" s="6"/>
      <c r="N4859" s="6"/>
      <c r="O4859" s="6"/>
      <c r="P4859" s="10"/>
      <c r="Q4859" s="15" t="str">
        <f t="shared" ca="1" si="152"/>
        <v>-</v>
      </c>
      <c r="R4859" s="6"/>
      <c r="S4859" s="6"/>
      <c r="T4859" s="6"/>
      <c r="U4859" s="6"/>
      <c r="V4859" s="6"/>
      <c r="W4859" s="6" t="str">
        <f t="shared" si="151"/>
        <v>-</v>
      </c>
      <c r="X4859" s="6"/>
      <c r="Y4859" s="6"/>
      <c r="Z4859" s="6"/>
      <c r="AA4859" s="6"/>
      <c r="AB4859" s="6"/>
      <c r="AC4859" s="6"/>
    </row>
    <row r="4860" spans="1:29" x14ac:dyDescent="0.25">
      <c r="Q4860" s="12" t="str">
        <f t="shared" ca="1" si="152"/>
        <v>-</v>
      </c>
      <c r="W4860" t="str">
        <f t="shared" si="151"/>
        <v>-</v>
      </c>
    </row>
    <row r="4861" spans="1:29" x14ac:dyDescent="0.25">
      <c r="A4861" s="6"/>
      <c r="B4861" s="10"/>
      <c r="C4861" s="6"/>
      <c r="D4861" s="6"/>
      <c r="E4861" s="6"/>
      <c r="F4861" s="6"/>
      <c r="G4861" s="6"/>
      <c r="H4861" s="6"/>
      <c r="I4861" s="6"/>
      <c r="J4861" s="6"/>
      <c r="K4861" s="6"/>
      <c r="L4861" s="6"/>
      <c r="M4861" s="6"/>
      <c r="N4861" s="6"/>
      <c r="O4861" s="6"/>
      <c r="P4861" s="10"/>
      <c r="Q4861" s="15" t="str">
        <f t="shared" ca="1" si="152"/>
        <v>-</v>
      </c>
      <c r="R4861" s="6"/>
      <c r="S4861" s="6"/>
      <c r="T4861" s="6"/>
      <c r="U4861" s="6"/>
      <c r="V4861" s="6"/>
      <c r="W4861" s="6" t="str">
        <f t="shared" si="151"/>
        <v>-</v>
      </c>
      <c r="X4861" s="6"/>
      <c r="Y4861" s="6"/>
      <c r="Z4861" s="6"/>
      <c r="AA4861" s="6"/>
      <c r="AB4861" s="6"/>
      <c r="AC4861" s="6"/>
    </row>
    <row r="4862" spans="1:29" x14ac:dyDescent="0.25">
      <c r="Q4862" s="12" t="str">
        <f t="shared" ca="1" si="152"/>
        <v>-</v>
      </c>
      <c r="W4862" t="str">
        <f t="shared" si="151"/>
        <v>-</v>
      </c>
    </row>
    <row r="4863" spans="1:29" x14ac:dyDescent="0.25">
      <c r="A4863" s="6"/>
      <c r="B4863" s="10"/>
      <c r="C4863" s="6"/>
      <c r="D4863" s="6"/>
      <c r="E4863" s="6"/>
      <c r="F4863" s="6"/>
      <c r="G4863" s="6"/>
      <c r="H4863" s="6"/>
      <c r="I4863" s="6"/>
      <c r="J4863" s="6"/>
      <c r="K4863" s="6"/>
      <c r="L4863" s="6"/>
      <c r="M4863" s="6"/>
      <c r="N4863" s="6"/>
      <c r="O4863" s="6"/>
      <c r="P4863" s="10"/>
      <c r="Q4863" s="15" t="str">
        <f t="shared" ca="1" si="152"/>
        <v>-</v>
      </c>
      <c r="R4863" s="6"/>
      <c r="S4863" s="6"/>
      <c r="T4863" s="6"/>
      <c r="U4863" s="6"/>
      <c r="V4863" s="6"/>
      <c r="W4863" s="6" t="str">
        <f t="shared" ref="W4863:W4926" si="153">IF(OR(ISBLANK(J4863),ISBLANK(V4863)),"-",(IF(J4863=V4863,"Yes","No")))</f>
        <v>-</v>
      </c>
      <c r="X4863" s="6"/>
      <c r="Y4863" s="6"/>
      <c r="Z4863" s="6"/>
      <c r="AA4863" s="6"/>
      <c r="AB4863" s="6"/>
      <c r="AC4863" s="6"/>
    </row>
    <row r="4864" spans="1:29" x14ac:dyDescent="0.25">
      <c r="Q4864" s="12" t="str">
        <f t="shared" ref="Q4864:Q4927" ca="1" si="154">IF(B4864&gt;1/1/1900, (IF(R4864="Closed",(DATEDIF(B4864,P4864,"d"))-(DATEDIF(M4864,O4864,"d")),IF(OR(R4864="Pending",ISBLANK(P4864)),TODAY()-B4864))),"-")</f>
        <v>-</v>
      </c>
      <c r="W4864" t="str">
        <f t="shared" si="153"/>
        <v>-</v>
      </c>
    </row>
    <row r="4865" spans="1:29" x14ac:dyDescent="0.25">
      <c r="A4865" s="6"/>
      <c r="B4865" s="10"/>
      <c r="C4865" s="6"/>
      <c r="D4865" s="6"/>
      <c r="E4865" s="6"/>
      <c r="F4865" s="6"/>
      <c r="G4865" s="6"/>
      <c r="H4865" s="6"/>
      <c r="I4865" s="6"/>
      <c r="J4865" s="6"/>
      <c r="K4865" s="6"/>
      <c r="L4865" s="6"/>
      <c r="M4865" s="6"/>
      <c r="N4865" s="6"/>
      <c r="O4865" s="6"/>
      <c r="P4865" s="10"/>
      <c r="Q4865" s="15" t="str">
        <f t="shared" ca="1" si="154"/>
        <v>-</v>
      </c>
      <c r="R4865" s="6"/>
      <c r="S4865" s="6"/>
      <c r="T4865" s="6"/>
      <c r="U4865" s="6"/>
      <c r="V4865" s="6"/>
      <c r="W4865" s="6" t="str">
        <f t="shared" si="153"/>
        <v>-</v>
      </c>
      <c r="X4865" s="6"/>
      <c r="Y4865" s="6"/>
      <c r="Z4865" s="6"/>
      <c r="AA4865" s="6"/>
      <c r="AB4865" s="6"/>
      <c r="AC4865" s="6"/>
    </row>
    <row r="4866" spans="1:29" x14ac:dyDescent="0.25">
      <c r="Q4866" s="12" t="str">
        <f t="shared" ca="1" si="154"/>
        <v>-</v>
      </c>
      <c r="W4866" t="str">
        <f t="shared" si="153"/>
        <v>-</v>
      </c>
    </row>
    <row r="4867" spans="1:29" x14ac:dyDescent="0.25">
      <c r="A4867" s="6"/>
      <c r="B4867" s="10"/>
      <c r="C4867" s="6"/>
      <c r="D4867" s="6"/>
      <c r="E4867" s="6"/>
      <c r="F4867" s="6"/>
      <c r="G4867" s="6"/>
      <c r="H4867" s="6"/>
      <c r="I4867" s="6"/>
      <c r="J4867" s="6"/>
      <c r="K4867" s="6"/>
      <c r="L4867" s="6"/>
      <c r="M4867" s="6"/>
      <c r="N4867" s="6"/>
      <c r="O4867" s="6"/>
      <c r="P4867" s="10"/>
      <c r="Q4867" s="15" t="str">
        <f t="shared" ca="1" si="154"/>
        <v>-</v>
      </c>
      <c r="R4867" s="6"/>
      <c r="S4867" s="6"/>
      <c r="T4867" s="6"/>
      <c r="U4867" s="6"/>
      <c r="V4867" s="6"/>
      <c r="W4867" s="6" t="str">
        <f t="shared" si="153"/>
        <v>-</v>
      </c>
      <c r="X4867" s="6"/>
      <c r="Y4867" s="6"/>
      <c r="Z4867" s="6"/>
      <c r="AA4867" s="6"/>
      <c r="AB4867" s="6"/>
      <c r="AC4867" s="6"/>
    </row>
    <row r="4868" spans="1:29" x14ac:dyDescent="0.25">
      <c r="Q4868" s="12" t="str">
        <f t="shared" ca="1" si="154"/>
        <v>-</v>
      </c>
      <c r="W4868" t="str">
        <f t="shared" si="153"/>
        <v>-</v>
      </c>
    </row>
    <row r="4869" spans="1:29" x14ac:dyDescent="0.25">
      <c r="A4869" s="6"/>
      <c r="B4869" s="10"/>
      <c r="C4869" s="6"/>
      <c r="D4869" s="6"/>
      <c r="E4869" s="6"/>
      <c r="F4869" s="6"/>
      <c r="G4869" s="6"/>
      <c r="H4869" s="6"/>
      <c r="I4869" s="6"/>
      <c r="J4869" s="6"/>
      <c r="K4869" s="6"/>
      <c r="L4869" s="6"/>
      <c r="M4869" s="6"/>
      <c r="N4869" s="6"/>
      <c r="O4869" s="6"/>
      <c r="P4869" s="10"/>
      <c r="Q4869" s="15" t="str">
        <f t="shared" ca="1" si="154"/>
        <v>-</v>
      </c>
      <c r="R4869" s="6"/>
      <c r="S4869" s="6"/>
      <c r="T4869" s="6"/>
      <c r="U4869" s="6"/>
      <c r="V4869" s="6"/>
      <c r="W4869" s="6" t="str">
        <f t="shared" si="153"/>
        <v>-</v>
      </c>
      <c r="X4869" s="6"/>
      <c r="Y4869" s="6"/>
      <c r="Z4869" s="6"/>
      <c r="AA4869" s="6"/>
      <c r="AB4869" s="6"/>
      <c r="AC4869" s="6"/>
    </row>
    <row r="4870" spans="1:29" x14ac:dyDescent="0.25">
      <c r="Q4870" s="12" t="str">
        <f t="shared" ca="1" si="154"/>
        <v>-</v>
      </c>
      <c r="W4870" t="str">
        <f t="shared" si="153"/>
        <v>-</v>
      </c>
    </row>
    <row r="4871" spans="1:29" x14ac:dyDescent="0.25">
      <c r="A4871" s="6"/>
      <c r="B4871" s="10"/>
      <c r="C4871" s="6"/>
      <c r="D4871" s="6"/>
      <c r="E4871" s="6"/>
      <c r="F4871" s="6"/>
      <c r="G4871" s="6"/>
      <c r="H4871" s="6"/>
      <c r="I4871" s="6"/>
      <c r="J4871" s="6"/>
      <c r="K4871" s="6"/>
      <c r="L4871" s="6"/>
      <c r="M4871" s="6"/>
      <c r="N4871" s="6"/>
      <c r="O4871" s="6"/>
      <c r="P4871" s="10"/>
      <c r="Q4871" s="15" t="str">
        <f t="shared" ca="1" si="154"/>
        <v>-</v>
      </c>
      <c r="R4871" s="6"/>
      <c r="S4871" s="6"/>
      <c r="T4871" s="6"/>
      <c r="U4871" s="6"/>
      <c r="V4871" s="6"/>
      <c r="W4871" s="6" t="str">
        <f t="shared" si="153"/>
        <v>-</v>
      </c>
      <c r="X4871" s="6"/>
      <c r="Y4871" s="6"/>
      <c r="Z4871" s="6"/>
      <c r="AA4871" s="6"/>
      <c r="AB4871" s="6"/>
      <c r="AC4871" s="6"/>
    </row>
    <row r="4872" spans="1:29" x14ac:dyDescent="0.25">
      <c r="Q4872" s="12" t="str">
        <f t="shared" ca="1" si="154"/>
        <v>-</v>
      </c>
      <c r="W4872" t="str">
        <f t="shared" si="153"/>
        <v>-</v>
      </c>
    </row>
    <row r="4873" spans="1:29" x14ac:dyDescent="0.25">
      <c r="A4873" s="6"/>
      <c r="B4873" s="10"/>
      <c r="C4873" s="6"/>
      <c r="D4873" s="6"/>
      <c r="E4873" s="6"/>
      <c r="F4873" s="6"/>
      <c r="G4873" s="6"/>
      <c r="H4873" s="6"/>
      <c r="I4873" s="6"/>
      <c r="J4873" s="6"/>
      <c r="K4873" s="6"/>
      <c r="L4873" s="6"/>
      <c r="M4873" s="6"/>
      <c r="N4873" s="6"/>
      <c r="O4873" s="6"/>
      <c r="P4873" s="10"/>
      <c r="Q4873" s="15" t="str">
        <f t="shared" ca="1" si="154"/>
        <v>-</v>
      </c>
      <c r="R4873" s="6"/>
      <c r="S4873" s="6"/>
      <c r="T4873" s="6"/>
      <c r="U4873" s="6"/>
      <c r="V4873" s="6"/>
      <c r="W4873" s="6" t="str">
        <f t="shared" si="153"/>
        <v>-</v>
      </c>
      <c r="X4873" s="6"/>
      <c r="Y4873" s="6"/>
      <c r="Z4873" s="6"/>
      <c r="AA4873" s="6"/>
      <c r="AB4873" s="6"/>
      <c r="AC4873" s="6"/>
    </row>
    <row r="4874" spans="1:29" x14ac:dyDescent="0.25">
      <c r="Q4874" s="12" t="str">
        <f t="shared" ca="1" si="154"/>
        <v>-</v>
      </c>
      <c r="W4874" t="str">
        <f t="shared" si="153"/>
        <v>-</v>
      </c>
    </row>
    <row r="4875" spans="1:29" x14ac:dyDescent="0.25">
      <c r="A4875" s="6"/>
      <c r="B4875" s="10"/>
      <c r="C4875" s="6"/>
      <c r="D4875" s="6"/>
      <c r="E4875" s="6"/>
      <c r="F4875" s="6"/>
      <c r="G4875" s="6"/>
      <c r="H4875" s="6"/>
      <c r="I4875" s="6"/>
      <c r="J4875" s="6"/>
      <c r="K4875" s="6"/>
      <c r="L4875" s="6"/>
      <c r="M4875" s="6"/>
      <c r="N4875" s="6"/>
      <c r="O4875" s="6"/>
      <c r="P4875" s="10"/>
      <c r="Q4875" s="15" t="str">
        <f t="shared" ca="1" si="154"/>
        <v>-</v>
      </c>
      <c r="R4875" s="6"/>
      <c r="S4875" s="6"/>
      <c r="T4875" s="6"/>
      <c r="U4875" s="6"/>
      <c r="V4875" s="6"/>
      <c r="W4875" s="6" t="str">
        <f t="shared" si="153"/>
        <v>-</v>
      </c>
      <c r="X4875" s="6"/>
      <c r="Y4875" s="6"/>
      <c r="Z4875" s="6"/>
      <c r="AA4875" s="6"/>
      <c r="AB4875" s="6"/>
      <c r="AC4875" s="6"/>
    </row>
    <row r="4876" spans="1:29" x14ac:dyDescent="0.25">
      <c r="Q4876" s="12" t="str">
        <f t="shared" ca="1" si="154"/>
        <v>-</v>
      </c>
      <c r="W4876" t="str">
        <f t="shared" si="153"/>
        <v>-</v>
      </c>
    </row>
    <row r="4877" spans="1:29" x14ac:dyDescent="0.25">
      <c r="A4877" s="6"/>
      <c r="B4877" s="10"/>
      <c r="C4877" s="6"/>
      <c r="D4877" s="6"/>
      <c r="E4877" s="6"/>
      <c r="F4877" s="6"/>
      <c r="G4877" s="6"/>
      <c r="H4877" s="6"/>
      <c r="I4877" s="6"/>
      <c r="J4877" s="6"/>
      <c r="K4877" s="6"/>
      <c r="L4877" s="6"/>
      <c r="M4877" s="6"/>
      <c r="N4877" s="6"/>
      <c r="O4877" s="6"/>
      <c r="P4877" s="10"/>
      <c r="Q4877" s="15" t="str">
        <f t="shared" ca="1" si="154"/>
        <v>-</v>
      </c>
      <c r="R4877" s="6"/>
      <c r="S4877" s="6"/>
      <c r="T4877" s="6"/>
      <c r="U4877" s="6"/>
      <c r="V4877" s="6"/>
      <c r="W4877" s="6" t="str">
        <f t="shared" si="153"/>
        <v>-</v>
      </c>
      <c r="X4877" s="6"/>
      <c r="Y4877" s="6"/>
      <c r="Z4877" s="6"/>
      <c r="AA4877" s="6"/>
      <c r="AB4877" s="6"/>
      <c r="AC4877" s="6"/>
    </row>
    <row r="4878" spans="1:29" x14ac:dyDescent="0.25">
      <c r="Q4878" s="12" t="str">
        <f t="shared" ca="1" si="154"/>
        <v>-</v>
      </c>
      <c r="W4878" t="str">
        <f t="shared" si="153"/>
        <v>-</v>
      </c>
    </row>
    <row r="4879" spans="1:29" x14ac:dyDescent="0.25">
      <c r="A4879" s="6"/>
      <c r="B4879" s="10"/>
      <c r="C4879" s="6"/>
      <c r="D4879" s="6"/>
      <c r="E4879" s="6"/>
      <c r="F4879" s="6"/>
      <c r="G4879" s="6"/>
      <c r="H4879" s="6"/>
      <c r="I4879" s="6"/>
      <c r="J4879" s="6"/>
      <c r="K4879" s="6"/>
      <c r="L4879" s="6"/>
      <c r="M4879" s="6"/>
      <c r="N4879" s="6"/>
      <c r="O4879" s="6"/>
      <c r="P4879" s="10"/>
      <c r="Q4879" s="15" t="str">
        <f t="shared" ca="1" si="154"/>
        <v>-</v>
      </c>
      <c r="R4879" s="6"/>
      <c r="S4879" s="6"/>
      <c r="T4879" s="6"/>
      <c r="U4879" s="6"/>
      <c r="V4879" s="6"/>
      <c r="W4879" s="6" t="str">
        <f t="shared" si="153"/>
        <v>-</v>
      </c>
      <c r="X4879" s="6"/>
      <c r="Y4879" s="6"/>
      <c r="Z4879" s="6"/>
      <c r="AA4879" s="6"/>
      <c r="AB4879" s="6"/>
      <c r="AC4879" s="6"/>
    </row>
    <row r="4880" spans="1:29" x14ac:dyDescent="0.25">
      <c r="Q4880" s="12" t="str">
        <f t="shared" ca="1" si="154"/>
        <v>-</v>
      </c>
      <c r="W4880" t="str">
        <f t="shared" si="153"/>
        <v>-</v>
      </c>
    </row>
    <row r="4881" spans="1:29" x14ac:dyDescent="0.25">
      <c r="A4881" s="6"/>
      <c r="B4881" s="10"/>
      <c r="C4881" s="6"/>
      <c r="D4881" s="6"/>
      <c r="E4881" s="6"/>
      <c r="F4881" s="6"/>
      <c r="G4881" s="6"/>
      <c r="H4881" s="6"/>
      <c r="I4881" s="6"/>
      <c r="J4881" s="6"/>
      <c r="K4881" s="6"/>
      <c r="L4881" s="6"/>
      <c r="M4881" s="6"/>
      <c r="N4881" s="6"/>
      <c r="O4881" s="6"/>
      <c r="P4881" s="10"/>
      <c r="Q4881" s="15" t="str">
        <f t="shared" ca="1" si="154"/>
        <v>-</v>
      </c>
      <c r="R4881" s="6"/>
      <c r="S4881" s="6"/>
      <c r="T4881" s="6"/>
      <c r="U4881" s="6"/>
      <c r="V4881" s="6"/>
      <c r="W4881" s="6" t="str">
        <f t="shared" si="153"/>
        <v>-</v>
      </c>
      <c r="X4881" s="6"/>
      <c r="Y4881" s="6"/>
      <c r="Z4881" s="6"/>
      <c r="AA4881" s="6"/>
      <c r="AB4881" s="6"/>
      <c r="AC4881" s="6"/>
    </row>
    <row r="4882" spans="1:29" x14ac:dyDescent="0.25">
      <c r="Q4882" s="12" t="str">
        <f t="shared" ca="1" si="154"/>
        <v>-</v>
      </c>
      <c r="W4882" t="str">
        <f t="shared" si="153"/>
        <v>-</v>
      </c>
    </row>
    <row r="4883" spans="1:29" x14ac:dyDescent="0.25">
      <c r="A4883" s="6"/>
      <c r="B4883" s="10"/>
      <c r="C4883" s="6"/>
      <c r="D4883" s="6"/>
      <c r="E4883" s="6"/>
      <c r="F4883" s="6"/>
      <c r="G4883" s="6"/>
      <c r="H4883" s="6"/>
      <c r="I4883" s="6"/>
      <c r="J4883" s="6"/>
      <c r="K4883" s="6"/>
      <c r="L4883" s="6"/>
      <c r="M4883" s="6"/>
      <c r="N4883" s="6"/>
      <c r="O4883" s="6"/>
      <c r="P4883" s="10"/>
      <c r="Q4883" s="15" t="str">
        <f t="shared" ca="1" si="154"/>
        <v>-</v>
      </c>
      <c r="R4883" s="6"/>
      <c r="S4883" s="6"/>
      <c r="T4883" s="6"/>
      <c r="U4883" s="6"/>
      <c r="V4883" s="6"/>
      <c r="W4883" s="6" t="str">
        <f t="shared" si="153"/>
        <v>-</v>
      </c>
      <c r="X4883" s="6"/>
      <c r="Y4883" s="6"/>
      <c r="Z4883" s="6"/>
      <c r="AA4883" s="6"/>
      <c r="AB4883" s="6"/>
      <c r="AC4883" s="6"/>
    </row>
    <row r="4884" spans="1:29" x14ac:dyDescent="0.25">
      <c r="Q4884" s="12" t="str">
        <f t="shared" ca="1" si="154"/>
        <v>-</v>
      </c>
      <c r="W4884" t="str">
        <f t="shared" si="153"/>
        <v>-</v>
      </c>
    </row>
    <row r="4885" spans="1:29" x14ac:dyDescent="0.25">
      <c r="A4885" s="6"/>
      <c r="B4885" s="10"/>
      <c r="C4885" s="6"/>
      <c r="D4885" s="6"/>
      <c r="E4885" s="6"/>
      <c r="F4885" s="6"/>
      <c r="G4885" s="6"/>
      <c r="H4885" s="6"/>
      <c r="I4885" s="6"/>
      <c r="J4885" s="6"/>
      <c r="K4885" s="6"/>
      <c r="L4885" s="6"/>
      <c r="M4885" s="6"/>
      <c r="N4885" s="6"/>
      <c r="O4885" s="6"/>
      <c r="P4885" s="10"/>
      <c r="Q4885" s="15" t="str">
        <f t="shared" ca="1" si="154"/>
        <v>-</v>
      </c>
      <c r="R4885" s="6"/>
      <c r="S4885" s="6"/>
      <c r="T4885" s="6"/>
      <c r="U4885" s="6"/>
      <c r="V4885" s="6"/>
      <c r="W4885" s="6" t="str">
        <f t="shared" si="153"/>
        <v>-</v>
      </c>
      <c r="X4885" s="6"/>
      <c r="Y4885" s="6"/>
      <c r="Z4885" s="6"/>
      <c r="AA4885" s="6"/>
      <c r="AB4885" s="6"/>
      <c r="AC4885" s="6"/>
    </row>
    <row r="4886" spans="1:29" x14ac:dyDescent="0.25">
      <c r="Q4886" s="12" t="str">
        <f t="shared" ca="1" si="154"/>
        <v>-</v>
      </c>
      <c r="W4886" t="str">
        <f t="shared" si="153"/>
        <v>-</v>
      </c>
    </row>
    <row r="4887" spans="1:29" x14ac:dyDescent="0.25">
      <c r="A4887" s="6"/>
      <c r="B4887" s="10"/>
      <c r="C4887" s="6"/>
      <c r="D4887" s="6"/>
      <c r="E4887" s="6"/>
      <c r="F4887" s="6"/>
      <c r="G4887" s="6"/>
      <c r="H4887" s="6"/>
      <c r="I4887" s="6"/>
      <c r="J4887" s="6"/>
      <c r="K4887" s="6"/>
      <c r="L4887" s="6"/>
      <c r="M4887" s="6"/>
      <c r="N4887" s="6"/>
      <c r="O4887" s="6"/>
      <c r="P4887" s="10"/>
      <c r="Q4887" s="15" t="str">
        <f t="shared" ca="1" si="154"/>
        <v>-</v>
      </c>
      <c r="R4887" s="6"/>
      <c r="S4887" s="6"/>
      <c r="T4887" s="6"/>
      <c r="U4887" s="6"/>
      <c r="V4887" s="6"/>
      <c r="W4887" s="6" t="str">
        <f t="shared" si="153"/>
        <v>-</v>
      </c>
      <c r="X4887" s="6"/>
      <c r="Y4887" s="6"/>
      <c r="Z4887" s="6"/>
      <c r="AA4887" s="6"/>
      <c r="AB4887" s="6"/>
      <c r="AC4887" s="6"/>
    </row>
    <row r="4888" spans="1:29" x14ac:dyDescent="0.25">
      <c r="Q4888" s="12" t="str">
        <f t="shared" ca="1" si="154"/>
        <v>-</v>
      </c>
      <c r="W4888" t="str">
        <f t="shared" si="153"/>
        <v>-</v>
      </c>
    </row>
    <row r="4889" spans="1:29" x14ac:dyDescent="0.25">
      <c r="A4889" s="6"/>
      <c r="B4889" s="10"/>
      <c r="C4889" s="6"/>
      <c r="D4889" s="6"/>
      <c r="E4889" s="6"/>
      <c r="F4889" s="6"/>
      <c r="G4889" s="6"/>
      <c r="H4889" s="6"/>
      <c r="I4889" s="6"/>
      <c r="J4889" s="6"/>
      <c r="K4889" s="6"/>
      <c r="L4889" s="6"/>
      <c r="M4889" s="6"/>
      <c r="N4889" s="6"/>
      <c r="O4889" s="6"/>
      <c r="P4889" s="10"/>
      <c r="Q4889" s="15" t="str">
        <f t="shared" ca="1" si="154"/>
        <v>-</v>
      </c>
      <c r="R4889" s="6"/>
      <c r="S4889" s="6"/>
      <c r="T4889" s="6"/>
      <c r="U4889" s="6"/>
      <c r="V4889" s="6"/>
      <c r="W4889" s="6" t="str">
        <f t="shared" si="153"/>
        <v>-</v>
      </c>
      <c r="X4889" s="6"/>
      <c r="Y4889" s="6"/>
      <c r="Z4889" s="6"/>
      <c r="AA4889" s="6"/>
      <c r="AB4889" s="6"/>
      <c r="AC4889" s="6"/>
    </row>
    <row r="4890" spans="1:29" x14ac:dyDescent="0.25">
      <c r="Q4890" s="12" t="str">
        <f t="shared" ca="1" si="154"/>
        <v>-</v>
      </c>
      <c r="W4890" t="str">
        <f t="shared" si="153"/>
        <v>-</v>
      </c>
    </row>
    <row r="4891" spans="1:29" x14ac:dyDescent="0.25">
      <c r="A4891" s="6"/>
      <c r="B4891" s="10"/>
      <c r="C4891" s="6"/>
      <c r="D4891" s="6"/>
      <c r="E4891" s="6"/>
      <c r="F4891" s="6"/>
      <c r="G4891" s="6"/>
      <c r="H4891" s="6"/>
      <c r="I4891" s="6"/>
      <c r="J4891" s="6"/>
      <c r="K4891" s="6"/>
      <c r="L4891" s="6"/>
      <c r="M4891" s="6"/>
      <c r="N4891" s="6"/>
      <c r="O4891" s="6"/>
      <c r="P4891" s="10"/>
      <c r="Q4891" s="15" t="str">
        <f t="shared" ca="1" si="154"/>
        <v>-</v>
      </c>
      <c r="R4891" s="6"/>
      <c r="S4891" s="6"/>
      <c r="T4891" s="6"/>
      <c r="U4891" s="6"/>
      <c r="V4891" s="6"/>
      <c r="W4891" s="6" t="str">
        <f t="shared" si="153"/>
        <v>-</v>
      </c>
      <c r="X4891" s="6"/>
      <c r="Y4891" s="6"/>
      <c r="Z4891" s="6"/>
      <c r="AA4891" s="6"/>
      <c r="AB4891" s="6"/>
      <c r="AC4891" s="6"/>
    </row>
    <row r="4892" spans="1:29" x14ac:dyDescent="0.25">
      <c r="Q4892" s="12" t="str">
        <f t="shared" ca="1" si="154"/>
        <v>-</v>
      </c>
      <c r="W4892" t="str">
        <f t="shared" si="153"/>
        <v>-</v>
      </c>
    </row>
    <row r="4893" spans="1:29" x14ac:dyDescent="0.25">
      <c r="A4893" s="6"/>
      <c r="B4893" s="10"/>
      <c r="C4893" s="6"/>
      <c r="D4893" s="6"/>
      <c r="E4893" s="6"/>
      <c r="F4893" s="6"/>
      <c r="G4893" s="6"/>
      <c r="H4893" s="6"/>
      <c r="I4893" s="6"/>
      <c r="J4893" s="6"/>
      <c r="K4893" s="6"/>
      <c r="L4893" s="6"/>
      <c r="M4893" s="6"/>
      <c r="N4893" s="6"/>
      <c r="O4893" s="6"/>
      <c r="P4893" s="10"/>
      <c r="Q4893" s="15" t="str">
        <f t="shared" ca="1" si="154"/>
        <v>-</v>
      </c>
      <c r="R4893" s="6"/>
      <c r="S4893" s="6"/>
      <c r="T4893" s="6"/>
      <c r="U4893" s="6"/>
      <c r="V4893" s="6"/>
      <c r="W4893" s="6" t="str">
        <f t="shared" si="153"/>
        <v>-</v>
      </c>
      <c r="X4893" s="6"/>
      <c r="Y4893" s="6"/>
      <c r="Z4893" s="6"/>
      <c r="AA4893" s="6"/>
      <c r="AB4893" s="6"/>
      <c r="AC4893" s="6"/>
    </row>
    <row r="4894" spans="1:29" x14ac:dyDescent="0.25">
      <c r="Q4894" s="12" t="str">
        <f t="shared" ca="1" si="154"/>
        <v>-</v>
      </c>
      <c r="W4894" t="str">
        <f t="shared" si="153"/>
        <v>-</v>
      </c>
    </row>
    <row r="4895" spans="1:29" x14ac:dyDescent="0.25">
      <c r="A4895" s="6"/>
      <c r="B4895" s="10"/>
      <c r="C4895" s="6"/>
      <c r="D4895" s="6"/>
      <c r="E4895" s="6"/>
      <c r="F4895" s="6"/>
      <c r="G4895" s="6"/>
      <c r="H4895" s="6"/>
      <c r="I4895" s="6"/>
      <c r="J4895" s="6"/>
      <c r="K4895" s="6"/>
      <c r="L4895" s="6"/>
      <c r="M4895" s="6"/>
      <c r="N4895" s="6"/>
      <c r="O4895" s="6"/>
      <c r="P4895" s="10"/>
      <c r="Q4895" s="15" t="str">
        <f t="shared" ca="1" si="154"/>
        <v>-</v>
      </c>
      <c r="R4895" s="6"/>
      <c r="S4895" s="6"/>
      <c r="T4895" s="6"/>
      <c r="U4895" s="6"/>
      <c r="V4895" s="6"/>
      <c r="W4895" s="6" t="str">
        <f t="shared" si="153"/>
        <v>-</v>
      </c>
      <c r="X4895" s="6"/>
      <c r="Y4895" s="6"/>
      <c r="Z4895" s="6"/>
      <c r="AA4895" s="6"/>
      <c r="AB4895" s="6"/>
      <c r="AC4895" s="6"/>
    </row>
    <row r="4896" spans="1:29" x14ac:dyDescent="0.25">
      <c r="Q4896" s="12" t="str">
        <f t="shared" ca="1" si="154"/>
        <v>-</v>
      </c>
      <c r="W4896" t="str">
        <f t="shared" si="153"/>
        <v>-</v>
      </c>
    </row>
    <row r="4897" spans="1:29" x14ac:dyDescent="0.25">
      <c r="A4897" s="6"/>
      <c r="B4897" s="10"/>
      <c r="C4897" s="6"/>
      <c r="D4897" s="6"/>
      <c r="E4897" s="6"/>
      <c r="F4897" s="6"/>
      <c r="G4897" s="6"/>
      <c r="H4897" s="6"/>
      <c r="I4897" s="6"/>
      <c r="J4897" s="6"/>
      <c r="K4897" s="6"/>
      <c r="L4897" s="6"/>
      <c r="M4897" s="6"/>
      <c r="N4897" s="6"/>
      <c r="O4897" s="6"/>
      <c r="P4897" s="10"/>
      <c r="Q4897" s="15" t="str">
        <f t="shared" ca="1" si="154"/>
        <v>-</v>
      </c>
      <c r="R4897" s="6"/>
      <c r="S4897" s="6"/>
      <c r="T4897" s="6"/>
      <c r="U4897" s="6"/>
      <c r="V4897" s="6"/>
      <c r="W4897" s="6" t="str">
        <f t="shared" si="153"/>
        <v>-</v>
      </c>
      <c r="X4897" s="6"/>
      <c r="Y4897" s="6"/>
      <c r="Z4897" s="6"/>
      <c r="AA4897" s="6"/>
      <c r="AB4897" s="6"/>
      <c r="AC4897" s="6"/>
    </row>
    <row r="4898" spans="1:29" x14ac:dyDescent="0.25">
      <c r="Q4898" s="12" t="str">
        <f t="shared" ca="1" si="154"/>
        <v>-</v>
      </c>
      <c r="W4898" t="str">
        <f t="shared" si="153"/>
        <v>-</v>
      </c>
    </row>
    <row r="4899" spans="1:29" x14ac:dyDescent="0.25">
      <c r="A4899" s="6"/>
      <c r="B4899" s="10"/>
      <c r="C4899" s="6"/>
      <c r="D4899" s="6"/>
      <c r="E4899" s="6"/>
      <c r="F4899" s="6"/>
      <c r="G4899" s="6"/>
      <c r="H4899" s="6"/>
      <c r="I4899" s="6"/>
      <c r="J4899" s="6"/>
      <c r="K4899" s="6"/>
      <c r="L4899" s="6"/>
      <c r="M4899" s="6"/>
      <c r="N4899" s="6"/>
      <c r="O4899" s="6"/>
      <c r="P4899" s="10"/>
      <c r="Q4899" s="15" t="str">
        <f t="shared" ca="1" si="154"/>
        <v>-</v>
      </c>
      <c r="R4899" s="6"/>
      <c r="S4899" s="6"/>
      <c r="T4899" s="6"/>
      <c r="U4899" s="6"/>
      <c r="V4899" s="6"/>
      <c r="W4899" s="6" t="str">
        <f t="shared" si="153"/>
        <v>-</v>
      </c>
      <c r="X4899" s="6"/>
      <c r="Y4899" s="6"/>
      <c r="Z4899" s="6"/>
      <c r="AA4899" s="6"/>
      <c r="AB4899" s="6"/>
      <c r="AC4899" s="6"/>
    </row>
    <row r="4900" spans="1:29" x14ac:dyDescent="0.25">
      <c r="Q4900" s="12" t="str">
        <f t="shared" ca="1" si="154"/>
        <v>-</v>
      </c>
      <c r="W4900" t="str">
        <f t="shared" si="153"/>
        <v>-</v>
      </c>
    </row>
    <row r="4901" spans="1:29" x14ac:dyDescent="0.25">
      <c r="A4901" s="6"/>
      <c r="B4901" s="10"/>
      <c r="C4901" s="6"/>
      <c r="D4901" s="6"/>
      <c r="E4901" s="6"/>
      <c r="F4901" s="6"/>
      <c r="G4901" s="6"/>
      <c r="H4901" s="6"/>
      <c r="I4901" s="6"/>
      <c r="J4901" s="6"/>
      <c r="K4901" s="6"/>
      <c r="L4901" s="6"/>
      <c r="M4901" s="6"/>
      <c r="N4901" s="6"/>
      <c r="O4901" s="6"/>
      <c r="P4901" s="10"/>
      <c r="Q4901" s="15" t="str">
        <f t="shared" ca="1" si="154"/>
        <v>-</v>
      </c>
      <c r="R4901" s="6"/>
      <c r="S4901" s="6"/>
      <c r="T4901" s="6"/>
      <c r="U4901" s="6"/>
      <c r="V4901" s="6"/>
      <c r="W4901" s="6" t="str">
        <f t="shared" si="153"/>
        <v>-</v>
      </c>
      <c r="X4901" s="6"/>
      <c r="Y4901" s="6"/>
      <c r="Z4901" s="6"/>
      <c r="AA4901" s="6"/>
      <c r="AB4901" s="6"/>
      <c r="AC4901" s="6"/>
    </row>
    <row r="4902" spans="1:29" x14ac:dyDescent="0.25">
      <c r="Q4902" s="12" t="str">
        <f t="shared" ca="1" si="154"/>
        <v>-</v>
      </c>
      <c r="W4902" t="str">
        <f t="shared" si="153"/>
        <v>-</v>
      </c>
    </row>
    <row r="4903" spans="1:29" x14ac:dyDescent="0.25">
      <c r="A4903" s="6"/>
      <c r="B4903" s="10"/>
      <c r="C4903" s="6"/>
      <c r="D4903" s="6"/>
      <c r="E4903" s="6"/>
      <c r="F4903" s="6"/>
      <c r="G4903" s="6"/>
      <c r="H4903" s="6"/>
      <c r="I4903" s="6"/>
      <c r="J4903" s="6"/>
      <c r="K4903" s="6"/>
      <c r="L4903" s="6"/>
      <c r="M4903" s="6"/>
      <c r="N4903" s="6"/>
      <c r="O4903" s="6"/>
      <c r="P4903" s="10"/>
      <c r="Q4903" s="15" t="str">
        <f t="shared" ca="1" si="154"/>
        <v>-</v>
      </c>
      <c r="R4903" s="6"/>
      <c r="S4903" s="6"/>
      <c r="T4903" s="6"/>
      <c r="U4903" s="6"/>
      <c r="V4903" s="6"/>
      <c r="W4903" s="6" t="str">
        <f t="shared" si="153"/>
        <v>-</v>
      </c>
      <c r="X4903" s="6"/>
      <c r="Y4903" s="6"/>
      <c r="Z4903" s="6"/>
      <c r="AA4903" s="6"/>
      <c r="AB4903" s="6"/>
      <c r="AC4903" s="6"/>
    </row>
    <row r="4904" spans="1:29" x14ac:dyDescent="0.25">
      <c r="Q4904" s="12" t="str">
        <f t="shared" ca="1" si="154"/>
        <v>-</v>
      </c>
      <c r="W4904" t="str">
        <f t="shared" si="153"/>
        <v>-</v>
      </c>
    </row>
    <row r="4905" spans="1:29" x14ac:dyDescent="0.25">
      <c r="A4905" s="6"/>
      <c r="B4905" s="10"/>
      <c r="C4905" s="6"/>
      <c r="D4905" s="6"/>
      <c r="E4905" s="6"/>
      <c r="F4905" s="6"/>
      <c r="G4905" s="6"/>
      <c r="H4905" s="6"/>
      <c r="I4905" s="6"/>
      <c r="J4905" s="6"/>
      <c r="K4905" s="6"/>
      <c r="L4905" s="6"/>
      <c r="M4905" s="6"/>
      <c r="N4905" s="6"/>
      <c r="O4905" s="6"/>
      <c r="P4905" s="10"/>
      <c r="Q4905" s="15" t="str">
        <f t="shared" ca="1" si="154"/>
        <v>-</v>
      </c>
      <c r="R4905" s="6"/>
      <c r="S4905" s="6"/>
      <c r="T4905" s="6"/>
      <c r="U4905" s="6"/>
      <c r="V4905" s="6"/>
      <c r="W4905" s="6" t="str">
        <f t="shared" si="153"/>
        <v>-</v>
      </c>
      <c r="X4905" s="6"/>
      <c r="Y4905" s="6"/>
      <c r="Z4905" s="6"/>
      <c r="AA4905" s="6"/>
      <c r="AB4905" s="6"/>
      <c r="AC4905" s="6"/>
    </row>
    <row r="4906" spans="1:29" x14ac:dyDescent="0.25">
      <c r="Q4906" s="12" t="str">
        <f t="shared" ca="1" si="154"/>
        <v>-</v>
      </c>
      <c r="W4906" t="str">
        <f t="shared" si="153"/>
        <v>-</v>
      </c>
    </row>
    <row r="4907" spans="1:29" x14ac:dyDescent="0.25">
      <c r="A4907" s="6"/>
      <c r="B4907" s="10"/>
      <c r="C4907" s="6"/>
      <c r="D4907" s="6"/>
      <c r="E4907" s="6"/>
      <c r="F4907" s="6"/>
      <c r="G4907" s="6"/>
      <c r="H4907" s="6"/>
      <c r="I4907" s="6"/>
      <c r="J4907" s="6"/>
      <c r="K4907" s="6"/>
      <c r="L4907" s="6"/>
      <c r="M4907" s="6"/>
      <c r="N4907" s="6"/>
      <c r="O4907" s="6"/>
      <c r="P4907" s="10"/>
      <c r="Q4907" s="15" t="str">
        <f t="shared" ca="1" si="154"/>
        <v>-</v>
      </c>
      <c r="R4907" s="6"/>
      <c r="S4907" s="6"/>
      <c r="T4907" s="6"/>
      <c r="U4907" s="6"/>
      <c r="V4907" s="6"/>
      <c r="W4907" s="6" t="str">
        <f t="shared" si="153"/>
        <v>-</v>
      </c>
      <c r="X4907" s="6"/>
      <c r="Y4907" s="6"/>
      <c r="Z4907" s="6"/>
      <c r="AA4907" s="6"/>
      <c r="AB4907" s="6"/>
      <c r="AC4907" s="6"/>
    </row>
    <row r="4908" spans="1:29" x14ac:dyDescent="0.25">
      <c r="Q4908" s="12" t="str">
        <f t="shared" ca="1" si="154"/>
        <v>-</v>
      </c>
      <c r="W4908" t="str">
        <f t="shared" si="153"/>
        <v>-</v>
      </c>
    </row>
    <row r="4909" spans="1:29" x14ac:dyDescent="0.25">
      <c r="A4909" s="6"/>
      <c r="B4909" s="10"/>
      <c r="C4909" s="6"/>
      <c r="D4909" s="6"/>
      <c r="E4909" s="6"/>
      <c r="F4909" s="6"/>
      <c r="G4909" s="6"/>
      <c r="H4909" s="6"/>
      <c r="I4909" s="6"/>
      <c r="J4909" s="6"/>
      <c r="K4909" s="6"/>
      <c r="L4909" s="6"/>
      <c r="M4909" s="6"/>
      <c r="N4909" s="6"/>
      <c r="O4909" s="6"/>
      <c r="P4909" s="10"/>
      <c r="Q4909" s="15" t="str">
        <f t="shared" ca="1" si="154"/>
        <v>-</v>
      </c>
      <c r="R4909" s="6"/>
      <c r="S4909" s="6"/>
      <c r="T4909" s="6"/>
      <c r="U4909" s="6"/>
      <c r="V4909" s="6"/>
      <c r="W4909" s="6" t="str">
        <f t="shared" si="153"/>
        <v>-</v>
      </c>
      <c r="X4909" s="6"/>
      <c r="Y4909" s="6"/>
      <c r="Z4909" s="6"/>
      <c r="AA4909" s="6"/>
      <c r="AB4909" s="6"/>
      <c r="AC4909" s="6"/>
    </row>
    <row r="4910" spans="1:29" x14ac:dyDescent="0.25">
      <c r="Q4910" s="12" t="str">
        <f t="shared" ca="1" si="154"/>
        <v>-</v>
      </c>
      <c r="W4910" t="str">
        <f t="shared" si="153"/>
        <v>-</v>
      </c>
    </row>
    <row r="4911" spans="1:29" x14ac:dyDescent="0.25">
      <c r="A4911" s="6"/>
      <c r="B4911" s="10"/>
      <c r="C4911" s="6"/>
      <c r="D4911" s="6"/>
      <c r="E4911" s="6"/>
      <c r="F4911" s="6"/>
      <c r="G4911" s="6"/>
      <c r="H4911" s="6"/>
      <c r="I4911" s="6"/>
      <c r="J4911" s="6"/>
      <c r="K4911" s="6"/>
      <c r="L4911" s="6"/>
      <c r="M4911" s="6"/>
      <c r="N4911" s="6"/>
      <c r="O4911" s="6"/>
      <c r="P4911" s="10"/>
      <c r="Q4911" s="15" t="str">
        <f t="shared" ca="1" si="154"/>
        <v>-</v>
      </c>
      <c r="R4911" s="6"/>
      <c r="S4911" s="6"/>
      <c r="T4911" s="6"/>
      <c r="U4911" s="6"/>
      <c r="V4911" s="6"/>
      <c r="W4911" s="6" t="str">
        <f t="shared" si="153"/>
        <v>-</v>
      </c>
      <c r="X4911" s="6"/>
      <c r="Y4911" s="6"/>
      <c r="Z4911" s="6"/>
      <c r="AA4911" s="6"/>
      <c r="AB4911" s="6"/>
      <c r="AC4911" s="6"/>
    </row>
    <row r="4912" spans="1:29" x14ac:dyDescent="0.25">
      <c r="Q4912" s="12" t="str">
        <f t="shared" ca="1" si="154"/>
        <v>-</v>
      </c>
      <c r="W4912" t="str">
        <f t="shared" si="153"/>
        <v>-</v>
      </c>
    </row>
    <row r="4913" spans="1:29" x14ac:dyDescent="0.25">
      <c r="A4913" s="6"/>
      <c r="B4913" s="10"/>
      <c r="C4913" s="6"/>
      <c r="D4913" s="6"/>
      <c r="E4913" s="6"/>
      <c r="F4913" s="6"/>
      <c r="G4913" s="6"/>
      <c r="H4913" s="6"/>
      <c r="I4913" s="6"/>
      <c r="J4913" s="6"/>
      <c r="K4913" s="6"/>
      <c r="L4913" s="6"/>
      <c r="M4913" s="6"/>
      <c r="N4913" s="6"/>
      <c r="O4913" s="6"/>
      <c r="P4913" s="10"/>
      <c r="Q4913" s="15" t="str">
        <f t="shared" ca="1" si="154"/>
        <v>-</v>
      </c>
      <c r="R4913" s="6"/>
      <c r="S4913" s="6"/>
      <c r="T4913" s="6"/>
      <c r="U4913" s="6"/>
      <c r="V4913" s="6"/>
      <c r="W4913" s="6" t="str">
        <f t="shared" si="153"/>
        <v>-</v>
      </c>
      <c r="X4913" s="6"/>
      <c r="Y4913" s="6"/>
      <c r="Z4913" s="6"/>
      <c r="AA4913" s="6"/>
      <c r="AB4913" s="6"/>
      <c r="AC4913" s="6"/>
    </row>
    <row r="4914" spans="1:29" x14ac:dyDescent="0.25">
      <c r="Q4914" s="12" t="str">
        <f t="shared" ca="1" si="154"/>
        <v>-</v>
      </c>
      <c r="W4914" t="str">
        <f t="shared" si="153"/>
        <v>-</v>
      </c>
    </row>
    <row r="4915" spans="1:29" x14ac:dyDescent="0.25">
      <c r="A4915" s="6"/>
      <c r="B4915" s="10"/>
      <c r="C4915" s="6"/>
      <c r="D4915" s="6"/>
      <c r="E4915" s="6"/>
      <c r="F4915" s="6"/>
      <c r="G4915" s="6"/>
      <c r="H4915" s="6"/>
      <c r="I4915" s="6"/>
      <c r="J4915" s="6"/>
      <c r="K4915" s="6"/>
      <c r="L4915" s="6"/>
      <c r="M4915" s="6"/>
      <c r="N4915" s="6"/>
      <c r="O4915" s="6"/>
      <c r="P4915" s="10"/>
      <c r="Q4915" s="15" t="str">
        <f t="shared" ca="1" si="154"/>
        <v>-</v>
      </c>
      <c r="R4915" s="6"/>
      <c r="S4915" s="6"/>
      <c r="T4915" s="6"/>
      <c r="U4915" s="6"/>
      <c r="V4915" s="6"/>
      <c r="W4915" s="6" t="str">
        <f t="shared" si="153"/>
        <v>-</v>
      </c>
      <c r="X4915" s="6"/>
      <c r="Y4915" s="6"/>
      <c r="Z4915" s="6"/>
      <c r="AA4915" s="6"/>
      <c r="AB4915" s="6"/>
      <c r="AC4915" s="6"/>
    </row>
    <row r="4916" spans="1:29" x14ac:dyDescent="0.25">
      <c r="Q4916" s="12" t="str">
        <f t="shared" ca="1" si="154"/>
        <v>-</v>
      </c>
      <c r="W4916" t="str">
        <f t="shared" si="153"/>
        <v>-</v>
      </c>
    </row>
    <row r="4917" spans="1:29" x14ac:dyDescent="0.25">
      <c r="A4917" s="6"/>
      <c r="B4917" s="10"/>
      <c r="C4917" s="6"/>
      <c r="D4917" s="6"/>
      <c r="E4917" s="6"/>
      <c r="F4917" s="6"/>
      <c r="G4917" s="6"/>
      <c r="H4917" s="6"/>
      <c r="I4917" s="6"/>
      <c r="J4917" s="6"/>
      <c r="K4917" s="6"/>
      <c r="L4917" s="6"/>
      <c r="M4917" s="6"/>
      <c r="N4917" s="6"/>
      <c r="O4917" s="6"/>
      <c r="P4917" s="10"/>
      <c r="Q4917" s="15" t="str">
        <f t="shared" ca="1" si="154"/>
        <v>-</v>
      </c>
      <c r="R4917" s="6"/>
      <c r="S4917" s="6"/>
      <c r="T4917" s="6"/>
      <c r="U4917" s="6"/>
      <c r="V4917" s="6"/>
      <c r="W4917" s="6" t="str">
        <f t="shared" si="153"/>
        <v>-</v>
      </c>
      <c r="X4917" s="6"/>
      <c r="Y4917" s="6"/>
      <c r="Z4917" s="6"/>
      <c r="AA4917" s="6"/>
      <c r="AB4917" s="6"/>
      <c r="AC4917" s="6"/>
    </row>
    <row r="4918" spans="1:29" x14ac:dyDescent="0.25">
      <c r="Q4918" s="12" t="str">
        <f t="shared" ca="1" si="154"/>
        <v>-</v>
      </c>
      <c r="W4918" t="str">
        <f t="shared" si="153"/>
        <v>-</v>
      </c>
    </row>
    <row r="4919" spans="1:29" x14ac:dyDescent="0.25">
      <c r="A4919" s="6"/>
      <c r="B4919" s="10"/>
      <c r="C4919" s="6"/>
      <c r="D4919" s="6"/>
      <c r="E4919" s="6"/>
      <c r="F4919" s="6"/>
      <c r="G4919" s="6"/>
      <c r="H4919" s="6"/>
      <c r="I4919" s="6"/>
      <c r="J4919" s="6"/>
      <c r="K4919" s="6"/>
      <c r="L4919" s="6"/>
      <c r="M4919" s="6"/>
      <c r="N4919" s="6"/>
      <c r="O4919" s="6"/>
      <c r="P4919" s="10"/>
      <c r="Q4919" s="15" t="str">
        <f t="shared" ca="1" si="154"/>
        <v>-</v>
      </c>
      <c r="R4919" s="6"/>
      <c r="S4919" s="6"/>
      <c r="T4919" s="6"/>
      <c r="U4919" s="6"/>
      <c r="V4919" s="6"/>
      <c r="W4919" s="6" t="str">
        <f t="shared" si="153"/>
        <v>-</v>
      </c>
      <c r="X4919" s="6"/>
      <c r="Y4919" s="6"/>
      <c r="Z4919" s="6"/>
      <c r="AA4919" s="6"/>
      <c r="AB4919" s="6"/>
      <c r="AC4919" s="6"/>
    </row>
    <row r="4920" spans="1:29" x14ac:dyDescent="0.25">
      <c r="Q4920" s="12" t="str">
        <f t="shared" ca="1" si="154"/>
        <v>-</v>
      </c>
      <c r="W4920" t="str">
        <f t="shared" si="153"/>
        <v>-</v>
      </c>
    </row>
    <row r="4921" spans="1:29" x14ac:dyDescent="0.25">
      <c r="A4921" s="6"/>
      <c r="B4921" s="10"/>
      <c r="C4921" s="6"/>
      <c r="D4921" s="6"/>
      <c r="E4921" s="6"/>
      <c r="F4921" s="6"/>
      <c r="G4921" s="6"/>
      <c r="H4921" s="6"/>
      <c r="I4921" s="6"/>
      <c r="J4921" s="6"/>
      <c r="K4921" s="6"/>
      <c r="L4921" s="6"/>
      <c r="M4921" s="6"/>
      <c r="N4921" s="6"/>
      <c r="O4921" s="6"/>
      <c r="P4921" s="10"/>
      <c r="Q4921" s="15" t="str">
        <f t="shared" ca="1" si="154"/>
        <v>-</v>
      </c>
      <c r="R4921" s="6"/>
      <c r="S4921" s="6"/>
      <c r="T4921" s="6"/>
      <c r="U4921" s="6"/>
      <c r="V4921" s="6"/>
      <c r="W4921" s="6" t="str">
        <f t="shared" si="153"/>
        <v>-</v>
      </c>
      <c r="X4921" s="6"/>
      <c r="Y4921" s="6"/>
      <c r="Z4921" s="6"/>
      <c r="AA4921" s="6"/>
      <c r="AB4921" s="6"/>
      <c r="AC4921" s="6"/>
    </row>
    <row r="4922" spans="1:29" x14ac:dyDescent="0.25">
      <c r="Q4922" s="12" t="str">
        <f t="shared" ca="1" si="154"/>
        <v>-</v>
      </c>
      <c r="W4922" t="str">
        <f t="shared" si="153"/>
        <v>-</v>
      </c>
    </row>
    <row r="4923" spans="1:29" x14ac:dyDescent="0.25">
      <c r="A4923" s="6"/>
      <c r="B4923" s="10"/>
      <c r="C4923" s="6"/>
      <c r="D4923" s="6"/>
      <c r="E4923" s="6"/>
      <c r="F4923" s="6"/>
      <c r="G4923" s="6"/>
      <c r="H4923" s="6"/>
      <c r="I4923" s="6"/>
      <c r="J4923" s="6"/>
      <c r="K4923" s="6"/>
      <c r="L4923" s="6"/>
      <c r="M4923" s="6"/>
      <c r="N4923" s="6"/>
      <c r="O4923" s="6"/>
      <c r="P4923" s="10"/>
      <c r="Q4923" s="15" t="str">
        <f t="shared" ca="1" si="154"/>
        <v>-</v>
      </c>
      <c r="R4923" s="6"/>
      <c r="S4923" s="6"/>
      <c r="T4923" s="6"/>
      <c r="U4923" s="6"/>
      <c r="V4923" s="6"/>
      <c r="W4923" s="6" t="str">
        <f t="shared" si="153"/>
        <v>-</v>
      </c>
      <c r="X4923" s="6"/>
      <c r="Y4923" s="6"/>
      <c r="Z4923" s="6"/>
      <c r="AA4923" s="6"/>
      <c r="AB4923" s="6"/>
      <c r="AC4923" s="6"/>
    </row>
    <row r="4924" spans="1:29" x14ac:dyDescent="0.25">
      <c r="Q4924" s="12" t="str">
        <f t="shared" ca="1" si="154"/>
        <v>-</v>
      </c>
      <c r="W4924" t="str">
        <f t="shared" si="153"/>
        <v>-</v>
      </c>
    </row>
    <row r="4925" spans="1:29" x14ac:dyDescent="0.25">
      <c r="A4925" s="6"/>
      <c r="B4925" s="10"/>
      <c r="C4925" s="6"/>
      <c r="D4925" s="6"/>
      <c r="E4925" s="6"/>
      <c r="F4925" s="6"/>
      <c r="G4925" s="6"/>
      <c r="H4925" s="6"/>
      <c r="I4925" s="6"/>
      <c r="J4925" s="6"/>
      <c r="K4925" s="6"/>
      <c r="L4925" s="6"/>
      <c r="M4925" s="6"/>
      <c r="N4925" s="6"/>
      <c r="O4925" s="6"/>
      <c r="P4925" s="10"/>
      <c r="Q4925" s="15" t="str">
        <f t="shared" ca="1" si="154"/>
        <v>-</v>
      </c>
      <c r="R4925" s="6"/>
      <c r="S4925" s="6"/>
      <c r="T4925" s="6"/>
      <c r="U4925" s="6"/>
      <c r="V4925" s="6"/>
      <c r="W4925" s="6" t="str">
        <f t="shared" si="153"/>
        <v>-</v>
      </c>
      <c r="X4925" s="6"/>
      <c r="Y4925" s="6"/>
      <c r="Z4925" s="6"/>
      <c r="AA4925" s="6"/>
      <c r="AB4925" s="6"/>
      <c r="AC4925" s="6"/>
    </row>
    <row r="4926" spans="1:29" x14ac:dyDescent="0.25">
      <c r="Q4926" s="12" t="str">
        <f t="shared" ca="1" si="154"/>
        <v>-</v>
      </c>
      <c r="W4926" t="str">
        <f t="shared" si="153"/>
        <v>-</v>
      </c>
    </row>
    <row r="4927" spans="1:29" x14ac:dyDescent="0.25">
      <c r="A4927" s="6"/>
      <c r="B4927" s="10"/>
      <c r="C4927" s="6"/>
      <c r="D4927" s="6"/>
      <c r="E4927" s="6"/>
      <c r="F4927" s="6"/>
      <c r="G4927" s="6"/>
      <c r="H4927" s="6"/>
      <c r="I4927" s="6"/>
      <c r="J4927" s="6"/>
      <c r="K4927" s="6"/>
      <c r="L4927" s="6"/>
      <c r="M4927" s="6"/>
      <c r="N4927" s="6"/>
      <c r="O4927" s="6"/>
      <c r="P4927" s="10"/>
      <c r="Q4927" s="15" t="str">
        <f t="shared" ca="1" si="154"/>
        <v>-</v>
      </c>
      <c r="R4927" s="6"/>
      <c r="S4927" s="6"/>
      <c r="T4927" s="6"/>
      <c r="U4927" s="6"/>
      <c r="V4927" s="6"/>
      <c r="W4927" s="6" t="str">
        <f t="shared" ref="W4927:W4990" si="155">IF(OR(ISBLANK(J4927),ISBLANK(V4927)),"-",(IF(J4927=V4927,"Yes","No")))</f>
        <v>-</v>
      </c>
      <c r="X4927" s="6"/>
      <c r="Y4927" s="6"/>
      <c r="Z4927" s="6"/>
      <c r="AA4927" s="6"/>
      <c r="AB4927" s="6"/>
      <c r="AC4927" s="6"/>
    </row>
    <row r="4928" spans="1:29" x14ac:dyDescent="0.25">
      <c r="Q4928" s="12" t="str">
        <f t="shared" ref="Q4928:Q4991" ca="1" si="156">IF(B4928&gt;1/1/1900, (IF(R4928="Closed",(DATEDIF(B4928,P4928,"d"))-(DATEDIF(M4928,O4928,"d")),IF(OR(R4928="Pending",ISBLANK(P4928)),TODAY()-B4928))),"-")</f>
        <v>-</v>
      </c>
      <c r="W4928" t="str">
        <f t="shared" si="155"/>
        <v>-</v>
      </c>
    </row>
    <row r="4929" spans="1:29" x14ac:dyDescent="0.25">
      <c r="A4929" s="6"/>
      <c r="B4929" s="10"/>
      <c r="C4929" s="6"/>
      <c r="D4929" s="6"/>
      <c r="E4929" s="6"/>
      <c r="F4929" s="6"/>
      <c r="G4929" s="6"/>
      <c r="H4929" s="6"/>
      <c r="I4929" s="6"/>
      <c r="J4929" s="6"/>
      <c r="K4929" s="6"/>
      <c r="L4929" s="6"/>
      <c r="M4929" s="6"/>
      <c r="N4929" s="6"/>
      <c r="O4929" s="6"/>
      <c r="P4929" s="10"/>
      <c r="Q4929" s="15" t="str">
        <f t="shared" ca="1" si="156"/>
        <v>-</v>
      </c>
      <c r="R4929" s="6"/>
      <c r="S4929" s="6"/>
      <c r="T4929" s="6"/>
      <c r="U4929" s="6"/>
      <c r="V4929" s="6"/>
      <c r="W4929" s="6" t="str">
        <f t="shared" si="155"/>
        <v>-</v>
      </c>
      <c r="X4929" s="6"/>
      <c r="Y4929" s="6"/>
      <c r="Z4929" s="6"/>
      <c r="AA4929" s="6"/>
      <c r="AB4929" s="6"/>
      <c r="AC4929" s="6"/>
    </row>
    <row r="4930" spans="1:29" x14ac:dyDescent="0.25">
      <c r="Q4930" s="12" t="str">
        <f t="shared" ca="1" si="156"/>
        <v>-</v>
      </c>
      <c r="W4930" t="str">
        <f t="shared" si="155"/>
        <v>-</v>
      </c>
    </row>
    <row r="4931" spans="1:29" x14ac:dyDescent="0.25">
      <c r="A4931" s="6"/>
      <c r="B4931" s="10"/>
      <c r="C4931" s="6"/>
      <c r="D4931" s="6"/>
      <c r="E4931" s="6"/>
      <c r="F4931" s="6"/>
      <c r="G4931" s="6"/>
      <c r="H4931" s="6"/>
      <c r="I4931" s="6"/>
      <c r="J4931" s="6"/>
      <c r="K4931" s="6"/>
      <c r="L4931" s="6"/>
      <c r="M4931" s="6"/>
      <c r="N4931" s="6"/>
      <c r="O4931" s="6"/>
      <c r="P4931" s="10"/>
      <c r="Q4931" s="15" t="str">
        <f t="shared" ca="1" si="156"/>
        <v>-</v>
      </c>
      <c r="R4931" s="6"/>
      <c r="S4931" s="6"/>
      <c r="T4931" s="6"/>
      <c r="U4931" s="6"/>
      <c r="V4931" s="6"/>
      <c r="W4931" s="6" t="str">
        <f t="shared" si="155"/>
        <v>-</v>
      </c>
      <c r="X4931" s="6"/>
      <c r="Y4931" s="6"/>
      <c r="Z4931" s="6"/>
      <c r="AA4931" s="6"/>
      <c r="AB4931" s="6"/>
      <c r="AC4931" s="6"/>
    </row>
    <row r="4932" spans="1:29" x14ac:dyDescent="0.25">
      <c r="Q4932" s="12" t="str">
        <f t="shared" ca="1" si="156"/>
        <v>-</v>
      </c>
      <c r="W4932" t="str">
        <f t="shared" si="155"/>
        <v>-</v>
      </c>
    </row>
    <row r="4933" spans="1:29" x14ac:dyDescent="0.25">
      <c r="A4933" s="6"/>
      <c r="B4933" s="10"/>
      <c r="C4933" s="6"/>
      <c r="D4933" s="6"/>
      <c r="E4933" s="6"/>
      <c r="F4933" s="6"/>
      <c r="G4933" s="6"/>
      <c r="H4933" s="6"/>
      <c r="I4933" s="6"/>
      <c r="J4933" s="6"/>
      <c r="K4933" s="6"/>
      <c r="L4933" s="6"/>
      <c r="M4933" s="6"/>
      <c r="N4933" s="6"/>
      <c r="O4933" s="6"/>
      <c r="P4933" s="10"/>
      <c r="Q4933" s="15" t="str">
        <f t="shared" ca="1" si="156"/>
        <v>-</v>
      </c>
      <c r="R4933" s="6"/>
      <c r="S4933" s="6"/>
      <c r="T4933" s="6"/>
      <c r="U4933" s="6"/>
      <c r="V4933" s="6"/>
      <c r="W4933" s="6" t="str">
        <f t="shared" si="155"/>
        <v>-</v>
      </c>
      <c r="X4933" s="6"/>
      <c r="Y4933" s="6"/>
      <c r="Z4933" s="6"/>
      <c r="AA4933" s="6"/>
      <c r="AB4933" s="6"/>
      <c r="AC4933" s="6"/>
    </row>
    <row r="4934" spans="1:29" x14ac:dyDescent="0.25">
      <c r="Q4934" s="12" t="str">
        <f t="shared" ca="1" si="156"/>
        <v>-</v>
      </c>
      <c r="W4934" t="str">
        <f t="shared" si="155"/>
        <v>-</v>
      </c>
    </row>
    <row r="4935" spans="1:29" x14ac:dyDescent="0.25">
      <c r="A4935" s="6"/>
      <c r="B4935" s="10"/>
      <c r="C4935" s="6"/>
      <c r="D4935" s="6"/>
      <c r="E4935" s="6"/>
      <c r="F4935" s="6"/>
      <c r="G4935" s="6"/>
      <c r="H4935" s="6"/>
      <c r="I4935" s="6"/>
      <c r="J4935" s="6"/>
      <c r="K4935" s="6"/>
      <c r="L4935" s="6"/>
      <c r="M4935" s="6"/>
      <c r="N4935" s="6"/>
      <c r="O4935" s="6"/>
      <c r="P4935" s="10"/>
      <c r="Q4935" s="15" t="str">
        <f t="shared" ca="1" si="156"/>
        <v>-</v>
      </c>
      <c r="R4935" s="6"/>
      <c r="S4935" s="6"/>
      <c r="T4935" s="6"/>
      <c r="U4935" s="6"/>
      <c r="V4935" s="6"/>
      <c r="W4935" s="6" t="str">
        <f t="shared" si="155"/>
        <v>-</v>
      </c>
      <c r="X4935" s="6"/>
      <c r="Y4935" s="6"/>
      <c r="Z4935" s="6"/>
      <c r="AA4935" s="6"/>
      <c r="AB4935" s="6"/>
      <c r="AC4935" s="6"/>
    </row>
    <row r="4936" spans="1:29" x14ac:dyDescent="0.25">
      <c r="Q4936" s="12" t="str">
        <f t="shared" ca="1" si="156"/>
        <v>-</v>
      </c>
      <c r="W4936" t="str">
        <f t="shared" si="155"/>
        <v>-</v>
      </c>
    </row>
    <row r="4937" spans="1:29" x14ac:dyDescent="0.25">
      <c r="A4937" s="6"/>
      <c r="B4937" s="10"/>
      <c r="C4937" s="6"/>
      <c r="D4937" s="6"/>
      <c r="E4937" s="6"/>
      <c r="F4937" s="6"/>
      <c r="G4937" s="6"/>
      <c r="H4937" s="6"/>
      <c r="I4937" s="6"/>
      <c r="J4937" s="6"/>
      <c r="K4937" s="6"/>
      <c r="L4937" s="6"/>
      <c r="M4937" s="6"/>
      <c r="N4937" s="6"/>
      <c r="O4937" s="6"/>
      <c r="P4937" s="10"/>
      <c r="Q4937" s="15" t="str">
        <f t="shared" ca="1" si="156"/>
        <v>-</v>
      </c>
      <c r="R4937" s="6"/>
      <c r="S4937" s="6"/>
      <c r="T4937" s="6"/>
      <c r="U4937" s="6"/>
      <c r="V4937" s="6"/>
      <c r="W4937" s="6" t="str">
        <f t="shared" si="155"/>
        <v>-</v>
      </c>
      <c r="X4937" s="6"/>
      <c r="Y4937" s="6"/>
      <c r="Z4937" s="6"/>
      <c r="AA4937" s="6"/>
      <c r="AB4937" s="6"/>
      <c r="AC4937" s="6"/>
    </row>
    <row r="4938" spans="1:29" x14ac:dyDescent="0.25">
      <c r="Q4938" s="12" t="str">
        <f t="shared" ca="1" si="156"/>
        <v>-</v>
      </c>
      <c r="W4938" t="str">
        <f t="shared" si="155"/>
        <v>-</v>
      </c>
    </row>
    <row r="4939" spans="1:29" x14ac:dyDescent="0.25">
      <c r="A4939" s="6"/>
      <c r="B4939" s="10"/>
      <c r="C4939" s="6"/>
      <c r="D4939" s="6"/>
      <c r="E4939" s="6"/>
      <c r="F4939" s="6"/>
      <c r="G4939" s="6"/>
      <c r="H4939" s="6"/>
      <c r="I4939" s="6"/>
      <c r="J4939" s="6"/>
      <c r="K4939" s="6"/>
      <c r="L4939" s="6"/>
      <c r="M4939" s="6"/>
      <c r="N4939" s="6"/>
      <c r="O4939" s="6"/>
      <c r="P4939" s="10"/>
      <c r="Q4939" s="15" t="str">
        <f t="shared" ca="1" si="156"/>
        <v>-</v>
      </c>
      <c r="R4939" s="6"/>
      <c r="S4939" s="6"/>
      <c r="T4939" s="6"/>
      <c r="U4939" s="6"/>
      <c r="V4939" s="6"/>
      <c r="W4939" s="6" t="str">
        <f t="shared" si="155"/>
        <v>-</v>
      </c>
      <c r="X4939" s="6"/>
      <c r="Y4939" s="6"/>
      <c r="Z4939" s="6"/>
      <c r="AA4939" s="6"/>
      <c r="AB4939" s="6"/>
      <c r="AC4939" s="6"/>
    </row>
    <row r="4940" spans="1:29" x14ac:dyDescent="0.25">
      <c r="Q4940" s="12" t="str">
        <f t="shared" ca="1" si="156"/>
        <v>-</v>
      </c>
      <c r="W4940" t="str">
        <f t="shared" si="155"/>
        <v>-</v>
      </c>
    </row>
    <row r="4941" spans="1:29" x14ac:dyDescent="0.25">
      <c r="A4941" s="6"/>
      <c r="B4941" s="10"/>
      <c r="C4941" s="6"/>
      <c r="D4941" s="6"/>
      <c r="E4941" s="6"/>
      <c r="F4941" s="6"/>
      <c r="G4941" s="6"/>
      <c r="H4941" s="6"/>
      <c r="I4941" s="6"/>
      <c r="J4941" s="6"/>
      <c r="K4941" s="6"/>
      <c r="L4941" s="6"/>
      <c r="M4941" s="6"/>
      <c r="N4941" s="6"/>
      <c r="O4941" s="6"/>
      <c r="P4941" s="10"/>
      <c r="Q4941" s="15" t="str">
        <f t="shared" ca="1" si="156"/>
        <v>-</v>
      </c>
      <c r="R4941" s="6"/>
      <c r="S4941" s="6"/>
      <c r="T4941" s="6"/>
      <c r="U4941" s="6"/>
      <c r="V4941" s="6"/>
      <c r="W4941" s="6" t="str">
        <f t="shared" si="155"/>
        <v>-</v>
      </c>
      <c r="X4941" s="6"/>
      <c r="Y4941" s="6"/>
      <c r="Z4941" s="6"/>
      <c r="AA4941" s="6"/>
      <c r="AB4941" s="6"/>
      <c r="AC4941" s="6"/>
    </row>
    <row r="4942" spans="1:29" x14ac:dyDescent="0.25">
      <c r="Q4942" s="12" t="str">
        <f t="shared" ca="1" si="156"/>
        <v>-</v>
      </c>
      <c r="W4942" t="str">
        <f t="shared" si="155"/>
        <v>-</v>
      </c>
    </row>
    <row r="4943" spans="1:29" x14ac:dyDescent="0.25">
      <c r="A4943" s="6"/>
      <c r="B4943" s="10"/>
      <c r="C4943" s="6"/>
      <c r="D4943" s="6"/>
      <c r="E4943" s="6"/>
      <c r="F4943" s="6"/>
      <c r="G4943" s="6"/>
      <c r="H4943" s="6"/>
      <c r="I4943" s="6"/>
      <c r="J4943" s="6"/>
      <c r="K4943" s="6"/>
      <c r="L4943" s="6"/>
      <c r="M4943" s="6"/>
      <c r="N4943" s="6"/>
      <c r="O4943" s="6"/>
      <c r="P4943" s="10"/>
      <c r="Q4943" s="15" t="str">
        <f t="shared" ca="1" si="156"/>
        <v>-</v>
      </c>
      <c r="R4943" s="6"/>
      <c r="S4943" s="6"/>
      <c r="T4943" s="6"/>
      <c r="U4943" s="6"/>
      <c r="V4943" s="6"/>
      <c r="W4943" s="6" t="str">
        <f t="shared" si="155"/>
        <v>-</v>
      </c>
      <c r="X4943" s="6"/>
      <c r="Y4943" s="6"/>
      <c r="Z4943" s="6"/>
      <c r="AA4943" s="6"/>
      <c r="AB4943" s="6"/>
      <c r="AC4943" s="6"/>
    </row>
    <row r="4944" spans="1:29" x14ac:dyDescent="0.25">
      <c r="Q4944" s="12" t="str">
        <f t="shared" ca="1" si="156"/>
        <v>-</v>
      </c>
      <c r="W4944" t="str">
        <f t="shared" si="155"/>
        <v>-</v>
      </c>
    </row>
    <row r="4945" spans="1:29" x14ac:dyDescent="0.25">
      <c r="A4945" s="6"/>
      <c r="B4945" s="10"/>
      <c r="C4945" s="6"/>
      <c r="D4945" s="6"/>
      <c r="E4945" s="6"/>
      <c r="F4945" s="6"/>
      <c r="G4945" s="6"/>
      <c r="H4945" s="6"/>
      <c r="I4945" s="6"/>
      <c r="J4945" s="6"/>
      <c r="K4945" s="6"/>
      <c r="L4945" s="6"/>
      <c r="M4945" s="6"/>
      <c r="N4945" s="6"/>
      <c r="O4945" s="6"/>
      <c r="P4945" s="10"/>
      <c r="Q4945" s="15" t="str">
        <f t="shared" ca="1" si="156"/>
        <v>-</v>
      </c>
      <c r="R4945" s="6"/>
      <c r="S4945" s="6"/>
      <c r="T4945" s="6"/>
      <c r="U4945" s="6"/>
      <c r="V4945" s="6"/>
      <c r="W4945" s="6" t="str">
        <f t="shared" si="155"/>
        <v>-</v>
      </c>
      <c r="X4945" s="6"/>
      <c r="Y4945" s="6"/>
      <c r="Z4945" s="6"/>
      <c r="AA4945" s="6"/>
      <c r="AB4945" s="6"/>
      <c r="AC4945" s="6"/>
    </row>
    <row r="4946" spans="1:29" x14ac:dyDescent="0.25">
      <c r="Q4946" s="12" t="str">
        <f t="shared" ca="1" si="156"/>
        <v>-</v>
      </c>
      <c r="W4946" t="str">
        <f t="shared" si="155"/>
        <v>-</v>
      </c>
    </row>
    <row r="4947" spans="1:29" x14ac:dyDescent="0.25">
      <c r="A4947" s="6"/>
      <c r="B4947" s="10"/>
      <c r="C4947" s="6"/>
      <c r="D4947" s="6"/>
      <c r="E4947" s="6"/>
      <c r="F4947" s="6"/>
      <c r="G4947" s="6"/>
      <c r="H4947" s="6"/>
      <c r="I4947" s="6"/>
      <c r="J4947" s="6"/>
      <c r="K4947" s="6"/>
      <c r="L4947" s="6"/>
      <c r="M4947" s="6"/>
      <c r="N4947" s="6"/>
      <c r="O4947" s="6"/>
      <c r="P4947" s="10"/>
      <c r="Q4947" s="15" t="str">
        <f t="shared" ca="1" si="156"/>
        <v>-</v>
      </c>
      <c r="R4947" s="6"/>
      <c r="S4947" s="6"/>
      <c r="T4947" s="6"/>
      <c r="U4947" s="6"/>
      <c r="V4947" s="6"/>
      <c r="W4947" s="6" t="str">
        <f t="shared" si="155"/>
        <v>-</v>
      </c>
      <c r="X4947" s="6"/>
      <c r="Y4947" s="6"/>
      <c r="Z4947" s="6"/>
      <c r="AA4947" s="6"/>
      <c r="AB4947" s="6"/>
      <c r="AC4947" s="6"/>
    </row>
    <row r="4948" spans="1:29" x14ac:dyDescent="0.25">
      <c r="Q4948" s="12" t="str">
        <f t="shared" ca="1" si="156"/>
        <v>-</v>
      </c>
      <c r="W4948" t="str">
        <f t="shared" si="155"/>
        <v>-</v>
      </c>
    </row>
    <row r="4949" spans="1:29" x14ac:dyDescent="0.25">
      <c r="A4949" s="6"/>
      <c r="B4949" s="10"/>
      <c r="C4949" s="6"/>
      <c r="D4949" s="6"/>
      <c r="E4949" s="6"/>
      <c r="F4949" s="6"/>
      <c r="G4949" s="6"/>
      <c r="H4949" s="6"/>
      <c r="I4949" s="6"/>
      <c r="J4949" s="6"/>
      <c r="K4949" s="6"/>
      <c r="L4949" s="6"/>
      <c r="M4949" s="6"/>
      <c r="N4949" s="6"/>
      <c r="O4949" s="6"/>
      <c r="P4949" s="10"/>
      <c r="Q4949" s="15" t="str">
        <f t="shared" ca="1" si="156"/>
        <v>-</v>
      </c>
      <c r="R4949" s="6"/>
      <c r="S4949" s="6"/>
      <c r="T4949" s="6"/>
      <c r="U4949" s="6"/>
      <c r="V4949" s="6"/>
      <c r="W4949" s="6" t="str">
        <f t="shared" si="155"/>
        <v>-</v>
      </c>
      <c r="X4949" s="6"/>
      <c r="Y4949" s="6"/>
      <c r="Z4949" s="6"/>
      <c r="AA4949" s="6"/>
      <c r="AB4949" s="6"/>
      <c r="AC4949" s="6"/>
    </row>
    <row r="4950" spans="1:29" x14ac:dyDescent="0.25">
      <c r="Q4950" s="12" t="str">
        <f t="shared" ca="1" si="156"/>
        <v>-</v>
      </c>
      <c r="W4950" t="str">
        <f t="shared" si="155"/>
        <v>-</v>
      </c>
    </row>
    <row r="4951" spans="1:29" x14ac:dyDescent="0.25">
      <c r="A4951" s="6"/>
      <c r="B4951" s="10"/>
      <c r="C4951" s="6"/>
      <c r="D4951" s="6"/>
      <c r="E4951" s="6"/>
      <c r="F4951" s="6"/>
      <c r="G4951" s="6"/>
      <c r="H4951" s="6"/>
      <c r="I4951" s="6"/>
      <c r="J4951" s="6"/>
      <c r="K4951" s="6"/>
      <c r="L4951" s="6"/>
      <c r="M4951" s="6"/>
      <c r="N4951" s="6"/>
      <c r="O4951" s="6"/>
      <c r="P4951" s="10"/>
      <c r="Q4951" s="15" t="str">
        <f t="shared" ca="1" si="156"/>
        <v>-</v>
      </c>
      <c r="R4951" s="6"/>
      <c r="S4951" s="6"/>
      <c r="T4951" s="6"/>
      <c r="U4951" s="6"/>
      <c r="V4951" s="6"/>
      <c r="W4951" s="6" t="str">
        <f t="shared" si="155"/>
        <v>-</v>
      </c>
      <c r="X4951" s="6"/>
      <c r="Y4951" s="6"/>
      <c r="Z4951" s="6"/>
      <c r="AA4951" s="6"/>
      <c r="AB4951" s="6"/>
      <c r="AC4951" s="6"/>
    </row>
    <row r="4952" spans="1:29" x14ac:dyDescent="0.25">
      <c r="Q4952" s="12" t="str">
        <f t="shared" ca="1" si="156"/>
        <v>-</v>
      </c>
      <c r="W4952" t="str">
        <f t="shared" si="155"/>
        <v>-</v>
      </c>
    </row>
    <row r="4953" spans="1:29" x14ac:dyDescent="0.25">
      <c r="A4953" s="6"/>
      <c r="B4953" s="10"/>
      <c r="C4953" s="6"/>
      <c r="D4953" s="6"/>
      <c r="E4953" s="6"/>
      <c r="F4953" s="6"/>
      <c r="G4953" s="6"/>
      <c r="H4953" s="6"/>
      <c r="I4953" s="6"/>
      <c r="J4953" s="6"/>
      <c r="K4953" s="6"/>
      <c r="L4953" s="6"/>
      <c r="M4953" s="6"/>
      <c r="N4953" s="6"/>
      <c r="O4953" s="6"/>
      <c r="P4953" s="10"/>
      <c r="Q4953" s="15" t="str">
        <f t="shared" ca="1" si="156"/>
        <v>-</v>
      </c>
      <c r="R4953" s="6"/>
      <c r="S4953" s="6"/>
      <c r="T4953" s="6"/>
      <c r="U4953" s="6"/>
      <c r="V4953" s="6"/>
      <c r="W4953" s="6" t="str">
        <f t="shared" si="155"/>
        <v>-</v>
      </c>
      <c r="X4953" s="6"/>
      <c r="Y4953" s="6"/>
      <c r="Z4953" s="6"/>
      <c r="AA4953" s="6"/>
      <c r="AB4953" s="6"/>
      <c r="AC4953" s="6"/>
    </row>
    <row r="4954" spans="1:29" x14ac:dyDescent="0.25">
      <c r="Q4954" s="12" t="str">
        <f t="shared" ca="1" si="156"/>
        <v>-</v>
      </c>
      <c r="W4954" t="str">
        <f t="shared" si="155"/>
        <v>-</v>
      </c>
    </row>
    <row r="4955" spans="1:29" x14ac:dyDescent="0.25">
      <c r="A4955" s="6"/>
      <c r="B4955" s="10"/>
      <c r="C4955" s="6"/>
      <c r="D4955" s="6"/>
      <c r="E4955" s="6"/>
      <c r="F4955" s="6"/>
      <c r="G4955" s="6"/>
      <c r="H4955" s="6"/>
      <c r="I4955" s="6"/>
      <c r="J4955" s="6"/>
      <c r="K4955" s="6"/>
      <c r="L4955" s="6"/>
      <c r="M4955" s="6"/>
      <c r="N4955" s="6"/>
      <c r="O4955" s="6"/>
      <c r="P4955" s="10"/>
      <c r="Q4955" s="15" t="str">
        <f t="shared" ca="1" si="156"/>
        <v>-</v>
      </c>
      <c r="R4955" s="6"/>
      <c r="S4955" s="6"/>
      <c r="T4955" s="6"/>
      <c r="U4955" s="6"/>
      <c r="V4955" s="6"/>
      <c r="W4955" s="6" t="str">
        <f t="shared" si="155"/>
        <v>-</v>
      </c>
      <c r="X4955" s="6"/>
      <c r="Y4955" s="6"/>
      <c r="Z4955" s="6"/>
      <c r="AA4955" s="6"/>
      <c r="AB4955" s="6"/>
      <c r="AC4955" s="6"/>
    </row>
    <row r="4956" spans="1:29" x14ac:dyDescent="0.25">
      <c r="Q4956" s="12" t="str">
        <f t="shared" ca="1" si="156"/>
        <v>-</v>
      </c>
      <c r="W4956" t="str">
        <f t="shared" si="155"/>
        <v>-</v>
      </c>
    </row>
    <row r="4957" spans="1:29" x14ac:dyDescent="0.25">
      <c r="A4957" s="6"/>
      <c r="B4957" s="10"/>
      <c r="C4957" s="6"/>
      <c r="D4957" s="6"/>
      <c r="E4957" s="6"/>
      <c r="F4957" s="6"/>
      <c r="G4957" s="6"/>
      <c r="H4957" s="6"/>
      <c r="I4957" s="6"/>
      <c r="J4957" s="6"/>
      <c r="K4957" s="6"/>
      <c r="L4957" s="6"/>
      <c r="M4957" s="6"/>
      <c r="N4957" s="6"/>
      <c r="O4957" s="6"/>
      <c r="P4957" s="10"/>
      <c r="Q4957" s="15" t="str">
        <f t="shared" ca="1" si="156"/>
        <v>-</v>
      </c>
      <c r="R4957" s="6"/>
      <c r="S4957" s="6"/>
      <c r="T4957" s="6"/>
      <c r="U4957" s="6"/>
      <c r="V4957" s="6"/>
      <c r="W4957" s="6" t="str">
        <f t="shared" si="155"/>
        <v>-</v>
      </c>
      <c r="X4957" s="6"/>
      <c r="Y4957" s="6"/>
      <c r="Z4957" s="6"/>
      <c r="AA4957" s="6"/>
      <c r="AB4957" s="6"/>
      <c r="AC4957" s="6"/>
    </row>
    <row r="4958" spans="1:29" x14ac:dyDescent="0.25">
      <c r="Q4958" s="12" t="str">
        <f t="shared" ca="1" si="156"/>
        <v>-</v>
      </c>
      <c r="W4958" t="str">
        <f t="shared" si="155"/>
        <v>-</v>
      </c>
    </row>
    <row r="4959" spans="1:29" x14ac:dyDescent="0.25">
      <c r="A4959" s="6"/>
      <c r="B4959" s="10"/>
      <c r="C4959" s="6"/>
      <c r="D4959" s="6"/>
      <c r="E4959" s="6"/>
      <c r="F4959" s="6"/>
      <c r="G4959" s="6"/>
      <c r="H4959" s="6"/>
      <c r="I4959" s="6"/>
      <c r="J4959" s="6"/>
      <c r="K4959" s="6"/>
      <c r="L4959" s="6"/>
      <c r="M4959" s="6"/>
      <c r="N4959" s="6"/>
      <c r="O4959" s="6"/>
      <c r="P4959" s="10"/>
      <c r="Q4959" s="15" t="str">
        <f t="shared" ca="1" si="156"/>
        <v>-</v>
      </c>
      <c r="R4959" s="6"/>
      <c r="S4959" s="6"/>
      <c r="T4959" s="6"/>
      <c r="U4959" s="6"/>
      <c r="V4959" s="6"/>
      <c r="W4959" s="6" t="str">
        <f t="shared" si="155"/>
        <v>-</v>
      </c>
      <c r="X4959" s="6"/>
      <c r="Y4959" s="6"/>
      <c r="Z4959" s="6"/>
      <c r="AA4959" s="6"/>
      <c r="AB4959" s="6"/>
      <c r="AC4959" s="6"/>
    </row>
    <row r="4960" spans="1:29" x14ac:dyDescent="0.25">
      <c r="Q4960" s="12" t="str">
        <f t="shared" ca="1" si="156"/>
        <v>-</v>
      </c>
      <c r="W4960" t="str">
        <f t="shared" si="155"/>
        <v>-</v>
      </c>
    </row>
    <row r="4961" spans="1:29" x14ac:dyDescent="0.25">
      <c r="A4961" s="6"/>
      <c r="B4961" s="10"/>
      <c r="C4961" s="6"/>
      <c r="D4961" s="6"/>
      <c r="E4961" s="6"/>
      <c r="F4961" s="6"/>
      <c r="G4961" s="6"/>
      <c r="H4961" s="6"/>
      <c r="I4961" s="6"/>
      <c r="J4961" s="6"/>
      <c r="K4961" s="6"/>
      <c r="L4961" s="6"/>
      <c r="M4961" s="6"/>
      <c r="N4961" s="6"/>
      <c r="O4961" s="6"/>
      <c r="P4961" s="10"/>
      <c r="Q4961" s="15" t="str">
        <f t="shared" ca="1" si="156"/>
        <v>-</v>
      </c>
      <c r="R4961" s="6"/>
      <c r="S4961" s="6"/>
      <c r="T4961" s="6"/>
      <c r="U4961" s="6"/>
      <c r="V4961" s="6"/>
      <c r="W4961" s="6" t="str">
        <f t="shared" si="155"/>
        <v>-</v>
      </c>
      <c r="X4961" s="6"/>
      <c r="Y4961" s="6"/>
      <c r="Z4961" s="6"/>
      <c r="AA4961" s="6"/>
      <c r="AB4961" s="6"/>
      <c r="AC4961" s="6"/>
    </row>
    <row r="4962" spans="1:29" x14ac:dyDescent="0.25">
      <c r="Q4962" s="12" t="str">
        <f t="shared" ca="1" si="156"/>
        <v>-</v>
      </c>
      <c r="W4962" t="str">
        <f t="shared" si="155"/>
        <v>-</v>
      </c>
    </row>
    <row r="4963" spans="1:29" x14ac:dyDescent="0.25">
      <c r="A4963" s="6"/>
      <c r="B4963" s="10"/>
      <c r="C4963" s="6"/>
      <c r="D4963" s="6"/>
      <c r="E4963" s="6"/>
      <c r="F4963" s="6"/>
      <c r="G4963" s="6"/>
      <c r="H4963" s="6"/>
      <c r="I4963" s="6"/>
      <c r="J4963" s="6"/>
      <c r="K4963" s="6"/>
      <c r="L4963" s="6"/>
      <c r="M4963" s="6"/>
      <c r="N4963" s="6"/>
      <c r="O4963" s="6"/>
      <c r="P4963" s="10"/>
      <c r="Q4963" s="15" t="str">
        <f t="shared" ca="1" si="156"/>
        <v>-</v>
      </c>
      <c r="R4963" s="6"/>
      <c r="S4963" s="6"/>
      <c r="T4963" s="6"/>
      <c r="U4963" s="6"/>
      <c r="V4963" s="6"/>
      <c r="W4963" s="6" t="str">
        <f t="shared" si="155"/>
        <v>-</v>
      </c>
      <c r="X4963" s="6"/>
      <c r="Y4963" s="6"/>
      <c r="Z4963" s="6"/>
      <c r="AA4963" s="6"/>
      <c r="AB4963" s="6"/>
      <c r="AC4963" s="6"/>
    </row>
    <row r="4964" spans="1:29" x14ac:dyDescent="0.25">
      <c r="Q4964" s="12" t="str">
        <f t="shared" ca="1" si="156"/>
        <v>-</v>
      </c>
      <c r="W4964" t="str">
        <f t="shared" si="155"/>
        <v>-</v>
      </c>
    </row>
    <row r="4965" spans="1:29" x14ac:dyDescent="0.25">
      <c r="A4965" s="6"/>
      <c r="B4965" s="10"/>
      <c r="C4965" s="6"/>
      <c r="D4965" s="6"/>
      <c r="E4965" s="6"/>
      <c r="F4965" s="6"/>
      <c r="G4965" s="6"/>
      <c r="H4965" s="6"/>
      <c r="I4965" s="6"/>
      <c r="J4965" s="6"/>
      <c r="K4965" s="6"/>
      <c r="L4965" s="6"/>
      <c r="M4965" s="6"/>
      <c r="N4965" s="6"/>
      <c r="O4965" s="6"/>
      <c r="P4965" s="10"/>
      <c r="Q4965" s="15" t="str">
        <f t="shared" ca="1" si="156"/>
        <v>-</v>
      </c>
      <c r="R4965" s="6"/>
      <c r="S4965" s="6"/>
      <c r="T4965" s="6"/>
      <c r="U4965" s="6"/>
      <c r="V4965" s="6"/>
      <c r="W4965" s="6" t="str">
        <f t="shared" si="155"/>
        <v>-</v>
      </c>
      <c r="X4965" s="6"/>
      <c r="Y4965" s="6"/>
      <c r="Z4965" s="6"/>
      <c r="AA4965" s="6"/>
      <c r="AB4965" s="6"/>
      <c r="AC4965" s="6"/>
    </row>
    <row r="4966" spans="1:29" x14ac:dyDescent="0.25">
      <c r="Q4966" s="12" t="str">
        <f t="shared" ca="1" si="156"/>
        <v>-</v>
      </c>
      <c r="W4966" t="str">
        <f t="shared" si="155"/>
        <v>-</v>
      </c>
    </row>
    <row r="4967" spans="1:29" x14ac:dyDescent="0.25">
      <c r="A4967" s="6"/>
      <c r="B4967" s="10"/>
      <c r="C4967" s="6"/>
      <c r="D4967" s="6"/>
      <c r="E4967" s="6"/>
      <c r="F4967" s="6"/>
      <c r="G4967" s="6"/>
      <c r="H4967" s="6"/>
      <c r="I4967" s="6"/>
      <c r="J4967" s="6"/>
      <c r="K4967" s="6"/>
      <c r="L4967" s="6"/>
      <c r="M4967" s="6"/>
      <c r="N4967" s="6"/>
      <c r="O4967" s="6"/>
      <c r="P4967" s="10"/>
      <c r="Q4967" s="15" t="str">
        <f t="shared" ca="1" si="156"/>
        <v>-</v>
      </c>
      <c r="R4967" s="6"/>
      <c r="S4967" s="6"/>
      <c r="T4967" s="6"/>
      <c r="U4967" s="6"/>
      <c r="V4967" s="6"/>
      <c r="W4967" s="6" t="str">
        <f t="shared" si="155"/>
        <v>-</v>
      </c>
      <c r="X4967" s="6"/>
      <c r="Y4967" s="6"/>
      <c r="Z4967" s="6"/>
      <c r="AA4967" s="6"/>
      <c r="AB4967" s="6"/>
      <c r="AC4967" s="6"/>
    </row>
    <row r="4968" spans="1:29" x14ac:dyDescent="0.25">
      <c r="Q4968" s="12" t="str">
        <f t="shared" ca="1" si="156"/>
        <v>-</v>
      </c>
      <c r="W4968" t="str">
        <f t="shared" si="155"/>
        <v>-</v>
      </c>
    </row>
    <row r="4969" spans="1:29" x14ac:dyDescent="0.25">
      <c r="A4969" s="6"/>
      <c r="B4969" s="10"/>
      <c r="C4969" s="6"/>
      <c r="D4969" s="6"/>
      <c r="E4969" s="6"/>
      <c r="F4969" s="6"/>
      <c r="G4969" s="6"/>
      <c r="H4969" s="6"/>
      <c r="I4969" s="6"/>
      <c r="J4969" s="6"/>
      <c r="K4969" s="6"/>
      <c r="L4969" s="6"/>
      <c r="M4969" s="6"/>
      <c r="N4969" s="6"/>
      <c r="O4969" s="6"/>
      <c r="P4969" s="10"/>
      <c r="Q4969" s="15" t="str">
        <f t="shared" ca="1" si="156"/>
        <v>-</v>
      </c>
      <c r="R4969" s="6"/>
      <c r="S4969" s="6"/>
      <c r="T4969" s="6"/>
      <c r="U4969" s="6"/>
      <c r="V4969" s="6"/>
      <c r="W4969" s="6" t="str">
        <f t="shared" si="155"/>
        <v>-</v>
      </c>
      <c r="X4969" s="6"/>
      <c r="Y4969" s="6"/>
      <c r="Z4969" s="6"/>
      <c r="AA4969" s="6"/>
      <c r="AB4969" s="6"/>
      <c r="AC4969" s="6"/>
    </row>
    <row r="4970" spans="1:29" x14ac:dyDescent="0.25">
      <c r="Q4970" s="12" t="str">
        <f t="shared" ca="1" si="156"/>
        <v>-</v>
      </c>
      <c r="W4970" t="str">
        <f t="shared" si="155"/>
        <v>-</v>
      </c>
    </row>
    <row r="4971" spans="1:29" x14ac:dyDescent="0.25">
      <c r="A4971" s="6"/>
      <c r="B4971" s="10"/>
      <c r="C4971" s="6"/>
      <c r="D4971" s="6"/>
      <c r="E4971" s="6"/>
      <c r="F4971" s="6"/>
      <c r="G4971" s="6"/>
      <c r="H4971" s="6"/>
      <c r="I4971" s="6"/>
      <c r="J4971" s="6"/>
      <c r="K4971" s="6"/>
      <c r="L4971" s="6"/>
      <c r="M4971" s="6"/>
      <c r="N4971" s="6"/>
      <c r="O4971" s="6"/>
      <c r="P4971" s="10"/>
      <c r="Q4971" s="15" t="str">
        <f t="shared" ca="1" si="156"/>
        <v>-</v>
      </c>
      <c r="R4971" s="6"/>
      <c r="S4971" s="6"/>
      <c r="T4971" s="6"/>
      <c r="U4971" s="6"/>
      <c r="V4971" s="6"/>
      <c r="W4971" s="6" t="str">
        <f t="shared" si="155"/>
        <v>-</v>
      </c>
      <c r="X4971" s="6"/>
      <c r="Y4971" s="6"/>
      <c r="Z4971" s="6"/>
      <c r="AA4971" s="6"/>
      <c r="AB4971" s="6"/>
      <c r="AC4971" s="6"/>
    </row>
    <row r="4972" spans="1:29" x14ac:dyDescent="0.25">
      <c r="Q4972" s="12" t="str">
        <f t="shared" ca="1" si="156"/>
        <v>-</v>
      </c>
      <c r="W4972" t="str">
        <f t="shared" si="155"/>
        <v>-</v>
      </c>
    </row>
    <row r="4973" spans="1:29" x14ac:dyDescent="0.25">
      <c r="A4973" s="6"/>
      <c r="B4973" s="10"/>
      <c r="C4973" s="6"/>
      <c r="D4973" s="6"/>
      <c r="E4973" s="6"/>
      <c r="F4973" s="6"/>
      <c r="G4973" s="6"/>
      <c r="H4973" s="6"/>
      <c r="I4973" s="6"/>
      <c r="J4973" s="6"/>
      <c r="K4973" s="6"/>
      <c r="L4973" s="6"/>
      <c r="M4973" s="6"/>
      <c r="N4973" s="6"/>
      <c r="O4973" s="6"/>
      <c r="P4973" s="10"/>
      <c r="Q4973" s="15" t="str">
        <f t="shared" ca="1" si="156"/>
        <v>-</v>
      </c>
      <c r="R4973" s="6"/>
      <c r="S4973" s="6"/>
      <c r="T4973" s="6"/>
      <c r="U4973" s="6"/>
      <c r="V4973" s="6"/>
      <c r="W4973" s="6" t="str">
        <f t="shared" si="155"/>
        <v>-</v>
      </c>
      <c r="X4973" s="6"/>
      <c r="Y4973" s="6"/>
      <c r="Z4973" s="6"/>
      <c r="AA4973" s="6"/>
      <c r="AB4973" s="6"/>
      <c r="AC4973" s="6"/>
    </row>
    <row r="4974" spans="1:29" x14ac:dyDescent="0.25">
      <c r="Q4974" s="12" t="str">
        <f t="shared" ca="1" si="156"/>
        <v>-</v>
      </c>
      <c r="W4974" t="str">
        <f t="shared" si="155"/>
        <v>-</v>
      </c>
    </row>
    <row r="4975" spans="1:29" x14ac:dyDescent="0.25">
      <c r="A4975" s="6"/>
      <c r="B4975" s="10"/>
      <c r="C4975" s="6"/>
      <c r="D4975" s="6"/>
      <c r="E4975" s="6"/>
      <c r="F4975" s="6"/>
      <c r="G4975" s="6"/>
      <c r="H4975" s="6"/>
      <c r="I4975" s="6"/>
      <c r="J4975" s="6"/>
      <c r="K4975" s="6"/>
      <c r="L4975" s="6"/>
      <c r="M4975" s="6"/>
      <c r="N4975" s="6"/>
      <c r="O4975" s="6"/>
      <c r="P4975" s="10"/>
      <c r="Q4975" s="15" t="str">
        <f t="shared" ca="1" si="156"/>
        <v>-</v>
      </c>
      <c r="R4975" s="6"/>
      <c r="S4975" s="6"/>
      <c r="T4975" s="6"/>
      <c r="U4975" s="6"/>
      <c r="V4975" s="6"/>
      <c r="W4975" s="6" t="str">
        <f t="shared" si="155"/>
        <v>-</v>
      </c>
      <c r="X4975" s="6"/>
      <c r="Y4975" s="6"/>
      <c r="Z4975" s="6"/>
      <c r="AA4975" s="6"/>
      <c r="AB4975" s="6"/>
      <c r="AC4975" s="6"/>
    </row>
    <row r="4976" spans="1:29" x14ac:dyDescent="0.25">
      <c r="Q4976" s="12" t="str">
        <f t="shared" ca="1" si="156"/>
        <v>-</v>
      </c>
      <c r="W4976" t="str">
        <f t="shared" si="155"/>
        <v>-</v>
      </c>
    </row>
    <row r="4977" spans="1:29" x14ac:dyDescent="0.25">
      <c r="A4977" s="6"/>
      <c r="B4977" s="10"/>
      <c r="C4977" s="6"/>
      <c r="D4977" s="6"/>
      <c r="E4977" s="6"/>
      <c r="F4977" s="6"/>
      <c r="G4977" s="6"/>
      <c r="H4977" s="6"/>
      <c r="I4977" s="6"/>
      <c r="J4977" s="6"/>
      <c r="K4977" s="6"/>
      <c r="L4977" s="6"/>
      <c r="M4977" s="6"/>
      <c r="N4977" s="6"/>
      <c r="O4977" s="6"/>
      <c r="P4977" s="10"/>
      <c r="Q4977" s="15" t="str">
        <f t="shared" ca="1" si="156"/>
        <v>-</v>
      </c>
      <c r="R4977" s="6"/>
      <c r="S4977" s="6"/>
      <c r="T4977" s="6"/>
      <c r="U4977" s="6"/>
      <c r="V4977" s="6"/>
      <c r="W4977" s="6" t="str">
        <f t="shared" si="155"/>
        <v>-</v>
      </c>
      <c r="X4977" s="6"/>
      <c r="Y4977" s="6"/>
      <c r="Z4977" s="6"/>
      <c r="AA4977" s="6"/>
      <c r="AB4977" s="6"/>
      <c r="AC4977" s="6"/>
    </row>
    <row r="4978" spans="1:29" x14ac:dyDescent="0.25">
      <c r="Q4978" s="12" t="str">
        <f t="shared" ca="1" si="156"/>
        <v>-</v>
      </c>
      <c r="W4978" t="str">
        <f t="shared" si="155"/>
        <v>-</v>
      </c>
    </row>
    <row r="4979" spans="1:29" x14ac:dyDescent="0.25">
      <c r="A4979" s="6"/>
      <c r="B4979" s="10"/>
      <c r="C4979" s="6"/>
      <c r="D4979" s="6"/>
      <c r="E4979" s="6"/>
      <c r="F4979" s="6"/>
      <c r="G4979" s="6"/>
      <c r="H4979" s="6"/>
      <c r="I4979" s="6"/>
      <c r="J4979" s="6"/>
      <c r="K4979" s="6"/>
      <c r="L4979" s="6"/>
      <c r="M4979" s="6"/>
      <c r="N4979" s="6"/>
      <c r="O4979" s="6"/>
      <c r="P4979" s="10"/>
      <c r="Q4979" s="15" t="str">
        <f t="shared" ca="1" si="156"/>
        <v>-</v>
      </c>
      <c r="R4979" s="6"/>
      <c r="S4979" s="6"/>
      <c r="T4979" s="6"/>
      <c r="U4979" s="6"/>
      <c r="V4979" s="6"/>
      <c r="W4979" s="6" t="str">
        <f t="shared" si="155"/>
        <v>-</v>
      </c>
      <c r="X4979" s="6"/>
      <c r="Y4979" s="6"/>
      <c r="Z4979" s="6"/>
      <c r="AA4979" s="6"/>
      <c r="AB4979" s="6"/>
      <c r="AC4979" s="6"/>
    </row>
    <row r="4980" spans="1:29" x14ac:dyDescent="0.25">
      <c r="Q4980" s="12" t="str">
        <f t="shared" ca="1" si="156"/>
        <v>-</v>
      </c>
      <c r="W4980" t="str">
        <f t="shared" si="155"/>
        <v>-</v>
      </c>
    </row>
    <row r="4981" spans="1:29" x14ac:dyDescent="0.25">
      <c r="A4981" s="6"/>
      <c r="B4981" s="10"/>
      <c r="C4981" s="6"/>
      <c r="D4981" s="6"/>
      <c r="E4981" s="6"/>
      <c r="F4981" s="6"/>
      <c r="G4981" s="6"/>
      <c r="H4981" s="6"/>
      <c r="I4981" s="6"/>
      <c r="J4981" s="6"/>
      <c r="K4981" s="6"/>
      <c r="L4981" s="6"/>
      <c r="M4981" s="6"/>
      <c r="N4981" s="6"/>
      <c r="O4981" s="6"/>
      <c r="P4981" s="10"/>
      <c r="Q4981" s="15" t="str">
        <f t="shared" ca="1" si="156"/>
        <v>-</v>
      </c>
      <c r="R4981" s="6"/>
      <c r="S4981" s="6"/>
      <c r="T4981" s="6"/>
      <c r="U4981" s="6"/>
      <c r="V4981" s="6"/>
      <c r="W4981" s="6" t="str">
        <f t="shared" si="155"/>
        <v>-</v>
      </c>
      <c r="X4981" s="6"/>
      <c r="Y4981" s="6"/>
      <c r="Z4981" s="6"/>
      <c r="AA4981" s="6"/>
      <c r="AB4981" s="6"/>
      <c r="AC4981" s="6"/>
    </row>
    <row r="4982" spans="1:29" x14ac:dyDescent="0.25">
      <c r="Q4982" s="12" t="str">
        <f t="shared" ca="1" si="156"/>
        <v>-</v>
      </c>
      <c r="W4982" t="str">
        <f t="shared" si="155"/>
        <v>-</v>
      </c>
    </row>
    <row r="4983" spans="1:29" x14ac:dyDescent="0.25">
      <c r="A4983" s="6"/>
      <c r="B4983" s="10"/>
      <c r="C4983" s="6"/>
      <c r="D4983" s="6"/>
      <c r="E4983" s="6"/>
      <c r="F4983" s="6"/>
      <c r="G4983" s="6"/>
      <c r="H4983" s="6"/>
      <c r="I4983" s="6"/>
      <c r="J4983" s="6"/>
      <c r="K4983" s="6"/>
      <c r="L4983" s="6"/>
      <c r="M4983" s="6"/>
      <c r="N4983" s="6"/>
      <c r="O4983" s="6"/>
      <c r="P4983" s="10"/>
      <c r="Q4983" s="15" t="str">
        <f t="shared" ca="1" si="156"/>
        <v>-</v>
      </c>
      <c r="R4983" s="6"/>
      <c r="S4983" s="6"/>
      <c r="T4983" s="6"/>
      <c r="U4983" s="6"/>
      <c r="V4983" s="6"/>
      <c r="W4983" s="6" t="str">
        <f t="shared" si="155"/>
        <v>-</v>
      </c>
      <c r="X4983" s="6"/>
      <c r="Y4983" s="6"/>
      <c r="Z4983" s="6"/>
      <c r="AA4983" s="6"/>
      <c r="AB4983" s="6"/>
      <c r="AC4983" s="6"/>
    </row>
    <row r="4984" spans="1:29" x14ac:dyDescent="0.25">
      <c r="Q4984" s="12" t="str">
        <f t="shared" ca="1" si="156"/>
        <v>-</v>
      </c>
      <c r="W4984" t="str">
        <f t="shared" si="155"/>
        <v>-</v>
      </c>
    </row>
    <row r="4985" spans="1:29" x14ac:dyDescent="0.25">
      <c r="A4985" s="6"/>
      <c r="B4985" s="10"/>
      <c r="C4985" s="6"/>
      <c r="D4985" s="6"/>
      <c r="E4985" s="6"/>
      <c r="F4985" s="6"/>
      <c r="G4985" s="6"/>
      <c r="H4985" s="6"/>
      <c r="I4985" s="6"/>
      <c r="J4985" s="6"/>
      <c r="K4985" s="6"/>
      <c r="L4985" s="6"/>
      <c r="M4985" s="6"/>
      <c r="N4985" s="6"/>
      <c r="O4985" s="6"/>
      <c r="P4985" s="10"/>
      <c r="Q4985" s="15" t="str">
        <f t="shared" ca="1" si="156"/>
        <v>-</v>
      </c>
      <c r="R4985" s="6"/>
      <c r="S4985" s="6"/>
      <c r="T4985" s="6"/>
      <c r="U4985" s="6"/>
      <c r="V4985" s="6"/>
      <c r="W4985" s="6" t="str">
        <f t="shared" si="155"/>
        <v>-</v>
      </c>
      <c r="X4985" s="6"/>
      <c r="Y4985" s="6"/>
      <c r="Z4985" s="6"/>
      <c r="AA4985" s="6"/>
      <c r="AB4985" s="6"/>
      <c r="AC4985" s="6"/>
    </row>
    <row r="4986" spans="1:29" x14ac:dyDescent="0.25">
      <c r="Q4986" s="12" t="str">
        <f t="shared" ca="1" si="156"/>
        <v>-</v>
      </c>
      <c r="W4986" t="str">
        <f t="shared" si="155"/>
        <v>-</v>
      </c>
    </row>
    <row r="4987" spans="1:29" x14ac:dyDescent="0.25">
      <c r="A4987" s="6"/>
      <c r="B4987" s="10"/>
      <c r="C4987" s="6"/>
      <c r="D4987" s="6"/>
      <c r="E4987" s="6"/>
      <c r="F4987" s="6"/>
      <c r="G4987" s="6"/>
      <c r="H4987" s="6"/>
      <c r="I4987" s="6"/>
      <c r="J4987" s="6"/>
      <c r="K4987" s="6"/>
      <c r="L4987" s="6"/>
      <c r="M4987" s="6"/>
      <c r="N4987" s="6"/>
      <c r="O4987" s="6"/>
      <c r="P4987" s="10"/>
      <c r="Q4987" s="15" t="str">
        <f t="shared" ca="1" si="156"/>
        <v>-</v>
      </c>
      <c r="R4987" s="6"/>
      <c r="S4987" s="6"/>
      <c r="T4987" s="6"/>
      <c r="U4987" s="6"/>
      <c r="V4987" s="6"/>
      <c r="W4987" s="6" t="str">
        <f t="shared" si="155"/>
        <v>-</v>
      </c>
      <c r="X4987" s="6"/>
      <c r="Y4987" s="6"/>
      <c r="Z4987" s="6"/>
      <c r="AA4987" s="6"/>
      <c r="AB4987" s="6"/>
      <c r="AC4987" s="6"/>
    </row>
    <row r="4988" spans="1:29" x14ac:dyDescent="0.25">
      <c r="Q4988" s="12" t="str">
        <f t="shared" ca="1" si="156"/>
        <v>-</v>
      </c>
      <c r="W4988" t="str">
        <f t="shared" si="155"/>
        <v>-</v>
      </c>
    </row>
    <row r="4989" spans="1:29" x14ac:dyDescent="0.25">
      <c r="A4989" s="6"/>
      <c r="B4989" s="10"/>
      <c r="C4989" s="6"/>
      <c r="D4989" s="6"/>
      <c r="E4989" s="6"/>
      <c r="F4989" s="6"/>
      <c r="G4989" s="6"/>
      <c r="H4989" s="6"/>
      <c r="I4989" s="6"/>
      <c r="J4989" s="6"/>
      <c r="K4989" s="6"/>
      <c r="L4989" s="6"/>
      <c r="M4989" s="6"/>
      <c r="N4989" s="6"/>
      <c r="O4989" s="6"/>
      <c r="P4989" s="10"/>
      <c r="Q4989" s="15" t="str">
        <f t="shared" ca="1" si="156"/>
        <v>-</v>
      </c>
      <c r="R4989" s="6"/>
      <c r="S4989" s="6"/>
      <c r="T4989" s="6"/>
      <c r="U4989" s="6"/>
      <c r="V4989" s="6"/>
      <c r="W4989" s="6" t="str">
        <f t="shared" si="155"/>
        <v>-</v>
      </c>
      <c r="X4989" s="6"/>
      <c r="Y4989" s="6"/>
      <c r="Z4989" s="6"/>
      <c r="AA4989" s="6"/>
      <c r="AB4989" s="6"/>
      <c r="AC4989" s="6"/>
    </row>
    <row r="4990" spans="1:29" x14ac:dyDescent="0.25">
      <c r="Q4990" s="12" t="str">
        <f t="shared" ca="1" si="156"/>
        <v>-</v>
      </c>
      <c r="W4990" t="str">
        <f t="shared" si="155"/>
        <v>-</v>
      </c>
    </row>
    <row r="4991" spans="1:29" x14ac:dyDescent="0.25">
      <c r="A4991" s="6"/>
      <c r="B4991" s="10"/>
      <c r="C4991" s="6"/>
      <c r="D4991" s="6"/>
      <c r="E4991" s="6"/>
      <c r="F4991" s="6"/>
      <c r="G4991" s="6"/>
      <c r="H4991" s="6"/>
      <c r="I4991" s="6"/>
      <c r="J4991" s="6"/>
      <c r="K4991" s="6"/>
      <c r="L4991" s="6"/>
      <c r="M4991" s="6"/>
      <c r="N4991" s="6"/>
      <c r="O4991" s="6"/>
      <c r="P4991" s="10"/>
      <c r="Q4991" s="15" t="str">
        <f t="shared" ca="1" si="156"/>
        <v>-</v>
      </c>
      <c r="R4991" s="6"/>
      <c r="S4991" s="6"/>
      <c r="T4991" s="6"/>
      <c r="U4991" s="6"/>
      <c r="V4991" s="6"/>
      <c r="W4991" s="6" t="str">
        <f t="shared" ref="W4991:W5054" si="157">IF(OR(ISBLANK(J4991),ISBLANK(V4991)),"-",(IF(J4991=V4991,"Yes","No")))</f>
        <v>-</v>
      </c>
      <c r="X4991" s="6"/>
      <c r="Y4991" s="6"/>
      <c r="Z4991" s="6"/>
      <c r="AA4991" s="6"/>
      <c r="AB4991" s="6"/>
      <c r="AC4991" s="6"/>
    </row>
    <row r="4992" spans="1:29" x14ac:dyDescent="0.25">
      <c r="Q4992" s="12" t="str">
        <f t="shared" ref="Q4992:Q5055" ca="1" si="158">IF(B4992&gt;1/1/1900, (IF(R4992="Closed",(DATEDIF(B4992,P4992,"d"))-(DATEDIF(M4992,O4992,"d")),IF(OR(R4992="Pending",ISBLANK(P4992)),TODAY()-B4992))),"-")</f>
        <v>-</v>
      </c>
      <c r="W4992" t="str">
        <f t="shared" si="157"/>
        <v>-</v>
      </c>
    </row>
    <row r="4993" spans="1:29" x14ac:dyDescent="0.25">
      <c r="A4993" s="6"/>
      <c r="B4993" s="10"/>
      <c r="C4993" s="6"/>
      <c r="D4993" s="6"/>
      <c r="E4993" s="6"/>
      <c r="F4993" s="6"/>
      <c r="G4993" s="6"/>
      <c r="H4993" s="6"/>
      <c r="I4993" s="6"/>
      <c r="J4993" s="6"/>
      <c r="K4993" s="6"/>
      <c r="L4993" s="6"/>
      <c r="M4993" s="6"/>
      <c r="N4993" s="6"/>
      <c r="O4993" s="6"/>
      <c r="P4993" s="10"/>
      <c r="Q4993" s="15" t="str">
        <f t="shared" ca="1" si="158"/>
        <v>-</v>
      </c>
      <c r="R4993" s="6"/>
      <c r="S4993" s="6"/>
      <c r="T4993" s="6"/>
      <c r="U4993" s="6"/>
      <c r="V4993" s="6"/>
      <c r="W4993" s="6" t="str">
        <f t="shared" si="157"/>
        <v>-</v>
      </c>
      <c r="X4993" s="6"/>
      <c r="Y4993" s="6"/>
      <c r="Z4993" s="6"/>
      <c r="AA4993" s="6"/>
      <c r="AB4993" s="6"/>
      <c r="AC4993" s="6"/>
    </row>
    <row r="4994" spans="1:29" x14ac:dyDescent="0.25">
      <c r="Q4994" s="12" t="str">
        <f t="shared" ca="1" si="158"/>
        <v>-</v>
      </c>
      <c r="W4994" t="str">
        <f t="shared" si="157"/>
        <v>-</v>
      </c>
    </row>
    <row r="4995" spans="1:29" x14ac:dyDescent="0.25">
      <c r="A4995" s="6"/>
      <c r="B4995" s="10"/>
      <c r="C4995" s="6"/>
      <c r="D4995" s="6"/>
      <c r="E4995" s="6"/>
      <c r="F4995" s="6"/>
      <c r="G4995" s="6"/>
      <c r="H4995" s="6"/>
      <c r="I4995" s="6"/>
      <c r="J4995" s="6"/>
      <c r="K4995" s="6"/>
      <c r="L4995" s="6"/>
      <c r="M4995" s="6"/>
      <c r="N4995" s="6"/>
      <c r="O4995" s="6"/>
      <c r="P4995" s="10"/>
      <c r="Q4995" s="15" t="str">
        <f t="shared" ca="1" si="158"/>
        <v>-</v>
      </c>
      <c r="R4995" s="6"/>
      <c r="S4995" s="6"/>
      <c r="T4995" s="6"/>
      <c r="U4995" s="6"/>
      <c r="V4995" s="6"/>
      <c r="W4995" s="6" t="str">
        <f t="shared" si="157"/>
        <v>-</v>
      </c>
      <c r="X4995" s="6"/>
      <c r="Y4995" s="6"/>
      <c r="Z4995" s="6"/>
      <c r="AA4995" s="6"/>
      <c r="AB4995" s="6"/>
      <c r="AC4995" s="6"/>
    </row>
    <row r="4996" spans="1:29" x14ac:dyDescent="0.25">
      <c r="Q4996" s="12" t="str">
        <f t="shared" ca="1" si="158"/>
        <v>-</v>
      </c>
      <c r="W4996" t="str">
        <f t="shared" si="157"/>
        <v>-</v>
      </c>
    </row>
    <row r="4997" spans="1:29" x14ac:dyDescent="0.25">
      <c r="A4997" s="6"/>
      <c r="B4997" s="10"/>
      <c r="C4997" s="6"/>
      <c r="D4997" s="6"/>
      <c r="E4997" s="6"/>
      <c r="F4997" s="6"/>
      <c r="G4997" s="6"/>
      <c r="H4997" s="6"/>
      <c r="I4997" s="6"/>
      <c r="J4997" s="6"/>
      <c r="K4997" s="6"/>
      <c r="L4997" s="6"/>
      <c r="M4997" s="6"/>
      <c r="N4997" s="6"/>
      <c r="O4997" s="6"/>
      <c r="P4997" s="10"/>
      <c r="Q4997" s="15" t="str">
        <f t="shared" ca="1" si="158"/>
        <v>-</v>
      </c>
      <c r="R4997" s="6"/>
      <c r="S4997" s="6"/>
      <c r="T4997" s="6"/>
      <c r="U4997" s="6"/>
      <c r="V4997" s="6"/>
      <c r="W4997" s="6" t="str">
        <f t="shared" si="157"/>
        <v>-</v>
      </c>
      <c r="X4997" s="6"/>
      <c r="Y4997" s="6"/>
      <c r="Z4997" s="6"/>
      <c r="AA4997" s="6"/>
      <c r="AB4997" s="6"/>
      <c r="AC4997" s="6"/>
    </row>
    <row r="4998" spans="1:29" x14ac:dyDescent="0.25">
      <c r="Q4998" s="12" t="str">
        <f t="shared" ca="1" si="158"/>
        <v>-</v>
      </c>
      <c r="W4998" t="str">
        <f t="shared" si="157"/>
        <v>-</v>
      </c>
    </row>
    <row r="4999" spans="1:29" x14ac:dyDescent="0.25">
      <c r="A4999" s="6"/>
      <c r="B4999" s="10"/>
      <c r="C4999" s="6"/>
      <c r="D4999" s="6"/>
      <c r="E4999" s="6"/>
      <c r="F4999" s="6"/>
      <c r="G4999" s="6"/>
      <c r="H4999" s="6"/>
      <c r="I4999" s="6"/>
      <c r="J4999" s="6"/>
      <c r="K4999" s="6"/>
      <c r="L4999" s="6"/>
      <c r="M4999" s="6"/>
      <c r="N4999" s="6"/>
      <c r="O4999" s="6"/>
      <c r="P4999" s="10"/>
      <c r="Q4999" s="15" t="str">
        <f t="shared" ca="1" si="158"/>
        <v>-</v>
      </c>
      <c r="R4999" s="6"/>
      <c r="S4999" s="6"/>
      <c r="T4999" s="6"/>
      <c r="U4999" s="6"/>
      <c r="V4999" s="6"/>
      <c r="W4999" s="6" t="str">
        <f t="shared" si="157"/>
        <v>-</v>
      </c>
      <c r="X4999" s="6"/>
      <c r="Y4999" s="6"/>
      <c r="Z4999" s="6"/>
      <c r="AA4999" s="6"/>
      <c r="AB4999" s="6"/>
      <c r="AC4999" s="6"/>
    </row>
    <row r="5000" spans="1:29" x14ac:dyDescent="0.25">
      <c r="Q5000" s="12" t="str">
        <f t="shared" ca="1" si="158"/>
        <v>-</v>
      </c>
      <c r="W5000" t="str">
        <f t="shared" si="157"/>
        <v>-</v>
      </c>
    </row>
    <row r="5001" spans="1:29" x14ac:dyDescent="0.25">
      <c r="A5001" s="6"/>
      <c r="B5001" s="10"/>
      <c r="C5001" s="6"/>
      <c r="D5001" s="6"/>
      <c r="E5001" s="6"/>
      <c r="F5001" s="6"/>
      <c r="G5001" s="6"/>
      <c r="H5001" s="6"/>
      <c r="I5001" s="6"/>
      <c r="J5001" s="6"/>
      <c r="K5001" s="6"/>
      <c r="L5001" s="6"/>
      <c r="M5001" s="6"/>
      <c r="N5001" s="6"/>
      <c r="O5001" s="6"/>
      <c r="P5001" s="10"/>
      <c r="Q5001" s="15" t="str">
        <f t="shared" ca="1" si="158"/>
        <v>-</v>
      </c>
      <c r="R5001" s="6"/>
      <c r="S5001" s="6"/>
      <c r="T5001" s="6"/>
      <c r="U5001" s="6"/>
      <c r="V5001" s="6"/>
      <c r="W5001" s="6" t="str">
        <f t="shared" si="157"/>
        <v>-</v>
      </c>
      <c r="X5001" s="6"/>
      <c r="Y5001" s="6"/>
      <c r="Z5001" s="6"/>
      <c r="AA5001" s="6"/>
      <c r="AB5001" s="6"/>
      <c r="AC5001" s="6"/>
    </row>
    <row r="5002" spans="1:29" x14ac:dyDescent="0.25">
      <c r="Q5002" s="12" t="str">
        <f t="shared" ca="1" si="158"/>
        <v>-</v>
      </c>
      <c r="W5002" t="str">
        <f t="shared" si="157"/>
        <v>-</v>
      </c>
    </row>
    <row r="5003" spans="1:29" x14ac:dyDescent="0.25">
      <c r="A5003" s="6"/>
      <c r="B5003" s="10"/>
      <c r="C5003" s="6"/>
      <c r="D5003" s="6"/>
      <c r="E5003" s="6"/>
      <c r="F5003" s="6"/>
      <c r="G5003" s="6"/>
      <c r="H5003" s="6"/>
      <c r="I5003" s="6"/>
      <c r="J5003" s="6"/>
      <c r="K5003" s="6"/>
      <c r="L5003" s="6"/>
      <c r="M5003" s="6"/>
      <c r="N5003" s="6"/>
      <c r="O5003" s="6"/>
      <c r="P5003" s="10"/>
      <c r="Q5003" s="15" t="str">
        <f t="shared" ca="1" si="158"/>
        <v>-</v>
      </c>
      <c r="R5003" s="6"/>
      <c r="S5003" s="6"/>
      <c r="T5003" s="6"/>
      <c r="U5003" s="6"/>
      <c r="V5003" s="6"/>
      <c r="W5003" s="6" t="str">
        <f t="shared" si="157"/>
        <v>-</v>
      </c>
      <c r="X5003" s="6"/>
      <c r="Y5003" s="6"/>
      <c r="Z5003" s="6"/>
      <c r="AA5003" s="6"/>
      <c r="AB5003" s="6"/>
      <c r="AC5003" s="6"/>
    </row>
    <row r="5004" spans="1:29" x14ac:dyDescent="0.25">
      <c r="Q5004" s="12" t="str">
        <f t="shared" ca="1" si="158"/>
        <v>-</v>
      </c>
      <c r="W5004" t="str">
        <f t="shared" si="157"/>
        <v>-</v>
      </c>
    </row>
    <row r="5005" spans="1:29" x14ac:dyDescent="0.25">
      <c r="A5005" s="6"/>
      <c r="B5005" s="10"/>
      <c r="C5005" s="6"/>
      <c r="D5005" s="6"/>
      <c r="E5005" s="6"/>
      <c r="F5005" s="6"/>
      <c r="G5005" s="6"/>
      <c r="H5005" s="6"/>
      <c r="I5005" s="6"/>
      <c r="J5005" s="6"/>
      <c r="K5005" s="6"/>
      <c r="L5005" s="6"/>
      <c r="M5005" s="6"/>
      <c r="N5005" s="6"/>
      <c r="O5005" s="6"/>
      <c r="P5005" s="10"/>
      <c r="Q5005" s="15" t="str">
        <f t="shared" ca="1" si="158"/>
        <v>-</v>
      </c>
      <c r="R5005" s="6"/>
      <c r="S5005" s="6"/>
      <c r="T5005" s="6"/>
      <c r="U5005" s="6"/>
      <c r="V5005" s="6"/>
      <c r="W5005" s="6" t="str">
        <f t="shared" si="157"/>
        <v>-</v>
      </c>
      <c r="X5005" s="6"/>
      <c r="Y5005" s="6"/>
      <c r="Z5005" s="6"/>
      <c r="AA5005" s="6"/>
      <c r="AB5005" s="6"/>
      <c r="AC5005" s="6"/>
    </row>
    <row r="5006" spans="1:29" x14ac:dyDescent="0.25">
      <c r="Q5006" s="12" t="str">
        <f t="shared" ca="1" si="158"/>
        <v>-</v>
      </c>
      <c r="W5006" t="str">
        <f t="shared" si="157"/>
        <v>-</v>
      </c>
    </row>
    <row r="5007" spans="1:29" x14ac:dyDescent="0.25">
      <c r="A5007" s="6"/>
      <c r="B5007" s="10"/>
      <c r="C5007" s="6"/>
      <c r="D5007" s="6"/>
      <c r="E5007" s="6"/>
      <c r="F5007" s="6"/>
      <c r="G5007" s="6"/>
      <c r="H5007" s="6"/>
      <c r="I5007" s="6"/>
      <c r="J5007" s="6"/>
      <c r="K5007" s="6"/>
      <c r="L5007" s="6"/>
      <c r="M5007" s="6"/>
      <c r="N5007" s="6"/>
      <c r="O5007" s="6"/>
      <c r="P5007" s="10"/>
      <c r="Q5007" s="15" t="str">
        <f t="shared" ca="1" si="158"/>
        <v>-</v>
      </c>
      <c r="R5007" s="6"/>
      <c r="S5007" s="6"/>
      <c r="T5007" s="6"/>
      <c r="U5007" s="6"/>
      <c r="V5007" s="6"/>
      <c r="W5007" s="6" t="str">
        <f t="shared" si="157"/>
        <v>-</v>
      </c>
      <c r="X5007" s="6"/>
      <c r="Y5007" s="6"/>
      <c r="Z5007" s="6"/>
      <c r="AA5007" s="6"/>
      <c r="AB5007" s="6"/>
      <c r="AC5007" s="6"/>
    </row>
    <row r="5008" spans="1:29" x14ac:dyDescent="0.25">
      <c r="Q5008" s="12" t="str">
        <f t="shared" ca="1" si="158"/>
        <v>-</v>
      </c>
      <c r="W5008" t="str">
        <f t="shared" si="157"/>
        <v>-</v>
      </c>
    </row>
    <row r="5009" spans="1:29" x14ac:dyDescent="0.25">
      <c r="A5009" s="6"/>
      <c r="B5009" s="10"/>
      <c r="C5009" s="6"/>
      <c r="D5009" s="6"/>
      <c r="E5009" s="6"/>
      <c r="F5009" s="6"/>
      <c r="G5009" s="6"/>
      <c r="H5009" s="6"/>
      <c r="I5009" s="6"/>
      <c r="J5009" s="6"/>
      <c r="K5009" s="6"/>
      <c r="L5009" s="6"/>
      <c r="M5009" s="6"/>
      <c r="N5009" s="6"/>
      <c r="O5009" s="6"/>
      <c r="P5009" s="10"/>
      <c r="Q5009" s="15" t="str">
        <f t="shared" ca="1" si="158"/>
        <v>-</v>
      </c>
      <c r="R5009" s="6"/>
      <c r="S5009" s="6"/>
      <c r="T5009" s="6"/>
      <c r="U5009" s="6"/>
      <c r="V5009" s="6"/>
      <c r="W5009" s="6" t="str">
        <f t="shared" si="157"/>
        <v>-</v>
      </c>
      <c r="X5009" s="6"/>
      <c r="Y5009" s="6"/>
      <c r="Z5009" s="6"/>
      <c r="AA5009" s="6"/>
      <c r="AB5009" s="6"/>
      <c r="AC5009" s="6"/>
    </row>
    <row r="5010" spans="1:29" x14ac:dyDescent="0.25">
      <c r="Q5010" s="12" t="str">
        <f t="shared" ca="1" si="158"/>
        <v>-</v>
      </c>
      <c r="W5010" t="str">
        <f t="shared" si="157"/>
        <v>-</v>
      </c>
    </row>
    <row r="5011" spans="1:29" x14ac:dyDescent="0.25">
      <c r="A5011" s="6"/>
      <c r="B5011" s="10"/>
      <c r="C5011" s="6"/>
      <c r="D5011" s="6"/>
      <c r="E5011" s="6"/>
      <c r="F5011" s="6"/>
      <c r="G5011" s="6"/>
      <c r="H5011" s="6"/>
      <c r="I5011" s="6"/>
      <c r="J5011" s="6"/>
      <c r="K5011" s="6"/>
      <c r="L5011" s="6"/>
      <c r="M5011" s="6"/>
      <c r="N5011" s="6"/>
      <c r="O5011" s="6"/>
      <c r="P5011" s="10"/>
      <c r="Q5011" s="15" t="str">
        <f t="shared" ca="1" si="158"/>
        <v>-</v>
      </c>
      <c r="R5011" s="6"/>
      <c r="S5011" s="6"/>
      <c r="T5011" s="6"/>
      <c r="U5011" s="6"/>
      <c r="V5011" s="6"/>
      <c r="W5011" s="6" t="str">
        <f t="shared" si="157"/>
        <v>-</v>
      </c>
      <c r="X5011" s="6"/>
      <c r="Y5011" s="6"/>
      <c r="Z5011" s="6"/>
      <c r="AA5011" s="6"/>
      <c r="AB5011" s="6"/>
      <c r="AC5011" s="6"/>
    </row>
    <row r="5012" spans="1:29" x14ac:dyDescent="0.25">
      <c r="Q5012" s="12" t="str">
        <f t="shared" ca="1" si="158"/>
        <v>-</v>
      </c>
      <c r="W5012" t="str">
        <f t="shared" si="157"/>
        <v>-</v>
      </c>
    </row>
    <row r="5013" spans="1:29" x14ac:dyDescent="0.25">
      <c r="A5013" s="6"/>
      <c r="B5013" s="10"/>
      <c r="C5013" s="6"/>
      <c r="D5013" s="6"/>
      <c r="E5013" s="6"/>
      <c r="F5013" s="6"/>
      <c r="G5013" s="6"/>
      <c r="H5013" s="6"/>
      <c r="I5013" s="6"/>
      <c r="J5013" s="6"/>
      <c r="K5013" s="6"/>
      <c r="L5013" s="6"/>
      <c r="M5013" s="6"/>
      <c r="N5013" s="6"/>
      <c r="O5013" s="6"/>
      <c r="P5013" s="10"/>
      <c r="Q5013" s="15" t="str">
        <f t="shared" ca="1" si="158"/>
        <v>-</v>
      </c>
      <c r="R5013" s="6"/>
      <c r="S5013" s="6"/>
      <c r="T5013" s="6"/>
      <c r="U5013" s="6"/>
      <c r="V5013" s="6"/>
      <c r="W5013" s="6" t="str">
        <f t="shared" si="157"/>
        <v>-</v>
      </c>
      <c r="X5013" s="6"/>
      <c r="Y5013" s="6"/>
      <c r="Z5013" s="6"/>
      <c r="AA5013" s="6"/>
      <c r="AB5013" s="6"/>
      <c r="AC5013" s="6"/>
    </row>
    <row r="5014" spans="1:29" x14ac:dyDescent="0.25">
      <c r="Q5014" s="12" t="str">
        <f t="shared" ca="1" si="158"/>
        <v>-</v>
      </c>
      <c r="W5014" t="str">
        <f t="shared" si="157"/>
        <v>-</v>
      </c>
    </row>
    <row r="5015" spans="1:29" x14ac:dyDescent="0.25">
      <c r="A5015" s="6"/>
      <c r="B5015" s="10"/>
      <c r="C5015" s="6"/>
      <c r="D5015" s="6"/>
      <c r="E5015" s="6"/>
      <c r="F5015" s="6"/>
      <c r="G5015" s="6"/>
      <c r="H5015" s="6"/>
      <c r="I5015" s="6"/>
      <c r="J5015" s="6"/>
      <c r="K5015" s="6"/>
      <c r="L5015" s="6"/>
      <c r="M5015" s="6"/>
      <c r="N5015" s="6"/>
      <c r="O5015" s="6"/>
      <c r="P5015" s="10"/>
      <c r="Q5015" s="15" t="str">
        <f t="shared" ca="1" si="158"/>
        <v>-</v>
      </c>
      <c r="R5015" s="6"/>
      <c r="S5015" s="6"/>
      <c r="T5015" s="6"/>
      <c r="U5015" s="6"/>
      <c r="V5015" s="6"/>
      <c r="W5015" s="6" t="str">
        <f t="shared" si="157"/>
        <v>-</v>
      </c>
      <c r="X5015" s="6"/>
      <c r="Y5015" s="6"/>
      <c r="Z5015" s="6"/>
      <c r="AA5015" s="6"/>
      <c r="AB5015" s="6"/>
      <c r="AC5015" s="6"/>
    </row>
    <row r="5016" spans="1:29" x14ac:dyDescent="0.25">
      <c r="Q5016" s="12" t="str">
        <f t="shared" ca="1" si="158"/>
        <v>-</v>
      </c>
      <c r="W5016" t="str">
        <f t="shared" si="157"/>
        <v>-</v>
      </c>
    </row>
    <row r="5017" spans="1:29" x14ac:dyDescent="0.25">
      <c r="A5017" s="6"/>
      <c r="B5017" s="10"/>
      <c r="C5017" s="6"/>
      <c r="D5017" s="6"/>
      <c r="E5017" s="6"/>
      <c r="F5017" s="6"/>
      <c r="G5017" s="6"/>
      <c r="H5017" s="6"/>
      <c r="I5017" s="6"/>
      <c r="J5017" s="6"/>
      <c r="K5017" s="6"/>
      <c r="L5017" s="6"/>
      <c r="M5017" s="6"/>
      <c r="N5017" s="6"/>
      <c r="O5017" s="6"/>
      <c r="P5017" s="10"/>
      <c r="Q5017" s="15" t="str">
        <f t="shared" ca="1" si="158"/>
        <v>-</v>
      </c>
      <c r="R5017" s="6"/>
      <c r="S5017" s="6"/>
      <c r="T5017" s="6"/>
      <c r="U5017" s="6"/>
      <c r="V5017" s="6"/>
      <c r="W5017" s="6" t="str">
        <f t="shared" si="157"/>
        <v>-</v>
      </c>
      <c r="X5017" s="6"/>
      <c r="Y5017" s="6"/>
      <c r="Z5017" s="6"/>
      <c r="AA5017" s="6"/>
      <c r="AB5017" s="6"/>
      <c r="AC5017" s="6"/>
    </row>
    <row r="5018" spans="1:29" x14ac:dyDescent="0.25">
      <c r="Q5018" s="12" t="str">
        <f t="shared" ca="1" si="158"/>
        <v>-</v>
      </c>
      <c r="W5018" t="str">
        <f t="shared" si="157"/>
        <v>-</v>
      </c>
    </row>
    <row r="5019" spans="1:29" x14ac:dyDescent="0.25">
      <c r="A5019" s="6"/>
      <c r="B5019" s="10"/>
      <c r="C5019" s="6"/>
      <c r="D5019" s="6"/>
      <c r="E5019" s="6"/>
      <c r="F5019" s="6"/>
      <c r="G5019" s="6"/>
      <c r="H5019" s="6"/>
      <c r="I5019" s="6"/>
      <c r="J5019" s="6"/>
      <c r="K5019" s="6"/>
      <c r="L5019" s="6"/>
      <c r="M5019" s="6"/>
      <c r="N5019" s="6"/>
      <c r="O5019" s="6"/>
      <c r="P5019" s="10"/>
      <c r="Q5019" s="15" t="str">
        <f t="shared" ca="1" si="158"/>
        <v>-</v>
      </c>
      <c r="R5019" s="6"/>
      <c r="S5019" s="6"/>
      <c r="T5019" s="6"/>
      <c r="U5019" s="6"/>
      <c r="V5019" s="6"/>
      <c r="W5019" s="6" t="str">
        <f t="shared" si="157"/>
        <v>-</v>
      </c>
      <c r="X5019" s="6"/>
      <c r="Y5019" s="6"/>
      <c r="Z5019" s="6"/>
      <c r="AA5019" s="6"/>
      <c r="AB5019" s="6"/>
      <c r="AC5019" s="6"/>
    </row>
    <row r="5020" spans="1:29" x14ac:dyDescent="0.25">
      <c r="Q5020" s="12" t="str">
        <f t="shared" ca="1" si="158"/>
        <v>-</v>
      </c>
      <c r="W5020" t="str">
        <f t="shared" si="157"/>
        <v>-</v>
      </c>
    </row>
    <row r="5021" spans="1:29" x14ac:dyDescent="0.25">
      <c r="A5021" s="6"/>
      <c r="B5021" s="10"/>
      <c r="C5021" s="6"/>
      <c r="D5021" s="6"/>
      <c r="E5021" s="6"/>
      <c r="F5021" s="6"/>
      <c r="G5021" s="6"/>
      <c r="H5021" s="6"/>
      <c r="I5021" s="6"/>
      <c r="J5021" s="6"/>
      <c r="K5021" s="6"/>
      <c r="L5021" s="6"/>
      <c r="M5021" s="6"/>
      <c r="N5021" s="6"/>
      <c r="O5021" s="6"/>
      <c r="P5021" s="10"/>
      <c r="Q5021" s="15" t="str">
        <f t="shared" ca="1" si="158"/>
        <v>-</v>
      </c>
      <c r="R5021" s="6"/>
      <c r="S5021" s="6"/>
      <c r="T5021" s="6"/>
      <c r="U5021" s="6"/>
      <c r="V5021" s="6"/>
      <c r="W5021" s="6" t="str">
        <f t="shared" si="157"/>
        <v>-</v>
      </c>
      <c r="X5021" s="6"/>
      <c r="Y5021" s="6"/>
      <c r="Z5021" s="6"/>
      <c r="AA5021" s="6"/>
      <c r="AB5021" s="6"/>
      <c r="AC5021" s="6"/>
    </row>
    <row r="5022" spans="1:29" x14ac:dyDescent="0.25">
      <c r="Q5022" s="12" t="str">
        <f t="shared" ca="1" si="158"/>
        <v>-</v>
      </c>
      <c r="W5022" t="str">
        <f t="shared" si="157"/>
        <v>-</v>
      </c>
    </row>
    <row r="5023" spans="1:29" x14ac:dyDescent="0.25">
      <c r="A5023" s="6"/>
      <c r="B5023" s="10"/>
      <c r="C5023" s="6"/>
      <c r="D5023" s="6"/>
      <c r="E5023" s="6"/>
      <c r="F5023" s="6"/>
      <c r="G5023" s="6"/>
      <c r="H5023" s="6"/>
      <c r="I5023" s="6"/>
      <c r="J5023" s="6"/>
      <c r="K5023" s="6"/>
      <c r="L5023" s="6"/>
      <c r="M5023" s="6"/>
      <c r="N5023" s="6"/>
      <c r="O5023" s="6"/>
      <c r="P5023" s="10"/>
      <c r="Q5023" s="15" t="str">
        <f t="shared" ca="1" si="158"/>
        <v>-</v>
      </c>
      <c r="R5023" s="6"/>
      <c r="S5023" s="6"/>
      <c r="T5023" s="6"/>
      <c r="U5023" s="6"/>
      <c r="V5023" s="6"/>
      <c r="W5023" s="6" t="str">
        <f t="shared" si="157"/>
        <v>-</v>
      </c>
      <c r="X5023" s="6"/>
      <c r="Y5023" s="6"/>
      <c r="Z5023" s="6"/>
      <c r="AA5023" s="6"/>
      <c r="AB5023" s="6"/>
      <c r="AC5023" s="6"/>
    </row>
    <row r="5024" spans="1:29" x14ac:dyDescent="0.25">
      <c r="Q5024" s="12" t="str">
        <f t="shared" ca="1" si="158"/>
        <v>-</v>
      </c>
      <c r="W5024" t="str">
        <f t="shared" si="157"/>
        <v>-</v>
      </c>
    </row>
    <row r="5025" spans="1:29" x14ac:dyDescent="0.25">
      <c r="A5025" s="6"/>
      <c r="B5025" s="10"/>
      <c r="C5025" s="6"/>
      <c r="D5025" s="6"/>
      <c r="E5025" s="6"/>
      <c r="F5025" s="6"/>
      <c r="G5025" s="6"/>
      <c r="H5025" s="6"/>
      <c r="I5025" s="6"/>
      <c r="J5025" s="6"/>
      <c r="K5025" s="6"/>
      <c r="L5025" s="6"/>
      <c r="M5025" s="6"/>
      <c r="N5025" s="6"/>
      <c r="O5025" s="6"/>
      <c r="P5025" s="10"/>
      <c r="Q5025" s="15" t="str">
        <f t="shared" ca="1" si="158"/>
        <v>-</v>
      </c>
      <c r="R5025" s="6"/>
      <c r="S5025" s="6"/>
      <c r="T5025" s="6"/>
      <c r="U5025" s="6"/>
      <c r="V5025" s="6"/>
      <c r="W5025" s="6" t="str">
        <f t="shared" si="157"/>
        <v>-</v>
      </c>
      <c r="X5025" s="6"/>
      <c r="Y5025" s="6"/>
      <c r="Z5025" s="6"/>
      <c r="AA5025" s="6"/>
      <c r="AB5025" s="6"/>
      <c r="AC5025" s="6"/>
    </row>
    <row r="5026" spans="1:29" x14ac:dyDescent="0.25">
      <c r="Q5026" s="12" t="str">
        <f t="shared" ca="1" si="158"/>
        <v>-</v>
      </c>
      <c r="W5026" t="str">
        <f t="shared" si="157"/>
        <v>-</v>
      </c>
    </row>
    <row r="5027" spans="1:29" x14ac:dyDescent="0.25">
      <c r="A5027" s="6"/>
      <c r="B5027" s="10"/>
      <c r="C5027" s="6"/>
      <c r="D5027" s="6"/>
      <c r="E5027" s="6"/>
      <c r="F5027" s="6"/>
      <c r="G5027" s="6"/>
      <c r="H5027" s="6"/>
      <c r="I5027" s="6"/>
      <c r="J5027" s="6"/>
      <c r="K5027" s="6"/>
      <c r="L5027" s="6"/>
      <c r="M5027" s="6"/>
      <c r="N5027" s="6"/>
      <c r="O5027" s="6"/>
      <c r="P5027" s="10"/>
      <c r="Q5027" s="15" t="str">
        <f t="shared" ca="1" si="158"/>
        <v>-</v>
      </c>
      <c r="R5027" s="6"/>
      <c r="S5027" s="6"/>
      <c r="T5027" s="6"/>
      <c r="U5027" s="6"/>
      <c r="V5027" s="6"/>
      <c r="W5027" s="6" t="str">
        <f t="shared" si="157"/>
        <v>-</v>
      </c>
      <c r="X5027" s="6"/>
      <c r="Y5027" s="6"/>
      <c r="Z5027" s="6"/>
      <c r="AA5027" s="6"/>
      <c r="AB5027" s="6"/>
      <c r="AC5027" s="6"/>
    </row>
    <row r="5028" spans="1:29" x14ac:dyDescent="0.25">
      <c r="Q5028" s="12" t="str">
        <f t="shared" ca="1" si="158"/>
        <v>-</v>
      </c>
      <c r="W5028" t="str">
        <f t="shared" si="157"/>
        <v>-</v>
      </c>
    </row>
    <row r="5029" spans="1:29" x14ac:dyDescent="0.25">
      <c r="A5029" s="6"/>
      <c r="B5029" s="10"/>
      <c r="C5029" s="6"/>
      <c r="D5029" s="6"/>
      <c r="E5029" s="6"/>
      <c r="F5029" s="6"/>
      <c r="G5029" s="6"/>
      <c r="H5029" s="6"/>
      <c r="I5029" s="6"/>
      <c r="J5029" s="6"/>
      <c r="K5029" s="6"/>
      <c r="L5029" s="6"/>
      <c r="M5029" s="6"/>
      <c r="N5029" s="6"/>
      <c r="O5029" s="6"/>
      <c r="P5029" s="10"/>
      <c r="Q5029" s="15" t="str">
        <f t="shared" ca="1" si="158"/>
        <v>-</v>
      </c>
      <c r="R5029" s="6"/>
      <c r="S5029" s="6"/>
      <c r="T5029" s="6"/>
      <c r="U5029" s="6"/>
      <c r="V5029" s="6"/>
      <c r="W5029" s="6" t="str">
        <f t="shared" si="157"/>
        <v>-</v>
      </c>
      <c r="X5029" s="6"/>
      <c r="Y5029" s="6"/>
      <c r="Z5029" s="6"/>
      <c r="AA5029" s="6"/>
      <c r="AB5029" s="6"/>
      <c r="AC5029" s="6"/>
    </row>
    <row r="5030" spans="1:29" x14ac:dyDescent="0.25">
      <c r="Q5030" s="12" t="str">
        <f t="shared" ca="1" si="158"/>
        <v>-</v>
      </c>
      <c r="W5030" t="str">
        <f t="shared" si="157"/>
        <v>-</v>
      </c>
    </row>
    <row r="5031" spans="1:29" x14ac:dyDescent="0.25">
      <c r="A5031" s="6"/>
      <c r="B5031" s="10"/>
      <c r="C5031" s="6"/>
      <c r="D5031" s="6"/>
      <c r="E5031" s="6"/>
      <c r="F5031" s="6"/>
      <c r="G5031" s="6"/>
      <c r="H5031" s="6"/>
      <c r="I5031" s="6"/>
      <c r="J5031" s="6"/>
      <c r="K5031" s="6"/>
      <c r="L5031" s="6"/>
      <c r="M5031" s="6"/>
      <c r="N5031" s="6"/>
      <c r="O5031" s="6"/>
      <c r="P5031" s="10"/>
      <c r="Q5031" s="15" t="str">
        <f t="shared" ca="1" si="158"/>
        <v>-</v>
      </c>
      <c r="R5031" s="6"/>
      <c r="S5031" s="6"/>
      <c r="T5031" s="6"/>
      <c r="U5031" s="6"/>
      <c r="V5031" s="6"/>
      <c r="W5031" s="6" t="str">
        <f t="shared" si="157"/>
        <v>-</v>
      </c>
      <c r="X5031" s="6"/>
      <c r="Y5031" s="6"/>
      <c r="Z5031" s="6"/>
      <c r="AA5031" s="6"/>
      <c r="AB5031" s="6"/>
      <c r="AC5031" s="6"/>
    </row>
    <row r="5032" spans="1:29" x14ac:dyDescent="0.25">
      <c r="Q5032" s="12" t="str">
        <f t="shared" ca="1" si="158"/>
        <v>-</v>
      </c>
      <c r="W5032" t="str">
        <f t="shared" si="157"/>
        <v>-</v>
      </c>
    </row>
    <row r="5033" spans="1:29" x14ac:dyDescent="0.25">
      <c r="A5033" s="6"/>
      <c r="B5033" s="10"/>
      <c r="C5033" s="6"/>
      <c r="D5033" s="6"/>
      <c r="E5033" s="6"/>
      <c r="F5033" s="6"/>
      <c r="G5033" s="6"/>
      <c r="H5033" s="6"/>
      <c r="I5033" s="6"/>
      <c r="J5033" s="6"/>
      <c r="K5033" s="6"/>
      <c r="L5033" s="6"/>
      <c r="M5033" s="6"/>
      <c r="N5033" s="6"/>
      <c r="O5033" s="6"/>
      <c r="P5033" s="10"/>
      <c r="Q5033" s="15" t="str">
        <f t="shared" ca="1" si="158"/>
        <v>-</v>
      </c>
      <c r="R5033" s="6"/>
      <c r="S5033" s="6"/>
      <c r="T5033" s="6"/>
      <c r="U5033" s="6"/>
      <c r="V5033" s="6"/>
      <c r="W5033" s="6" t="str">
        <f t="shared" si="157"/>
        <v>-</v>
      </c>
      <c r="X5033" s="6"/>
      <c r="Y5033" s="6"/>
      <c r="Z5033" s="6"/>
      <c r="AA5033" s="6"/>
      <c r="AB5033" s="6"/>
      <c r="AC5033" s="6"/>
    </row>
    <row r="5034" spans="1:29" x14ac:dyDescent="0.25">
      <c r="Q5034" s="12" t="str">
        <f t="shared" ca="1" si="158"/>
        <v>-</v>
      </c>
      <c r="W5034" t="str">
        <f t="shared" si="157"/>
        <v>-</v>
      </c>
    </row>
    <row r="5035" spans="1:29" x14ac:dyDescent="0.25">
      <c r="A5035" s="6"/>
      <c r="B5035" s="10"/>
      <c r="C5035" s="6"/>
      <c r="D5035" s="6"/>
      <c r="E5035" s="6"/>
      <c r="F5035" s="6"/>
      <c r="G5035" s="6"/>
      <c r="H5035" s="6"/>
      <c r="I5035" s="6"/>
      <c r="J5035" s="6"/>
      <c r="K5035" s="6"/>
      <c r="L5035" s="6"/>
      <c r="M5035" s="6"/>
      <c r="N5035" s="6"/>
      <c r="O5035" s="6"/>
      <c r="P5035" s="10"/>
      <c r="Q5035" s="15" t="str">
        <f t="shared" ca="1" si="158"/>
        <v>-</v>
      </c>
      <c r="R5035" s="6"/>
      <c r="S5035" s="6"/>
      <c r="T5035" s="6"/>
      <c r="U5035" s="6"/>
      <c r="V5035" s="6"/>
      <c r="W5035" s="6" t="str">
        <f t="shared" si="157"/>
        <v>-</v>
      </c>
      <c r="X5035" s="6"/>
      <c r="Y5035" s="6"/>
      <c r="Z5035" s="6"/>
      <c r="AA5035" s="6"/>
      <c r="AB5035" s="6"/>
      <c r="AC5035" s="6"/>
    </row>
    <row r="5036" spans="1:29" x14ac:dyDescent="0.25">
      <c r="Q5036" s="12" t="str">
        <f t="shared" ca="1" si="158"/>
        <v>-</v>
      </c>
      <c r="W5036" t="str">
        <f t="shared" si="157"/>
        <v>-</v>
      </c>
    </row>
    <row r="5037" spans="1:29" x14ac:dyDescent="0.25">
      <c r="A5037" s="6"/>
      <c r="B5037" s="10"/>
      <c r="C5037" s="6"/>
      <c r="D5037" s="6"/>
      <c r="E5037" s="6"/>
      <c r="F5037" s="6"/>
      <c r="G5037" s="6"/>
      <c r="H5037" s="6"/>
      <c r="I5037" s="6"/>
      <c r="J5037" s="6"/>
      <c r="K5037" s="6"/>
      <c r="L5037" s="6"/>
      <c r="M5037" s="6"/>
      <c r="N5037" s="6"/>
      <c r="O5037" s="6"/>
      <c r="P5037" s="10"/>
      <c r="Q5037" s="15" t="str">
        <f t="shared" ca="1" si="158"/>
        <v>-</v>
      </c>
      <c r="R5037" s="6"/>
      <c r="S5037" s="6"/>
      <c r="T5037" s="6"/>
      <c r="U5037" s="6"/>
      <c r="V5037" s="6"/>
      <c r="W5037" s="6" t="str">
        <f t="shared" si="157"/>
        <v>-</v>
      </c>
      <c r="X5037" s="6"/>
      <c r="Y5037" s="6"/>
      <c r="Z5037" s="6"/>
      <c r="AA5037" s="6"/>
      <c r="AB5037" s="6"/>
      <c r="AC5037" s="6"/>
    </row>
    <row r="5038" spans="1:29" x14ac:dyDescent="0.25">
      <c r="Q5038" s="12" t="str">
        <f t="shared" ca="1" si="158"/>
        <v>-</v>
      </c>
      <c r="W5038" t="str">
        <f t="shared" si="157"/>
        <v>-</v>
      </c>
    </row>
    <row r="5039" spans="1:29" x14ac:dyDescent="0.25">
      <c r="A5039" s="6"/>
      <c r="B5039" s="10"/>
      <c r="C5039" s="6"/>
      <c r="D5039" s="6"/>
      <c r="E5039" s="6"/>
      <c r="F5039" s="6"/>
      <c r="G5039" s="6"/>
      <c r="H5039" s="6"/>
      <c r="I5039" s="6"/>
      <c r="J5039" s="6"/>
      <c r="K5039" s="6"/>
      <c r="L5039" s="6"/>
      <c r="M5039" s="6"/>
      <c r="N5039" s="6"/>
      <c r="O5039" s="6"/>
      <c r="P5039" s="10"/>
      <c r="Q5039" s="15" t="str">
        <f t="shared" ca="1" si="158"/>
        <v>-</v>
      </c>
      <c r="R5039" s="6"/>
      <c r="S5039" s="6"/>
      <c r="T5039" s="6"/>
      <c r="U5039" s="6"/>
      <c r="V5039" s="6"/>
      <c r="W5039" s="6" t="str">
        <f t="shared" si="157"/>
        <v>-</v>
      </c>
      <c r="X5039" s="6"/>
      <c r="Y5039" s="6"/>
      <c r="Z5039" s="6"/>
      <c r="AA5039" s="6"/>
      <c r="AB5039" s="6"/>
      <c r="AC5039" s="6"/>
    </row>
    <row r="5040" spans="1:29" x14ac:dyDescent="0.25">
      <c r="Q5040" s="12" t="str">
        <f t="shared" ca="1" si="158"/>
        <v>-</v>
      </c>
      <c r="W5040" t="str">
        <f t="shared" si="157"/>
        <v>-</v>
      </c>
    </row>
    <row r="5041" spans="1:29" x14ac:dyDescent="0.25">
      <c r="A5041" s="6"/>
      <c r="B5041" s="10"/>
      <c r="C5041" s="6"/>
      <c r="D5041" s="6"/>
      <c r="E5041" s="6"/>
      <c r="F5041" s="6"/>
      <c r="G5041" s="6"/>
      <c r="H5041" s="6"/>
      <c r="I5041" s="6"/>
      <c r="J5041" s="6"/>
      <c r="K5041" s="6"/>
      <c r="L5041" s="6"/>
      <c r="M5041" s="6"/>
      <c r="N5041" s="6"/>
      <c r="O5041" s="6"/>
      <c r="P5041" s="10"/>
      <c r="Q5041" s="15" t="str">
        <f t="shared" ca="1" si="158"/>
        <v>-</v>
      </c>
      <c r="R5041" s="6"/>
      <c r="S5041" s="6"/>
      <c r="T5041" s="6"/>
      <c r="U5041" s="6"/>
      <c r="V5041" s="6"/>
      <c r="W5041" s="6" t="str">
        <f t="shared" si="157"/>
        <v>-</v>
      </c>
      <c r="X5041" s="6"/>
      <c r="Y5041" s="6"/>
      <c r="Z5041" s="6"/>
      <c r="AA5041" s="6"/>
      <c r="AB5041" s="6"/>
      <c r="AC5041" s="6"/>
    </row>
    <row r="5042" spans="1:29" x14ac:dyDescent="0.25">
      <c r="Q5042" s="12" t="str">
        <f t="shared" ca="1" si="158"/>
        <v>-</v>
      </c>
      <c r="W5042" t="str">
        <f t="shared" si="157"/>
        <v>-</v>
      </c>
    </row>
    <row r="5043" spans="1:29" x14ac:dyDescent="0.25">
      <c r="A5043" s="6"/>
      <c r="B5043" s="10"/>
      <c r="C5043" s="6"/>
      <c r="D5043" s="6"/>
      <c r="E5043" s="6"/>
      <c r="F5043" s="6"/>
      <c r="G5043" s="6"/>
      <c r="H5043" s="6"/>
      <c r="I5043" s="6"/>
      <c r="J5043" s="6"/>
      <c r="K5043" s="6"/>
      <c r="L5043" s="6"/>
      <c r="M5043" s="6"/>
      <c r="N5043" s="6"/>
      <c r="O5043" s="6"/>
      <c r="P5043" s="10"/>
      <c r="Q5043" s="15" t="str">
        <f t="shared" ca="1" si="158"/>
        <v>-</v>
      </c>
      <c r="R5043" s="6"/>
      <c r="S5043" s="6"/>
      <c r="T5043" s="6"/>
      <c r="U5043" s="6"/>
      <c r="V5043" s="6"/>
      <c r="W5043" s="6" t="str">
        <f t="shared" si="157"/>
        <v>-</v>
      </c>
      <c r="X5043" s="6"/>
      <c r="Y5043" s="6"/>
      <c r="Z5043" s="6"/>
      <c r="AA5043" s="6"/>
      <c r="AB5043" s="6"/>
      <c r="AC5043" s="6"/>
    </row>
    <row r="5044" spans="1:29" x14ac:dyDescent="0.25">
      <c r="Q5044" s="12" t="str">
        <f t="shared" ca="1" si="158"/>
        <v>-</v>
      </c>
      <c r="W5044" t="str">
        <f t="shared" si="157"/>
        <v>-</v>
      </c>
    </row>
    <row r="5045" spans="1:29" x14ac:dyDescent="0.25">
      <c r="A5045" s="6"/>
      <c r="B5045" s="10"/>
      <c r="C5045" s="6"/>
      <c r="D5045" s="6"/>
      <c r="E5045" s="6"/>
      <c r="F5045" s="6"/>
      <c r="G5045" s="6"/>
      <c r="H5045" s="6"/>
      <c r="I5045" s="6"/>
      <c r="J5045" s="6"/>
      <c r="K5045" s="6"/>
      <c r="L5045" s="6"/>
      <c r="M5045" s="6"/>
      <c r="N5045" s="6"/>
      <c r="O5045" s="6"/>
      <c r="P5045" s="10"/>
      <c r="Q5045" s="15" t="str">
        <f t="shared" ca="1" si="158"/>
        <v>-</v>
      </c>
      <c r="R5045" s="6"/>
      <c r="S5045" s="6"/>
      <c r="T5045" s="6"/>
      <c r="U5045" s="6"/>
      <c r="V5045" s="6"/>
      <c r="W5045" s="6" t="str">
        <f t="shared" si="157"/>
        <v>-</v>
      </c>
      <c r="X5045" s="6"/>
      <c r="Y5045" s="6"/>
      <c r="Z5045" s="6"/>
      <c r="AA5045" s="6"/>
      <c r="AB5045" s="6"/>
      <c r="AC5045" s="6"/>
    </row>
    <row r="5046" spans="1:29" x14ac:dyDescent="0.25">
      <c r="Q5046" s="12" t="str">
        <f t="shared" ca="1" si="158"/>
        <v>-</v>
      </c>
      <c r="W5046" t="str">
        <f t="shared" si="157"/>
        <v>-</v>
      </c>
    </row>
    <row r="5047" spans="1:29" x14ac:dyDescent="0.25">
      <c r="A5047" s="6"/>
      <c r="B5047" s="10"/>
      <c r="C5047" s="6"/>
      <c r="D5047" s="6"/>
      <c r="E5047" s="6"/>
      <c r="F5047" s="6"/>
      <c r="G5047" s="6"/>
      <c r="H5047" s="6"/>
      <c r="I5047" s="6"/>
      <c r="J5047" s="6"/>
      <c r="K5047" s="6"/>
      <c r="L5047" s="6"/>
      <c r="M5047" s="6"/>
      <c r="N5047" s="6"/>
      <c r="O5047" s="6"/>
      <c r="P5047" s="10"/>
      <c r="Q5047" s="15" t="str">
        <f t="shared" ca="1" si="158"/>
        <v>-</v>
      </c>
      <c r="R5047" s="6"/>
      <c r="S5047" s="6"/>
      <c r="T5047" s="6"/>
      <c r="U5047" s="6"/>
      <c r="V5047" s="6"/>
      <c r="W5047" s="6" t="str">
        <f t="shared" si="157"/>
        <v>-</v>
      </c>
      <c r="X5047" s="6"/>
      <c r="Y5047" s="6"/>
      <c r="Z5047" s="6"/>
      <c r="AA5047" s="6"/>
      <c r="AB5047" s="6"/>
      <c r="AC5047" s="6"/>
    </row>
    <row r="5048" spans="1:29" x14ac:dyDescent="0.25">
      <c r="Q5048" s="12" t="str">
        <f t="shared" ca="1" si="158"/>
        <v>-</v>
      </c>
      <c r="W5048" t="str">
        <f t="shared" si="157"/>
        <v>-</v>
      </c>
    </row>
    <row r="5049" spans="1:29" x14ac:dyDescent="0.25">
      <c r="A5049" s="6"/>
      <c r="B5049" s="10"/>
      <c r="C5049" s="6"/>
      <c r="D5049" s="6"/>
      <c r="E5049" s="6"/>
      <c r="F5049" s="6"/>
      <c r="G5049" s="6"/>
      <c r="H5049" s="6"/>
      <c r="I5049" s="6"/>
      <c r="J5049" s="6"/>
      <c r="K5049" s="6"/>
      <c r="L5049" s="6"/>
      <c r="M5049" s="6"/>
      <c r="N5049" s="6"/>
      <c r="O5049" s="6"/>
      <c r="P5049" s="10"/>
      <c r="Q5049" s="15" t="str">
        <f t="shared" ca="1" si="158"/>
        <v>-</v>
      </c>
      <c r="R5049" s="6"/>
      <c r="S5049" s="6"/>
      <c r="T5049" s="6"/>
      <c r="U5049" s="6"/>
      <c r="V5049" s="6"/>
      <c r="W5049" s="6" t="str">
        <f t="shared" si="157"/>
        <v>-</v>
      </c>
      <c r="X5049" s="6"/>
      <c r="Y5049" s="6"/>
      <c r="Z5049" s="6"/>
      <c r="AA5049" s="6"/>
      <c r="AB5049" s="6"/>
      <c r="AC5049" s="6"/>
    </row>
    <row r="5050" spans="1:29" x14ac:dyDescent="0.25">
      <c r="Q5050" s="12" t="str">
        <f t="shared" ca="1" si="158"/>
        <v>-</v>
      </c>
      <c r="W5050" t="str">
        <f t="shared" si="157"/>
        <v>-</v>
      </c>
    </row>
    <row r="5051" spans="1:29" x14ac:dyDescent="0.25">
      <c r="A5051" s="6"/>
      <c r="B5051" s="10"/>
      <c r="C5051" s="6"/>
      <c r="D5051" s="6"/>
      <c r="E5051" s="6"/>
      <c r="F5051" s="6"/>
      <c r="G5051" s="6"/>
      <c r="H5051" s="6"/>
      <c r="I5051" s="6"/>
      <c r="J5051" s="6"/>
      <c r="K5051" s="6"/>
      <c r="L5051" s="6"/>
      <c r="M5051" s="6"/>
      <c r="N5051" s="6"/>
      <c r="O5051" s="6"/>
      <c r="P5051" s="10"/>
      <c r="Q5051" s="15" t="str">
        <f t="shared" ca="1" si="158"/>
        <v>-</v>
      </c>
      <c r="R5051" s="6"/>
      <c r="S5051" s="6"/>
      <c r="T5051" s="6"/>
      <c r="U5051" s="6"/>
      <c r="V5051" s="6"/>
      <c r="W5051" s="6" t="str">
        <f t="shared" si="157"/>
        <v>-</v>
      </c>
      <c r="X5051" s="6"/>
      <c r="Y5051" s="6"/>
      <c r="Z5051" s="6"/>
      <c r="AA5051" s="6"/>
      <c r="AB5051" s="6"/>
      <c r="AC5051" s="6"/>
    </row>
    <row r="5052" spans="1:29" x14ac:dyDescent="0.25">
      <c r="Q5052" s="12" t="str">
        <f t="shared" ca="1" si="158"/>
        <v>-</v>
      </c>
      <c r="W5052" t="str">
        <f t="shared" si="157"/>
        <v>-</v>
      </c>
    </row>
    <row r="5053" spans="1:29" x14ac:dyDescent="0.25">
      <c r="A5053" s="6"/>
      <c r="B5053" s="10"/>
      <c r="C5053" s="6"/>
      <c r="D5053" s="6"/>
      <c r="E5053" s="6"/>
      <c r="F5053" s="6"/>
      <c r="G5053" s="6"/>
      <c r="H5053" s="6"/>
      <c r="I5053" s="6"/>
      <c r="J5053" s="6"/>
      <c r="K5053" s="6"/>
      <c r="L5053" s="6"/>
      <c r="M5053" s="6"/>
      <c r="N5053" s="6"/>
      <c r="O5053" s="6"/>
      <c r="P5053" s="10"/>
      <c r="Q5053" s="15" t="str">
        <f t="shared" ca="1" si="158"/>
        <v>-</v>
      </c>
      <c r="R5053" s="6"/>
      <c r="S5053" s="6"/>
      <c r="T5053" s="6"/>
      <c r="U5053" s="6"/>
      <c r="V5053" s="6"/>
      <c r="W5053" s="6" t="str">
        <f t="shared" si="157"/>
        <v>-</v>
      </c>
      <c r="X5053" s="6"/>
      <c r="Y5053" s="6"/>
      <c r="Z5053" s="6"/>
      <c r="AA5053" s="6"/>
      <c r="AB5053" s="6"/>
      <c r="AC5053" s="6"/>
    </row>
    <row r="5054" spans="1:29" x14ac:dyDescent="0.25">
      <c r="Q5054" s="12" t="str">
        <f t="shared" ca="1" si="158"/>
        <v>-</v>
      </c>
      <c r="W5054" t="str">
        <f t="shared" si="157"/>
        <v>-</v>
      </c>
    </row>
    <row r="5055" spans="1:29" x14ac:dyDescent="0.25">
      <c r="A5055" s="6"/>
      <c r="B5055" s="10"/>
      <c r="C5055" s="6"/>
      <c r="D5055" s="6"/>
      <c r="E5055" s="6"/>
      <c r="F5055" s="6"/>
      <c r="G5055" s="6"/>
      <c r="H5055" s="6"/>
      <c r="I5055" s="6"/>
      <c r="J5055" s="6"/>
      <c r="K5055" s="6"/>
      <c r="L5055" s="6"/>
      <c r="M5055" s="6"/>
      <c r="N5055" s="6"/>
      <c r="O5055" s="6"/>
      <c r="P5055" s="10"/>
      <c r="Q5055" s="15" t="str">
        <f t="shared" ca="1" si="158"/>
        <v>-</v>
      </c>
      <c r="R5055" s="6"/>
      <c r="S5055" s="6"/>
      <c r="T5055" s="6"/>
      <c r="U5055" s="6"/>
      <c r="V5055" s="6"/>
      <c r="W5055" s="6" t="str">
        <f t="shared" ref="W5055:W5118" si="159">IF(OR(ISBLANK(J5055),ISBLANK(V5055)),"-",(IF(J5055=V5055,"Yes","No")))</f>
        <v>-</v>
      </c>
      <c r="X5055" s="6"/>
      <c r="Y5055" s="6"/>
      <c r="Z5055" s="6"/>
      <c r="AA5055" s="6"/>
      <c r="AB5055" s="6"/>
      <c r="AC5055" s="6"/>
    </row>
    <row r="5056" spans="1:29" x14ac:dyDescent="0.25">
      <c r="Q5056" s="12" t="str">
        <f t="shared" ref="Q5056:Q5119" ca="1" si="160">IF(B5056&gt;1/1/1900, (IF(R5056="Closed",(DATEDIF(B5056,P5056,"d"))-(DATEDIF(M5056,O5056,"d")),IF(OR(R5056="Pending",ISBLANK(P5056)),TODAY()-B5056))),"-")</f>
        <v>-</v>
      </c>
      <c r="W5056" t="str">
        <f t="shared" si="159"/>
        <v>-</v>
      </c>
    </row>
    <row r="5057" spans="1:29" x14ac:dyDescent="0.25">
      <c r="A5057" s="6"/>
      <c r="B5057" s="10"/>
      <c r="C5057" s="6"/>
      <c r="D5057" s="6"/>
      <c r="E5057" s="6"/>
      <c r="F5057" s="6"/>
      <c r="G5057" s="6"/>
      <c r="H5057" s="6"/>
      <c r="I5057" s="6"/>
      <c r="J5057" s="6"/>
      <c r="K5057" s="6"/>
      <c r="L5057" s="6"/>
      <c r="M5057" s="6"/>
      <c r="N5057" s="6"/>
      <c r="O5057" s="6"/>
      <c r="P5057" s="10"/>
      <c r="Q5057" s="15" t="str">
        <f t="shared" ca="1" si="160"/>
        <v>-</v>
      </c>
      <c r="R5057" s="6"/>
      <c r="S5057" s="6"/>
      <c r="T5057" s="6"/>
      <c r="U5057" s="6"/>
      <c r="V5057" s="6"/>
      <c r="W5057" s="6" t="str">
        <f t="shared" si="159"/>
        <v>-</v>
      </c>
      <c r="X5057" s="6"/>
      <c r="Y5057" s="6"/>
      <c r="Z5057" s="6"/>
      <c r="AA5057" s="6"/>
      <c r="AB5057" s="6"/>
      <c r="AC5057" s="6"/>
    </row>
    <row r="5058" spans="1:29" x14ac:dyDescent="0.25">
      <c r="Q5058" s="12" t="str">
        <f t="shared" ca="1" si="160"/>
        <v>-</v>
      </c>
      <c r="W5058" t="str">
        <f t="shared" si="159"/>
        <v>-</v>
      </c>
    </row>
    <row r="5059" spans="1:29" x14ac:dyDescent="0.25">
      <c r="A5059" s="6"/>
      <c r="B5059" s="10"/>
      <c r="C5059" s="6"/>
      <c r="D5059" s="6"/>
      <c r="E5059" s="6"/>
      <c r="F5059" s="6"/>
      <c r="G5059" s="6"/>
      <c r="H5059" s="6"/>
      <c r="I5059" s="6"/>
      <c r="J5059" s="6"/>
      <c r="K5059" s="6"/>
      <c r="L5059" s="6"/>
      <c r="M5059" s="6"/>
      <c r="N5059" s="6"/>
      <c r="O5059" s="6"/>
      <c r="P5059" s="10"/>
      <c r="Q5059" s="15" t="str">
        <f t="shared" ca="1" si="160"/>
        <v>-</v>
      </c>
      <c r="R5059" s="6"/>
      <c r="S5059" s="6"/>
      <c r="T5059" s="6"/>
      <c r="U5059" s="6"/>
      <c r="V5059" s="6"/>
      <c r="W5059" s="6" t="str">
        <f t="shared" si="159"/>
        <v>-</v>
      </c>
      <c r="X5059" s="6"/>
      <c r="Y5059" s="6"/>
      <c r="Z5059" s="6"/>
      <c r="AA5059" s="6"/>
      <c r="AB5059" s="6"/>
      <c r="AC5059" s="6"/>
    </row>
    <row r="5060" spans="1:29" x14ac:dyDescent="0.25">
      <c r="Q5060" s="12" t="str">
        <f t="shared" ca="1" si="160"/>
        <v>-</v>
      </c>
      <c r="W5060" t="str">
        <f t="shared" si="159"/>
        <v>-</v>
      </c>
    </row>
    <row r="5061" spans="1:29" x14ac:dyDescent="0.25">
      <c r="A5061" s="6"/>
      <c r="B5061" s="10"/>
      <c r="C5061" s="6"/>
      <c r="D5061" s="6"/>
      <c r="E5061" s="6"/>
      <c r="F5061" s="6"/>
      <c r="G5061" s="6"/>
      <c r="H5061" s="6"/>
      <c r="I5061" s="6"/>
      <c r="J5061" s="6"/>
      <c r="K5061" s="6"/>
      <c r="L5061" s="6"/>
      <c r="M5061" s="6"/>
      <c r="N5061" s="6"/>
      <c r="O5061" s="6"/>
      <c r="P5061" s="10"/>
      <c r="Q5061" s="15" t="str">
        <f t="shared" ca="1" si="160"/>
        <v>-</v>
      </c>
      <c r="R5061" s="6"/>
      <c r="S5061" s="6"/>
      <c r="T5061" s="6"/>
      <c r="U5061" s="6"/>
      <c r="V5061" s="6"/>
      <c r="W5061" s="6" t="str">
        <f t="shared" si="159"/>
        <v>-</v>
      </c>
      <c r="X5061" s="6"/>
      <c r="Y5061" s="6"/>
      <c r="Z5061" s="6"/>
      <c r="AA5061" s="6"/>
      <c r="AB5061" s="6"/>
      <c r="AC5061" s="6"/>
    </row>
    <row r="5062" spans="1:29" x14ac:dyDescent="0.25">
      <c r="Q5062" s="12" t="str">
        <f t="shared" ca="1" si="160"/>
        <v>-</v>
      </c>
      <c r="W5062" t="str">
        <f t="shared" si="159"/>
        <v>-</v>
      </c>
    </row>
    <row r="5063" spans="1:29" x14ac:dyDescent="0.25">
      <c r="A5063" s="6"/>
      <c r="B5063" s="10"/>
      <c r="C5063" s="6"/>
      <c r="D5063" s="6"/>
      <c r="E5063" s="6"/>
      <c r="F5063" s="6"/>
      <c r="G5063" s="6"/>
      <c r="H5063" s="6"/>
      <c r="I5063" s="6"/>
      <c r="J5063" s="6"/>
      <c r="K5063" s="6"/>
      <c r="L5063" s="6"/>
      <c r="M5063" s="6"/>
      <c r="N5063" s="6"/>
      <c r="O5063" s="6"/>
      <c r="P5063" s="10"/>
      <c r="Q5063" s="15" t="str">
        <f t="shared" ca="1" si="160"/>
        <v>-</v>
      </c>
      <c r="R5063" s="6"/>
      <c r="S5063" s="6"/>
      <c r="T5063" s="6"/>
      <c r="U5063" s="6"/>
      <c r="V5063" s="6"/>
      <c r="W5063" s="6" t="str">
        <f t="shared" si="159"/>
        <v>-</v>
      </c>
      <c r="X5063" s="6"/>
      <c r="Y5063" s="6"/>
      <c r="Z5063" s="6"/>
      <c r="AA5063" s="6"/>
      <c r="AB5063" s="6"/>
      <c r="AC5063" s="6"/>
    </row>
    <row r="5064" spans="1:29" x14ac:dyDescent="0.25">
      <c r="Q5064" s="12" t="str">
        <f t="shared" ca="1" si="160"/>
        <v>-</v>
      </c>
      <c r="W5064" t="str">
        <f t="shared" si="159"/>
        <v>-</v>
      </c>
    </row>
    <row r="5065" spans="1:29" x14ac:dyDescent="0.25">
      <c r="A5065" s="6"/>
      <c r="B5065" s="10"/>
      <c r="C5065" s="6"/>
      <c r="D5065" s="6"/>
      <c r="E5065" s="6"/>
      <c r="F5065" s="6"/>
      <c r="G5065" s="6"/>
      <c r="H5065" s="6"/>
      <c r="I5065" s="6"/>
      <c r="J5065" s="6"/>
      <c r="K5065" s="6"/>
      <c r="L5065" s="6"/>
      <c r="M5065" s="6"/>
      <c r="N5065" s="6"/>
      <c r="O5065" s="6"/>
      <c r="P5065" s="10"/>
      <c r="Q5065" s="15" t="str">
        <f t="shared" ca="1" si="160"/>
        <v>-</v>
      </c>
      <c r="R5065" s="6"/>
      <c r="S5065" s="6"/>
      <c r="T5065" s="6"/>
      <c r="U5065" s="6"/>
      <c r="V5065" s="6"/>
      <c r="W5065" s="6" t="str">
        <f t="shared" si="159"/>
        <v>-</v>
      </c>
      <c r="X5065" s="6"/>
      <c r="Y5065" s="6"/>
      <c r="Z5065" s="6"/>
      <c r="AA5065" s="6"/>
      <c r="AB5065" s="6"/>
      <c r="AC5065" s="6"/>
    </row>
    <row r="5066" spans="1:29" x14ac:dyDescent="0.25">
      <c r="Q5066" s="12" t="str">
        <f t="shared" ca="1" si="160"/>
        <v>-</v>
      </c>
      <c r="W5066" t="str">
        <f t="shared" si="159"/>
        <v>-</v>
      </c>
    </row>
    <row r="5067" spans="1:29" x14ac:dyDescent="0.25">
      <c r="A5067" s="6"/>
      <c r="B5067" s="10"/>
      <c r="C5067" s="6"/>
      <c r="D5067" s="6"/>
      <c r="E5067" s="6"/>
      <c r="F5067" s="6"/>
      <c r="G5067" s="6"/>
      <c r="H5067" s="6"/>
      <c r="I5067" s="6"/>
      <c r="J5067" s="6"/>
      <c r="K5067" s="6"/>
      <c r="L5067" s="6"/>
      <c r="M5067" s="6"/>
      <c r="N5067" s="6"/>
      <c r="O5067" s="6"/>
      <c r="P5067" s="10"/>
      <c r="Q5067" s="15" t="str">
        <f t="shared" ca="1" si="160"/>
        <v>-</v>
      </c>
      <c r="R5067" s="6"/>
      <c r="S5067" s="6"/>
      <c r="T5067" s="6"/>
      <c r="U5067" s="6"/>
      <c r="V5067" s="6"/>
      <c r="W5067" s="6" t="str">
        <f t="shared" si="159"/>
        <v>-</v>
      </c>
      <c r="X5067" s="6"/>
      <c r="Y5067" s="6"/>
      <c r="Z5067" s="6"/>
      <c r="AA5067" s="6"/>
      <c r="AB5067" s="6"/>
      <c r="AC5067" s="6"/>
    </row>
    <row r="5068" spans="1:29" x14ac:dyDescent="0.25">
      <c r="Q5068" s="12" t="str">
        <f t="shared" ca="1" si="160"/>
        <v>-</v>
      </c>
      <c r="W5068" t="str">
        <f t="shared" si="159"/>
        <v>-</v>
      </c>
    </row>
    <row r="5069" spans="1:29" x14ac:dyDescent="0.25">
      <c r="A5069" s="6"/>
      <c r="B5069" s="10"/>
      <c r="C5069" s="6"/>
      <c r="D5069" s="6"/>
      <c r="E5069" s="6"/>
      <c r="F5069" s="6"/>
      <c r="G5069" s="6"/>
      <c r="H5069" s="6"/>
      <c r="I5069" s="6"/>
      <c r="J5069" s="6"/>
      <c r="K5069" s="6"/>
      <c r="L5069" s="6"/>
      <c r="M5069" s="6"/>
      <c r="N5069" s="6"/>
      <c r="O5069" s="6"/>
      <c r="P5069" s="10"/>
      <c r="Q5069" s="15" t="str">
        <f t="shared" ca="1" si="160"/>
        <v>-</v>
      </c>
      <c r="R5069" s="6"/>
      <c r="S5069" s="6"/>
      <c r="T5069" s="6"/>
      <c r="U5069" s="6"/>
      <c r="V5069" s="6"/>
      <c r="W5069" s="6" t="str">
        <f t="shared" si="159"/>
        <v>-</v>
      </c>
      <c r="X5069" s="6"/>
      <c r="Y5069" s="6"/>
      <c r="Z5069" s="6"/>
      <c r="AA5069" s="6"/>
      <c r="AB5069" s="6"/>
      <c r="AC5069" s="6"/>
    </row>
    <row r="5070" spans="1:29" x14ac:dyDescent="0.25">
      <c r="Q5070" s="12" t="str">
        <f t="shared" ca="1" si="160"/>
        <v>-</v>
      </c>
      <c r="W5070" t="str">
        <f t="shared" si="159"/>
        <v>-</v>
      </c>
    </row>
    <row r="5071" spans="1:29" x14ac:dyDescent="0.25">
      <c r="A5071" s="6"/>
      <c r="B5071" s="10"/>
      <c r="C5071" s="6"/>
      <c r="D5071" s="6"/>
      <c r="E5071" s="6"/>
      <c r="F5071" s="6"/>
      <c r="G5071" s="6"/>
      <c r="H5071" s="6"/>
      <c r="I5071" s="6"/>
      <c r="J5071" s="6"/>
      <c r="K5071" s="6"/>
      <c r="L5071" s="6"/>
      <c r="M5071" s="6"/>
      <c r="N5071" s="6"/>
      <c r="O5071" s="6"/>
      <c r="P5071" s="10"/>
      <c r="Q5071" s="15" t="str">
        <f t="shared" ca="1" si="160"/>
        <v>-</v>
      </c>
      <c r="R5071" s="6"/>
      <c r="S5071" s="6"/>
      <c r="T5071" s="6"/>
      <c r="U5071" s="6"/>
      <c r="V5071" s="6"/>
      <c r="W5071" s="6" t="str">
        <f t="shared" si="159"/>
        <v>-</v>
      </c>
      <c r="X5071" s="6"/>
      <c r="Y5071" s="6"/>
      <c r="Z5071" s="6"/>
      <c r="AA5071" s="6"/>
      <c r="AB5071" s="6"/>
      <c r="AC5071" s="6"/>
    </row>
    <row r="5072" spans="1:29" x14ac:dyDescent="0.25">
      <c r="Q5072" s="12" t="str">
        <f t="shared" ca="1" si="160"/>
        <v>-</v>
      </c>
      <c r="W5072" t="str">
        <f t="shared" si="159"/>
        <v>-</v>
      </c>
    </row>
    <row r="5073" spans="1:29" x14ac:dyDescent="0.25">
      <c r="A5073" s="6"/>
      <c r="B5073" s="10"/>
      <c r="C5073" s="6"/>
      <c r="D5073" s="6"/>
      <c r="E5073" s="6"/>
      <c r="F5073" s="6"/>
      <c r="G5073" s="6"/>
      <c r="H5073" s="6"/>
      <c r="I5073" s="6"/>
      <c r="J5073" s="6"/>
      <c r="K5073" s="6"/>
      <c r="L5073" s="6"/>
      <c r="M5073" s="6"/>
      <c r="N5073" s="6"/>
      <c r="O5073" s="6"/>
      <c r="P5073" s="10"/>
      <c r="Q5073" s="15" t="str">
        <f t="shared" ca="1" si="160"/>
        <v>-</v>
      </c>
      <c r="R5073" s="6"/>
      <c r="S5073" s="6"/>
      <c r="T5073" s="6"/>
      <c r="U5073" s="6"/>
      <c r="V5073" s="6"/>
      <c r="W5073" s="6" t="str">
        <f t="shared" si="159"/>
        <v>-</v>
      </c>
      <c r="X5073" s="6"/>
      <c r="Y5073" s="6"/>
      <c r="Z5073" s="6"/>
      <c r="AA5073" s="6"/>
      <c r="AB5073" s="6"/>
      <c r="AC5073" s="6"/>
    </row>
    <row r="5074" spans="1:29" x14ac:dyDescent="0.25">
      <c r="Q5074" s="12" t="str">
        <f t="shared" ca="1" si="160"/>
        <v>-</v>
      </c>
      <c r="W5074" t="str">
        <f t="shared" si="159"/>
        <v>-</v>
      </c>
    </row>
    <row r="5075" spans="1:29" x14ac:dyDescent="0.25">
      <c r="A5075" s="6"/>
      <c r="B5075" s="10"/>
      <c r="C5075" s="6"/>
      <c r="D5075" s="6"/>
      <c r="E5075" s="6"/>
      <c r="F5075" s="6"/>
      <c r="G5075" s="6"/>
      <c r="H5075" s="6"/>
      <c r="I5075" s="6"/>
      <c r="J5075" s="6"/>
      <c r="K5075" s="6"/>
      <c r="L5075" s="6"/>
      <c r="M5075" s="6"/>
      <c r="N5075" s="6"/>
      <c r="O5075" s="6"/>
      <c r="P5075" s="10"/>
      <c r="Q5075" s="15" t="str">
        <f t="shared" ca="1" si="160"/>
        <v>-</v>
      </c>
      <c r="R5075" s="6"/>
      <c r="S5075" s="6"/>
      <c r="T5075" s="6"/>
      <c r="U5075" s="6"/>
      <c r="V5075" s="6"/>
      <c r="W5075" s="6" t="str">
        <f t="shared" si="159"/>
        <v>-</v>
      </c>
      <c r="X5075" s="6"/>
      <c r="Y5075" s="6"/>
      <c r="Z5075" s="6"/>
      <c r="AA5075" s="6"/>
      <c r="AB5075" s="6"/>
      <c r="AC5075" s="6"/>
    </row>
    <row r="5076" spans="1:29" x14ac:dyDescent="0.25">
      <c r="Q5076" s="12" t="str">
        <f t="shared" ca="1" si="160"/>
        <v>-</v>
      </c>
      <c r="W5076" t="str">
        <f t="shared" si="159"/>
        <v>-</v>
      </c>
    </row>
    <row r="5077" spans="1:29" x14ac:dyDescent="0.25">
      <c r="A5077" s="6"/>
      <c r="B5077" s="10"/>
      <c r="C5077" s="6"/>
      <c r="D5077" s="6"/>
      <c r="E5077" s="6"/>
      <c r="F5077" s="6"/>
      <c r="G5077" s="6"/>
      <c r="H5077" s="6"/>
      <c r="I5077" s="6"/>
      <c r="J5077" s="6"/>
      <c r="K5077" s="6"/>
      <c r="L5077" s="6"/>
      <c r="M5077" s="6"/>
      <c r="N5077" s="6"/>
      <c r="O5077" s="6"/>
      <c r="P5077" s="10"/>
      <c r="Q5077" s="15" t="str">
        <f t="shared" ca="1" si="160"/>
        <v>-</v>
      </c>
      <c r="R5077" s="6"/>
      <c r="S5077" s="6"/>
      <c r="T5077" s="6"/>
      <c r="U5077" s="6"/>
      <c r="V5077" s="6"/>
      <c r="W5077" s="6" t="str">
        <f t="shared" si="159"/>
        <v>-</v>
      </c>
      <c r="X5077" s="6"/>
      <c r="Y5077" s="6"/>
      <c r="Z5077" s="6"/>
      <c r="AA5077" s="6"/>
      <c r="AB5077" s="6"/>
      <c r="AC5077" s="6"/>
    </row>
    <row r="5078" spans="1:29" x14ac:dyDescent="0.25">
      <c r="Q5078" s="12" t="str">
        <f t="shared" ca="1" si="160"/>
        <v>-</v>
      </c>
      <c r="W5078" t="str">
        <f t="shared" si="159"/>
        <v>-</v>
      </c>
    </row>
    <row r="5079" spans="1:29" x14ac:dyDescent="0.25">
      <c r="A5079" s="6"/>
      <c r="B5079" s="10"/>
      <c r="C5079" s="6"/>
      <c r="D5079" s="6"/>
      <c r="E5079" s="6"/>
      <c r="F5079" s="6"/>
      <c r="G5079" s="6"/>
      <c r="H5079" s="6"/>
      <c r="I5079" s="6"/>
      <c r="J5079" s="6"/>
      <c r="K5079" s="6"/>
      <c r="L5079" s="6"/>
      <c r="M5079" s="6"/>
      <c r="N5079" s="6"/>
      <c r="O5079" s="6"/>
      <c r="P5079" s="10"/>
      <c r="Q5079" s="15" t="str">
        <f t="shared" ca="1" si="160"/>
        <v>-</v>
      </c>
      <c r="R5079" s="6"/>
      <c r="S5079" s="6"/>
      <c r="T5079" s="6"/>
      <c r="U5079" s="6"/>
      <c r="V5079" s="6"/>
      <c r="W5079" s="6" t="str">
        <f t="shared" si="159"/>
        <v>-</v>
      </c>
      <c r="X5079" s="6"/>
      <c r="Y5079" s="6"/>
      <c r="Z5079" s="6"/>
      <c r="AA5079" s="6"/>
      <c r="AB5079" s="6"/>
      <c r="AC5079" s="6"/>
    </row>
    <row r="5080" spans="1:29" x14ac:dyDescent="0.25">
      <c r="Q5080" s="12" t="str">
        <f t="shared" ca="1" si="160"/>
        <v>-</v>
      </c>
      <c r="W5080" t="str">
        <f t="shared" si="159"/>
        <v>-</v>
      </c>
    </row>
    <row r="5081" spans="1:29" x14ac:dyDescent="0.25">
      <c r="A5081" s="6"/>
      <c r="B5081" s="10"/>
      <c r="C5081" s="6"/>
      <c r="D5081" s="6"/>
      <c r="E5081" s="6"/>
      <c r="F5081" s="6"/>
      <c r="G5081" s="6"/>
      <c r="H5081" s="6"/>
      <c r="I5081" s="6"/>
      <c r="J5081" s="6"/>
      <c r="K5081" s="6"/>
      <c r="L5081" s="6"/>
      <c r="M5081" s="6"/>
      <c r="N5081" s="6"/>
      <c r="O5081" s="6"/>
      <c r="P5081" s="10"/>
      <c r="Q5081" s="15" t="str">
        <f t="shared" ca="1" si="160"/>
        <v>-</v>
      </c>
      <c r="R5081" s="6"/>
      <c r="S5081" s="6"/>
      <c r="T5081" s="6"/>
      <c r="U5081" s="6"/>
      <c r="V5081" s="6"/>
      <c r="W5081" s="6" t="str">
        <f t="shared" si="159"/>
        <v>-</v>
      </c>
      <c r="X5081" s="6"/>
      <c r="Y5081" s="6"/>
      <c r="Z5081" s="6"/>
      <c r="AA5081" s="6"/>
      <c r="AB5081" s="6"/>
      <c r="AC5081" s="6"/>
    </row>
    <row r="5082" spans="1:29" x14ac:dyDescent="0.25">
      <c r="Q5082" s="12" t="str">
        <f t="shared" ca="1" si="160"/>
        <v>-</v>
      </c>
      <c r="W5082" t="str">
        <f t="shared" si="159"/>
        <v>-</v>
      </c>
    </row>
    <row r="5083" spans="1:29" x14ac:dyDescent="0.25">
      <c r="A5083" s="6"/>
      <c r="B5083" s="10"/>
      <c r="C5083" s="6"/>
      <c r="D5083" s="6"/>
      <c r="E5083" s="6"/>
      <c r="F5083" s="6"/>
      <c r="G5083" s="6"/>
      <c r="H5083" s="6"/>
      <c r="I5083" s="6"/>
      <c r="J5083" s="6"/>
      <c r="K5083" s="6"/>
      <c r="L5083" s="6"/>
      <c r="M5083" s="6"/>
      <c r="N5083" s="6"/>
      <c r="O5083" s="6"/>
      <c r="P5083" s="10"/>
      <c r="Q5083" s="15" t="str">
        <f t="shared" ca="1" si="160"/>
        <v>-</v>
      </c>
      <c r="R5083" s="6"/>
      <c r="S5083" s="6"/>
      <c r="T5083" s="6"/>
      <c r="U5083" s="6"/>
      <c r="V5083" s="6"/>
      <c r="W5083" s="6" t="str">
        <f t="shared" si="159"/>
        <v>-</v>
      </c>
      <c r="X5083" s="6"/>
      <c r="Y5083" s="6"/>
      <c r="Z5083" s="6"/>
      <c r="AA5083" s="6"/>
      <c r="AB5083" s="6"/>
      <c r="AC5083" s="6"/>
    </row>
    <row r="5084" spans="1:29" x14ac:dyDescent="0.25">
      <c r="Q5084" s="12" t="str">
        <f t="shared" ca="1" si="160"/>
        <v>-</v>
      </c>
      <c r="W5084" t="str">
        <f t="shared" si="159"/>
        <v>-</v>
      </c>
    </row>
    <row r="5085" spans="1:29" x14ac:dyDescent="0.25">
      <c r="A5085" s="6"/>
      <c r="B5085" s="10"/>
      <c r="C5085" s="6"/>
      <c r="D5085" s="6"/>
      <c r="E5085" s="6"/>
      <c r="F5085" s="6"/>
      <c r="G5085" s="6"/>
      <c r="H5085" s="6"/>
      <c r="I5085" s="6"/>
      <c r="J5085" s="6"/>
      <c r="K5085" s="6"/>
      <c r="L5085" s="6"/>
      <c r="M5085" s="6"/>
      <c r="N5085" s="6"/>
      <c r="O5085" s="6"/>
      <c r="P5085" s="10"/>
      <c r="Q5085" s="15" t="str">
        <f t="shared" ca="1" si="160"/>
        <v>-</v>
      </c>
      <c r="R5085" s="6"/>
      <c r="S5085" s="6"/>
      <c r="T5085" s="6"/>
      <c r="U5085" s="6"/>
      <c r="V5085" s="6"/>
      <c r="W5085" s="6" t="str">
        <f t="shared" si="159"/>
        <v>-</v>
      </c>
      <c r="X5085" s="6"/>
      <c r="Y5085" s="6"/>
      <c r="Z5085" s="6"/>
      <c r="AA5085" s="6"/>
      <c r="AB5085" s="6"/>
      <c r="AC5085" s="6"/>
    </row>
    <row r="5086" spans="1:29" x14ac:dyDescent="0.25">
      <c r="Q5086" s="12" t="str">
        <f t="shared" ca="1" si="160"/>
        <v>-</v>
      </c>
      <c r="W5086" t="str">
        <f t="shared" si="159"/>
        <v>-</v>
      </c>
    </row>
    <row r="5087" spans="1:29" x14ac:dyDescent="0.25">
      <c r="A5087" s="6"/>
      <c r="B5087" s="10"/>
      <c r="C5087" s="6"/>
      <c r="D5087" s="6"/>
      <c r="E5087" s="6"/>
      <c r="F5087" s="6"/>
      <c r="G5087" s="6"/>
      <c r="H5087" s="6"/>
      <c r="I5087" s="6"/>
      <c r="J5087" s="6"/>
      <c r="K5087" s="6"/>
      <c r="L5087" s="6"/>
      <c r="M5087" s="6"/>
      <c r="N5087" s="6"/>
      <c r="O5087" s="6"/>
      <c r="P5087" s="10"/>
      <c r="Q5087" s="15" t="str">
        <f t="shared" ca="1" si="160"/>
        <v>-</v>
      </c>
      <c r="R5087" s="6"/>
      <c r="S5087" s="6"/>
      <c r="T5087" s="6"/>
      <c r="U5087" s="6"/>
      <c r="V5087" s="6"/>
      <c r="W5087" s="6" t="str">
        <f t="shared" si="159"/>
        <v>-</v>
      </c>
      <c r="X5087" s="6"/>
      <c r="Y5087" s="6"/>
      <c r="Z5087" s="6"/>
      <c r="AA5087" s="6"/>
      <c r="AB5087" s="6"/>
      <c r="AC5087" s="6"/>
    </row>
    <row r="5088" spans="1:29" x14ac:dyDescent="0.25">
      <c r="Q5088" s="12" t="str">
        <f t="shared" ca="1" si="160"/>
        <v>-</v>
      </c>
      <c r="W5088" t="str">
        <f t="shared" si="159"/>
        <v>-</v>
      </c>
    </row>
    <row r="5089" spans="1:29" x14ac:dyDescent="0.25">
      <c r="A5089" s="6"/>
      <c r="B5089" s="10"/>
      <c r="C5089" s="6"/>
      <c r="D5089" s="6"/>
      <c r="E5089" s="6"/>
      <c r="F5089" s="6"/>
      <c r="G5089" s="6"/>
      <c r="H5089" s="6"/>
      <c r="I5089" s="6"/>
      <c r="J5089" s="6"/>
      <c r="K5089" s="6"/>
      <c r="L5089" s="6"/>
      <c r="M5089" s="6"/>
      <c r="N5089" s="6"/>
      <c r="O5089" s="6"/>
      <c r="P5089" s="10"/>
      <c r="Q5089" s="15" t="str">
        <f t="shared" ca="1" si="160"/>
        <v>-</v>
      </c>
      <c r="R5089" s="6"/>
      <c r="S5089" s="6"/>
      <c r="T5089" s="6"/>
      <c r="U5089" s="6"/>
      <c r="V5089" s="6"/>
      <c r="W5089" s="6" t="str">
        <f t="shared" si="159"/>
        <v>-</v>
      </c>
      <c r="X5089" s="6"/>
      <c r="Y5089" s="6"/>
      <c r="Z5089" s="6"/>
      <c r="AA5089" s="6"/>
      <c r="AB5089" s="6"/>
      <c r="AC5089" s="6"/>
    </row>
    <row r="5090" spans="1:29" x14ac:dyDescent="0.25">
      <c r="Q5090" s="12" t="str">
        <f t="shared" ca="1" si="160"/>
        <v>-</v>
      </c>
      <c r="W5090" t="str">
        <f t="shared" si="159"/>
        <v>-</v>
      </c>
    </row>
    <row r="5091" spans="1:29" x14ac:dyDescent="0.25">
      <c r="A5091" s="6"/>
      <c r="B5091" s="10"/>
      <c r="C5091" s="6"/>
      <c r="D5091" s="6"/>
      <c r="E5091" s="6"/>
      <c r="F5091" s="6"/>
      <c r="G5091" s="6"/>
      <c r="H5091" s="6"/>
      <c r="I5091" s="6"/>
      <c r="J5091" s="6"/>
      <c r="K5091" s="6"/>
      <c r="L5091" s="6"/>
      <c r="M5091" s="6"/>
      <c r="N5091" s="6"/>
      <c r="O5091" s="6"/>
      <c r="P5091" s="10"/>
      <c r="Q5091" s="15" t="str">
        <f t="shared" ca="1" si="160"/>
        <v>-</v>
      </c>
      <c r="R5091" s="6"/>
      <c r="S5091" s="6"/>
      <c r="T5091" s="6"/>
      <c r="U5091" s="6"/>
      <c r="V5091" s="6"/>
      <c r="W5091" s="6" t="str">
        <f t="shared" si="159"/>
        <v>-</v>
      </c>
      <c r="X5091" s="6"/>
      <c r="Y5091" s="6"/>
      <c r="Z5091" s="6"/>
      <c r="AA5091" s="6"/>
      <c r="AB5091" s="6"/>
      <c r="AC5091" s="6"/>
    </row>
    <row r="5092" spans="1:29" x14ac:dyDescent="0.25">
      <c r="Q5092" s="12" t="str">
        <f t="shared" ca="1" si="160"/>
        <v>-</v>
      </c>
      <c r="W5092" t="str">
        <f t="shared" si="159"/>
        <v>-</v>
      </c>
    </row>
    <row r="5093" spans="1:29" x14ac:dyDescent="0.25">
      <c r="A5093" s="6"/>
      <c r="B5093" s="10"/>
      <c r="C5093" s="6"/>
      <c r="D5093" s="6"/>
      <c r="E5093" s="6"/>
      <c r="F5093" s="6"/>
      <c r="G5093" s="6"/>
      <c r="H5093" s="6"/>
      <c r="I5093" s="6"/>
      <c r="J5093" s="6"/>
      <c r="K5093" s="6"/>
      <c r="L5093" s="6"/>
      <c r="M5093" s="6"/>
      <c r="N5093" s="6"/>
      <c r="O5093" s="6"/>
      <c r="P5093" s="10"/>
      <c r="Q5093" s="15" t="str">
        <f t="shared" ca="1" si="160"/>
        <v>-</v>
      </c>
      <c r="R5093" s="6"/>
      <c r="S5093" s="6"/>
      <c r="T5093" s="6"/>
      <c r="U5093" s="6"/>
      <c r="V5093" s="6"/>
      <c r="W5093" s="6" t="str">
        <f t="shared" si="159"/>
        <v>-</v>
      </c>
      <c r="X5093" s="6"/>
      <c r="Y5093" s="6"/>
      <c r="Z5093" s="6"/>
      <c r="AA5093" s="6"/>
      <c r="AB5093" s="6"/>
      <c r="AC5093" s="6"/>
    </row>
    <row r="5094" spans="1:29" x14ac:dyDescent="0.25">
      <c r="Q5094" s="12" t="str">
        <f t="shared" ca="1" si="160"/>
        <v>-</v>
      </c>
      <c r="W5094" t="str">
        <f t="shared" si="159"/>
        <v>-</v>
      </c>
    </row>
    <row r="5095" spans="1:29" x14ac:dyDescent="0.25">
      <c r="A5095" s="6"/>
      <c r="B5095" s="10"/>
      <c r="C5095" s="6"/>
      <c r="D5095" s="6"/>
      <c r="E5095" s="6"/>
      <c r="F5095" s="6"/>
      <c r="G5095" s="6"/>
      <c r="H5095" s="6"/>
      <c r="I5095" s="6"/>
      <c r="J5095" s="6"/>
      <c r="K5095" s="6"/>
      <c r="L5095" s="6"/>
      <c r="M5095" s="6"/>
      <c r="N5095" s="6"/>
      <c r="O5095" s="6"/>
      <c r="P5095" s="10"/>
      <c r="Q5095" s="15" t="str">
        <f t="shared" ca="1" si="160"/>
        <v>-</v>
      </c>
      <c r="R5095" s="6"/>
      <c r="S5095" s="6"/>
      <c r="T5095" s="6"/>
      <c r="U5095" s="6"/>
      <c r="V5095" s="6"/>
      <c r="W5095" s="6" t="str">
        <f t="shared" si="159"/>
        <v>-</v>
      </c>
      <c r="X5095" s="6"/>
      <c r="Y5095" s="6"/>
      <c r="Z5095" s="6"/>
      <c r="AA5095" s="6"/>
      <c r="AB5095" s="6"/>
      <c r="AC5095" s="6"/>
    </row>
    <row r="5096" spans="1:29" x14ac:dyDescent="0.25">
      <c r="Q5096" s="12" t="str">
        <f t="shared" ca="1" si="160"/>
        <v>-</v>
      </c>
      <c r="W5096" t="str">
        <f t="shared" si="159"/>
        <v>-</v>
      </c>
    </row>
    <row r="5097" spans="1:29" x14ac:dyDescent="0.25">
      <c r="A5097" s="6"/>
      <c r="B5097" s="10"/>
      <c r="C5097" s="6"/>
      <c r="D5097" s="6"/>
      <c r="E5097" s="6"/>
      <c r="F5097" s="6"/>
      <c r="G5097" s="6"/>
      <c r="H5097" s="6"/>
      <c r="I5097" s="6"/>
      <c r="J5097" s="6"/>
      <c r="K5097" s="6"/>
      <c r="L5097" s="6"/>
      <c r="M5097" s="6"/>
      <c r="N5097" s="6"/>
      <c r="O5097" s="6"/>
      <c r="P5097" s="10"/>
      <c r="Q5097" s="15" t="str">
        <f t="shared" ca="1" si="160"/>
        <v>-</v>
      </c>
      <c r="R5097" s="6"/>
      <c r="S5097" s="6"/>
      <c r="T5097" s="6"/>
      <c r="U5097" s="6"/>
      <c r="V5097" s="6"/>
      <c r="W5097" s="6" t="str">
        <f t="shared" si="159"/>
        <v>-</v>
      </c>
      <c r="X5097" s="6"/>
      <c r="Y5097" s="6"/>
      <c r="Z5097" s="6"/>
      <c r="AA5097" s="6"/>
      <c r="AB5097" s="6"/>
      <c r="AC5097" s="6"/>
    </row>
    <row r="5098" spans="1:29" x14ac:dyDescent="0.25">
      <c r="Q5098" s="12" t="str">
        <f t="shared" ca="1" si="160"/>
        <v>-</v>
      </c>
      <c r="W5098" t="str">
        <f t="shared" si="159"/>
        <v>-</v>
      </c>
    </row>
    <row r="5099" spans="1:29" x14ac:dyDescent="0.25">
      <c r="A5099" s="6"/>
      <c r="B5099" s="10"/>
      <c r="C5099" s="6"/>
      <c r="D5099" s="6"/>
      <c r="E5099" s="6"/>
      <c r="F5099" s="6"/>
      <c r="G5099" s="6"/>
      <c r="H5099" s="6"/>
      <c r="I5099" s="6"/>
      <c r="J5099" s="6"/>
      <c r="K5099" s="6"/>
      <c r="L5099" s="6"/>
      <c r="M5099" s="6"/>
      <c r="N5099" s="6"/>
      <c r="O5099" s="6"/>
      <c r="P5099" s="10"/>
      <c r="Q5099" s="15" t="str">
        <f t="shared" ca="1" si="160"/>
        <v>-</v>
      </c>
      <c r="R5099" s="6"/>
      <c r="S5099" s="6"/>
      <c r="T5099" s="6"/>
      <c r="U5099" s="6"/>
      <c r="V5099" s="6"/>
      <c r="W5099" s="6" t="str">
        <f t="shared" si="159"/>
        <v>-</v>
      </c>
      <c r="X5099" s="6"/>
      <c r="Y5099" s="6"/>
      <c r="Z5099" s="6"/>
      <c r="AA5099" s="6"/>
      <c r="AB5099" s="6"/>
      <c r="AC5099" s="6"/>
    </row>
    <row r="5100" spans="1:29" x14ac:dyDescent="0.25">
      <c r="Q5100" s="12" t="str">
        <f t="shared" ca="1" si="160"/>
        <v>-</v>
      </c>
      <c r="W5100" t="str">
        <f t="shared" si="159"/>
        <v>-</v>
      </c>
    </row>
    <row r="5101" spans="1:29" x14ac:dyDescent="0.25">
      <c r="A5101" s="6"/>
      <c r="B5101" s="10"/>
      <c r="C5101" s="6"/>
      <c r="D5101" s="6"/>
      <c r="E5101" s="6"/>
      <c r="F5101" s="6"/>
      <c r="G5101" s="6"/>
      <c r="H5101" s="6"/>
      <c r="I5101" s="6"/>
      <c r="J5101" s="6"/>
      <c r="K5101" s="6"/>
      <c r="L5101" s="6"/>
      <c r="M5101" s="6"/>
      <c r="N5101" s="6"/>
      <c r="O5101" s="6"/>
      <c r="P5101" s="10"/>
      <c r="Q5101" s="15" t="str">
        <f t="shared" ca="1" si="160"/>
        <v>-</v>
      </c>
      <c r="R5101" s="6"/>
      <c r="S5101" s="6"/>
      <c r="T5101" s="6"/>
      <c r="U5101" s="6"/>
      <c r="V5101" s="6"/>
      <c r="W5101" s="6" t="str">
        <f t="shared" si="159"/>
        <v>-</v>
      </c>
      <c r="X5101" s="6"/>
      <c r="Y5101" s="6"/>
      <c r="Z5101" s="6"/>
      <c r="AA5101" s="6"/>
      <c r="AB5101" s="6"/>
      <c r="AC5101" s="6"/>
    </row>
    <row r="5102" spans="1:29" x14ac:dyDescent="0.25">
      <c r="Q5102" s="12" t="str">
        <f t="shared" ca="1" si="160"/>
        <v>-</v>
      </c>
      <c r="W5102" t="str">
        <f t="shared" si="159"/>
        <v>-</v>
      </c>
    </row>
    <row r="5103" spans="1:29" x14ac:dyDescent="0.25">
      <c r="A5103" s="6"/>
      <c r="B5103" s="10"/>
      <c r="C5103" s="6"/>
      <c r="D5103" s="6"/>
      <c r="E5103" s="6"/>
      <c r="F5103" s="6"/>
      <c r="G5103" s="6"/>
      <c r="H5103" s="6"/>
      <c r="I5103" s="6"/>
      <c r="J5103" s="6"/>
      <c r="K5103" s="6"/>
      <c r="L5103" s="6"/>
      <c r="M5103" s="6"/>
      <c r="N5103" s="6"/>
      <c r="O5103" s="6"/>
      <c r="P5103" s="10"/>
      <c r="Q5103" s="15" t="str">
        <f t="shared" ca="1" si="160"/>
        <v>-</v>
      </c>
      <c r="R5103" s="6"/>
      <c r="S5103" s="6"/>
      <c r="T5103" s="6"/>
      <c r="U5103" s="6"/>
      <c r="V5103" s="6"/>
      <c r="W5103" s="6" t="str">
        <f t="shared" si="159"/>
        <v>-</v>
      </c>
      <c r="X5103" s="6"/>
      <c r="Y5103" s="6"/>
      <c r="Z5103" s="6"/>
      <c r="AA5103" s="6"/>
      <c r="AB5103" s="6"/>
      <c r="AC5103" s="6"/>
    </row>
    <row r="5104" spans="1:29" x14ac:dyDescent="0.25">
      <c r="Q5104" s="12" t="str">
        <f t="shared" ca="1" si="160"/>
        <v>-</v>
      </c>
      <c r="W5104" t="str">
        <f t="shared" si="159"/>
        <v>-</v>
      </c>
    </row>
    <row r="5105" spans="1:29" x14ac:dyDescent="0.25">
      <c r="A5105" s="6"/>
      <c r="B5105" s="10"/>
      <c r="C5105" s="6"/>
      <c r="D5105" s="6"/>
      <c r="E5105" s="6"/>
      <c r="F5105" s="6"/>
      <c r="G5105" s="6"/>
      <c r="H5105" s="6"/>
      <c r="I5105" s="6"/>
      <c r="J5105" s="6"/>
      <c r="K5105" s="6"/>
      <c r="L5105" s="6"/>
      <c r="M5105" s="6"/>
      <c r="N5105" s="6"/>
      <c r="O5105" s="6"/>
      <c r="P5105" s="10"/>
      <c r="Q5105" s="15" t="str">
        <f t="shared" ca="1" si="160"/>
        <v>-</v>
      </c>
      <c r="R5105" s="6"/>
      <c r="S5105" s="6"/>
      <c r="T5105" s="6"/>
      <c r="U5105" s="6"/>
      <c r="V5105" s="6"/>
      <c r="W5105" s="6" t="str">
        <f t="shared" si="159"/>
        <v>-</v>
      </c>
      <c r="X5105" s="6"/>
      <c r="Y5105" s="6"/>
      <c r="Z5105" s="6"/>
      <c r="AA5105" s="6"/>
      <c r="AB5105" s="6"/>
      <c r="AC5105" s="6"/>
    </row>
    <row r="5106" spans="1:29" x14ac:dyDescent="0.25">
      <c r="Q5106" s="12" t="str">
        <f t="shared" ca="1" si="160"/>
        <v>-</v>
      </c>
      <c r="W5106" t="str">
        <f t="shared" si="159"/>
        <v>-</v>
      </c>
    </row>
    <row r="5107" spans="1:29" x14ac:dyDescent="0.25">
      <c r="A5107" s="6"/>
      <c r="B5107" s="10"/>
      <c r="C5107" s="6"/>
      <c r="D5107" s="6"/>
      <c r="E5107" s="6"/>
      <c r="F5107" s="6"/>
      <c r="G5107" s="6"/>
      <c r="H5107" s="6"/>
      <c r="I5107" s="6"/>
      <c r="J5107" s="6"/>
      <c r="K5107" s="6"/>
      <c r="L5107" s="6"/>
      <c r="M5107" s="6"/>
      <c r="N5107" s="6"/>
      <c r="O5107" s="6"/>
      <c r="P5107" s="10"/>
      <c r="Q5107" s="15" t="str">
        <f t="shared" ca="1" si="160"/>
        <v>-</v>
      </c>
      <c r="R5107" s="6"/>
      <c r="S5107" s="6"/>
      <c r="T5107" s="6"/>
      <c r="U5107" s="6"/>
      <c r="V5107" s="6"/>
      <c r="W5107" s="6" t="str">
        <f t="shared" si="159"/>
        <v>-</v>
      </c>
      <c r="X5107" s="6"/>
      <c r="Y5107" s="6"/>
      <c r="Z5107" s="6"/>
      <c r="AA5107" s="6"/>
      <c r="AB5107" s="6"/>
      <c r="AC5107" s="6"/>
    </row>
    <row r="5108" spans="1:29" x14ac:dyDescent="0.25">
      <c r="Q5108" s="12" t="str">
        <f t="shared" ca="1" si="160"/>
        <v>-</v>
      </c>
      <c r="W5108" t="str">
        <f t="shared" si="159"/>
        <v>-</v>
      </c>
    </row>
    <row r="5109" spans="1:29" x14ac:dyDescent="0.25">
      <c r="A5109" s="6"/>
      <c r="B5109" s="10"/>
      <c r="C5109" s="6"/>
      <c r="D5109" s="6"/>
      <c r="E5109" s="6"/>
      <c r="F5109" s="6"/>
      <c r="G5109" s="6"/>
      <c r="H5109" s="6"/>
      <c r="I5109" s="6"/>
      <c r="J5109" s="6"/>
      <c r="K5109" s="6"/>
      <c r="L5109" s="6"/>
      <c r="M5109" s="6"/>
      <c r="N5109" s="6"/>
      <c r="O5109" s="6"/>
      <c r="P5109" s="10"/>
      <c r="Q5109" s="15" t="str">
        <f t="shared" ca="1" si="160"/>
        <v>-</v>
      </c>
      <c r="R5109" s="6"/>
      <c r="S5109" s="6"/>
      <c r="T5109" s="6"/>
      <c r="U5109" s="6"/>
      <c r="V5109" s="6"/>
      <c r="W5109" s="6" t="str">
        <f t="shared" si="159"/>
        <v>-</v>
      </c>
      <c r="X5109" s="6"/>
      <c r="Y5109" s="6"/>
      <c r="Z5109" s="6"/>
      <c r="AA5109" s="6"/>
      <c r="AB5109" s="6"/>
      <c r="AC5109" s="6"/>
    </row>
    <row r="5110" spans="1:29" x14ac:dyDescent="0.25">
      <c r="Q5110" s="12" t="str">
        <f t="shared" ca="1" si="160"/>
        <v>-</v>
      </c>
      <c r="W5110" t="str">
        <f t="shared" si="159"/>
        <v>-</v>
      </c>
    </row>
    <row r="5111" spans="1:29" x14ac:dyDescent="0.25">
      <c r="A5111" s="6"/>
      <c r="B5111" s="10"/>
      <c r="C5111" s="6"/>
      <c r="D5111" s="6"/>
      <c r="E5111" s="6"/>
      <c r="F5111" s="6"/>
      <c r="G5111" s="6"/>
      <c r="H5111" s="6"/>
      <c r="I5111" s="6"/>
      <c r="J5111" s="6"/>
      <c r="K5111" s="6"/>
      <c r="L5111" s="6"/>
      <c r="M5111" s="6"/>
      <c r="N5111" s="6"/>
      <c r="O5111" s="6"/>
      <c r="P5111" s="10"/>
      <c r="Q5111" s="15" t="str">
        <f t="shared" ca="1" si="160"/>
        <v>-</v>
      </c>
      <c r="R5111" s="6"/>
      <c r="S5111" s="6"/>
      <c r="T5111" s="6"/>
      <c r="U5111" s="6"/>
      <c r="V5111" s="6"/>
      <c r="W5111" s="6" t="str">
        <f t="shared" si="159"/>
        <v>-</v>
      </c>
      <c r="X5111" s="6"/>
      <c r="Y5111" s="6"/>
      <c r="Z5111" s="6"/>
      <c r="AA5111" s="6"/>
      <c r="AB5111" s="6"/>
      <c r="AC5111" s="6"/>
    </row>
    <row r="5112" spans="1:29" x14ac:dyDescent="0.25">
      <c r="Q5112" s="12" t="str">
        <f t="shared" ca="1" si="160"/>
        <v>-</v>
      </c>
      <c r="W5112" t="str">
        <f t="shared" si="159"/>
        <v>-</v>
      </c>
    </row>
    <row r="5113" spans="1:29" x14ac:dyDescent="0.25">
      <c r="A5113" s="6"/>
      <c r="B5113" s="10"/>
      <c r="C5113" s="6"/>
      <c r="D5113" s="6"/>
      <c r="E5113" s="6"/>
      <c r="F5113" s="6"/>
      <c r="G5113" s="6"/>
      <c r="H5113" s="6"/>
      <c r="I5113" s="6"/>
      <c r="J5113" s="6"/>
      <c r="K5113" s="6"/>
      <c r="L5113" s="6"/>
      <c r="M5113" s="6"/>
      <c r="N5113" s="6"/>
      <c r="O5113" s="6"/>
      <c r="P5113" s="10"/>
      <c r="Q5113" s="15" t="str">
        <f t="shared" ca="1" si="160"/>
        <v>-</v>
      </c>
      <c r="R5113" s="6"/>
      <c r="S5113" s="6"/>
      <c r="T5113" s="6"/>
      <c r="U5113" s="6"/>
      <c r="V5113" s="6"/>
      <c r="W5113" s="6" t="str">
        <f t="shared" si="159"/>
        <v>-</v>
      </c>
      <c r="X5113" s="6"/>
      <c r="Y5113" s="6"/>
      <c r="Z5113" s="6"/>
      <c r="AA5113" s="6"/>
      <c r="AB5113" s="6"/>
      <c r="AC5113" s="6"/>
    </row>
    <row r="5114" spans="1:29" x14ac:dyDescent="0.25">
      <c r="Q5114" s="12" t="str">
        <f t="shared" ca="1" si="160"/>
        <v>-</v>
      </c>
      <c r="W5114" t="str">
        <f t="shared" si="159"/>
        <v>-</v>
      </c>
    </row>
    <row r="5115" spans="1:29" x14ac:dyDescent="0.25">
      <c r="A5115" s="6"/>
      <c r="B5115" s="10"/>
      <c r="C5115" s="6"/>
      <c r="D5115" s="6"/>
      <c r="E5115" s="6"/>
      <c r="F5115" s="6"/>
      <c r="G5115" s="6"/>
      <c r="H5115" s="6"/>
      <c r="I5115" s="6"/>
      <c r="J5115" s="6"/>
      <c r="K5115" s="6"/>
      <c r="L5115" s="6"/>
      <c r="M5115" s="6"/>
      <c r="N5115" s="6"/>
      <c r="O5115" s="6"/>
      <c r="P5115" s="10"/>
      <c r="Q5115" s="15" t="str">
        <f t="shared" ca="1" si="160"/>
        <v>-</v>
      </c>
      <c r="R5115" s="6"/>
      <c r="S5115" s="6"/>
      <c r="T5115" s="6"/>
      <c r="U5115" s="6"/>
      <c r="V5115" s="6"/>
      <c r="W5115" s="6" t="str">
        <f t="shared" si="159"/>
        <v>-</v>
      </c>
      <c r="X5115" s="6"/>
      <c r="Y5115" s="6"/>
      <c r="Z5115" s="6"/>
      <c r="AA5115" s="6"/>
      <c r="AB5115" s="6"/>
      <c r="AC5115" s="6"/>
    </row>
    <row r="5116" spans="1:29" x14ac:dyDescent="0.25">
      <c r="Q5116" s="12" t="str">
        <f t="shared" ca="1" si="160"/>
        <v>-</v>
      </c>
      <c r="W5116" t="str">
        <f t="shared" si="159"/>
        <v>-</v>
      </c>
    </row>
    <row r="5117" spans="1:29" x14ac:dyDescent="0.25">
      <c r="A5117" s="6"/>
      <c r="B5117" s="10"/>
      <c r="C5117" s="6"/>
      <c r="D5117" s="6"/>
      <c r="E5117" s="6"/>
      <c r="F5117" s="6"/>
      <c r="G5117" s="6"/>
      <c r="H5117" s="6"/>
      <c r="I5117" s="6"/>
      <c r="J5117" s="6"/>
      <c r="K5117" s="6"/>
      <c r="L5117" s="6"/>
      <c r="M5117" s="6"/>
      <c r="N5117" s="6"/>
      <c r="O5117" s="6"/>
      <c r="P5117" s="10"/>
      <c r="Q5117" s="15" t="str">
        <f t="shared" ca="1" si="160"/>
        <v>-</v>
      </c>
      <c r="R5117" s="6"/>
      <c r="S5117" s="6"/>
      <c r="T5117" s="6"/>
      <c r="U5117" s="6"/>
      <c r="V5117" s="6"/>
      <c r="W5117" s="6" t="str">
        <f t="shared" si="159"/>
        <v>-</v>
      </c>
      <c r="X5117" s="6"/>
      <c r="Y5117" s="6"/>
      <c r="Z5117" s="6"/>
      <c r="AA5117" s="6"/>
      <c r="AB5117" s="6"/>
      <c r="AC5117" s="6"/>
    </row>
    <row r="5118" spans="1:29" x14ac:dyDescent="0.25">
      <c r="Q5118" s="12" t="str">
        <f t="shared" ca="1" si="160"/>
        <v>-</v>
      </c>
      <c r="W5118" t="str">
        <f t="shared" si="159"/>
        <v>-</v>
      </c>
    </row>
    <row r="5119" spans="1:29" x14ac:dyDescent="0.25">
      <c r="A5119" s="6"/>
      <c r="B5119" s="10"/>
      <c r="C5119" s="6"/>
      <c r="D5119" s="6"/>
      <c r="E5119" s="6"/>
      <c r="F5119" s="6"/>
      <c r="G5119" s="6"/>
      <c r="H5119" s="6"/>
      <c r="I5119" s="6"/>
      <c r="J5119" s="6"/>
      <c r="K5119" s="6"/>
      <c r="L5119" s="6"/>
      <c r="M5119" s="6"/>
      <c r="N5119" s="6"/>
      <c r="O5119" s="6"/>
      <c r="P5119" s="10"/>
      <c r="Q5119" s="15" t="str">
        <f t="shared" ca="1" si="160"/>
        <v>-</v>
      </c>
      <c r="R5119" s="6"/>
      <c r="S5119" s="6"/>
      <c r="T5119" s="6"/>
      <c r="U5119" s="6"/>
      <c r="V5119" s="6"/>
      <c r="W5119" s="6" t="str">
        <f t="shared" ref="W5119:W5182" si="161">IF(OR(ISBLANK(J5119),ISBLANK(V5119)),"-",(IF(J5119=V5119,"Yes","No")))</f>
        <v>-</v>
      </c>
      <c r="X5119" s="6"/>
      <c r="Y5119" s="6"/>
      <c r="Z5119" s="6"/>
      <c r="AA5119" s="6"/>
      <c r="AB5119" s="6"/>
      <c r="AC5119" s="6"/>
    </row>
    <row r="5120" spans="1:29" x14ac:dyDescent="0.25">
      <c r="Q5120" s="12" t="str">
        <f t="shared" ref="Q5120:Q5183" ca="1" si="162">IF(B5120&gt;1/1/1900, (IF(R5120="Closed",(DATEDIF(B5120,P5120,"d"))-(DATEDIF(M5120,O5120,"d")),IF(OR(R5120="Pending",ISBLANK(P5120)),TODAY()-B5120))),"-")</f>
        <v>-</v>
      </c>
      <c r="W5120" t="str">
        <f t="shared" si="161"/>
        <v>-</v>
      </c>
    </row>
    <row r="5121" spans="1:29" x14ac:dyDescent="0.25">
      <c r="A5121" s="6"/>
      <c r="B5121" s="10"/>
      <c r="C5121" s="6"/>
      <c r="D5121" s="6"/>
      <c r="E5121" s="6"/>
      <c r="F5121" s="6"/>
      <c r="G5121" s="6"/>
      <c r="H5121" s="6"/>
      <c r="I5121" s="6"/>
      <c r="J5121" s="6"/>
      <c r="K5121" s="6"/>
      <c r="L5121" s="6"/>
      <c r="M5121" s="6"/>
      <c r="N5121" s="6"/>
      <c r="O5121" s="6"/>
      <c r="P5121" s="10"/>
      <c r="Q5121" s="15" t="str">
        <f t="shared" ca="1" si="162"/>
        <v>-</v>
      </c>
      <c r="R5121" s="6"/>
      <c r="S5121" s="6"/>
      <c r="T5121" s="6"/>
      <c r="U5121" s="6"/>
      <c r="V5121" s="6"/>
      <c r="W5121" s="6" t="str">
        <f t="shared" si="161"/>
        <v>-</v>
      </c>
      <c r="X5121" s="6"/>
      <c r="Y5121" s="6"/>
      <c r="Z5121" s="6"/>
      <c r="AA5121" s="6"/>
      <c r="AB5121" s="6"/>
      <c r="AC5121" s="6"/>
    </row>
    <row r="5122" spans="1:29" x14ac:dyDescent="0.25">
      <c r="Q5122" s="12" t="str">
        <f t="shared" ca="1" si="162"/>
        <v>-</v>
      </c>
      <c r="W5122" t="str">
        <f t="shared" si="161"/>
        <v>-</v>
      </c>
    </row>
    <row r="5123" spans="1:29" x14ac:dyDescent="0.25">
      <c r="A5123" s="6"/>
      <c r="B5123" s="10"/>
      <c r="C5123" s="6"/>
      <c r="D5123" s="6"/>
      <c r="E5123" s="6"/>
      <c r="F5123" s="6"/>
      <c r="G5123" s="6"/>
      <c r="H5123" s="6"/>
      <c r="I5123" s="6"/>
      <c r="J5123" s="6"/>
      <c r="K5123" s="6"/>
      <c r="L5123" s="6"/>
      <c r="M5123" s="6"/>
      <c r="N5123" s="6"/>
      <c r="O5123" s="6"/>
      <c r="P5123" s="10"/>
      <c r="Q5123" s="15" t="str">
        <f t="shared" ca="1" si="162"/>
        <v>-</v>
      </c>
      <c r="R5123" s="6"/>
      <c r="S5123" s="6"/>
      <c r="T5123" s="6"/>
      <c r="U5123" s="6"/>
      <c r="V5123" s="6"/>
      <c r="W5123" s="6" t="str">
        <f t="shared" si="161"/>
        <v>-</v>
      </c>
      <c r="X5123" s="6"/>
      <c r="Y5123" s="6"/>
      <c r="Z5123" s="6"/>
      <c r="AA5123" s="6"/>
      <c r="AB5123" s="6"/>
      <c r="AC5123" s="6"/>
    </row>
    <row r="5124" spans="1:29" x14ac:dyDescent="0.25">
      <c r="Q5124" s="12" t="str">
        <f t="shared" ca="1" si="162"/>
        <v>-</v>
      </c>
      <c r="W5124" t="str">
        <f t="shared" si="161"/>
        <v>-</v>
      </c>
    </row>
    <row r="5125" spans="1:29" x14ac:dyDescent="0.25">
      <c r="A5125" s="6"/>
      <c r="B5125" s="10"/>
      <c r="C5125" s="6"/>
      <c r="D5125" s="6"/>
      <c r="E5125" s="6"/>
      <c r="F5125" s="6"/>
      <c r="G5125" s="6"/>
      <c r="H5125" s="6"/>
      <c r="I5125" s="6"/>
      <c r="J5125" s="6"/>
      <c r="K5125" s="6"/>
      <c r="L5125" s="6"/>
      <c r="M5125" s="6"/>
      <c r="N5125" s="6"/>
      <c r="O5125" s="6"/>
      <c r="P5125" s="10"/>
      <c r="Q5125" s="15" t="str">
        <f t="shared" ca="1" si="162"/>
        <v>-</v>
      </c>
      <c r="R5125" s="6"/>
      <c r="S5125" s="6"/>
      <c r="T5125" s="6"/>
      <c r="U5125" s="6"/>
      <c r="V5125" s="6"/>
      <c r="W5125" s="6" t="str">
        <f t="shared" si="161"/>
        <v>-</v>
      </c>
      <c r="X5125" s="6"/>
      <c r="Y5125" s="6"/>
      <c r="Z5125" s="6"/>
      <c r="AA5125" s="6"/>
      <c r="AB5125" s="6"/>
      <c r="AC5125" s="6"/>
    </row>
    <row r="5126" spans="1:29" x14ac:dyDescent="0.25">
      <c r="Q5126" s="12" t="str">
        <f t="shared" ca="1" si="162"/>
        <v>-</v>
      </c>
      <c r="W5126" t="str">
        <f t="shared" si="161"/>
        <v>-</v>
      </c>
    </row>
    <row r="5127" spans="1:29" x14ac:dyDescent="0.25">
      <c r="A5127" s="6"/>
      <c r="B5127" s="10"/>
      <c r="C5127" s="6"/>
      <c r="D5127" s="6"/>
      <c r="E5127" s="6"/>
      <c r="F5127" s="6"/>
      <c r="G5127" s="6"/>
      <c r="H5127" s="6"/>
      <c r="I5127" s="6"/>
      <c r="J5127" s="6"/>
      <c r="K5127" s="6"/>
      <c r="L5127" s="6"/>
      <c r="M5127" s="6"/>
      <c r="N5127" s="6"/>
      <c r="O5127" s="6"/>
      <c r="P5127" s="10"/>
      <c r="Q5127" s="15" t="str">
        <f t="shared" ca="1" si="162"/>
        <v>-</v>
      </c>
      <c r="R5127" s="6"/>
      <c r="S5127" s="6"/>
      <c r="T5127" s="6"/>
      <c r="U5127" s="6"/>
      <c r="V5127" s="6"/>
      <c r="W5127" s="6" t="str">
        <f t="shared" si="161"/>
        <v>-</v>
      </c>
      <c r="X5127" s="6"/>
      <c r="Y5127" s="6"/>
      <c r="Z5127" s="6"/>
      <c r="AA5127" s="6"/>
      <c r="AB5127" s="6"/>
      <c r="AC5127" s="6"/>
    </row>
    <row r="5128" spans="1:29" x14ac:dyDescent="0.25">
      <c r="Q5128" s="12" t="str">
        <f t="shared" ca="1" si="162"/>
        <v>-</v>
      </c>
      <c r="W5128" t="str">
        <f t="shared" si="161"/>
        <v>-</v>
      </c>
    </row>
    <row r="5129" spans="1:29" x14ac:dyDescent="0.25">
      <c r="A5129" s="6"/>
      <c r="B5129" s="10"/>
      <c r="C5129" s="6"/>
      <c r="D5129" s="6"/>
      <c r="E5129" s="6"/>
      <c r="F5129" s="6"/>
      <c r="G5129" s="6"/>
      <c r="H5129" s="6"/>
      <c r="I5129" s="6"/>
      <c r="J5129" s="6"/>
      <c r="K5129" s="6"/>
      <c r="L5129" s="6"/>
      <c r="M5129" s="6"/>
      <c r="N5129" s="6"/>
      <c r="O5129" s="6"/>
      <c r="P5129" s="10"/>
      <c r="Q5129" s="15" t="str">
        <f t="shared" ca="1" si="162"/>
        <v>-</v>
      </c>
      <c r="R5129" s="6"/>
      <c r="S5129" s="6"/>
      <c r="T5129" s="6"/>
      <c r="U5129" s="6"/>
      <c r="V5129" s="6"/>
      <c r="W5129" s="6" t="str">
        <f t="shared" si="161"/>
        <v>-</v>
      </c>
      <c r="X5129" s="6"/>
      <c r="Y5129" s="6"/>
      <c r="Z5129" s="6"/>
      <c r="AA5129" s="6"/>
      <c r="AB5129" s="6"/>
      <c r="AC5129" s="6"/>
    </row>
    <row r="5130" spans="1:29" x14ac:dyDescent="0.25">
      <c r="Q5130" s="12" t="str">
        <f t="shared" ca="1" si="162"/>
        <v>-</v>
      </c>
      <c r="W5130" t="str">
        <f t="shared" si="161"/>
        <v>-</v>
      </c>
    </row>
    <row r="5131" spans="1:29" x14ac:dyDescent="0.25">
      <c r="A5131" s="6"/>
      <c r="B5131" s="10"/>
      <c r="C5131" s="6"/>
      <c r="D5131" s="6"/>
      <c r="E5131" s="6"/>
      <c r="F5131" s="6"/>
      <c r="G5131" s="6"/>
      <c r="H5131" s="6"/>
      <c r="I5131" s="6"/>
      <c r="J5131" s="6"/>
      <c r="K5131" s="6"/>
      <c r="L5131" s="6"/>
      <c r="M5131" s="6"/>
      <c r="N5131" s="6"/>
      <c r="O5131" s="6"/>
      <c r="P5131" s="10"/>
      <c r="Q5131" s="15" t="str">
        <f t="shared" ca="1" si="162"/>
        <v>-</v>
      </c>
      <c r="R5131" s="6"/>
      <c r="S5131" s="6"/>
      <c r="T5131" s="6"/>
      <c r="U5131" s="6"/>
      <c r="V5131" s="6"/>
      <c r="W5131" s="6" t="str">
        <f t="shared" si="161"/>
        <v>-</v>
      </c>
      <c r="X5131" s="6"/>
      <c r="Y5131" s="6"/>
      <c r="Z5131" s="6"/>
      <c r="AA5131" s="6"/>
      <c r="AB5131" s="6"/>
      <c r="AC5131" s="6"/>
    </row>
    <row r="5132" spans="1:29" x14ac:dyDescent="0.25">
      <c r="Q5132" s="12" t="str">
        <f t="shared" ca="1" si="162"/>
        <v>-</v>
      </c>
      <c r="W5132" t="str">
        <f t="shared" si="161"/>
        <v>-</v>
      </c>
    </row>
    <row r="5133" spans="1:29" x14ac:dyDescent="0.25">
      <c r="A5133" s="6"/>
      <c r="B5133" s="10"/>
      <c r="C5133" s="6"/>
      <c r="D5133" s="6"/>
      <c r="E5133" s="6"/>
      <c r="F5133" s="6"/>
      <c r="G5133" s="6"/>
      <c r="H5133" s="6"/>
      <c r="I5133" s="6"/>
      <c r="J5133" s="6"/>
      <c r="K5133" s="6"/>
      <c r="L5133" s="6"/>
      <c r="M5133" s="6"/>
      <c r="N5133" s="6"/>
      <c r="O5133" s="6"/>
      <c r="P5133" s="10"/>
      <c r="Q5133" s="15" t="str">
        <f t="shared" ca="1" si="162"/>
        <v>-</v>
      </c>
      <c r="R5133" s="6"/>
      <c r="S5133" s="6"/>
      <c r="T5133" s="6"/>
      <c r="U5133" s="6"/>
      <c r="V5133" s="6"/>
      <c r="W5133" s="6" t="str">
        <f t="shared" si="161"/>
        <v>-</v>
      </c>
      <c r="X5133" s="6"/>
      <c r="Y5133" s="6"/>
      <c r="Z5133" s="6"/>
      <c r="AA5133" s="6"/>
      <c r="AB5133" s="6"/>
      <c r="AC5133" s="6"/>
    </row>
    <row r="5134" spans="1:29" x14ac:dyDescent="0.25">
      <c r="Q5134" s="12" t="str">
        <f t="shared" ca="1" si="162"/>
        <v>-</v>
      </c>
      <c r="W5134" t="str">
        <f t="shared" si="161"/>
        <v>-</v>
      </c>
    </row>
    <row r="5135" spans="1:29" x14ac:dyDescent="0.25">
      <c r="A5135" s="6"/>
      <c r="B5135" s="10"/>
      <c r="C5135" s="6"/>
      <c r="D5135" s="6"/>
      <c r="E5135" s="6"/>
      <c r="F5135" s="6"/>
      <c r="G5135" s="6"/>
      <c r="H5135" s="6"/>
      <c r="I5135" s="6"/>
      <c r="J5135" s="6"/>
      <c r="K5135" s="6"/>
      <c r="L5135" s="6"/>
      <c r="M5135" s="6"/>
      <c r="N5135" s="6"/>
      <c r="O5135" s="6"/>
      <c r="P5135" s="10"/>
      <c r="Q5135" s="15" t="str">
        <f t="shared" ca="1" si="162"/>
        <v>-</v>
      </c>
      <c r="R5135" s="6"/>
      <c r="S5135" s="6"/>
      <c r="T5135" s="6"/>
      <c r="U5135" s="6"/>
      <c r="V5135" s="6"/>
      <c r="W5135" s="6" t="str">
        <f t="shared" si="161"/>
        <v>-</v>
      </c>
      <c r="X5135" s="6"/>
      <c r="Y5135" s="6"/>
      <c r="Z5135" s="6"/>
      <c r="AA5135" s="6"/>
      <c r="AB5135" s="6"/>
      <c r="AC5135" s="6"/>
    </row>
    <row r="5136" spans="1:29" x14ac:dyDescent="0.25">
      <c r="Q5136" s="12" t="str">
        <f t="shared" ca="1" si="162"/>
        <v>-</v>
      </c>
      <c r="W5136" t="str">
        <f t="shared" si="161"/>
        <v>-</v>
      </c>
    </row>
    <row r="5137" spans="1:29" x14ac:dyDescent="0.25">
      <c r="A5137" s="6"/>
      <c r="B5137" s="10"/>
      <c r="C5137" s="6"/>
      <c r="D5137" s="6"/>
      <c r="E5137" s="6"/>
      <c r="F5137" s="6"/>
      <c r="G5137" s="6"/>
      <c r="H5137" s="6"/>
      <c r="I5137" s="6"/>
      <c r="J5137" s="6"/>
      <c r="K5137" s="6"/>
      <c r="L5137" s="6"/>
      <c r="M5137" s="6"/>
      <c r="N5137" s="6"/>
      <c r="O5137" s="6"/>
      <c r="P5137" s="10"/>
      <c r="Q5137" s="15" t="str">
        <f t="shared" ca="1" si="162"/>
        <v>-</v>
      </c>
      <c r="R5137" s="6"/>
      <c r="S5137" s="6"/>
      <c r="T5137" s="6"/>
      <c r="U5137" s="6"/>
      <c r="V5137" s="6"/>
      <c r="W5137" s="6" t="str">
        <f t="shared" si="161"/>
        <v>-</v>
      </c>
      <c r="X5137" s="6"/>
      <c r="Y5137" s="6"/>
      <c r="Z5137" s="6"/>
      <c r="AA5137" s="6"/>
      <c r="AB5137" s="6"/>
      <c r="AC5137" s="6"/>
    </row>
    <row r="5138" spans="1:29" x14ac:dyDescent="0.25">
      <c r="Q5138" s="12" t="str">
        <f t="shared" ca="1" si="162"/>
        <v>-</v>
      </c>
      <c r="W5138" t="str">
        <f t="shared" si="161"/>
        <v>-</v>
      </c>
    </row>
    <row r="5139" spans="1:29" x14ac:dyDescent="0.25">
      <c r="A5139" s="6"/>
      <c r="B5139" s="10"/>
      <c r="C5139" s="6"/>
      <c r="D5139" s="6"/>
      <c r="E5139" s="6"/>
      <c r="F5139" s="6"/>
      <c r="G5139" s="6"/>
      <c r="H5139" s="6"/>
      <c r="I5139" s="6"/>
      <c r="J5139" s="6"/>
      <c r="K5139" s="6"/>
      <c r="L5139" s="6"/>
      <c r="M5139" s="6"/>
      <c r="N5139" s="6"/>
      <c r="O5139" s="6"/>
      <c r="P5139" s="10"/>
      <c r="Q5139" s="15" t="str">
        <f t="shared" ca="1" si="162"/>
        <v>-</v>
      </c>
      <c r="R5139" s="6"/>
      <c r="S5139" s="6"/>
      <c r="T5139" s="6"/>
      <c r="U5139" s="6"/>
      <c r="V5139" s="6"/>
      <c r="W5139" s="6" t="str">
        <f t="shared" si="161"/>
        <v>-</v>
      </c>
      <c r="X5139" s="6"/>
      <c r="Y5139" s="6"/>
      <c r="Z5139" s="6"/>
      <c r="AA5139" s="6"/>
      <c r="AB5139" s="6"/>
      <c r="AC5139" s="6"/>
    </row>
    <row r="5140" spans="1:29" x14ac:dyDescent="0.25">
      <c r="Q5140" s="12" t="str">
        <f t="shared" ca="1" si="162"/>
        <v>-</v>
      </c>
      <c r="W5140" t="str">
        <f t="shared" si="161"/>
        <v>-</v>
      </c>
    </row>
    <row r="5141" spans="1:29" x14ac:dyDescent="0.25">
      <c r="A5141" s="6"/>
      <c r="B5141" s="10"/>
      <c r="C5141" s="6"/>
      <c r="D5141" s="6"/>
      <c r="E5141" s="6"/>
      <c r="F5141" s="6"/>
      <c r="G5141" s="6"/>
      <c r="H5141" s="6"/>
      <c r="I5141" s="6"/>
      <c r="J5141" s="6"/>
      <c r="K5141" s="6"/>
      <c r="L5141" s="6"/>
      <c r="M5141" s="6"/>
      <c r="N5141" s="6"/>
      <c r="O5141" s="6"/>
      <c r="P5141" s="10"/>
      <c r="Q5141" s="15" t="str">
        <f t="shared" ca="1" si="162"/>
        <v>-</v>
      </c>
      <c r="R5141" s="6"/>
      <c r="S5141" s="6"/>
      <c r="T5141" s="6"/>
      <c r="U5141" s="6"/>
      <c r="V5141" s="6"/>
      <c r="W5141" s="6" t="str">
        <f t="shared" si="161"/>
        <v>-</v>
      </c>
      <c r="X5141" s="6"/>
      <c r="Y5141" s="6"/>
      <c r="Z5141" s="6"/>
      <c r="AA5141" s="6"/>
      <c r="AB5141" s="6"/>
      <c r="AC5141" s="6"/>
    </row>
    <row r="5142" spans="1:29" x14ac:dyDescent="0.25">
      <c r="Q5142" s="12" t="str">
        <f t="shared" ca="1" si="162"/>
        <v>-</v>
      </c>
      <c r="W5142" t="str">
        <f t="shared" si="161"/>
        <v>-</v>
      </c>
    </row>
    <row r="5143" spans="1:29" x14ac:dyDescent="0.25">
      <c r="A5143" s="6"/>
      <c r="B5143" s="10"/>
      <c r="C5143" s="6"/>
      <c r="D5143" s="6"/>
      <c r="E5143" s="6"/>
      <c r="F5143" s="6"/>
      <c r="G5143" s="6"/>
      <c r="H5143" s="6"/>
      <c r="I5143" s="6"/>
      <c r="J5143" s="6"/>
      <c r="K5143" s="6"/>
      <c r="L5143" s="6"/>
      <c r="M5143" s="6"/>
      <c r="N5143" s="6"/>
      <c r="O5143" s="6"/>
      <c r="P5143" s="10"/>
      <c r="Q5143" s="15" t="str">
        <f t="shared" ca="1" si="162"/>
        <v>-</v>
      </c>
      <c r="R5143" s="6"/>
      <c r="S5143" s="6"/>
      <c r="T5143" s="6"/>
      <c r="U5143" s="6"/>
      <c r="V5143" s="6"/>
      <c r="W5143" s="6" t="str">
        <f t="shared" si="161"/>
        <v>-</v>
      </c>
      <c r="X5143" s="6"/>
      <c r="Y5143" s="6"/>
      <c r="Z5143" s="6"/>
      <c r="AA5143" s="6"/>
      <c r="AB5143" s="6"/>
      <c r="AC5143" s="6"/>
    </row>
    <row r="5144" spans="1:29" x14ac:dyDescent="0.25">
      <c r="Q5144" s="12" t="str">
        <f t="shared" ca="1" si="162"/>
        <v>-</v>
      </c>
      <c r="W5144" t="str">
        <f t="shared" si="161"/>
        <v>-</v>
      </c>
    </row>
    <row r="5145" spans="1:29" x14ac:dyDescent="0.25">
      <c r="A5145" s="6"/>
      <c r="B5145" s="10"/>
      <c r="C5145" s="6"/>
      <c r="D5145" s="6"/>
      <c r="E5145" s="6"/>
      <c r="F5145" s="6"/>
      <c r="G5145" s="6"/>
      <c r="H5145" s="6"/>
      <c r="I5145" s="6"/>
      <c r="J5145" s="6"/>
      <c r="K5145" s="6"/>
      <c r="L5145" s="6"/>
      <c r="M5145" s="6"/>
      <c r="N5145" s="6"/>
      <c r="O5145" s="6"/>
      <c r="P5145" s="10"/>
      <c r="Q5145" s="15" t="str">
        <f t="shared" ca="1" si="162"/>
        <v>-</v>
      </c>
      <c r="R5145" s="6"/>
      <c r="S5145" s="6"/>
      <c r="T5145" s="6"/>
      <c r="U5145" s="6"/>
      <c r="V5145" s="6"/>
      <c r="W5145" s="6" t="str">
        <f t="shared" si="161"/>
        <v>-</v>
      </c>
      <c r="X5145" s="6"/>
      <c r="Y5145" s="6"/>
      <c r="Z5145" s="6"/>
      <c r="AA5145" s="6"/>
      <c r="AB5145" s="6"/>
      <c r="AC5145" s="6"/>
    </row>
    <row r="5146" spans="1:29" x14ac:dyDescent="0.25">
      <c r="Q5146" s="12" t="str">
        <f t="shared" ca="1" si="162"/>
        <v>-</v>
      </c>
      <c r="W5146" t="str">
        <f t="shared" si="161"/>
        <v>-</v>
      </c>
    </row>
    <row r="5147" spans="1:29" x14ac:dyDescent="0.25">
      <c r="A5147" s="6"/>
      <c r="B5147" s="10"/>
      <c r="C5147" s="6"/>
      <c r="D5147" s="6"/>
      <c r="E5147" s="6"/>
      <c r="F5147" s="6"/>
      <c r="G5147" s="6"/>
      <c r="H5147" s="6"/>
      <c r="I5147" s="6"/>
      <c r="J5147" s="6"/>
      <c r="K5147" s="6"/>
      <c r="L5147" s="6"/>
      <c r="M5147" s="6"/>
      <c r="N5147" s="6"/>
      <c r="O5147" s="6"/>
      <c r="P5147" s="10"/>
      <c r="Q5147" s="15" t="str">
        <f t="shared" ca="1" si="162"/>
        <v>-</v>
      </c>
      <c r="R5147" s="6"/>
      <c r="S5147" s="6"/>
      <c r="T5147" s="6"/>
      <c r="U5147" s="6"/>
      <c r="V5147" s="6"/>
      <c r="W5147" s="6" t="str">
        <f t="shared" si="161"/>
        <v>-</v>
      </c>
      <c r="X5147" s="6"/>
      <c r="Y5147" s="6"/>
      <c r="Z5147" s="6"/>
      <c r="AA5147" s="6"/>
      <c r="AB5147" s="6"/>
      <c r="AC5147" s="6"/>
    </row>
    <row r="5148" spans="1:29" x14ac:dyDescent="0.25">
      <c r="Q5148" s="12" t="str">
        <f t="shared" ca="1" si="162"/>
        <v>-</v>
      </c>
      <c r="W5148" t="str">
        <f t="shared" si="161"/>
        <v>-</v>
      </c>
    </row>
    <row r="5149" spans="1:29" x14ac:dyDescent="0.25">
      <c r="A5149" s="6"/>
      <c r="B5149" s="10"/>
      <c r="C5149" s="6"/>
      <c r="D5149" s="6"/>
      <c r="E5149" s="6"/>
      <c r="F5149" s="6"/>
      <c r="G5149" s="6"/>
      <c r="H5149" s="6"/>
      <c r="I5149" s="6"/>
      <c r="J5149" s="6"/>
      <c r="K5149" s="6"/>
      <c r="L5149" s="6"/>
      <c r="M5149" s="6"/>
      <c r="N5149" s="6"/>
      <c r="O5149" s="6"/>
      <c r="P5149" s="10"/>
      <c r="Q5149" s="15" t="str">
        <f t="shared" ca="1" si="162"/>
        <v>-</v>
      </c>
      <c r="R5149" s="6"/>
      <c r="S5149" s="6"/>
      <c r="T5149" s="6"/>
      <c r="U5149" s="6"/>
      <c r="V5149" s="6"/>
      <c r="W5149" s="6" t="str">
        <f t="shared" si="161"/>
        <v>-</v>
      </c>
      <c r="X5149" s="6"/>
      <c r="Y5149" s="6"/>
      <c r="Z5149" s="6"/>
      <c r="AA5149" s="6"/>
      <c r="AB5149" s="6"/>
      <c r="AC5149" s="6"/>
    </row>
    <row r="5150" spans="1:29" x14ac:dyDescent="0.25">
      <c r="Q5150" s="12" t="str">
        <f t="shared" ca="1" si="162"/>
        <v>-</v>
      </c>
      <c r="W5150" t="str">
        <f t="shared" si="161"/>
        <v>-</v>
      </c>
    </row>
    <row r="5151" spans="1:29" x14ac:dyDescent="0.25">
      <c r="A5151" s="6"/>
      <c r="B5151" s="10"/>
      <c r="C5151" s="6"/>
      <c r="D5151" s="6"/>
      <c r="E5151" s="6"/>
      <c r="F5151" s="6"/>
      <c r="G5151" s="6"/>
      <c r="H5151" s="6"/>
      <c r="I5151" s="6"/>
      <c r="J5151" s="6"/>
      <c r="K5151" s="6"/>
      <c r="L5151" s="6"/>
      <c r="M5151" s="6"/>
      <c r="N5151" s="6"/>
      <c r="O5151" s="6"/>
      <c r="P5151" s="10"/>
      <c r="Q5151" s="15" t="str">
        <f t="shared" ca="1" si="162"/>
        <v>-</v>
      </c>
      <c r="R5151" s="6"/>
      <c r="S5151" s="6"/>
      <c r="T5151" s="6"/>
      <c r="U5151" s="6"/>
      <c r="V5151" s="6"/>
      <c r="W5151" s="6" t="str">
        <f t="shared" si="161"/>
        <v>-</v>
      </c>
      <c r="X5151" s="6"/>
      <c r="Y5151" s="6"/>
      <c r="Z5151" s="6"/>
      <c r="AA5151" s="6"/>
      <c r="AB5151" s="6"/>
      <c r="AC5151" s="6"/>
    </row>
    <row r="5152" spans="1:29" x14ac:dyDescent="0.25">
      <c r="Q5152" s="12" t="str">
        <f t="shared" ca="1" si="162"/>
        <v>-</v>
      </c>
      <c r="W5152" t="str">
        <f t="shared" si="161"/>
        <v>-</v>
      </c>
    </row>
    <row r="5153" spans="1:29" x14ac:dyDescent="0.25">
      <c r="A5153" s="6"/>
      <c r="B5153" s="10"/>
      <c r="C5153" s="6"/>
      <c r="D5153" s="6"/>
      <c r="E5153" s="6"/>
      <c r="F5153" s="6"/>
      <c r="G5153" s="6"/>
      <c r="H5153" s="6"/>
      <c r="I5153" s="6"/>
      <c r="J5153" s="6"/>
      <c r="K5153" s="6"/>
      <c r="L5153" s="6"/>
      <c r="M5153" s="6"/>
      <c r="N5153" s="6"/>
      <c r="O5153" s="6"/>
      <c r="P5153" s="10"/>
      <c r="Q5153" s="15" t="str">
        <f t="shared" ca="1" si="162"/>
        <v>-</v>
      </c>
      <c r="R5153" s="6"/>
      <c r="S5153" s="6"/>
      <c r="T5153" s="6"/>
      <c r="U5153" s="6"/>
      <c r="V5153" s="6"/>
      <c r="W5153" s="6" t="str">
        <f t="shared" si="161"/>
        <v>-</v>
      </c>
      <c r="X5153" s="6"/>
      <c r="Y5153" s="6"/>
      <c r="Z5153" s="6"/>
      <c r="AA5153" s="6"/>
      <c r="AB5153" s="6"/>
      <c r="AC5153" s="6"/>
    </row>
    <row r="5154" spans="1:29" x14ac:dyDescent="0.25">
      <c r="Q5154" s="12" t="str">
        <f t="shared" ca="1" si="162"/>
        <v>-</v>
      </c>
      <c r="W5154" t="str">
        <f t="shared" si="161"/>
        <v>-</v>
      </c>
    </row>
    <row r="5155" spans="1:29" x14ac:dyDescent="0.25">
      <c r="A5155" s="6"/>
      <c r="B5155" s="10"/>
      <c r="C5155" s="6"/>
      <c r="D5155" s="6"/>
      <c r="E5155" s="6"/>
      <c r="F5155" s="6"/>
      <c r="G5155" s="6"/>
      <c r="H5155" s="6"/>
      <c r="I5155" s="6"/>
      <c r="J5155" s="6"/>
      <c r="K5155" s="6"/>
      <c r="L5155" s="6"/>
      <c r="M5155" s="6"/>
      <c r="N5155" s="6"/>
      <c r="O5155" s="6"/>
      <c r="P5155" s="10"/>
      <c r="Q5155" s="15" t="str">
        <f t="shared" ca="1" si="162"/>
        <v>-</v>
      </c>
      <c r="R5155" s="6"/>
      <c r="S5155" s="6"/>
      <c r="T5155" s="6"/>
      <c r="U5155" s="6"/>
      <c r="V5155" s="6"/>
      <c r="W5155" s="6" t="str">
        <f t="shared" si="161"/>
        <v>-</v>
      </c>
      <c r="X5155" s="6"/>
      <c r="Y5155" s="6"/>
      <c r="Z5155" s="6"/>
      <c r="AA5155" s="6"/>
      <c r="AB5155" s="6"/>
      <c r="AC5155" s="6"/>
    </row>
    <row r="5156" spans="1:29" x14ac:dyDescent="0.25">
      <c r="Q5156" s="12" t="str">
        <f t="shared" ca="1" si="162"/>
        <v>-</v>
      </c>
      <c r="W5156" t="str">
        <f t="shared" si="161"/>
        <v>-</v>
      </c>
    </row>
    <row r="5157" spans="1:29" x14ac:dyDescent="0.25">
      <c r="A5157" s="6"/>
      <c r="B5157" s="10"/>
      <c r="C5157" s="6"/>
      <c r="D5157" s="6"/>
      <c r="E5157" s="6"/>
      <c r="F5157" s="6"/>
      <c r="G5157" s="6"/>
      <c r="H5157" s="6"/>
      <c r="I5157" s="6"/>
      <c r="J5157" s="6"/>
      <c r="K5157" s="6"/>
      <c r="L5157" s="6"/>
      <c r="M5157" s="6"/>
      <c r="N5157" s="6"/>
      <c r="O5157" s="6"/>
      <c r="P5157" s="10"/>
      <c r="Q5157" s="15" t="str">
        <f t="shared" ca="1" si="162"/>
        <v>-</v>
      </c>
      <c r="R5157" s="6"/>
      <c r="S5157" s="6"/>
      <c r="T5157" s="6"/>
      <c r="U5157" s="6"/>
      <c r="V5157" s="6"/>
      <c r="W5157" s="6" t="str">
        <f t="shared" si="161"/>
        <v>-</v>
      </c>
      <c r="X5157" s="6"/>
      <c r="Y5157" s="6"/>
      <c r="Z5157" s="6"/>
      <c r="AA5157" s="6"/>
      <c r="AB5157" s="6"/>
      <c r="AC5157" s="6"/>
    </row>
    <row r="5158" spans="1:29" x14ac:dyDescent="0.25">
      <c r="Q5158" s="12" t="str">
        <f t="shared" ca="1" si="162"/>
        <v>-</v>
      </c>
      <c r="W5158" t="str">
        <f t="shared" si="161"/>
        <v>-</v>
      </c>
    </row>
    <row r="5159" spans="1:29" x14ac:dyDescent="0.25">
      <c r="A5159" s="6"/>
      <c r="B5159" s="10"/>
      <c r="C5159" s="6"/>
      <c r="D5159" s="6"/>
      <c r="E5159" s="6"/>
      <c r="F5159" s="6"/>
      <c r="G5159" s="6"/>
      <c r="H5159" s="6"/>
      <c r="I5159" s="6"/>
      <c r="J5159" s="6"/>
      <c r="K5159" s="6"/>
      <c r="L5159" s="6"/>
      <c r="M5159" s="6"/>
      <c r="N5159" s="6"/>
      <c r="O5159" s="6"/>
      <c r="P5159" s="10"/>
      <c r="Q5159" s="15" t="str">
        <f t="shared" ca="1" si="162"/>
        <v>-</v>
      </c>
      <c r="R5159" s="6"/>
      <c r="S5159" s="6"/>
      <c r="T5159" s="6"/>
      <c r="U5159" s="6"/>
      <c r="V5159" s="6"/>
      <c r="W5159" s="6" t="str">
        <f t="shared" si="161"/>
        <v>-</v>
      </c>
      <c r="X5159" s="6"/>
      <c r="Y5159" s="6"/>
      <c r="Z5159" s="6"/>
      <c r="AA5159" s="6"/>
      <c r="AB5159" s="6"/>
      <c r="AC5159" s="6"/>
    </row>
    <row r="5160" spans="1:29" x14ac:dyDescent="0.25">
      <c r="Q5160" s="12" t="str">
        <f t="shared" ca="1" si="162"/>
        <v>-</v>
      </c>
      <c r="W5160" t="str">
        <f t="shared" si="161"/>
        <v>-</v>
      </c>
    </row>
    <row r="5161" spans="1:29" x14ac:dyDescent="0.25">
      <c r="A5161" s="6"/>
      <c r="B5161" s="10"/>
      <c r="C5161" s="6"/>
      <c r="D5161" s="6"/>
      <c r="E5161" s="6"/>
      <c r="F5161" s="6"/>
      <c r="G5161" s="6"/>
      <c r="H5161" s="6"/>
      <c r="I5161" s="6"/>
      <c r="J5161" s="6"/>
      <c r="K5161" s="6"/>
      <c r="L5161" s="6"/>
      <c r="M5161" s="6"/>
      <c r="N5161" s="6"/>
      <c r="O5161" s="6"/>
      <c r="P5161" s="10"/>
      <c r="Q5161" s="15" t="str">
        <f t="shared" ca="1" si="162"/>
        <v>-</v>
      </c>
      <c r="R5161" s="6"/>
      <c r="S5161" s="6"/>
      <c r="T5161" s="6"/>
      <c r="U5161" s="6"/>
      <c r="V5161" s="6"/>
      <c r="W5161" s="6" t="str">
        <f t="shared" si="161"/>
        <v>-</v>
      </c>
      <c r="X5161" s="6"/>
      <c r="Y5161" s="6"/>
      <c r="Z5161" s="6"/>
      <c r="AA5161" s="6"/>
      <c r="AB5161" s="6"/>
      <c r="AC5161" s="6"/>
    </row>
    <row r="5162" spans="1:29" x14ac:dyDescent="0.25">
      <c r="Q5162" s="12" t="str">
        <f t="shared" ca="1" si="162"/>
        <v>-</v>
      </c>
      <c r="W5162" t="str">
        <f t="shared" si="161"/>
        <v>-</v>
      </c>
    </row>
    <row r="5163" spans="1:29" x14ac:dyDescent="0.25">
      <c r="A5163" s="6"/>
      <c r="B5163" s="10"/>
      <c r="C5163" s="6"/>
      <c r="D5163" s="6"/>
      <c r="E5163" s="6"/>
      <c r="F5163" s="6"/>
      <c r="G5163" s="6"/>
      <c r="H5163" s="6"/>
      <c r="I5163" s="6"/>
      <c r="J5163" s="6"/>
      <c r="K5163" s="6"/>
      <c r="L5163" s="6"/>
      <c r="M5163" s="6"/>
      <c r="N5163" s="6"/>
      <c r="O5163" s="6"/>
      <c r="P5163" s="10"/>
      <c r="Q5163" s="15" t="str">
        <f t="shared" ca="1" si="162"/>
        <v>-</v>
      </c>
      <c r="R5163" s="6"/>
      <c r="S5163" s="6"/>
      <c r="T5163" s="6"/>
      <c r="U5163" s="6"/>
      <c r="V5163" s="6"/>
      <c r="W5163" s="6" t="str">
        <f t="shared" si="161"/>
        <v>-</v>
      </c>
      <c r="X5163" s="6"/>
      <c r="Y5163" s="6"/>
      <c r="Z5163" s="6"/>
      <c r="AA5163" s="6"/>
      <c r="AB5163" s="6"/>
      <c r="AC5163" s="6"/>
    </row>
    <row r="5164" spans="1:29" x14ac:dyDescent="0.25">
      <c r="Q5164" s="12" t="str">
        <f t="shared" ca="1" si="162"/>
        <v>-</v>
      </c>
      <c r="W5164" t="str">
        <f t="shared" si="161"/>
        <v>-</v>
      </c>
    </row>
    <row r="5165" spans="1:29" x14ac:dyDescent="0.25">
      <c r="A5165" s="6"/>
      <c r="B5165" s="10"/>
      <c r="C5165" s="6"/>
      <c r="D5165" s="6"/>
      <c r="E5165" s="6"/>
      <c r="F5165" s="6"/>
      <c r="G5165" s="6"/>
      <c r="H5165" s="6"/>
      <c r="I5165" s="6"/>
      <c r="J5165" s="6"/>
      <c r="K5165" s="6"/>
      <c r="L5165" s="6"/>
      <c r="M5165" s="6"/>
      <c r="N5165" s="6"/>
      <c r="O5165" s="6"/>
      <c r="P5165" s="10"/>
      <c r="Q5165" s="15" t="str">
        <f t="shared" ca="1" si="162"/>
        <v>-</v>
      </c>
      <c r="R5165" s="6"/>
      <c r="S5165" s="6"/>
      <c r="T5165" s="6"/>
      <c r="U5165" s="6"/>
      <c r="V5165" s="6"/>
      <c r="W5165" s="6" t="str">
        <f t="shared" si="161"/>
        <v>-</v>
      </c>
      <c r="X5165" s="6"/>
      <c r="Y5165" s="6"/>
      <c r="Z5165" s="6"/>
      <c r="AA5165" s="6"/>
      <c r="AB5165" s="6"/>
      <c r="AC5165" s="6"/>
    </row>
    <row r="5166" spans="1:29" x14ac:dyDescent="0.25">
      <c r="Q5166" s="12" t="str">
        <f t="shared" ca="1" si="162"/>
        <v>-</v>
      </c>
      <c r="W5166" t="str">
        <f t="shared" si="161"/>
        <v>-</v>
      </c>
    </row>
    <row r="5167" spans="1:29" x14ac:dyDescent="0.25">
      <c r="A5167" s="6"/>
      <c r="B5167" s="10"/>
      <c r="C5167" s="6"/>
      <c r="D5167" s="6"/>
      <c r="E5167" s="6"/>
      <c r="F5167" s="6"/>
      <c r="G5167" s="6"/>
      <c r="H5167" s="6"/>
      <c r="I5167" s="6"/>
      <c r="J5167" s="6"/>
      <c r="K5167" s="6"/>
      <c r="L5167" s="6"/>
      <c r="M5167" s="6"/>
      <c r="N5167" s="6"/>
      <c r="O5167" s="6"/>
      <c r="P5167" s="10"/>
      <c r="Q5167" s="15" t="str">
        <f t="shared" ca="1" si="162"/>
        <v>-</v>
      </c>
      <c r="R5167" s="6"/>
      <c r="S5167" s="6"/>
      <c r="T5167" s="6"/>
      <c r="U5167" s="6"/>
      <c r="V5167" s="6"/>
      <c r="W5167" s="6" t="str">
        <f t="shared" si="161"/>
        <v>-</v>
      </c>
      <c r="X5167" s="6"/>
      <c r="Y5167" s="6"/>
      <c r="Z5167" s="6"/>
      <c r="AA5167" s="6"/>
      <c r="AB5167" s="6"/>
      <c r="AC5167" s="6"/>
    </row>
    <row r="5168" spans="1:29" x14ac:dyDescent="0.25">
      <c r="Q5168" s="12" t="str">
        <f t="shared" ca="1" si="162"/>
        <v>-</v>
      </c>
      <c r="W5168" t="str">
        <f t="shared" si="161"/>
        <v>-</v>
      </c>
    </row>
    <row r="5169" spans="1:29" x14ac:dyDescent="0.25">
      <c r="A5169" s="6"/>
      <c r="B5169" s="10"/>
      <c r="C5169" s="6"/>
      <c r="D5169" s="6"/>
      <c r="E5169" s="6"/>
      <c r="F5169" s="6"/>
      <c r="G5169" s="6"/>
      <c r="H5169" s="6"/>
      <c r="I5169" s="6"/>
      <c r="J5169" s="6"/>
      <c r="K5169" s="6"/>
      <c r="L5169" s="6"/>
      <c r="M5169" s="6"/>
      <c r="N5169" s="6"/>
      <c r="O5169" s="6"/>
      <c r="P5169" s="10"/>
      <c r="Q5169" s="15" t="str">
        <f t="shared" ca="1" si="162"/>
        <v>-</v>
      </c>
      <c r="R5169" s="6"/>
      <c r="S5169" s="6"/>
      <c r="T5169" s="6"/>
      <c r="U5169" s="6"/>
      <c r="V5169" s="6"/>
      <c r="W5169" s="6" t="str">
        <f t="shared" si="161"/>
        <v>-</v>
      </c>
      <c r="X5169" s="6"/>
      <c r="Y5169" s="6"/>
      <c r="Z5169" s="6"/>
      <c r="AA5169" s="6"/>
      <c r="AB5169" s="6"/>
      <c r="AC5169" s="6"/>
    </row>
    <row r="5170" spans="1:29" x14ac:dyDescent="0.25">
      <c r="Q5170" s="12" t="str">
        <f t="shared" ca="1" si="162"/>
        <v>-</v>
      </c>
      <c r="W5170" t="str">
        <f t="shared" si="161"/>
        <v>-</v>
      </c>
    </row>
    <row r="5171" spans="1:29" x14ac:dyDescent="0.25">
      <c r="A5171" s="6"/>
      <c r="B5171" s="10"/>
      <c r="C5171" s="6"/>
      <c r="D5171" s="6"/>
      <c r="E5171" s="6"/>
      <c r="F5171" s="6"/>
      <c r="G5171" s="6"/>
      <c r="H5171" s="6"/>
      <c r="I5171" s="6"/>
      <c r="J5171" s="6"/>
      <c r="K5171" s="6"/>
      <c r="L5171" s="6"/>
      <c r="M5171" s="6"/>
      <c r="N5171" s="6"/>
      <c r="O5171" s="6"/>
      <c r="P5171" s="10"/>
      <c r="Q5171" s="15" t="str">
        <f t="shared" ca="1" si="162"/>
        <v>-</v>
      </c>
      <c r="R5171" s="6"/>
      <c r="S5171" s="6"/>
      <c r="T5171" s="6"/>
      <c r="U5171" s="6"/>
      <c r="V5171" s="6"/>
      <c r="W5171" s="6" t="str">
        <f t="shared" si="161"/>
        <v>-</v>
      </c>
      <c r="X5171" s="6"/>
      <c r="Y5171" s="6"/>
      <c r="Z5171" s="6"/>
      <c r="AA5171" s="6"/>
      <c r="AB5171" s="6"/>
      <c r="AC5171" s="6"/>
    </row>
    <row r="5172" spans="1:29" x14ac:dyDescent="0.25">
      <c r="Q5172" s="12" t="str">
        <f t="shared" ca="1" si="162"/>
        <v>-</v>
      </c>
      <c r="W5172" t="str">
        <f t="shared" si="161"/>
        <v>-</v>
      </c>
    </row>
    <row r="5173" spans="1:29" x14ac:dyDescent="0.25">
      <c r="A5173" s="6"/>
      <c r="B5173" s="10"/>
      <c r="C5173" s="6"/>
      <c r="D5173" s="6"/>
      <c r="E5173" s="6"/>
      <c r="F5173" s="6"/>
      <c r="G5173" s="6"/>
      <c r="H5173" s="6"/>
      <c r="I5173" s="6"/>
      <c r="J5173" s="6"/>
      <c r="K5173" s="6"/>
      <c r="L5173" s="6"/>
      <c r="M5173" s="6"/>
      <c r="N5173" s="6"/>
      <c r="O5173" s="6"/>
      <c r="P5173" s="10"/>
      <c r="Q5173" s="15" t="str">
        <f t="shared" ca="1" si="162"/>
        <v>-</v>
      </c>
      <c r="R5173" s="6"/>
      <c r="S5173" s="6"/>
      <c r="T5173" s="6"/>
      <c r="U5173" s="6"/>
      <c r="V5173" s="6"/>
      <c r="W5173" s="6" t="str">
        <f t="shared" si="161"/>
        <v>-</v>
      </c>
      <c r="X5173" s="6"/>
      <c r="Y5173" s="6"/>
      <c r="Z5173" s="6"/>
      <c r="AA5173" s="6"/>
      <c r="AB5173" s="6"/>
      <c r="AC5173" s="6"/>
    </row>
    <row r="5174" spans="1:29" x14ac:dyDescent="0.25">
      <c r="Q5174" s="12" t="str">
        <f t="shared" ca="1" si="162"/>
        <v>-</v>
      </c>
      <c r="W5174" t="str">
        <f t="shared" si="161"/>
        <v>-</v>
      </c>
    </row>
    <row r="5175" spans="1:29" x14ac:dyDescent="0.25">
      <c r="A5175" s="6"/>
      <c r="B5175" s="10"/>
      <c r="C5175" s="6"/>
      <c r="D5175" s="6"/>
      <c r="E5175" s="6"/>
      <c r="F5175" s="6"/>
      <c r="G5175" s="6"/>
      <c r="H5175" s="6"/>
      <c r="I5175" s="6"/>
      <c r="J5175" s="6"/>
      <c r="K5175" s="6"/>
      <c r="L5175" s="6"/>
      <c r="M5175" s="6"/>
      <c r="N5175" s="6"/>
      <c r="O5175" s="6"/>
      <c r="P5175" s="10"/>
      <c r="Q5175" s="15" t="str">
        <f t="shared" ca="1" si="162"/>
        <v>-</v>
      </c>
      <c r="R5175" s="6"/>
      <c r="S5175" s="6"/>
      <c r="T5175" s="6"/>
      <c r="U5175" s="6"/>
      <c r="V5175" s="6"/>
      <c r="W5175" s="6" t="str">
        <f t="shared" si="161"/>
        <v>-</v>
      </c>
      <c r="X5175" s="6"/>
      <c r="Y5175" s="6"/>
      <c r="Z5175" s="6"/>
      <c r="AA5175" s="6"/>
      <c r="AB5175" s="6"/>
      <c r="AC5175" s="6"/>
    </row>
    <row r="5176" spans="1:29" x14ac:dyDescent="0.25">
      <c r="Q5176" s="12" t="str">
        <f t="shared" ca="1" si="162"/>
        <v>-</v>
      </c>
      <c r="W5176" t="str">
        <f t="shared" si="161"/>
        <v>-</v>
      </c>
    </row>
    <row r="5177" spans="1:29" x14ac:dyDescent="0.25">
      <c r="A5177" s="6"/>
      <c r="B5177" s="10"/>
      <c r="C5177" s="6"/>
      <c r="D5177" s="6"/>
      <c r="E5177" s="6"/>
      <c r="F5177" s="6"/>
      <c r="G5177" s="6"/>
      <c r="H5177" s="6"/>
      <c r="I5177" s="6"/>
      <c r="J5177" s="6"/>
      <c r="K5177" s="6"/>
      <c r="L5177" s="6"/>
      <c r="M5177" s="6"/>
      <c r="N5177" s="6"/>
      <c r="O5177" s="6"/>
      <c r="P5177" s="10"/>
      <c r="Q5177" s="15" t="str">
        <f t="shared" ca="1" si="162"/>
        <v>-</v>
      </c>
      <c r="R5177" s="6"/>
      <c r="S5177" s="6"/>
      <c r="T5177" s="6"/>
      <c r="U5177" s="6"/>
      <c r="V5177" s="6"/>
      <c r="W5177" s="6" t="str">
        <f t="shared" si="161"/>
        <v>-</v>
      </c>
      <c r="X5177" s="6"/>
      <c r="Y5177" s="6"/>
      <c r="Z5177" s="6"/>
      <c r="AA5177" s="6"/>
      <c r="AB5177" s="6"/>
      <c r="AC5177" s="6"/>
    </row>
    <row r="5178" spans="1:29" x14ac:dyDescent="0.25">
      <c r="Q5178" s="12" t="str">
        <f t="shared" ca="1" si="162"/>
        <v>-</v>
      </c>
      <c r="W5178" t="str">
        <f t="shared" si="161"/>
        <v>-</v>
      </c>
    </row>
    <row r="5179" spans="1:29" x14ac:dyDescent="0.25">
      <c r="A5179" s="6"/>
      <c r="B5179" s="10"/>
      <c r="C5179" s="6"/>
      <c r="D5179" s="6"/>
      <c r="E5179" s="6"/>
      <c r="F5179" s="6"/>
      <c r="G5179" s="6"/>
      <c r="H5179" s="6"/>
      <c r="I5179" s="6"/>
      <c r="J5179" s="6"/>
      <c r="K5179" s="6"/>
      <c r="L5179" s="6"/>
      <c r="M5179" s="6"/>
      <c r="N5179" s="6"/>
      <c r="O5179" s="6"/>
      <c r="P5179" s="10"/>
      <c r="Q5179" s="15" t="str">
        <f t="shared" ca="1" si="162"/>
        <v>-</v>
      </c>
      <c r="R5179" s="6"/>
      <c r="S5179" s="6"/>
      <c r="T5179" s="6"/>
      <c r="U5179" s="6"/>
      <c r="V5179" s="6"/>
      <c r="W5179" s="6" t="str">
        <f t="shared" si="161"/>
        <v>-</v>
      </c>
      <c r="X5179" s="6"/>
      <c r="Y5179" s="6"/>
      <c r="Z5179" s="6"/>
      <c r="AA5179" s="6"/>
      <c r="AB5179" s="6"/>
      <c r="AC5179" s="6"/>
    </row>
    <row r="5180" spans="1:29" x14ac:dyDescent="0.25">
      <c r="Q5180" s="12" t="str">
        <f t="shared" ca="1" si="162"/>
        <v>-</v>
      </c>
      <c r="W5180" t="str">
        <f t="shared" si="161"/>
        <v>-</v>
      </c>
    </row>
    <row r="5181" spans="1:29" x14ac:dyDescent="0.25">
      <c r="A5181" s="6"/>
      <c r="B5181" s="10"/>
      <c r="C5181" s="6"/>
      <c r="D5181" s="6"/>
      <c r="E5181" s="6"/>
      <c r="F5181" s="6"/>
      <c r="G5181" s="6"/>
      <c r="H5181" s="6"/>
      <c r="I5181" s="6"/>
      <c r="J5181" s="6"/>
      <c r="K5181" s="6"/>
      <c r="L5181" s="6"/>
      <c r="M5181" s="6"/>
      <c r="N5181" s="6"/>
      <c r="O5181" s="6"/>
      <c r="P5181" s="10"/>
      <c r="Q5181" s="15" t="str">
        <f t="shared" ca="1" si="162"/>
        <v>-</v>
      </c>
      <c r="R5181" s="6"/>
      <c r="S5181" s="6"/>
      <c r="T5181" s="6"/>
      <c r="U5181" s="6"/>
      <c r="V5181" s="6"/>
      <c r="W5181" s="6" t="str">
        <f t="shared" si="161"/>
        <v>-</v>
      </c>
      <c r="X5181" s="6"/>
      <c r="Y5181" s="6"/>
      <c r="Z5181" s="6"/>
      <c r="AA5181" s="6"/>
      <c r="AB5181" s="6"/>
      <c r="AC5181" s="6"/>
    </row>
    <row r="5182" spans="1:29" x14ac:dyDescent="0.25">
      <c r="Q5182" s="12" t="str">
        <f t="shared" ca="1" si="162"/>
        <v>-</v>
      </c>
      <c r="W5182" t="str">
        <f t="shared" si="161"/>
        <v>-</v>
      </c>
    </row>
    <row r="5183" spans="1:29" x14ac:dyDescent="0.25">
      <c r="A5183" s="6"/>
      <c r="B5183" s="10"/>
      <c r="C5183" s="6"/>
      <c r="D5183" s="6"/>
      <c r="E5183" s="6"/>
      <c r="F5183" s="6"/>
      <c r="G5183" s="6"/>
      <c r="H5183" s="6"/>
      <c r="I5183" s="6"/>
      <c r="J5183" s="6"/>
      <c r="K5183" s="6"/>
      <c r="L5183" s="6"/>
      <c r="M5183" s="6"/>
      <c r="N5183" s="6"/>
      <c r="O5183" s="6"/>
      <c r="P5183" s="10"/>
      <c r="Q5183" s="15" t="str">
        <f t="shared" ca="1" si="162"/>
        <v>-</v>
      </c>
      <c r="R5183" s="6"/>
      <c r="S5183" s="6"/>
      <c r="T5183" s="6"/>
      <c r="U5183" s="6"/>
      <c r="V5183" s="6"/>
      <c r="W5183" s="6" t="str">
        <f t="shared" ref="W5183:W5246" si="163">IF(OR(ISBLANK(J5183),ISBLANK(V5183)),"-",(IF(J5183=V5183,"Yes","No")))</f>
        <v>-</v>
      </c>
      <c r="X5183" s="6"/>
      <c r="Y5183" s="6"/>
      <c r="Z5183" s="6"/>
      <c r="AA5183" s="6"/>
      <c r="AB5183" s="6"/>
      <c r="AC5183" s="6"/>
    </row>
    <row r="5184" spans="1:29" x14ac:dyDescent="0.25">
      <c r="Q5184" s="12" t="str">
        <f t="shared" ref="Q5184:Q5247" ca="1" si="164">IF(B5184&gt;1/1/1900, (IF(R5184="Closed",(DATEDIF(B5184,P5184,"d"))-(DATEDIF(M5184,O5184,"d")),IF(OR(R5184="Pending",ISBLANK(P5184)),TODAY()-B5184))),"-")</f>
        <v>-</v>
      </c>
      <c r="W5184" t="str">
        <f t="shared" si="163"/>
        <v>-</v>
      </c>
    </row>
    <row r="5185" spans="1:29" x14ac:dyDescent="0.25">
      <c r="A5185" s="6"/>
      <c r="B5185" s="10"/>
      <c r="C5185" s="6"/>
      <c r="D5185" s="6"/>
      <c r="E5185" s="6"/>
      <c r="F5185" s="6"/>
      <c r="G5185" s="6"/>
      <c r="H5185" s="6"/>
      <c r="I5185" s="6"/>
      <c r="J5185" s="6"/>
      <c r="K5185" s="6"/>
      <c r="L5185" s="6"/>
      <c r="M5185" s="6"/>
      <c r="N5185" s="6"/>
      <c r="O5185" s="6"/>
      <c r="P5185" s="10"/>
      <c r="Q5185" s="15" t="str">
        <f t="shared" ca="1" si="164"/>
        <v>-</v>
      </c>
      <c r="R5185" s="6"/>
      <c r="S5185" s="6"/>
      <c r="T5185" s="6"/>
      <c r="U5185" s="6"/>
      <c r="V5185" s="6"/>
      <c r="W5185" s="6" t="str">
        <f t="shared" si="163"/>
        <v>-</v>
      </c>
      <c r="X5185" s="6"/>
      <c r="Y5185" s="6"/>
      <c r="Z5185" s="6"/>
      <c r="AA5185" s="6"/>
      <c r="AB5185" s="6"/>
      <c r="AC5185" s="6"/>
    </row>
    <row r="5186" spans="1:29" x14ac:dyDescent="0.25">
      <c r="Q5186" s="12" t="str">
        <f t="shared" ca="1" si="164"/>
        <v>-</v>
      </c>
      <c r="W5186" t="str">
        <f t="shared" si="163"/>
        <v>-</v>
      </c>
    </row>
    <row r="5187" spans="1:29" x14ac:dyDescent="0.25">
      <c r="A5187" s="6"/>
      <c r="B5187" s="10"/>
      <c r="C5187" s="6"/>
      <c r="D5187" s="6"/>
      <c r="E5187" s="6"/>
      <c r="F5187" s="6"/>
      <c r="G5187" s="6"/>
      <c r="H5187" s="6"/>
      <c r="I5187" s="6"/>
      <c r="J5187" s="6"/>
      <c r="K5187" s="6"/>
      <c r="L5187" s="6"/>
      <c r="M5187" s="6"/>
      <c r="N5187" s="6"/>
      <c r="O5187" s="6"/>
      <c r="P5187" s="10"/>
      <c r="Q5187" s="15" t="str">
        <f t="shared" ca="1" si="164"/>
        <v>-</v>
      </c>
      <c r="R5187" s="6"/>
      <c r="S5187" s="6"/>
      <c r="T5187" s="6"/>
      <c r="U5187" s="6"/>
      <c r="V5187" s="6"/>
      <c r="W5187" s="6" t="str">
        <f t="shared" si="163"/>
        <v>-</v>
      </c>
      <c r="X5187" s="6"/>
      <c r="Y5187" s="6"/>
      <c r="Z5187" s="6"/>
      <c r="AA5187" s="6"/>
      <c r="AB5187" s="6"/>
      <c r="AC5187" s="6"/>
    </row>
    <row r="5188" spans="1:29" x14ac:dyDescent="0.25">
      <c r="Q5188" s="12" t="str">
        <f t="shared" ca="1" si="164"/>
        <v>-</v>
      </c>
      <c r="W5188" t="str">
        <f t="shared" si="163"/>
        <v>-</v>
      </c>
    </row>
    <row r="5189" spans="1:29" x14ac:dyDescent="0.25">
      <c r="A5189" s="6"/>
      <c r="B5189" s="10"/>
      <c r="C5189" s="6"/>
      <c r="D5189" s="6"/>
      <c r="E5189" s="6"/>
      <c r="F5189" s="6"/>
      <c r="G5189" s="6"/>
      <c r="H5189" s="6"/>
      <c r="I5189" s="6"/>
      <c r="J5189" s="6"/>
      <c r="K5189" s="6"/>
      <c r="L5189" s="6"/>
      <c r="M5189" s="6"/>
      <c r="N5189" s="6"/>
      <c r="O5189" s="6"/>
      <c r="P5189" s="10"/>
      <c r="Q5189" s="15" t="str">
        <f t="shared" ca="1" si="164"/>
        <v>-</v>
      </c>
      <c r="R5189" s="6"/>
      <c r="S5189" s="6"/>
      <c r="T5189" s="6"/>
      <c r="U5189" s="6"/>
      <c r="V5189" s="6"/>
      <c r="W5189" s="6" t="str">
        <f t="shared" si="163"/>
        <v>-</v>
      </c>
      <c r="X5189" s="6"/>
      <c r="Y5189" s="6"/>
      <c r="Z5189" s="6"/>
      <c r="AA5189" s="6"/>
      <c r="AB5189" s="6"/>
      <c r="AC5189" s="6"/>
    </row>
    <row r="5190" spans="1:29" x14ac:dyDescent="0.25">
      <c r="Q5190" s="12" t="str">
        <f t="shared" ca="1" si="164"/>
        <v>-</v>
      </c>
      <c r="W5190" t="str">
        <f t="shared" si="163"/>
        <v>-</v>
      </c>
    </row>
    <row r="5191" spans="1:29" x14ac:dyDescent="0.25">
      <c r="A5191" s="6"/>
      <c r="B5191" s="10"/>
      <c r="C5191" s="6"/>
      <c r="D5191" s="6"/>
      <c r="E5191" s="6"/>
      <c r="F5191" s="6"/>
      <c r="G5191" s="6"/>
      <c r="H5191" s="6"/>
      <c r="I5191" s="6"/>
      <c r="J5191" s="6"/>
      <c r="K5191" s="6"/>
      <c r="L5191" s="6"/>
      <c r="M5191" s="6"/>
      <c r="N5191" s="6"/>
      <c r="O5191" s="6"/>
      <c r="P5191" s="10"/>
      <c r="Q5191" s="15" t="str">
        <f t="shared" ca="1" si="164"/>
        <v>-</v>
      </c>
      <c r="R5191" s="6"/>
      <c r="S5191" s="6"/>
      <c r="T5191" s="6"/>
      <c r="U5191" s="6"/>
      <c r="V5191" s="6"/>
      <c r="W5191" s="6" t="str">
        <f t="shared" si="163"/>
        <v>-</v>
      </c>
      <c r="X5191" s="6"/>
      <c r="Y5191" s="6"/>
      <c r="Z5191" s="6"/>
      <c r="AA5191" s="6"/>
      <c r="AB5191" s="6"/>
      <c r="AC5191" s="6"/>
    </row>
    <row r="5192" spans="1:29" x14ac:dyDescent="0.25">
      <c r="Q5192" s="12" t="str">
        <f t="shared" ca="1" si="164"/>
        <v>-</v>
      </c>
      <c r="W5192" t="str">
        <f t="shared" si="163"/>
        <v>-</v>
      </c>
    </row>
    <row r="5193" spans="1:29" x14ac:dyDescent="0.25">
      <c r="A5193" s="6"/>
      <c r="B5193" s="10"/>
      <c r="C5193" s="6"/>
      <c r="D5193" s="6"/>
      <c r="E5193" s="6"/>
      <c r="F5193" s="6"/>
      <c r="G5193" s="6"/>
      <c r="H5193" s="6"/>
      <c r="I5193" s="6"/>
      <c r="J5193" s="6"/>
      <c r="K5193" s="6"/>
      <c r="L5193" s="6"/>
      <c r="M5193" s="6"/>
      <c r="N5193" s="6"/>
      <c r="O5193" s="6"/>
      <c r="P5193" s="10"/>
      <c r="Q5193" s="15" t="str">
        <f t="shared" ca="1" si="164"/>
        <v>-</v>
      </c>
      <c r="R5193" s="6"/>
      <c r="S5193" s="6"/>
      <c r="T5193" s="6"/>
      <c r="U5193" s="6"/>
      <c r="V5193" s="6"/>
      <c r="W5193" s="6" t="str">
        <f t="shared" si="163"/>
        <v>-</v>
      </c>
      <c r="X5193" s="6"/>
      <c r="Y5193" s="6"/>
      <c r="Z5193" s="6"/>
      <c r="AA5193" s="6"/>
      <c r="AB5193" s="6"/>
      <c r="AC5193" s="6"/>
    </row>
    <row r="5194" spans="1:29" x14ac:dyDescent="0.25">
      <c r="Q5194" s="12" t="str">
        <f t="shared" ca="1" si="164"/>
        <v>-</v>
      </c>
      <c r="W5194" t="str">
        <f t="shared" si="163"/>
        <v>-</v>
      </c>
    </row>
    <row r="5195" spans="1:29" x14ac:dyDescent="0.25">
      <c r="A5195" s="6"/>
      <c r="B5195" s="10"/>
      <c r="C5195" s="6"/>
      <c r="D5195" s="6"/>
      <c r="E5195" s="6"/>
      <c r="F5195" s="6"/>
      <c r="G5195" s="6"/>
      <c r="H5195" s="6"/>
      <c r="I5195" s="6"/>
      <c r="J5195" s="6"/>
      <c r="K5195" s="6"/>
      <c r="L5195" s="6"/>
      <c r="M5195" s="6"/>
      <c r="N5195" s="6"/>
      <c r="O5195" s="6"/>
      <c r="P5195" s="10"/>
      <c r="Q5195" s="15" t="str">
        <f t="shared" ca="1" si="164"/>
        <v>-</v>
      </c>
      <c r="R5195" s="6"/>
      <c r="S5195" s="6"/>
      <c r="T5195" s="6"/>
      <c r="U5195" s="6"/>
      <c r="V5195" s="6"/>
      <c r="W5195" s="6" t="str">
        <f t="shared" si="163"/>
        <v>-</v>
      </c>
      <c r="X5195" s="6"/>
      <c r="Y5195" s="6"/>
      <c r="Z5195" s="6"/>
      <c r="AA5195" s="6"/>
      <c r="AB5195" s="6"/>
      <c r="AC5195" s="6"/>
    </row>
    <row r="5196" spans="1:29" x14ac:dyDescent="0.25">
      <c r="Q5196" s="12" t="str">
        <f t="shared" ca="1" si="164"/>
        <v>-</v>
      </c>
      <c r="W5196" t="str">
        <f t="shared" si="163"/>
        <v>-</v>
      </c>
    </row>
    <row r="5197" spans="1:29" x14ac:dyDescent="0.25">
      <c r="A5197" s="6"/>
      <c r="B5197" s="10"/>
      <c r="C5197" s="6"/>
      <c r="D5197" s="6"/>
      <c r="E5197" s="6"/>
      <c r="F5197" s="6"/>
      <c r="G5197" s="6"/>
      <c r="H5197" s="6"/>
      <c r="I5197" s="6"/>
      <c r="J5197" s="6"/>
      <c r="K5197" s="6"/>
      <c r="L5197" s="6"/>
      <c r="M5197" s="6"/>
      <c r="N5197" s="6"/>
      <c r="O5197" s="6"/>
      <c r="P5197" s="10"/>
      <c r="Q5197" s="15" t="str">
        <f t="shared" ca="1" si="164"/>
        <v>-</v>
      </c>
      <c r="R5197" s="6"/>
      <c r="S5197" s="6"/>
      <c r="T5197" s="6"/>
      <c r="U5197" s="6"/>
      <c r="V5197" s="6"/>
      <c r="W5197" s="6" t="str">
        <f t="shared" si="163"/>
        <v>-</v>
      </c>
      <c r="X5197" s="6"/>
      <c r="Y5197" s="6"/>
      <c r="Z5197" s="6"/>
      <c r="AA5197" s="6"/>
      <c r="AB5197" s="6"/>
      <c r="AC5197" s="6"/>
    </row>
    <row r="5198" spans="1:29" x14ac:dyDescent="0.25">
      <c r="Q5198" s="12" t="str">
        <f t="shared" ca="1" si="164"/>
        <v>-</v>
      </c>
      <c r="W5198" t="str">
        <f t="shared" si="163"/>
        <v>-</v>
      </c>
    </row>
    <row r="5199" spans="1:29" x14ac:dyDescent="0.25">
      <c r="A5199" s="6"/>
      <c r="B5199" s="10"/>
      <c r="C5199" s="6"/>
      <c r="D5199" s="6"/>
      <c r="E5199" s="6"/>
      <c r="F5199" s="6"/>
      <c r="G5199" s="6"/>
      <c r="H5199" s="6"/>
      <c r="I5199" s="6"/>
      <c r="J5199" s="6"/>
      <c r="K5199" s="6"/>
      <c r="L5199" s="6"/>
      <c r="M5199" s="6"/>
      <c r="N5199" s="6"/>
      <c r="O5199" s="6"/>
      <c r="P5199" s="10"/>
      <c r="Q5199" s="15" t="str">
        <f t="shared" ca="1" si="164"/>
        <v>-</v>
      </c>
      <c r="R5199" s="6"/>
      <c r="S5199" s="6"/>
      <c r="T5199" s="6"/>
      <c r="U5199" s="6"/>
      <c r="V5199" s="6"/>
      <c r="W5199" s="6" t="str">
        <f t="shared" si="163"/>
        <v>-</v>
      </c>
      <c r="X5199" s="6"/>
      <c r="Y5199" s="6"/>
      <c r="Z5199" s="6"/>
      <c r="AA5199" s="6"/>
      <c r="AB5199" s="6"/>
      <c r="AC5199" s="6"/>
    </row>
    <row r="5200" spans="1:29" x14ac:dyDescent="0.25">
      <c r="Q5200" s="12" t="str">
        <f t="shared" ca="1" si="164"/>
        <v>-</v>
      </c>
      <c r="W5200" t="str">
        <f t="shared" si="163"/>
        <v>-</v>
      </c>
    </row>
    <row r="5201" spans="1:29" x14ac:dyDescent="0.25">
      <c r="A5201" s="6"/>
      <c r="B5201" s="10"/>
      <c r="C5201" s="6"/>
      <c r="D5201" s="6"/>
      <c r="E5201" s="6"/>
      <c r="F5201" s="6"/>
      <c r="G5201" s="6"/>
      <c r="H5201" s="6"/>
      <c r="I5201" s="6"/>
      <c r="J5201" s="6"/>
      <c r="K5201" s="6"/>
      <c r="L5201" s="6"/>
      <c r="M5201" s="6"/>
      <c r="N5201" s="6"/>
      <c r="O5201" s="6"/>
      <c r="P5201" s="10"/>
      <c r="Q5201" s="15" t="str">
        <f t="shared" ca="1" si="164"/>
        <v>-</v>
      </c>
      <c r="R5201" s="6"/>
      <c r="S5201" s="6"/>
      <c r="T5201" s="6"/>
      <c r="U5201" s="6"/>
      <c r="V5201" s="6"/>
      <c r="W5201" s="6" t="str">
        <f t="shared" si="163"/>
        <v>-</v>
      </c>
      <c r="X5201" s="6"/>
      <c r="Y5201" s="6"/>
      <c r="Z5201" s="6"/>
      <c r="AA5201" s="6"/>
      <c r="AB5201" s="6"/>
      <c r="AC5201" s="6"/>
    </row>
    <row r="5202" spans="1:29" x14ac:dyDescent="0.25">
      <c r="Q5202" s="12" t="str">
        <f t="shared" ca="1" si="164"/>
        <v>-</v>
      </c>
      <c r="W5202" t="str">
        <f t="shared" si="163"/>
        <v>-</v>
      </c>
    </row>
    <row r="5203" spans="1:29" x14ac:dyDescent="0.25">
      <c r="A5203" s="6"/>
      <c r="B5203" s="10"/>
      <c r="C5203" s="6"/>
      <c r="D5203" s="6"/>
      <c r="E5203" s="6"/>
      <c r="F5203" s="6"/>
      <c r="G5203" s="6"/>
      <c r="H5203" s="6"/>
      <c r="I5203" s="6"/>
      <c r="J5203" s="6"/>
      <c r="K5203" s="6"/>
      <c r="L5203" s="6"/>
      <c r="M5203" s="6"/>
      <c r="N5203" s="6"/>
      <c r="O5203" s="6"/>
      <c r="P5203" s="10"/>
      <c r="Q5203" s="15" t="str">
        <f t="shared" ca="1" si="164"/>
        <v>-</v>
      </c>
      <c r="R5203" s="6"/>
      <c r="S5203" s="6"/>
      <c r="T5203" s="6"/>
      <c r="U5203" s="6"/>
      <c r="V5203" s="6"/>
      <c r="W5203" s="6" t="str">
        <f t="shared" si="163"/>
        <v>-</v>
      </c>
      <c r="X5203" s="6"/>
      <c r="Y5203" s="6"/>
      <c r="Z5203" s="6"/>
      <c r="AA5203" s="6"/>
      <c r="AB5203" s="6"/>
      <c r="AC5203" s="6"/>
    </row>
    <row r="5204" spans="1:29" x14ac:dyDescent="0.25">
      <c r="Q5204" s="12" t="str">
        <f t="shared" ca="1" si="164"/>
        <v>-</v>
      </c>
      <c r="W5204" t="str">
        <f t="shared" si="163"/>
        <v>-</v>
      </c>
    </row>
    <row r="5205" spans="1:29" x14ac:dyDescent="0.25">
      <c r="A5205" s="6"/>
      <c r="B5205" s="10"/>
      <c r="C5205" s="6"/>
      <c r="D5205" s="6"/>
      <c r="E5205" s="6"/>
      <c r="F5205" s="6"/>
      <c r="G5205" s="6"/>
      <c r="H5205" s="6"/>
      <c r="I5205" s="6"/>
      <c r="J5205" s="6"/>
      <c r="K5205" s="6"/>
      <c r="L5205" s="6"/>
      <c r="M5205" s="6"/>
      <c r="N5205" s="6"/>
      <c r="O5205" s="6"/>
      <c r="P5205" s="10"/>
      <c r="Q5205" s="15" t="str">
        <f t="shared" ca="1" si="164"/>
        <v>-</v>
      </c>
      <c r="R5205" s="6"/>
      <c r="S5205" s="6"/>
      <c r="T5205" s="6"/>
      <c r="U5205" s="6"/>
      <c r="V5205" s="6"/>
      <c r="W5205" s="6" t="str">
        <f t="shared" si="163"/>
        <v>-</v>
      </c>
      <c r="X5205" s="6"/>
      <c r="Y5205" s="6"/>
      <c r="Z5205" s="6"/>
      <c r="AA5205" s="6"/>
      <c r="AB5205" s="6"/>
      <c r="AC5205" s="6"/>
    </row>
    <row r="5206" spans="1:29" x14ac:dyDescent="0.25">
      <c r="Q5206" s="12" t="str">
        <f t="shared" ca="1" si="164"/>
        <v>-</v>
      </c>
      <c r="W5206" t="str">
        <f t="shared" si="163"/>
        <v>-</v>
      </c>
    </row>
    <row r="5207" spans="1:29" x14ac:dyDescent="0.25">
      <c r="A5207" s="6"/>
      <c r="B5207" s="10"/>
      <c r="C5207" s="6"/>
      <c r="D5207" s="6"/>
      <c r="E5207" s="6"/>
      <c r="F5207" s="6"/>
      <c r="G5207" s="6"/>
      <c r="H5207" s="6"/>
      <c r="I5207" s="6"/>
      <c r="J5207" s="6"/>
      <c r="K5207" s="6"/>
      <c r="L5207" s="6"/>
      <c r="M5207" s="6"/>
      <c r="N5207" s="6"/>
      <c r="O5207" s="6"/>
      <c r="P5207" s="10"/>
      <c r="Q5207" s="15" t="str">
        <f t="shared" ca="1" si="164"/>
        <v>-</v>
      </c>
      <c r="R5207" s="6"/>
      <c r="S5207" s="6"/>
      <c r="T5207" s="6"/>
      <c r="U5207" s="6"/>
      <c r="V5207" s="6"/>
      <c r="W5207" s="6" t="str">
        <f t="shared" si="163"/>
        <v>-</v>
      </c>
      <c r="X5207" s="6"/>
      <c r="Y5207" s="6"/>
      <c r="Z5207" s="6"/>
      <c r="AA5207" s="6"/>
      <c r="AB5207" s="6"/>
      <c r="AC5207" s="6"/>
    </row>
    <row r="5208" spans="1:29" x14ac:dyDescent="0.25">
      <c r="Q5208" s="12" t="str">
        <f t="shared" ca="1" si="164"/>
        <v>-</v>
      </c>
      <c r="W5208" t="str">
        <f t="shared" si="163"/>
        <v>-</v>
      </c>
    </row>
    <row r="5209" spans="1:29" x14ac:dyDescent="0.25">
      <c r="A5209" s="6"/>
      <c r="B5209" s="10"/>
      <c r="C5209" s="6"/>
      <c r="D5209" s="6"/>
      <c r="E5209" s="6"/>
      <c r="F5209" s="6"/>
      <c r="G5209" s="6"/>
      <c r="H5209" s="6"/>
      <c r="I5209" s="6"/>
      <c r="J5209" s="6"/>
      <c r="K5209" s="6"/>
      <c r="L5209" s="6"/>
      <c r="M5209" s="6"/>
      <c r="N5209" s="6"/>
      <c r="O5209" s="6"/>
      <c r="P5209" s="10"/>
      <c r="Q5209" s="15" t="str">
        <f t="shared" ca="1" si="164"/>
        <v>-</v>
      </c>
      <c r="R5209" s="6"/>
      <c r="S5209" s="6"/>
      <c r="T5209" s="6"/>
      <c r="U5209" s="6"/>
      <c r="V5209" s="6"/>
      <c r="W5209" s="6" t="str">
        <f t="shared" si="163"/>
        <v>-</v>
      </c>
      <c r="X5209" s="6"/>
      <c r="Y5209" s="6"/>
      <c r="Z5209" s="6"/>
      <c r="AA5209" s="6"/>
      <c r="AB5209" s="6"/>
      <c r="AC5209" s="6"/>
    </row>
    <row r="5210" spans="1:29" x14ac:dyDescent="0.25">
      <c r="Q5210" s="12" t="str">
        <f t="shared" ca="1" si="164"/>
        <v>-</v>
      </c>
      <c r="W5210" t="str">
        <f t="shared" si="163"/>
        <v>-</v>
      </c>
    </row>
    <row r="5211" spans="1:29" x14ac:dyDescent="0.25">
      <c r="A5211" s="6"/>
      <c r="B5211" s="10"/>
      <c r="C5211" s="6"/>
      <c r="D5211" s="6"/>
      <c r="E5211" s="6"/>
      <c r="F5211" s="6"/>
      <c r="G5211" s="6"/>
      <c r="H5211" s="6"/>
      <c r="I5211" s="6"/>
      <c r="J5211" s="6"/>
      <c r="K5211" s="6"/>
      <c r="L5211" s="6"/>
      <c r="M5211" s="6"/>
      <c r="N5211" s="6"/>
      <c r="O5211" s="6"/>
      <c r="P5211" s="10"/>
      <c r="Q5211" s="15" t="str">
        <f t="shared" ca="1" si="164"/>
        <v>-</v>
      </c>
      <c r="R5211" s="6"/>
      <c r="S5211" s="6"/>
      <c r="T5211" s="6"/>
      <c r="U5211" s="6"/>
      <c r="V5211" s="6"/>
      <c r="W5211" s="6" t="str">
        <f t="shared" si="163"/>
        <v>-</v>
      </c>
      <c r="X5211" s="6"/>
      <c r="Y5211" s="6"/>
      <c r="Z5211" s="6"/>
      <c r="AA5211" s="6"/>
      <c r="AB5211" s="6"/>
      <c r="AC5211" s="6"/>
    </row>
    <row r="5212" spans="1:29" x14ac:dyDescent="0.25">
      <c r="Q5212" s="12" t="str">
        <f t="shared" ca="1" si="164"/>
        <v>-</v>
      </c>
      <c r="W5212" t="str">
        <f t="shared" si="163"/>
        <v>-</v>
      </c>
    </row>
    <row r="5213" spans="1:29" x14ac:dyDescent="0.25">
      <c r="A5213" s="6"/>
      <c r="B5213" s="10"/>
      <c r="C5213" s="6"/>
      <c r="D5213" s="6"/>
      <c r="E5213" s="6"/>
      <c r="F5213" s="6"/>
      <c r="G5213" s="6"/>
      <c r="H5213" s="6"/>
      <c r="I5213" s="6"/>
      <c r="J5213" s="6"/>
      <c r="K5213" s="6"/>
      <c r="L5213" s="6"/>
      <c r="M5213" s="6"/>
      <c r="N5213" s="6"/>
      <c r="O5213" s="6"/>
      <c r="P5213" s="10"/>
      <c r="Q5213" s="15" t="str">
        <f t="shared" ca="1" si="164"/>
        <v>-</v>
      </c>
      <c r="R5213" s="6"/>
      <c r="S5213" s="6"/>
      <c r="T5213" s="6"/>
      <c r="U5213" s="6"/>
      <c r="V5213" s="6"/>
      <c r="W5213" s="6" t="str">
        <f t="shared" si="163"/>
        <v>-</v>
      </c>
      <c r="X5213" s="6"/>
      <c r="Y5213" s="6"/>
      <c r="Z5213" s="6"/>
      <c r="AA5213" s="6"/>
      <c r="AB5213" s="6"/>
      <c r="AC5213" s="6"/>
    </row>
    <row r="5214" spans="1:29" x14ac:dyDescent="0.25">
      <c r="Q5214" s="12" t="str">
        <f t="shared" ca="1" si="164"/>
        <v>-</v>
      </c>
      <c r="W5214" t="str">
        <f t="shared" si="163"/>
        <v>-</v>
      </c>
    </row>
    <row r="5215" spans="1:29" x14ac:dyDescent="0.25">
      <c r="A5215" s="6"/>
      <c r="B5215" s="10"/>
      <c r="C5215" s="6"/>
      <c r="D5215" s="6"/>
      <c r="E5215" s="6"/>
      <c r="F5215" s="6"/>
      <c r="G5215" s="6"/>
      <c r="H5215" s="6"/>
      <c r="I5215" s="6"/>
      <c r="J5215" s="6"/>
      <c r="K5215" s="6"/>
      <c r="L5215" s="6"/>
      <c r="M5215" s="6"/>
      <c r="N5215" s="6"/>
      <c r="O5215" s="6"/>
      <c r="P5215" s="10"/>
      <c r="Q5215" s="15" t="str">
        <f t="shared" ca="1" si="164"/>
        <v>-</v>
      </c>
      <c r="R5215" s="6"/>
      <c r="S5215" s="6"/>
      <c r="T5215" s="6"/>
      <c r="U5215" s="6"/>
      <c r="V5215" s="6"/>
      <c r="W5215" s="6" t="str">
        <f t="shared" si="163"/>
        <v>-</v>
      </c>
      <c r="X5215" s="6"/>
      <c r="Y5215" s="6"/>
      <c r="Z5215" s="6"/>
      <c r="AA5215" s="6"/>
      <c r="AB5215" s="6"/>
      <c r="AC5215" s="6"/>
    </row>
    <row r="5216" spans="1:29" x14ac:dyDescent="0.25">
      <c r="Q5216" s="12" t="str">
        <f t="shared" ca="1" si="164"/>
        <v>-</v>
      </c>
      <c r="W5216" t="str">
        <f t="shared" si="163"/>
        <v>-</v>
      </c>
    </row>
    <row r="5217" spans="1:29" x14ac:dyDescent="0.25">
      <c r="A5217" s="6"/>
      <c r="B5217" s="10"/>
      <c r="C5217" s="6"/>
      <c r="D5217" s="6"/>
      <c r="E5217" s="6"/>
      <c r="F5217" s="6"/>
      <c r="G5217" s="6"/>
      <c r="H5217" s="6"/>
      <c r="I5217" s="6"/>
      <c r="J5217" s="6"/>
      <c r="K5217" s="6"/>
      <c r="L5217" s="6"/>
      <c r="M5217" s="6"/>
      <c r="N5217" s="6"/>
      <c r="O5217" s="6"/>
      <c r="P5217" s="10"/>
      <c r="Q5217" s="15" t="str">
        <f t="shared" ca="1" si="164"/>
        <v>-</v>
      </c>
      <c r="R5217" s="6"/>
      <c r="S5217" s="6"/>
      <c r="T5217" s="6"/>
      <c r="U5217" s="6"/>
      <c r="V5217" s="6"/>
      <c r="W5217" s="6" t="str">
        <f t="shared" si="163"/>
        <v>-</v>
      </c>
      <c r="X5217" s="6"/>
      <c r="Y5217" s="6"/>
      <c r="Z5217" s="6"/>
      <c r="AA5217" s="6"/>
      <c r="AB5217" s="6"/>
      <c r="AC5217" s="6"/>
    </row>
    <row r="5218" spans="1:29" x14ac:dyDescent="0.25">
      <c r="Q5218" s="12" t="str">
        <f t="shared" ca="1" si="164"/>
        <v>-</v>
      </c>
      <c r="W5218" t="str">
        <f t="shared" si="163"/>
        <v>-</v>
      </c>
    </row>
    <row r="5219" spans="1:29" x14ac:dyDescent="0.25">
      <c r="A5219" s="6"/>
      <c r="B5219" s="10"/>
      <c r="C5219" s="6"/>
      <c r="D5219" s="6"/>
      <c r="E5219" s="6"/>
      <c r="F5219" s="6"/>
      <c r="G5219" s="6"/>
      <c r="H5219" s="6"/>
      <c r="I5219" s="6"/>
      <c r="J5219" s="6"/>
      <c r="K5219" s="6"/>
      <c r="L5219" s="6"/>
      <c r="M5219" s="6"/>
      <c r="N5219" s="6"/>
      <c r="O5219" s="6"/>
      <c r="P5219" s="10"/>
      <c r="Q5219" s="15" t="str">
        <f t="shared" ca="1" si="164"/>
        <v>-</v>
      </c>
      <c r="R5219" s="6"/>
      <c r="S5219" s="6"/>
      <c r="T5219" s="6"/>
      <c r="U5219" s="6"/>
      <c r="V5219" s="6"/>
      <c r="W5219" s="6" t="str">
        <f t="shared" si="163"/>
        <v>-</v>
      </c>
      <c r="X5219" s="6"/>
      <c r="Y5219" s="6"/>
      <c r="Z5219" s="6"/>
      <c r="AA5219" s="6"/>
      <c r="AB5219" s="6"/>
      <c r="AC5219" s="6"/>
    </row>
    <row r="5220" spans="1:29" x14ac:dyDescent="0.25">
      <c r="Q5220" s="12" t="str">
        <f t="shared" ca="1" si="164"/>
        <v>-</v>
      </c>
      <c r="W5220" t="str">
        <f t="shared" si="163"/>
        <v>-</v>
      </c>
    </row>
    <row r="5221" spans="1:29" x14ac:dyDescent="0.25">
      <c r="A5221" s="6"/>
      <c r="B5221" s="10"/>
      <c r="C5221" s="6"/>
      <c r="D5221" s="6"/>
      <c r="E5221" s="6"/>
      <c r="F5221" s="6"/>
      <c r="G5221" s="6"/>
      <c r="H5221" s="6"/>
      <c r="I5221" s="6"/>
      <c r="J5221" s="6"/>
      <c r="K5221" s="6"/>
      <c r="L5221" s="6"/>
      <c r="M5221" s="6"/>
      <c r="N5221" s="6"/>
      <c r="O5221" s="6"/>
      <c r="P5221" s="10"/>
      <c r="Q5221" s="15" t="str">
        <f t="shared" ca="1" si="164"/>
        <v>-</v>
      </c>
      <c r="R5221" s="6"/>
      <c r="S5221" s="6"/>
      <c r="T5221" s="6"/>
      <c r="U5221" s="6"/>
      <c r="V5221" s="6"/>
      <c r="W5221" s="6" t="str">
        <f t="shared" si="163"/>
        <v>-</v>
      </c>
      <c r="X5221" s="6"/>
      <c r="Y5221" s="6"/>
      <c r="Z5221" s="6"/>
      <c r="AA5221" s="6"/>
      <c r="AB5221" s="6"/>
      <c r="AC5221" s="6"/>
    </row>
    <row r="5222" spans="1:29" x14ac:dyDescent="0.25">
      <c r="Q5222" s="12" t="str">
        <f t="shared" ca="1" si="164"/>
        <v>-</v>
      </c>
      <c r="W5222" t="str">
        <f t="shared" si="163"/>
        <v>-</v>
      </c>
    </row>
    <row r="5223" spans="1:29" x14ac:dyDescent="0.25">
      <c r="A5223" s="6"/>
      <c r="B5223" s="10"/>
      <c r="C5223" s="6"/>
      <c r="D5223" s="6"/>
      <c r="E5223" s="6"/>
      <c r="F5223" s="6"/>
      <c r="G5223" s="6"/>
      <c r="H5223" s="6"/>
      <c r="I5223" s="6"/>
      <c r="J5223" s="6"/>
      <c r="K5223" s="6"/>
      <c r="L5223" s="6"/>
      <c r="M5223" s="6"/>
      <c r="N5223" s="6"/>
      <c r="O5223" s="6"/>
      <c r="P5223" s="10"/>
      <c r="Q5223" s="15" t="str">
        <f t="shared" ca="1" si="164"/>
        <v>-</v>
      </c>
      <c r="R5223" s="6"/>
      <c r="S5223" s="6"/>
      <c r="T5223" s="6"/>
      <c r="U5223" s="6"/>
      <c r="V5223" s="6"/>
      <c r="W5223" s="6" t="str">
        <f t="shared" si="163"/>
        <v>-</v>
      </c>
      <c r="X5223" s="6"/>
      <c r="Y5223" s="6"/>
      <c r="Z5223" s="6"/>
      <c r="AA5223" s="6"/>
      <c r="AB5223" s="6"/>
      <c r="AC5223" s="6"/>
    </row>
    <row r="5224" spans="1:29" x14ac:dyDescent="0.25">
      <c r="Q5224" s="12" t="str">
        <f t="shared" ca="1" si="164"/>
        <v>-</v>
      </c>
      <c r="W5224" t="str">
        <f t="shared" si="163"/>
        <v>-</v>
      </c>
    </row>
    <row r="5225" spans="1:29" x14ac:dyDescent="0.25">
      <c r="A5225" s="6"/>
      <c r="B5225" s="10"/>
      <c r="C5225" s="6"/>
      <c r="D5225" s="6"/>
      <c r="E5225" s="6"/>
      <c r="F5225" s="6"/>
      <c r="G5225" s="6"/>
      <c r="H5225" s="6"/>
      <c r="I5225" s="6"/>
      <c r="J5225" s="6"/>
      <c r="K5225" s="6"/>
      <c r="L5225" s="6"/>
      <c r="M5225" s="6"/>
      <c r="N5225" s="6"/>
      <c r="O5225" s="6"/>
      <c r="P5225" s="10"/>
      <c r="Q5225" s="15" t="str">
        <f t="shared" ca="1" si="164"/>
        <v>-</v>
      </c>
      <c r="R5225" s="6"/>
      <c r="S5225" s="6"/>
      <c r="T5225" s="6"/>
      <c r="U5225" s="6"/>
      <c r="V5225" s="6"/>
      <c r="W5225" s="6" t="str">
        <f t="shared" si="163"/>
        <v>-</v>
      </c>
      <c r="X5225" s="6"/>
      <c r="Y5225" s="6"/>
      <c r="Z5225" s="6"/>
      <c r="AA5225" s="6"/>
      <c r="AB5225" s="6"/>
      <c r="AC5225" s="6"/>
    </row>
    <row r="5226" spans="1:29" x14ac:dyDescent="0.25">
      <c r="Q5226" s="12" t="str">
        <f t="shared" ca="1" si="164"/>
        <v>-</v>
      </c>
      <c r="W5226" t="str">
        <f t="shared" si="163"/>
        <v>-</v>
      </c>
    </row>
    <row r="5227" spans="1:29" x14ac:dyDescent="0.25">
      <c r="A5227" s="6"/>
      <c r="B5227" s="10"/>
      <c r="C5227" s="6"/>
      <c r="D5227" s="6"/>
      <c r="E5227" s="6"/>
      <c r="F5227" s="6"/>
      <c r="G5227" s="6"/>
      <c r="H5227" s="6"/>
      <c r="I5227" s="6"/>
      <c r="J5227" s="6"/>
      <c r="K5227" s="6"/>
      <c r="L5227" s="6"/>
      <c r="M5227" s="6"/>
      <c r="N5227" s="6"/>
      <c r="O5227" s="6"/>
      <c r="P5227" s="10"/>
      <c r="Q5227" s="15" t="str">
        <f t="shared" ca="1" si="164"/>
        <v>-</v>
      </c>
      <c r="R5227" s="6"/>
      <c r="S5227" s="6"/>
      <c r="T5227" s="6"/>
      <c r="U5227" s="6"/>
      <c r="V5227" s="6"/>
      <c r="W5227" s="6" t="str">
        <f t="shared" si="163"/>
        <v>-</v>
      </c>
      <c r="X5227" s="6"/>
      <c r="Y5227" s="6"/>
      <c r="Z5227" s="6"/>
      <c r="AA5227" s="6"/>
      <c r="AB5227" s="6"/>
      <c r="AC5227" s="6"/>
    </row>
    <row r="5228" spans="1:29" x14ac:dyDescent="0.25">
      <c r="Q5228" s="12" t="str">
        <f t="shared" ca="1" si="164"/>
        <v>-</v>
      </c>
      <c r="W5228" t="str">
        <f t="shared" si="163"/>
        <v>-</v>
      </c>
    </row>
    <row r="5229" spans="1:29" x14ac:dyDescent="0.25">
      <c r="A5229" s="6"/>
      <c r="B5229" s="10"/>
      <c r="C5229" s="6"/>
      <c r="D5229" s="6"/>
      <c r="E5229" s="6"/>
      <c r="F5229" s="6"/>
      <c r="G5229" s="6"/>
      <c r="H5229" s="6"/>
      <c r="I5229" s="6"/>
      <c r="J5229" s="6"/>
      <c r="K5229" s="6"/>
      <c r="L5229" s="6"/>
      <c r="M5229" s="6"/>
      <c r="N5229" s="6"/>
      <c r="O5229" s="6"/>
      <c r="P5229" s="10"/>
      <c r="Q5229" s="15" t="str">
        <f t="shared" ca="1" si="164"/>
        <v>-</v>
      </c>
      <c r="R5229" s="6"/>
      <c r="S5229" s="6"/>
      <c r="T5229" s="6"/>
      <c r="U5229" s="6"/>
      <c r="V5229" s="6"/>
      <c r="W5229" s="6" t="str">
        <f t="shared" si="163"/>
        <v>-</v>
      </c>
      <c r="X5229" s="6"/>
      <c r="Y5229" s="6"/>
      <c r="Z5229" s="6"/>
      <c r="AA5229" s="6"/>
      <c r="AB5229" s="6"/>
      <c r="AC5229" s="6"/>
    </row>
    <row r="5230" spans="1:29" x14ac:dyDescent="0.25">
      <c r="Q5230" s="12" t="str">
        <f t="shared" ca="1" si="164"/>
        <v>-</v>
      </c>
      <c r="W5230" t="str">
        <f t="shared" si="163"/>
        <v>-</v>
      </c>
    </row>
    <row r="5231" spans="1:29" x14ac:dyDescent="0.25">
      <c r="A5231" s="6"/>
      <c r="B5231" s="10"/>
      <c r="C5231" s="6"/>
      <c r="D5231" s="6"/>
      <c r="E5231" s="6"/>
      <c r="F5231" s="6"/>
      <c r="G5231" s="6"/>
      <c r="H5231" s="6"/>
      <c r="I5231" s="6"/>
      <c r="J5231" s="6"/>
      <c r="K5231" s="6"/>
      <c r="L5231" s="6"/>
      <c r="M5231" s="6"/>
      <c r="N5231" s="6"/>
      <c r="O5231" s="6"/>
      <c r="P5231" s="10"/>
      <c r="Q5231" s="15" t="str">
        <f t="shared" ca="1" si="164"/>
        <v>-</v>
      </c>
      <c r="R5231" s="6"/>
      <c r="S5231" s="6"/>
      <c r="T5231" s="6"/>
      <c r="U5231" s="6"/>
      <c r="V5231" s="6"/>
      <c r="W5231" s="6" t="str">
        <f t="shared" si="163"/>
        <v>-</v>
      </c>
      <c r="X5231" s="6"/>
      <c r="Y5231" s="6"/>
      <c r="Z5231" s="6"/>
      <c r="AA5231" s="6"/>
      <c r="AB5231" s="6"/>
      <c r="AC5231" s="6"/>
    </row>
    <row r="5232" spans="1:29" x14ac:dyDescent="0.25">
      <c r="Q5232" s="12" t="str">
        <f t="shared" ca="1" si="164"/>
        <v>-</v>
      </c>
      <c r="W5232" t="str">
        <f t="shared" si="163"/>
        <v>-</v>
      </c>
    </row>
    <row r="5233" spans="1:29" x14ac:dyDescent="0.25">
      <c r="A5233" s="6"/>
      <c r="B5233" s="10"/>
      <c r="C5233" s="6"/>
      <c r="D5233" s="6"/>
      <c r="E5233" s="6"/>
      <c r="F5233" s="6"/>
      <c r="G5233" s="6"/>
      <c r="H5233" s="6"/>
      <c r="I5233" s="6"/>
      <c r="J5233" s="6"/>
      <c r="K5233" s="6"/>
      <c r="L5233" s="6"/>
      <c r="M5233" s="6"/>
      <c r="N5233" s="6"/>
      <c r="O5233" s="6"/>
      <c r="P5233" s="10"/>
      <c r="Q5233" s="15" t="str">
        <f t="shared" ca="1" si="164"/>
        <v>-</v>
      </c>
      <c r="R5233" s="6"/>
      <c r="S5233" s="6"/>
      <c r="T5233" s="6"/>
      <c r="U5233" s="6"/>
      <c r="V5233" s="6"/>
      <c r="W5233" s="6" t="str">
        <f t="shared" si="163"/>
        <v>-</v>
      </c>
      <c r="X5233" s="6"/>
      <c r="Y5233" s="6"/>
      <c r="Z5233" s="6"/>
      <c r="AA5233" s="6"/>
      <c r="AB5233" s="6"/>
      <c r="AC5233" s="6"/>
    </row>
    <row r="5234" spans="1:29" x14ac:dyDescent="0.25">
      <c r="Q5234" s="12" t="str">
        <f t="shared" ca="1" si="164"/>
        <v>-</v>
      </c>
      <c r="W5234" t="str">
        <f t="shared" si="163"/>
        <v>-</v>
      </c>
    </row>
    <row r="5235" spans="1:29" x14ac:dyDescent="0.25">
      <c r="A5235" s="6"/>
      <c r="B5235" s="10"/>
      <c r="C5235" s="6"/>
      <c r="D5235" s="6"/>
      <c r="E5235" s="6"/>
      <c r="F5235" s="6"/>
      <c r="G5235" s="6"/>
      <c r="H5235" s="6"/>
      <c r="I5235" s="6"/>
      <c r="J5235" s="6"/>
      <c r="K5235" s="6"/>
      <c r="L5235" s="6"/>
      <c r="M5235" s="6"/>
      <c r="N5235" s="6"/>
      <c r="O5235" s="6"/>
      <c r="P5235" s="10"/>
      <c r="Q5235" s="15" t="str">
        <f t="shared" ca="1" si="164"/>
        <v>-</v>
      </c>
      <c r="R5235" s="6"/>
      <c r="S5235" s="6"/>
      <c r="T5235" s="6"/>
      <c r="U5235" s="6"/>
      <c r="V5235" s="6"/>
      <c r="W5235" s="6" t="str">
        <f t="shared" si="163"/>
        <v>-</v>
      </c>
      <c r="X5235" s="6"/>
      <c r="Y5235" s="6"/>
      <c r="Z5235" s="6"/>
      <c r="AA5235" s="6"/>
      <c r="AB5235" s="6"/>
      <c r="AC5235" s="6"/>
    </row>
    <row r="5236" spans="1:29" x14ac:dyDescent="0.25">
      <c r="Q5236" s="12" t="str">
        <f t="shared" ca="1" si="164"/>
        <v>-</v>
      </c>
      <c r="W5236" t="str">
        <f t="shared" si="163"/>
        <v>-</v>
      </c>
    </row>
    <row r="5237" spans="1:29" x14ac:dyDescent="0.25">
      <c r="A5237" s="6"/>
      <c r="B5237" s="10"/>
      <c r="C5237" s="6"/>
      <c r="D5237" s="6"/>
      <c r="E5237" s="6"/>
      <c r="F5237" s="6"/>
      <c r="G5237" s="6"/>
      <c r="H5237" s="6"/>
      <c r="I5237" s="6"/>
      <c r="J5237" s="6"/>
      <c r="K5237" s="6"/>
      <c r="L5237" s="6"/>
      <c r="M5237" s="6"/>
      <c r="N5237" s="6"/>
      <c r="O5237" s="6"/>
      <c r="P5237" s="10"/>
      <c r="Q5237" s="15" t="str">
        <f t="shared" ca="1" si="164"/>
        <v>-</v>
      </c>
      <c r="R5237" s="6"/>
      <c r="S5237" s="6"/>
      <c r="T5237" s="6"/>
      <c r="U5237" s="6"/>
      <c r="V5237" s="6"/>
      <c r="W5237" s="6" t="str">
        <f t="shared" si="163"/>
        <v>-</v>
      </c>
      <c r="X5237" s="6"/>
      <c r="Y5237" s="6"/>
      <c r="Z5237" s="6"/>
      <c r="AA5237" s="6"/>
      <c r="AB5237" s="6"/>
      <c r="AC5237" s="6"/>
    </row>
    <row r="5238" spans="1:29" x14ac:dyDescent="0.25">
      <c r="Q5238" s="12" t="str">
        <f t="shared" ca="1" si="164"/>
        <v>-</v>
      </c>
      <c r="W5238" t="str">
        <f t="shared" si="163"/>
        <v>-</v>
      </c>
    </row>
    <row r="5239" spans="1:29" x14ac:dyDescent="0.25">
      <c r="A5239" s="6"/>
      <c r="B5239" s="10"/>
      <c r="C5239" s="6"/>
      <c r="D5239" s="6"/>
      <c r="E5239" s="6"/>
      <c r="F5239" s="6"/>
      <c r="G5239" s="6"/>
      <c r="H5239" s="6"/>
      <c r="I5239" s="6"/>
      <c r="J5239" s="6"/>
      <c r="K5239" s="6"/>
      <c r="L5239" s="6"/>
      <c r="M5239" s="6"/>
      <c r="N5239" s="6"/>
      <c r="O5239" s="6"/>
      <c r="P5239" s="10"/>
      <c r="Q5239" s="15" t="str">
        <f t="shared" ca="1" si="164"/>
        <v>-</v>
      </c>
      <c r="R5239" s="6"/>
      <c r="S5239" s="6"/>
      <c r="T5239" s="6"/>
      <c r="U5239" s="6"/>
      <c r="V5239" s="6"/>
      <c r="W5239" s="6" t="str">
        <f t="shared" si="163"/>
        <v>-</v>
      </c>
      <c r="X5239" s="6"/>
      <c r="Y5239" s="6"/>
      <c r="Z5239" s="6"/>
      <c r="AA5239" s="6"/>
      <c r="AB5239" s="6"/>
      <c r="AC5239" s="6"/>
    </row>
    <row r="5240" spans="1:29" x14ac:dyDescent="0.25">
      <c r="Q5240" s="12" t="str">
        <f t="shared" ca="1" si="164"/>
        <v>-</v>
      </c>
      <c r="W5240" t="str">
        <f t="shared" si="163"/>
        <v>-</v>
      </c>
    </row>
    <row r="5241" spans="1:29" x14ac:dyDescent="0.25">
      <c r="A5241" s="6"/>
      <c r="B5241" s="10"/>
      <c r="C5241" s="6"/>
      <c r="D5241" s="6"/>
      <c r="E5241" s="6"/>
      <c r="F5241" s="6"/>
      <c r="G5241" s="6"/>
      <c r="H5241" s="6"/>
      <c r="I5241" s="6"/>
      <c r="J5241" s="6"/>
      <c r="K5241" s="6"/>
      <c r="L5241" s="6"/>
      <c r="M5241" s="6"/>
      <c r="N5241" s="6"/>
      <c r="O5241" s="6"/>
      <c r="P5241" s="10"/>
      <c r="Q5241" s="15" t="str">
        <f t="shared" ca="1" si="164"/>
        <v>-</v>
      </c>
      <c r="R5241" s="6"/>
      <c r="S5241" s="6"/>
      <c r="T5241" s="6"/>
      <c r="U5241" s="6"/>
      <c r="V5241" s="6"/>
      <c r="W5241" s="6" t="str">
        <f t="shared" si="163"/>
        <v>-</v>
      </c>
      <c r="X5241" s="6"/>
      <c r="Y5241" s="6"/>
      <c r="Z5241" s="6"/>
      <c r="AA5241" s="6"/>
      <c r="AB5241" s="6"/>
      <c r="AC5241" s="6"/>
    </row>
    <row r="5242" spans="1:29" x14ac:dyDescent="0.25">
      <c r="Q5242" s="12" t="str">
        <f t="shared" ca="1" si="164"/>
        <v>-</v>
      </c>
      <c r="W5242" t="str">
        <f t="shared" si="163"/>
        <v>-</v>
      </c>
    </row>
    <row r="5243" spans="1:29" x14ac:dyDescent="0.25">
      <c r="A5243" s="6"/>
      <c r="B5243" s="10"/>
      <c r="C5243" s="6"/>
      <c r="D5243" s="6"/>
      <c r="E5243" s="6"/>
      <c r="F5243" s="6"/>
      <c r="G5243" s="6"/>
      <c r="H5243" s="6"/>
      <c r="I5243" s="6"/>
      <c r="J5243" s="6"/>
      <c r="K5243" s="6"/>
      <c r="L5243" s="6"/>
      <c r="M5243" s="6"/>
      <c r="N5243" s="6"/>
      <c r="O5243" s="6"/>
      <c r="P5243" s="10"/>
      <c r="Q5243" s="15" t="str">
        <f t="shared" ca="1" si="164"/>
        <v>-</v>
      </c>
      <c r="R5243" s="6"/>
      <c r="S5243" s="6"/>
      <c r="T5243" s="6"/>
      <c r="U5243" s="6"/>
      <c r="V5243" s="6"/>
      <c r="W5243" s="6" t="str">
        <f t="shared" si="163"/>
        <v>-</v>
      </c>
      <c r="X5243" s="6"/>
      <c r="Y5243" s="6"/>
      <c r="Z5243" s="6"/>
      <c r="AA5243" s="6"/>
      <c r="AB5243" s="6"/>
      <c r="AC5243" s="6"/>
    </row>
    <row r="5244" spans="1:29" x14ac:dyDescent="0.25">
      <c r="Q5244" s="12" t="str">
        <f t="shared" ca="1" si="164"/>
        <v>-</v>
      </c>
      <c r="W5244" t="str">
        <f t="shared" si="163"/>
        <v>-</v>
      </c>
    </row>
    <row r="5245" spans="1:29" x14ac:dyDescent="0.25">
      <c r="A5245" s="6"/>
      <c r="B5245" s="10"/>
      <c r="C5245" s="6"/>
      <c r="D5245" s="6"/>
      <c r="E5245" s="6"/>
      <c r="F5245" s="6"/>
      <c r="G5245" s="6"/>
      <c r="H5245" s="6"/>
      <c r="I5245" s="6"/>
      <c r="J5245" s="6"/>
      <c r="K5245" s="6"/>
      <c r="L5245" s="6"/>
      <c r="M5245" s="6"/>
      <c r="N5245" s="6"/>
      <c r="O5245" s="6"/>
      <c r="P5245" s="10"/>
      <c r="Q5245" s="15" t="str">
        <f t="shared" ca="1" si="164"/>
        <v>-</v>
      </c>
      <c r="R5245" s="6"/>
      <c r="S5245" s="6"/>
      <c r="T5245" s="6"/>
      <c r="U5245" s="6"/>
      <c r="V5245" s="6"/>
      <c r="W5245" s="6" t="str">
        <f t="shared" si="163"/>
        <v>-</v>
      </c>
      <c r="X5245" s="6"/>
      <c r="Y5245" s="6"/>
      <c r="Z5245" s="6"/>
      <c r="AA5245" s="6"/>
      <c r="AB5245" s="6"/>
      <c r="AC5245" s="6"/>
    </row>
    <row r="5246" spans="1:29" x14ac:dyDescent="0.25">
      <c r="Q5246" s="12" t="str">
        <f t="shared" ca="1" si="164"/>
        <v>-</v>
      </c>
      <c r="W5246" t="str">
        <f t="shared" si="163"/>
        <v>-</v>
      </c>
    </row>
    <row r="5247" spans="1:29" x14ac:dyDescent="0.25">
      <c r="A5247" s="6"/>
      <c r="B5247" s="10"/>
      <c r="C5247" s="6"/>
      <c r="D5247" s="6"/>
      <c r="E5247" s="6"/>
      <c r="F5247" s="6"/>
      <c r="G5247" s="6"/>
      <c r="H5247" s="6"/>
      <c r="I5247" s="6"/>
      <c r="J5247" s="6"/>
      <c r="K5247" s="6"/>
      <c r="L5247" s="6"/>
      <c r="M5247" s="6"/>
      <c r="N5247" s="6"/>
      <c r="O5247" s="6"/>
      <c r="P5247" s="10"/>
      <c r="Q5247" s="15" t="str">
        <f t="shared" ca="1" si="164"/>
        <v>-</v>
      </c>
      <c r="R5247" s="6"/>
      <c r="S5247" s="6"/>
      <c r="T5247" s="6"/>
      <c r="U5247" s="6"/>
      <c r="V5247" s="6"/>
      <c r="W5247" s="6" t="str">
        <f t="shared" ref="W5247:W5310" si="165">IF(OR(ISBLANK(J5247),ISBLANK(V5247)),"-",(IF(J5247=V5247,"Yes","No")))</f>
        <v>-</v>
      </c>
      <c r="X5247" s="6"/>
      <c r="Y5247" s="6"/>
      <c r="Z5247" s="6"/>
      <c r="AA5247" s="6"/>
      <c r="AB5247" s="6"/>
      <c r="AC5247" s="6"/>
    </row>
    <row r="5248" spans="1:29" x14ac:dyDescent="0.25">
      <c r="Q5248" s="12" t="str">
        <f t="shared" ref="Q5248:Q5311" ca="1" si="166">IF(B5248&gt;1/1/1900, (IF(R5248="Closed",(DATEDIF(B5248,P5248,"d"))-(DATEDIF(M5248,O5248,"d")),IF(OR(R5248="Pending",ISBLANK(P5248)),TODAY()-B5248))),"-")</f>
        <v>-</v>
      </c>
      <c r="W5248" t="str">
        <f t="shared" si="165"/>
        <v>-</v>
      </c>
    </row>
    <row r="5249" spans="1:29" x14ac:dyDescent="0.25">
      <c r="A5249" s="6"/>
      <c r="B5249" s="10"/>
      <c r="C5249" s="6"/>
      <c r="D5249" s="6"/>
      <c r="E5249" s="6"/>
      <c r="F5249" s="6"/>
      <c r="G5249" s="6"/>
      <c r="H5249" s="6"/>
      <c r="I5249" s="6"/>
      <c r="J5249" s="6"/>
      <c r="K5249" s="6"/>
      <c r="L5249" s="6"/>
      <c r="M5249" s="6"/>
      <c r="N5249" s="6"/>
      <c r="O5249" s="6"/>
      <c r="P5249" s="10"/>
      <c r="Q5249" s="15" t="str">
        <f t="shared" ca="1" si="166"/>
        <v>-</v>
      </c>
      <c r="R5249" s="6"/>
      <c r="S5249" s="6"/>
      <c r="T5249" s="6"/>
      <c r="U5249" s="6"/>
      <c r="V5249" s="6"/>
      <c r="W5249" s="6" t="str">
        <f t="shared" si="165"/>
        <v>-</v>
      </c>
      <c r="X5249" s="6"/>
      <c r="Y5249" s="6"/>
      <c r="Z5249" s="6"/>
      <c r="AA5249" s="6"/>
      <c r="AB5249" s="6"/>
      <c r="AC5249" s="6"/>
    </row>
    <row r="5250" spans="1:29" x14ac:dyDescent="0.25">
      <c r="Q5250" s="12" t="str">
        <f t="shared" ca="1" si="166"/>
        <v>-</v>
      </c>
      <c r="W5250" t="str">
        <f t="shared" si="165"/>
        <v>-</v>
      </c>
    </row>
    <row r="5251" spans="1:29" x14ac:dyDescent="0.25">
      <c r="A5251" s="6"/>
      <c r="B5251" s="10"/>
      <c r="C5251" s="6"/>
      <c r="D5251" s="6"/>
      <c r="E5251" s="6"/>
      <c r="F5251" s="6"/>
      <c r="G5251" s="6"/>
      <c r="H5251" s="6"/>
      <c r="I5251" s="6"/>
      <c r="J5251" s="6"/>
      <c r="K5251" s="6"/>
      <c r="L5251" s="6"/>
      <c r="M5251" s="6"/>
      <c r="N5251" s="6"/>
      <c r="O5251" s="6"/>
      <c r="P5251" s="10"/>
      <c r="Q5251" s="15" t="str">
        <f t="shared" ca="1" si="166"/>
        <v>-</v>
      </c>
      <c r="R5251" s="6"/>
      <c r="S5251" s="6"/>
      <c r="T5251" s="6"/>
      <c r="U5251" s="6"/>
      <c r="V5251" s="6"/>
      <c r="W5251" s="6" t="str">
        <f t="shared" si="165"/>
        <v>-</v>
      </c>
      <c r="X5251" s="6"/>
      <c r="Y5251" s="6"/>
      <c r="Z5251" s="6"/>
      <c r="AA5251" s="6"/>
      <c r="AB5251" s="6"/>
      <c r="AC5251" s="6"/>
    </row>
    <row r="5252" spans="1:29" x14ac:dyDescent="0.25">
      <c r="Q5252" s="12" t="str">
        <f t="shared" ca="1" si="166"/>
        <v>-</v>
      </c>
      <c r="W5252" t="str">
        <f t="shared" si="165"/>
        <v>-</v>
      </c>
    </row>
    <row r="5253" spans="1:29" x14ac:dyDescent="0.25">
      <c r="A5253" s="6"/>
      <c r="B5253" s="10"/>
      <c r="C5253" s="6"/>
      <c r="D5253" s="6"/>
      <c r="E5253" s="6"/>
      <c r="F5253" s="6"/>
      <c r="G5253" s="6"/>
      <c r="H5253" s="6"/>
      <c r="I5253" s="6"/>
      <c r="J5253" s="6"/>
      <c r="K5253" s="6"/>
      <c r="L5253" s="6"/>
      <c r="M5253" s="6"/>
      <c r="N5253" s="6"/>
      <c r="O5253" s="6"/>
      <c r="P5253" s="10"/>
      <c r="Q5253" s="15" t="str">
        <f t="shared" ca="1" si="166"/>
        <v>-</v>
      </c>
      <c r="R5253" s="6"/>
      <c r="S5253" s="6"/>
      <c r="T5253" s="6"/>
      <c r="U5253" s="6"/>
      <c r="V5253" s="6"/>
      <c r="W5253" s="6" t="str">
        <f t="shared" si="165"/>
        <v>-</v>
      </c>
      <c r="X5253" s="6"/>
      <c r="Y5253" s="6"/>
      <c r="Z5253" s="6"/>
      <c r="AA5253" s="6"/>
      <c r="AB5253" s="6"/>
      <c r="AC5253" s="6"/>
    </row>
    <row r="5254" spans="1:29" x14ac:dyDescent="0.25">
      <c r="Q5254" s="12" t="str">
        <f t="shared" ca="1" si="166"/>
        <v>-</v>
      </c>
      <c r="W5254" t="str">
        <f t="shared" si="165"/>
        <v>-</v>
      </c>
    </row>
    <row r="5255" spans="1:29" x14ac:dyDescent="0.25">
      <c r="A5255" s="6"/>
      <c r="B5255" s="10"/>
      <c r="C5255" s="6"/>
      <c r="D5255" s="6"/>
      <c r="E5255" s="6"/>
      <c r="F5255" s="6"/>
      <c r="G5255" s="6"/>
      <c r="H5255" s="6"/>
      <c r="I5255" s="6"/>
      <c r="J5255" s="6"/>
      <c r="K5255" s="6"/>
      <c r="L5255" s="6"/>
      <c r="M5255" s="6"/>
      <c r="N5255" s="6"/>
      <c r="O5255" s="6"/>
      <c r="P5255" s="10"/>
      <c r="Q5255" s="15" t="str">
        <f t="shared" ca="1" si="166"/>
        <v>-</v>
      </c>
      <c r="R5255" s="6"/>
      <c r="S5255" s="6"/>
      <c r="T5255" s="6"/>
      <c r="U5255" s="6"/>
      <c r="V5255" s="6"/>
      <c r="W5255" s="6" t="str">
        <f t="shared" si="165"/>
        <v>-</v>
      </c>
      <c r="X5255" s="6"/>
      <c r="Y5255" s="6"/>
      <c r="Z5255" s="6"/>
      <c r="AA5255" s="6"/>
      <c r="AB5255" s="6"/>
      <c r="AC5255" s="6"/>
    </row>
    <row r="5256" spans="1:29" x14ac:dyDescent="0.25">
      <c r="Q5256" s="12" t="str">
        <f t="shared" ca="1" si="166"/>
        <v>-</v>
      </c>
      <c r="W5256" t="str">
        <f t="shared" si="165"/>
        <v>-</v>
      </c>
    </row>
    <row r="5257" spans="1:29" x14ac:dyDescent="0.25">
      <c r="A5257" s="6"/>
      <c r="B5257" s="10"/>
      <c r="C5257" s="6"/>
      <c r="D5257" s="6"/>
      <c r="E5257" s="6"/>
      <c r="F5257" s="6"/>
      <c r="G5257" s="6"/>
      <c r="H5257" s="6"/>
      <c r="I5257" s="6"/>
      <c r="J5257" s="6"/>
      <c r="K5257" s="6"/>
      <c r="L5257" s="6"/>
      <c r="M5257" s="6"/>
      <c r="N5257" s="6"/>
      <c r="O5257" s="6"/>
      <c r="P5257" s="10"/>
      <c r="Q5257" s="15" t="str">
        <f t="shared" ca="1" si="166"/>
        <v>-</v>
      </c>
      <c r="R5257" s="6"/>
      <c r="S5257" s="6"/>
      <c r="T5257" s="6"/>
      <c r="U5257" s="6"/>
      <c r="V5257" s="6"/>
      <c r="W5257" s="6" t="str">
        <f t="shared" si="165"/>
        <v>-</v>
      </c>
      <c r="X5257" s="6"/>
      <c r="Y5257" s="6"/>
      <c r="Z5257" s="6"/>
      <c r="AA5257" s="6"/>
      <c r="AB5257" s="6"/>
      <c r="AC5257" s="6"/>
    </row>
    <row r="5258" spans="1:29" x14ac:dyDescent="0.25">
      <c r="Q5258" s="12" t="str">
        <f t="shared" ca="1" si="166"/>
        <v>-</v>
      </c>
      <c r="W5258" t="str">
        <f t="shared" si="165"/>
        <v>-</v>
      </c>
    </row>
    <row r="5259" spans="1:29" x14ac:dyDescent="0.25">
      <c r="A5259" s="6"/>
      <c r="B5259" s="10"/>
      <c r="C5259" s="6"/>
      <c r="D5259" s="6"/>
      <c r="E5259" s="6"/>
      <c r="F5259" s="6"/>
      <c r="G5259" s="6"/>
      <c r="H5259" s="6"/>
      <c r="I5259" s="6"/>
      <c r="J5259" s="6"/>
      <c r="K5259" s="6"/>
      <c r="L5259" s="6"/>
      <c r="M5259" s="6"/>
      <c r="N5259" s="6"/>
      <c r="O5259" s="6"/>
      <c r="P5259" s="10"/>
      <c r="Q5259" s="15" t="str">
        <f t="shared" ca="1" si="166"/>
        <v>-</v>
      </c>
      <c r="R5259" s="6"/>
      <c r="S5259" s="6"/>
      <c r="T5259" s="6"/>
      <c r="U5259" s="6"/>
      <c r="V5259" s="6"/>
      <c r="W5259" s="6" t="str">
        <f t="shared" si="165"/>
        <v>-</v>
      </c>
      <c r="X5259" s="6"/>
      <c r="Y5259" s="6"/>
      <c r="Z5259" s="6"/>
      <c r="AA5259" s="6"/>
      <c r="AB5259" s="6"/>
      <c r="AC5259" s="6"/>
    </row>
    <row r="5260" spans="1:29" x14ac:dyDescent="0.25">
      <c r="Q5260" s="12" t="str">
        <f t="shared" ca="1" si="166"/>
        <v>-</v>
      </c>
      <c r="W5260" t="str">
        <f t="shared" si="165"/>
        <v>-</v>
      </c>
    </row>
    <row r="5261" spans="1:29" x14ac:dyDescent="0.25">
      <c r="A5261" s="6"/>
      <c r="B5261" s="10"/>
      <c r="C5261" s="6"/>
      <c r="D5261" s="6"/>
      <c r="E5261" s="6"/>
      <c r="F5261" s="6"/>
      <c r="G5261" s="6"/>
      <c r="H5261" s="6"/>
      <c r="I5261" s="6"/>
      <c r="J5261" s="6"/>
      <c r="K5261" s="6"/>
      <c r="L5261" s="6"/>
      <c r="M5261" s="6"/>
      <c r="N5261" s="6"/>
      <c r="O5261" s="6"/>
      <c r="P5261" s="10"/>
      <c r="Q5261" s="15" t="str">
        <f t="shared" ca="1" si="166"/>
        <v>-</v>
      </c>
      <c r="R5261" s="6"/>
      <c r="S5261" s="6"/>
      <c r="T5261" s="6"/>
      <c r="U5261" s="6"/>
      <c r="V5261" s="6"/>
      <c r="W5261" s="6" t="str">
        <f t="shared" si="165"/>
        <v>-</v>
      </c>
      <c r="X5261" s="6"/>
      <c r="Y5261" s="6"/>
      <c r="Z5261" s="6"/>
      <c r="AA5261" s="6"/>
      <c r="AB5261" s="6"/>
      <c r="AC5261" s="6"/>
    </row>
    <row r="5262" spans="1:29" x14ac:dyDescent="0.25">
      <c r="Q5262" s="12" t="str">
        <f t="shared" ca="1" si="166"/>
        <v>-</v>
      </c>
      <c r="W5262" t="str">
        <f t="shared" si="165"/>
        <v>-</v>
      </c>
    </row>
    <row r="5263" spans="1:29" x14ac:dyDescent="0.25">
      <c r="A5263" s="6"/>
      <c r="B5263" s="10"/>
      <c r="C5263" s="6"/>
      <c r="D5263" s="6"/>
      <c r="E5263" s="6"/>
      <c r="F5263" s="6"/>
      <c r="G5263" s="6"/>
      <c r="H5263" s="6"/>
      <c r="I5263" s="6"/>
      <c r="J5263" s="6"/>
      <c r="K5263" s="6"/>
      <c r="L5263" s="6"/>
      <c r="M5263" s="6"/>
      <c r="N5263" s="6"/>
      <c r="O5263" s="6"/>
      <c r="P5263" s="10"/>
      <c r="Q5263" s="15" t="str">
        <f t="shared" ca="1" si="166"/>
        <v>-</v>
      </c>
      <c r="R5263" s="6"/>
      <c r="S5263" s="6"/>
      <c r="T5263" s="6"/>
      <c r="U5263" s="6"/>
      <c r="V5263" s="6"/>
      <c r="W5263" s="6" t="str">
        <f t="shared" si="165"/>
        <v>-</v>
      </c>
      <c r="X5263" s="6"/>
      <c r="Y5263" s="6"/>
      <c r="Z5263" s="6"/>
      <c r="AA5263" s="6"/>
      <c r="AB5263" s="6"/>
      <c r="AC5263" s="6"/>
    </row>
    <row r="5264" spans="1:29" x14ac:dyDescent="0.25">
      <c r="Q5264" s="12" t="str">
        <f t="shared" ca="1" si="166"/>
        <v>-</v>
      </c>
      <c r="W5264" t="str">
        <f t="shared" si="165"/>
        <v>-</v>
      </c>
    </row>
    <row r="5265" spans="1:29" x14ac:dyDescent="0.25">
      <c r="A5265" s="6"/>
      <c r="B5265" s="10"/>
      <c r="C5265" s="6"/>
      <c r="D5265" s="6"/>
      <c r="E5265" s="6"/>
      <c r="F5265" s="6"/>
      <c r="G5265" s="6"/>
      <c r="H5265" s="6"/>
      <c r="I5265" s="6"/>
      <c r="J5265" s="6"/>
      <c r="K5265" s="6"/>
      <c r="L5265" s="6"/>
      <c r="M5265" s="6"/>
      <c r="N5265" s="6"/>
      <c r="O5265" s="6"/>
      <c r="P5265" s="10"/>
      <c r="Q5265" s="15" t="str">
        <f t="shared" ca="1" si="166"/>
        <v>-</v>
      </c>
      <c r="R5265" s="6"/>
      <c r="S5265" s="6"/>
      <c r="T5265" s="6"/>
      <c r="U5265" s="6"/>
      <c r="V5265" s="6"/>
      <c r="W5265" s="6" t="str">
        <f t="shared" si="165"/>
        <v>-</v>
      </c>
      <c r="X5265" s="6"/>
      <c r="Y5265" s="6"/>
      <c r="Z5265" s="6"/>
      <c r="AA5265" s="6"/>
      <c r="AB5265" s="6"/>
      <c r="AC5265" s="6"/>
    </row>
    <row r="5266" spans="1:29" x14ac:dyDescent="0.25">
      <c r="Q5266" s="12" t="str">
        <f t="shared" ca="1" si="166"/>
        <v>-</v>
      </c>
      <c r="W5266" t="str">
        <f t="shared" si="165"/>
        <v>-</v>
      </c>
    </row>
    <row r="5267" spans="1:29" x14ac:dyDescent="0.25">
      <c r="A5267" s="6"/>
      <c r="B5267" s="10"/>
      <c r="C5267" s="6"/>
      <c r="D5267" s="6"/>
      <c r="E5267" s="6"/>
      <c r="F5267" s="6"/>
      <c r="G5267" s="6"/>
      <c r="H5267" s="6"/>
      <c r="I5267" s="6"/>
      <c r="J5267" s="6"/>
      <c r="K5267" s="6"/>
      <c r="L5267" s="6"/>
      <c r="M5267" s="6"/>
      <c r="N5267" s="6"/>
      <c r="O5267" s="6"/>
      <c r="P5267" s="10"/>
      <c r="Q5267" s="15" t="str">
        <f t="shared" ca="1" si="166"/>
        <v>-</v>
      </c>
      <c r="R5267" s="6"/>
      <c r="S5267" s="6"/>
      <c r="T5267" s="6"/>
      <c r="U5267" s="6"/>
      <c r="V5267" s="6"/>
      <c r="W5267" s="6" t="str">
        <f t="shared" si="165"/>
        <v>-</v>
      </c>
      <c r="X5267" s="6"/>
      <c r="Y5267" s="6"/>
      <c r="Z5267" s="6"/>
      <c r="AA5267" s="6"/>
      <c r="AB5267" s="6"/>
      <c r="AC5267" s="6"/>
    </row>
    <row r="5268" spans="1:29" x14ac:dyDescent="0.25">
      <c r="Q5268" s="12" t="str">
        <f t="shared" ca="1" si="166"/>
        <v>-</v>
      </c>
      <c r="W5268" t="str">
        <f t="shared" si="165"/>
        <v>-</v>
      </c>
    </row>
    <row r="5269" spans="1:29" x14ac:dyDescent="0.25">
      <c r="A5269" s="6"/>
      <c r="B5269" s="10"/>
      <c r="C5269" s="6"/>
      <c r="D5269" s="6"/>
      <c r="E5269" s="6"/>
      <c r="F5269" s="6"/>
      <c r="G5269" s="6"/>
      <c r="H5269" s="6"/>
      <c r="I5269" s="6"/>
      <c r="J5269" s="6"/>
      <c r="K5269" s="6"/>
      <c r="L5269" s="6"/>
      <c r="M5269" s="6"/>
      <c r="N5269" s="6"/>
      <c r="O5269" s="6"/>
      <c r="P5269" s="10"/>
      <c r="Q5269" s="15" t="str">
        <f t="shared" ca="1" si="166"/>
        <v>-</v>
      </c>
      <c r="R5269" s="6"/>
      <c r="S5269" s="6"/>
      <c r="T5269" s="6"/>
      <c r="U5269" s="6"/>
      <c r="V5269" s="6"/>
      <c r="W5269" s="6" t="str">
        <f t="shared" si="165"/>
        <v>-</v>
      </c>
      <c r="X5269" s="6"/>
      <c r="Y5269" s="6"/>
      <c r="Z5269" s="6"/>
      <c r="AA5269" s="6"/>
      <c r="AB5269" s="6"/>
      <c r="AC5269" s="6"/>
    </row>
    <row r="5270" spans="1:29" x14ac:dyDescent="0.25">
      <c r="Q5270" s="12" t="str">
        <f t="shared" ca="1" si="166"/>
        <v>-</v>
      </c>
      <c r="W5270" t="str">
        <f t="shared" si="165"/>
        <v>-</v>
      </c>
    </row>
    <row r="5271" spans="1:29" x14ac:dyDescent="0.25">
      <c r="A5271" s="6"/>
      <c r="B5271" s="10"/>
      <c r="C5271" s="6"/>
      <c r="D5271" s="6"/>
      <c r="E5271" s="6"/>
      <c r="F5271" s="6"/>
      <c r="G5271" s="6"/>
      <c r="H5271" s="6"/>
      <c r="I5271" s="6"/>
      <c r="J5271" s="6"/>
      <c r="K5271" s="6"/>
      <c r="L5271" s="6"/>
      <c r="M5271" s="6"/>
      <c r="N5271" s="6"/>
      <c r="O5271" s="6"/>
      <c r="P5271" s="10"/>
      <c r="Q5271" s="15" t="str">
        <f t="shared" ca="1" si="166"/>
        <v>-</v>
      </c>
      <c r="R5271" s="6"/>
      <c r="S5271" s="6"/>
      <c r="T5271" s="6"/>
      <c r="U5271" s="6"/>
      <c r="V5271" s="6"/>
      <c r="W5271" s="6" t="str">
        <f t="shared" si="165"/>
        <v>-</v>
      </c>
      <c r="X5271" s="6"/>
      <c r="Y5271" s="6"/>
      <c r="Z5271" s="6"/>
      <c r="AA5271" s="6"/>
      <c r="AB5271" s="6"/>
      <c r="AC5271" s="6"/>
    </row>
    <row r="5272" spans="1:29" x14ac:dyDescent="0.25">
      <c r="Q5272" s="12" t="str">
        <f t="shared" ca="1" si="166"/>
        <v>-</v>
      </c>
      <c r="W5272" t="str">
        <f t="shared" si="165"/>
        <v>-</v>
      </c>
    </row>
    <row r="5273" spans="1:29" x14ac:dyDescent="0.25">
      <c r="A5273" s="6"/>
      <c r="B5273" s="10"/>
      <c r="C5273" s="6"/>
      <c r="D5273" s="6"/>
      <c r="E5273" s="6"/>
      <c r="F5273" s="6"/>
      <c r="G5273" s="6"/>
      <c r="H5273" s="6"/>
      <c r="I5273" s="6"/>
      <c r="J5273" s="6"/>
      <c r="K5273" s="6"/>
      <c r="L5273" s="6"/>
      <c r="M5273" s="6"/>
      <c r="N5273" s="6"/>
      <c r="O5273" s="6"/>
      <c r="P5273" s="10"/>
      <c r="Q5273" s="15" t="str">
        <f t="shared" ca="1" si="166"/>
        <v>-</v>
      </c>
      <c r="R5273" s="6"/>
      <c r="S5273" s="6"/>
      <c r="T5273" s="6"/>
      <c r="U5273" s="6"/>
      <c r="V5273" s="6"/>
      <c r="W5273" s="6" t="str">
        <f t="shared" si="165"/>
        <v>-</v>
      </c>
      <c r="X5273" s="6"/>
      <c r="Y5273" s="6"/>
      <c r="Z5273" s="6"/>
      <c r="AA5273" s="6"/>
      <c r="AB5273" s="6"/>
      <c r="AC5273" s="6"/>
    </row>
    <row r="5274" spans="1:29" x14ac:dyDescent="0.25">
      <c r="Q5274" s="12" t="str">
        <f t="shared" ca="1" si="166"/>
        <v>-</v>
      </c>
      <c r="W5274" t="str">
        <f t="shared" si="165"/>
        <v>-</v>
      </c>
    </row>
    <row r="5275" spans="1:29" x14ac:dyDescent="0.25">
      <c r="A5275" s="6"/>
      <c r="B5275" s="10"/>
      <c r="C5275" s="6"/>
      <c r="D5275" s="6"/>
      <c r="E5275" s="6"/>
      <c r="F5275" s="6"/>
      <c r="G5275" s="6"/>
      <c r="H5275" s="6"/>
      <c r="I5275" s="6"/>
      <c r="J5275" s="6"/>
      <c r="K5275" s="6"/>
      <c r="L5275" s="6"/>
      <c r="M5275" s="6"/>
      <c r="N5275" s="6"/>
      <c r="O5275" s="6"/>
      <c r="P5275" s="10"/>
      <c r="Q5275" s="15" t="str">
        <f t="shared" ca="1" si="166"/>
        <v>-</v>
      </c>
      <c r="R5275" s="6"/>
      <c r="S5275" s="6"/>
      <c r="T5275" s="6"/>
      <c r="U5275" s="6"/>
      <c r="V5275" s="6"/>
      <c r="W5275" s="6" t="str">
        <f t="shared" si="165"/>
        <v>-</v>
      </c>
      <c r="X5275" s="6"/>
      <c r="Y5275" s="6"/>
      <c r="Z5275" s="6"/>
      <c r="AA5275" s="6"/>
      <c r="AB5275" s="6"/>
      <c r="AC5275" s="6"/>
    </row>
    <row r="5276" spans="1:29" x14ac:dyDescent="0.25">
      <c r="Q5276" s="12" t="str">
        <f t="shared" ca="1" si="166"/>
        <v>-</v>
      </c>
      <c r="W5276" t="str">
        <f t="shared" si="165"/>
        <v>-</v>
      </c>
    </row>
    <row r="5277" spans="1:29" x14ac:dyDescent="0.25">
      <c r="A5277" s="6"/>
      <c r="B5277" s="10"/>
      <c r="C5277" s="6"/>
      <c r="D5277" s="6"/>
      <c r="E5277" s="6"/>
      <c r="F5277" s="6"/>
      <c r="G5277" s="6"/>
      <c r="H5277" s="6"/>
      <c r="I5277" s="6"/>
      <c r="J5277" s="6"/>
      <c r="K5277" s="6"/>
      <c r="L5277" s="6"/>
      <c r="M5277" s="6"/>
      <c r="N5277" s="6"/>
      <c r="O5277" s="6"/>
      <c r="P5277" s="10"/>
      <c r="Q5277" s="15" t="str">
        <f t="shared" ca="1" si="166"/>
        <v>-</v>
      </c>
      <c r="R5277" s="6"/>
      <c r="S5277" s="6"/>
      <c r="T5277" s="6"/>
      <c r="U5277" s="6"/>
      <c r="V5277" s="6"/>
      <c r="W5277" s="6" t="str">
        <f t="shared" si="165"/>
        <v>-</v>
      </c>
      <c r="X5277" s="6"/>
      <c r="Y5277" s="6"/>
      <c r="Z5277" s="6"/>
      <c r="AA5277" s="6"/>
      <c r="AB5277" s="6"/>
      <c r="AC5277" s="6"/>
    </row>
    <row r="5278" spans="1:29" x14ac:dyDescent="0.25">
      <c r="Q5278" s="12" t="str">
        <f t="shared" ca="1" si="166"/>
        <v>-</v>
      </c>
      <c r="W5278" t="str">
        <f t="shared" si="165"/>
        <v>-</v>
      </c>
    </row>
    <row r="5279" spans="1:29" x14ac:dyDescent="0.25">
      <c r="A5279" s="6"/>
      <c r="B5279" s="10"/>
      <c r="C5279" s="6"/>
      <c r="D5279" s="6"/>
      <c r="E5279" s="6"/>
      <c r="F5279" s="6"/>
      <c r="G5279" s="6"/>
      <c r="H5279" s="6"/>
      <c r="I5279" s="6"/>
      <c r="J5279" s="6"/>
      <c r="K5279" s="6"/>
      <c r="L5279" s="6"/>
      <c r="M5279" s="6"/>
      <c r="N5279" s="6"/>
      <c r="O5279" s="6"/>
      <c r="P5279" s="10"/>
      <c r="Q5279" s="15" t="str">
        <f t="shared" ca="1" si="166"/>
        <v>-</v>
      </c>
      <c r="R5279" s="6"/>
      <c r="S5279" s="6"/>
      <c r="T5279" s="6"/>
      <c r="U5279" s="6"/>
      <c r="V5279" s="6"/>
      <c r="W5279" s="6" t="str">
        <f t="shared" si="165"/>
        <v>-</v>
      </c>
      <c r="X5279" s="6"/>
      <c r="Y5279" s="6"/>
      <c r="Z5279" s="6"/>
      <c r="AA5279" s="6"/>
      <c r="AB5279" s="6"/>
      <c r="AC5279" s="6"/>
    </row>
    <row r="5280" spans="1:29" x14ac:dyDescent="0.25">
      <c r="Q5280" s="12" t="str">
        <f t="shared" ca="1" si="166"/>
        <v>-</v>
      </c>
      <c r="W5280" t="str">
        <f t="shared" si="165"/>
        <v>-</v>
      </c>
    </row>
    <row r="5281" spans="1:29" x14ac:dyDescent="0.25">
      <c r="A5281" s="6"/>
      <c r="B5281" s="10"/>
      <c r="C5281" s="6"/>
      <c r="D5281" s="6"/>
      <c r="E5281" s="6"/>
      <c r="F5281" s="6"/>
      <c r="G5281" s="6"/>
      <c r="H5281" s="6"/>
      <c r="I5281" s="6"/>
      <c r="J5281" s="6"/>
      <c r="K5281" s="6"/>
      <c r="L5281" s="6"/>
      <c r="M5281" s="6"/>
      <c r="N5281" s="6"/>
      <c r="O5281" s="6"/>
      <c r="P5281" s="10"/>
      <c r="Q5281" s="15" t="str">
        <f t="shared" ca="1" si="166"/>
        <v>-</v>
      </c>
      <c r="R5281" s="6"/>
      <c r="S5281" s="6"/>
      <c r="T5281" s="6"/>
      <c r="U5281" s="6"/>
      <c r="V5281" s="6"/>
      <c r="W5281" s="6" t="str">
        <f t="shared" si="165"/>
        <v>-</v>
      </c>
      <c r="X5281" s="6"/>
      <c r="Y5281" s="6"/>
      <c r="Z5281" s="6"/>
      <c r="AA5281" s="6"/>
      <c r="AB5281" s="6"/>
      <c r="AC5281" s="6"/>
    </row>
    <row r="5282" spans="1:29" x14ac:dyDescent="0.25">
      <c r="Q5282" s="12" t="str">
        <f t="shared" ca="1" si="166"/>
        <v>-</v>
      </c>
      <c r="W5282" t="str">
        <f t="shared" si="165"/>
        <v>-</v>
      </c>
    </row>
    <row r="5283" spans="1:29" x14ac:dyDescent="0.25">
      <c r="A5283" s="6"/>
      <c r="B5283" s="10"/>
      <c r="C5283" s="6"/>
      <c r="D5283" s="6"/>
      <c r="E5283" s="6"/>
      <c r="F5283" s="6"/>
      <c r="G5283" s="6"/>
      <c r="H5283" s="6"/>
      <c r="I5283" s="6"/>
      <c r="J5283" s="6"/>
      <c r="K5283" s="6"/>
      <c r="L5283" s="6"/>
      <c r="M5283" s="6"/>
      <c r="N5283" s="6"/>
      <c r="O5283" s="6"/>
      <c r="P5283" s="10"/>
      <c r="Q5283" s="15" t="str">
        <f t="shared" ca="1" si="166"/>
        <v>-</v>
      </c>
      <c r="R5283" s="6"/>
      <c r="S5283" s="6"/>
      <c r="T5283" s="6"/>
      <c r="U5283" s="6"/>
      <c r="V5283" s="6"/>
      <c r="W5283" s="6" t="str">
        <f t="shared" si="165"/>
        <v>-</v>
      </c>
      <c r="X5283" s="6"/>
      <c r="Y5283" s="6"/>
      <c r="Z5283" s="6"/>
      <c r="AA5283" s="6"/>
      <c r="AB5283" s="6"/>
      <c r="AC5283" s="6"/>
    </row>
    <row r="5284" spans="1:29" x14ac:dyDescent="0.25">
      <c r="Q5284" s="12" t="str">
        <f t="shared" ca="1" si="166"/>
        <v>-</v>
      </c>
      <c r="W5284" t="str">
        <f t="shared" si="165"/>
        <v>-</v>
      </c>
    </row>
    <row r="5285" spans="1:29" x14ac:dyDescent="0.25">
      <c r="A5285" s="6"/>
      <c r="B5285" s="10"/>
      <c r="C5285" s="6"/>
      <c r="D5285" s="6"/>
      <c r="E5285" s="6"/>
      <c r="F5285" s="6"/>
      <c r="G5285" s="6"/>
      <c r="H5285" s="6"/>
      <c r="I5285" s="6"/>
      <c r="J5285" s="6"/>
      <c r="K5285" s="6"/>
      <c r="L5285" s="6"/>
      <c r="M5285" s="6"/>
      <c r="N5285" s="6"/>
      <c r="O5285" s="6"/>
      <c r="P5285" s="10"/>
      <c r="Q5285" s="15" t="str">
        <f t="shared" ca="1" si="166"/>
        <v>-</v>
      </c>
      <c r="R5285" s="6"/>
      <c r="S5285" s="6"/>
      <c r="T5285" s="6"/>
      <c r="U5285" s="6"/>
      <c r="V5285" s="6"/>
      <c r="W5285" s="6" t="str">
        <f t="shared" si="165"/>
        <v>-</v>
      </c>
      <c r="X5285" s="6"/>
      <c r="Y5285" s="6"/>
      <c r="Z5285" s="6"/>
      <c r="AA5285" s="6"/>
      <c r="AB5285" s="6"/>
      <c r="AC5285" s="6"/>
    </row>
    <row r="5286" spans="1:29" x14ac:dyDescent="0.25">
      <c r="Q5286" s="12" t="str">
        <f t="shared" ca="1" si="166"/>
        <v>-</v>
      </c>
      <c r="W5286" t="str">
        <f t="shared" si="165"/>
        <v>-</v>
      </c>
    </row>
    <row r="5287" spans="1:29" x14ac:dyDescent="0.25">
      <c r="A5287" s="6"/>
      <c r="B5287" s="10"/>
      <c r="C5287" s="6"/>
      <c r="D5287" s="6"/>
      <c r="E5287" s="6"/>
      <c r="F5287" s="6"/>
      <c r="G5287" s="6"/>
      <c r="H5287" s="6"/>
      <c r="I5287" s="6"/>
      <c r="J5287" s="6"/>
      <c r="K5287" s="6"/>
      <c r="L5287" s="6"/>
      <c r="M5287" s="6"/>
      <c r="N5287" s="6"/>
      <c r="O5287" s="6"/>
      <c r="P5287" s="10"/>
      <c r="Q5287" s="15" t="str">
        <f t="shared" ca="1" si="166"/>
        <v>-</v>
      </c>
      <c r="R5287" s="6"/>
      <c r="S5287" s="6"/>
      <c r="T5287" s="6"/>
      <c r="U5287" s="6"/>
      <c r="V5287" s="6"/>
      <c r="W5287" s="6" t="str">
        <f t="shared" si="165"/>
        <v>-</v>
      </c>
      <c r="X5287" s="6"/>
      <c r="Y5287" s="6"/>
      <c r="Z5287" s="6"/>
      <c r="AA5287" s="6"/>
      <c r="AB5287" s="6"/>
      <c r="AC5287" s="6"/>
    </row>
    <row r="5288" spans="1:29" x14ac:dyDescent="0.25">
      <c r="Q5288" s="12" t="str">
        <f t="shared" ca="1" si="166"/>
        <v>-</v>
      </c>
      <c r="W5288" t="str">
        <f t="shared" si="165"/>
        <v>-</v>
      </c>
    </row>
    <row r="5289" spans="1:29" x14ac:dyDescent="0.25">
      <c r="A5289" s="6"/>
      <c r="B5289" s="10"/>
      <c r="C5289" s="6"/>
      <c r="D5289" s="6"/>
      <c r="E5289" s="6"/>
      <c r="F5289" s="6"/>
      <c r="G5289" s="6"/>
      <c r="H5289" s="6"/>
      <c r="I5289" s="6"/>
      <c r="J5289" s="6"/>
      <c r="K5289" s="6"/>
      <c r="L5289" s="6"/>
      <c r="M5289" s="6"/>
      <c r="N5289" s="6"/>
      <c r="O5289" s="6"/>
      <c r="P5289" s="10"/>
      <c r="Q5289" s="15" t="str">
        <f t="shared" ca="1" si="166"/>
        <v>-</v>
      </c>
      <c r="R5289" s="6"/>
      <c r="S5289" s="6"/>
      <c r="T5289" s="6"/>
      <c r="U5289" s="6"/>
      <c r="V5289" s="6"/>
      <c r="W5289" s="6" t="str">
        <f t="shared" si="165"/>
        <v>-</v>
      </c>
      <c r="X5289" s="6"/>
      <c r="Y5289" s="6"/>
      <c r="Z5289" s="6"/>
      <c r="AA5289" s="6"/>
      <c r="AB5289" s="6"/>
      <c r="AC5289" s="6"/>
    </row>
    <row r="5290" spans="1:29" x14ac:dyDescent="0.25">
      <c r="Q5290" s="12" t="str">
        <f t="shared" ca="1" si="166"/>
        <v>-</v>
      </c>
      <c r="W5290" t="str">
        <f t="shared" si="165"/>
        <v>-</v>
      </c>
    </row>
    <row r="5291" spans="1:29" x14ac:dyDescent="0.25">
      <c r="A5291" s="6"/>
      <c r="B5291" s="10"/>
      <c r="C5291" s="6"/>
      <c r="D5291" s="6"/>
      <c r="E5291" s="6"/>
      <c r="F5291" s="6"/>
      <c r="G5291" s="6"/>
      <c r="H5291" s="6"/>
      <c r="I5291" s="6"/>
      <c r="J5291" s="6"/>
      <c r="K5291" s="6"/>
      <c r="L5291" s="6"/>
      <c r="M5291" s="6"/>
      <c r="N5291" s="6"/>
      <c r="O5291" s="6"/>
      <c r="P5291" s="10"/>
      <c r="Q5291" s="15" t="str">
        <f t="shared" ca="1" si="166"/>
        <v>-</v>
      </c>
      <c r="R5291" s="6"/>
      <c r="S5291" s="6"/>
      <c r="T5291" s="6"/>
      <c r="U5291" s="6"/>
      <c r="V5291" s="6"/>
      <c r="W5291" s="6" t="str">
        <f t="shared" si="165"/>
        <v>-</v>
      </c>
      <c r="X5291" s="6"/>
      <c r="Y5291" s="6"/>
      <c r="Z5291" s="6"/>
      <c r="AA5291" s="6"/>
      <c r="AB5291" s="6"/>
      <c r="AC5291" s="6"/>
    </row>
    <row r="5292" spans="1:29" x14ac:dyDescent="0.25">
      <c r="Q5292" s="12" t="str">
        <f t="shared" ca="1" si="166"/>
        <v>-</v>
      </c>
      <c r="W5292" t="str">
        <f t="shared" si="165"/>
        <v>-</v>
      </c>
    </row>
    <row r="5293" spans="1:29" x14ac:dyDescent="0.25">
      <c r="A5293" s="6"/>
      <c r="B5293" s="10"/>
      <c r="C5293" s="6"/>
      <c r="D5293" s="6"/>
      <c r="E5293" s="6"/>
      <c r="F5293" s="6"/>
      <c r="G5293" s="6"/>
      <c r="H5293" s="6"/>
      <c r="I5293" s="6"/>
      <c r="J5293" s="6"/>
      <c r="K5293" s="6"/>
      <c r="L5293" s="6"/>
      <c r="M5293" s="6"/>
      <c r="N5293" s="6"/>
      <c r="O5293" s="6"/>
      <c r="P5293" s="10"/>
      <c r="Q5293" s="15" t="str">
        <f t="shared" ca="1" si="166"/>
        <v>-</v>
      </c>
      <c r="R5293" s="6"/>
      <c r="S5293" s="6"/>
      <c r="T5293" s="6"/>
      <c r="U5293" s="6"/>
      <c r="V5293" s="6"/>
      <c r="W5293" s="6" t="str">
        <f t="shared" si="165"/>
        <v>-</v>
      </c>
      <c r="X5293" s="6"/>
      <c r="Y5293" s="6"/>
      <c r="Z5293" s="6"/>
      <c r="AA5293" s="6"/>
      <c r="AB5293" s="6"/>
      <c r="AC5293" s="6"/>
    </row>
    <row r="5294" spans="1:29" x14ac:dyDescent="0.25">
      <c r="Q5294" s="12" t="str">
        <f t="shared" ca="1" si="166"/>
        <v>-</v>
      </c>
      <c r="W5294" t="str">
        <f t="shared" si="165"/>
        <v>-</v>
      </c>
    </row>
    <row r="5295" spans="1:29" x14ac:dyDescent="0.25">
      <c r="A5295" s="6"/>
      <c r="B5295" s="10"/>
      <c r="C5295" s="6"/>
      <c r="D5295" s="6"/>
      <c r="E5295" s="6"/>
      <c r="F5295" s="6"/>
      <c r="G5295" s="6"/>
      <c r="H5295" s="6"/>
      <c r="I5295" s="6"/>
      <c r="J5295" s="6"/>
      <c r="K5295" s="6"/>
      <c r="L5295" s="6"/>
      <c r="M5295" s="6"/>
      <c r="N5295" s="6"/>
      <c r="O5295" s="6"/>
      <c r="P5295" s="10"/>
      <c r="Q5295" s="15" t="str">
        <f t="shared" ca="1" si="166"/>
        <v>-</v>
      </c>
      <c r="R5295" s="6"/>
      <c r="S5295" s="6"/>
      <c r="T5295" s="6"/>
      <c r="U5295" s="6"/>
      <c r="V5295" s="6"/>
      <c r="W5295" s="6" t="str">
        <f t="shared" si="165"/>
        <v>-</v>
      </c>
      <c r="X5295" s="6"/>
      <c r="Y5295" s="6"/>
      <c r="Z5295" s="6"/>
      <c r="AA5295" s="6"/>
      <c r="AB5295" s="6"/>
      <c r="AC5295" s="6"/>
    </row>
    <row r="5296" spans="1:29" x14ac:dyDescent="0.25">
      <c r="Q5296" s="12" t="str">
        <f t="shared" ca="1" si="166"/>
        <v>-</v>
      </c>
      <c r="W5296" t="str">
        <f t="shared" si="165"/>
        <v>-</v>
      </c>
    </row>
    <row r="5297" spans="1:29" x14ac:dyDescent="0.25">
      <c r="A5297" s="6"/>
      <c r="B5297" s="10"/>
      <c r="C5297" s="6"/>
      <c r="D5297" s="6"/>
      <c r="E5297" s="6"/>
      <c r="F5297" s="6"/>
      <c r="G5297" s="6"/>
      <c r="H5297" s="6"/>
      <c r="I5297" s="6"/>
      <c r="J5297" s="6"/>
      <c r="K5297" s="6"/>
      <c r="L5297" s="6"/>
      <c r="M5297" s="6"/>
      <c r="N5297" s="6"/>
      <c r="O5297" s="6"/>
      <c r="P5297" s="10"/>
      <c r="Q5297" s="15" t="str">
        <f t="shared" ca="1" si="166"/>
        <v>-</v>
      </c>
      <c r="R5297" s="6"/>
      <c r="S5297" s="6"/>
      <c r="T5297" s="6"/>
      <c r="U5297" s="6"/>
      <c r="V5297" s="6"/>
      <c r="W5297" s="6" t="str">
        <f t="shared" si="165"/>
        <v>-</v>
      </c>
      <c r="X5297" s="6"/>
      <c r="Y5297" s="6"/>
      <c r="Z5297" s="6"/>
      <c r="AA5297" s="6"/>
      <c r="AB5297" s="6"/>
      <c r="AC5297" s="6"/>
    </row>
    <row r="5298" spans="1:29" x14ac:dyDescent="0.25">
      <c r="Q5298" s="12" t="str">
        <f t="shared" ca="1" si="166"/>
        <v>-</v>
      </c>
      <c r="W5298" t="str">
        <f t="shared" si="165"/>
        <v>-</v>
      </c>
    </row>
    <row r="5299" spans="1:29" x14ac:dyDescent="0.25">
      <c r="A5299" s="6"/>
      <c r="B5299" s="10"/>
      <c r="C5299" s="6"/>
      <c r="D5299" s="6"/>
      <c r="E5299" s="6"/>
      <c r="F5299" s="6"/>
      <c r="G5299" s="6"/>
      <c r="H5299" s="6"/>
      <c r="I5299" s="6"/>
      <c r="J5299" s="6"/>
      <c r="K5299" s="6"/>
      <c r="L5299" s="6"/>
      <c r="M5299" s="6"/>
      <c r="N5299" s="6"/>
      <c r="O5299" s="6"/>
      <c r="P5299" s="10"/>
      <c r="Q5299" s="15" t="str">
        <f t="shared" ca="1" si="166"/>
        <v>-</v>
      </c>
      <c r="R5299" s="6"/>
      <c r="S5299" s="6"/>
      <c r="T5299" s="6"/>
      <c r="U5299" s="6"/>
      <c r="V5299" s="6"/>
      <c r="W5299" s="6" t="str">
        <f t="shared" si="165"/>
        <v>-</v>
      </c>
      <c r="X5299" s="6"/>
      <c r="Y5299" s="6"/>
      <c r="Z5299" s="6"/>
      <c r="AA5299" s="6"/>
      <c r="AB5299" s="6"/>
      <c r="AC5299" s="6"/>
    </row>
    <row r="5300" spans="1:29" x14ac:dyDescent="0.25">
      <c r="Q5300" s="12" t="str">
        <f t="shared" ca="1" si="166"/>
        <v>-</v>
      </c>
      <c r="W5300" t="str">
        <f t="shared" si="165"/>
        <v>-</v>
      </c>
    </row>
    <row r="5301" spans="1:29" x14ac:dyDescent="0.25">
      <c r="A5301" s="6"/>
      <c r="B5301" s="10"/>
      <c r="C5301" s="6"/>
      <c r="D5301" s="6"/>
      <c r="E5301" s="6"/>
      <c r="F5301" s="6"/>
      <c r="G5301" s="6"/>
      <c r="H5301" s="6"/>
      <c r="I5301" s="6"/>
      <c r="J5301" s="6"/>
      <c r="K5301" s="6"/>
      <c r="L5301" s="6"/>
      <c r="M5301" s="6"/>
      <c r="N5301" s="6"/>
      <c r="O5301" s="6"/>
      <c r="P5301" s="10"/>
      <c r="Q5301" s="15" t="str">
        <f t="shared" ca="1" si="166"/>
        <v>-</v>
      </c>
      <c r="R5301" s="6"/>
      <c r="S5301" s="6"/>
      <c r="T5301" s="6"/>
      <c r="U5301" s="6"/>
      <c r="V5301" s="6"/>
      <c r="W5301" s="6" t="str">
        <f t="shared" si="165"/>
        <v>-</v>
      </c>
      <c r="X5301" s="6"/>
      <c r="Y5301" s="6"/>
      <c r="Z5301" s="6"/>
      <c r="AA5301" s="6"/>
      <c r="AB5301" s="6"/>
      <c r="AC5301" s="6"/>
    </row>
    <row r="5302" spans="1:29" x14ac:dyDescent="0.25">
      <c r="Q5302" s="12" t="str">
        <f t="shared" ca="1" si="166"/>
        <v>-</v>
      </c>
      <c r="W5302" t="str">
        <f t="shared" si="165"/>
        <v>-</v>
      </c>
    </row>
    <row r="5303" spans="1:29" x14ac:dyDescent="0.25">
      <c r="A5303" s="6"/>
      <c r="B5303" s="10"/>
      <c r="C5303" s="6"/>
      <c r="D5303" s="6"/>
      <c r="E5303" s="6"/>
      <c r="F5303" s="6"/>
      <c r="G5303" s="6"/>
      <c r="H5303" s="6"/>
      <c r="I5303" s="6"/>
      <c r="J5303" s="6"/>
      <c r="K5303" s="6"/>
      <c r="L5303" s="6"/>
      <c r="M5303" s="6"/>
      <c r="N5303" s="6"/>
      <c r="O5303" s="6"/>
      <c r="P5303" s="10"/>
      <c r="Q5303" s="15" t="str">
        <f t="shared" ca="1" si="166"/>
        <v>-</v>
      </c>
      <c r="R5303" s="6"/>
      <c r="S5303" s="6"/>
      <c r="T5303" s="6"/>
      <c r="U5303" s="6"/>
      <c r="V5303" s="6"/>
      <c r="W5303" s="6" t="str">
        <f t="shared" si="165"/>
        <v>-</v>
      </c>
      <c r="X5303" s="6"/>
      <c r="Y5303" s="6"/>
      <c r="Z5303" s="6"/>
      <c r="AA5303" s="6"/>
      <c r="AB5303" s="6"/>
      <c r="AC5303" s="6"/>
    </row>
    <row r="5304" spans="1:29" x14ac:dyDescent="0.25">
      <c r="Q5304" s="12" t="str">
        <f t="shared" ca="1" si="166"/>
        <v>-</v>
      </c>
      <c r="W5304" t="str">
        <f t="shared" si="165"/>
        <v>-</v>
      </c>
    </row>
    <row r="5305" spans="1:29" x14ac:dyDescent="0.25">
      <c r="A5305" s="6"/>
      <c r="B5305" s="10"/>
      <c r="C5305" s="6"/>
      <c r="D5305" s="6"/>
      <c r="E5305" s="6"/>
      <c r="F5305" s="6"/>
      <c r="G5305" s="6"/>
      <c r="H5305" s="6"/>
      <c r="I5305" s="6"/>
      <c r="J5305" s="6"/>
      <c r="K5305" s="6"/>
      <c r="L5305" s="6"/>
      <c r="M5305" s="6"/>
      <c r="N5305" s="6"/>
      <c r="O5305" s="6"/>
      <c r="P5305" s="10"/>
      <c r="Q5305" s="15" t="str">
        <f t="shared" ca="1" si="166"/>
        <v>-</v>
      </c>
      <c r="R5305" s="6"/>
      <c r="S5305" s="6"/>
      <c r="T5305" s="6"/>
      <c r="U5305" s="6"/>
      <c r="V5305" s="6"/>
      <c r="W5305" s="6" t="str">
        <f t="shared" si="165"/>
        <v>-</v>
      </c>
      <c r="X5305" s="6"/>
      <c r="Y5305" s="6"/>
      <c r="Z5305" s="6"/>
      <c r="AA5305" s="6"/>
      <c r="AB5305" s="6"/>
      <c r="AC5305" s="6"/>
    </row>
    <row r="5306" spans="1:29" x14ac:dyDescent="0.25">
      <c r="Q5306" s="12" t="str">
        <f t="shared" ca="1" si="166"/>
        <v>-</v>
      </c>
      <c r="W5306" t="str">
        <f t="shared" si="165"/>
        <v>-</v>
      </c>
    </row>
    <row r="5307" spans="1:29" x14ac:dyDescent="0.25">
      <c r="A5307" s="6"/>
      <c r="B5307" s="10"/>
      <c r="C5307" s="6"/>
      <c r="D5307" s="6"/>
      <c r="E5307" s="6"/>
      <c r="F5307" s="6"/>
      <c r="G5307" s="6"/>
      <c r="H5307" s="6"/>
      <c r="I5307" s="6"/>
      <c r="J5307" s="6"/>
      <c r="K5307" s="6"/>
      <c r="L5307" s="6"/>
      <c r="M5307" s="6"/>
      <c r="N5307" s="6"/>
      <c r="O5307" s="6"/>
      <c r="P5307" s="10"/>
      <c r="Q5307" s="15" t="str">
        <f t="shared" ca="1" si="166"/>
        <v>-</v>
      </c>
      <c r="R5307" s="6"/>
      <c r="S5307" s="6"/>
      <c r="T5307" s="6"/>
      <c r="U5307" s="6"/>
      <c r="V5307" s="6"/>
      <c r="W5307" s="6" t="str">
        <f t="shared" si="165"/>
        <v>-</v>
      </c>
      <c r="X5307" s="6"/>
      <c r="Y5307" s="6"/>
      <c r="Z5307" s="6"/>
      <c r="AA5307" s="6"/>
      <c r="AB5307" s="6"/>
      <c r="AC5307" s="6"/>
    </row>
    <row r="5308" spans="1:29" x14ac:dyDescent="0.25">
      <c r="Q5308" s="12" t="str">
        <f t="shared" ca="1" si="166"/>
        <v>-</v>
      </c>
      <c r="W5308" t="str">
        <f t="shared" si="165"/>
        <v>-</v>
      </c>
    </row>
    <row r="5309" spans="1:29" x14ac:dyDescent="0.25">
      <c r="A5309" s="6"/>
      <c r="B5309" s="10"/>
      <c r="C5309" s="6"/>
      <c r="D5309" s="6"/>
      <c r="E5309" s="6"/>
      <c r="F5309" s="6"/>
      <c r="G5309" s="6"/>
      <c r="H5309" s="6"/>
      <c r="I5309" s="6"/>
      <c r="J5309" s="6"/>
      <c r="K5309" s="6"/>
      <c r="L5309" s="6"/>
      <c r="M5309" s="6"/>
      <c r="N5309" s="6"/>
      <c r="O5309" s="6"/>
      <c r="P5309" s="10"/>
      <c r="Q5309" s="15" t="str">
        <f t="shared" ca="1" si="166"/>
        <v>-</v>
      </c>
      <c r="R5309" s="6"/>
      <c r="S5309" s="6"/>
      <c r="T5309" s="6"/>
      <c r="U5309" s="6"/>
      <c r="V5309" s="6"/>
      <c r="W5309" s="6" t="str">
        <f t="shared" si="165"/>
        <v>-</v>
      </c>
      <c r="X5309" s="6"/>
      <c r="Y5309" s="6"/>
      <c r="Z5309" s="6"/>
      <c r="AA5309" s="6"/>
      <c r="AB5309" s="6"/>
      <c r="AC5309" s="6"/>
    </row>
    <row r="5310" spans="1:29" x14ac:dyDescent="0.25">
      <c r="Q5310" s="12" t="str">
        <f t="shared" ca="1" si="166"/>
        <v>-</v>
      </c>
      <c r="W5310" t="str">
        <f t="shared" si="165"/>
        <v>-</v>
      </c>
    </row>
    <row r="5311" spans="1:29" x14ac:dyDescent="0.25">
      <c r="A5311" s="6"/>
      <c r="B5311" s="10"/>
      <c r="C5311" s="6"/>
      <c r="D5311" s="6"/>
      <c r="E5311" s="6"/>
      <c r="F5311" s="6"/>
      <c r="G5311" s="6"/>
      <c r="H5311" s="6"/>
      <c r="I5311" s="6"/>
      <c r="J5311" s="6"/>
      <c r="K5311" s="6"/>
      <c r="L5311" s="6"/>
      <c r="M5311" s="6"/>
      <c r="N5311" s="6"/>
      <c r="O5311" s="6"/>
      <c r="P5311" s="10"/>
      <c r="Q5311" s="15" t="str">
        <f t="shared" ca="1" si="166"/>
        <v>-</v>
      </c>
      <c r="R5311" s="6"/>
      <c r="S5311" s="6"/>
      <c r="T5311" s="6"/>
      <c r="U5311" s="6"/>
      <c r="V5311" s="6"/>
      <c r="W5311" s="6" t="str">
        <f t="shared" ref="W5311:W5374" si="167">IF(OR(ISBLANK(J5311),ISBLANK(V5311)),"-",(IF(J5311=V5311,"Yes","No")))</f>
        <v>-</v>
      </c>
      <c r="X5311" s="6"/>
      <c r="Y5311" s="6"/>
      <c r="Z5311" s="6"/>
      <c r="AA5311" s="6"/>
      <c r="AB5311" s="6"/>
      <c r="AC5311" s="6"/>
    </row>
    <row r="5312" spans="1:29" x14ac:dyDescent="0.25">
      <c r="Q5312" s="12" t="str">
        <f t="shared" ref="Q5312:Q5375" ca="1" si="168">IF(B5312&gt;1/1/1900, (IF(R5312="Closed",(DATEDIF(B5312,P5312,"d"))-(DATEDIF(M5312,O5312,"d")),IF(OR(R5312="Pending",ISBLANK(P5312)),TODAY()-B5312))),"-")</f>
        <v>-</v>
      </c>
      <c r="W5312" t="str">
        <f t="shared" si="167"/>
        <v>-</v>
      </c>
    </row>
    <row r="5313" spans="1:29" x14ac:dyDescent="0.25">
      <c r="A5313" s="6"/>
      <c r="B5313" s="10"/>
      <c r="C5313" s="6"/>
      <c r="D5313" s="6"/>
      <c r="E5313" s="6"/>
      <c r="F5313" s="6"/>
      <c r="G5313" s="6"/>
      <c r="H5313" s="6"/>
      <c r="I5313" s="6"/>
      <c r="J5313" s="6"/>
      <c r="K5313" s="6"/>
      <c r="L5313" s="6"/>
      <c r="M5313" s="6"/>
      <c r="N5313" s="6"/>
      <c r="O5313" s="6"/>
      <c r="P5313" s="10"/>
      <c r="Q5313" s="15" t="str">
        <f t="shared" ca="1" si="168"/>
        <v>-</v>
      </c>
      <c r="R5313" s="6"/>
      <c r="S5313" s="6"/>
      <c r="T5313" s="6"/>
      <c r="U5313" s="6"/>
      <c r="V5313" s="6"/>
      <c r="W5313" s="6" t="str">
        <f t="shared" si="167"/>
        <v>-</v>
      </c>
      <c r="X5313" s="6"/>
      <c r="Y5313" s="6"/>
      <c r="Z5313" s="6"/>
      <c r="AA5313" s="6"/>
      <c r="AB5313" s="6"/>
      <c r="AC5313" s="6"/>
    </row>
    <row r="5314" spans="1:29" x14ac:dyDescent="0.25">
      <c r="Q5314" s="12" t="str">
        <f t="shared" ca="1" si="168"/>
        <v>-</v>
      </c>
      <c r="W5314" t="str">
        <f t="shared" si="167"/>
        <v>-</v>
      </c>
    </row>
    <row r="5315" spans="1:29" x14ac:dyDescent="0.25">
      <c r="A5315" s="6"/>
      <c r="B5315" s="10"/>
      <c r="C5315" s="6"/>
      <c r="D5315" s="6"/>
      <c r="E5315" s="6"/>
      <c r="F5315" s="6"/>
      <c r="G5315" s="6"/>
      <c r="H5315" s="6"/>
      <c r="I5315" s="6"/>
      <c r="J5315" s="6"/>
      <c r="K5315" s="6"/>
      <c r="L5315" s="6"/>
      <c r="M5315" s="6"/>
      <c r="N5315" s="6"/>
      <c r="O5315" s="6"/>
      <c r="P5315" s="10"/>
      <c r="Q5315" s="15" t="str">
        <f t="shared" ca="1" si="168"/>
        <v>-</v>
      </c>
      <c r="R5315" s="6"/>
      <c r="S5315" s="6"/>
      <c r="T5315" s="6"/>
      <c r="U5315" s="6"/>
      <c r="V5315" s="6"/>
      <c r="W5315" s="6" t="str">
        <f t="shared" si="167"/>
        <v>-</v>
      </c>
      <c r="X5315" s="6"/>
      <c r="Y5315" s="6"/>
      <c r="Z5315" s="6"/>
      <c r="AA5315" s="6"/>
      <c r="AB5315" s="6"/>
      <c r="AC5315" s="6"/>
    </row>
    <row r="5316" spans="1:29" x14ac:dyDescent="0.25">
      <c r="Q5316" s="12" t="str">
        <f t="shared" ca="1" si="168"/>
        <v>-</v>
      </c>
      <c r="W5316" t="str">
        <f t="shared" si="167"/>
        <v>-</v>
      </c>
    </row>
    <row r="5317" spans="1:29" x14ac:dyDescent="0.25">
      <c r="A5317" s="6"/>
      <c r="B5317" s="10"/>
      <c r="C5317" s="6"/>
      <c r="D5317" s="6"/>
      <c r="E5317" s="6"/>
      <c r="F5317" s="6"/>
      <c r="G5317" s="6"/>
      <c r="H5317" s="6"/>
      <c r="I5317" s="6"/>
      <c r="J5317" s="6"/>
      <c r="K5317" s="6"/>
      <c r="L5317" s="6"/>
      <c r="M5317" s="6"/>
      <c r="N5317" s="6"/>
      <c r="O5317" s="6"/>
      <c r="P5317" s="10"/>
      <c r="Q5317" s="15" t="str">
        <f t="shared" ca="1" si="168"/>
        <v>-</v>
      </c>
      <c r="R5317" s="6"/>
      <c r="S5317" s="6"/>
      <c r="T5317" s="6"/>
      <c r="U5317" s="6"/>
      <c r="V5317" s="6"/>
      <c r="W5317" s="6" t="str">
        <f t="shared" si="167"/>
        <v>-</v>
      </c>
      <c r="X5317" s="6"/>
      <c r="Y5317" s="6"/>
      <c r="Z5317" s="6"/>
      <c r="AA5317" s="6"/>
      <c r="AB5317" s="6"/>
      <c r="AC5317" s="6"/>
    </row>
    <row r="5318" spans="1:29" x14ac:dyDescent="0.25">
      <c r="Q5318" s="12" t="str">
        <f t="shared" ca="1" si="168"/>
        <v>-</v>
      </c>
      <c r="W5318" t="str">
        <f t="shared" si="167"/>
        <v>-</v>
      </c>
    </row>
    <row r="5319" spans="1:29" x14ac:dyDescent="0.25">
      <c r="A5319" s="6"/>
      <c r="B5319" s="10"/>
      <c r="C5319" s="6"/>
      <c r="D5319" s="6"/>
      <c r="E5319" s="6"/>
      <c r="F5319" s="6"/>
      <c r="G5319" s="6"/>
      <c r="H5319" s="6"/>
      <c r="I5319" s="6"/>
      <c r="J5319" s="6"/>
      <c r="K5319" s="6"/>
      <c r="L5319" s="6"/>
      <c r="M5319" s="6"/>
      <c r="N5319" s="6"/>
      <c r="O5319" s="6"/>
      <c r="P5319" s="10"/>
      <c r="Q5319" s="15" t="str">
        <f t="shared" ca="1" si="168"/>
        <v>-</v>
      </c>
      <c r="R5319" s="6"/>
      <c r="S5319" s="6"/>
      <c r="T5319" s="6"/>
      <c r="U5319" s="6"/>
      <c r="V5319" s="6"/>
      <c r="W5319" s="6" t="str">
        <f t="shared" si="167"/>
        <v>-</v>
      </c>
      <c r="X5319" s="6"/>
      <c r="Y5319" s="6"/>
      <c r="Z5319" s="6"/>
      <c r="AA5319" s="6"/>
      <c r="AB5319" s="6"/>
      <c r="AC5319" s="6"/>
    </row>
    <row r="5320" spans="1:29" x14ac:dyDescent="0.25">
      <c r="Q5320" s="12" t="str">
        <f t="shared" ca="1" si="168"/>
        <v>-</v>
      </c>
      <c r="W5320" t="str">
        <f t="shared" si="167"/>
        <v>-</v>
      </c>
    </row>
    <row r="5321" spans="1:29" x14ac:dyDescent="0.25">
      <c r="A5321" s="6"/>
      <c r="B5321" s="10"/>
      <c r="C5321" s="6"/>
      <c r="D5321" s="6"/>
      <c r="E5321" s="6"/>
      <c r="F5321" s="6"/>
      <c r="G5321" s="6"/>
      <c r="H5321" s="6"/>
      <c r="I5321" s="6"/>
      <c r="J5321" s="6"/>
      <c r="K5321" s="6"/>
      <c r="L5321" s="6"/>
      <c r="M5321" s="6"/>
      <c r="N5321" s="6"/>
      <c r="O5321" s="6"/>
      <c r="P5321" s="10"/>
      <c r="Q5321" s="15" t="str">
        <f t="shared" ca="1" si="168"/>
        <v>-</v>
      </c>
      <c r="R5321" s="6"/>
      <c r="S5321" s="6"/>
      <c r="T5321" s="6"/>
      <c r="U5321" s="6"/>
      <c r="V5321" s="6"/>
      <c r="W5321" s="6" t="str">
        <f t="shared" si="167"/>
        <v>-</v>
      </c>
      <c r="X5321" s="6"/>
      <c r="Y5321" s="6"/>
      <c r="Z5321" s="6"/>
      <c r="AA5321" s="6"/>
      <c r="AB5321" s="6"/>
      <c r="AC5321" s="6"/>
    </row>
    <row r="5322" spans="1:29" x14ac:dyDescent="0.25">
      <c r="Q5322" s="12" t="str">
        <f t="shared" ca="1" si="168"/>
        <v>-</v>
      </c>
      <c r="W5322" t="str">
        <f t="shared" si="167"/>
        <v>-</v>
      </c>
    </row>
    <row r="5323" spans="1:29" x14ac:dyDescent="0.25">
      <c r="A5323" s="6"/>
      <c r="B5323" s="10"/>
      <c r="C5323" s="6"/>
      <c r="D5323" s="6"/>
      <c r="E5323" s="6"/>
      <c r="F5323" s="6"/>
      <c r="G5323" s="6"/>
      <c r="H5323" s="6"/>
      <c r="I5323" s="6"/>
      <c r="J5323" s="6"/>
      <c r="K5323" s="6"/>
      <c r="L5323" s="6"/>
      <c r="M5323" s="6"/>
      <c r="N5323" s="6"/>
      <c r="O5323" s="6"/>
      <c r="P5323" s="10"/>
      <c r="Q5323" s="15" t="str">
        <f t="shared" ca="1" si="168"/>
        <v>-</v>
      </c>
      <c r="R5323" s="6"/>
      <c r="S5323" s="6"/>
      <c r="T5323" s="6"/>
      <c r="U5323" s="6"/>
      <c r="V5323" s="6"/>
      <c r="W5323" s="6" t="str">
        <f t="shared" si="167"/>
        <v>-</v>
      </c>
      <c r="X5323" s="6"/>
      <c r="Y5323" s="6"/>
      <c r="Z5323" s="6"/>
      <c r="AA5323" s="6"/>
      <c r="AB5323" s="6"/>
      <c r="AC5323" s="6"/>
    </row>
    <row r="5324" spans="1:29" x14ac:dyDescent="0.25">
      <c r="Q5324" s="12" t="str">
        <f t="shared" ca="1" si="168"/>
        <v>-</v>
      </c>
      <c r="W5324" t="str">
        <f t="shared" si="167"/>
        <v>-</v>
      </c>
    </row>
    <row r="5325" spans="1:29" x14ac:dyDescent="0.25">
      <c r="A5325" s="6"/>
      <c r="B5325" s="10"/>
      <c r="C5325" s="6"/>
      <c r="D5325" s="6"/>
      <c r="E5325" s="6"/>
      <c r="F5325" s="6"/>
      <c r="G5325" s="6"/>
      <c r="H5325" s="6"/>
      <c r="I5325" s="6"/>
      <c r="J5325" s="6"/>
      <c r="K5325" s="6"/>
      <c r="L5325" s="6"/>
      <c r="M5325" s="6"/>
      <c r="N5325" s="6"/>
      <c r="O5325" s="6"/>
      <c r="P5325" s="10"/>
      <c r="Q5325" s="15" t="str">
        <f t="shared" ca="1" si="168"/>
        <v>-</v>
      </c>
      <c r="R5325" s="6"/>
      <c r="S5325" s="6"/>
      <c r="T5325" s="6"/>
      <c r="U5325" s="6"/>
      <c r="V5325" s="6"/>
      <c r="W5325" s="6" t="str">
        <f t="shared" si="167"/>
        <v>-</v>
      </c>
      <c r="X5325" s="6"/>
      <c r="Y5325" s="6"/>
      <c r="Z5325" s="6"/>
      <c r="AA5325" s="6"/>
      <c r="AB5325" s="6"/>
      <c r="AC5325" s="6"/>
    </row>
    <row r="5326" spans="1:29" x14ac:dyDescent="0.25">
      <c r="Q5326" s="12" t="str">
        <f t="shared" ca="1" si="168"/>
        <v>-</v>
      </c>
      <c r="W5326" t="str">
        <f t="shared" si="167"/>
        <v>-</v>
      </c>
    </row>
    <row r="5327" spans="1:29" x14ac:dyDescent="0.25">
      <c r="A5327" s="6"/>
      <c r="B5327" s="10"/>
      <c r="C5327" s="6"/>
      <c r="D5327" s="6"/>
      <c r="E5327" s="6"/>
      <c r="F5327" s="6"/>
      <c r="G5327" s="6"/>
      <c r="H5327" s="6"/>
      <c r="I5327" s="6"/>
      <c r="J5327" s="6"/>
      <c r="K5327" s="6"/>
      <c r="L5327" s="6"/>
      <c r="M5327" s="6"/>
      <c r="N5327" s="6"/>
      <c r="O5327" s="6"/>
      <c r="P5327" s="10"/>
      <c r="Q5327" s="15" t="str">
        <f t="shared" ca="1" si="168"/>
        <v>-</v>
      </c>
      <c r="R5327" s="6"/>
      <c r="S5327" s="6"/>
      <c r="T5327" s="6"/>
      <c r="U5327" s="6"/>
      <c r="V5327" s="6"/>
      <c r="W5327" s="6" t="str">
        <f t="shared" si="167"/>
        <v>-</v>
      </c>
      <c r="X5327" s="6"/>
      <c r="Y5327" s="6"/>
      <c r="Z5327" s="6"/>
      <c r="AA5327" s="6"/>
      <c r="AB5327" s="6"/>
      <c r="AC5327" s="6"/>
    </row>
    <row r="5328" spans="1:29" x14ac:dyDescent="0.25">
      <c r="Q5328" s="12" t="str">
        <f t="shared" ca="1" si="168"/>
        <v>-</v>
      </c>
      <c r="W5328" t="str">
        <f t="shared" si="167"/>
        <v>-</v>
      </c>
    </row>
    <row r="5329" spans="1:29" x14ac:dyDescent="0.25">
      <c r="A5329" s="6"/>
      <c r="B5329" s="10"/>
      <c r="C5329" s="6"/>
      <c r="D5329" s="6"/>
      <c r="E5329" s="6"/>
      <c r="F5329" s="6"/>
      <c r="G5329" s="6"/>
      <c r="H5329" s="6"/>
      <c r="I5329" s="6"/>
      <c r="J5329" s="6"/>
      <c r="K5329" s="6"/>
      <c r="L5329" s="6"/>
      <c r="M5329" s="6"/>
      <c r="N5329" s="6"/>
      <c r="O5329" s="6"/>
      <c r="P5329" s="10"/>
      <c r="Q5329" s="15" t="str">
        <f t="shared" ca="1" si="168"/>
        <v>-</v>
      </c>
      <c r="R5329" s="6"/>
      <c r="S5329" s="6"/>
      <c r="T5329" s="6"/>
      <c r="U5329" s="6"/>
      <c r="V5329" s="6"/>
      <c r="W5329" s="6" t="str">
        <f t="shared" si="167"/>
        <v>-</v>
      </c>
      <c r="X5329" s="6"/>
      <c r="Y5329" s="6"/>
      <c r="Z5329" s="6"/>
      <c r="AA5329" s="6"/>
      <c r="AB5329" s="6"/>
      <c r="AC5329" s="6"/>
    </row>
    <row r="5330" spans="1:29" x14ac:dyDescent="0.25">
      <c r="Q5330" s="12" t="str">
        <f t="shared" ca="1" si="168"/>
        <v>-</v>
      </c>
      <c r="W5330" t="str">
        <f t="shared" si="167"/>
        <v>-</v>
      </c>
    </row>
    <row r="5331" spans="1:29" x14ac:dyDescent="0.25">
      <c r="A5331" s="6"/>
      <c r="B5331" s="10"/>
      <c r="C5331" s="6"/>
      <c r="D5331" s="6"/>
      <c r="E5331" s="6"/>
      <c r="F5331" s="6"/>
      <c r="G5331" s="6"/>
      <c r="H5331" s="6"/>
      <c r="I5331" s="6"/>
      <c r="J5331" s="6"/>
      <c r="K5331" s="6"/>
      <c r="L5331" s="6"/>
      <c r="M5331" s="6"/>
      <c r="N5331" s="6"/>
      <c r="O5331" s="6"/>
      <c r="P5331" s="10"/>
      <c r="Q5331" s="15" t="str">
        <f t="shared" ca="1" si="168"/>
        <v>-</v>
      </c>
      <c r="R5331" s="6"/>
      <c r="S5331" s="6"/>
      <c r="T5331" s="6"/>
      <c r="U5331" s="6"/>
      <c r="V5331" s="6"/>
      <c r="W5331" s="6" t="str">
        <f t="shared" si="167"/>
        <v>-</v>
      </c>
      <c r="X5331" s="6"/>
      <c r="Y5331" s="6"/>
      <c r="Z5331" s="6"/>
      <c r="AA5331" s="6"/>
      <c r="AB5331" s="6"/>
      <c r="AC5331" s="6"/>
    </row>
    <row r="5332" spans="1:29" x14ac:dyDescent="0.25">
      <c r="Q5332" s="12" t="str">
        <f t="shared" ca="1" si="168"/>
        <v>-</v>
      </c>
      <c r="W5332" t="str">
        <f t="shared" si="167"/>
        <v>-</v>
      </c>
    </row>
    <row r="5333" spans="1:29" x14ac:dyDescent="0.25">
      <c r="A5333" s="6"/>
      <c r="B5333" s="10"/>
      <c r="C5333" s="6"/>
      <c r="D5333" s="6"/>
      <c r="E5333" s="6"/>
      <c r="F5333" s="6"/>
      <c r="G5333" s="6"/>
      <c r="H5333" s="6"/>
      <c r="I5333" s="6"/>
      <c r="J5333" s="6"/>
      <c r="K5333" s="6"/>
      <c r="L5333" s="6"/>
      <c r="M5333" s="6"/>
      <c r="N5333" s="6"/>
      <c r="O5333" s="6"/>
      <c r="P5333" s="10"/>
      <c r="Q5333" s="15" t="str">
        <f t="shared" ca="1" si="168"/>
        <v>-</v>
      </c>
      <c r="R5333" s="6"/>
      <c r="S5333" s="6"/>
      <c r="T5333" s="6"/>
      <c r="U5333" s="6"/>
      <c r="V5333" s="6"/>
      <c r="W5333" s="6" t="str">
        <f t="shared" si="167"/>
        <v>-</v>
      </c>
      <c r="X5333" s="6"/>
      <c r="Y5333" s="6"/>
      <c r="Z5333" s="6"/>
      <c r="AA5333" s="6"/>
      <c r="AB5333" s="6"/>
      <c r="AC5333" s="6"/>
    </row>
    <row r="5334" spans="1:29" x14ac:dyDescent="0.25">
      <c r="Q5334" s="12" t="str">
        <f t="shared" ca="1" si="168"/>
        <v>-</v>
      </c>
      <c r="W5334" t="str">
        <f t="shared" si="167"/>
        <v>-</v>
      </c>
    </row>
    <row r="5335" spans="1:29" x14ac:dyDescent="0.25">
      <c r="A5335" s="6"/>
      <c r="B5335" s="10"/>
      <c r="C5335" s="6"/>
      <c r="D5335" s="6"/>
      <c r="E5335" s="6"/>
      <c r="F5335" s="6"/>
      <c r="G5335" s="6"/>
      <c r="H5335" s="6"/>
      <c r="I5335" s="6"/>
      <c r="J5335" s="6"/>
      <c r="K5335" s="6"/>
      <c r="L5335" s="6"/>
      <c r="M5335" s="6"/>
      <c r="N5335" s="6"/>
      <c r="O5335" s="6"/>
      <c r="P5335" s="10"/>
      <c r="Q5335" s="15" t="str">
        <f t="shared" ca="1" si="168"/>
        <v>-</v>
      </c>
      <c r="R5335" s="6"/>
      <c r="S5335" s="6"/>
      <c r="T5335" s="6"/>
      <c r="U5335" s="6"/>
      <c r="V5335" s="6"/>
      <c r="W5335" s="6" t="str">
        <f t="shared" si="167"/>
        <v>-</v>
      </c>
      <c r="X5335" s="6"/>
      <c r="Y5335" s="6"/>
      <c r="Z5335" s="6"/>
      <c r="AA5335" s="6"/>
      <c r="AB5335" s="6"/>
      <c r="AC5335" s="6"/>
    </row>
    <row r="5336" spans="1:29" x14ac:dyDescent="0.25">
      <c r="Q5336" s="12" t="str">
        <f t="shared" ca="1" si="168"/>
        <v>-</v>
      </c>
      <c r="W5336" t="str">
        <f t="shared" si="167"/>
        <v>-</v>
      </c>
    </row>
    <row r="5337" spans="1:29" x14ac:dyDescent="0.25">
      <c r="A5337" s="6"/>
      <c r="B5337" s="10"/>
      <c r="C5337" s="6"/>
      <c r="D5337" s="6"/>
      <c r="E5337" s="6"/>
      <c r="F5337" s="6"/>
      <c r="G5337" s="6"/>
      <c r="H5337" s="6"/>
      <c r="I5337" s="6"/>
      <c r="J5337" s="6"/>
      <c r="K5337" s="6"/>
      <c r="L5337" s="6"/>
      <c r="M5337" s="6"/>
      <c r="N5337" s="6"/>
      <c r="O5337" s="6"/>
      <c r="P5337" s="10"/>
      <c r="Q5337" s="15" t="str">
        <f t="shared" ca="1" si="168"/>
        <v>-</v>
      </c>
      <c r="R5337" s="6"/>
      <c r="S5337" s="6"/>
      <c r="T5337" s="6"/>
      <c r="U5337" s="6"/>
      <c r="V5337" s="6"/>
      <c r="W5337" s="6" t="str">
        <f t="shared" si="167"/>
        <v>-</v>
      </c>
      <c r="X5337" s="6"/>
      <c r="Y5337" s="6"/>
      <c r="Z5337" s="6"/>
      <c r="AA5337" s="6"/>
      <c r="AB5337" s="6"/>
      <c r="AC5337" s="6"/>
    </row>
    <row r="5338" spans="1:29" x14ac:dyDescent="0.25">
      <c r="Q5338" s="12" t="str">
        <f t="shared" ca="1" si="168"/>
        <v>-</v>
      </c>
      <c r="W5338" t="str">
        <f t="shared" si="167"/>
        <v>-</v>
      </c>
    </row>
    <row r="5339" spans="1:29" x14ac:dyDescent="0.25">
      <c r="A5339" s="6"/>
      <c r="B5339" s="10"/>
      <c r="C5339" s="6"/>
      <c r="D5339" s="6"/>
      <c r="E5339" s="6"/>
      <c r="F5339" s="6"/>
      <c r="G5339" s="6"/>
      <c r="H5339" s="6"/>
      <c r="I5339" s="6"/>
      <c r="J5339" s="6"/>
      <c r="K5339" s="6"/>
      <c r="L5339" s="6"/>
      <c r="M5339" s="6"/>
      <c r="N5339" s="6"/>
      <c r="O5339" s="6"/>
      <c r="P5339" s="10"/>
      <c r="Q5339" s="15" t="str">
        <f t="shared" ca="1" si="168"/>
        <v>-</v>
      </c>
      <c r="R5339" s="6"/>
      <c r="S5339" s="6"/>
      <c r="T5339" s="6"/>
      <c r="U5339" s="6"/>
      <c r="V5339" s="6"/>
      <c r="W5339" s="6" t="str">
        <f t="shared" si="167"/>
        <v>-</v>
      </c>
      <c r="X5339" s="6"/>
      <c r="Y5339" s="6"/>
      <c r="Z5339" s="6"/>
      <c r="AA5339" s="6"/>
      <c r="AB5339" s="6"/>
      <c r="AC5339" s="6"/>
    </row>
    <row r="5340" spans="1:29" x14ac:dyDescent="0.25">
      <c r="Q5340" s="12" t="str">
        <f t="shared" ca="1" si="168"/>
        <v>-</v>
      </c>
      <c r="W5340" t="str">
        <f t="shared" si="167"/>
        <v>-</v>
      </c>
    </row>
    <row r="5341" spans="1:29" x14ac:dyDescent="0.25">
      <c r="A5341" s="6"/>
      <c r="B5341" s="10"/>
      <c r="C5341" s="6"/>
      <c r="D5341" s="6"/>
      <c r="E5341" s="6"/>
      <c r="F5341" s="6"/>
      <c r="G5341" s="6"/>
      <c r="H5341" s="6"/>
      <c r="I5341" s="6"/>
      <c r="J5341" s="6"/>
      <c r="K5341" s="6"/>
      <c r="L5341" s="6"/>
      <c r="M5341" s="6"/>
      <c r="N5341" s="6"/>
      <c r="O5341" s="6"/>
      <c r="P5341" s="10"/>
      <c r="Q5341" s="15" t="str">
        <f t="shared" ca="1" si="168"/>
        <v>-</v>
      </c>
      <c r="R5341" s="6"/>
      <c r="S5341" s="6"/>
      <c r="T5341" s="6"/>
      <c r="U5341" s="6"/>
      <c r="V5341" s="6"/>
      <c r="W5341" s="6" t="str">
        <f t="shared" si="167"/>
        <v>-</v>
      </c>
      <c r="X5341" s="6"/>
      <c r="Y5341" s="6"/>
      <c r="Z5341" s="6"/>
      <c r="AA5341" s="6"/>
      <c r="AB5341" s="6"/>
      <c r="AC5341" s="6"/>
    </row>
    <row r="5342" spans="1:29" x14ac:dyDescent="0.25">
      <c r="Q5342" s="12" t="str">
        <f t="shared" ca="1" si="168"/>
        <v>-</v>
      </c>
      <c r="W5342" t="str">
        <f t="shared" si="167"/>
        <v>-</v>
      </c>
    </row>
    <row r="5343" spans="1:29" x14ac:dyDescent="0.25">
      <c r="A5343" s="6"/>
      <c r="B5343" s="10"/>
      <c r="C5343" s="6"/>
      <c r="D5343" s="6"/>
      <c r="E5343" s="6"/>
      <c r="F5343" s="6"/>
      <c r="G5343" s="6"/>
      <c r="H5343" s="6"/>
      <c r="I5343" s="6"/>
      <c r="J5343" s="6"/>
      <c r="K5343" s="6"/>
      <c r="L5343" s="6"/>
      <c r="M5343" s="6"/>
      <c r="N5343" s="6"/>
      <c r="O5343" s="6"/>
      <c r="P5343" s="10"/>
      <c r="Q5343" s="15" t="str">
        <f t="shared" ca="1" si="168"/>
        <v>-</v>
      </c>
      <c r="R5343" s="6"/>
      <c r="S5343" s="6"/>
      <c r="T5343" s="6"/>
      <c r="U5343" s="6"/>
      <c r="V5343" s="6"/>
      <c r="W5343" s="6" t="str">
        <f t="shared" si="167"/>
        <v>-</v>
      </c>
      <c r="X5343" s="6"/>
      <c r="Y5343" s="6"/>
      <c r="Z5343" s="6"/>
      <c r="AA5343" s="6"/>
      <c r="AB5343" s="6"/>
      <c r="AC5343" s="6"/>
    </row>
    <row r="5344" spans="1:29" x14ac:dyDescent="0.25">
      <c r="Q5344" s="12" t="str">
        <f t="shared" ca="1" si="168"/>
        <v>-</v>
      </c>
      <c r="W5344" t="str">
        <f t="shared" si="167"/>
        <v>-</v>
      </c>
    </row>
    <row r="5345" spans="1:29" x14ac:dyDescent="0.25">
      <c r="A5345" s="6"/>
      <c r="B5345" s="10"/>
      <c r="C5345" s="6"/>
      <c r="D5345" s="6"/>
      <c r="E5345" s="6"/>
      <c r="F5345" s="6"/>
      <c r="G5345" s="6"/>
      <c r="H5345" s="6"/>
      <c r="I5345" s="6"/>
      <c r="J5345" s="6"/>
      <c r="K5345" s="6"/>
      <c r="L5345" s="6"/>
      <c r="M5345" s="6"/>
      <c r="N5345" s="6"/>
      <c r="O5345" s="6"/>
      <c r="P5345" s="10"/>
      <c r="Q5345" s="15" t="str">
        <f t="shared" ca="1" si="168"/>
        <v>-</v>
      </c>
      <c r="R5345" s="6"/>
      <c r="S5345" s="6"/>
      <c r="T5345" s="6"/>
      <c r="U5345" s="6"/>
      <c r="V5345" s="6"/>
      <c r="W5345" s="6" t="str">
        <f t="shared" si="167"/>
        <v>-</v>
      </c>
      <c r="X5345" s="6"/>
      <c r="Y5345" s="6"/>
      <c r="Z5345" s="6"/>
      <c r="AA5345" s="6"/>
      <c r="AB5345" s="6"/>
      <c r="AC5345" s="6"/>
    </row>
    <row r="5346" spans="1:29" x14ac:dyDescent="0.25">
      <c r="Q5346" s="12" t="str">
        <f t="shared" ca="1" si="168"/>
        <v>-</v>
      </c>
      <c r="W5346" t="str">
        <f t="shared" si="167"/>
        <v>-</v>
      </c>
    </row>
    <row r="5347" spans="1:29" x14ac:dyDescent="0.25">
      <c r="A5347" s="6"/>
      <c r="B5347" s="10"/>
      <c r="C5347" s="6"/>
      <c r="D5347" s="6"/>
      <c r="E5347" s="6"/>
      <c r="F5347" s="6"/>
      <c r="G5347" s="6"/>
      <c r="H5347" s="6"/>
      <c r="I5347" s="6"/>
      <c r="J5347" s="6"/>
      <c r="K5347" s="6"/>
      <c r="L5347" s="6"/>
      <c r="M5347" s="6"/>
      <c r="N5347" s="6"/>
      <c r="O5347" s="6"/>
      <c r="P5347" s="10"/>
      <c r="Q5347" s="15" t="str">
        <f t="shared" ca="1" si="168"/>
        <v>-</v>
      </c>
      <c r="R5347" s="6"/>
      <c r="S5347" s="6"/>
      <c r="T5347" s="6"/>
      <c r="U5347" s="6"/>
      <c r="V5347" s="6"/>
      <c r="W5347" s="6" t="str">
        <f t="shared" si="167"/>
        <v>-</v>
      </c>
      <c r="X5347" s="6"/>
      <c r="Y5347" s="6"/>
      <c r="Z5347" s="6"/>
      <c r="AA5347" s="6"/>
      <c r="AB5347" s="6"/>
      <c r="AC5347" s="6"/>
    </row>
    <row r="5348" spans="1:29" x14ac:dyDescent="0.25">
      <c r="Q5348" s="12" t="str">
        <f t="shared" ca="1" si="168"/>
        <v>-</v>
      </c>
      <c r="W5348" t="str">
        <f t="shared" si="167"/>
        <v>-</v>
      </c>
    </row>
    <row r="5349" spans="1:29" x14ac:dyDescent="0.25">
      <c r="A5349" s="6"/>
      <c r="B5349" s="10"/>
      <c r="C5349" s="6"/>
      <c r="D5349" s="6"/>
      <c r="E5349" s="6"/>
      <c r="F5349" s="6"/>
      <c r="G5349" s="6"/>
      <c r="H5349" s="6"/>
      <c r="I5349" s="6"/>
      <c r="J5349" s="6"/>
      <c r="K5349" s="6"/>
      <c r="L5349" s="6"/>
      <c r="M5349" s="6"/>
      <c r="N5349" s="6"/>
      <c r="O5349" s="6"/>
      <c r="P5349" s="10"/>
      <c r="Q5349" s="15" t="str">
        <f t="shared" ca="1" si="168"/>
        <v>-</v>
      </c>
      <c r="R5349" s="6"/>
      <c r="S5349" s="6"/>
      <c r="T5349" s="6"/>
      <c r="U5349" s="6"/>
      <c r="V5349" s="6"/>
      <c r="W5349" s="6" t="str">
        <f t="shared" si="167"/>
        <v>-</v>
      </c>
      <c r="X5349" s="6"/>
      <c r="Y5349" s="6"/>
      <c r="Z5349" s="6"/>
      <c r="AA5349" s="6"/>
      <c r="AB5349" s="6"/>
      <c r="AC5349" s="6"/>
    </row>
    <row r="5350" spans="1:29" x14ac:dyDescent="0.25">
      <c r="Q5350" s="12" t="str">
        <f t="shared" ca="1" si="168"/>
        <v>-</v>
      </c>
      <c r="W5350" t="str">
        <f t="shared" si="167"/>
        <v>-</v>
      </c>
    </row>
    <row r="5351" spans="1:29" x14ac:dyDescent="0.25">
      <c r="A5351" s="6"/>
      <c r="B5351" s="10"/>
      <c r="C5351" s="6"/>
      <c r="D5351" s="6"/>
      <c r="E5351" s="6"/>
      <c r="F5351" s="6"/>
      <c r="G5351" s="6"/>
      <c r="H5351" s="6"/>
      <c r="I5351" s="6"/>
      <c r="J5351" s="6"/>
      <c r="K5351" s="6"/>
      <c r="L5351" s="6"/>
      <c r="M5351" s="6"/>
      <c r="N5351" s="6"/>
      <c r="O5351" s="6"/>
      <c r="P5351" s="10"/>
      <c r="Q5351" s="15" t="str">
        <f t="shared" ca="1" si="168"/>
        <v>-</v>
      </c>
      <c r="R5351" s="6"/>
      <c r="S5351" s="6"/>
      <c r="T5351" s="6"/>
      <c r="U5351" s="6"/>
      <c r="V5351" s="6"/>
      <c r="W5351" s="6" t="str">
        <f t="shared" si="167"/>
        <v>-</v>
      </c>
      <c r="X5351" s="6"/>
      <c r="Y5351" s="6"/>
      <c r="Z5351" s="6"/>
      <c r="AA5351" s="6"/>
      <c r="AB5351" s="6"/>
      <c r="AC5351" s="6"/>
    </row>
    <row r="5352" spans="1:29" x14ac:dyDescent="0.25">
      <c r="Q5352" s="12" t="str">
        <f t="shared" ca="1" si="168"/>
        <v>-</v>
      </c>
      <c r="W5352" t="str">
        <f t="shared" si="167"/>
        <v>-</v>
      </c>
    </row>
    <row r="5353" spans="1:29" x14ac:dyDescent="0.25">
      <c r="A5353" s="6"/>
      <c r="B5353" s="10"/>
      <c r="C5353" s="6"/>
      <c r="D5353" s="6"/>
      <c r="E5353" s="6"/>
      <c r="F5353" s="6"/>
      <c r="G5353" s="6"/>
      <c r="H5353" s="6"/>
      <c r="I5353" s="6"/>
      <c r="J5353" s="6"/>
      <c r="K5353" s="6"/>
      <c r="L5353" s="6"/>
      <c r="M5353" s="6"/>
      <c r="N5353" s="6"/>
      <c r="O5353" s="6"/>
      <c r="P5353" s="10"/>
      <c r="Q5353" s="15" t="str">
        <f t="shared" ca="1" si="168"/>
        <v>-</v>
      </c>
      <c r="R5353" s="6"/>
      <c r="S5353" s="6"/>
      <c r="T5353" s="6"/>
      <c r="U5353" s="6"/>
      <c r="V5353" s="6"/>
      <c r="W5353" s="6" t="str">
        <f t="shared" si="167"/>
        <v>-</v>
      </c>
      <c r="X5353" s="6"/>
      <c r="Y5353" s="6"/>
      <c r="Z5353" s="6"/>
      <c r="AA5353" s="6"/>
      <c r="AB5353" s="6"/>
      <c r="AC5353" s="6"/>
    </row>
    <row r="5354" spans="1:29" x14ac:dyDescent="0.25">
      <c r="Q5354" s="12" t="str">
        <f t="shared" ca="1" si="168"/>
        <v>-</v>
      </c>
      <c r="W5354" t="str">
        <f t="shared" si="167"/>
        <v>-</v>
      </c>
    </row>
    <row r="5355" spans="1:29" x14ac:dyDescent="0.25">
      <c r="A5355" s="6"/>
      <c r="B5355" s="10"/>
      <c r="C5355" s="6"/>
      <c r="D5355" s="6"/>
      <c r="E5355" s="6"/>
      <c r="F5355" s="6"/>
      <c r="G5355" s="6"/>
      <c r="H5355" s="6"/>
      <c r="I5355" s="6"/>
      <c r="J5355" s="6"/>
      <c r="K5355" s="6"/>
      <c r="L5355" s="6"/>
      <c r="M5355" s="6"/>
      <c r="N5355" s="6"/>
      <c r="O5355" s="6"/>
      <c r="P5355" s="10"/>
      <c r="Q5355" s="15" t="str">
        <f t="shared" ca="1" si="168"/>
        <v>-</v>
      </c>
      <c r="R5355" s="6"/>
      <c r="S5355" s="6"/>
      <c r="T5355" s="6"/>
      <c r="U5355" s="6"/>
      <c r="V5355" s="6"/>
      <c r="W5355" s="6" t="str">
        <f t="shared" si="167"/>
        <v>-</v>
      </c>
      <c r="X5355" s="6"/>
      <c r="Y5355" s="6"/>
      <c r="Z5355" s="6"/>
      <c r="AA5355" s="6"/>
      <c r="AB5355" s="6"/>
      <c r="AC5355" s="6"/>
    </row>
    <row r="5356" spans="1:29" x14ac:dyDescent="0.25">
      <c r="Q5356" s="12" t="str">
        <f t="shared" ca="1" si="168"/>
        <v>-</v>
      </c>
      <c r="W5356" t="str">
        <f t="shared" si="167"/>
        <v>-</v>
      </c>
    </row>
    <row r="5357" spans="1:29" x14ac:dyDescent="0.25">
      <c r="A5357" s="6"/>
      <c r="B5357" s="10"/>
      <c r="C5357" s="6"/>
      <c r="D5357" s="6"/>
      <c r="E5357" s="6"/>
      <c r="F5357" s="6"/>
      <c r="G5357" s="6"/>
      <c r="H5357" s="6"/>
      <c r="I5357" s="6"/>
      <c r="J5357" s="6"/>
      <c r="K5357" s="6"/>
      <c r="L5357" s="6"/>
      <c r="M5357" s="6"/>
      <c r="N5357" s="6"/>
      <c r="O5357" s="6"/>
      <c r="P5357" s="10"/>
      <c r="Q5357" s="15" t="str">
        <f t="shared" ca="1" si="168"/>
        <v>-</v>
      </c>
      <c r="R5357" s="6"/>
      <c r="S5357" s="6"/>
      <c r="T5357" s="6"/>
      <c r="U5357" s="6"/>
      <c r="V5357" s="6"/>
      <c r="W5357" s="6" t="str">
        <f t="shared" si="167"/>
        <v>-</v>
      </c>
      <c r="X5357" s="6"/>
      <c r="Y5357" s="6"/>
      <c r="Z5357" s="6"/>
      <c r="AA5357" s="6"/>
      <c r="AB5357" s="6"/>
      <c r="AC5357" s="6"/>
    </row>
    <row r="5358" spans="1:29" x14ac:dyDescent="0.25">
      <c r="Q5358" s="12" t="str">
        <f t="shared" ca="1" si="168"/>
        <v>-</v>
      </c>
      <c r="W5358" t="str">
        <f t="shared" si="167"/>
        <v>-</v>
      </c>
    </row>
    <row r="5359" spans="1:29" x14ac:dyDescent="0.25">
      <c r="A5359" s="6"/>
      <c r="B5359" s="10"/>
      <c r="C5359" s="6"/>
      <c r="D5359" s="6"/>
      <c r="E5359" s="6"/>
      <c r="F5359" s="6"/>
      <c r="G5359" s="6"/>
      <c r="H5359" s="6"/>
      <c r="I5359" s="6"/>
      <c r="J5359" s="6"/>
      <c r="K5359" s="6"/>
      <c r="L5359" s="6"/>
      <c r="M5359" s="6"/>
      <c r="N5359" s="6"/>
      <c r="O5359" s="6"/>
      <c r="P5359" s="10"/>
      <c r="Q5359" s="15" t="str">
        <f t="shared" ca="1" si="168"/>
        <v>-</v>
      </c>
      <c r="R5359" s="6"/>
      <c r="S5359" s="6"/>
      <c r="T5359" s="6"/>
      <c r="U5359" s="6"/>
      <c r="V5359" s="6"/>
      <c r="W5359" s="6" t="str">
        <f t="shared" si="167"/>
        <v>-</v>
      </c>
      <c r="X5359" s="6"/>
      <c r="Y5359" s="6"/>
      <c r="Z5359" s="6"/>
      <c r="AA5359" s="6"/>
      <c r="AB5359" s="6"/>
      <c r="AC5359" s="6"/>
    </row>
    <row r="5360" spans="1:29" x14ac:dyDescent="0.25">
      <c r="Q5360" s="12" t="str">
        <f t="shared" ca="1" si="168"/>
        <v>-</v>
      </c>
      <c r="W5360" t="str">
        <f t="shared" si="167"/>
        <v>-</v>
      </c>
    </row>
    <row r="5361" spans="1:29" x14ac:dyDescent="0.25">
      <c r="A5361" s="6"/>
      <c r="B5361" s="10"/>
      <c r="C5361" s="6"/>
      <c r="D5361" s="6"/>
      <c r="E5361" s="6"/>
      <c r="F5361" s="6"/>
      <c r="G5361" s="6"/>
      <c r="H5361" s="6"/>
      <c r="I5361" s="6"/>
      <c r="J5361" s="6"/>
      <c r="K5361" s="6"/>
      <c r="L5361" s="6"/>
      <c r="M5361" s="6"/>
      <c r="N5361" s="6"/>
      <c r="O5361" s="6"/>
      <c r="P5361" s="10"/>
      <c r="Q5361" s="15" t="str">
        <f t="shared" ca="1" si="168"/>
        <v>-</v>
      </c>
      <c r="R5361" s="6"/>
      <c r="S5361" s="6"/>
      <c r="T5361" s="6"/>
      <c r="U5361" s="6"/>
      <c r="V5361" s="6"/>
      <c r="W5361" s="6" t="str">
        <f t="shared" si="167"/>
        <v>-</v>
      </c>
      <c r="X5361" s="6"/>
      <c r="Y5361" s="6"/>
      <c r="Z5361" s="6"/>
      <c r="AA5361" s="6"/>
      <c r="AB5361" s="6"/>
      <c r="AC5361" s="6"/>
    </row>
    <row r="5362" spans="1:29" x14ac:dyDescent="0.25">
      <c r="Q5362" s="12" t="str">
        <f t="shared" ca="1" si="168"/>
        <v>-</v>
      </c>
      <c r="W5362" t="str">
        <f t="shared" si="167"/>
        <v>-</v>
      </c>
    </row>
    <row r="5363" spans="1:29" x14ac:dyDescent="0.25">
      <c r="A5363" s="6"/>
      <c r="B5363" s="10"/>
      <c r="C5363" s="6"/>
      <c r="D5363" s="6"/>
      <c r="E5363" s="6"/>
      <c r="F5363" s="6"/>
      <c r="G5363" s="6"/>
      <c r="H5363" s="6"/>
      <c r="I5363" s="6"/>
      <c r="J5363" s="6"/>
      <c r="K5363" s="6"/>
      <c r="L5363" s="6"/>
      <c r="M5363" s="6"/>
      <c r="N5363" s="6"/>
      <c r="O5363" s="6"/>
      <c r="P5363" s="10"/>
      <c r="Q5363" s="15" t="str">
        <f t="shared" ca="1" si="168"/>
        <v>-</v>
      </c>
      <c r="R5363" s="6"/>
      <c r="S5363" s="6"/>
      <c r="T5363" s="6"/>
      <c r="U5363" s="6"/>
      <c r="V5363" s="6"/>
      <c r="W5363" s="6" t="str">
        <f t="shared" si="167"/>
        <v>-</v>
      </c>
      <c r="X5363" s="6"/>
      <c r="Y5363" s="6"/>
      <c r="Z5363" s="6"/>
      <c r="AA5363" s="6"/>
      <c r="AB5363" s="6"/>
      <c r="AC5363" s="6"/>
    </row>
    <row r="5364" spans="1:29" x14ac:dyDescent="0.25">
      <c r="Q5364" s="12" t="str">
        <f t="shared" ca="1" si="168"/>
        <v>-</v>
      </c>
      <c r="W5364" t="str">
        <f t="shared" si="167"/>
        <v>-</v>
      </c>
    </row>
    <row r="5365" spans="1:29" x14ac:dyDescent="0.25">
      <c r="A5365" s="6"/>
      <c r="B5365" s="10"/>
      <c r="C5365" s="6"/>
      <c r="D5365" s="6"/>
      <c r="E5365" s="6"/>
      <c r="F5365" s="6"/>
      <c r="G5365" s="6"/>
      <c r="H5365" s="6"/>
      <c r="I5365" s="6"/>
      <c r="J5365" s="6"/>
      <c r="K5365" s="6"/>
      <c r="L5365" s="6"/>
      <c r="M5365" s="6"/>
      <c r="N5365" s="6"/>
      <c r="O5365" s="6"/>
      <c r="P5365" s="10"/>
      <c r="Q5365" s="15" t="str">
        <f t="shared" ca="1" si="168"/>
        <v>-</v>
      </c>
      <c r="R5365" s="6"/>
      <c r="S5365" s="6"/>
      <c r="T5365" s="6"/>
      <c r="U5365" s="6"/>
      <c r="V5365" s="6"/>
      <c r="W5365" s="6" t="str">
        <f t="shared" si="167"/>
        <v>-</v>
      </c>
      <c r="X5365" s="6"/>
      <c r="Y5365" s="6"/>
      <c r="Z5365" s="6"/>
      <c r="AA5365" s="6"/>
      <c r="AB5365" s="6"/>
      <c r="AC5365" s="6"/>
    </row>
    <row r="5366" spans="1:29" x14ac:dyDescent="0.25">
      <c r="Q5366" s="12" t="str">
        <f t="shared" ca="1" si="168"/>
        <v>-</v>
      </c>
      <c r="W5366" t="str">
        <f t="shared" si="167"/>
        <v>-</v>
      </c>
    </row>
    <row r="5367" spans="1:29" x14ac:dyDescent="0.25">
      <c r="A5367" s="6"/>
      <c r="B5367" s="10"/>
      <c r="C5367" s="6"/>
      <c r="D5367" s="6"/>
      <c r="E5367" s="6"/>
      <c r="F5367" s="6"/>
      <c r="G5367" s="6"/>
      <c r="H5367" s="6"/>
      <c r="I5367" s="6"/>
      <c r="J5367" s="6"/>
      <c r="K5367" s="6"/>
      <c r="L5367" s="6"/>
      <c r="M5367" s="6"/>
      <c r="N5367" s="6"/>
      <c r="O5367" s="6"/>
      <c r="P5367" s="10"/>
      <c r="Q5367" s="15" t="str">
        <f t="shared" ca="1" si="168"/>
        <v>-</v>
      </c>
      <c r="R5367" s="6"/>
      <c r="S5367" s="6"/>
      <c r="T5367" s="6"/>
      <c r="U5367" s="6"/>
      <c r="V5367" s="6"/>
      <c r="W5367" s="6" t="str">
        <f t="shared" si="167"/>
        <v>-</v>
      </c>
      <c r="X5367" s="6"/>
      <c r="Y5367" s="6"/>
      <c r="Z5367" s="6"/>
      <c r="AA5367" s="6"/>
      <c r="AB5367" s="6"/>
      <c r="AC5367" s="6"/>
    </row>
    <row r="5368" spans="1:29" x14ac:dyDescent="0.25">
      <c r="Q5368" s="12" t="str">
        <f t="shared" ca="1" si="168"/>
        <v>-</v>
      </c>
      <c r="W5368" t="str">
        <f t="shared" si="167"/>
        <v>-</v>
      </c>
    </row>
    <row r="5369" spans="1:29" x14ac:dyDescent="0.25">
      <c r="A5369" s="6"/>
      <c r="B5369" s="10"/>
      <c r="C5369" s="6"/>
      <c r="D5369" s="6"/>
      <c r="E5369" s="6"/>
      <c r="F5369" s="6"/>
      <c r="G5369" s="6"/>
      <c r="H5369" s="6"/>
      <c r="I5369" s="6"/>
      <c r="J5369" s="6"/>
      <c r="K5369" s="6"/>
      <c r="L5369" s="6"/>
      <c r="M5369" s="6"/>
      <c r="N5369" s="6"/>
      <c r="O5369" s="6"/>
      <c r="P5369" s="10"/>
      <c r="Q5369" s="15" t="str">
        <f t="shared" ca="1" si="168"/>
        <v>-</v>
      </c>
      <c r="R5369" s="6"/>
      <c r="S5369" s="6"/>
      <c r="T5369" s="6"/>
      <c r="U5369" s="6"/>
      <c r="V5369" s="6"/>
      <c r="W5369" s="6" t="str">
        <f t="shared" si="167"/>
        <v>-</v>
      </c>
      <c r="X5369" s="6"/>
      <c r="Y5369" s="6"/>
      <c r="Z5369" s="6"/>
      <c r="AA5369" s="6"/>
      <c r="AB5369" s="6"/>
      <c r="AC5369" s="6"/>
    </row>
    <row r="5370" spans="1:29" x14ac:dyDescent="0.25">
      <c r="Q5370" s="12" t="str">
        <f t="shared" ca="1" si="168"/>
        <v>-</v>
      </c>
      <c r="W5370" t="str">
        <f t="shared" si="167"/>
        <v>-</v>
      </c>
    </row>
    <row r="5371" spans="1:29" x14ac:dyDescent="0.25">
      <c r="A5371" s="6"/>
      <c r="B5371" s="10"/>
      <c r="C5371" s="6"/>
      <c r="D5371" s="6"/>
      <c r="E5371" s="6"/>
      <c r="F5371" s="6"/>
      <c r="G5371" s="6"/>
      <c r="H5371" s="6"/>
      <c r="I5371" s="6"/>
      <c r="J5371" s="6"/>
      <c r="K5371" s="6"/>
      <c r="L5371" s="6"/>
      <c r="M5371" s="6"/>
      <c r="N5371" s="6"/>
      <c r="O5371" s="6"/>
      <c r="P5371" s="10"/>
      <c r="Q5371" s="15" t="str">
        <f t="shared" ca="1" si="168"/>
        <v>-</v>
      </c>
      <c r="R5371" s="6"/>
      <c r="S5371" s="6"/>
      <c r="T5371" s="6"/>
      <c r="U5371" s="6"/>
      <c r="V5371" s="6"/>
      <c r="W5371" s="6" t="str">
        <f t="shared" si="167"/>
        <v>-</v>
      </c>
      <c r="X5371" s="6"/>
      <c r="Y5371" s="6"/>
      <c r="Z5371" s="6"/>
      <c r="AA5371" s="6"/>
      <c r="AB5371" s="6"/>
      <c r="AC5371" s="6"/>
    </row>
    <row r="5372" spans="1:29" x14ac:dyDescent="0.25">
      <c r="Q5372" s="12" t="str">
        <f t="shared" ca="1" si="168"/>
        <v>-</v>
      </c>
      <c r="W5372" t="str">
        <f t="shared" si="167"/>
        <v>-</v>
      </c>
    </row>
    <row r="5373" spans="1:29" x14ac:dyDescent="0.25">
      <c r="A5373" s="6"/>
      <c r="B5373" s="10"/>
      <c r="C5373" s="6"/>
      <c r="D5373" s="6"/>
      <c r="E5373" s="6"/>
      <c r="F5373" s="6"/>
      <c r="G5373" s="6"/>
      <c r="H5373" s="6"/>
      <c r="I5373" s="6"/>
      <c r="J5373" s="6"/>
      <c r="K5373" s="6"/>
      <c r="L5373" s="6"/>
      <c r="M5373" s="6"/>
      <c r="N5373" s="6"/>
      <c r="O5373" s="6"/>
      <c r="P5373" s="10"/>
      <c r="Q5373" s="15" t="str">
        <f t="shared" ca="1" si="168"/>
        <v>-</v>
      </c>
      <c r="R5373" s="6"/>
      <c r="S5373" s="6"/>
      <c r="T5373" s="6"/>
      <c r="U5373" s="6"/>
      <c r="V5373" s="6"/>
      <c r="W5373" s="6" t="str">
        <f t="shared" si="167"/>
        <v>-</v>
      </c>
      <c r="X5373" s="6"/>
      <c r="Y5373" s="6"/>
      <c r="Z5373" s="6"/>
      <c r="AA5373" s="6"/>
      <c r="AB5373" s="6"/>
      <c r="AC5373" s="6"/>
    </row>
    <row r="5374" spans="1:29" x14ac:dyDescent="0.25">
      <c r="Q5374" s="12" t="str">
        <f t="shared" ca="1" si="168"/>
        <v>-</v>
      </c>
      <c r="W5374" t="str">
        <f t="shared" si="167"/>
        <v>-</v>
      </c>
    </row>
    <row r="5375" spans="1:29" x14ac:dyDescent="0.25">
      <c r="A5375" s="6"/>
      <c r="B5375" s="10"/>
      <c r="C5375" s="6"/>
      <c r="D5375" s="6"/>
      <c r="E5375" s="6"/>
      <c r="F5375" s="6"/>
      <c r="G5375" s="6"/>
      <c r="H5375" s="6"/>
      <c r="I5375" s="6"/>
      <c r="J5375" s="6"/>
      <c r="K5375" s="6"/>
      <c r="L5375" s="6"/>
      <c r="M5375" s="6"/>
      <c r="N5375" s="6"/>
      <c r="O5375" s="6"/>
      <c r="P5375" s="10"/>
      <c r="Q5375" s="15" t="str">
        <f t="shared" ca="1" si="168"/>
        <v>-</v>
      </c>
      <c r="R5375" s="6"/>
      <c r="S5375" s="6"/>
      <c r="T5375" s="6"/>
      <c r="U5375" s="6"/>
      <c r="V5375" s="6"/>
      <c r="W5375" s="6" t="str">
        <f t="shared" ref="W5375:W5438" si="169">IF(OR(ISBLANK(J5375),ISBLANK(V5375)),"-",(IF(J5375=V5375,"Yes","No")))</f>
        <v>-</v>
      </c>
      <c r="X5375" s="6"/>
      <c r="Y5375" s="6"/>
      <c r="Z5375" s="6"/>
      <c r="AA5375" s="6"/>
      <c r="AB5375" s="6"/>
      <c r="AC5375" s="6"/>
    </row>
    <row r="5376" spans="1:29" x14ac:dyDescent="0.25">
      <c r="Q5376" s="12" t="str">
        <f t="shared" ref="Q5376:Q5439" ca="1" si="170">IF(B5376&gt;1/1/1900, (IF(R5376="Closed",(DATEDIF(B5376,P5376,"d"))-(DATEDIF(M5376,O5376,"d")),IF(OR(R5376="Pending",ISBLANK(P5376)),TODAY()-B5376))),"-")</f>
        <v>-</v>
      </c>
      <c r="W5376" t="str">
        <f t="shared" si="169"/>
        <v>-</v>
      </c>
    </row>
    <row r="5377" spans="1:29" x14ac:dyDescent="0.25">
      <c r="A5377" s="6"/>
      <c r="B5377" s="10"/>
      <c r="C5377" s="6"/>
      <c r="D5377" s="6"/>
      <c r="E5377" s="6"/>
      <c r="F5377" s="6"/>
      <c r="G5377" s="6"/>
      <c r="H5377" s="6"/>
      <c r="I5377" s="6"/>
      <c r="J5377" s="6"/>
      <c r="K5377" s="6"/>
      <c r="L5377" s="6"/>
      <c r="M5377" s="6"/>
      <c r="N5377" s="6"/>
      <c r="O5377" s="6"/>
      <c r="P5377" s="10"/>
      <c r="Q5377" s="15" t="str">
        <f t="shared" ca="1" si="170"/>
        <v>-</v>
      </c>
      <c r="R5377" s="6"/>
      <c r="S5377" s="6"/>
      <c r="T5377" s="6"/>
      <c r="U5377" s="6"/>
      <c r="V5377" s="6"/>
      <c r="W5377" s="6" t="str">
        <f t="shared" si="169"/>
        <v>-</v>
      </c>
      <c r="X5377" s="6"/>
      <c r="Y5377" s="6"/>
      <c r="Z5377" s="6"/>
      <c r="AA5377" s="6"/>
      <c r="AB5377" s="6"/>
      <c r="AC5377" s="6"/>
    </row>
    <row r="5378" spans="1:29" x14ac:dyDescent="0.25">
      <c r="Q5378" s="12" t="str">
        <f t="shared" ca="1" si="170"/>
        <v>-</v>
      </c>
      <c r="W5378" t="str">
        <f t="shared" si="169"/>
        <v>-</v>
      </c>
    </row>
    <row r="5379" spans="1:29" x14ac:dyDescent="0.25">
      <c r="A5379" s="6"/>
      <c r="B5379" s="10"/>
      <c r="C5379" s="6"/>
      <c r="D5379" s="6"/>
      <c r="E5379" s="6"/>
      <c r="F5379" s="6"/>
      <c r="G5379" s="6"/>
      <c r="H5379" s="6"/>
      <c r="I5379" s="6"/>
      <c r="J5379" s="6"/>
      <c r="K5379" s="6"/>
      <c r="L5379" s="6"/>
      <c r="M5379" s="6"/>
      <c r="N5379" s="6"/>
      <c r="O5379" s="6"/>
      <c r="P5379" s="10"/>
      <c r="Q5379" s="15" t="str">
        <f t="shared" ca="1" si="170"/>
        <v>-</v>
      </c>
      <c r="R5379" s="6"/>
      <c r="S5379" s="6"/>
      <c r="T5379" s="6"/>
      <c r="U5379" s="6"/>
      <c r="V5379" s="6"/>
      <c r="W5379" s="6" t="str">
        <f t="shared" si="169"/>
        <v>-</v>
      </c>
      <c r="X5379" s="6"/>
      <c r="Y5379" s="6"/>
      <c r="Z5379" s="6"/>
      <c r="AA5379" s="6"/>
      <c r="AB5379" s="6"/>
      <c r="AC5379" s="6"/>
    </row>
    <row r="5380" spans="1:29" x14ac:dyDescent="0.25">
      <c r="Q5380" s="12" t="str">
        <f t="shared" ca="1" si="170"/>
        <v>-</v>
      </c>
      <c r="W5380" t="str">
        <f t="shared" si="169"/>
        <v>-</v>
      </c>
    </row>
    <row r="5381" spans="1:29" x14ac:dyDescent="0.25">
      <c r="A5381" s="6"/>
      <c r="B5381" s="10"/>
      <c r="C5381" s="6"/>
      <c r="D5381" s="6"/>
      <c r="E5381" s="6"/>
      <c r="F5381" s="6"/>
      <c r="G5381" s="6"/>
      <c r="H5381" s="6"/>
      <c r="I5381" s="6"/>
      <c r="J5381" s="6"/>
      <c r="K5381" s="6"/>
      <c r="L5381" s="6"/>
      <c r="M5381" s="6"/>
      <c r="N5381" s="6"/>
      <c r="O5381" s="6"/>
      <c r="P5381" s="10"/>
      <c r="Q5381" s="15" t="str">
        <f t="shared" ca="1" si="170"/>
        <v>-</v>
      </c>
      <c r="R5381" s="6"/>
      <c r="S5381" s="6"/>
      <c r="T5381" s="6"/>
      <c r="U5381" s="6"/>
      <c r="V5381" s="6"/>
      <c r="W5381" s="6" t="str">
        <f t="shared" si="169"/>
        <v>-</v>
      </c>
      <c r="X5381" s="6"/>
      <c r="Y5381" s="6"/>
      <c r="Z5381" s="6"/>
      <c r="AA5381" s="6"/>
      <c r="AB5381" s="6"/>
      <c r="AC5381" s="6"/>
    </row>
    <row r="5382" spans="1:29" x14ac:dyDescent="0.25">
      <c r="Q5382" s="12" t="str">
        <f t="shared" ca="1" si="170"/>
        <v>-</v>
      </c>
      <c r="W5382" t="str">
        <f t="shared" si="169"/>
        <v>-</v>
      </c>
    </row>
    <row r="5383" spans="1:29" x14ac:dyDescent="0.25">
      <c r="A5383" s="6"/>
      <c r="B5383" s="10"/>
      <c r="C5383" s="6"/>
      <c r="D5383" s="6"/>
      <c r="E5383" s="6"/>
      <c r="F5383" s="6"/>
      <c r="G5383" s="6"/>
      <c r="H5383" s="6"/>
      <c r="I5383" s="6"/>
      <c r="J5383" s="6"/>
      <c r="K5383" s="6"/>
      <c r="L5383" s="6"/>
      <c r="M5383" s="6"/>
      <c r="N5383" s="6"/>
      <c r="O5383" s="6"/>
      <c r="P5383" s="10"/>
      <c r="Q5383" s="15" t="str">
        <f t="shared" ca="1" si="170"/>
        <v>-</v>
      </c>
      <c r="R5383" s="6"/>
      <c r="S5383" s="6"/>
      <c r="T5383" s="6"/>
      <c r="U5383" s="6"/>
      <c r="V5383" s="6"/>
      <c r="W5383" s="6" t="str">
        <f t="shared" si="169"/>
        <v>-</v>
      </c>
      <c r="X5383" s="6"/>
      <c r="Y5383" s="6"/>
      <c r="Z5383" s="6"/>
      <c r="AA5383" s="6"/>
      <c r="AB5383" s="6"/>
      <c r="AC5383" s="6"/>
    </row>
    <row r="5384" spans="1:29" x14ac:dyDescent="0.25">
      <c r="Q5384" s="12" t="str">
        <f t="shared" ca="1" si="170"/>
        <v>-</v>
      </c>
      <c r="W5384" t="str">
        <f t="shared" si="169"/>
        <v>-</v>
      </c>
    </row>
    <row r="5385" spans="1:29" x14ac:dyDescent="0.25">
      <c r="A5385" s="6"/>
      <c r="B5385" s="10"/>
      <c r="C5385" s="6"/>
      <c r="D5385" s="6"/>
      <c r="E5385" s="6"/>
      <c r="F5385" s="6"/>
      <c r="G5385" s="6"/>
      <c r="H5385" s="6"/>
      <c r="I5385" s="6"/>
      <c r="J5385" s="6"/>
      <c r="K5385" s="6"/>
      <c r="L5385" s="6"/>
      <c r="M5385" s="6"/>
      <c r="N5385" s="6"/>
      <c r="O5385" s="6"/>
      <c r="P5385" s="10"/>
      <c r="Q5385" s="15" t="str">
        <f t="shared" ca="1" si="170"/>
        <v>-</v>
      </c>
      <c r="R5385" s="6"/>
      <c r="S5385" s="6"/>
      <c r="T5385" s="6"/>
      <c r="U5385" s="6"/>
      <c r="V5385" s="6"/>
      <c r="W5385" s="6" t="str">
        <f t="shared" si="169"/>
        <v>-</v>
      </c>
      <c r="X5385" s="6"/>
      <c r="Y5385" s="6"/>
      <c r="Z5385" s="6"/>
      <c r="AA5385" s="6"/>
      <c r="AB5385" s="6"/>
      <c r="AC5385" s="6"/>
    </row>
    <row r="5386" spans="1:29" x14ac:dyDescent="0.25">
      <c r="Q5386" s="12" t="str">
        <f t="shared" ca="1" si="170"/>
        <v>-</v>
      </c>
      <c r="W5386" t="str">
        <f t="shared" si="169"/>
        <v>-</v>
      </c>
    </row>
    <row r="5387" spans="1:29" x14ac:dyDescent="0.25">
      <c r="A5387" s="6"/>
      <c r="B5387" s="10"/>
      <c r="C5387" s="6"/>
      <c r="D5387" s="6"/>
      <c r="E5387" s="6"/>
      <c r="F5387" s="6"/>
      <c r="G5387" s="6"/>
      <c r="H5387" s="6"/>
      <c r="I5387" s="6"/>
      <c r="J5387" s="6"/>
      <c r="K5387" s="6"/>
      <c r="L5387" s="6"/>
      <c r="M5387" s="6"/>
      <c r="N5387" s="6"/>
      <c r="O5387" s="6"/>
      <c r="P5387" s="10"/>
      <c r="Q5387" s="15" t="str">
        <f t="shared" ca="1" si="170"/>
        <v>-</v>
      </c>
      <c r="R5387" s="6"/>
      <c r="S5387" s="6"/>
      <c r="T5387" s="6"/>
      <c r="U5387" s="6"/>
      <c r="V5387" s="6"/>
      <c r="W5387" s="6" t="str">
        <f t="shared" si="169"/>
        <v>-</v>
      </c>
      <c r="X5387" s="6"/>
      <c r="Y5387" s="6"/>
      <c r="Z5387" s="6"/>
      <c r="AA5387" s="6"/>
      <c r="AB5387" s="6"/>
      <c r="AC5387" s="6"/>
    </row>
    <row r="5388" spans="1:29" x14ac:dyDescent="0.25">
      <c r="Q5388" s="12" t="str">
        <f t="shared" ca="1" si="170"/>
        <v>-</v>
      </c>
      <c r="W5388" t="str">
        <f t="shared" si="169"/>
        <v>-</v>
      </c>
    </row>
    <row r="5389" spans="1:29" x14ac:dyDescent="0.25">
      <c r="A5389" s="6"/>
      <c r="B5389" s="10"/>
      <c r="C5389" s="6"/>
      <c r="D5389" s="6"/>
      <c r="E5389" s="6"/>
      <c r="F5389" s="6"/>
      <c r="G5389" s="6"/>
      <c r="H5389" s="6"/>
      <c r="I5389" s="6"/>
      <c r="J5389" s="6"/>
      <c r="K5389" s="6"/>
      <c r="L5389" s="6"/>
      <c r="M5389" s="6"/>
      <c r="N5389" s="6"/>
      <c r="O5389" s="6"/>
      <c r="P5389" s="10"/>
      <c r="Q5389" s="15" t="str">
        <f t="shared" ca="1" si="170"/>
        <v>-</v>
      </c>
      <c r="R5389" s="6"/>
      <c r="S5389" s="6"/>
      <c r="T5389" s="6"/>
      <c r="U5389" s="6"/>
      <c r="V5389" s="6"/>
      <c r="W5389" s="6" t="str">
        <f t="shared" si="169"/>
        <v>-</v>
      </c>
      <c r="X5389" s="6"/>
      <c r="Y5389" s="6"/>
      <c r="Z5389" s="6"/>
      <c r="AA5389" s="6"/>
      <c r="AB5389" s="6"/>
      <c r="AC5389" s="6"/>
    </row>
    <row r="5390" spans="1:29" x14ac:dyDescent="0.25">
      <c r="Q5390" s="12" t="str">
        <f t="shared" ca="1" si="170"/>
        <v>-</v>
      </c>
      <c r="W5390" t="str">
        <f t="shared" si="169"/>
        <v>-</v>
      </c>
    </row>
    <row r="5391" spans="1:29" x14ac:dyDescent="0.25">
      <c r="A5391" s="6"/>
      <c r="B5391" s="10"/>
      <c r="C5391" s="6"/>
      <c r="D5391" s="6"/>
      <c r="E5391" s="6"/>
      <c r="F5391" s="6"/>
      <c r="G5391" s="6"/>
      <c r="H5391" s="6"/>
      <c r="I5391" s="6"/>
      <c r="J5391" s="6"/>
      <c r="K5391" s="6"/>
      <c r="L5391" s="6"/>
      <c r="M5391" s="6"/>
      <c r="N5391" s="6"/>
      <c r="O5391" s="6"/>
      <c r="P5391" s="10"/>
      <c r="Q5391" s="15" t="str">
        <f t="shared" ca="1" si="170"/>
        <v>-</v>
      </c>
      <c r="R5391" s="6"/>
      <c r="S5391" s="6"/>
      <c r="T5391" s="6"/>
      <c r="U5391" s="6"/>
      <c r="V5391" s="6"/>
      <c r="W5391" s="6" t="str">
        <f t="shared" si="169"/>
        <v>-</v>
      </c>
      <c r="X5391" s="6"/>
      <c r="Y5391" s="6"/>
      <c r="Z5391" s="6"/>
      <c r="AA5391" s="6"/>
      <c r="AB5391" s="6"/>
      <c r="AC5391" s="6"/>
    </row>
    <row r="5392" spans="1:29" x14ac:dyDescent="0.25">
      <c r="Q5392" s="12" t="str">
        <f t="shared" ca="1" si="170"/>
        <v>-</v>
      </c>
      <c r="W5392" t="str">
        <f t="shared" si="169"/>
        <v>-</v>
      </c>
    </row>
    <row r="5393" spans="1:29" x14ac:dyDescent="0.25">
      <c r="A5393" s="6"/>
      <c r="B5393" s="10"/>
      <c r="C5393" s="6"/>
      <c r="D5393" s="6"/>
      <c r="E5393" s="6"/>
      <c r="F5393" s="6"/>
      <c r="G5393" s="6"/>
      <c r="H5393" s="6"/>
      <c r="I5393" s="6"/>
      <c r="J5393" s="6"/>
      <c r="K5393" s="6"/>
      <c r="L5393" s="6"/>
      <c r="M5393" s="6"/>
      <c r="N5393" s="6"/>
      <c r="O5393" s="6"/>
      <c r="P5393" s="10"/>
      <c r="Q5393" s="15" t="str">
        <f t="shared" ca="1" si="170"/>
        <v>-</v>
      </c>
      <c r="R5393" s="6"/>
      <c r="S5393" s="6"/>
      <c r="T5393" s="6"/>
      <c r="U5393" s="6"/>
      <c r="V5393" s="6"/>
      <c r="W5393" s="6" t="str">
        <f t="shared" si="169"/>
        <v>-</v>
      </c>
      <c r="X5393" s="6"/>
      <c r="Y5393" s="6"/>
      <c r="Z5393" s="6"/>
      <c r="AA5393" s="6"/>
      <c r="AB5393" s="6"/>
      <c r="AC5393" s="6"/>
    </row>
    <row r="5394" spans="1:29" x14ac:dyDescent="0.25">
      <c r="Q5394" s="12" t="str">
        <f t="shared" ca="1" si="170"/>
        <v>-</v>
      </c>
      <c r="W5394" t="str">
        <f t="shared" si="169"/>
        <v>-</v>
      </c>
    </row>
    <row r="5395" spans="1:29" x14ac:dyDescent="0.25">
      <c r="A5395" s="6"/>
      <c r="B5395" s="10"/>
      <c r="C5395" s="6"/>
      <c r="D5395" s="6"/>
      <c r="E5395" s="6"/>
      <c r="F5395" s="6"/>
      <c r="G5395" s="6"/>
      <c r="H5395" s="6"/>
      <c r="I5395" s="6"/>
      <c r="J5395" s="6"/>
      <c r="K5395" s="6"/>
      <c r="L5395" s="6"/>
      <c r="M5395" s="6"/>
      <c r="N5395" s="6"/>
      <c r="O5395" s="6"/>
      <c r="P5395" s="10"/>
      <c r="Q5395" s="15" t="str">
        <f t="shared" ca="1" si="170"/>
        <v>-</v>
      </c>
      <c r="R5395" s="6"/>
      <c r="S5395" s="6"/>
      <c r="T5395" s="6"/>
      <c r="U5395" s="6"/>
      <c r="V5395" s="6"/>
      <c r="W5395" s="6" t="str">
        <f t="shared" si="169"/>
        <v>-</v>
      </c>
      <c r="X5395" s="6"/>
      <c r="Y5395" s="6"/>
      <c r="Z5395" s="6"/>
      <c r="AA5395" s="6"/>
      <c r="AB5395" s="6"/>
      <c r="AC5395" s="6"/>
    </row>
    <row r="5396" spans="1:29" x14ac:dyDescent="0.25">
      <c r="Q5396" s="12" t="str">
        <f t="shared" ca="1" si="170"/>
        <v>-</v>
      </c>
      <c r="W5396" t="str">
        <f t="shared" si="169"/>
        <v>-</v>
      </c>
    </row>
    <row r="5397" spans="1:29" x14ac:dyDescent="0.25">
      <c r="A5397" s="6"/>
      <c r="B5397" s="10"/>
      <c r="C5397" s="6"/>
      <c r="D5397" s="6"/>
      <c r="E5397" s="6"/>
      <c r="F5397" s="6"/>
      <c r="G5397" s="6"/>
      <c r="H5397" s="6"/>
      <c r="I5397" s="6"/>
      <c r="J5397" s="6"/>
      <c r="K5397" s="6"/>
      <c r="L5397" s="6"/>
      <c r="M5397" s="6"/>
      <c r="N5397" s="6"/>
      <c r="O5397" s="6"/>
      <c r="P5397" s="10"/>
      <c r="Q5397" s="15" t="str">
        <f t="shared" ca="1" si="170"/>
        <v>-</v>
      </c>
      <c r="R5397" s="6"/>
      <c r="S5397" s="6"/>
      <c r="T5397" s="6"/>
      <c r="U5397" s="6"/>
      <c r="V5397" s="6"/>
      <c r="W5397" s="6" t="str">
        <f t="shared" si="169"/>
        <v>-</v>
      </c>
      <c r="X5397" s="6"/>
      <c r="Y5397" s="6"/>
      <c r="Z5397" s="6"/>
      <c r="AA5397" s="6"/>
      <c r="AB5397" s="6"/>
      <c r="AC5397" s="6"/>
    </row>
    <row r="5398" spans="1:29" x14ac:dyDescent="0.25">
      <c r="Q5398" s="12" t="str">
        <f t="shared" ca="1" si="170"/>
        <v>-</v>
      </c>
      <c r="W5398" t="str">
        <f t="shared" si="169"/>
        <v>-</v>
      </c>
    </row>
    <row r="5399" spans="1:29" x14ac:dyDescent="0.25">
      <c r="A5399" s="6"/>
      <c r="B5399" s="10"/>
      <c r="C5399" s="6"/>
      <c r="D5399" s="6"/>
      <c r="E5399" s="6"/>
      <c r="F5399" s="6"/>
      <c r="G5399" s="6"/>
      <c r="H5399" s="6"/>
      <c r="I5399" s="6"/>
      <c r="J5399" s="6"/>
      <c r="K5399" s="6"/>
      <c r="L5399" s="6"/>
      <c r="M5399" s="6"/>
      <c r="N5399" s="6"/>
      <c r="O5399" s="6"/>
      <c r="P5399" s="10"/>
      <c r="Q5399" s="15" t="str">
        <f t="shared" ca="1" si="170"/>
        <v>-</v>
      </c>
      <c r="R5399" s="6"/>
      <c r="S5399" s="6"/>
      <c r="T5399" s="6"/>
      <c r="U5399" s="6"/>
      <c r="V5399" s="6"/>
      <c r="W5399" s="6" t="str">
        <f t="shared" si="169"/>
        <v>-</v>
      </c>
      <c r="X5399" s="6"/>
      <c r="Y5399" s="6"/>
      <c r="Z5399" s="6"/>
      <c r="AA5399" s="6"/>
      <c r="AB5399" s="6"/>
      <c r="AC5399" s="6"/>
    </row>
    <row r="5400" spans="1:29" x14ac:dyDescent="0.25">
      <c r="Q5400" s="12" t="str">
        <f t="shared" ca="1" si="170"/>
        <v>-</v>
      </c>
      <c r="W5400" t="str">
        <f t="shared" si="169"/>
        <v>-</v>
      </c>
    </row>
    <row r="5401" spans="1:29" x14ac:dyDescent="0.25">
      <c r="A5401" s="6"/>
      <c r="B5401" s="10"/>
      <c r="C5401" s="6"/>
      <c r="D5401" s="6"/>
      <c r="E5401" s="6"/>
      <c r="F5401" s="6"/>
      <c r="G5401" s="6"/>
      <c r="H5401" s="6"/>
      <c r="I5401" s="6"/>
      <c r="J5401" s="6"/>
      <c r="K5401" s="6"/>
      <c r="L5401" s="6"/>
      <c r="M5401" s="6"/>
      <c r="N5401" s="6"/>
      <c r="O5401" s="6"/>
      <c r="P5401" s="10"/>
      <c r="Q5401" s="15" t="str">
        <f t="shared" ca="1" si="170"/>
        <v>-</v>
      </c>
      <c r="R5401" s="6"/>
      <c r="S5401" s="6"/>
      <c r="T5401" s="6"/>
      <c r="U5401" s="6"/>
      <c r="V5401" s="6"/>
      <c r="W5401" s="6" t="str">
        <f t="shared" si="169"/>
        <v>-</v>
      </c>
      <c r="X5401" s="6"/>
      <c r="Y5401" s="6"/>
      <c r="Z5401" s="6"/>
      <c r="AA5401" s="6"/>
      <c r="AB5401" s="6"/>
      <c r="AC5401" s="6"/>
    </row>
    <row r="5402" spans="1:29" x14ac:dyDescent="0.25">
      <c r="Q5402" s="12" t="str">
        <f t="shared" ca="1" si="170"/>
        <v>-</v>
      </c>
      <c r="W5402" t="str">
        <f t="shared" si="169"/>
        <v>-</v>
      </c>
    </row>
    <row r="5403" spans="1:29" x14ac:dyDescent="0.25">
      <c r="A5403" s="6"/>
      <c r="B5403" s="10"/>
      <c r="C5403" s="6"/>
      <c r="D5403" s="6"/>
      <c r="E5403" s="6"/>
      <c r="F5403" s="6"/>
      <c r="G5403" s="6"/>
      <c r="H5403" s="6"/>
      <c r="I5403" s="6"/>
      <c r="J5403" s="6"/>
      <c r="K5403" s="6"/>
      <c r="L5403" s="6"/>
      <c r="M5403" s="6"/>
      <c r="N5403" s="6"/>
      <c r="O5403" s="6"/>
      <c r="P5403" s="10"/>
      <c r="Q5403" s="15" t="str">
        <f t="shared" ca="1" si="170"/>
        <v>-</v>
      </c>
      <c r="R5403" s="6"/>
      <c r="S5403" s="6"/>
      <c r="T5403" s="6"/>
      <c r="U5403" s="6"/>
      <c r="V5403" s="6"/>
      <c r="W5403" s="6" t="str">
        <f t="shared" si="169"/>
        <v>-</v>
      </c>
      <c r="X5403" s="6"/>
      <c r="Y5403" s="6"/>
      <c r="Z5403" s="6"/>
      <c r="AA5403" s="6"/>
      <c r="AB5403" s="6"/>
      <c r="AC5403" s="6"/>
    </row>
    <row r="5404" spans="1:29" x14ac:dyDescent="0.25">
      <c r="Q5404" s="12" t="str">
        <f t="shared" ca="1" si="170"/>
        <v>-</v>
      </c>
      <c r="W5404" t="str">
        <f t="shared" si="169"/>
        <v>-</v>
      </c>
    </row>
    <row r="5405" spans="1:29" x14ac:dyDescent="0.25">
      <c r="A5405" s="6"/>
      <c r="B5405" s="10"/>
      <c r="C5405" s="6"/>
      <c r="D5405" s="6"/>
      <c r="E5405" s="6"/>
      <c r="F5405" s="6"/>
      <c r="G5405" s="6"/>
      <c r="H5405" s="6"/>
      <c r="I5405" s="6"/>
      <c r="J5405" s="6"/>
      <c r="K5405" s="6"/>
      <c r="L5405" s="6"/>
      <c r="M5405" s="6"/>
      <c r="N5405" s="6"/>
      <c r="O5405" s="6"/>
      <c r="P5405" s="10"/>
      <c r="Q5405" s="15" t="str">
        <f t="shared" ca="1" si="170"/>
        <v>-</v>
      </c>
      <c r="R5405" s="6"/>
      <c r="S5405" s="6"/>
      <c r="T5405" s="6"/>
      <c r="U5405" s="6"/>
      <c r="V5405" s="6"/>
      <c r="W5405" s="6" t="str">
        <f t="shared" si="169"/>
        <v>-</v>
      </c>
      <c r="X5405" s="6"/>
      <c r="Y5405" s="6"/>
      <c r="Z5405" s="6"/>
      <c r="AA5405" s="6"/>
      <c r="AB5405" s="6"/>
      <c r="AC5405" s="6"/>
    </row>
    <row r="5406" spans="1:29" x14ac:dyDescent="0.25">
      <c r="Q5406" s="12" t="str">
        <f t="shared" ca="1" si="170"/>
        <v>-</v>
      </c>
      <c r="W5406" t="str">
        <f t="shared" si="169"/>
        <v>-</v>
      </c>
    </row>
    <row r="5407" spans="1:29" x14ac:dyDescent="0.25">
      <c r="A5407" s="6"/>
      <c r="B5407" s="10"/>
      <c r="C5407" s="6"/>
      <c r="D5407" s="6"/>
      <c r="E5407" s="6"/>
      <c r="F5407" s="6"/>
      <c r="G5407" s="6"/>
      <c r="H5407" s="6"/>
      <c r="I5407" s="6"/>
      <c r="J5407" s="6"/>
      <c r="K5407" s="6"/>
      <c r="L5407" s="6"/>
      <c r="M5407" s="6"/>
      <c r="N5407" s="6"/>
      <c r="O5407" s="6"/>
      <c r="P5407" s="10"/>
      <c r="Q5407" s="15" t="str">
        <f t="shared" ca="1" si="170"/>
        <v>-</v>
      </c>
      <c r="R5407" s="6"/>
      <c r="S5407" s="6"/>
      <c r="T5407" s="6"/>
      <c r="U5407" s="6"/>
      <c r="V5407" s="6"/>
      <c r="W5407" s="6" t="str">
        <f t="shared" si="169"/>
        <v>-</v>
      </c>
      <c r="X5407" s="6"/>
      <c r="Y5407" s="6"/>
      <c r="Z5407" s="6"/>
      <c r="AA5407" s="6"/>
      <c r="AB5407" s="6"/>
      <c r="AC5407" s="6"/>
    </row>
    <row r="5408" spans="1:29" x14ac:dyDescent="0.25">
      <c r="Q5408" s="12" t="str">
        <f t="shared" ca="1" si="170"/>
        <v>-</v>
      </c>
      <c r="W5408" t="str">
        <f t="shared" si="169"/>
        <v>-</v>
      </c>
    </row>
    <row r="5409" spans="1:29" x14ac:dyDescent="0.25">
      <c r="A5409" s="6"/>
      <c r="B5409" s="10"/>
      <c r="C5409" s="6"/>
      <c r="D5409" s="6"/>
      <c r="E5409" s="6"/>
      <c r="F5409" s="6"/>
      <c r="G5409" s="6"/>
      <c r="H5409" s="6"/>
      <c r="I5409" s="6"/>
      <c r="J5409" s="6"/>
      <c r="K5409" s="6"/>
      <c r="L5409" s="6"/>
      <c r="M5409" s="6"/>
      <c r="N5409" s="6"/>
      <c r="O5409" s="6"/>
      <c r="P5409" s="10"/>
      <c r="Q5409" s="15" t="str">
        <f t="shared" ca="1" si="170"/>
        <v>-</v>
      </c>
      <c r="R5409" s="6"/>
      <c r="S5409" s="6"/>
      <c r="T5409" s="6"/>
      <c r="U5409" s="6"/>
      <c r="V5409" s="6"/>
      <c r="W5409" s="6" t="str">
        <f t="shared" si="169"/>
        <v>-</v>
      </c>
      <c r="X5409" s="6"/>
      <c r="Y5409" s="6"/>
      <c r="Z5409" s="6"/>
      <c r="AA5409" s="6"/>
      <c r="AB5409" s="6"/>
      <c r="AC5409" s="6"/>
    </row>
    <row r="5410" spans="1:29" x14ac:dyDescent="0.25">
      <c r="Q5410" s="12" t="str">
        <f t="shared" ca="1" si="170"/>
        <v>-</v>
      </c>
      <c r="W5410" t="str">
        <f t="shared" si="169"/>
        <v>-</v>
      </c>
    </row>
    <row r="5411" spans="1:29" x14ac:dyDescent="0.25">
      <c r="A5411" s="6"/>
      <c r="B5411" s="10"/>
      <c r="C5411" s="6"/>
      <c r="D5411" s="6"/>
      <c r="E5411" s="6"/>
      <c r="F5411" s="6"/>
      <c r="G5411" s="6"/>
      <c r="H5411" s="6"/>
      <c r="I5411" s="6"/>
      <c r="J5411" s="6"/>
      <c r="K5411" s="6"/>
      <c r="L5411" s="6"/>
      <c r="M5411" s="6"/>
      <c r="N5411" s="6"/>
      <c r="O5411" s="6"/>
      <c r="P5411" s="10"/>
      <c r="Q5411" s="15" t="str">
        <f t="shared" ca="1" si="170"/>
        <v>-</v>
      </c>
      <c r="R5411" s="6"/>
      <c r="S5411" s="6"/>
      <c r="T5411" s="6"/>
      <c r="U5411" s="6"/>
      <c r="V5411" s="6"/>
      <c r="W5411" s="6" t="str">
        <f t="shared" si="169"/>
        <v>-</v>
      </c>
      <c r="X5411" s="6"/>
      <c r="Y5411" s="6"/>
      <c r="Z5411" s="6"/>
      <c r="AA5411" s="6"/>
      <c r="AB5411" s="6"/>
      <c r="AC5411" s="6"/>
    </row>
    <row r="5412" spans="1:29" x14ac:dyDescent="0.25">
      <c r="Q5412" s="12" t="str">
        <f t="shared" ca="1" si="170"/>
        <v>-</v>
      </c>
      <c r="W5412" t="str">
        <f t="shared" si="169"/>
        <v>-</v>
      </c>
    </row>
    <row r="5413" spans="1:29" x14ac:dyDescent="0.25">
      <c r="A5413" s="6"/>
      <c r="B5413" s="10"/>
      <c r="C5413" s="6"/>
      <c r="D5413" s="6"/>
      <c r="E5413" s="6"/>
      <c r="F5413" s="6"/>
      <c r="G5413" s="6"/>
      <c r="H5413" s="6"/>
      <c r="I5413" s="6"/>
      <c r="J5413" s="6"/>
      <c r="K5413" s="6"/>
      <c r="L5413" s="6"/>
      <c r="M5413" s="6"/>
      <c r="N5413" s="6"/>
      <c r="O5413" s="6"/>
      <c r="P5413" s="10"/>
      <c r="Q5413" s="15" t="str">
        <f t="shared" ca="1" si="170"/>
        <v>-</v>
      </c>
      <c r="R5413" s="6"/>
      <c r="S5413" s="6"/>
      <c r="T5413" s="6"/>
      <c r="U5413" s="6"/>
      <c r="V5413" s="6"/>
      <c r="W5413" s="6" t="str">
        <f t="shared" si="169"/>
        <v>-</v>
      </c>
      <c r="X5413" s="6"/>
      <c r="Y5413" s="6"/>
      <c r="Z5413" s="6"/>
      <c r="AA5413" s="6"/>
      <c r="AB5413" s="6"/>
      <c r="AC5413" s="6"/>
    </row>
    <row r="5414" spans="1:29" x14ac:dyDescent="0.25">
      <c r="Q5414" s="12" t="str">
        <f t="shared" ca="1" si="170"/>
        <v>-</v>
      </c>
      <c r="W5414" t="str">
        <f t="shared" si="169"/>
        <v>-</v>
      </c>
    </row>
    <row r="5415" spans="1:29" x14ac:dyDescent="0.25">
      <c r="A5415" s="6"/>
      <c r="B5415" s="10"/>
      <c r="C5415" s="6"/>
      <c r="D5415" s="6"/>
      <c r="E5415" s="6"/>
      <c r="F5415" s="6"/>
      <c r="G5415" s="6"/>
      <c r="H5415" s="6"/>
      <c r="I5415" s="6"/>
      <c r="J5415" s="6"/>
      <c r="K5415" s="6"/>
      <c r="L5415" s="6"/>
      <c r="M5415" s="6"/>
      <c r="N5415" s="6"/>
      <c r="O5415" s="6"/>
      <c r="P5415" s="10"/>
      <c r="Q5415" s="15" t="str">
        <f t="shared" ca="1" si="170"/>
        <v>-</v>
      </c>
      <c r="R5415" s="6"/>
      <c r="S5415" s="6"/>
      <c r="T5415" s="6"/>
      <c r="U5415" s="6"/>
      <c r="V5415" s="6"/>
      <c r="W5415" s="6" t="str">
        <f t="shared" si="169"/>
        <v>-</v>
      </c>
      <c r="X5415" s="6"/>
      <c r="Y5415" s="6"/>
      <c r="Z5415" s="6"/>
      <c r="AA5415" s="6"/>
      <c r="AB5415" s="6"/>
      <c r="AC5415" s="6"/>
    </row>
    <row r="5416" spans="1:29" x14ac:dyDescent="0.25">
      <c r="Q5416" s="12" t="str">
        <f t="shared" ca="1" si="170"/>
        <v>-</v>
      </c>
      <c r="W5416" t="str">
        <f t="shared" si="169"/>
        <v>-</v>
      </c>
    </row>
    <row r="5417" spans="1:29" x14ac:dyDescent="0.25">
      <c r="A5417" s="6"/>
      <c r="B5417" s="10"/>
      <c r="C5417" s="6"/>
      <c r="D5417" s="6"/>
      <c r="E5417" s="6"/>
      <c r="F5417" s="6"/>
      <c r="G5417" s="6"/>
      <c r="H5417" s="6"/>
      <c r="I5417" s="6"/>
      <c r="J5417" s="6"/>
      <c r="K5417" s="6"/>
      <c r="L5417" s="6"/>
      <c r="M5417" s="6"/>
      <c r="N5417" s="6"/>
      <c r="O5417" s="6"/>
      <c r="P5417" s="10"/>
      <c r="Q5417" s="15" t="str">
        <f t="shared" ca="1" si="170"/>
        <v>-</v>
      </c>
      <c r="R5417" s="6"/>
      <c r="S5417" s="6"/>
      <c r="T5417" s="6"/>
      <c r="U5417" s="6"/>
      <c r="V5417" s="6"/>
      <c r="W5417" s="6" t="str">
        <f t="shared" si="169"/>
        <v>-</v>
      </c>
      <c r="X5417" s="6"/>
      <c r="Y5417" s="6"/>
      <c r="Z5417" s="6"/>
      <c r="AA5417" s="6"/>
      <c r="AB5417" s="6"/>
      <c r="AC5417" s="6"/>
    </row>
    <row r="5418" spans="1:29" x14ac:dyDescent="0.25">
      <c r="Q5418" s="12" t="str">
        <f t="shared" ca="1" si="170"/>
        <v>-</v>
      </c>
      <c r="W5418" t="str">
        <f t="shared" si="169"/>
        <v>-</v>
      </c>
    </row>
    <row r="5419" spans="1:29" x14ac:dyDescent="0.25">
      <c r="A5419" s="6"/>
      <c r="B5419" s="10"/>
      <c r="C5419" s="6"/>
      <c r="D5419" s="6"/>
      <c r="E5419" s="6"/>
      <c r="F5419" s="6"/>
      <c r="G5419" s="6"/>
      <c r="H5419" s="6"/>
      <c r="I5419" s="6"/>
      <c r="J5419" s="6"/>
      <c r="K5419" s="6"/>
      <c r="L5419" s="6"/>
      <c r="M5419" s="6"/>
      <c r="N5419" s="6"/>
      <c r="O5419" s="6"/>
      <c r="P5419" s="10"/>
      <c r="Q5419" s="15" t="str">
        <f t="shared" ca="1" si="170"/>
        <v>-</v>
      </c>
      <c r="R5419" s="6"/>
      <c r="S5419" s="6"/>
      <c r="T5419" s="6"/>
      <c r="U5419" s="6"/>
      <c r="V5419" s="6"/>
      <c r="W5419" s="6" t="str">
        <f t="shared" si="169"/>
        <v>-</v>
      </c>
      <c r="X5419" s="6"/>
      <c r="Y5419" s="6"/>
      <c r="Z5419" s="6"/>
      <c r="AA5419" s="6"/>
      <c r="AB5419" s="6"/>
      <c r="AC5419" s="6"/>
    </row>
    <row r="5420" spans="1:29" x14ac:dyDescent="0.25">
      <c r="Q5420" s="12" t="str">
        <f t="shared" ca="1" si="170"/>
        <v>-</v>
      </c>
      <c r="W5420" t="str">
        <f t="shared" si="169"/>
        <v>-</v>
      </c>
    </row>
    <row r="5421" spans="1:29" x14ac:dyDescent="0.25">
      <c r="A5421" s="6"/>
      <c r="B5421" s="10"/>
      <c r="C5421" s="6"/>
      <c r="D5421" s="6"/>
      <c r="E5421" s="6"/>
      <c r="F5421" s="6"/>
      <c r="G5421" s="6"/>
      <c r="H5421" s="6"/>
      <c r="I5421" s="6"/>
      <c r="J5421" s="6"/>
      <c r="K5421" s="6"/>
      <c r="L5421" s="6"/>
      <c r="M5421" s="6"/>
      <c r="N5421" s="6"/>
      <c r="O5421" s="6"/>
      <c r="P5421" s="10"/>
      <c r="Q5421" s="15" t="str">
        <f t="shared" ca="1" si="170"/>
        <v>-</v>
      </c>
      <c r="R5421" s="6"/>
      <c r="S5421" s="6"/>
      <c r="T5421" s="6"/>
      <c r="U5421" s="6"/>
      <c r="V5421" s="6"/>
      <c r="W5421" s="6" t="str">
        <f t="shared" si="169"/>
        <v>-</v>
      </c>
      <c r="X5421" s="6"/>
      <c r="Y5421" s="6"/>
      <c r="Z5421" s="6"/>
      <c r="AA5421" s="6"/>
      <c r="AB5421" s="6"/>
      <c r="AC5421" s="6"/>
    </row>
    <row r="5422" spans="1:29" x14ac:dyDescent="0.25">
      <c r="Q5422" s="12" t="str">
        <f t="shared" ca="1" si="170"/>
        <v>-</v>
      </c>
      <c r="W5422" t="str">
        <f t="shared" si="169"/>
        <v>-</v>
      </c>
    </row>
    <row r="5423" spans="1:29" x14ac:dyDescent="0.25">
      <c r="A5423" s="6"/>
      <c r="B5423" s="10"/>
      <c r="C5423" s="6"/>
      <c r="D5423" s="6"/>
      <c r="E5423" s="6"/>
      <c r="F5423" s="6"/>
      <c r="G5423" s="6"/>
      <c r="H5423" s="6"/>
      <c r="I5423" s="6"/>
      <c r="J5423" s="6"/>
      <c r="K5423" s="6"/>
      <c r="L5423" s="6"/>
      <c r="M5423" s="6"/>
      <c r="N5423" s="6"/>
      <c r="O5423" s="6"/>
      <c r="P5423" s="10"/>
      <c r="Q5423" s="15" t="str">
        <f t="shared" ca="1" si="170"/>
        <v>-</v>
      </c>
      <c r="R5423" s="6"/>
      <c r="S5423" s="6"/>
      <c r="T5423" s="6"/>
      <c r="U5423" s="6"/>
      <c r="V5423" s="6"/>
      <c r="W5423" s="6" t="str">
        <f t="shared" si="169"/>
        <v>-</v>
      </c>
      <c r="X5423" s="6"/>
      <c r="Y5423" s="6"/>
      <c r="Z5423" s="6"/>
      <c r="AA5423" s="6"/>
      <c r="AB5423" s="6"/>
      <c r="AC5423" s="6"/>
    </row>
    <row r="5424" spans="1:29" x14ac:dyDescent="0.25">
      <c r="Q5424" s="12" t="str">
        <f t="shared" ca="1" si="170"/>
        <v>-</v>
      </c>
      <c r="W5424" t="str">
        <f t="shared" si="169"/>
        <v>-</v>
      </c>
    </row>
    <row r="5425" spans="1:29" x14ac:dyDescent="0.25">
      <c r="A5425" s="6"/>
      <c r="B5425" s="10"/>
      <c r="C5425" s="6"/>
      <c r="D5425" s="6"/>
      <c r="E5425" s="6"/>
      <c r="F5425" s="6"/>
      <c r="G5425" s="6"/>
      <c r="H5425" s="6"/>
      <c r="I5425" s="6"/>
      <c r="J5425" s="6"/>
      <c r="K5425" s="6"/>
      <c r="L5425" s="6"/>
      <c r="M5425" s="6"/>
      <c r="N5425" s="6"/>
      <c r="O5425" s="6"/>
      <c r="P5425" s="10"/>
      <c r="Q5425" s="15" t="str">
        <f t="shared" ca="1" si="170"/>
        <v>-</v>
      </c>
      <c r="R5425" s="6"/>
      <c r="S5425" s="6"/>
      <c r="T5425" s="6"/>
      <c r="U5425" s="6"/>
      <c r="V5425" s="6"/>
      <c r="W5425" s="6" t="str">
        <f t="shared" si="169"/>
        <v>-</v>
      </c>
      <c r="X5425" s="6"/>
      <c r="Y5425" s="6"/>
      <c r="Z5425" s="6"/>
      <c r="AA5425" s="6"/>
      <c r="AB5425" s="6"/>
      <c r="AC5425" s="6"/>
    </row>
    <row r="5426" spans="1:29" x14ac:dyDescent="0.25">
      <c r="Q5426" s="12" t="str">
        <f t="shared" ca="1" si="170"/>
        <v>-</v>
      </c>
      <c r="W5426" t="str">
        <f t="shared" si="169"/>
        <v>-</v>
      </c>
    </row>
    <row r="5427" spans="1:29" x14ac:dyDescent="0.25">
      <c r="A5427" s="6"/>
      <c r="B5427" s="10"/>
      <c r="C5427" s="6"/>
      <c r="D5427" s="6"/>
      <c r="E5427" s="6"/>
      <c r="F5427" s="6"/>
      <c r="G5427" s="6"/>
      <c r="H5427" s="6"/>
      <c r="I5427" s="6"/>
      <c r="J5427" s="6"/>
      <c r="K5427" s="6"/>
      <c r="L5427" s="6"/>
      <c r="M5427" s="6"/>
      <c r="N5427" s="6"/>
      <c r="O5427" s="6"/>
      <c r="P5427" s="10"/>
      <c r="Q5427" s="15" t="str">
        <f t="shared" ca="1" si="170"/>
        <v>-</v>
      </c>
      <c r="R5427" s="6"/>
      <c r="S5427" s="6"/>
      <c r="T5427" s="6"/>
      <c r="U5427" s="6"/>
      <c r="V5427" s="6"/>
      <c r="W5427" s="6" t="str">
        <f t="shared" si="169"/>
        <v>-</v>
      </c>
      <c r="X5427" s="6"/>
      <c r="Y5427" s="6"/>
      <c r="Z5427" s="6"/>
      <c r="AA5427" s="6"/>
      <c r="AB5427" s="6"/>
      <c r="AC5427" s="6"/>
    </row>
    <row r="5428" spans="1:29" x14ac:dyDescent="0.25">
      <c r="Q5428" s="12" t="str">
        <f t="shared" ca="1" si="170"/>
        <v>-</v>
      </c>
      <c r="W5428" t="str">
        <f t="shared" si="169"/>
        <v>-</v>
      </c>
    </row>
    <row r="5429" spans="1:29" x14ac:dyDescent="0.25">
      <c r="A5429" s="6"/>
      <c r="B5429" s="10"/>
      <c r="C5429" s="6"/>
      <c r="D5429" s="6"/>
      <c r="E5429" s="6"/>
      <c r="F5429" s="6"/>
      <c r="G5429" s="6"/>
      <c r="H5429" s="6"/>
      <c r="I5429" s="6"/>
      <c r="J5429" s="6"/>
      <c r="K5429" s="6"/>
      <c r="L5429" s="6"/>
      <c r="M5429" s="6"/>
      <c r="N5429" s="6"/>
      <c r="O5429" s="6"/>
      <c r="P5429" s="10"/>
      <c r="Q5429" s="15" t="str">
        <f t="shared" ca="1" si="170"/>
        <v>-</v>
      </c>
      <c r="R5429" s="6"/>
      <c r="S5429" s="6"/>
      <c r="T5429" s="6"/>
      <c r="U5429" s="6"/>
      <c r="V5429" s="6"/>
      <c r="W5429" s="6" t="str">
        <f t="shared" si="169"/>
        <v>-</v>
      </c>
      <c r="X5429" s="6"/>
      <c r="Y5429" s="6"/>
      <c r="Z5429" s="6"/>
      <c r="AA5429" s="6"/>
      <c r="AB5429" s="6"/>
      <c r="AC5429" s="6"/>
    </row>
    <row r="5430" spans="1:29" x14ac:dyDescent="0.25">
      <c r="Q5430" s="12" t="str">
        <f t="shared" ca="1" si="170"/>
        <v>-</v>
      </c>
      <c r="W5430" t="str">
        <f t="shared" si="169"/>
        <v>-</v>
      </c>
    </row>
    <row r="5431" spans="1:29" x14ac:dyDescent="0.25">
      <c r="A5431" s="6"/>
      <c r="B5431" s="10"/>
      <c r="C5431" s="6"/>
      <c r="D5431" s="6"/>
      <c r="E5431" s="6"/>
      <c r="F5431" s="6"/>
      <c r="G5431" s="6"/>
      <c r="H5431" s="6"/>
      <c r="I5431" s="6"/>
      <c r="J5431" s="6"/>
      <c r="K5431" s="6"/>
      <c r="L5431" s="6"/>
      <c r="M5431" s="6"/>
      <c r="N5431" s="6"/>
      <c r="O5431" s="6"/>
      <c r="P5431" s="10"/>
      <c r="Q5431" s="15" t="str">
        <f t="shared" ca="1" si="170"/>
        <v>-</v>
      </c>
      <c r="R5431" s="6"/>
      <c r="S5431" s="6"/>
      <c r="T5431" s="6"/>
      <c r="U5431" s="6"/>
      <c r="V5431" s="6"/>
      <c r="W5431" s="6" t="str">
        <f t="shared" si="169"/>
        <v>-</v>
      </c>
      <c r="X5431" s="6"/>
      <c r="Y5431" s="6"/>
      <c r="Z5431" s="6"/>
      <c r="AA5431" s="6"/>
      <c r="AB5431" s="6"/>
      <c r="AC5431" s="6"/>
    </row>
    <row r="5432" spans="1:29" x14ac:dyDescent="0.25">
      <c r="Q5432" s="12" t="str">
        <f t="shared" ca="1" si="170"/>
        <v>-</v>
      </c>
      <c r="W5432" t="str">
        <f t="shared" si="169"/>
        <v>-</v>
      </c>
    </row>
    <row r="5433" spans="1:29" x14ac:dyDescent="0.25">
      <c r="A5433" s="6"/>
      <c r="B5433" s="10"/>
      <c r="C5433" s="6"/>
      <c r="D5433" s="6"/>
      <c r="E5433" s="6"/>
      <c r="F5433" s="6"/>
      <c r="G5433" s="6"/>
      <c r="H5433" s="6"/>
      <c r="I5433" s="6"/>
      <c r="J5433" s="6"/>
      <c r="K5433" s="6"/>
      <c r="L5433" s="6"/>
      <c r="M5433" s="6"/>
      <c r="N5433" s="6"/>
      <c r="O5433" s="6"/>
      <c r="P5433" s="10"/>
      <c r="Q5433" s="15" t="str">
        <f t="shared" ca="1" si="170"/>
        <v>-</v>
      </c>
      <c r="R5433" s="6"/>
      <c r="S5433" s="6"/>
      <c r="T5433" s="6"/>
      <c r="U5433" s="6"/>
      <c r="V5433" s="6"/>
      <c r="W5433" s="6" t="str">
        <f t="shared" si="169"/>
        <v>-</v>
      </c>
      <c r="X5433" s="6"/>
      <c r="Y5433" s="6"/>
      <c r="Z5433" s="6"/>
      <c r="AA5433" s="6"/>
      <c r="AB5433" s="6"/>
      <c r="AC5433" s="6"/>
    </row>
    <row r="5434" spans="1:29" x14ac:dyDescent="0.25">
      <c r="Q5434" s="12" t="str">
        <f t="shared" ca="1" si="170"/>
        <v>-</v>
      </c>
      <c r="W5434" t="str">
        <f t="shared" si="169"/>
        <v>-</v>
      </c>
    </row>
    <row r="5435" spans="1:29" x14ac:dyDescent="0.25">
      <c r="A5435" s="6"/>
      <c r="B5435" s="10"/>
      <c r="C5435" s="6"/>
      <c r="D5435" s="6"/>
      <c r="E5435" s="6"/>
      <c r="F5435" s="6"/>
      <c r="G5435" s="6"/>
      <c r="H5435" s="6"/>
      <c r="I5435" s="6"/>
      <c r="J5435" s="6"/>
      <c r="K5435" s="6"/>
      <c r="L5435" s="6"/>
      <c r="M5435" s="6"/>
      <c r="N5435" s="6"/>
      <c r="O5435" s="6"/>
      <c r="P5435" s="10"/>
      <c r="Q5435" s="15" t="str">
        <f t="shared" ca="1" si="170"/>
        <v>-</v>
      </c>
      <c r="R5435" s="6"/>
      <c r="S5435" s="6"/>
      <c r="T5435" s="6"/>
      <c r="U5435" s="6"/>
      <c r="V5435" s="6"/>
      <c r="W5435" s="6" t="str">
        <f t="shared" si="169"/>
        <v>-</v>
      </c>
      <c r="X5435" s="6"/>
      <c r="Y5435" s="6"/>
      <c r="Z5435" s="6"/>
      <c r="AA5435" s="6"/>
      <c r="AB5435" s="6"/>
      <c r="AC5435" s="6"/>
    </row>
    <row r="5436" spans="1:29" x14ac:dyDescent="0.25">
      <c r="Q5436" s="12" t="str">
        <f t="shared" ca="1" si="170"/>
        <v>-</v>
      </c>
      <c r="W5436" t="str">
        <f t="shared" si="169"/>
        <v>-</v>
      </c>
    </row>
    <row r="5437" spans="1:29" x14ac:dyDescent="0.25">
      <c r="A5437" s="6"/>
      <c r="B5437" s="10"/>
      <c r="C5437" s="6"/>
      <c r="D5437" s="6"/>
      <c r="E5437" s="6"/>
      <c r="F5437" s="6"/>
      <c r="G5437" s="6"/>
      <c r="H5437" s="6"/>
      <c r="I5437" s="6"/>
      <c r="J5437" s="6"/>
      <c r="K5437" s="6"/>
      <c r="L5437" s="6"/>
      <c r="M5437" s="6"/>
      <c r="N5437" s="6"/>
      <c r="O5437" s="6"/>
      <c r="P5437" s="10"/>
      <c r="Q5437" s="15" t="str">
        <f t="shared" ca="1" si="170"/>
        <v>-</v>
      </c>
      <c r="R5437" s="6"/>
      <c r="S5437" s="6"/>
      <c r="T5437" s="6"/>
      <c r="U5437" s="6"/>
      <c r="V5437" s="6"/>
      <c r="W5437" s="6" t="str">
        <f t="shared" si="169"/>
        <v>-</v>
      </c>
      <c r="X5437" s="6"/>
      <c r="Y5437" s="6"/>
      <c r="Z5437" s="6"/>
      <c r="AA5437" s="6"/>
      <c r="AB5437" s="6"/>
      <c r="AC5437" s="6"/>
    </row>
    <row r="5438" spans="1:29" x14ac:dyDescent="0.25">
      <c r="Q5438" s="12" t="str">
        <f t="shared" ca="1" si="170"/>
        <v>-</v>
      </c>
      <c r="W5438" t="str">
        <f t="shared" si="169"/>
        <v>-</v>
      </c>
    </row>
    <row r="5439" spans="1:29" x14ac:dyDescent="0.25">
      <c r="A5439" s="6"/>
      <c r="B5439" s="10"/>
      <c r="C5439" s="6"/>
      <c r="D5439" s="6"/>
      <c r="E5439" s="6"/>
      <c r="F5439" s="6"/>
      <c r="G5439" s="6"/>
      <c r="H5439" s="6"/>
      <c r="I5439" s="6"/>
      <c r="J5439" s="6"/>
      <c r="K5439" s="6"/>
      <c r="L5439" s="6"/>
      <c r="M5439" s="6"/>
      <c r="N5439" s="6"/>
      <c r="O5439" s="6"/>
      <c r="P5439" s="10"/>
      <c r="Q5439" s="15" t="str">
        <f t="shared" ca="1" si="170"/>
        <v>-</v>
      </c>
      <c r="R5439" s="6"/>
      <c r="S5439" s="6"/>
      <c r="T5439" s="6"/>
      <c r="U5439" s="6"/>
      <c r="V5439" s="6"/>
      <c r="W5439" s="6" t="str">
        <f t="shared" ref="W5439:W5502" si="171">IF(OR(ISBLANK(J5439),ISBLANK(V5439)),"-",(IF(J5439=V5439,"Yes","No")))</f>
        <v>-</v>
      </c>
      <c r="X5439" s="6"/>
      <c r="Y5439" s="6"/>
      <c r="Z5439" s="6"/>
      <c r="AA5439" s="6"/>
      <c r="AB5439" s="6"/>
      <c r="AC5439" s="6"/>
    </row>
    <row r="5440" spans="1:29" x14ac:dyDescent="0.25">
      <c r="Q5440" s="12" t="str">
        <f t="shared" ref="Q5440:Q5503" ca="1" si="172">IF(B5440&gt;1/1/1900, (IF(R5440="Closed",(DATEDIF(B5440,P5440,"d"))-(DATEDIF(M5440,O5440,"d")),IF(OR(R5440="Pending",ISBLANK(P5440)),TODAY()-B5440))),"-")</f>
        <v>-</v>
      </c>
      <c r="W5440" t="str">
        <f t="shared" si="171"/>
        <v>-</v>
      </c>
    </row>
    <row r="5441" spans="1:29" x14ac:dyDescent="0.25">
      <c r="A5441" s="6"/>
      <c r="B5441" s="10"/>
      <c r="C5441" s="6"/>
      <c r="D5441" s="6"/>
      <c r="E5441" s="6"/>
      <c r="F5441" s="6"/>
      <c r="G5441" s="6"/>
      <c r="H5441" s="6"/>
      <c r="I5441" s="6"/>
      <c r="J5441" s="6"/>
      <c r="K5441" s="6"/>
      <c r="L5441" s="6"/>
      <c r="M5441" s="6"/>
      <c r="N5441" s="6"/>
      <c r="O5441" s="6"/>
      <c r="P5441" s="10"/>
      <c r="Q5441" s="15" t="str">
        <f t="shared" ca="1" si="172"/>
        <v>-</v>
      </c>
      <c r="R5441" s="6"/>
      <c r="S5441" s="6"/>
      <c r="T5441" s="6"/>
      <c r="U5441" s="6"/>
      <c r="V5441" s="6"/>
      <c r="W5441" s="6" t="str">
        <f t="shared" si="171"/>
        <v>-</v>
      </c>
      <c r="X5441" s="6"/>
      <c r="Y5441" s="6"/>
      <c r="Z5441" s="6"/>
      <c r="AA5441" s="6"/>
      <c r="AB5441" s="6"/>
      <c r="AC5441" s="6"/>
    </row>
    <row r="5442" spans="1:29" x14ac:dyDescent="0.25">
      <c r="Q5442" s="12" t="str">
        <f t="shared" ca="1" si="172"/>
        <v>-</v>
      </c>
      <c r="W5442" t="str">
        <f t="shared" si="171"/>
        <v>-</v>
      </c>
    </row>
    <row r="5443" spans="1:29" x14ac:dyDescent="0.25">
      <c r="A5443" s="6"/>
      <c r="B5443" s="10"/>
      <c r="C5443" s="6"/>
      <c r="D5443" s="6"/>
      <c r="E5443" s="6"/>
      <c r="F5443" s="6"/>
      <c r="G5443" s="6"/>
      <c r="H5443" s="6"/>
      <c r="I5443" s="6"/>
      <c r="J5443" s="6"/>
      <c r="K5443" s="6"/>
      <c r="L5443" s="6"/>
      <c r="M5443" s="6"/>
      <c r="N5443" s="6"/>
      <c r="O5443" s="6"/>
      <c r="P5443" s="10"/>
      <c r="Q5443" s="15" t="str">
        <f t="shared" ca="1" si="172"/>
        <v>-</v>
      </c>
      <c r="R5443" s="6"/>
      <c r="S5443" s="6"/>
      <c r="T5443" s="6"/>
      <c r="U5443" s="6"/>
      <c r="V5443" s="6"/>
      <c r="W5443" s="6" t="str">
        <f t="shared" si="171"/>
        <v>-</v>
      </c>
      <c r="X5443" s="6"/>
      <c r="Y5443" s="6"/>
      <c r="Z5443" s="6"/>
      <c r="AA5443" s="6"/>
      <c r="AB5443" s="6"/>
      <c r="AC5443" s="6"/>
    </row>
    <row r="5444" spans="1:29" x14ac:dyDescent="0.25">
      <c r="Q5444" s="12" t="str">
        <f t="shared" ca="1" si="172"/>
        <v>-</v>
      </c>
      <c r="W5444" t="str">
        <f t="shared" si="171"/>
        <v>-</v>
      </c>
    </row>
    <row r="5445" spans="1:29" x14ac:dyDescent="0.25">
      <c r="A5445" s="6"/>
      <c r="B5445" s="10"/>
      <c r="C5445" s="6"/>
      <c r="D5445" s="6"/>
      <c r="E5445" s="6"/>
      <c r="F5445" s="6"/>
      <c r="G5445" s="6"/>
      <c r="H5445" s="6"/>
      <c r="I5445" s="6"/>
      <c r="J5445" s="6"/>
      <c r="K5445" s="6"/>
      <c r="L5445" s="6"/>
      <c r="M5445" s="6"/>
      <c r="N5445" s="6"/>
      <c r="O5445" s="6"/>
      <c r="P5445" s="10"/>
      <c r="Q5445" s="15" t="str">
        <f t="shared" ca="1" si="172"/>
        <v>-</v>
      </c>
      <c r="R5445" s="6"/>
      <c r="S5445" s="6"/>
      <c r="T5445" s="6"/>
      <c r="U5445" s="6"/>
      <c r="V5445" s="6"/>
      <c r="W5445" s="6" t="str">
        <f t="shared" si="171"/>
        <v>-</v>
      </c>
      <c r="X5445" s="6"/>
      <c r="Y5445" s="6"/>
      <c r="Z5445" s="6"/>
      <c r="AA5445" s="6"/>
      <c r="AB5445" s="6"/>
      <c r="AC5445" s="6"/>
    </row>
    <row r="5446" spans="1:29" x14ac:dyDescent="0.25">
      <c r="Q5446" s="12" t="str">
        <f t="shared" ca="1" si="172"/>
        <v>-</v>
      </c>
      <c r="W5446" t="str">
        <f t="shared" si="171"/>
        <v>-</v>
      </c>
    </row>
    <row r="5447" spans="1:29" x14ac:dyDescent="0.25">
      <c r="A5447" s="6"/>
      <c r="B5447" s="10"/>
      <c r="C5447" s="6"/>
      <c r="D5447" s="6"/>
      <c r="E5447" s="6"/>
      <c r="F5447" s="6"/>
      <c r="G5447" s="6"/>
      <c r="H5447" s="6"/>
      <c r="I5447" s="6"/>
      <c r="J5447" s="6"/>
      <c r="K5447" s="6"/>
      <c r="L5447" s="6"/>
      <c r="M5447" s="6"/>
      <c r="N5447" s="6"/>
      <c r="O5447" s="6"/>
      <c r="P5447" s="10"/>
      <c r="Q5447" s="15" t="str">
        <f t="shared" ca="1" si="172"/>
        <v>-</v>
      </c>
      <c r="R5447" s="6"/>
      <c r="S5447" s="6"/>
      <c r="T5447" s="6"/>
      <c r="U5447" s="6"/>
      <c r="V5447" s="6"/>
      <c r="W5447" s="6" t="str">
        <f t="shared" si="171"/>
        <v>-</v>
      </c>
      <c r="X5447" s="6"/>
      <c r="Y5447" s="6"/>
      <c r="Z5447" s="6"/>
      <c r="AA5447" s="6"/>
      <c r="AB5447" s="6"/>
      <c r="AC5447" s="6"/>
    </row>
    <row r="5448" spans="1:29" x14ac:dyDescent="0.25">
      <c r="Q5448" s="12" t="str">
        <f t="shared" ca="1" si="172"/>
        <v>-</v>
      </c>
      <c r="W5448" t="str">
        <f t="shared" si="171"/>
        <v>-</v>
      </c>
    </row>
    <row r="5449" spans="1:29" x14ac:dyDescent="0.25">
      <c r="A5449" s="6"/>
      <c r="B5449" s="10"/>
      <c r="C5449" s="6"/>
      <c r="D5449" s="6"/>
      <c r="E5449" s="6"/>
      <c r="F5449" s="6"/>
      <c r="G5449" s="6"/>
      <c r="H5449" s="6"/>
      <c r="I5449" s="6"/>
      <c r="J5449" s="6"/>
      <c r="K5449" s="6"/>
      <c r="L5449" s="6"/>
      <c r="M5449" s="6"/>
      <c r="N5449" s="6"/>
      <c r="O5449" s="6"/>
      <c r="P5449" s="10"/>
      <c r="Q5449" s="15" t="str">
        <f t="shared" ca="1" si="172"/>
        <v>-</v>
      </c>
      <c r="R5449" s="6"/>
      <c r="S5449" s="6"/>
      <c r="T5449" s="6"/>
      <c r="U5449" s="6"/>
      <c r="V5449" s="6"/>
      <c r="W5449" s="6" t="str">
        <f t="shared" si="171"/>
        <v>-</v>
      </c>
      <c r="X5449" s="6"/>
      <c r="Y5449" s="6"/>
      <c r="Z5449" s="6"/>
      <c r="AA5449" s="6"/>
      <c r="AB5449" s="6"/>
      <c r="AC5449" s="6"/>
    </row>
    <row r="5450" spans="1:29" x14ac:dyDescent="0.25">
      <c r="Q5450" s="12" t="str">
        <f t="shared" ca="1" si="172"/>
        <v>-</v>
      </c>
      <c r="W5450" t="str">
        <f t="shared" si="171"/>
        <v>-</v>
      </c>
    </row>
    <row r="5451" spans="1:29" x14ac:dyDescent="0.25">
      <c r="A5451" s="6"/>
      <c r="B5451" s="10"/>
      <c r="C5451" s="6"/>
      <c r="D5451" s="6"/>
      <c r="E5451" s="6"/>
      <c r="F5451" s="6"/>
      <c r="G5451" s="6"/>
      <c r="H5451" s="6"/>
      <c r="I5451" s="6"/>
      <c r="J5451" s="6"/>
      <c r="K5451" s="6"/>
      <c r="L5451" s="6"/>
      <c r="M5451" s="6"/>
      <c r="N5451" s="6"/>
      <c r="O5451" s="6"/>
      <c r="P5451" s="10"/>
      <c r="Q5451" s="15" t="str">
        <f t="shared" ca="1" si="172"/>
        <v>-</v>
      </c>
      <c r="R5451" s="6"/>
      <c r="S5451" s="6"/>
      <c r="T5451" s="6"/>
      <c r="U5451" s="6"/>
      <c r="V5451" s="6"/>
      <c r="W5451" s="6" t="str">
        <f t="shared" si="171"/>
        <v>-</v>
      </c>
      <c r="X5451" s="6"/>
      <c r="Y5451" s="6"/>
      <c r="Z5451" s="6"/>
      <c r="AA5451" s="6"/>
      <c r="AB5451" s="6"/>
      <c r="AC5451" s="6"/>
    </row>
    <row r="5452" spans="1:29" x14ac:dyDescent="0.25">
      <c r="Q5452" s="12" t="str">
        <f t="shared" ca="1" si="172"/>
        <v>-</v>
      </c>
      <c r="W5452" t="str">
        <f t="shared" si="171"/>
        <v>-</v>
      </c>
    </row>
    <row r="5453" spans="1:29" x14ac:dyDescent="0.25">
      <c r="A5453" s="6"/>
      <c r="B5453" s="10"/>
      <c r="C5453" s="6"/>
      <c r="D5453" s="6"/>
      <c r="E5453" s="6"/>
      <c r="F5453" s="6"/>
      <c r="G5453" s="6"/>
      <c r="H5453" s="6"/>
      <c r="I5453" s="6"/>
      <c r="J5453" s="6"/>
      <c r="K5453" s="6"/>
      <c r="L5453" s="6"/>
      <c r="M5453" s="6"/>
      <c r="N5453" s="6"/>
      <c r="O5453" s="6"/>
      <c r="P5453" s="10"/>
      <c r="Q5453" s="15" t="str">
        <f t="shared" ca="1" si="172"/>
        <v>-</v>
      </c>
      <c r="R5453" s="6"/>
      <c r="S5453" s="6"/>
      <c r="T5453" s="6"/>
      <c r="U5453" s="6"/>
      <c r="V5453" s="6"/>
      <c r="W5453" s="6" t="str">
        <f t="shared" si="171"/>
        <v>-</v>
      </c>
      <c r="X5453" s="6"/>
      <c r="Y5453" s="6"/>
      <c r="Z5453" s="6"/>
      <c r="AA5453" s="6"/>
      <c r="AB5453" s="6"/>
      <c r="AC5453" s="6"/>
    </row>
    <row r="5454" spans="1:29" x14ac:dyDescent="0.25">
      <c r="Q5454" s="12" t="str">
        <f t="shared" ca="1" si="172"/>
        <v>-</v>
      </c>
      <c r="W5454" t="str">
        <f t="shared" si="171"/>
        <v>-</v>
      </c>
    </row>
    <row r="5455" spans="1:29" x14ac:dyDescent="0.25">
      <c r="A5455" s="6"/>
      <c r="B5455" s="10"/>
      <c r="C5455" s="6"/>
      <c r="D5455" s="6"/>
      <c r="E5455" s="6"/>
      <c r="F5455" s="6"/>
      <c r="G5455" s="6"/>
      <c r="H5455" s="6"/>
      <c r="I5455" s="6"/>
      <c r="J5455" s="6"/>
      <c r="K5455" s="6"/>
      <c r="L5455" s="6"/>
      <c r="M5455" s="6"/>
      <c r="N5455" s="6"/>
      <c r="O5455" s="6"/>
      <c r="P5455" s="10"/>
      <c r="Q5455" s="15" t="str">
        <f t="shared" ca="1" si="172"/>
        <v>-</v>
      </c>
      <c r="R5455" s="6"/>
      <c r="S5455" s="6"/>
      <c r="T5455" s="6"/>
      <c r="U5455" s="6"/>
      <c r="V5455" s="6"/>
      <c r="W5455" s="6" t="str">
        <f t="shared" si="171"/>
        <v>-</v>
      </c>
      <c r="X5455" s="6"/>
      <c r="Y5455" s="6"/>
      <c r="Z5455" s="6"/>
      <c r="AA5455" s="6"/>
      <c r="AB5455" s="6"/>
      <c r="AC5455" s="6"/>
    </row>
    <row r="5456" spans="1:29" x14ac:dyDescent="0.25">
      <c r="Q5456" s="12" t="str">
        <f t="shared" ca="1" si="172"/>
        <v>-</v>
      </c>
      <c r="W5456" t="str">
        <f t="shared" si="171"/>
        <v>-</v>
      </c>
    </row>
    <row r="5457" spans="1:29" x14ac:dyDescent="0.25">
      <c r="A5457" s="6"/>
      <c r="B5457" s="10"/>
      <c r="C5457" s="6"/>
      <c r="D5457" s="6"/>
      <c r="E5457" s="6"/>
      <c r="F5457" s="6"/>
      <c r="G5457" s="6"/>
      <c r="H5457" s="6"/>
      <c r="I5457" s="6"/>
      <c r="J5457" s="6"/>
      <c r="K5457" s="6"/>
      <c r="L5457" s="6"/>
      <c r="M5457" s="6"/>
      <c r="N5457" s="6"/>
      <c r="O5457" s="6"/>
      <c r="P5457" s="10"/>
      <c r="Q5457" s="15" t="str">
        <f t="shared" ca="1" si="172"/>
        <v>-</v>
      </c>
      <c r="R5457" s="6"/>
      <c r="S5457" s="6"/>
      <c r="T5457" s="6"/>
      <c r="U5457" s="6"/>
      <c r="V5457" s="6"/>
      <c r="W5457" s="6" t="str">
        <f t="shared" si="171"/>
        <v>-</v>
      </c>
      <c r="X5457" s="6"/>
      <c r="Y5457" s="6"/>
      <c r="Z5457" s="6"/>
      <c r="AA5457" s="6"/>
      <c r="AB5457" s="6"/>
      <c r="AC5457" s="6"/>
    </row>
    <row r="5458" spans="1:29" x14ac:dyDescent="0.25">
      <c r="Q5458" s="12" t="str">
        <f t="shared" ca="1" si="172"/>
        <v>-</v>
      </c>
      <c r="W5458" t="str">
        <f t="shared" si="171"/>
        <v>-</v>
      </c>
    </row>
    <row r="5459" spans="1:29" x14ac:dyDescent="0.25">
      <c r="A5459" s="6"/>
      <c r="B5459" s="10"/>
      <c r="C5459" s="6"/>
      <c r="D5459" s="6"/>
      <c r="E5459" s="6"/>
      <c r="F5459" s="6"/>
      <c r="G5459" s="6"/>
      <c r="H5459" s="6"/>
      <c r="I5459" s="6"/>
      <c r="J5459" s="6"/>
      <c r="K5459" s="6"/>
      <c r="L5459" s="6"/>
      <c r="M5459" s="6"/>
      <c r="N5459" s="6"/>
      <c r="O5459" s="6"/>
      <c r="P5459" s="10"/>
      <c r="Q5459" s="15" t="str">
        <f t="shared" ca="1" si="172"/>
        <v>-</v>
      </c>
      <c r="R5459" s="6"/>
      <c r="S5459" s="6"/>
      <c r="T5459" s="6"/>
      <c r="U5459" s="6"/>
      <c r="V5459" s="6"/>
      <c r="W5459" s="6" t="str">
        <f t="shared" si="171"/>
        <v>-</v>
      </c>
      <c r="X5459" s="6"/>
      <c r="Y5459" s="6"/>
      <c r="Z5459" s="6"/>
      <c r="AA5459" s="6"/>
      <c r="AB5459" s="6"/>
      <c r="AC5459" s="6"/>
    </row>
    <row r="5460" spans="1:29" x14ac:dyDescent="0.25">
      <c r="Q5460" s="12" t="str">
        <f t="shared" ca="1" si="172"/>
        <v>-</v>
      </c>
      <c r="W5460" t="str">
        <f t="shared" si="171"/>
        <v>-</v>
      </c>
    </row>
    <row r="5461" spans="1:29" x14ac:dyDescent="0.25">
      <c r="A5461" s="6"/>
      <c r="B5461" s="10"/>
      <c r="C5461" s="6"/>
      <c r="D5461" s="6"/>
      <c r="E5461" s="6"/>
      <c r="F5461" s="6"/>
      <c r="G5461" s="6"/>
      <c r="H5461" s="6"/>
      <c r="I5461" s="6"/>
      <c r="J5461" s="6"/>
      <c r="K5461" s="6"/>
      <c r="L5461" s="6"/>
      <c r="M5461" s="6"/>
      <c r="N5461" s="6"/>
      <c r="O5461" s="6"/>
      <c r="P5461" s="10"/>
      <c r="Q5461" s="15" t="str">
        <f t="shared" ca="1" si="172"/>
        <v>-</v>
      </c>
      <c r="R5461" s="6"/>
      <c r="S5461" s="6"/>
      <c r="T5461" s="6"/>
      <c r="U5461" s="6"/>
      <c r="V5461" s="6"/>
      <c r="W5461" s="6" t="str">
        <f t="shared" si="171"/>
        <v>-</v>
      </c>
      <c r="X5461" s="6"/>
      <c r="Y5461" s="6"/>
      <c r="Z5461" s="6"/>
      <c r="AA5461" s="6"/>
      <c r="AB5461" s="6"/>
      <c r="AC5461" s="6"/>
    </row>
    <row r="5462" spans="1:29" x14ac:dyDescent="0.25">
      <c r="Q5462" s="12" t="str">
        <f t="shared" ca="1" si="172"/>
        <v>-</v>
      </c>
      <c r="W5462" t="str">
        <f t="shared" si="171"/>
        <v>-</v>
      </c>
    </row>
    <row r="5463" spans="1:29" x14ac:dyDescent="0.25">
      <c r="A5463" s="6"/>
      <c r="B5463" s="10"/>
      <c r="C5463" s="6"/>
      <c r="D5463" s="6"/>
      <c r="E5463" s="6"/>
      <c r="F5463" s="6"/>
      <c r="G5463" s="6"/>
      <c r="H5463" s="6"/>
      <c r="I5463" s="6"/>
      <c r="J5463" s="6"/>
      <c r="K5463" s="6"/>
      <c r="L5463" s="6"/>
      <c r="M5463" s="6"/>
      <c r="N5463" s="6"/>
      <c r="O5463" s="6"/>
      <c r="P5463" s="10"/>
      <c r="Q5463" s="15" t="str">
        <f t="shared" ca="1" si="172"/>
        <v>-</v>
      </c>
      <c r="R5463" s="6"/>
      <c r="S5463" s="6"/>
      <c r="T5463" s="6"/>
      <c r="U5463" s="6"/>
      <c r="V5463" s="6"/>
      <c r="W5463" s="6" t="str">
        <f t="shared" si="171"/>
        <v>-</v>
      </c>
      <c r="X5463" s="6"/>
      <c r="Y5463" s="6"/>
      <c r="Z5463" s="6"/>
      <c r="AA5463" s="6"/>
      <c r="AB5463" s="6"/>
      <c r="AC5463" s="6"/>
    </row>
    <row r="5464" spans="1:29" x14ac:dyDescent="0.25">
      <c r="Q5464" s="12" t="str">
        <f t="shared" ca="1" si="172"/>
        <v>-</v>
      </c>
      <c r="W5464" t="str">
        <f t="shared" si="171"/>
        <v>-</v>
      </c>
    </row>
    <row r="5465" spans="1:29" x14ac:dyDescent="0.25">
      <c r="A5465" s="6"/>
      <c r="B5465" s="10"/>
      <c r="C5465" s="6"/>
      <c r="D5465" s="6"/>
      <c r="E5465" s="6"/>
      <c r="F5465" s="6"/>
      <c r="G5465" s="6"/>
      <c r="H5465" s="6"/>
      <c r="I5465" s="6"/>
      <c r="J5465" s="6"/>
      <c r="K5465" s="6"/>
      <c r="L5465" s="6"/>
      <c r="M5465" s="6"/>
      <c r="N5465" s="6"/>
      <c r="O5465" s="6"/>
      <c r="P5465" s="10"/>
      <c r="Q5465" s="15" t="str">
        <f t="shared" ca="1" si="172"/>
        <v>-</v>
      </c>
      <c r="R5465" s="6"/>
      <c r="S5465" s="6"/>
      <c r="T5465" s="6"/>
      <c r="U5465" s="6"/>
      <c r="V5465" s="6"/>
      <c r="W5465" s="6" t="str">
        <f t="shared" si="171"/>
        <v>-</v>
      </c>
      <c r="X5465" s="6"/>
      <c r="Y5465" s="6"/>
      <c r="Z5465" s="6"/>
      <c r="AA5465" s="6"/>
      <c r="AB5465" s="6"/>
      <c r="AC5465" s="6"/>
    </row>
    <row r="5466" spans="1:29" x14ac:dyDescent="0.25">
      <c r="Q5466" s="12" t="str">
        <f t="shared" ca="1" si="172"/>
        <v>-</v>
      </c>
      <c r="W5466" t="str">
        <f t="shared" si="171"/>
        <v>-</v>
      </c>
    </row>
    <row r="5467" spans="1:29" x14ac:dyDescent="0.25">
      <c r="A5467" s="6"/>
      <c r="B5467" s="10"/>
      <c r="C5467" s="6"/>
      <c r="D5467" s="6"/>
      <c r="E5467" s="6"/>
      <c r="F5467" s="6"/>
      <c r="G5467" s="6"/>
      <c r="H5467" s="6"/>
      <c r="I5467" s="6"/>
      <c r="J5467" s="6"/>
      <c r="K5467" s="6"/>
      <c r="L5467" s="6"/>
      <c r="M5467" s="6"/>
      <c r="N5467" s="6"/>
      <c r="O5467" s="6"/>
      <c r="P5467" s="10"/>
      <c r="Q5467" s="15" t="str">
        <f t="shared" ca="1" si="172"/>
        <v>-</v>
      </c>
      <c r="R5467" s="6"/>
      <c r="S5467" s="6"/>
      <c r="T5467" s="6"/>
      <c r="U5467" s="6"/>
      <c r="V5467" s="6"/>
      <c r="W5467" s="6" t="str">
        <f t="shared" si="171"/>
        <v>-</v>
      </c>
      <c r="X5467" s="6"/>
      <c r="Y5467" s="6"/>
      <c r="Z5467" s="6"/>
      <c r="AA5467" s="6"/>
      <c r="AB5467" s="6"/>
      <c r="AC5467" s="6"/>
    </row>
    <row r="5468" spans="1:29" x14ac:dyDescent="0.25">
      <c r="Q5468" s="12" t="str">
        <f t="shared" ca="1" si="172"/>
        <v>-</v>
      </c>
      <c r="W5468" t="str">
        <f t="shared" si="171"/>
        <v>-</v>
      </c>
    </row>
    <row r="5469" spans="1:29" x14ac:dyDescent="0.25">
      <c r="A5469" s="6"/>
      <c r="B5469" s="10"/>
      <c r="C5469" s="6"/>
      <c r="D5469" s="6"/>
      <c r="E5469" s="6"/>
      <c r="F5469" s="6"/>
      <c r="G5469" s="6"/>
      <c r="H5469" s="6"/>
      <c r="I5469" s="6"/>
      <c r="J5469" s="6"/>
      <c r="K5469" s="6"/>
      <c r="L5469" s="6"/>
      <c r="M5469" s="6"/>
      <c r="N5469" s="6"/>
      <c r="O5469" s="6"/>
      <c r="P5469" s="10"/>
      <c r="Q5469" s="15" t="str">
        <f t="shared" ca="1" si="172"/>
        <v>-</v>
      </c>
      <c r="R5469" s="6"/>
      <c r="S5469" s="6"/>
      <c r="T5469" s="6"/>
      <c r="U5469" s="6"/>
      <c r="V5469" s="6"/>
      <c r="W5469" s="6" t="str">
        <f t="shared" si="171"/>
        <v>-</v>
      </c>
      <c r="X5469" s="6"/>
      <c r="Y5469" s="6"/>
      <c r="Z5469" s="6"/>
      <c r="AA5469" s="6"/>
      <c r="AB5469" s="6"/>
      <c r="AC5469" s="6"/>
    </row>
    <row r="5470" spans="1:29" x14ac:dyDescent="0.25">
      <c r="Q5470" s="12" t="str">
        <f t="shared" ca="1" si="172"/>
        <v>-</v>
      </c>
      <c r="W5470" t="str">
        <f t="shared" si="171"/>
        <v>-</v>
      </c>
    </row>
    <row r="5471" spans="1:29" x14ac:dyDescent="0.25">
      <c r="A5471" s="6"/>
      <c r="B5471" s="10"/>
      <c r="C5471" s="6"/>
      <c r="D5471" s="6"/>
      <c r="E5471" s="6"/>
      <c r="F5471" s="6"/>
      <c r="G5471" s="6"/>
      <c r="H5471" s="6"/>
      <c r="I5471" s="6"/>
      <c r="J5471" s="6"/>
      <c r="K5471" s="6"/>
      <c r="L5471" s="6"/>
      <c r="M5471" s="6"/>
      <c r="N5471" s="6"/>
      <c r="O5471" s="6"/>
      <c r="P5471" s="10"/>
      <c r="Q5471" s="15" t="str">
        <f t="shared" ca="1" si="172"/>
        <v>-</v>
      </c>
      <c r="R5471" s="6"/>
      <c r="S5471" s="6"/>
      <c r="T5471" s="6"/>
      <c r="U5471" s="6"/>
      <c r="V5471" s="6"/>
      <c r="W5471" s="6" t="str">
        <f t="shared" si="171"/>
        <v>-</v>
      </c>
      <c r="X5471" s="6"/>
      <c r="Y5471" s="6"/>
      <c r="Z5471" s="6"/>
      <c r="AA5471" s="6"/>
      <c r="AB5471" s="6"/>
      <c r="AC5471" s="6"/>
    </row>
    <row r="5472" spans="1:29" x14ac:dyDescent="0.25">
      <c r="Q5472" s="12" t="str">
        <f t="shared" ca="1" si="172"/>
        <v>-</v>
      </c>
      <c r="W5472" t="str">
        <f t="shared" si="171"/>
        <v>-</v>
      </c>
    </row>
    <row r="5473" spans="1:29" x14ac:dyDescent="0.25">
      <c r="A5473" s="6"/>
      <c r="B5473" s="10"/>
      <c r="C5473" s="6"/>
      <c r="D5473" s="6"/>
      <c r="E5473" s="6"/>
      <c r="F5473" s="6"/>
      <c r="G5473" s="6"/>
      <c r="H5473" s="6"/>
      <c r="I5473" s="6"/>
      <c r="J5473" s="6"/>
      <c r="K5473" s="6"/>
      <c r="L5473" s="6"/>
      <c r="M5473" s="6"/>
      <c r="N5473" s="6"/>
      <c r="O5473" s="6"/>
      <c r="P5473" s="10"/>
      <c r="Q5473" s="15" t="str">
        <f t="shared" ca="1" si="172"/>
        <v>-</v>
      </c>
      <c r="R5473" s="6"/>
      <c r="S5473" s="6"/>
      <c r="T5473" s="6"/>
      <c r="U5473" s="6"/>
      <c r="V5473" s="6"/>
      <c r="W5473" s="6" t="str">
        <f t="shared" si="171"/>
        <v>-</v>
      </c>
      <c r="X5473" s="6"/>
      <c r="Y5473" s="6"/>
      <c r="Z5473" s="6"/>
      <c r="AA5473" s="6"/>
      <c r="AB5473" s="6"/>
      <c r="AC5473" s="6"/>
    </row>
    <row r="5474" spans="1:29" x14ac:dyDescent="0.25">
      <c r="Q5474" s="12" t="str">
        <f t="shared" ca="1" si="172"/>
        <v>-</v>
      </c>
      <c r="W5474" t="str">
        <f t="shared" si="171"/>
        <v>-</v>
      </c>
    </row>
    <row r="5475" spans="1:29" x14ac:dyDescent="0.25">
      <c r="A5475" s="6"/>
      <c r="B5475" s="10"/>
      <c r="C5475" s="6"/>
      <c r="D5475" s="6"/>
      <c r="E5475" s="6"/>
      <c r="F5475" s="6"/>
      <c r="G5475" s="6"/>
      <c r="H5475" s="6"/>
      <c r="I5475" s="6"/>
      <c r="J5475" s="6"/>
      <c r="K5475" s="6"/>
      <c r="L5475" s="6"/>
      <c r="M5475" s="6"/>
      <c r="N5475" s="6"/>
      <c r="O5475" s="6"/>
      <c r="P5475" s="10"/>
      <c r="Q5475" s="15" t="str">
        <f t="shared" ca="1" si="172"/>
        <v>-</v>
      </c>
      <c r="R5475" s="6"/>
      <c r="S5475" s="6"/>
      <c r="T5475" s="6"/>
      <c r="U5475" s="6"/>
      <c r="V5475" s="6"/>
      <c r="W5475" s="6" t="str">
        <f t="shared" si="171"/>
        <v>-</v>
      </c>
      <c r="X5475" s="6"/>
      <c r="Y5475" s="6"/>
      <c r="Z5475" s="6"/>
      <c r="AA5475" s="6"/>
      <c r="AB5475" s="6"/>
      <c r="AC5475" s="6"/>
    </row>
    <row r="5476" spans="1:29" x14ac:dyDescent="0.25">
      <c r="Q5476" s="12" t="str">
        <f t="shared" ca="1" si="172"/>
        <v>-</v>
      </c>
      <c r="W5476" t="str">
        <f t="shared" si="171"/>
        <v>-</v>
      </c>
    </row>
    <row r="5477" spans="1:29" x14ac:dyDescent="0.25">
      <c r="A5477" s="6"/>
      <c r="B5477" s="10"/>
      <c r="C5477" s="6"/>
      <c r="D5477" s="6"/>
      <c r="E5477" s="6"/>
      <c r="F5477" s="6"/>
      <c r="G5477" s="6"/>
      <c r="H5477" s="6"/>
      <c r="I5477" s="6"/>
      <c r="J5477" s="6"/>
      <c r="K5477" s="6"/>
      <c r="L5477" s="6"/>
      <c r="M5477" s="6"/>
      <c r="N5477" s="6"/>
      <c r="O5477" s="6"/>
      <c r="P5477" s="10"/>
      <c r="Q5477" s="15" t="str">
        <f t="shared" ca="1" si="172"/>
        <v>-</v>
      </c>
      <c r="R5477" s="6"/>
      <c r="S5477" s="6"/>
      <c r="T5477" s="6"/>
      <c r="U5477" s="6"/>
      <c r="V5477" s="6"/>
      <c r="W5477" s="6" t="str">
        <f t="shared" si="171"/>
        <v>-</v>
      </c>
      <c r="X5477" s="6"/>
      <c r="Y5477" s="6"/>
      <c r="Z5477" s="6"/>
      <c r="AA5477" s="6"/>
      <c r="AB5477" s="6"/>
      <c r="AC5477" s="6"/>
    </row>
    <row r="5478" spans="1:29" x14ac:dyDescent="0.25">
      <c r="Q5478" s="12" t="str">
        <f t="shared" ca="1" si="172"/>
        <v>-</v>
      </c>
      <c r="W5478" t="str">
        <f t="shared" si="171"/>
        <v>-</v>
      </c>
    </row>
    <row r="5479" spans="1:29" x14ac:dyDescent="0.25">
      <c r="A5479" s="6"/>
      <c r="B5479" s="10"/>
      <c r="C5479" s="6"/>
      <c r="D5479" s="6"/>
      <c r="E5479" s="6"/>
      <c r="F5479" s="6"/>
      <c r="G5479" s="6"/>
      <c r="H5479" s="6"/>
      <c r="I5479" s="6"/>
      <c r="J5479" s="6"/>
      <c r="K5479" s="6"/>
      <c r="L5479" s="6"/>
      <c r="M5479" s="6"/>
      <c r="N5479" s="6"/>
      <c r="O5479" s="6"/>
      <c r="P5479" s="10"/>
      <c r="Q5479" s="15" t="str">
        <f t="shared" ca="1" si="172"/>
        <v>-</v>
      </c>
      <c r="R5479" s="6"/>
      <c r="S5479" s="6"/>
      <c r="T5479" s="6"/>
      <c r="U5479" s="6"/>
      <c r="V5479" s="6"/>
      <c r="W5479" s="6" t="str">
        <f t="shared" si="171"/>
        <v>-</v>
      </c>
      <c r="X5479" s="6"/>
      <c r="Y5479" s="6"/>
      <c r="Z5479" s="6"/>
      <c r="AA5479" s="6"/>
      <c r="AB5479" s="6"/>
      <c r="AC5479" s="6"/>
    </row>
    <row r="5480" spans="1:29" x14ac:dyDescent="0.25">
      <c r="Q5480" s="12" t="str">
        <f t="shared" ca="1" si="172"/>
        <v>-</v>
      </c>
      <c r="W5480" t="str">
        <f t="shared" si="171"/>
        <v>-</v>
      </c>
    </row>
    <row r="5481" spans="1:29" x14ac:dyDescent="0.25">
      <c r="A5481" s="6"/>
      <c r="B5481" s="10"/>
      <c r="C5481" s="6"/>
      <c r="D5481" s="6"/>
      <c r="E5481" s="6"/>
      <c r="F5481" s="6"/>
      <c r="G5481" s="6"/>
      <c r="H5481" s="6"/>
      <c r="I5481" s="6"/>
      <c r="J5481" s="6"/>
      <c r="K5481" s="6"/>
      <c r="L5481" s="6"/>
      <c r="M5481" s="6"/>
      <c r="N5481" s="6"/>
      <c r="O5481" s="6"/>
      <c r="P5481" s="10"/>
      <c r="Q5481" s="15" t="str">
        <f t="shared" ca="1" si="172"/>
        <v>-</v>
      </c>
      <c r="R5481" s="6"/>
      <c r="S5481" s="6"/>
      <c r="T5481" s="6"/>
      <c r="U5481" s="6"/>
      <c r="V5481" s="6"/>
      <c r="W5481" s="6" t="str">
        <f t="shared" si="171"/>
        <v>-</v>
      </c>
      <c r="X5481" s="6"/>
      <c r="Y5481" s="6"/>
      <c r="Z5481" s="6"/>
      <c r="AA5481" s="6"/>
      <c r="AB5481" s="6"/>
      <c r="AC5481" s="6"/>
    </row>
    <row r="5482" spans="1:29" x14ac:dyDescent="0.25">
      <c r="Q5482" s="12" t="str">
        <f t="shared" ca="1" si="172"/>
        <v>-</v>
      </c>
      <c r="W5482" t="str">
        <f t="shared" si="171"/>
        <v>-</v>
      </c>
    </row>
    <row r="5483" spans="1:29" x14ac:dyDescent="0.25">
      <c r="A5483" s="6"/>
      <c r="B5483" s="10"/>
      <c r="C5483" s="6"/>
      <c r="D5483" s="6"/>
      <c r="E5483" s="6"/>
      <c r="F5483" s="6"/>
      <c r="G5483" s="6"/>
      <c r="H5483" s="6"/>
      <c r="I5483" s="6"/>
      <c r="J5483" s="6"/>
      <c r="K5483" s="6"/>
      <c r="L5483" s="6"/>
      <c r="M5483" s="6"/>
      <c r="N5483" s="6"/>
      <c r="O5483" s="6"/>
      <c r="P5483" s="10"/>
      <c r="Q5483" s="15" t="str">
        <f t="shared" ca="1" si="172"/>
        <v>-</v>
      </c>
      <c r="R5483" s="6"/>
      <c r="S5483" s="6"/>
      <c r="T5483" s="6"/>
      <c r="U5483" s="6"/>
      <c r="V5483" s="6"/>
      <c r="W5483" s="6" t="str">
        <f t="shared" si="171"/>
        <v>-</v>
      </c>
      <c r="X5483" s="6"/>
      <c r="Y5483" s="6"/>
      <c r="Z5483" s="6"/>
      <c r="AA5483" s="6"/>
      <c r="AB5483" s="6"/>
      <c r="AC5483" s="6"/>
    </row>
    <row r="5484" spans="1:29" x14ac:dyDescent="0.25">
      <c r="Q5484" s="12" t="str">
        <f t="shared" ca="1" si="172"/>
        <v>-</v>
      </c>
      <c r="W5484" t="str">
        <f t="shared" si="171"/>
        <v>-</v>
      </c>
    </row>
    <row r="5485" spans="1:29" x14ac:dyDescent="0.25">
      <c r="A5485" s="6"/>
      <c r="B5485" s="10"/>
      <c r="C5485" s="6"/>
      <c r="D5485" s="6"/>
      <c r="E5485" s="6"/>
      <c r="F5485" s="6"/>
      <c r="G5485" s="6"/>
      <c r="H5485" s="6"/>
      <c r="I5485" s="6"/>
      <c r="J5485" s="6"/>
      <c r="K5485" s="6"/>
      <c r="L5485" s="6"/>
      <c r="M5485" s="6"/>
      <c r="N5485" s="6"/>
      <c r="O5485" s="6"/>
      <c r="P5485" s="10"/>
      <c r="Q5485" s="15" t="str">
        <f t="shared" ca="1" si="172"/>
        <v>-</v>
      </c>
      <c r="R5485" s="6"/>
      <c r="S5485" s="6"/>
      <c r="T5485" s="6"/>
      <c r="U5485" s="6"/>
      <c r="V5485" s="6"/>
      <c r="W5485" s="6" t="str">
        <f t="shared" si="171"/>
        <v>-</v>
      </c>
      <c r="X5485" s="6"/>
      <c r="Y5485" s="6"/>
      <c r="Z5485" s="6"/>
      <c r="AA5485" s="6"/>
      <c r="AB5485" s="6"/>
      <c r="AC5485" s="6"/>
    </row>
    <row r="5486" spans="1:29" x14ac:dyDescent="0.25">
      <c r="Q5486" s="12" t="str">
        <f t="shared" ca="1" si="172"/>
        <v>-</v>
      </c>
      <c r="W5486" t="str">
        <f t="shared" si="171"/>
        <v>-</v>
      </c>
    </row>
    <row r="5487" spans="1:29" x14ac:dyDescent="0.25">
      <c r="A5487" s="6"/>
      <c r="B5487" s="10"/>
      <c r="C5487" s="6"/>
      <c r="D5487" s="6"/>
      <c r="E5487" s="6"/>
      <c r="F5487" s="6"/>
      <c r="G5487" s="6"/>
      <c r="H5487" s="6"/>
      <c r="I5487" s="6"/>
      <c r="J5487" s="6"/>
      <c r="K5487" s="6"/>
      <c r="L5487" s="6"/>
      <c r="M5487" s="6"/>
      <c r="N5487" s="6"/>
      <c r="O5487" s="6"/>
      <c r="P5487" s="10"/>
      <c r="Q5487" s="15" t="str">
        <f t="shared" ca="1" si="172"/>
        <v>-</v>
      </c>
      <c r="R5487" s="6"/>
      <c r="S5487" s="6"/>
      <c r="T5487" s="6"/>
      <c r="U5487" s="6"/>
      <c r="V5487" s="6"/>
      <c r="W5487" s="6" t="str">
        <f t="shared" si="171"/>
        <v>-</v>
      </c>
      <c r="X5487" s="6"/>
      <c r="Y5487" s="6"/>
      <c r="Z5487" s="6"/>
      <c r="AA5487" s="6"/>
      <c r="AB5487" s="6"/>
      <c r="AC5487" s="6"/>
    </row>
    <row r="5488" spans="1:29" x14ac:dyDescent="0.25">
      <c r="Q5488" s="12" t="str">
        <f t="shared" ca="1" si="172"/>
        <v>-</v>
      </c>
      <c r="W5488" t="str">
        <f t="shared" si="171"/>
        <v>-</v>
      </c>
    </row>
    <row r="5489" spans="1:29" x14ac:dyDescent="0.25">
      <c r="A5489" s="6"/>
      <c r="B5489" s="10"/>
      <c r="C5489" s="6"/>
      <c r="D5489" s="6"/>
      <c r="E5489" s="6"/>
      <c r="F5489" s="6"/>
      <c r="G5489" s="6"/>
      <c r="H5489" s="6"/>
      <c r="I5489" s="6"/>
      <c r="J5489" s="6"/>
      <c r="K5489" s="6"/>
      <c r="L5489" s="6"/>
      <c r="M5489" s="6"/>
      <c r="N5489" s="6"/>
      <c r="O5489" s="6"/>
      <c r="P5489" s="10"/>
      <c r="Q5489" s="15" t="str">
        <f t="shared" ca="1" si="172"/>
        <v>-</v>
      </c>
      <c r="R5489" s="6"/>
      <c r="S5489" s="6"/>
      <c r="T5489" s="6"/>
      <c r="U5489" s="6"/>
      <c r="V5489" s="6"/>
      <c r="W5489" s="6" t="str">
        <f t="shared" si="171"/>
        <v>-</v>
      </c>
      <c r="X5489" s="6"/>
      <c r="Y5489" s="6"/>
      <c r="Z5489" s="6"/>
      <c r="AA5489" s="6"/>
      <c r="AB5489" s="6"/>
      <c r="AC5489" s="6"/>
    </row>
    <row r="5490" spans="1:29" x14ac:dyDescent="0.25">
      <c r="Q5490" s="12" t="str">
        <f t="shared" ca="1" si="172"/>
        <v>-</v>
      </c>
      <c r="W5490" t="str">
        <f t="shared" si="171"/>
        <v>-</v>
      </c>
    </row>
    <row r="5491" spans="1:29" x14ac:dyDescent="0.25">
      <c r="A5491" s="6"/>
      <c r="B5491" s="10"/>
      <c r="C5491" s="6"/>
      <c r="D5491" s="6"/>
      <c r="E5491" s="6"/>
      <c r="F5491" s="6"/>
      <c r="G5491" s="6"/>
      <c r="H5491" s="6"/>
      <c r="I5491" s="6"/>
      <c r="J5491" s="6"/>
      <c r="K5491" s="6"/>
      <c r="L5491" s="6"/>
      <c r="M5491" s="6"/>
      <c r="N5491" s="6"/>
      <c r="O5491" s="6"/>
      <c r="P5491" s="10"/>
      <c r="Q5491" s="15" t="str">
        <f t="shared" ca="1" si="172"/>
        <v>-</v>
      </c>
      <c r="R5491" s="6"/>
      <c r="S5491" s="6"/>
      <c r="T5491" s="6"/>
      <c r="U5491" s="6"/>
      <c r="V5491" s="6"/>
      <c r="W5491" s="6" t="str">
        <f t="shared" si="171"/>
        <v>-</v>
      </c>
      <c r="X5491" s="6"/>
      <c r="Y5491" s="6"/>
      <c r="Z5491" s="6"/>
      <c r="AA5491" s="6"/>
      <c r="AB5491" s="6"/>
      <c r="AC5491" s="6"/>
    </row>
    <row r="5492" spans="1:29" x14ac:dyDescent="0.25">
      <c r="Q5492" s="12" t="str">
        <f t="shared" ca="1" si="172"/>
        <v>-</v>
      </c>
      <c r="W5492" t="str">
        <f t="shared" si="171"/>
        <v>-</v>
      </c>
    </row>
    <row r="5493" spans="1:29" x14ac:dyDescent="0.25">
      <c r="A5493" s="6"/>
      <c r="B5493" s="10"/>
      <c r="C5493" s="6"/>
      <c r="D5493" s="6"/>
      <c r="E5493" s="6"/>
      <c r="F5493" s="6"/>
      <c r="G5493" s="6"/>
      <c r="H5493" s="6"/>
      <c r="I5493" s="6"/>
      <c r="J5493" s="6"/>
      <c r="K5493" s="6"/>
      <c r="L5493" s="6"/>
      <c r="M5493" s="6"/>
      <c r="N5493" s="6"/>
      <c r="O5493" s="6"/>
      <c r="P5493" s="10"/>
      <c r="Q5493" s="15" t="str">
        <f t="shared" ca="1" si="172"/>
        <v>-</v>
      </c>
      <c r="R5493" s="6"/>
      <c r="S5493" s="6"/>
      <c r="T5493" s="6"/>
      <c r="U5493" s="6"/>
      <c r="V5493" s="6"/>
      <c r="W5493" s="6" t="str">
        <f t="shared" si="171"/>
        <v>-</v>
      </c>
      <c r="X5493" s="6"/>
      <c r="Y5493" s="6"/>
      <c r="Z5493" s="6"/>
      <c r="AA5493" s="6"/>
      <c r="AB5493" s="6"/>
      <c r="AC5493" s="6"/>
    </row>
    <row r="5494" spans="1:29" x14ac:dyDescent="0.25">
      <c r="Q5494" s="12" t="str">
        <f t="shared" ca="1" si="172"/>
        <v>-</v>
      </c>
      <c r="W5494" t="str">
        <f t="shared" si="171"/>
        <v>-</v>
      </c>
    </row>
    <row r="5495" spans="1:29" x14ac:dyDescent="0.25">
      <c r="A5495" s="6"/>
      <c r="B5495" s="10"/>
      <c r="C5495" s="6"/>
      <c r="D5495" s="6"/>
      <c r="E5495" s="6"/>
      <c r="F5495" s="6"/>
      <c r="G5495" s="6"/>
      <c r="H5495" s="6"/>
      <c r="I5495" s="6"/>
      <c r="J5495" s="6"/>
      <c r="K5495" s="6"/>
      <c r="L5495" s="6"/>
      <c r="M5495" s="6"/>
      <c r="N5495" s="6"/>
      <c r="O5495" s="6"/>
      <c r="P5495" s="10"/>
      <c r="Q5495" s="15" t="str">
        <f t="shared" ca="1" si="172"/>
        <v>-</v>
      </c>
      <c r="R5495" s="6"/>
      <c r="S5495" s="6"/>
      <c r="T5495" s="6"/>
      <c r="U5495" s="6"/>
      <c r="V5495" s="6"/>
      <c r="W5495" s="6" t="str">
        <f t="shared" si="171"/>
        <v>-</v>
      </c>
      <c r="X5495" s="6"/>
      <c r="Y5495" s="6"/>
      <c r="Z5495" s="6"/>
      <c r="AA5495" s="6"/>
      <c r="AB5495" s="6"/>
      <c r="AC5495" s="6"/>
    </row>
    <row r="5496" spans="1:29" x14ac:dyDescent="0.25">
      <c r="Q5496" s="12" t="str">
        <f t="shared" ca="1" si="172"/>
        <v>-</v>
      </c>
      <c r="W5496" t="str">
        <f t="shared" si="171"/>
        <v>-</v>
      </c>
    </row>
    <row r="5497" spans="1:29" x14ac:dyDescent="0.25">
      <c r="A5497" s="6"/>
      <c r="B5497" s="10"/>
      <c r="C5497" s="6"/>
      <c r="D5497" s="6"/>
      <c r="E5497" s="6"/>
      <c r="F5497" s="6"/>
      <c r="G5497" s="6"/>
      <c r="H5497" s="6"/>
      <c r="I5497" s="6"/>
      <c r="J5497" s="6"/>
      <c r="K5497" s="6"/>
      <c r="L5497" s="6"/>
      <c r="M5497" s="6"/>
      <c r="N5497" s="6"/>
      <c r="O5497" s="6"/>
      <c r="P5497" s="10"/>
      <c r="Q5497" s="15" t="str">
        <f t="shared" ca="1" si="172"/>
        <v>-</v>
      </c>
      <c r="R5497" s="6"/>
      <c r="S5497" s="6"/>
      <c r="T5497" s="6"/>
      <c r="U5497" s="6"/>
      <c r="V5497" s="6"/>
      <c r="W5497" s="6" t="str">
        <f t="shared" si="171"/>
        <v>-</v>
      </c>
      <c r="X5497" s="6"/>
      <c r="Y5497" s="6"/>
      <c r="Z5497" s="6"/>
      <c r="AA5497" s="6"/>
      <c r="AB5497" s="6"/>
      <c r="AC5497" s="6"/>
    </row>
    <row r="5498" spans="1:29" x14ac:dyDescent="0.25">
      <c r="Q5498" s="12" t="str">
        <f t="shared" ca="1" si="172"/>
        <v>-</v>
      </c>
      <c r="W5498" t="str">
        <f t="shared" si="171"/>
        <v>-</v>
      </c>
    </row>
    <row r="5499" spans="1:29" x14ac:dyDescent="0.25">
      <c r="A5499" s="6"/>
      <c r="B5499" s="10"/>
      <c r="C5499" s="6"/>
      <c r="D5499" s="6"/>
      <c r="E5499" s="6"/>
      <c r="F5499" s="6"/>
      <c r="G5499" s="6"/>
      <c r="H5499" s="6"/>
      <c r="I5499" s="6"/>
      <c r="J5499" s="6"/>
      <c r="K5499" s="6"/>
      <c r="L5499" s="6"/>
      <c r="M5499" s="6"/>
      <c r="N5499" s="6"/>
      <c r="O5499" s="6"/>
      <c r="P5499" s="10"/>
      <c r="Q5499" s="15" t="str">
        <f t="shared" ca="1" si="172"/>
        <v>-</v>
      </c>
      <c r="R5499" s="6"/>
      <c r="S5499" s="6"/>
      <c r="T5499" s="6"/>
      <c r="U5499" s="6"/>
      <c r="V5499" s="6"/>
      <c r="W5499" s="6" t="str">
        <f t="shared" si="171"/>
        <v>-</v>
      </c>
      <c r="X5499" s="6"/>
      <c r="Y5499" s="6"/>
      <c r="Z5499" s="6"/>
      <c r="AA5499" s="6"/>
      <c r="AB5499" s="6"/>
      <c r="AC5499" s="6"/>
    </row>
    <row r="5500" spans="1:29" x14ac:dyDescent="0.25">
      <c r="Q5500" s="12" t="str">
        <f t="shared" ca="1" si="172"/>
        <v>-</v>
      </c>
      <c r="W5500" t="str">
        <f t="shared" si="171"/>
        <v>-</v>
      </c>
    </row>
    <row r="5501" spans="1:29" x14ac:dyDescent="0.25">
      <c r="A5501" s="6"/>
      <c r="B5501" s="10"/>
      <c r="C5501" s="6"/>
      <c r="D5501" s="6"/>
      <c r="E5501" s="6"/>
      <c r="F5501" s="6"/>
      <c r="G5501" s="6"/>
      <c r="H5501" s="6"/>
      <c r="I5501" s="6"/>
      <c r="J5501" s="6"/>
      <c r="K5501" s="6"/>
      <c r="L5501" s="6"/>
      <c r="M5501" s="6"/>
      <c r="N5501" s="6"/>
      <c r="O5501" s="6"/>
      <c r="P5501" s="10"/>
      <c r="Q5501" s="15" t="str">
        <f t="shared" ca="1" si="172"/>
        <v>-</v>
      </c>
      <c r="R5501" s="6"/>
      <c r="S5501" s="6"/>
      <c r="T5501" s="6"/>
      <c r="U5501" s="6"/>
      <c r="V5501" s="6"/>
      <c r="W5501" s="6" t="str">
        <f t="shared" si="171"/>
        <v>-</v>
      </c>
      <c r="X5501" s="6"/>
      <c r="Y5501" s="6"/>
      <c r="Z5501" s="6"/>
      <c r="AA5501" s="6"/>
      <c r="AB5501" s="6"/>
      <c r="AC5501" s="6"/>
    </row>
    <row r="5502" spans="1:29" x14ac:dyDescent="0.25">
      <c r="Q5502" s="12" t="str">
        <f t="shared" ca="1" si="172"/>
        <v>-</v>
      </c>
      <c r="W5502" t="str">
        <f t="shared" si="171"/>
        <v>-</v>
      </c>
    </row>
    <row r="5503" spans="1:29" x14ac:dyDescent="0.25">
      <c r="A5503" s="6"/>
      <c r="B5503" s="10"/>
      <c r="C5503" s="6"/>
      <c r="D5503" s="6"/>
      <c r="E5503" s="6"/>
      <c r="F5503" s="6"/>
      <c r="G5503" s="6"/>
      <c r="H5503" s="6"/>
      <c r="I5503" s="6"/>
      <c r="J5503" s="6"/>
      <c r="K5503" s="6"/>
      <c r="L5503" s="6"/>
      <c r="M5503" s="6"/>
      <c r="N5503" s="6"/>
      <c r="O5503" s="6"/>
      <c r="P5503" s="10"/>
      <c r="Q5503" s="15" t="str">
        <f t="shared" ca="1" si="172"/>
        <v>-</v>
      </c>
      <c r="R5503" s="6"/>
      <c r="S5503" s="6"/>
      <c r="T5503" s="6"/>
      <c r="U5503" s="6"/>
      <c r="V5503" s="6"/>
      <c r="W5503" s="6" t="str">
        <f t="shared" ref="W5503:W5566" si="173">IF(OR(ISBLANK(J5503),ISBLANK(V5503)),"-",(IF(J5503=V5503,"Yes","No")))</f>
        <v>-</v>
      </c>
      <c r="X5503" s="6"/>
      <c r="Y5503" s="6"/>
      <c r="Z5503" s="6"/>
      <c r="AA5503" s="6"/>
      <c r="AB5503" s="6"/>
      <c r="AC5503" s="6"/>
    </row>
    <row r="5504" spans="1:29" x14ac:dyDescent="0.25">
      <c r="Q5504" s="12" t="str">
        <f t="shared" ref="Q5504:Q5567" ca="1" si="174">IF(B5504&gt;1/1/1900, (IF(R5504="Closed",(DATEDIF(B5504,P5504,"d"))-(DATEDIF(M5504,O5504,"d")),IF(OR(R5504="Pending",ISBLANK(P5504)),TODAY()-B5504))),"-")</f>
        <v>-</v>
      </c>
      <c r="W5504" t="str">
        <f t="shared" si="173"/>
        <v>-</v>
      </c>
    </row>
    <row r="5505" spans="1:29" x14ac:dyDescent="0.25">
      <c r="A5505" s="6"/>
      <c r="B5505" s="10"/>
      <c r="C5505" s="6"/>
      <c r="D5505" s="6"/>
      <c r="E5505" s="6"/>
      <c r="F5505" s="6"/>
      <c r="G5505" s="6"/>
      <c r="H5505" s="6"/>
      <c r="I5505" s="6"/>
      <c r="J5505" s="6"/>
      <c r="K5505" s="6"/>
      <c r="L5505" s="6"/>
      <c r="M5505" s="6"/>
      <c r="N5505" s="6"/>
      <c r="O5505" s="6"/>
      <c r="P5505" s="10"/>
      <c r="Q5505" s="15" t="str">
        <f t="shared" ca="1" si="174"/>
        <v>-</v>
      </c>
      <c r="R5505" s="6"/>
      <c r="S5505" s="6"/>
      <c r="T5505" s="6"/>
      <c r="U5505" s="6"/>
      <c r="V5505" s="6"/>
      <c r="W5505" s="6" t="str">
        <f t="shared" si="173"/>
        <v>-</v>
      </c>
      <c r="X5505" s="6"/>
      <c r="Y5505" s="6"/>
      <c r="Z5505" s="6"/>
      <c r="AA5505" s="6"/>
      <c r="AB5505" s="6"/>
      <c r="AC5505" s="6"/>
    </row>
    <row r="5506" spans="1:29" x14ac:dyDescent="0.25">
      <c r="Q5506" s="12" t="str">
        <f t="shared" ca="1" si="174"/>
        <v>-</v>
      </c>
      <c r="W5506" t="str">
        <f t="shared" si="173"/>
        <v>-</v>
      </c>
    </row>
    <row r="5507" spans="1:29" x14ac:dyDescent="0.25">
      <c r="A5507" s="6"/>
      <c r="B5507" s="10"/>
      <c r="C5507" s="6"/>
      <c r="D5507" s="6"/>
      <c r="E5507" s="6"/>
      <c r="F5507" s="6"/>
      <c r="G5507" s="6"/>
      <c r="H5507" s="6"/>
      <c r="I5507" s="6"/>
      <c r="J5507" s="6"/>
      <c r="K5507" s="6"/>
      <c r="L5507" s="6"/>
      <c r="M5507" s="6"/>
      <c r="N5507" s="6"/>
      <c r="O5507" s="6"/>
      <c r="P5507" s="10"/>
      <c r="Q5507" s="15" t="str">
        <f t="shared" ca="1" si="174"/>
        <v>-</v>
      </c>
      <c r="R5507" s="6"/>
      <c r="S5507" s="6"/>
      <c r="T5507" s="6"/>
      <c r="U5507" s="6"/>
      <c r="V5507" s="6"/>
      <c r="W5507" s="6" t="str">
        <f t="shared" si="173"/>
        <v>-</v>
      </c>
      <c r="X5507" s="6"/>
      <c r="Y5507" s="6"/>
      <c r="Z5507" s="6"/>
      <c r="AA5507" s="6"/>
      <c r="AB5507" s="6"/>
      <c r="AC5507" s="6"/>
    </row>
    <row r="5508" spans="1:29" x14ac:dyDescent="0.25">
      <c r="Q5508" s="12" t="str">
        <f t="shared" ca="1" si="174"/>
        <v>-</v>
      </c>
      <c r="W5508" t="str">
        <f t="shared" si="173"/>
        <v>-</v>
      </c>
    </row>
    <row r="5509" spans="1:29" x14ac:dyDescent="0.25">
      <c r="A5509" s="6"/>
      <c r="B5509" s="10"/>
      <c r="C5509" s="6"/>
      <c r="D5509" s="6"/>
      <c r="E5509" s="6"/>
      <c r="F5509" s="6"/>
      <c r="G5509" s="6"/>
      <c r="H5509" s="6"/>
      <c r="I5509" s="6"/>
      <c r="J5509" s="6"/>
      <c r="K5509" s="6"/>
      <c r="L5509" s="6"/>
      <c r="M5509" s="6"/>
      <c r="N5509" s="6"/>
      <c r="O5509" s="6"/>
      <c r="P5509" s="10"/>
      <c r="Q5509" s="15" t="str">
        <f t="shared" ca="1" si="174"/>
        <v>-</v>
      </c>
      <c r="R5509" s="6"/>
      <c r="S5509" s="6"/>
      <c r="T5509" s="6"/>
      <c r="U5509" s="6"/>
      <c r="V5509" s="6"/>
      <c r="W5509" s="6" t="str">
        <f t="shared" si="173"/>
        <v>-</v>
      </c>
      <c r="X5509" s="6"/>
      <c r="Y5509" s="6"/>
      <c r="Z5509" s="6"/>
      <c r="AA5509" s="6"/>
      <c r="AB5509" s="6"/>
      <c r="AC5509" s="6"/>
    </row>
    <row r="5510" spans="1:29" x14ac:dyDescent="0.25">
      <c r="Q5510" s="12" t="str">
        <f t="shared" ca="1" si="174"/>
        <v>-</v>
      </c>
      <c r="W5510" t="str">
        <f t="shared" si="173"/>
        <v>-</v>
      </c>
    </row>
    <row r="5511" spans="1:29" x14ac:dyDescent="0.25">
      <c r="A5511" s="6"/>
      <c r="B5511" s="10"/>
      <c r="C5511" s="6"/>
      <c r="D5511" s="6"/>
      <c r="E5511" s="6"/>
      <c r="F5511" s="6"/>
      <c r="G5511" s="6"/>
      <c r="H5511" s="6"/>
      <c r="I5511" s="6"/>
      <c r="J5511" s="6"/>
      <c r="K5511" s="6"/>
      <c r="L5511" s="6"/>
      <c r="M5511" s="6"/>
      <c r="N5511" s="6"/>
      <c r="O5511" s="6"/>
      <c r="P5511" s="10"/>
      <c r="Q5511" s="15" t="str">
        <f t="shared" ca="1" si="174"/>
        <v>-</v>
      </c>
      <c r="R5511" s="6"/>
      <c r="S5511" s="6"/>
      <c r="T5511" s="6"/>
      <c r="U5511" s="6"/>
      <c r="V5511" s="6"/>
      <c r="W5511" s="6" t="str">
        <f t="shared" si="173"/>
        <v>-</v>
      </c>
      <c r="X5511" s="6"/>
      <c r="Y5511" s="6"/>
      <c r="Z5511" s="6"/>
      <c r="AA5511" s="6"/>
      <c r="AB5511" s="6"/>
      <c r="AC5511" s="6"/>
    </row>
    <row r="5512" spans="1:29" x14ac:dyDescent="0.25">
      <c r="Q5512" s="12" t="str">
        <f t="shared" ca="1" si="174"/>
        <v>-</v>
      </c>
      <c r="W5512" t="str">
        <f t="shared" si="173"/>
        <v>-</v>
      </c>
    </row>
    <row r="5513" spans="1:29" x14ac:dyDescent="0.25">
      <c r="A5513" s="6"/>
      <c r="B5513" s="10"/>
      <c r="C5513" s="6"/>
      <c r="D5513" s="6"/>
      <c r="E5513" s="6"/>
      <c r="F5513" s="6"/>
      <c r="G5513" s="6"/>
      <c r="H5513" s="6"/>
      <c r="I5513" s="6"/>
      <c r="J5513" s="6"/>
      <c r="K5513" s="6"/>
      <c r="L5513" s="6"/>
      <c r="M5513" s="6"/>
      <c r="N5513" s="6"/>
      <c r="O5513" s="6"/>
      <c r="P5513" s="10"/>
      <c r="Q5513" s="15" t="str">
        <f t="shared" ca="1" si="174"/>
        <v>-</v>
      </c>
      <c r="R5513" s="6"/>
      <c r="S5513" s="6"/>
      <c r="T5513" s="6"/>
      <c r="U5513" s="6"/>
      <c r="V5513" s="6"/>
      <c r="W5513" s="6" t="str">
        <f t="shared" si="173"/>
        <v>-</v>
      </c>
      <c r="X5513" s="6"/>
      <c r="Y5513" s="6"/>
      <c r="Z5513" s="6"/>
      <c r="AA5513" s="6"/>
      <c r="AB5513" s="6"/>
      <c r="AC5513" s="6"/>
    </row>
    <row r="5514" spans="1:29" x14ac:dyDescent="0.25">
      <c r="Q5514" s="12" t="str">
        <f t="shared" ca="1" si="174"/>
        <v>-</v>
      </c>
      <c r="W5514" t="str">
        <f t="shared" si="173"/>
        <v>-</v>
      </c>
    </row>
    <row r="5515" spans="1:29" x14ac:dyDescent="0.25">
      <c r="A5515" s="6"/>
      <c r="B5515" s="10"/>
      <c r="C5515" s="6"/>
      <c r="D5515" s="6"/>
      <c r="E5515" s="6"/>
      <c r="F5515" s="6"/>
      <c r="G5515" s="6"/>
      <c r="H5515" s="6"/>
      <c r="I5515" s="6"/>
      <c r="J5515" s="6"/>
      <c r="K5515" s="6"/>
      <c r="L5515" s="6"/>
      <c r="M5515" s="6"/>
      <c r="N5515" s="6"/>
      <c r="O5515" s="6"/>
      <c r="P5515" s="10"/>
      <c r="Q5515" s="15" t="str">
        <f t="shared" ca="1" si="174"/>
        <v>-</v>
      </c>
      <c r="R5515" s="6"/>
      <c r="S5515" s="6"/>
      <c r="T5515" s="6"/>
      <c r="U5515" s="6"/>
      <c r="V5515" s="6"/>
      <c r="W5515" s="6" t="str">
        <f t="shared" si="173"/>
        <v>-</v>
      </c>
      <c r="X5515" s="6"/>
      <c r="Y5515" s="6"/>
      <c r="Z5515" s="6"/>
      <c r="AA5515" s="6"/>
      <c r="AB5515" s="6"/>
      <c r="AC5515" s="6"/>
    </row>
    <row r="5516" spans="1:29" x14ac:dyDescent="0.25">
      <c r="Q5516" s="12" t="str">
        <f t="shared" ca="1" si="174"/>
        <v>-</v>
      </c>
      <c r="W5516" t="str">
        <f t="shared" si="173"/>
        <v>-</v>
      </c>
    </row>
    <row r="5517" spans="1:29" x14ac:dyDescent="0.25">
      <c r="A5517" s="6"/>
      <c r="B5517" s="10"/>
      <c r="C5517" s="6"/>
      <c r="D5517" s="6"/>
      <c r="E5517" s="6"/>
      <c r="F5517" s="6"/>
      <c r="G5517" s="6"/>
      <c r="H5517" s="6"/>
      <c r="I5517" s="6"/>
      <c r="J5517" s="6"/>
      <c r="K5517" s="6"/>
      <c r="L5517" s="6"/>
      <c r="M5517" s="6"/>
      <c r="N5517" s="6"/>
      <c r="O5517" s="6"/>
      <c r="P5517" s="10"/>
      <c r="Q5517" s="15" t="str">
        <f t="shared" ca="1" si="174"/>
        <v>-</v>
      </c>
      <c r="R5517" s="6"/>
      <c r="S5517" s="6"/>
      <c r="T5517" s="6"/>
      <c r="U5517" s="6"/>
      <c r="V5517" s="6"/>
      <c r="W5517" s="6" t="str">
        <f t="shared" si="173"/>
        <v>-</v>
      </c>
      <c r="X5517" s="6"/>
      <c r="Y5517" s="6"/>
      <c r="Z5517" s="6"/>
      <c r="AA5517" s="6"/>
      <c r="AB5517" s="6"/>
      <c r="AC5517" s="6"/>
    </row>
    <row r="5518" spans="1:29" x14ac:dyDescent="0.25">
      <c r="Q5518" s="12" t="str">
        <f t="shared" ca="1" si="174"/>
        <v>-</v>
      </c>
      <c r="W5518" t="str">
        <f t="shared" si="173"/>
        <v>-</v>
      </c>
    </row>
    <row r="5519" spans="1:29" x14ac:dyDescent="0.25">
      <c r="A5519" s="6"/>
      <c r="B5519" s="10"/>
      <c r="C5519" s="6"/>
      <c r="D5519" s="6"/>
      <c r="E5519" s="6"/>
      <c r="F5519" s="6"/>
      <c r="G5519" s="6"/>
      <c r="H5519" s="6"/>
      <c r="I5519" s="6"/>
      <c r="J5519" s="6"/>
      <c r="K5519" s="6"/>
      <c r="L5519" s="6"/>
      <c r="M5519" s="6"/>
      <c r="N5519" s="6"/>
      <c r="O5519" s="6"/>
      <c r="P5519" s="10"/>
      <c r="Q5519" s="15" t="str">
        <f t="shared" ca="1" si="174"/>
        <v>-</v>
      </c>
      <c r="R5519" s="6"/>
      <c r="S5519" s="6"/>
      <c r="T5519" s="6"/>
      <c r="U5519" s="6"/>
      <c r="V5519" s="6"/>
      <c r="W5519" s="6" t="str">
        <f t="shared" si="173"/>
        <v>-</v>
      </c>
      <c r="X5519" s="6"/>
      <c r="Y5519" s="6"/>
      <c r="Z5519" s="6"/>
      <c r="AA5519" s="6"/>
      <c r="AB5519" s="6"/>
      <c r="AC5519" s="6"/>
    </row>
    <row r="5520" spans="1:29" x14ac:dyDescent="0.25">
      <c r="Q5520" s="12" t="str">
        <f t="shared" ca="1" si="174"/>
        <v>-</v>
      </c>
      <c r="W5520" t="str">
        <f t="shared" si="173"/>
        <v>-</v>
      </c>
    </row>
    <row r="5521" spans="1:29" x14ac:dyDescent="0.25">
      <c r="A5521" s="6"/>
      <c r="B5521" s="10"/>
      <c r="C5521" s="6"/>
      <c r="D5521" s="6"/>
      <c r="E5521" s="6"/>
      <c r="F5521" s="6"/>
      <c r="G5521" s="6"/>
      <c r="H5521" s="6"/>
      <c r="I5521" s="6"/>
      <c r="J5521" s="6"/>
      <c r="K5521" s="6"/>
      <c r="L5521" s="6"/>
      <c r="M5521" s="6"/>
      <c r="N5521" s="6"/>
      <c r="O5521" s="6"/>
      <c r="P5521" s="10"/>
      <c r="Q5521" s="15" t="str">
        <f t="shared" ca="1" si="174"/>
        <v>-</v>
      </c>
      <c r="R5521" s="6"/>
      <c r="S5521" s="6"/>
      <c r="T5521" s="6"/>
      <c r="U5521" s="6"/>
      <c r="V5521" s="6"/>
      <c r="W5521" s="6" t="str">
        <f t="shared" si="173"/>
        <v>-</v>
      </c>
      <c r="X5521" s="6"/>
      <c r="Y5521" s="6"/>
      <c r="Z5521" s="6"/>
      <c r="AA5521" s="6"/>
      <c r="AB5521" s="6"/>
      <c r="AC5521" s="6"/>
    </row>
    <row r="5522" spans="1:29" x14ac:dyDescent="0.25">
      <c r="Q5522" s="12" t="str">
        <f t="shared" ca="1" si="174"/>
        <v>-</v>
      </c>
      <c r="W5522" t="str">
        <f t="shared" si="173"/>
        <v>-</v>
      </c>
    </row>
    <row r="5523" spans="1:29" x14ac:dyDescent="0.25">
      <c r="A5523" s="6"/>
      <c r="B5523" s="10"/>
      <c r="C5523" s="6"/>
      <c r="D5523" s="6"/>
      <c r="E5523" s="6"/>
      <c r="F5523" s="6"/>
      <c r="G5523" s="6"/>
      <c r="H5523" s="6"/>
      <c r="I5523" s="6"/>
      <c r="J5523" s="6"/>
      <c r="K5523" s="6"/>
      <c r="L5523" s="6"/>
      <c r="M5523" s="6"/>
      <c r="N5523" s="6"/>
      <c r="O5523" s="6"/>
      <c r="P5523" s="10"/>
      <c r="Q5523" s="15" t="str">
        <f t="shared" ca="1" si="174"/>
        <v>-</v>
      </c>
      <c r="R5523" s="6"/>
      <c r="S5523" s="6"/>
      <c r="T5523" s="6"/>
      <c r="U5523" s="6"/>
      <c r="V5523" s="6"/>
      <c r="W5523" s="6" t="str">
        <f t="shared" si="173"/>
        <v>-</v>
      </c>
      <c r="X5523" s="6"/>
      <c r="Y5523" s="6"/>
      <c r="Z5523" s="6"/>
      <c r="AA5523" s="6"/>
      <c r="AB5523" s="6"/>
      <c r="AC5523" s="6"/>
    </row>
    <row r="5524" spans="1:29" x14ac:dyDescent="0.25">
      <c r="Q5524" s="12" t="str">
        <f t="shared" ca="1" si="174"/>
        <v>-</v>
      </c>
      <c r="W5524" t="str">
        <f t="shared" si="173"/>
        <v>-</v>
      </c>
    </row>
    <row r="5525" spans="1:29" x14ac:dyDescent="0.25">
      <c r="A5525" s="6"/>
      <c r="B5525" s="10"/>
      <c r="C5525" s="6"/>
      <c r="D5525" s="6"/>
      <c r="E5525" s="6"/>
      <c r="F5525" s="6"/>
      <c r="G5525" s="6"/>
      <c r="H5525" s="6"/>
      <c r="I5525" s="6"/>
      <c r="J5525" s="6"/>
      <c r="K5525" s="6"/>
      <c r="L5525" s="6"/>
      <c r="M5525" s="6"/>
      <c r="N5525" s="6"/>
      <c r="O5525" s="6"/>
      <c r="P5525" s="10"/>
      <c r="Q5525" s="15" t="str">
        <f t="shared" ca="1" si="174"/>
        <v>-</v>
      </c>
      <c r="R5525" s="6"/>
      <c r="S5525" s="6"/>
      <c r="T5525" s="6"/>
      <c r="U5525" s="6"/>
      <c r="V5525" s="6"/>
      <c r="W5525" s="6" t="str">
        <f t="shared" si="173"/>
        <v>-</v>
      </c>
      <c r="X5525" s="6"/>
      <c r="Y5525" s="6"/>
      <c r="Z5525" s="6"/>
      <c r="AA5525" s="6"/>
      <c r="AB5525" s="6"/>
      <c r="AC5525" s="6"/>
    </row>
    <row r="5526" spans="1:29" x14ac:dyDescent="0.25">
      <c r="Q5526" s="12" t="str">
        <f t="shared" ca="1" si="174"/>
        <v>-</v>
      </c>
      <c r="W5526" t="str">
        <f t="shared" si="173"/>
        <v>-</v>
      </c>
    </row>
    <row r="5527" spans="1:29" x14ac:dyDescent="0.25">
      <c r="A5527" s="6"/>
      <c r="B5527" s="10"/>
      <c r="C5527" s="6"/>
      <c r="D5527" s="6"/>
      <c r="E5527" s="6"/>
      <c r="F5527" s="6"/>
      <c r="G5527" s="6"/>
      <c r="H5527" s="6"/>
      <c r="I5527" s="6"/>
      <c r="J5527" s="6"/>
      <c r="K5527" s="6"/>
      <c r="L5527" s="6"/>
      <c r="M5527" s="6"/>
      <c r="N5527" s="6"/>
      <c r="O5527" s="6"/>
      <c r="P5527" s="10"/>
      <c r="Q5527" s="15" t="str">
        <f t="shared" ca="1" si="174"/>
        <v>-</v>
      </c>
      <c r="R5527" s="6"/>
      <c r="S5527" s="6"/>
      <c r="T5527" s="6"/>
      <c r="U5527" s="6"/>
      <c r="V5527" s="6"/>
      <c r="W5527" s="6" t="str">
        <f t="shared" si="173"/>
        <v>-</v>
      </c>
      <c r="X5527" s="6"/>
      <c r="Y5527" s="6"/>
      <c r="Z5527" s="6"/>
      <c r="AA5527" s="6"/>
      <c r="AB5527" s="6"/>
      <c r="AC5527" s="6"/>
    </row>
    <row r="5528" spans="1:29" x14ac:dyDescent="0.25">
      <c r="Q5528" s="12" t="str">
        <f t="shared" ca="1" si="174"/>
        <v>-</v>
      </c>
      <c r="W5528" t="str">
        <f t="shared" si="173"/>
        <v>-</v>
      </c>
    </row>
    <row r="5529" spans="1:29" x14ac:dyDescent="0.25">
      <c r="A5529" s="6"/>
      <c r="B5529" s="10"/>
      <c r="C5529" s="6"/>
      <c r="D5529" s="6"/>
      <c r="E5529" s="6"/>
      <c r="F5529" s="6"/>
      <c r="G5529" s="6"/>
      <c r="H5529" s="6"/>
      <c r="I5529" s="6"/>
      <c r="J5529" s="6"/>
      <c r="K5529" s="6"/>
      <c r="L5529" s="6"/>
      <c r="M5529" s="6"/>
      <c r="N5529" s="6"/>
      <c r="O5529" s="6"/>
      <c r="P5529" s="10"/>
      <c r="Q5529" s="15" t="str">
        <f t="shared" ca="1" si="174"/>
        <v>-</v>
      </c>
      <c r="R5529" s="6"/>
      <c r="S5529" s="6"/>
      <c r="T5529" s="6"/>
      <c r="U5529" s="6"/>
      <c r="V5529" s="6"/>
      <c r="W5529" s="6" t="str">
        <f t="shared" si="173"/>
        <v>-</v>
      </c>
      <c r="X5529" s="6"/>
      <c r="Y5529" s="6"/>
      <c r="Z5529" s="6"/>
      <c r="AA5529" s="6"/>
      <c r="AB5529" s="6"/>
      <c r="AC5529" s="6"/>
    </row>
    <row r="5530" spans="1:29" x14ac:dyDescent="0.25">
      <c r="Q5530" s="12" t="str">
        <f t="shared" ca="1" si="174"/>
        <v>-</v>
      </c>
      <c r="W5530" t="str">
        <f t="shared" si="173"/>
        <v>-</v>
      </c>
    </row>
    <row r="5531" spans="1:29" x14ac:dyDescent="0.25">
      <c r="A5531" s="6"/>
      <c r="B5531" s="10"/>
      <c r="C5531" s="6"/>
      <c r="D5531" s="6"/>
      <c r="E5531" s="6"/>
      <c r="F5531" s="6"/>
      <c r="G5531" s="6"/>
      <c r="H5531" s="6"/>
      <c r="I5531" s="6"/>
      <c r="J5531" s="6"/>
      <c r="K5531" s="6"/>
      <c r="L5531" s="6"/>
      <c r="M5531" s="6"/>
      <c r="N5531" s="6"/>
      <c r="O5531" s="6"/>
      <c r="P5531" s="10"/>
      <c r="Q5531" s="15" t="str">
        <f t="shared" ca="1" si="174"/>
        <v>-</v>
      </c>
      <c r="R5531" s="6"/>
      <c r="S5531" s="6"/>
      <c r="T5531" s="6"/>
      <c r="U5531" s="6"/>
      <c r="V5531" s="6"/>
      <c r="W5531" s="6" t="str">
        <f t="shared" si="173"/>
        <v>-</v>
      </c>
      <c r="X5531" s="6"/>
      <c r="Y5531" s="6"/>
      <c r="Z5531" s="6"/>
      <c r="AA5531" s="6"/>
      <c r="AB5531" s="6"/>
      <c r="AC5531" s="6"/>
    </row>
    <row r="5532" spans="1:29" x14ac:dyDescent="0.25">
      <c r="Q5532" s="12" t="str">
        <f t="shared" ca="1" si="174"/>
        <v>-</v>
      </c>
      <c r="W5532" t="str">
        <f t="shared" si="173"/>
        <v>-</v>
      </c>
    </row>
    <row r="5533" spans="1:29" x14ac:dyDescent="0.25">
      <c r="A5533" s="6"/>
      <c r="B5533" s="10"/>
      <c r="C5533" s="6"/>
      <c r="D5533" s="6"/>
      <c r="E5533" s="6"/>
      <c r="F5533" s="6"/>
      <c r="G5533" s="6"/>
      <c r="H5533" s="6"/>
      <c r="I5533" s="6"/>
      <c r="J5533" s="6"/>
      <c r="K5533" s="6"/>
      <c r="L5533" s="6"/>
      <c r="M5533" s="6"/>
      <c r="N5533" s="6"/>
      <c r="O5533" s="6"/>
      <c r="P5533" s="10"/>
      <c r="Q5533" s="15" t="str">
        <f t="shared" ca="1" si="174"/>
        <v>-</v>
      </c>
      <c r="R5533" s="6"/>
      <c r="S5533" s="6"/>
      <c r="T5533" s="6"/>
      <c r="U5533" s="6"/>
      <c r="V5533" s="6"/>
      <c r="W5533" s="6" t="str">
        <f t="shared" si="173"/>
        <v>-</v>
      </c>
      <c r="X5533" s="6"/>
      <c r="Y5533" s="6"/>
      <c r="Z5533" s="6"/>
      <c r="AA5533" s="6"/>
      <c r="AB5533" s="6"/>
      <c r="AC5533" s="6"/>
    </row>
    <row r="5534" spans="1:29" x14ac:dyDescent="0.25">
      <c r="Q5534" s="12" t="str">
        <f t="shared" ca="1" si="174"/>
        <v>-</v>
      </c>
      <c r="W5534" t="str">
        <f t="shared" si="173"/>
        <v>-</v>
      </c>
    </row>
    <row r="5535" spans="1:29" x14ac:dyDescent="0.25">
      <c r="A5535" s="6"/>
      <c r="B5535" s="10"/>
      <c r="C5535" s="6"/>
      <c r="D5535" s="6"/>
      <c r="E5535" s="6"/>
      <c r="F5535" s="6"/>
      <c r="G5535" s="6"/>
      <c r="H5535" s="6"/>
      <c r="I5535" s="6"/>
      <c r="J5535" s="6"/>
      <c r="K5535" s="6"/>
      <c r="L5535" s="6"/>
      <c r="M5535" s="6"/>
      <c r="N5535" s="6"/>
      <c r="O5535" s="6"/>
      <c r="P5535" s="10"/>
      <c r="Q5535" s="15" t="str">
        <f t="shared" ca="1" si="174"/>
        <v>-</v>
      </c>
      <c r="R5535" s="6"/>
      <c r="S5535" s="6"/>
      <c r="T5535" s="6"/>
      <c r="U5535" s="6"/>
      <c r="V5535" s="6"/>
      <c r="W5535" s="6" t="str">
        <f t="shared" si="173"/>
        <v>-</v>
      </c>
      <c r="X5535" s="6"/>
      <c r="Y5535" s="6"/>
      <c r="Z5535" s="6"/>
      <c r="AA5535" s="6"/>
      <c r="AB5535" s="6"/>
      <c r="AC5535" s="6"/>
    </row>
    <row r="5536" spans="1:29" x14ac:dyDescent="0.25">
      <c r="Q5536" s="12" t="str">
        <f t="shared" ca="1" si="174"/>
        <v>-</v>
      </c>
      <c r="W5536" t="str">
        <f t="shared" si="173"/>
        <v>-</v>
      </c>
    </row>
    <row r="5537" spans="1:29" x14ac:dyDescent="0.25">
      <c r="A5537" s="6"/>
      <c r="B5537" s="10"/>
      <c r="C5537" s="6"/>
      <c r="D5537" s="6"/>
      <c r="E5537" s="6"/>
      <c r="F5537" s="6"/>
      <c r="G5537" s="6"/>
      <c r="H5537" s="6"/>
      <c r="I5537" s="6"/>
      <c r="J5537" s="6"/>
      <c r="K5537" s="6"/>
      <c r="L5537" s="6"/>
      <c r="M5537" s="6"/>
      <c r="N5537" s="6"/>
      <c r="O5537" s="6"/>
      <c r="P5537" s="10"/>
      <c r="Q5537" s="15" t="str">
        <f t="shared" ca="1" si="174"/>
        <v>-</v>
      </c>
      <c r="R5537" s="6"/>
      <c r="S5537" s="6"/>
      <c r="T5537" s="6"/>
      <c r="U5537" s="6"/>
      <c r="V5537" s="6"/>
      <c r="W5537" s="6" t="str">
        <f t="shared" si="173"/>
        <v>-</v>
      </c>
      <c r="X5537" s="6"/>
      <c r="Y5537" s="6"/>
      <c r="Z5537" s="6"/>
      <c r="AA5537" s="6"/>
      <c r="AB5537" s="6"/>
      <c r="AC5537" s="6"/>
    </row>
    <row r="5538" spans="1:29" x14ac:dyDescent="0.25">
      <c r="Q5538" s="12" t="str">
        <f t="shared" ca="1" si="174"/>
        <v>-</v>
      </c>
      <c r="W5538" t="str">
        <f t="shared" si="173"/>
        <v>-</v>
      </c>
    </row>
    <row r="5539" spans="1:29" x14ac:dyDescent="0.25">
      <c r="A5539" s="6"/>
      <c r="B5539" s="10"/>
      <c r="C5539" s="6"/>
      <c r="D5539" s="6"/>
      <c r="E5539" s="6"/>
      <c r="F5539" s="6"/>
      <c r="G5539" s="6"/>
      <c r="H5539" s="6"/>
      <c r="I5539" s="6"/>
      <c r="J5539" s="6"/>
      <c r="K5539" s="6"/>
      <c r="L5539" s="6"/>
      <c r="M5539" s="6"/>
      <c r="N5539" s="6"/>
      <c r="O5539" s="6"/>
      <c r="P5539" s="10"/>
      <c r="Q5539" s="15" t="str">
        <f t="shared" ca="1" si="174"/>
        <v>-</v>
      </c>
      <c r="R5539" s="6"/>
      <c r="S5539" s="6"/>
      <c r="T5539" s="6"/>
      <c r="U5539" s="6"/>
      <c r="V5539" s="6"/>
      <c r="W5539" s="6" t="str">
        <f t="shared" si="173"/>
        <v>-</v>
      </c>
      <c r="X5539" s="6"/>
      <c r="Y5539" s="6"/>
      <c r="Z5539" s="6"/>
      <c r="AA5539" s="6"/>
      <c r="AB5539" s="6"/>
      <c r="AC5539" s="6"/>
    </row>
    <row r="5540" spans="1:29" x14ac:dyDescent="0.25">
      <c r="Q5540" s="12" t="str">
        <f t="shared" ca="1" si="174"/>
        <v>-</v>
      </c>
      <c r="W5540" t="str">
        <f t="shared" si="173"/>
        <v>-</v>
      </c>
    </row>
    <row r="5541" spans="1:29" x14ac:dyDescent="0.25">
      <c r="A5541" s="6"/>
      <c r="B5541" s="10"/>
      <c r="C5541" s="6"/>
      <c r="D5541" s="6"/>
      <c r="E5541" s="6"/>
      <c r="F5541" s="6"/>
      <c r="G5541" s="6"/>
      <c r="H5541" s="6"/>
      <c r="I5541" s="6"/>
      <c r="J5541" s="6"/>
      <c r="K5541" s="6"/>
      <c r="L5541" s="6"/>
      <c r="M5541" s="6"/>
      <c r="N5541" s="6"/>
      <c r="O5541" s="6"/>
      <c r="P5541" s="10"/>
      <c r="Q5541" s="15" t="str">
        <f t="shared" ca="1" si="174"/>
        <v>-</v>
      </c>
      <c r="R5541" s="6"/>
      <c r="S5541" s="6"/>
      <c r="T5541" s="6"/>
      <c r="U5541" s="6"/>
      <c r="V5541" s="6"/>
      <c r="W5541" s="6" t="str">
        <f t="shared" si="173"/>
        <v>-</v>
      </c>
      <c r="X5541" s="6"/>
      <c r="Y5541" s="6"/>
      <c r="Z5541" s="6"/>
      <c r="AA5541" s="6"/>
      <c r="AB5541" s="6"/>
      <c r="AC5541" s="6"/>
    </row>
    <row r="5542" spans="1:29" x14ac:dyDescent="0.25">
      <c r="Q5542" s="12" t="str">
        <f t="shared" ca="1" si="174"/>
        <v>-</v>
      </c>
      <c r="W5542" t="str">
        <f t="shared" si="173"/>
        <v>-</v>
      </c>
    </row>
    <row r="5543" spans="1:29" x14ac:dyDescent="0.25">
      <c r="A5543" s="6"/>
      <c r="B5543" s="10"/>
      <c r="C5543" s="6"/>
      <c r="D5543" s="6"/>
      <c r="E5543" s="6"/>
      <c r="F5543" s="6"/>
      <c r="G5543" s="6"/>
      <c r="H5543" s="6"/>
      <c r="I5543" s="6"/>
      <c r="J5543" s="6"/>
      <c r="K5543" s="6"/>
      <c r="L5543" s="6"/>
      <c r="M5543" s="6"/>
      <c r="N5543" s="6"/>
      <c r="O5543" s="6"/>
      <c r="P5543" s="10"/>
      <c r="Q5543" s="15" t="str">
        <f t="shared" ca="1" si="174"/>
        <v>-</v>
      </c>
      <c r="R5543" s="6"/>
      <c r="S5543" s="6"/>
      <c r="T5543" s="6"/>
      <c r="U5543" s="6"/>
      <c r="V5543" s="6"/>
      <c r="W5543" s="6" t="str">
        <f t="shared" si="173"/>
        <v>-</v>
      </c>
      <c r="X5543" s="6"/>
      <c r="Y5543" s="6"/>
      <c r="Z5543" s="6"/>
      <c r="AA5543" s="6"/>
      <c r="AB5543" s="6"/>
      <c r="AC5543" s="6"/>
    </row>
    <row r="5544" spans="1:29" x14ac:dyDescent="0.25">
      <c r="Q5544" s="12" t="str">
        <f t="shared" ca="1" si="174"/>
        <v>-</v>
      </c>
      <c r="W5544" t="str">
        <f t="shared" si="173"/>
        <v>-</v>
      </c>
    </row>
    <row r="5545" spans="1:29" x14ac:dyDescent="0.25">
      <c r="A5545" s="6"/>
      <c r="B5545" s="10"/>
      <c r="C5545" s="6"/>
      <c r="D5545" s="6"/>
      <c r="E5545" s="6"/>
      <c r="F5545" s="6"/>
      <c r="G5545" s="6"/>
      <c r="H5545" s="6"/>
      <c r="I5545" s="6"/>
      <c r="J5545" s="6"/>
      <c r="K5545" s="6"/>
      <c r="L5545" s="6"/>
      <c r="M5545" s="6"/>
      <c r="N5545" s="6"/>
      <c r="O5545" s="6"/>
      <c r="P5545" s="10"/>
      <c r="Q5545" s="15" t="str">
        <f t="shared" ca="1" si="174"/>
        <v>-</v>
      </c>
      <c r="R5545" s="6"/>
      <c r="S5545" s="6"/>
      <c r="T5545" s="6"/>
      <c r="U5545" s="6"/>
      <c r="V5545" s="6"/>
      <c r="W5545" s="6" t="str">
        <f t="shared" si="173"/>
        <v>-</v>
      </c>
      <c r="X5545" s="6"/>
      <c r="Y5545" s="6"/>
      <c r="Z5545" s="6"/>
      <c r="AA5545" s="6"/>
      <c r="AB5545" s="6"/>
      <c r="AC5545" s="6"/>
    </row>
    <row r="5546" spans="1:29" x14ac:dyDescent="0.25">
      <c r="Q5546" s="12" t="str">
        <f t="shared" ca="1" si="174"/>
        <v>-</v>
      </c>
      <c r="W5546" t="str">
        <f t="shared" si="173"/>
        <v>-</v>
      </c>
    </row>
    <row r="5547" spans="1:29" x14ac:dyDescent="0.25">
      <c r="A5547" s="6"/>
      <c r="B5547" s="10"/>
      <c r="C5547" s="6"/>
      <c r="D5547" s="6"/>
      <c r="E5547" s="6"/>
      <c r="F5547" s="6"/>
      <c r="G5547" s="6"/>
      <c r="H5547" s="6"/>
      <c r="I5547" s="6"/>
      <c r="J5547" s="6"/>
      <c r="K5547" s="6"/>
      <c r="L5547" s="6"/>
      <c r="M5547" s="6"/>
      <c r="N5547" s="6"/>
      <c r="O5547" s="6"/>
      <c r="P5547" s="10"/>
      <c r="Q5547" s="15" t="str">
        <f t="shared" ca="1" si="174"/>
        <v>-</v>
      </c>
      <c r="R5547" s="6"/>
      <c r="S5547" s="6"/>
      <c r="T5547" s="6"/>
      <c r="U5547" s="6"/>
      <c r="V5547" s="6"/>
      <c r="W5547" s="6" t="str">
        <f t="shared" si="173"/>
        <v>-</v>
      </c>
      <c r="X5547" s="6"/>
      <c r="Y5547" s="6"/>
      <c r="Z5547" s="6"/>
      <c r="AA5547" s="6"/>
      <c r="AB5547" s="6"/>
      <c r="AC5547" s="6"/>
    </row>
    <row r="5548" spans="1:29" x14ac:dyDescent="0.25">
      <c r="Q5548" s="12" t="str">
        <f t="shared" ca="1" si="174"/>
        <v>-</v>
      </c>
      <c r="W5548" t="str">
        <f t="shared" si="173"/>
        <v>-</v>
      </c>
    </row>
    <row r="5549" spans="1:29" x14ac:dyDescent="0.25">
      <c r="A5549" s="6"/>
      <c r="B5549" s="10"/>
      <c r="C5549" s="6"/>
      <c r="D5549" s="6"/>
      <c r="E5549" s="6"/>
      <c r="F5549" s="6"/>
      <c r="G5549" s="6"/>
      <c r="H5549" s="6"/>
      <c r="I5549" s="6"/>
      <c r="J5549" s="6"/>
      <c r="K5549" s="6"/>
      <c r="L5549" s="6"/>
      <c r="M5549" s="6"/>
      <c r="N5549" s="6"/>
      <c r="O5549" s="6"/>
      <c r="P5549" s="10"/>
      <c r="Q5549" s="15" t="str">
        <f t="shared" ca="1" si="174"/>
        <v>-</v>
      </c>
      <c r="R5549" s="6"/>
      <c r="S5549" s="6"/>
      <c r="T5549" s="6"/>
      <c r="U5549" s="6"/>
      <c r="V5549" s="6"/>
      <c r="W5549" s="6" t="str">
        <f t="shared" si="173"/>
        <v>-</v>
      </c>
      <c r="X5549" s="6"/>
      <c r="Y5549" s="6"/>
      <c r="Z5549" s="6"/>
      <c r="AA5549" s="6"/>
      <c r="AB5549" s="6"/>
      <c r="AC5549" s="6"/>
    </row>
    <row r="5550" spans="1:29" x14ac:dyDescent="0.25">
      <c r="Q5550" s="12" t="str">
        <f t="shared" ca="1" si="174"/>
        <v>-</v>
      </c>
      <c r="W5550" t="str">
        <f t="shared" si="173"/>
        <v>-</v>
      </c>
    </row>
    <row r="5551" spans="1:29" x14ac:dyDescent="0.25">
      <c r="A5551" s="6"/>
      <c r="B5551" s="10"/>
      <c r="C5551" s="6"/>
      <c r="D5551" s="6"/>
      <c r="E5551" s="6"/>
      <c r="F5551" s="6"/>
      <c r="G5551" s="6"/>
      <c r="H5551" s="6"/>
      <c r="I5551" s="6"/>
      <c r="J5551" s="6"/>
      <c r="K5551" s="6"/>
      <c r="L5551" s="6"/>
      <c r="M5551" s="6"/>
      <c r="N5551" s="6"/>
      <c r="O5551" s="6"/>
      <c r="P5551" s="10"/>
      <c r="Q5551" s="15" t="str">
        <f t="shared" ca="1" si="174"/>
        <v>-</v>
      </c>
      <c r="R5551" s="6"/>
      <c r="S5551" s="6"/>
      <c r="T5551" s="6"/>
      <c r="U5551" s="6"/>
      <c r="V5551" s="6"/>
      <c r="W5551" s="6" t="str">
        <f t="shared" si="173"/>
        <v>-</v>
      </c>
      <c r="X5551" s="6"/>
      <c r="Y5551" s="6"/>
      <c r="Z5551" s="6"/>
      <c r="AA5551" s="6"/>
      <c r="AB5551" s="6"/>
      <c r="AC5551" s="6"/>
    </row>
    <row r="5552" spans="1:29" x14ac:dyDescent="0.25">
      <c r="Q5552" s="12" t="str">
        <f t="shared" ca="1" si="174"/>
        <v>-</v>
      </c>
      <c r="W5552" t="str">
        <f t="shared" si="173"/>
        <v>-</v>
      </c>
    </row>
    <row r="5553" spans="1:29" x14ac:dyDescent="0.25">
      <c r="A5553" s="6"/>
      <c r="B5553" s="10"/>
      <c r="C5553" s="6"/>
      <c r="D5553" s="6"/>
      <c r="E5553" s="6"/>
      <c r="F5553" s="6"/>
      <c r="G5553" s="6"/>
      <c r="H5553" s="6"/>
      <c r="I5553" s="6"/>
      <c r="J5553" s="6"/>
      <c r="K5553" s="6"/>
      <c r="L5553" s="6"/>
      <c r="M5553" s="6"/>
      <c r="N5553" s="6"/>
      <c r="O5553" s="6"/>
      <c r="P5553" s="10"/>
      <c r="Q5553" s="15" t="str">
        <f t="shared" ca="1" si="174"/>
        <v>-</v>
      </c>
      <c r="R5553" s="6"/>
      <c r="S5553" s="6"/>
      <c r="T5553" s="6"/>
      <c r="U5553" s="6"/>
      <c r="V5553" s="6"/>
      <c r="W5553" s="6" t="str">
        <f t="shared" si="173"/>
        <v>-</v>
      </c>
      <c r="X5553" s="6"/>
      <c r="Y5553" s="6"/>
      <c r="Z5553" s="6"/>
      <c r="AA5553" s="6"/>
      <c r="AB5553" s="6"/>
      <c r="AC5553" s="6"/>
    </row>
    <row r="5554" spans="1:29" x14ac:dyDescent="0.25">
      <c r="Q5554" s="12" t="str">
        <f t="shared" ca="1" si="174"/>
        <v>-</v>
      </c>
      <c r="W5554" t="str">
        <f t="shared" si="173"/>
        <v>-</v>
      </c>
    </row>
    <row r="5555" spans="1:29" x14ac:dyDescent="0.25">
      <c r="A5555" s="6"/>
      <c r="B5555" s="10"/>
      <c r="C5555" s="6"/>
      <c r="D5555" s="6"/>
      <c r="E5555" s="6"/>
      <c r="F5555" s="6"/>
      <c r="G5555" s="6"/>
      <c r="H5555" s="6"/>
      <c r="I5555" s="6"/>
      <c r="J5555" s="6"/>
      <c r="K5555" s="6"/>
      <c r="L5555" s="6"/>
      <c r="M5555" s="6"/>
      <c r="N5555" s="6"/>
      <c r="O5555" s="6"/>
      <c r="P5555" s="10"/>
      <c r="Q5555" s="15" t="str">
        <f t="shared" ca="1" si="174"/>
        <v>-</v>
      </c>
      <c r="R5555" s="6"/>
      <c r="S5555" s="6"/>
      <c r="T5555" s="6"/>
      <c r="U5555" s="6"/>
      <c r="V5555" s="6"/>
      <c r="W5555" s="6" t="str">
        <f t="shared" si="173"/>
        <v>-</v>
      </c>
      <c r="X5555" s="6"/>
      <c r="Y5555" s="6"/>
      <c r="Z5555" s="6"/>
      <c r="AA5555" s="6"/>
      <c r="AB5555" s="6"/>
      <c r="AC5555" s="6"/>
    </row>
    <row r="5556" spans="1:29" x14ac:dyDescent="0.25">
      <c r="Q5556" s="12" t="str">
        <f t="shared" ca="1" si="174"/>
        <v>-</v>
      </c>
      <c r="W5556" t="str">
        <f t="shared" si="173"/>
        <v>-</v>
      </c>
    </row>
    <row r="5557" spans="1:29" x14ac:dyDescent="0.25">
      <c r="A5557" s="6"/>
      <c r="B5557" s="10"/>
      <c r="C5557" s="6"/>
      <c r="D5557" s="6"/>
      <c r="E5557" s="6"/>
      <c r="F5557" s="6"/>
      <c r="G5557" s="6"/>
      <c r="H5557" s="6"/>
      <c r="I5557" s="6"/>
      <c r="J5557" s="6"/>
      <c r="K5557" s="6"/>
      <c r="L5557" s="6"/>
      <c r="M5557" s="6"/>
      <c r="N5557" s="6"/>
      <c r="O5557" s="6"/>
      <c r="P5557" s="10"/>
      <c r="Q5557" s="15" t="str">
        <f t="shared" ca="1" si="174"/>
        <v>-</v>
      </c>
      <c r="R5557" s="6"/>
      <c r="S5557" s="6"/>
      <c r="T5557" s="6"/>
      <c r="U5557" s="6"/>
      <c r="V5557" s="6"/>
      <c r="W5557" s="6" t="str">
        <f t="shared" si="173"/>
        <v>-</v>
      </c>
      <c r="X5557" s="6"/>
      <c r="Y5557" s="6"/>
      <c r="Z5557" s="6"/>
      <c r="AA5557" s="6"/>
      <c r="AB5557" s="6"/>
      <c r="AC5557" s="6"/>
    </row>
    <row r="5558" spans="1:29" x14ac:dyDescent="0.25">
      <c r="Q5558" s="12" t="str">
        <f t="shared" ca="1" si="174"/>
        <v>-</v>
      </c>
      <c r="W5558" t="str">
        <f t="shared" si="173"/>
        <v>-</v>
      </c>
    </row>
    <row r="5559" spans="1:29" x14ac:dyDescent="0.25">
      <c r="A5559" s="6"/>
      <c r="B5559" s="10"/>
      <c r="C5559" s="6"/>
      <c r="D5559" s="6"/>
      <c r="E5559" s="6"/>
      <c r="F5559" s="6"/>
      <c r="G5559" s="6"/>
      <c r="H5559" s="6"/>
      <c r="I5559" s="6"/>
      <c r="J5559" s="6"/>
      <c r="K5559" s="6"/>
      <c r="L5559" s="6"/>
      <c r="M5559" s="6"/>
      <c r="N5559" s="6"/>
      <c r="O5559" s="6"/>
      <c r="P5559" s="10"/>
      <c r="Q5559" s="15" t="str">
        <f t="shared" ca="1" si="174"/>
        <v>-</v>
      </c>
      <c r="R5559" s="6"/>
      <c r="S5559" s="6"/>
      <c r="T5559" s="6"/>
      <c r="U5559" s="6"/>
      <c r="V5559" s="6"/>
      <c r="W5559" s="6" t="str">
        <f t="shared" si="173"/>
        <v>-</v>
      </c>
      <c r="X5559" s="6"/>
      <c r="Y5559" s="6"/>
      <c r="Z5559" s="6"/>
      <c r="AA5559" s="6"/>
      <c r="AB5559" s="6"/>
      <c r="AC5559" s="6"/>
    </row>
    <row r="5560" spans="1:29" x14ac:dyDescent="0.25">
      <c r="Q5560" s="12" t="str">
        <f t="shared" ca="1" si="174"/>
        <v>-</v>
      </c>
      <c r="W5560" t="str">
        <f t="shared" si="173"/>
        <v>-</v>
      </c>
    </row>
    <row r="5561" spans="1:29" x14ac:dyDescent="0.25">
      <c r="A5561" s="6"/>
      <c r="B5561" s="10"/>
      <c r="C5561" s="6"/>
      <c r="D5561" s="6"/>
      <c r="E5561" s="6"/>
      <c r="F5561" s="6"/>
      <c r="G5561" s="6"/>
      <c r="H5561" s="6"/>
      <c r="I5561" s="6"/>
      <c r="J5561" s="6"/>
      <c r="K5561" s="6"/>
      <c r="L5561" s="6"/>
      <c r="M5561" s="6"/>
      <c r="N5561" s="6"/>
      <c r="O5561" s="6"/>
      <c r="P5561" s="10"/>
      <c r="Q5561" s="15" t="str">
        <f t="shared" ca="1" si="174"/>
        <v>-</v>
      </c>
      <c r="R5561" s="6"/>
      <c r="S5561" s="6"/>
      <c r="T5561" s="6"/>
      <c r="U5561" s="6"/>
      <c r="V5561" s="6"/>
      <c r="W5561" s="6" t="str">
        <f t="shared" si="173"/>
        <v>-</v>
      </c>
      <c r="X5561" s="6"/>
      <c r="Y5561" s="6"/>
      <c r="Z5561" s="6"/>
      <c r="AA5561" s="6"/>
      <c r="AB5561" s="6"/>
      <c r="AC5561" s="6"/>
    </row>
    <row r="5562" spans="1:29" x14ac:dyDescent="0.25">
      <c r="Q5562" s="12" t="str">
        <f t="shared" ca="1" si="174"/>
        <v>-</v>
      </c>
      <c r="W5562" t="str">
        <f t="shared" si="173"/>
        <v>-</v>
      </c>
    </row>
    <row r="5563" spans="1:29" x14ac:dyDescent="0.25">
      <c r="A5563" s="6"/>
      <c r="B5563" s="10"/>
      <c r="C5563" s="6"/>
      <c r="D5563" s="6"/>
      <c r="E5563" s="6"/>
      <c r="F5563" s="6"/>
      <c r="G5563" s="6"/>
      <c r="H5563" s="6"/>
      <c r="I5563" s="6"/>
      <c r="J5563" s="6"/>
      <c r="K5563" s="6"/>
      <c r="L5563" s="6"/>
      <c r="M5563" s="6"/>
      <c r="N5563" s="6"/>
      <c r="O5563" s="6"/>
      <c r="P5563" s="10"/>
      <c r="Q5563" s="15" t="str">
        <f t="shared" ca="1" si="174"/>
        <v>-</v>
      </c>
      <c r="R5563" s="6"/>
      <c r="S5563" s="6"/>
      <c r="T5563" s="6"/>
      <c r="U5563" s="6"/>
      <c r="V5563" s="6"/>
      <c r="W5563" s="6" t="str">
        <f t="shared" si="173"/>
        <v>-</v>
      </c>
      <c r="X5563" s="6"/>
      <c r="Y5563" s="6"/>
      <c r="Z5563" s="6"/>
      <c r="AA5563" s="6"/>
      <c r="AB5563" s="6"/>
      <c r="AC5563" s="6"/>
    </row>
    <row r="5564" spans="1:29" x14ac:dyDescent="0.25">
      <c r="Q5564" s="12" t="str">
        <f t="shared" ca="1" si="174"/>
        <v>-</v>
      </c>
      <c r="W5564" t="str">
        <f t="shared" si="173"/>
        <v>-</v>
      </c>
    </row>
    <row r="5565" spans="1:29" x14ac:dyDescent="0.25">
      <c r="A5565" s="6"/>
      <c r="B5565" s="10"/>
      <c r="C5565" s="6"/>
      <c r="D5565" s="6"/>
      <c r="E5565" s="6"/>
      <c r="F5565" s="6"/>
      <c r="G5565" s="6"/>
      <c r="H5565" s="6"/>
      <c r="I5565" s="6"/>
      <c r="J5565" s="6"/>
      <c r="K5565" s="6"/>
      <c r="L5565" s="6"/>
      <c r="M5565" s="6"/>
      <c r="N5565" s="6"/>
      <c r="O5565" s="6"/>
      <c r="P5565" s="10"/>
      <c r="Q5565" s="15" t="str">
        <f t="shared" ca="1" si="174"/>
        <v>-</v>
      </c>
      <c r="R5565" s="6"/>
      <c r="S5565" s="6"/>
      <c r="T5565" s="6"/>
      <c r="U5565" s="6"/>
      <c r="V5565" s="6"/>
      <c r="W5565" s="6" t="str">
        <f t="shared" si="173"/>
        <v>-</v>
      </c>
      <c r="X5565" s="6"/>
      <c r="Y5565" s="6"/>
      <c r="Z5565" s="6"/>
      <c r="AA5565" s="6"/>
      <c r="AB5565" s="6"/>
      <c r="AC5565" s="6"/>
    </row>
    <row r="5566" spans="1:29" x14ac:dyDescent="0.25">
      <c r="Q5566" s="12" t="str">
        <f t="shared" ca="1" si="174"/>
        <v>-</v>
      </c>
      <c r="W5566" t="str">
        <f t="shared" si="173"/>
        <v>-</v>
      </c>
    </row>
    <row r="5567" spans="1:29" x14ac:dyDescent="0.25">
      <c r="A5567" s="6"/>
      <c r="B5567" s="10"/>
      <c r="C5567" s="6"/>
      <c r="D5567" s="6"/>
      <c r="E5567" s="6"/>
      <c r="F5567" s="6"/>
      <c r="G5567" s="6"/>
      <c r="H5567" s="6"/>
      <c r="I5567" s="6"/>
      <c r="J5567" s="6"/>
      <c r="K5567" s="6"/>
      <c r="L5567" s="6"/>
      <c r="M5567" s="6"/>
      <c r="N5567" s="6"/>
      <c r="O5567" s="6"/>
      <c r="P5567" s="10"/>
      <c r="Q5567" s="15" t="str">
        <f t="shared" ca="1" si="174"/>
        <v>-</v>
      </c>
      <c r="R5567" s="6"/>
      <c r="S5567" s="6"/>
      <c r="T5567" s="6"/>
      <c r="U5567" s="6"/>
      <c r="V5567" s="6"/>
      <c r="W5567" s="6" t="str">
        <f t="shared" ref="W5567:W5630" si="175">IF(OR(ISBLANK(J5567),ISBLANK(V5567)),"-",(IF(J5567=V5567,"Yes","No")))</f>
        <v>-</v>
      </c>
      <c r="X5567" s="6"/>
      <c r="Y5567" s="6"/>
      <c r="Z5567" s="6"/>
      <c r="AA5567" s="6"/>
      <c r="AB5567" s="6"/>
      <c r="AC5567" s="6"/>
    </row>
    <row r="5568" spans="1:29" x14ac:dyDescent="0.25">
      <c r="Q5568" s="12" t="str">
        <f t="shared" ref="Q5568:Q5631" ca="1" si="176">IF(B5568&gt;1/1/1900, (IF(R5568="Closed",(DATEDIF(B5568,P5568,"d"))-(DATEDIF(M5568,O5568,"d")),IF(OR(R5568="Pending",ISBLANK(P5568)),TODAY()-B5568))),"-")</f>
        <v>-</v>
      </c>
      <c r="W5568" t="str">
        <f t="shared" si="175"/>
        <v>-</v>
      </c>
    </row>
    <row r="5569" spans="1:29" x14ac:dyDescent="0.25">
      <c r="A5569" s="6"/>
      <c r="B5569" s="10"/>
      <c r="C5569" s="6"/>
      <c r="D5569" s="6"/>
      <c r="E5569" s="6"/>
      <c r="F5569" s="6"/>
      <c r="G5569" s="6"/>
      <c r="H5569" s="6"/>
      <c r="I5569" s="6"/>
      <c r="J5569" s="6"/>
      <c r="K5569" s="6"/>
      <c r="L5569" s="6"/>
      <c r="M5569" s="6"/>
      <c r="N5569" s="6"/>
      <c r="O5569" s="6"/>
      <c r="P5569" s="10"/>
      <c r="Q5569" s="15" t="str">
        <f t="shared" ca="1" si="176"/>
        <v>-</v>
      </c>
      <c r="R5569" s="6"/>
      <c r="S5569" s="6"/>
      <c r="T5569" s="6"/>
      <c r="U5569" s="6"/>
      <c r="V5569" s="6"/>
      <c r="W5569" s="6" t="str">
        <f t="shared" si="175"/>
        <v>-</v>
      </c>
      <c r="X5569" s="6"/>
      <c r="Y5569" s="6"/>
      <c r="Z5569" s="6"/>
      <c r="AA5569" s="6"/>
      <c r="AB5569" s="6"/>
      <c r="AC5569" s="6"/>
    </row>
    <row r="5570" spans="1:29" x14ac:dyDescent="0.25">
      <c r="Q5570" s="12" t="str">
        <f t="shared" ca="1" si="176"/>
        <v>-</v>
      </c>
      <c r="W5570" t="str">
        <f t="shared" si="175"/>
        <v>-</v>
      </c>
    </row>
    <row r="5571" spans="1:29" x14ac:dyDescent="0.25">
      <c r="A5571" s="6"/>
      <c r="B5571" s="10"/>
      <c r="C5571" s="6"/>
      <c r="D5571" s="6"/>
      <c r="E5571" s="6"/>
      <c r="F5571" s="6"/>
      <c r="G5571" s="6"/>
      <c r="H5571" s="6"/>
      <c r="I5571" s="6"/>
      <c r="J5571" s="6"/>
      <c r="K5571" s="6"/>
      <c r="L5571" s="6"/>
      <c r="M5571" s="6"/>
      <c r="N5571" s="6"/>
      <c r="O5571" s="6"/>
      <c r="P5571" s="10"/>
      <c r="Q5571" s="15" t="str">
        <f t="shared" ca="1" si="176"/>
        <v>-</v>
      </c>
      <c r="R5571" s="6"/>
      <c r="S5571" s="6"/>
      <c r="T5571" s="6"/>
      <c r="U5571" s="6"/>
      <c r="V5571" s="6"/>
      <c r="W5571" s="6" t="str">
        <f t="shared" si="175"/>
        <v>-</v>
      </c>
      <c r="X5571" s="6"/>
      <c r="Y5571" s="6"/>
      <c r="Z5571" s="6"/>
      <c r="AA5571" s="6"/>
      <c r="AB5571" s="6"/>
      <c r="AC5571" s="6"/>
    </row>
    <row r="5572" spans="1:29" x14ac:dyDescent="0.25">
      <c r="Q5572" s="12" t="str">
        <f t="shared" ca="1" si="176"/>
        <v>-</v>
      </c>
      <c r="W5572" t="str">
        <f t="shared" si="175"/>
        <v>-</v>
      </c>
    </row>
    <row r="5573" spans="1:29" x14ac:dyDescent="0.25">
      <c r="A5573" s="6"/>
      <c r="B5573" s="10"/>
      <c r="C5573" s="6"/>
      <c r="D5573" s="6"/>
      <c r="E5573" s="6"/>
      <c r="F5573" s="6"/>
      <c r="G5573" s="6"/>
      <c r="H5573" s="6"/>
      <c r="I5573" s="6"/>
      <c r="J5573" s="6"/>
      <c r="K5573" s="6"/>
      <c r="L5573" s="6"/>
      <c r="M5573" s="6"/>
      <c r="N5573" s="6"/>
      <c r="O5573" s="6"/>
      <c r="P5573" s="10"/>
      <c r="Q5573" s="15" t="str">
        <f t="shared" ca="1" si="176"/>
        <v>-</v>
      </c>
      <c r="R5573" s="6"/>
      <c r="S5573" s="6"/>
      <c r="T5573" s="6"/>
      <c r="U5573" s="6"/>
      <c r="V5573" s="6"/>
      <c r="W5573" s="6" t="str">
        <f t="shared" si="175"/>
        <v>-</v>
      </c>
      <c r="X5573" s="6"/>
      <c r="Y5573" s="6"/>
      <c r="Z5573" s="6"/>
      <c r="AA5573" s="6"/>
      <c r="AB5573" s="6"/>
      <c r="AC5573" s="6"/>
    </row>
    <row r="5574" spans="1:29" x14ac:dyDescent="0.25">
      <c r="Q5574" s="12" t="str">
        <f t="shared" ca="1" si="176"/>
        <v>-</v>
      </c>
      <c r="W5574" t="str">
        <f t="shared" si="175"/>
        <v>-</v>
      </c>
    </row>
    <row r="5575" spans="1:29" x14ac:dyDescent="0.25">
      <c r="A5575" s="6"/>
      <c r="B5575" s="10"/>
      <c r="C5575" s="6"/>
      <c r="D5575" s="6"/>
      <c r="E5575" s="6"/>
      <c r="F5575" s="6"/>
      <c r="G5575" s="6"/>
      <c r="H5575" s="6"/>
      <c r="I5575" s="6"/>
      <c r="J5575" s="6"/>
      <c r="K5575" s="6"/>
      <c r="L5575" s="6"/>
      <c r="M5575" s="6"/>
      <c r="N5575" s="6"/>
      <c r="O5575" s="6"/>
      <c r="P5575" s="10"/>
      <c r="Q5575" s="15" t="str">
        <f t="shared" ca="1" si="176"/>
        <v>-</v>
      </c>
      <c r="R5575" s="6"/>
      <c r="S5575" s="6"/>
      <c r="T5575" s="6"/>
      <c r="U5575" s="6"/>
      <c r="V5575" s="6"/>
      <c r="W5575" s="6" t="str">
        <f t="shared" si="175"/>
        <v>-</v>
      </c>
      <c r="X5575" s="6"/>
      <c r="Y5575" s="6"/>
      <c r="Z5575" s="6"/>
      <c r="AA5575" s="6"/>
      <c r="AB5575" s="6"/>
      <c r="AC5575" s="6"/>
    </row>
    <row r="5576" spans="1:29" x14ac:dyDescent="0.25">
      <c r="Q5576" s="12" t="str">
        <f t="shared" ca="1" si="176"/>
        <v>-</v>
      </c>
      <c r="W5576" t="str">
        <f t="shared" si="175"/>
        <v>-</v>
      </c>
    </row>
    <row r="5577" spans="1:29" x14ac:dyDescent="0.25">
      <c r="A5577" s="6"/>
      <c r="B5577" s="10"/>
      <c r="C5577" s="6"/>
      <c r="D5577" s="6"/>
      <c r="E5577" s="6"/>
      <c r="F5577" s="6"/>
      <c r="G5577" s="6"/>
      <c r="H5577" s="6"/>
      <c r="I5577" s="6"/>
      <c r="J5577" s="6"/>
      <c r="K5577" s="6"/>
      <c r="L5577" s="6"/>
      <c r="M5577" s="6"/>
      <c r="N5577" s="6"/>
      <c r="O5577" s="6"/>
      <c r="P5577" s="10"/>
      <c r="Q5577" s="15" t="str">
        <f t="shared" ca="1" si="176"/>
        <v>-</v>
      </c>
      <c r="R5577" s="6"/>
      <c r="S5577" s="6"/>
      <c r="T5577" s="6"/>
      <c r="U5577" s="6"/>
      <c r="V5577" s="6"/>
      <c r="W5577" s="6" t="str">
        <f t="shared" si="175"/>
        <v>-</v>
      </c>
      <c r="X5577" s="6"/>
      <c r="Y5577" s="6"/>
      <c r="Z5577" s="6"/>
      <c r="AA5577" s="6"/>
      <c r="AB5577" s="6"/>
      <c r="AC5577" s="6"/>
    </row>
    <row r="5578" spans="1:29" x14ac:dyDescent="0.25">
      <c r="Q5578" s="12" t="str">
        <f t="shared" ca="1" si="176"/>
        <v>-</v>
      </c>
      <c r="W5578" t="str">
        <f t="shared" si="175"/>
        <v>-</v>
      </c>
    </row>
    <row r="5579" spans="1:29" x14ac:dyDescent="0.25">
      <c r="A5579" s="6"/>
      <c r="B5579" s="10"/>
      <c r="C5579" s="6"/>
      <c r="D5579" s="6"/>
      <c r="E5579" s="6"/>
      <c r="F5579" s="6"/>
      <c r="G5579" s="6"/>
      <c r="H5579" s="6"/>
      <c r="I5579" s="6"/>
      <c r="J5579" s="6"/>
      <c r="K5579" s="6"/>
      <c r="L5579" s="6"/>
      <c r="M5579" s="6"/>
      <c r="N5579" s="6"/>
      <c r="O5579" s="6"/>
      <c r="P5579" s="10"/>
      <c r="Q5579" s="15" t="str">
        <f t="shared" ca="1" si="176"/>
        <v>-</v>
      </c>
      <c r="R5579" s="6"/>
      <c r="S5579" s="6"/>
      <c r="T5579" s="6"/>
      <c r="U5579" s="6"/>
      <c r="V5579" s="6"/>
      <c r="W5579" s="6" t="str">
        <f t="shared" si="175"/>
        <v>-</v>
      </c>
      <c r="X5579" s="6"/>
      <c r="Y5579" s="6"/>
      <c r="Z5579" s="6"/>
      <c r="AA5579" s="6"/>
      <c r="AB5579" s="6"/>
      <c r="AC5579" s="6"/>
    </row>
    <row r="5580" spans="1:29" x14ac:dyDescent="0.25">
      <c r="Q5580" s="12" t="str">
        <f t="shared" ca="1" si="176"/>
        <v>-</v>
      </c>
      <c r="W5580" t="str">
        <f t="shared" si="175"/>
        <v>-</v>
      </c>
    </row>
    <row r="5581" spans="1:29" x14ac:dyDescent="0.25">
      <c r="A5581" s="6"/>
      <c r="B5581" s="10"/>
      <c r="C5581" s="6"/>
      <c r="D5581" s="6"/>
      <c r="E5581" s="6"/>
      <c r="F5581" s="6"/>
      <c r="G5581" s="6"/>
      <c r="H5581" s="6"/>
      <c r="I5581" s="6"/>
      <c r="J5581" s="6"/>
      <c r="K5581" s="6"/>
      <c r="L5581" s="6"/>
      <c r="M5581" s="6"/>
      <c r="N5581" s="6"/>
      <c r="O5581" s="6"/>
      <c r="P5581" s="10"/>
      <c r="Q5581" s="15" t="str">
        <f t="shared" ca="1" si="176"/>
        <v>-</v>
      </c>
      <c r="R5581" s="6"/>
      <c r="S5581" s="6"/>
      <c r="T5581" s="6"/>
      <c r="U5581" s="6"/>
      <c r="V5581" s="6"/>
      <c r="W5581" s="6" t="str">
        <f t="shared" si="175"/>
        <v>-</v>
      </c>
      <c r="X5581" s="6"/>
      <c r="Y5581" s="6"/>
      <c r="Z5581" s="6"/>
      <c r="AA5581" s="6"/>
      <c r="AB5581" s="6"/>
      <c r="AC5581" s="6"/>
    </row>
    <row r="5582" spans="1:29" x14ac:dyDescent="0.25">
      <c r="Q5582" s="12" t="str">
        <f t="shared" ca="1" si="176"/>
        <v>-</v>
      </c>
      <c r="W5582" t="str">
        <f t="shared" si="175"/>
        <v>-</v>
      </c>
    </row>
    <row r="5583" spans="1:29" x14ac:dyDescent="0.25">
      <c r="A5583" s="6"/>
      <c r="B5583" s="10"/>
      <c r="C5583" s="6"/>
      <c r="D5583" s="6"/>
      <c r="E5583" s="6"/>
      <c r="F5583" s="6"/>
      <c r="G5583" s="6"/>
      <c r="H5583" s="6"/>
      <c r="I5583" s="6"/>
      <c r="J5583" s="6"/>
      <c r="K5583" s="6"/>
      <c r="L5583" s="6"/>
      <c r="M5583" s="6"/>
      <c r="N5583" s="6"/>
      <c r="O5583" s="6"/>
      <c r="P5583" s="10"/>
      <c r="Q5583" s="15" t="str">
        <f t="shared" ca="1" si="176"/>
        <v>-</v>
      </c>
      <c r="R5583" s="6"/>
      <c r="S5583" s="6"/>
      <c r="T5583" s="6"/>
      <c r="U5583" s="6"/>
      <c r="V5583" s="6"/>
      <c r="W5583" s="6" t="str">
        <f t="shared" si="175"/>
        <v>-</v>
      </c>
      <c r="X5583" s="6"/>
      <c r="Y5583" s="6"/>
      <c r="Z5583" s="6"/>
      <c r="AA5583" s="6"/>
      <c r="AB5583" s="6"/>
      <c r="AC5583" s="6"/>
    </row>
    <row r="5584" spans="1:29" x14ac:dyDescent="0.25">
      <c r="Q5584" s="12" t="str">
        <f t="shared" ca="1" si="176"/>
        <v>-</v>
      </c>
      <c r="W5584" t="str">
        <f t="shared" si="175"/>
        <v>-</v>
      </c>
    </row>
    <row r="5585" spans="1:29" x14ac:dyDescent="0.25">
      <c r="A5585" s="6"/>
      <c r="B5585" s="10"/>
      <c r="C5585" s="6"/>
      <c r="D5585" s="6"/>
      <c r="E5585" s="6"/>
      <c r="F5585" s="6"/>
      <c r="G5585" s="6"/>
      <c r="H5585" s="6"/>
      <c r="I5585" s="6"/>
      <c r="J5585" s="6"/>
      <c r="K5585" s="6"/>
      <c r="L5585" s="6"/>
      <c r="M5585" s="6"/>
      <c r="N5585" s="6"/>
      <c r="O5585" s="6"/>
      <c r="P5585" s="10"/>
      <c r="Q5585" s="15" t="str">
        <f t="shared" ca="1" si="176"/>
        <v>-</v>
      </c>
      <c r="R5585" s="6"/>
      <c r="S5585" s="6"/>
      <c r="T5585" s="6"/>
      <c r="U5585" s="6"/>
      <c r="V5585" s="6"/>
      <c r="W5585" s="6" t="str">
        <f t="shared" si="175"/>
        <v>-</v>
      </c>
      <c r="X5585" s="6"/>
      <c r="Y5585" s="6"/>
      <c r="Z5585" s="6"/>
      <c r="AA5585" s="6"/>
      <c r="AB5585" s="6"/>
      <c r="AC5585" s="6"/>
    </row>
    <row r="5586" spans="1:29" x14ac:dyDescent="0.25">
      <c r="Q5586" s="12" t="str">
        <f t="shared" ca="1" si="176"/>
        <v>-</v>
      </c>
      <c r="W5586" t="str">
        <f t="shared" si="175"/>
        <v>-</v>
      </c>
    </row>
    <row r="5587" spans="1:29" x14ac:dyDescent="0.25">
      <c r="A5587" s="6"/>
      <c r="B5587" s="10"/>
      <c r="C5587" s="6"/>
      <c r="D5587" s="6"/>
      <c r="E5587" s="6"/>
      <c r="F5587" s="6"/>
      <c r="G5587" s="6"/>
      <c r="H5587" s="6"/>
      <c r="I5587" s="6"/>
      <c r="J5587" s="6"/>
      <c r="K5587" s="6"/>
      <c r="L5587" s="6"/>
      <c r="M5587" s="6"/>
      <c r="N5587" s="6"/>
      <c r="O5587" s="6"/>
      <c r="P5587" s="10"/>
      <c r="Q5587" s="15" t="str">
        <f t="shared" ca="1" si="176"/>
        <v>-</v>
      </c>
      <c r="R5587" s="6"/>
      <c r="S5587" s="6"/>
      <c r="T5587" s="6"/>
      <c r="U5587" s="6"/>
      <c r="V5587" s="6"/>
      <c r="W5587" s="6" t="str">
        <f t="shared" si="175"/>
        <v>-</v>
      </c>
      <c r="X5587" s="6"/>
      <c r="Y5587" s="6"/>
      <c r="Z5587" s="6"/>
      <c r="AA5587" s="6"/>
      <c r="AB5587" s="6"/>
      <c r="AC5587" s="6"/>
    </row>
    <row r="5588" spans="1:29" x14ac:dyDescent="0.25">
      <c r="Q5588" s="12" t="str">
        <f t="shared" ca="1" si="176"/>
        <v>-</v>
      </c>
      <c r="W5588" t="str">
        <f t="shared" si="175"/>
        <v>-</v>
      </c>
    </row>
    <row r="5589" spans="1:29" x14ac:dyDescent="0.25">
      <c r="A5589" s="6"/>
      <c r="B5589" s="10"/>
      <c r="C5589" s="6"/>
      <c r="D5589" s="6"/>
      <c r="E5589" s="6"/>
      <c r="F5589" s="6"/>
      <c r="G5589" s="6"/>
      <c r="H5589" s="6"/>
      <c r="I5589" s="6"/>
      <c r="J5589" s="6"/>
      <c r="K5589" s="6"/>
      <c r="L5589" s="6"/>
      <c r="M5589" s="6"/>
      <c r="N5589" s="6"/>
      <c r="O5589" s="6"/>
      <c r="P5589" s="10"/>
      <c r="Q5589" s="15" t="str">
        <f t="shared" ca="1" si="176"/>
        <v>-</v>
      </c>
      <c r="R5589" s="6"/>
      <c r="S5589" s="6"/>
      <c r="T5589" s="6"/>
      <c r="U5589" s="6"/>
      <c r="V5589" s="6"/>
      <c r="W5589" s="6" t="str">
        <f t="shared" si="175"/>
        <v>-</v>
      </c>
      <c r="X5589" s="6"/>
      <c r="Y5589" s="6"/>
      <c r="Z5589" s="6"/>
      <c r="AA5589" s="6"/>
      <c r="AB5589" s="6"/>
      <c r="AC5589" s="6"/>
    </row>
    <row r="5590" spans="1:29" x14ac:dyDescent="0.25">
      <c r="Q5590" s="12" t="str">
        <f t="shared" ca="1" si="176"/>
        <v>-</v>
      </c>
      <c r="W5590" t="str">
        <f t="shared" si="175"/>
        <v>-</v>
      </c>
    </row>
    <row r="5591" spans="1:29" x14ac:dyDescent="0.25">
      <c r="A5591" s="6"/>
      <c r="B5591" s="10"/>
      <c r="C5591" s="6"/>
      <c r="D5591" s="6"/>
      <c r="E5591" s="6"/>
      <c r="F5591" s="6"/>
      <c r="G5591" s="6"/>
      <c r="H5591" s="6"/>
      <c r="I5591" s="6"/>
      <c r="J5591" s="6"/>
      <c r="K5591" s="6"/>
      <c r="L5591" s="6"/>
      <c r="M5591" s="6"/>
      <c r="N5591" s="6"/>
      <c r="O5591" s="6"/>
      <c r="P5591" s="10"/>
      <c r="Q5591" s="15" t="str">
        <f t="shared" ca="1" si="176"/>
        <v>-</v>
      </c>
      <c r="R5591" s="6"/>
      <c r="S5591" s="6"/>
      <c r="T5591" s="6"/>
      <c r="U5591" s="6"/>
      <c r="V5591" s="6"/>
      <c r="W5591" s="6" t="str">
        <f t="shared" si="175"/>
        <v>-</v>
      </c>
      <c r="X5591" s="6"/>
      <c r="Y5591" s="6"/>
      <c r="Z5591" s="6"/>
      <c r="AA5591" s="6"/>
      <c r="AB5591" s="6"/>
      <c r="AC5591" s="6"/>
    </row>
    <row r="5592" spans="1:29" x14ac:dyDescent="0.25">
      <c r="Q5592" s="12" t="str">
        <f t="shared" ca="1" si="176"/>
        <v>-</v>
      </c>
      <c r="W5592" t="str">
        <f t="shared" si="175"/>
        <v>-</v>
      </c>
    </row>
    <row r="5593" spans="1:29" x14ac:dyDescent="0.25">
      <c r="A5593" s="6"/>
      <c r="B5593" s="10"/>
      <c r="C5593" s="6"/>
      <c r="D5593" s="6"/>
      <c r="E5593" s="6"/>
      <c r="F5593" s="6"/>
      <c r="G5593" s="6"/>
      <c r="H5593" s="6"/>
      <c r="I5593" s="6"/>
      <c r="J5593" s="6"/>
      <c r="K5593" s="6"/>
      <c r="L5593" s="6"/>
      <c r="M5593" s="6"/>
      <c r="N5593" s="6"/>
      <c r="O5593" s="6"/>
      <c r="P5593" s="10"/>
      <c r="Q5593" s="15" t="str">
        <f t="shared" ca="1" si="176"/>
        <v>-</v>
      </c>
      <c r="R5593" s="6"/>
      <c r="S5593" s="6"/>
      <c r="T5593" s="6"/>
      <c r="U5593" s="6"/>
      <c r="V5593" s="6"/>
      <c r="W5593" s="6" t="str">
        <f t="shared" si="175"/>
        <v>-</v>
      </c>
      <c r="X5593" s="6"/>
      <c r="Y5593" s="6"/>
      <c r="Z5593" s="6"/>
      <c r="AA5593" s="6"/>
      <c r="AB5593" s="6"/>
      <c r="AC5593" s="6"/>
    </row>
    <row r="5594" spans="1:29" x14ac:dyDescent="0.25">
      <c r="Q5594" s="12" t="str">
        <f t="shared" ca="1" si="176"/>
        <v>-</v>
      </c>
      <c r="W5594" t="str">
        <f t="shared" si="175"/>
        <v>-</v>
      </c>
    </row>
    <row r="5595" spans="1:29" x14ac:dyDescent="0.25">
      <c r="A5595" s="6"/>
      <c r="B5595" s="10"/>
      <c r="C5595" s="6"/>
      <c r="D5595" s="6"/>
      <c r="E5595" s="6"/>
      <c r="F5595" s="6"/>
      <c r="G5595" s="6"/>
      <c r="H5595" s="6"/>
      <c r="I5595" s="6"/>
      <c r="J5595" s="6"/>
      <c r="K5595" s="6"/>
      <c r="L5595" s="6"/>
      <c r="M5595" s="6"/>
      <c r="N5595" s="6"/>
      <c r="O5595" s="6"/>
      <c r="P5595" s="10"/>
      <c r="Q5595" s="15" t="str">
        <f t="shared" ca="1" si="176"/>
        <v>-</v>
      </c>
      <c r="R5595" s="6"/>
      <c r="S5595" s="6"/>
      <c r="T5595" s="6"/>
      <c r="U5595" s="6"/>
      <c r="V5595" s="6"/>
      <c r="W5595" s="6" t="str">
        <f t="shared" si="175"/>
        <v>-</v>
      </c>
      <c r="X5595" s="6"/>
      <c r="Y5595" s="6"/>
      <c r="Z5595" s="6"/>
      <c r="AA5595" s="6"/>
      <c r="AB5595" s="6"/>
      <c r="AC5595" s="6"/>
    </row>
    <row r="5596" spans="1:29" x14ac:dyDescent="0.25">
      <c r="Q5596" s="12" t="str">
        <f t="shared" ca="1" si="176"/>
        <v>-</v>
      </c>
      <c r="W5596" t="str">
        <f t="shared" si="175"/>
        <v>-</v>
      </c>
    </row>
    <row r="5597" spans="1:29" x14ac:dyDescent="0.25">
      <c r="A5597" s="6"/>
      <c r="B5597" s="10"/>
      <c r="C5597" s="6"/>
      <c r="D5597" s="6"/>
      <c r="E5597" s="6"/>
      <c r="F5597" s="6"/>
      <c r="G5597" s="6"/>
      <c r="H5597" s="6"/>
      <c r="I5597" s="6"/>
      <c r="J5597" s="6"/>
      <c r="K5597" s="6"/>
      <c r="L5597" s="6"/>
      <c r="M5597" s="6"/>
      <c r="N5597" s="6"/>
      <c r="O5597" s="6"/>
      <c r="P5597" s="10"/>
      <c r="Q5597" s="15" t="str">
        <f t="shared" ca="1" si="176"/>
        <v>-</v>
      </c>
      <c r="R5597" s="6"/>
      <c r="S5597" s="6"/>
      <c r="T5597" s="6"/>
      <c r="U5597" s="6"/>
      <c r="V5597" s="6"/>
      <c r="W5597" s="6" t="str">
        <f t="shared" si="175"/>
        <v>-</v>
      </c>
      <c r="X5597" s="6"/>
      <c r="Y5597" s="6"/>
      <c r="Z5597" s="6"/>
      <c r="AA5597" s="6"/>
      <c r="AB5597" s="6"/>
      <c r="AC5597" s="6"/>
    </row>
    <row r="5598" spans="1:29" x14ac:dyDescent="0.25">
      <c r="Q5598" s="12" t="str">
        <f t="shared" ca="1" si="176"/>
        <v>-</v>
      </c>
      <c r="W5598" t="str">
        <f t="shared" si="175"/>
        <v>-</v>
      </c>
    </row>
    <row r="5599" spans="1:29" x14ac:dyDescent="0.25">
      <c r="A5599" s="6"/>
      <c r="B5599" s="10"/>
      <c r="C5599" s="6"/>
      <c r="D5599" s="6"/>
      <c r="E5599" s="6"/>
      <c r="F5599" s="6"/>
      <c r="G5599" s="6"/>
      <c r="H5599" s="6"/>
      <c r="I5599" s="6"/>
      <c r="J5599" s="6"/>
      <c r="K5599" s="6"/>
      <c r="L5599" s="6"/>
      <c r="M5599" s="6"/>
      <c r="N5599" s="6"/>
      <c r="O5599" s="6"/>
      <c r="P5599" s="10"/>
      <c r="Q5599" s="15" t="str">
        <f t="shared" ca="1" si="176"/>
        <v>-</v>
      </c>
      <c r="R5599" s="6"/>
      <c r="S5599" s="6"/>
      <c r="T5599" s="6"/>
      <c r="U5599" s="6"/>
      <c r="V5599" s="6"/>
      <c r="W5599" s="6" t="str">
        <f t="shared" si="175"/>
        <v>-</v>
      </c>
      <c r="X5599" s="6"/>
      <c r="Y5599" s="6"/>
      <c r="Z5599" s="6"/>
      <c r="AA5599" s="6"/>
      <c r="AB5599" s="6"/>
      <c r="AC5599" s="6"/>
    </row>
    <row r="5600" spans="1:29" x14ac:dyDescent="0.25">
      <c r="Q5600" s="12" t="str">
        <f t="shared" ca="1" si="176"/>
        <v>-</v>
      </c>
      <c r="W5600" t="str">
        <f t="shared" si="175"/>
        <v>-</v>
      </c>
    </row>
    <row r="5601" spans="1:29" x14ac:dyDescent="0.25">
      <c r="A5601" s="6"/>
      <c r="B5601" s="10"/>
      <c r="C5601" s="6"/>
      <c r="D5601" s="6"/>
      <c r="E5601" s="6"/>
      <c r="F5601" s="6"/>
      <c r="G5601" s="6"/>
      <c r="H5601" s="6"/>
      <c r="I5601" s="6"/>
      <c r="J5601" s="6"/>
      <c r="K5601" s="6"/>
      <c r="L5601" s="6"/>
      <c r="M5601" s="6"/>
      <c r="N5601" s="6"/>
      <c r="O5601" s="6"/>
      <c r="P5601" s="10"/>
      <c r="Q5601" s="15" t="str">
        <f t="shared" ca="1" si="176"/>
        <v>-</v>
      </c>
      <c r="R5601" s="6"/>
      <c r="S5601" s="6"/>
      <c r="T5601" s="6"/>
      <c r="U5601" s="6"/>
      <c r="V5601" s="6"/>
      <c r="W5601" s="6" t="str">
        <f t="shared" si="175"/>
        <v>-</v>
      </c>
      <c r="X5601" s="6"/>
      <c r="Y5601" s="6"/>
      <c r="Z5601" s="6"/>
      <c r="AA5601" s="6"/>
      <c r="AB5601" s="6"/>
      <c r="AC5601" s="6"/>
    </row>
    <row r="5602" spans="1:29" x14ac:dyDescent="0.25">
      <c r="Q5602" s="12" t="str">
        <f t="shared" ca="1" si="176"/>
        <v>-</v>
      </c>
      <c r="W5602" t="str">
        <f t="shared" si="175"/>
        <v>-</v>
      </c>
    </row>
    <row r="5603" spans="1:29" x14ac:dyDescent="0.25">
      <c r="A5603" s="6"/>
      <c r="B5603" s="10"/>
      <c r="C5603" s="6"/>
      <c r="D5603" s="6"/>
      <c r="E5603" s="6"/>
      <c r="F5603" s="6"/>
      <c r="G5603" s="6"/>
      <c r="H5603" s="6"/>
      <c r="I5603" s="6"/>
      <c r="J5603" s="6"/>
      <c r="K5603" s="6"/>
      <c r="L5603" s="6"/>
      <c r="M5603" s="6"/>
      <c r="N5603" s="6"/>
      <c r="O5603" s="6"/>
      <c r="P5603" s="10"/>
      <c r="Q5603" s="15" t="str">
        <f t="shared" ca="1" si="176"/>
        <v>-</v>
      </c>
      <c r="R5603" s="6"/>
      <c r="S5603" s="6"/>
      <c r="T5603" s="6"/>
      <c r="U5603" s="6"/>
      <c r="V5603" s="6"/>
      <c r="W5603" s="6" t="str">
        <f t="shared" si="175"/>
        <v>-</v>
      </c>
      <c r="X5603" s="6"/>
      <c r="Y5603" s="6"/>
      <c r="Z5603" s="6"/>
      <c r="AA5603" s="6"/>
      <c r="AB5603" s="6"/>
      <c r="AC5603" s="6"/>
    </row>
    <row r="5604" spans="1:29" x14ac:dyDescent="0.25">
      <c r="Q5604" s="12" t="str">
        <f t="shared" ca="1" si="176"/>
        <v>-</v>
      </c>
      <c r="W5604" t="str">
        <f t="shared" si="175"/>
        <v>-</v>
      </c>
    </row>
    <row r="5605" spans="1:29" x14ac:dyDescent="0.25">
      <c r="A5605" s="6"/>
      <c r="B5605" s="10"/>
      <c r="C5605" s="6"/>
      <c r="D5605" s="6"/>
      <c r="E5605" s="6"/>
      <c r="F5605" s="6"/>
      <c r="G5605" s="6"/>
      <c r="H5605" s="6"/>
      <c r="I5605" s="6"/>
      <c r="J5605" s="6"/>
      <c r="K5605" s="6"/>
      <c r="L5605" s="6"/>
      <c r="M5605" s="6"/>
      <c r="N5605" s="6"/>
      <c r="O5605" s="6"/>
      <c r="P5605" s="10"/>
      <c r="Q5605" s="15" t="str">
        <f t="shared" ca="1" si="176"/>
        <v>-</v>
      </c>
      <c r="R5605" s="6"/>
      <c r="S5605" s="6"/>
      <c r="T5605" s="6"/>
      <c r="U5605" s="6"/>
      <c r="V5605" s="6"/>
      <c r="W5605" s="6" t="str">
        <f t="shared" si="175"/>
        <v>-</v>
      </c>
      <c r="X5605" s="6"/>
      <c r="Y5605" s="6"/>
      <c r="Z5605" s="6"/>
      <c r="AA5605" s="6"/>
      <c r="AB5605" s="6"/>
      <c r="AC5605" s="6"/>
    </row>
    <row r="5606" spans="1:29" x14ac:dyDescent="0.25">
      <c r="Q5606" s="12" t="str">
        <f t="shared" ca="1" si="176"/>
        <v>-</v>
      </c>
      <c r="W5606" t="str">
        <f t="shared" si="175"/>
        <v>-</v>
      </c>
    </row>
    <row r="5607" spans="1:29" x14ac:dyDescent="0.25">
      <c r="A5607" s="6"/>
      <c r="B5607" s="10"/>
      <c r="C5607" s="6"/>
      <c r="D5607" s="6"/>
      <c r="E5607" s="6"/>
      <c r="F5607" s="6"/>
      <c r="G5607" s="6"/>
      <c r="H5607" s="6"/>
      <c r="I5607" s="6"/>
      <c r="J5607" s="6"/>
      <c r="K5607" s="6"/>
      <c r="L5607" s="6"/>
      <c r="M5607" s="6"/>
      <c r="N5607" s="6"/>
      <c r="O5607" s="6"/>
      <c r="P5607" s="10"/>
      <c r="Q5607" s="15" t="str">
        <f t="shared" ca="1" si="176"/>
        <v>-</v>
      </c>
      <c r="R5607" s="6"/>
      <c r="S5607" s="6"/>
      <c r="T5607" s="6"/>
      <c r="U5607" s="6"/>
      <c r="V5607" s="6"/>
      <c r="W5607" s="6" t="str">
        <f t="shared" si="175"/>
        <v>-</v>
      </c>
      <c r="X5607" s="6"/>
      <c r="Y5607" s="6"/>
      <c r="Z5607" s="6"/>
      <c r="AA5607" s="6"/>
      <c r="AB5607" s="6"/>
      <c r="AC5607" s="6"/>
    </row>
    <row r="5608" spans="1:29" x14ac:dyDescent="0.25">
      <c r="Q5608" s="12" t="str">
        <f t="shared" ca="1" si="176"/>
        <v>-</v>
      </c>
      <c r="W5608" t="str">
        <f t="shared" si="175"/>
        <v>-</v>
      </c>
    </row>
    <row r="5609" spans="1:29" x14ac:dyDescent="0.25">
      <c r="A5609" s="6"/>
      <c r="B5609" s="10"/>
      <c r="C5609" s="6"/>
      <c r="D5609" s="6"/>
      <c r="E5609" s="6"/>
      <c r="F5609" s="6"/>
      <c r="G5609" s="6"/>
      <c r="H5609" s="6"/>
      <c r="I5609" s="6"/>
      <c r="J5609" s="6"/>
      <c r="K5609" s="6"/>
      <c r="L5609" s="6"/>
      <c r="M5609" s="6"/>
      <c r="N5609" s="6"/>
      <c r="O5609" s="6"/>
      <c r="P5609" s="10"/>
      <c r="Q5609" s="15" t="str">
        <f t="shared" ca="1" si="176"/>
        <v>-</v>
      </c>
      <c r="R5609" s="6"/>
      <c r="S5609" s="6"/>
      <c r="T5609" s="6"/>
      <c r="U5609" s="6"/>
      <c r="V5609" s="6"/>
      <c r="W5609" s="6" t="str">
        <f t="shared" si="175"/>
        <v>-</v>
      </c>
      <c r="X5609" s="6"/>
      <c r="Y5609" s="6"/>
      <c r="Z5609" s="6"/>
      <c r="AA5609" s="6"/>
      <c r="AB5609" s="6"/>
      <c r="AC5609" s="6"/>
    </row>
    <row r="5610" spans="1:29" x14ac:dyDescent="0.25">
      <c r="Q5610" s="12" t="str">
        <f t="shared" ca="1" si="176"/>
        <v>-</v>
      </c>
      <c r="W5610" t="str">
        <f t="shared" si="175"/>
        <v>-</v>
      </c>
    </row>
    <row r="5611" spans="1:29" x14ac:dyDescent="0.25">
      <c r="A5611" s="6"/>
      <c r="B5611" s="10"/>
      <c r="C5611" s="6"/>
      <c r="D5611" s="6"/>
      <c r="E5611" s="6"/>
      <c r="F5611" s="6"/>
      <c r="G5611" s="6"/>
      <c r="H5611" s="6"/>
      <c r="I5611" s="6"/>
      <c r="J5611" s="6"/>
      <c r="K5611" s="6"/>
      <c r="L5611" s="6"/>
      <c r="M5611" s="6"/>
      <c r="N5611" s="6"/>
      <c r="O5611" s="6"/>
      <c r="P5611" s="10"/>
      <c r="Q5611" s="15" t="str">
        <f t="shared" ca="1" si="176"/>
        <v>-</v>
      </c>
      <c r="R5611" s="6"/>
      <c r="S5611" s="6"/>
      <c r="T5611" s="6"/>
      <c r="U5611" s="6"/>
      <c r="V5611" s="6"/>
      <c r="W5611" s="6" t="str">
        <f t="shared" si="175"/>
        <v>-</v>
      </c>
      <c r="X5611" s="6"/>
      <c r="Y5611" s="6"/>
      <c r="Z5611" s="6"/>
      <c r="AA5611" s="6"/>
      <c r="AB5611" s="6"/>
      <c r="AC5611" s="6"/>
    </row>
    <row r="5612" spans="1:29" x14ac:dyDescent="0.25">
      <c r="Q5612" s="12" t="str">
        <f t="shared" ca="1" si="176"/>
        <v>-</v>
      </c>
      <c r="W5612" t="str">
        <f t="shared" si="175"/>
        <v>-</v>
      </c>
    </row>
    <row r="5613" spans="1:29" x14ac:dyDescent="0.25">
      <c r="A5613" s="6"/>
      <c r="B5613" s="10"/>
      <c r="C5613" s="6"/>
      <c r="D5613" s="6"/>
      <c r="E5613" s="6"/>
      <c r="F5613" s="6"/>
      <c r="G5613" s="6"/>
      <c r="H5613" s="6"/>
      <c r="I5613" s="6"/>
      <c r="J5613" s="6"/>
      <c r="K5613" s="6"/>
      <c r="L5613" s="6"/>
      <c r="M5613" s="6"/>
      <c r="N5613" s="6"/>
      <c r="O5613" s="6"/>
      <c r="P5613" s="10"/>
      <c r="Q5613" s="15" t="str">
        <f t="shared" ca="1" si="176"/>
        <v>-</v>
      </c>
      <c r="R5613" s="6"/>
      <c r="S5613" s="6"/>
      <c r="T5613" s="6"/>
      <c r="U5613" s="6"/>
      <c r="V5613" s="6"/>
      <c r="W5613" s="6" t="str">
        <f t="shared" si="175"/>
        <v>-</v>
      </c>
      <c r="X5613" s="6"/>
      <c r="Y5613" s="6"/>
      <c r="Z5613" s="6"/>
      <c r="AA5613" s="6"/>
      <c r="AB5613" s="6"/>
      <c r="AC5613" s="6"/>
    </row>
    <row r="5614" spans="1:29" x14ac:dyDescent="0.25">
      <c r="Q5614" s="12" t="str">
        <f t="shared" ca="1" si="176"/>
        <v>-</v>
      </c>
      <c r="W5614" t="str">
        <f t="shared" si="175"/>
        <v>-</v>
      </c>
    </row>
    <row r="5615" spans="1:29" x14ac:dyDescent="0.25">
      <c r="A5615" s="6"/>
      <c r="B5615" s="10"/>
      <c r="C5615" s="6"/>
      <c r="D5615" s="6"/>
      <c r="E5615" s="6"/>
      <c r="F5615" s="6"/>
      <c r="G5615" s="6"/>
      <c r="H5615" s="6"/>
      <c r="I5615" s="6"/>
      <c r="J5615" s="6"/>
      <c r="K5615" s="6"/>
      <c r="L5615" s="6"/>
      <c r="M5615" s="6"/>
      <c r="N5615" s="6"/>
      <c r="O5615" s="6"/>
      <c r="P5615" s="10"/>
      <c r="Q5615" s="15" t="str">
        <f t="shared" ca="1" si="176"/>
        <v>-</v>
      </c>
      <c r="R5615" s="6"/>
      <c r="S5615" s="6"/>
      <c r="T5615" s="6"/>
      <c r="U5615" s="6"/>
      <c r="V5615" s="6"/>
      <c r="W5615" s="6" t="str">
        <f t="shared" si="175"/>
        <v>-</v>
      </c>
      <c r="X5615" s="6"/>
      <c r="Y5615" s="6"/>
      <c r="Z5615" s="6"/>
      <c r="AA5615" s="6"/>
      <c r="AB5615" s="6"/>
      <c r="AC5615" s="6"/>
    </row>
    <row r="5616" spans="1:29" x14ac:dyDescent="0.25">
      <c r="Q5616" s="12" t="str">
        <f t="shared" ca="1" si="176"/>
        <v>-</v>
      </c>
      <c r="W5616" t="str">
        <f t="shared" si="175"/>
        <v>-</v>
      </c>
    </row>
    <row r="5617" spans="1:29" x14ac:dyDescent="0.25">
      <c r="A5617" s="6"/>
      <c r="B5617" s="10"/>
      <c r="C5617" s="6"/>
      <c r="D5617" s="6"/>
      <c r="E5617" s="6"/>
      <c r="F5617" s="6"/>
      <c r="G5617" s="6"/>
      <c r="H5617" s="6"/>
      <c r="I5617" s="6"/>
      <c r="J5617" s="6"/>
      <c r="K5617" s="6"/>
      <c r="L5617" s="6"/>
      <c r="M5617" s="6"/>
      <c r="N5617" s="6"/>
      <c r="O5617" s="6"/>
      <c r="P5617" s="10"/>
      <c r="Q5617" s="15" t="str">
        <f t="shared" ca="1" si="176"/>
        <v>-</v>
      </c>
      <c r="R5617" s="6"/>
      <c r="S5617" s="6"/>
      <c r="T5617" s="6"/>
      <c r="U5617" s="6"/>
      <c r="V5617" s="6"/>
      <c r="W5617" s="6" t="str">
        <f t="shared" si="175"/>
        <v>-</v>
      </c>
      <c r="X5617" s="6"/>
      <c r="Y5617" s="6"/>
      <c r="Z5617" s="6"/>
      <c r="AA5617" s="6"/>
      <c r="AB5617" s="6"/>
      <c r="AC5617" s="6"/>
    </row>
    <row r="5618" spans="1:29" x14ac:dyDescent="0.25">
      <c r="Q5618" s="12" t="str">
        <f t="shared" ca="1" si="176"/>
        <v>-</v>
      </c>
      <c r="W5618" t="str">
        <f t="shared" si="175"/>
        <v>-</v>
      </c>
    </row>
    <row r="5619" spans="1:29" x14ac:dyDescent="0.25">
      <c r="A5619" s="6"/>
      <c r="B5619" s="10"/>
      <c r="C5619" s="6"/>
      <c r="D5619" s="6"/>
      <c r="E5619" s="6"/>
      <c r="F5619" s="6"/>
      <c r="G5619" s="6"/>
      <c r="H5619" s="6"/>
      <c r="I5619" s="6"/>
      <c r="J5619" s="6"/>
      <c r="K5619" s="6"/>
      <c r="L5619" s="6"/>
      <c r="M5619" s="6"/>
      <c r="N5619" s="6"/>
      <c r="O5619" s="6"/>
      <c r="P5619" s="10"/>
      <c r="Q5619" s="15" t="str">
        <f t="shared" ca="1" si="176"/>
        <v>-</v>
      </c>
      <c r="R5619" s="6"/>
      <c r="S5619" s="6"/>
      <c r="T5619" s="6"/>
      <c r="U5619" s="6"/>
      <c r="V5619" s="6"/>
      <c r="W5619" s="6" t="str">
        <f t="shared" si="175"/>
        <v>-</v>
      </c>
      <c r="X5619" s="6"/>
      <c r="Y5619" s="6"/>
      <c r="Z5619" s="6"/>
      <c r="AA5619" s="6"/>
      <c r="AB5619" s="6"/>
      <c r="AC5619" s="6"/>
    </row>
    <row r="5620" spans="1:29" x14ac:dyDescent="0.25">
      <c r="Q5620" s="12" t="str">
        <f t="shared" ca="1" si="176"/>
        <v>-</v>
      </c>
      <c r="W5620" t="str">
        <f t="shared" si="175"/>
        <v>-</v>
      </c>
    </row>
    <row r="5621" spans="1:29" x14ac:dyDescent="0.25">
      <c r="A5621" s="6"/>
      <c r="B5621" s="10"/>
      <c r="C5621" s="6"/>
      <c r="D5621" s="6"/>
      <c r="E5621" s="6"/>
      <c r="F5621" s="6"/>
      <c r="G5621" s="6"/>
      <c r="H5621" s="6"/>
      <c r="I5621" s="6"/>
      <c r="J5621" s="6"/>
      <c r="K5621" s="6"/>
      <c r="L5621" s="6"/>
      <c r="M5621" s="6"/>
      <c r="N5621" s="6"/>
      <c r="O5621" s="6"/>
      <c r="P5621" s="10"/>
      <c r="Q5621" s="15" t="str">
        <f t="shared" ca="1" si="176"/>
        <v>-</v>
      </c>
      <c r="R5621" s="6"/>
      <c r="S5621" s="6"/>
      <c r="T5621" s="6"/>
      <c r="U5621" s="6"/>
      <c r="V5621" s="6"/>
      <c r="W5621" s="6" t="str">
        <f t="shared" si="175"/>
        <v>-</v>
      </c>
      <c r="X5621" s="6"/>
      <c r="Y5621" s="6"/>
      <c r="Z5621" s="6"/>
      <c r="AA5621" s="6"/>
      <c r="AB5621" s="6"/>
      <c r="AC5621" s="6"/>
    </row>
    <row r="5622" spans="1:29" x14ac:dyDescent="0.25">
      <c r="Q5622" s="12" t="str">
        <f t="shared" ca="1" si="176"/>
        <v>-</v>
      </c>
      <c r="W5622" t="str">
        <f t="shared" si="175"/>
        <v>-</v>
      </c>
    </row>
    <row r="5623" spans="1:29" x14ac:dyDescent="0.25">
      <c r="A5623" s="6"/>
      <c r="B5623" s="10"/>
      <c r="C5623" s="6"/>
      <c r="D5623" s="6"/>
      <c r="E5623" s="6"/>
      <c r="F5623" s="6"/>
      <c r="G5623" s="6"/>
      <c r="H5623" s="6"/>
      <c r="I5623" s="6"/>
      <c r="J5623" s="6"/>
      <c r="K5623" s="6"/>
      <c r="L5623" s="6"/>
      <c r="M5623" s="6"/>
      <c r="N5623" s="6"/>
      <c r="O5623" s="6"/>
      <c r="P5623" s="10"/>
      <c r="Q5623" s="15" t="str">
        <f t="shared" ca="1" si="176"/>
        <v>-</v>
      </c>
      <c r="R5623" s="6"/>
      <c r="S5623" s="6"/>
      <c r="T5623" s="6"/>
      <c r="U5623" s="6"/>
      <c r="V5623" s="6"/>
      <c r="W5623" s="6" t="str">
        <f t="shared" si="175"/>
        <v>-</v>
      </c>
      <c r="X5623" s="6"/>
      <c r="Y5623" s="6"/>
      <c r="Z5623" s="6"/>
      <c r="AA5623" s="6"/>
      <c r="AB5623" s="6"/>
      <c r="AC5623" s="6"/>
    </row>
    <row r="5624" spans="1:29" x14ac:dyDescent="0.25">
      <c r="Q5624" s="12" t="str">
        <f t="shared" ca="1" si="176"/>
        <v>-</v>
      </c>
      <c r="W5624" t="str">
        <f t="shared" si="175"/>
        <v>-</v>
      </c>
    </row>
    <row r="5625" spans="1:29" x14ac:dyDescent="0.25">
      <c r="A5625" s="6"/>
      <c r="B5625" s="10"/>
      <c r="C5625" s="6"/>
      <c r="D5625" s="6"/>
      <c r="E5625" s="6"/>
      <c r="F5625" s="6"/>
      <c r="G5625" s="6"/>
      <c r="H5625" s="6"/>
      <c r="I5625" s="6"/>
      <c r="J5625" s="6"/>
      <c r="K5625" s="6"/>
      <c r="L5625" s="6"/>
      <c r="M5625" s="6"/>
      <c r="N5625" s="6"/>
      <c r="O5625" s="6"/>
      <c r="P5625" s="10"/>
      <c r="Q5625" s="15" t="str">
        <f t="shared" ca="1" si="176"/>
        <v>-</v>
      </c>
      <c r="R5625" s="6"/>
      <c r="S5625" s="6"/>
      <c r="T5625" s="6"/>
      <c r="U5625" s="6"/>
      <c r="V5625" s="6"/>
      <c r="W5625" s="6" t="str">
        <f t="shared" si="175"/>
        <v>-</v>
      </c>
      <c r="X5625" s="6"/>
      <c r="Y5625" s="6"/>
      <c r="Z5625" s="6"/>
      <c r="AA5625" s="6"/>
      <c r="AB5625" s="6"/>
      <c r="AC5625" s="6"/>
    </row>
    <row r="5626" spans="1:29" x14ac:dyDescent="0.25">
      <c r="Q5626" s="12" t="str">
        <f t="shared" ca="1" si="176"/>
        <v>-</v>
      </c>
      <c r="W5626" t="str">
        <f t="shared" si="175"/>
        <v>-</v>
      </c>
    </row>
    <row r="5627" spans="1:29" x14ac:dyDescent="0.25">
      <c r="A5627" s="6"/>
      <c r="B5627" s="10"/>
      <c r="C5627" s="6"/>
      <c r="D5627" s="6"/>
      <c r="E5627" s="6"/>
      <c r="F5627" s="6"/>
      <c r="G5627" s="6"/>
      <c r="H5627" s="6"/>
      <c r="I5627" s="6"/>
      <c r="J5627" s="6"/>
      <c r="K5627" s="6"/>
      <c r="L5627" s="6"/>
      <c r="M5627" s="6"/>
      <c r="N5627" s="6"/>
      <c r="O5627" s="6"/>
      <c r="P5627" s="10"/>
      <c r="Q5627" s="15" t="str">
        <f t="shared" ca="1" si="176"/>
        <v>-</v>
      </c>
      <c r="R5627" s="6"/>
      <c r="S5627" s="6"/>
      <c r="T5627" s="6"/>
      <c r="U5627" s="6"/>
      <c r="V5627" s="6"/>
      <c r="W5627" s="6" t="str">
        <f t="shared" si="175"/>
        <v>-</v>
      </c>
      <c r="X5627" s="6"/>
      <c r="Y5627" s="6"/>
      <c r="Z5627" s="6"/>
      <c r="AA5627" s="6"/>
      <c r="AB5627" s="6"/>
      <c r="AC5627" s="6"/>
    </row>
    <row r="5628" spans="1:29" x14ac:dyDescent="0.25">
      <c r="Q5628" s="12" t="str">
        <f t="shared" ca="1" si="176"/>
        <v>-</v>
      </c>
      <c r="W5628" t="str">
        <f t="shared" si="175"/>
        <v>-</v>
      </c>
    </row>
    <row r="5629" spans="1:29" x14ac:dyDescent="0.25">
      <c r="A5629" s="6"/>
      <c r="B5629" s="10"/>
      <c r="C5629" s="6"/>
      <c r="D5629" s="6"/>
      <c r="E5629" s="6"/>
      <c r="F5629" s="6"/>
      <c r="G5629" s="6"/>
      <c r="H5629" s="6"/>
      <c r="I5629" s="6"/>
      <c r="J5629" s="6"/>
      <c r="K5629" s="6"/>
      <c r="L5629" s="6"/>
      <c r="M5629" s="6"/>
      <c r="N5629" s="6"/>
      <c r="O5629" s="6"/>
      <c r="P5629" s="10"/>
      <c r="Q5629" s="15" t="str">
        <f t="shared" ca="1" si="176"/>
        <v>-</v>
      </c>
      <c r="R5629" s="6"/>
      <c r="S5629" s="6"/>
      <c r="T5629" s="6"/>
      <c r="U5629" s="6"/>
      <c r="V5629" s="6"/>
      <c r="W5629" s="6" t="str">
        <f t="shared" si="175"/>
        <v>-</v>
      </c>
      <c r="X5629" s="6"/>
      <c r="Y5629" s="6"/>
      <c r="Z5629" s="6"/>
      <c r="AA5629" s="6"/>
      <c r="AB5629" s="6"/>
      <c r="AC5629" s="6"/>
    </row>
    <row r="5630" spans="1:29" x14ac:dyDescent="0.25">
      <c r="Q5630" s="12" t="str">
        <f t="shared" ca="1" si="176"/>
        <v>-</v>
      </c>
      <c r="W5630" t="str">
        <f t="shared" si="175"/>
        <v>-</v>
      </c>
    </row>
    <row r="5631" spans="1:29" x14ac:dyDescent="0.25">
      <c r="A5631" s="6"/>
      <c r="B5631" s="10"/>
      <c r="C5631" s="6"/>
      <c r="D5631" s="6"/>
      <c r="E5631" s="6"/>
      <c r="F5631" s="6"/>
      <c r="G5631" s="6"/>
      <c r="H5631" s="6"/>
      <c r="I5631" s="6"/>
      <c r="J5631" s="6"/>
      <c r="K5631" s="6"/>
      <c r="L5631" s="6"/>
      <c r="M5631" s="6"/>
      <c r="N5631" s="6"/>
      <c r="O5631" s="6"/>
      <c r="P5631" s="10"/>
      <c r="Q5631" s="15" t="str">
        <f t="shared" ca="1" si="176"/>
        <v>-</v>
      </c>
      <c r="R5631" s="6"/>
      <c r="S5631" s="6"/>
      <c r="T5631" s="6"/>
      <c r="U5631" s="6"/>
      <c r="V5631" s="6"/>
      <c r="W5631" s="6" t="str">
        <f t="shared" ref="W5631:W5694" si="177">IF(OR(ISBLANK(J5631),ISBLANK(V5631)),"-",(IF(J5631=V5631,"Yes","No")))</f>
        <v>-</v>
      </c>
      <c r="X5631" s="6"/>
      <c r="Y5631" s="6"/>
      <c r="Z5631" s="6"/>
      <c r="AA5631" s="6"/>
      <c r="AB5631" s="6"/>
      <c r="AC5631" s="6"/>
    </row>
    <row r="5632" spans="1:29" x14ac:dyDescent="0.25">
      <c r="Q5632" s="12" t="str">
        <f t="shared" ref="Q5632:Q5695" ca="1" si="178">IF(B5632&gt;1/1/1900, (IF(R5632="Closed",(DATEDIF(B5632,P5632,"d"))-(DATEDIF(M5632,O5632,"d")),IF(OR(R5632="Pending",ISBLANK(P5632)),TODAY()-B5632))),"-")</f>
        <v>-</v>
      </c>
      <c r="W5632" t="str">
        <f t="shared" si="177"/>
        <v>-</v>
      </c>
    </row>
    <row r="5633" spans="1:29" x14ac:dyDescent="0.25">
      <c r="A5633" s="6"/>
      <c r="B5633" s="10"/>
      <c r="C5633" s="6"/>
      <c r="D5633" s="6"/>
      <c r="E5633" s="6"/>
      <c r="F5633" s="6"/>
      <c r="G5633" s="6"/>
      <c r="H5633" s="6"/>
      <c r="I5633" s="6"/>
      <c r="J5633" s="6"/>
      <c r="K5633" s="6"/>
      <c r="L5633" s="6"/>
      <c r="M5633" s="6"/>
      <c r="N5633" s="6"/>
      <c r="O5633" s="6"/>
      <c r="P5633" s="10"/>
      <c r="Q5633" s="15" t="str">
        <f t="shared" ca="1" si="178"/>
        <v>-</v>
      </c>
      <c r="R5633" s="6"/>
      <c r="S5633" s="6"/>
      <c r="T5633" s="6"/>
      <c r="U5633" s="6"/>
      <c r="V5633" s="6"/>
      <c r="W5633" s="6" t="str">
        <f t="shared" si="177"/>
        <v>-</v>
      </c>
      <c r="X5633" s="6"/>
      <c r="Y5633" s="6"/>
      <c r="Z5633" s="6"/>
      <c r="AA5633" s="6"/>
      <c r="AB5633" s="6"/>
      <c r="AC5633" s="6"/>
    </row>
    <row r="5634" spans="1:29" x14ac:dyDescent="0.25">
      <c r="Q5634" s="12" t="str">
        <f t="shared" ca="1" si="178"/>
        <v>-</v>
      </c>
      <c r="W5634" t="str">
        <f t="shared" si="177"/>
        <v>-</v>
      </c>
    </row>
    <row r="5635" spans="1:29" x14ac:dyDescent="0.25">
      <c r="A5635" s="6"/>
      <c r="B5635" s="10"/>
      <c r="C5635" s="6"/>
      <c r="D5635" s="6"/>
      <c r="E5635" s="6"/>
      <c r="F5635" s="6"/>
      <c r="G5635" s="6"/>
      <c r="H5635" s="6"/>
      <c r="I5635" s="6"/>
      <c r="J5635" s="6"/>
      <c r="K5635" s="6"/>
      <c r="L5635" s="6"/>
      <c r="M5635" s="6"/>
      <c r="N5635" s="6"/>
      <c r="O5635" s="6"/>
      <c r="P5635" s="10"/>
      <c r="Q5635" s="15" t="str">
        <f t="shared" ca="1" si="178"/>
        <v>-</v>
      </c>
      <c r="R5635" s="6"/>
      <c r="S5635" s="6"/>
      <c r="T5635" s="6"/>
      <c r="U5635" s="6"/>
      <c r="V5635" s="6"/>
      <c r="W5635" s="6" t="str">
        <f t="shared" si="177"/>
        <v>-</v>
      </c>
      <c r="X5635" s="6"/>
      <c r="Y5635" s="6"/>
      <c r="Z5635" s="6"/>
      <c r="AA5635" s="6"/>
      <c r="AB5635" s="6"/>
      <c r="AC5635" s="6"/>
    </row>
    <row r="5636" spans="1:29" x14ac:dyDescent="0.25">
      <c r="Q5636" s="12" t="str">
        <f t="shared" ca="1" si="178"/>
        <v>-</v>
      </c>
      <c r="W5636" t="str">
        <f t="shared" si="177"/>
        <v>-</v>
      </c>
    </row>
    <row r="5637" spans="1:29" x14ac:dyDescent="0.25">
      <c r="A5637" s="6"/>
      <c r="B5637" s="10"/>
      <c r="C5637" s="6"/>
      <c r="D5637" s="6"/>
      <c r="E5637" s="6"/>
      <c r="F5637" s="6"/>
      <c r="G5637" s="6"/>
      <c r="H5637" s="6"/>
      <c r="I5637" s="6"/>
      <c r="J5637" s="6"/>
      <c r="K5637" s="6"/>
      <c r="L5637" s="6"/>
      <c r="M5637" s="6"/>
      <c r="N5637" s="6"/>
      <c r="O5637" s="6"/>
      <c r="P5637" s="10"/>
      <c r="Q5637" s="15" t="str">
        <f t="shared" ca="1" si="178"/>
        <v>-</v>
      </c>
      <c r="R5637" s="6"/>
      <c r="S5637" s="6"/>
      <c r="T5637" s="6"/>
      <c r="U5637" s="6"/>
      <c r="V5637" s="6"/>
      <c r="W5637" s="6" t="str">
        <f t="shared" si="177"/>
        <v>-</v>
      </c>
      <c r="X5637" s="6"/>
      <c r="Y5637" s="6"/>
      <c r="Z5637" s="6"/>
      <c r="AA5637" s="6"/>
      <c r="AB5637" s="6"/>
      <c r="AC5637" s="6"/>
    </row>
    <row r="5638" spans="1:29" x14ac:dyDescent="0.25">
      <c r="Q5638" s="12" t="str">
        <f t="shared" ca="1" si="178"/>
        <v>-</v>
      </c>
      <c r="W5638" t="str">
        <f t="shared" si="177"/>
        <v>-</v>
      </c>
    </row>
    <row r="5639" spans="1:29" x14ac:dyDescent="0.25">
      <c r="A5639" s="6"/>
      <c r="B5639" s="10"/>
      <c r="C5639" s="6"/>
      <c r="D5639" s="6"/>
      <c r="E5639" s="6"/>
      <c r="F5639" s="6"/>
      <c r="G5639" s="6"/>
      <c r="H5639" s="6"/>
      <c r="I5639" s="6"/>
      <c r="J5639" s="6"/>
      <c r="K5639" s="6"/>
      <c r="L5639" s="6"/>
      <c r="M5639" s="6"/>
      <c r="N5639" s="6"/>
      <c r="O5639" s="6"/>
      <c r="P5639" s="10"/>
      <c r="Q5639" s="15" t="str">
        <f t="shared" ca="1" si="178"/>
        <v>-</v>
      </c>
      <c r="R5639" s="6"/>
      <c r="S5639" s="6"/>
      <c r="T5639" s="6"/>
      <c r="U5639" s="6"/>
      <c r="V5639" s="6"/>
      <c r="W5639" s="6" t="str">
        <f t="shared" si="177"/>
        <v>-</v>
      </c>
      <c r="X5639" s="6"/>
      <c r="Y5639" s="6"/>
      <c r="Z5639" s="6"/>
      <c r="AA5639" s="6"/>
      <c r="AB5639" s="6"/>
      <c r="AC5639" s="6"/>
    </row>
    <row r="5640" spans="1:29" x14ac:dyDescent="0.25">
      <c r="Q5640" s="12" t="str">
        <f t="shared" ca="1" si="178"/>
        <v>-</v>
      </c>
      <c r="W5640" t="str">
        <f t="shared" si="177"/>
        <v>-</v>
      </c>
    </row>
    <row r="5641" spans="1:29" x14ac:dyDescent="0.25">
      <c r="A5641" s="6"/>
      <c r="B5641" s="10"/>
      <c r="C5641" s="6"/>
      <c r="D5641" s="6"/>
      <c r="E5641" s="6"/>
      <c r="F5641" s="6"/>
      <c r="G5641" s="6"/>
      <c r="H5641" s="6"/>
      <c r="I5641" s="6"/>
      <c r="J5641" s="6"/>
      <c r="K5641" s="6"/>
      <c r="L5641" s="6"/>
      <c r="M5641" s="6"/>
      <c r="N5641" s="6"/>
      <c r="O5641" s="6"/>
      <c r="P5641" s="10"/>
      <c r="Q5641" s="15" t="str">
        <f t="shared" ca="1" si="178"/>
        <v>-</v>
      </c>
      <c r="R5641" s="6"/>
      <c r="S5641" s="6"/>
      <c r="T5641" s="6"/>
      <c r="U5641" s="6"/>
      <c r="V5641" s="6"/>
      <c r="W5641" s="6" t="str">
        <f t="shared" si="177"/>
        <v>-</v>
      </c>
      <c r="X5641" s="6"/>
      <c r="Y5641" s="6"/>
      <c r="Z5641" s="6"/>
      <c r="AA5641" s="6"/>
      <c r="AB5641" s="6"/>
      <c r="AC5641" s="6"/>
    </row>
    <row r="5642" spans="1:29" x14ac:dyDescent="0.25">
      <c r="Q5642" s="12" t="str">
        <f t="shared" ca="1" si="178"/>
        <v>-</v>
      </c>
      <c r="W5642" t="str">
        <f t="shared" si="177"/>
        <v>-</v>
      </c>
    </row>
    <row r="5643" spans="1:29" x14ac:dyDescent="0.25">
      <c r="A5643" s="6"/>
      <c r="B5643" s="10"/>
      <c r="C5643" s="6"/>
      <c r="D5643" s="6"/>
      <c r="E5643" s="6"/>
      <c r="F5643" s="6"/>
      <c r="G5643" s="6"/>
      <c r="H5643" s="6"/>
      <c r="I5643" s="6"/>
      <c r="J5643" s="6"/>
      <c r="K5643" s="6"/>
      <c r="L5643" s="6"/>
      <c r="M5643" s="6"/>
      <c r="N5643" s="6"/>
      <c r="O5643" s="6"/>
      <c r="P5643" s="10"/>
      <c r="Q5643" s="15" t="str">
        <f t="shared" ca="1" si="178"/>
        <v>-</v>
      </c>
      <c r="R5643" s="6"/>
      <c r="S5643" s="6"/>
      <c r="T5643" s="6"/>
      <c r="U5643" s="6"/>
      <c r="V5643" s="6"/>
      <c r="W5643" s="6" t="str">
        <f t="shared" si="177"/>
        <v>-</v>
      </c>
      <c r="X5643" s="6"/>
      <c r="Y5643" s="6"/>
      <c r="Z5643" s="6"/>
      <c r="AA5643" s="6"/>
      <c r="AB5643" s="6"/>
      <c r="AC5643" s="6"/>
    </row>
    <row r="5644" spans="1:29" x14ac:dyDescent="0.25">
      <c r="Q5644" s="12" t="str">
        <f t="shared" ca="1" si="178"/>
        <v>-</v>
      </c>
      <c r="W5644" t="str">
        <f t="shared" si="177"/>
        <v>-</v>
      </c>
    </row>
    <row r="5645" spans="1:29" x14ac:dyDescent="0.25">
      <c r="A5645" s="6"/>
      <c r="B5645" s="10"/>
      <c r="C5645" s="6"/>
      <c r="D5645" s="6"/>
      <c r="E5645" s="6"/>
      <c r="F5645" s="6"/>
      <c r="G5645" s="6"/>
      <c r="H5645" s="6"/>
      <c r="I5645" s="6"/>
      <c r="J5645" s="6"/>
      <c r="K5645" s="6"/>
      <c r="L5645" s="6"/>
      <c r="M5645" s="6"/>
      <c r="N5645" s="6"/>
      <c r="O5645" s="6"/>
      <c r="P5645" s="10"/>
      <c r="Q5645" s="15" t="str">
        <f t="shared" ca="1" si="178"/>
        <v>-</v>
      </c>
      <c r="R5645" s="6"/>
      <c r="S5645" s="6"/>
      <c r="T5645" s="6"/>
      <c r="U5645" s="6"/>
      <c r="V5645" s="6"/>
      <c r="W5645" s="6" t="str">
        <f t="shared" si="177"/>
        <v>-</v>
      </c>
      <c r="X5645" s="6"/>
      <c r="Y5645" s="6"/>
      <c r="Z5645" s="6"/>
      <c r="AA5645" s="6"/>
      <c r="AB5645" s="6"/>
      <c r="AC5645" s="6"/>
    </row>
    <row r="5646" spans="1:29" x14ac:dyDescent="0.25">
      <c r="Q5646" s="12" t="str">
        <f t="shared" ca="1" si="178"/>
        <v>-</v>
      </c>
      <c r="W5646" t="str">
        <f t="shared" si="177"/>
        <v>-</v>
      </c>
    </row>
    <row r="5647" spans="1:29" x14ac:dyDescent="0.25">
      <c r="A5647" s="6"/>
      <c r="B5647" s="10"/>
      <c r="C5647" s="6"/>
      <c r="D5647" s="6"/>
      <c r="E5647" s="6"/>
      <c r="F5647" s="6"/>
      <c r="G5647" s="6"/>
      <c r="H5647" s="6"/>
      <c r="I5647" s="6"/>
      <c r="J5647" s="6"/>
      <c r="K5647" s="6"/>
      <c r="L5647" s="6"/>
      <c r="M5647" s="6"/>
      <c r="N5647" s="6"/>
      <c r="O5647" s="6"/>
      <c r="P5647" s="10"/>
      <c r="Q5647" s="15" t="str">
        <f t="shared" ca="1" si="178"/>
        <v>-</v>
      </c>
      <c r="R5647" s="6"/>
      <c r="S5647" s="6"/>
      <c r="T5647" s="6"/>
      <c r="U5647" s="6"/>
      <c r="V5647" s="6"/>
      <c r="W5647" s="6" t="str">
        <f t="shared" si="177"/>
        <v>-</v>
      </c>
      <c r="X5647" s="6"/>
      <c r="Y5647" s="6"/>
      <c r="Z5647" s="6"/>
      <c r="AA5647" s="6"/>
      <c r="AB5647" s="6"/>
      <c r="AC5647" s="6"/>
    </row>
    <row r="5648" spans="1:29" x14ac:dyDescent="0.25">
      <c r="Q5648" s="12" t="str">
        <f t="shared" ca="1" si="178"/>
        <v>-</v>
      </c>
      <c r="W5648" t="str">
        <f t="shared" si="177"/>
        <v>-</v>
      </c>
    </row>
    <row r="5649" spans="1:29" x14ac:dyDescent="0.25">
      <c r="A5649" s="6"/>
      <c r="B5649" s="10"/>
      <c r="C5649" s="6"/>
      <c r="D5649" s="6"/>
      <c r="E5649" s="6"/>
      <c r="F5649" s="6"/>
      <c r="G5649" s="6"/>
      <c r="H5649" s="6"/>
      <c r="I5649" s="6"/>
      <c r="J5649" s="6"/>
      <c r="K5649" s="6"/>
      <c r="L5649" s="6"/>
      <c r="M5649" s="6"/>
      <c r="N5649" s="6"/>
      <c r="O5649" s="6"/>
      <c r="P5649" s="10"/>
      <c r="Q5649" s="15" t="str">
        <f t="shared" ca="1" si="178"/>
        <v>-</v>
      </c>
      <c r="R5649" s="6"/>
      <c r="S5649" s="6"/>
      <c r="T5649" s="6"/>
      <c r="U5649" s="6"/>
      <c r="V5649" s="6"/>
      <c r="W5649" s="6" t="str">
        <f t="shared" si="177"/>
        <v>-</v>
      </c>
      <c r="X5649" s="6"/>
      <c r="Y5649" s="6"/>
      <c r="Z5649" s="6"/>
      <c r="AA5649" s="6"/>
      <c r="AB5649" s="6"/>
      <c r="AC5649" s="6"/>
    </row>
    <row r="5650" spans="1:29" x14ac:dyDescent="0.25">
      <c r="Q5650" s="12" t="str">
        <f t="shared" ca="1" si="178"/>
        <v>-</v>
      </c>
      <c r="W5650" t="str">
        <f t="shared" si="177"/>
        <v>-</v>
      </c>
    </row>
    <row r="5651" spans="1:29" x14ac:dyDescent="0.25">
      <c r="A5651" s="6"/>
      <c r="B5651" s="10"/>
      <c r="C5651" s="6"/>
      <c r="D5651" s="6"/>
      <c r="E5651" s="6"/>
      <c r="F5651" s="6"/>
      <c r="G5651" s="6"/>
      <c r="H5651" s="6"/>
      <c r="I5651" s="6"/>
      <c r="J5651" s="6"/>
      <c r="K5651" s="6"/>
      <c r="L5651" s="6"/>
      <c r="M5651" s="6"/>
      <c r="N5651" s="6"/>
      <c r="O5651" s="6"/>
      <c r="P5651" s="10"/>
      <c r="Q5651" s="15" t="str">
        <f t="shared" ca="1" si="178"/>
        <v>-</v>
      </c>
      <c r="R5651" s="6"/>
      <c r="S5651" s="6"/>
      <c r="T5651" s="6"/>
      <c r="U5651" s="6"/>
      <c r="V5651" s="6"/>
      <c r="W5651" s="6" t="str">
        <f t="shared" si="177"/>
        <v>-</v>
      </c>
      <c r="X5651" s="6"/>
      <c r="Y5651" s="6"/>
      <c r="Z5651" s="6"/>
      <c r="AA5651" s="6"/>
      <c r="AB5651" s="6"/>
      <c r="AC5651" s="6"/>
    </row>
    <row r="5652" spans="1:29" x14ac:dyDescent="0.25">
      <c r="Q5652" s="12" t="str">
        <f t="shared" ca="1" si="178"/>
        <v>-</v>
      </c>
      <c r="W5652" t="str">
        <f t="shared" si="177"/>
        <v>-</v>
      </c>
    </row>
    <row r="5653" spans="1:29" x14ac:dyDescent="0.25">
      <c r="A5653" s="6"/>
      <c r="B5653" s="10"/>
      <c r="C5653" s="6"/>
      <c r="D5653" s="6"/>
      <c r="E5653" s="6"/>
      <c r="F5653" s="6"/>
      <c r="G5653" s="6"/>
      <c r="H5653" s="6"/>
      <c r="I5653" s="6"/>
      <c r="J5653" s="6"/>
      <c r="K5653" s="6"/>
      <c r="L5653" s="6"/>
      <c r="M5653" s="6"/>
      <c r="N5653" s="6"/>
      <c r="O5653" s="6"/>
      <c r="P5653" s="10"/>
      <c r="Q5653" s="15" t="str">
        <f t="shared" ca="1" si="178"/>
        <v>-</v>
      </c>
      <c r="R5653" s="6"/>
      <c r="S5653" s="6"/>
      <c r="T5653" s="6"/>
      <c r="U5653" s="6"/>
      <c r="V5653" s="6"/>
      <c r="W5653" s="6" t="str">
        <f t="shared" si="177"/>
        <v>-</v>
      </c>
      <c r="X5653" s="6"/>
      <c r="Y5653" s="6"/>
      <c r="Z5653" s="6"/>
      <c r="AA5653" s="6"/>
      <c r="AB5653" s="6"/>
      <c r="AC5653" s="6"/>
    </row>
    <row r="5654" spans="1:29" x14ac:dyDescent="0.25">
      <c r="Q5654" s="12" t="str">
        <f t="shared" ca="1" si="178"/>
        <v>-</v>
      </c>
      <c r="W5654" t="str">
        <f t="shared" si="177"/>
        <v>-</v>
      </c>
    </row>
    <row r="5655" spans="1:29" x14ac:dyDescent="0.25">
      <c r="A5655" s="6"/>
      <c r="B5655" s="10"/>
      <c r="C5655" s="6"/>
      <c r="D5655" s="6"/>
      <c r="E5655" s="6"/>
      <c r="F5655" s="6"/>
      <c r="G5655" s="6"/>
      <c r="H5655" s="6"/>
      <c r="I5655" s="6"/>
      <c r="J5655" s="6"/>
      <c r="K5655" s="6"/>
      <c r="L5655" s="6"/>
      <c r="M5655" s="6"/>
      <c r="N5655" s="6"/>
      <c r="O5655" s="6"/>
      <c r="P5655" s="10"/>
      <c r="Q5655" s="15" t="str">
        <f t="shared" ca="1" si="178"/>
        <v>-</v>
      </c>
      <c r="R5655" s="6"/>
      <c r="S5655" s="6"/>
      <c r="T5655" s="6"/>
      <c r="U5655" s="6"/>
      <c r="V5655" s="6"/>
      <c r="W5655" s="6" t="str">
        <f t="shared" si="177"/>
        <v>-</v>
      </c>
      <c r="X5655" s="6"/>
      <c r="Y5655" s="6"/>
      <c r="Z5655" s="6"/>
      <c r="AA5655" s="6"/>
      <c r="AB5655" s="6"/>
      <c r="AC5655" s="6"/>
    </row>
    <row r="5656" spans="1:29" x14ac:dyDescent="0.25">
      <c r="Q5656" s="12" t="str">
        <f t="shared" ca="1" si="178"/>
        <v>-</v>
      </c>
      <c r="W5656" t="str">
        <f t="shared" si="177"/>
        <v>-</v>
      </c>
    </row>
    <row r="5657" spans="1:29" x14ac:dyDescent="0.25">
      <c r="A5657" s="6"/>
      <c r="B5657" s="10"/>
      <c r="C5657" s="6"/>
      <c r="D5657" s="6"/>
      <c r="E5657" s="6"/>
      <c r="F5657" s="6"/>
      <c r="G5657" s="6"/>
      <c r="H5657" s="6"/>
      <c r="I5657" s="6"/>
      <c r="J5657" s="6"/>
      <c r="K5657" s="6"/>
      <c r="L5657" s="6"/>
      <c r="M5657" s="6"/>
      <c r="N5657" s="6"/>
      <c r="O5657" s="6"/>
      <c r="P5657" s="10"/>
      <c r="Q5657" s="15" t="str">
        <f t="shared" ca="1" si="178"/>
        <v>-</v>
      </c>
      <c r="R5657" s="6"/>
      <c r="S5657" s="6"/>
      <c r="T5657" s="6"/>
      <c r="U5657" s="6"/>
      <c r="V5657" s="6"/>
      <c r="W5657" s="6" t="str">
        <f t="shared" si="177"/>
        <v>-</v>
      </c>
      <c r="X5657" s="6"/>
      <c r="Y5657" s="6"/>
      <c r="Z5657" s="6"/>
      <c r="AA5657" s="6"/>
      <c r="AB5657" s="6"/>
      <c r="AC5657" s="6"/>
    </row>
    <row r="5658" spans="1:29" x14ac:dyDescent="0.25">
      <c r="Q5658" s="12" t="str">
        <f t="shared" ca="1" si="178"/>
        <v>-</v>
      </c>
      <c r="W5658" t="str">
        <f t="shared" si="177"/>
        <v>-</v>
      </c>
    </row>
    <row r="5659" spans="1:29" x14ac:dyDescent="0.25">
      <c r="A5659" s="6"/>
      <c r="B5659" s="10"/>
      <c r="C5659" s="6"/>
      <c r="D5659" s="6"/>
      <c r="E5659" s="6"/>
      <c r="F5659" s="6"/>
      <c r="G5659" s="6"/>
      <c r="H5659" s="6"/>
      <c r="I5659" s="6"/>
      <c r="J5659" s="6"/>
      <c r="K5659" s="6"/>
      <c r="L5659" s="6"/>
      <c r="M5659" s="6"/>
      <c r="N5659" s="6"/>
      <c r="O5659" s="6"/>
      <c r="P5659" s="10"/>
      <c r="Q5659" s="15" t="str">
        <f t="shared" ca="1" si="178"/>
        <v>-</v>
      </c>
      <c r="R5659" s="6"/>
      <c r="S5659" s="6"/>
      <c r="T5659" s="6"/>
      <c r="U5659" s="6"/>
      <c r="V5659" s="6"/>
      <c r="W5659" s="6" t="str">
        <f t="shared" si="177"/>
        <v>-</v>
      </c>
      <c r="X5659" s="6"/>
      <c r="Y5659" s="6"/>
      <c r="Z5659" s="6"/>
      <c r="AA5659" s="6"/>
      <c r="AB5659" s="6"/>
      <c r="AC5659" s="6"/>
    </row>
    <row r="5660" spans="1:29" x14ac:dyDescent="0.25">
      <c r="Q5660" s="12" t="str">
        <f t="shared" ca="1" si="178"/>
        <v>-</v>
      </c>
      <c r="W5660" t="str">
        <f t="shared" si="177"/>
        <v>-</v>
      </c>
    </row>
    <row r="5661" spans="1:29" x14ac:dyDescent="0.25">
      <c r="A5661" s="6"/>
      <c r="B5661" s="10"/>
      <c r="C5661" s="6"/>
      <c r="D5661" s="6"/>
      <c r="E5661" s="6"/>
      <c r="F5661" s="6"/>
      <c r="G5661" s="6"/>
      <c r="H5661" s="6"/>
      <c r="I5661" s="6"/>
      <c r="J5661" s="6"/>
      <c r="K5661" s="6"/>
      <c r="L5661" s="6"/>
      <c r="M5661" s="6"/>
      <c r="N5661" s="6"/>
      <c r="O5661" s="6"/>
      <c r="P5661" s="10"/>
      <c r="Q5661" s="15" t="str">
        <f t="shared" ca="1" si="178"/>
        <v>-</v>
      </c>
      <c r="R5661" s="6"/>
      <c r="S5661" s="6"/>
      <c r="T5661" s="6"/>
      <c r="U5661" s="6"/>
      <c r="V5661" s="6"/>
      <c r="W5661" s="6" t="str">
        <f t="shared" si="177"/>
        <v>-</v>
      </c>
      <c r="X5661" s="6"/>
      <c r="Y5661" s="6"/>
      <c r="Z5661" s="6"/>
      <c r="AA5661" s="6"/>
      <c r="AB5661" s="6"/>
      <c r="AC5661" s="6"/>
    </row>
    <row r="5662" spans="1:29" x14ac:dyDescent="0.25">
      <c r="Q5662" s="12" t="str">
        <f t="shared" ca="1" si="178"/>
        <v>-</v>
      </c>
      <c r="W5662" t="str">
        <f t="shared" si="177"/>
        <v>-</v>
      </c>
    </row>
    <row r="5663" spans="1:29" x14ac:dyDescent="0.25">
      <c r="A5663" s="6"/>
      <c r="B5663" s="10"/>
      <c r="C5663" s="6"/>
      <c r="D5663" s="6"/>
      <c r="E5663" s="6"/>
      <c r="F5663" s="6"/>
      <c r="G5663" s="6"/>
      <c r="H5663" s="6"/>
      <c r="I5663" s="6"/>
      <c r="J5663" s="6"/>
      <c r="K5663" s="6"/>
      <c r="L5663" s="6"/>
      <c r="M5663" s="6"/>
      <c r="N5663" s="6"/>
      <c r="O5663" s="6"/>
      <c r="P5663" s="10"/>
      <c r="Q5663" s="15" t="str">
        <f t="shared" ca="1" si="178"/>
        <v>-</v>
      </c>
      <c r="R5663" s="6"/>
      <c r="S5663" s="6"/>
      <c r="T5663" s="6"/>
      <c r="U5663" s="6"/>
      <c r="V5663" s="6"/>
      <c r="W5663" s="6" t="str">
        <f t="shared" si="177"/>
        <v>-</v>
      </c>
      <c r="X5663" s="6"/>
      <c r="Y5663" s="6"/>
      <c r="Z5663" s="6"/>
      <c r="AA5663" s="6"/>
      <c r="AB5663" s="6"/>
      <c r="AC5663" s="6"/>
    </row>
    <row r="5664" spans="1:29" x14ac:dyDescent="0.25">
      <c r="Q5664" s="12" t="str">
        <f t="shared" ca="1" si="178"/>
        <v>-</v>
      </c>
      <c r="W5664" t="str">
        <f t="shared" si="177"/>
        <v>-</v>
      </c>
    </row>
    <row r="5665" spans="1:29" x14ac:dyDescent="0.25">
      <c r="A5665" s="6"/>
      <c r="B5665" s="10"/>
      <c r="C5665" s="6"/>
      <c r="D5665" s="6"/>
      <c r="E5665" s="6"/>
      <c r="F5665" s="6"/>
      <c r="G5665" s="6"/>
      <c r="H5665" s="6"/>
      <c r="I5665" s="6"/>
      <c r="J5665" s="6"/>
      <c r="K5665" s="6"/>
      <c r="L5665" s="6"/>
      <c r="M5665" s="6"/>
      <c r="N5665" s="6"/>
      <c r="O5665" s="6"/>
      <c r="P5665" s="10"/>
      <c r="Q5665" s="15" t="str">
        <f t="shared" ca="1" si="178"/>
        <v>-</v>
      </c>
      <c r="R5665" s="6"/>
      <c r="S5665" s="6"/>
      <c r="T5665" s="6"/>
      <c r="U5665" s="6"/>
      <c r="V5665" s="6"/>
      <c r="W5665" s="6" t="str">
        <f t="shared" si="177"/>
        <v>-</v>
      </c>
      <c r="X5665" s="6"/>
      <c r="Y5665" s="6"/>
      <c r="Z5665" s="6"/>
      <c r="AA5665" s="6"/>
      <c r="AB5665" s="6"/>
      <c r="AC5665" s="6"/>
    </row>
    <row r="5666" spans="1:29" x14ac:dyDescent="0.25">
      <c r="Q5666" s="12" t="str">
        <f t="shared" ca="1" si="178"/>
        <v>-</v>
      </c>
      <c r="W5666" t="str">
        <f t="shared" si="177"/>
        <v>-</v>
      </c>
    </row>
    <row r="5667" spans="1:29" x14ac:dyDescent="0.25">
      <c r="A5667" s="6"/>
      <c r="B5667" s="10"/>
      <c r="C5667" s="6"/>
      <c r="D5667" s="6"/>
      <c r="E5667" s="6"/>
      <c r="F5667" s="6"/>
      <c r="G5667" s="6"/>
      <c r="H5667" s="6"/>
      <c r="I5667" s="6"/>
      <c r="J5667" s="6"/>
      <c r="K5667" s="6"/>
      <c r="L5667" s="6"/>
      <c r="M5667" s="6"/>
      <c r="N5667" s="6"/>
      <c r="O5667" s="6"/>
      <c r="P5667" s="10"/>
      <c r="Q5667" s="15" t="str">
        <f t="shared" ca="1" si="178"/>
        <v>-</v>
      </c>
      <c r="R5667" s="6"/>
      <c r="S5667" s="6"/>
      <c r="T5667" s="6"/>
      <c r="U5667" s="6"/>
      <c r="V5667" s="6"/>
      <c r="W5667" s="6" t="str">
        <f t="shared" si="177"/>
        <v>-</v>
      </c>
      <c r="X5667" s="6"/>
      <c r="Y5667" s="6"/>
      <c r="Z5667" s="6"/>
      <c r="AA5667" s="6"/>
      <c r="AB5667" s="6"/>
      <c r="AC5667" s="6"/>
    </row>
    <row r="5668" spans="1:29" x14ac:dyDescent="0.25">
      <c r="Q5668" s="12" t="str">
        <f t="shared" ca="1" si="178"/>
        <v>-</v>
      </c>
      <c r="W5668" t="str">
        <f t="shared" si="177"/>
        <v>-</v>
      </c>
    </row>
    <row r="5669" spans="1:29" x14ac:dyDescent="0.25">
      <c r="A5669" s="6"/>
      <c r="B5669" s="10"/>
      <c r="C5669" s="6"/>
      <c r="D5669" s="6"/>
      <c r="E5669" s="6"/>
      <c r="F5669" s="6"/>
      <c r="G5669" s="6"/>
      <c r="H5669" s="6"/>
      <c r="I5669" s="6"/>
      <c r="J5669" s="6"/>
      <c r="K5669" s="6"/>
      <c r="L5669" s="6"/>
      <c r="M5669" s="6"/>
      <c r="N5669" s="6"/>
      <c r="O5669" s="6"/>
      <c r="P5669" s="10"/>
      <c r="Q5669" s="15" t="str">
        <f t="shared" ca="1" si="178"/>
        <v>-</v>
      </c>
      <c r="R5669" s="6"/>
      <c r="S5669" s="6"/>
      <c r="T5669" s="6"/>
      <c r="U5669" s="6"/>
      <c r="V5669" s="6"/>
      <c r="W5669" s="6" t="str">
        <f t="shared" si="177"/>
        <v>-</v>
      </c>
      <c r="X5669" s="6"/>
      <c r="Y5669" s="6"/>
      <c r="Z5669" s="6"/>
      <c r="AA5669" s="6"/>
      <c r="AB5669" s="6"/>
      <c r="AC5669" s="6"/>
    </row>
    <row r="5670" spans="1:29" x14ac:dyDescent="0.25">
      <c r="Q5670" s="12" t="str">
        <f t="shared" ca="1" si="178"/>
        <v>-</v>
      </c>
      <c r="W5670" t="str">
        <f t="shared" si="177"/>
        <v>-</v>
      </c>
    </row>
    <row r="5671" spans="1:29" x14ac:dyDescent="0.25">
      <c r="A5671" s="6"/>
      <c r="B5671" s="10"/>
      <c r="C5671" s="6"/>
      <c r="D5671" s="6"/>
      <c r="E5671" s="6"/>
      <c r="F5671" s="6"/>
      <c r="G5671" s="6"/>
      <c r="H5671" s="6"/>
      <c r="I5671" s="6"/>
      <c r="J5671" s="6"/>
      <c r="K5671" s="6"/>
      <c r="L5671" s="6"/>
      <c r="M5671" s="6"/>
      <c r="N5671" s="6"/>
      <c r="O5671" s="6"/>
      <c r="P5671" s="10"/>
      <c r="Q5671" s="15" t="str">
        <f t="shared" ca="1" si="178"/>
        <v>-</v>
      </c>
      <c r="R5671" s="6"/>
      <c r="S5671" s="6"/>
      <c r="T5671" s="6"/>
      <c r="U5671" s="6"/>
      <c r="V5671" s="6"/>
      <c r="W5671" s="6" t="str">
        <f t="shared" si="177"/>
        <v>-</v>
      </c>
      <c r="X5671" s="6"/>
      <c r="Y5671" s="6"/>
      <c r="Z5671" s="6"/>
      <c r="AA5671" s="6"/>
      <c r="AB5671" s="6"/>
      <c r="AC5671" s="6"/>
    </row>
    <row r="5672" spans="1:29" x14ac:dyDescent="0.25">
      <c r="Q5672" s="12" t="str">
        <f t="shared" ca="1" si="178"/>
        <v>-</v>
      </c>
      <c r="W5672" t="str">
        <f t="shared" si="177"/>
        <v>-</v>
      </c>
    </row>
    <row r="5673" spans="1:29" x14ac:dyDescent="0.25">
      <c r="A5673" s="6"/>
      <c r="B5673" s="10"/>
      <c r="C5673" s="6"/>
      <c r="D5673" s="6"/>
      <c r="E5673" s="6"/>
      <c r="F5673" s="6"/>
      <c r="G5673" s="6"/>
      <c r="H5673" s="6"/>
      <c r="I5673" s="6"/>
      <c r="J5673" s="6"/>
      <c r="K5673" s="6"/>
      <c r="L5673" s="6"/>
      <c r="M5673" s="6"/>
      <c r="N5673" s="6"/>
      <c r="O5673" s="6"/>
      <c r="P5673" s="10"/>
      <c r="Q5673" s="15" t="str">
        <f t="shared" ca="1" si="178"/>
        <v>-</v>
      </c>
      <c r="R5673" s="6"/>
      <c r="S5673" s="6"/>
      <c r="T5673" s="6"/>
      <c r="U5673" s="6"/>
      <c r="V5673" s="6"/>
      <c r="W5673" s="6" t="str">
        <f t="shared" si="177"/>
        <v>-</v>
      </c>
      <c r="X5673" s="6"/>
      <c r="Y5673" s="6"/>
      <c r="Z5673" s="6"/>
      <c r="AA5673" s="6"/>
      <c r="AB5673" s="6"/>
      <c r="AC5673" s="6"/>
    </row>
    <row r="5674" spans="1:29" x14ac:dyDescent="0.25">
      <c r="Q5674" s="12" t="str">
        <f t="shared" ca="1" si="178"/>
        <v>-</v>
      </c>
      <c r="W5674" t="str">
        <f t="shared" si="177"/>
        <v>-</v>
      </c>
    </row>
    <row r="5675" spans="1:29" x14ac:dyDescent="0.25">
      <c r="A5675" s="6"/>
      <c r="B5675" s="10"/>
      <c r="C5675" s="6"/>
      <c r="D5675" s="6"/>
      <c r="E5675" s="6"/>
      <c r="F5675" s="6"/>
      <c r="G5675" s="6"/>
      <c r="H5675" s="6"/>
      <c r="I5675" s="6"/>
      <c r="J5675" s="6"/>
      <c r="K5675" s="6"/>
      <c r="L5675" s="6"/>
      <c r="M5675" s="6"/>
      <c r="N5675" s="6"/>
      <c r="O5675" s="6"/>
      <c r="P5675" s="10"/>
      <c r="Q5675" s="15" t="str">
        <f t="shared" ca="1" si="178"/>
        <v>-</v>
      </c>
      <c r="R5675" s="6"/>
      <c r="S5675" s="6"/>
      <c r="T5675" s="6"/>
      <c r="U5675" s="6"/>
      <c r="V5675" s="6"/>
      <c r="W5675" s="6" t="str">
        <f t="shared" si="177"/>
        <v>-</v>
      </c>
      <c r="X5675" s="6"/>
      <c r="Y5675" s="6"/>
      <c r="Z5675" s="6"/>
      <c r="AA5675" s="6"/>
      <c r="AB5675" s="6"/>
      <c r="AC5675" s="6"/>
    </row>
    <row r="5676" spans="1:29" x14ac:dyDescent="0.25">
      <c r="Q5676" s="12" t="str">
        <f t="shared" ca="1" si="178"/>
        <v>-</v>
      </c>
      <c r="W5676" t="str">
        <f t="shared" si="177"/>
        <v>-</v>
      </c>
    </row>
    <row r="5677" spans="1:29" x14ac:dyDescent="0.25">
      <c r="A5677" s="6"/>
      <c r="B5677" s="10"/>
      <c r="C5677" s="6"/>
      <c r="D5677" s="6"/>
      <c r="E5677" s="6"/>
      <c r="F5677" s="6"/>
      <c r="G5677" s="6"/>
      <c r="H5677" s="6"/>
      <c r="I5677" s="6"/>
      <c r="J5677" s="6"/>
      <c r="K5677" s="6"/>
      <c r="L5677" s="6"/>
      <c r="M5677" s="6"/>
      <c r="N5677" s="6"/>
      <c r="O5677" s="6"/>
      <c r="P5677" s="10"/>
      <c r="Q5677" s="15" t="str">
        <f t="shared" ca="1" si="178"/>
        <v>-</v>
      </c>
      <c r="R5677" s="6"/>
      <c r="S5677" s="6"/>
      <c r="T5677" s="6"/>
      <c r="U5677" s="6"/>
      <c r="V5677" s="6"/>
      <c r="W5677" s="6" t="str">
        <f t="shared" si="177"/>
        <v>-</v>
      </c>
      <c r="X5677" s="6"/>
      <c r="Y5677" s="6"/>
      <c r="Z5677" s="6"/>
      <c r="AA5677" s="6"/>
      <c r="AB5677" s="6"/>
      <c r="AC5677" s="6"/>
    </row>
    <row r="5678" spans="1:29" x14ac:dyDescent="0.25">
      <c r="Q5678" s="12" t="str">
        <f t="shared" ca="1" si="178"/>
        <v>-</v>
      </c>
      <c r="W5678" t="str">
        <f t="shared" si="177"/>
        <v>-</v>
      </c>
    </row>
    <row r="5679" spans="1:29" x14ac:dyDescent="0.25">
      <c r="A5679" s="6"/>
      <c r="B5679" s="10"/>
      <c r="C5679" s="6"/>
      <c r="D5679" s="6"/>
      <c r="E5679" s="6"/>
      <c r="F5679" s="6"/>
      <c r="G5679" s="6"/>
      <c r="H5679" s="6"/>
      <c r="I5679" s="6"/>
      <c r="J5679" s="6"/>
      <c r="K5679" s="6"/>
      <c r="L5679" s="6"/>
      <c r="M5679" s="6"/>
      <c r="N5679" s="6"/>
      <c r="O5679" s="6"/>
      <c r="P5679" s="10"/>
      <c r="Q5679" s="15" t="str">
        <f t="shared" ca="1" si="178"/>
        <v>-</v>
      </c>
      <c r="R5679" s="6"/>
      <c r="S5679" s="6"/>
      <c r="T5679" s="6"/>
      <c r="U5679" s="6"/>
      <c r="V5679" s="6"/>
      <c r="W5679" s="6" t="str">
        <f t="shared" si="177"/>
        <v>-</v>
      </c>
      <c r="X5679" s="6"/>
      <c r="Y5679" s="6"/>
      <c r="Z5679" s="6"/>
      <c r="AA5679" s="6"/>
      <c r="AB5679" s="6"/>
      <c r="AC5679" s="6"/>
    </row>
    <row r="5680" spans="1:29" x14ac:dyDescent="0.25">
      <c r="Q5680" s="12" t="str">
        <f t="shared" ca="1" si="178"/>
        <v>-</v>
      </c>
      <c r="W5680" t="str">
        <f t="shared" si="177"/>
        <v>-</v>
      </c>
    </row>
    <row r="5681" spans="1:29" x14ac:dyDescent="0.25">
      <c r="A5681" s="6"/>
      <c r="B5681" s="10"/>
      <c r="C5681" s="6"/>
      <c r="D5681" s="6"/>
      <c r="E5681" s="6"/>
      <c r="F5681" s="6"/>
      <c r="G5681" s="6"/>
      <c r="H5681" s="6"/>
      <c r="I5681" s="6"/>
      <c r="J5681" s="6"/>
      <c r="K5681" s="6"/>
      <c r="L5681" s="6"/>
      <c r="M5681" s="6"/>
      <c r="N5681" s="6"/>
      <c r="O5681" s="6"/>
      <c r="P5681" s="10"/>
      <c r="Q5681" s="15" t="str">
        <f t="shared" ca="1" si="178"/>
        <v>-</v>
      </c>
      <c r="R5681" s="6"/>
      <c r="S5681" s="6"/>
      <c r="T5681" s="6"/>
      <c r="U5681" s="6"/>
      <c r="V5681" s="6"/>
      <c r="W5681" s="6" t="str">
        <f t="shared" si="177"/>
        <v>-</v>
      </c>
      <c r="X5681" s="6"/>
      <c r="Y5681" s="6"/>
      <c r="Z5681" s="6"/>
      <c r="AA5681" s="6"/>
      <c r="AB5681" s="6"/>
      <c r="AC5681" s="6"/>
    </row>
    <row r="5682" spans="1:29" x14ac:dyDescent="0.25">
      <c r="Q5682" s="12" t="str">
        <f t="shared" ca="1" si="178"/>
        <v>-</v>
      </c>
      <c r="W5682" t="str">
        <f t="shared" si="177"/>
        <v>-</v>
      </c>
    </row>
    <row r="5683" spans="1:29" x14ac:dyDescent="0.25">
      <c r="A5683" s="6"/>
      <c r="B5683" s="10"/>
      <c r="C5683" s="6"/>
      <c r="D5683" s="6"/>
      <c r="E5683" s="6"/>
      <c r="F5683" s="6"/>
      <c r="G5683" s="6"/>
      <c r="H5683" s="6"/>
      <c r="I5683" s="6"/>
      <c r="J5683" s="6"/>
      <c r="K5683" s="6"/>
      <c r="L5683" s="6"/>
      <c r="M5683" s="6"/>
      <c r="N5683" s="6"/>
      <c r="O5683" s="6"/>
      <c r="P5683" s="10"/>
      <c r="Q5683" s="15" t="str">
        <f t="shared" ca="1" si="178"/>
        <v>-</v>
      </c>
      <c r="R5683" s="6"/>
      <c r="S5683" s="6"/>
      <c r="T5683" s="6"/>
      <c r="U5683" s="6"/>
      <c r="V5683" s="6"/>
      <c r="W5683" s="6" t="str">
        <f t="shared" si="177"/>
        <v>-</v>
      </c>
      <c r="X5683" s="6"/>
      <c r="Y5683" s="6"/>
      <c r="Z5683" s="6"/>
      <c r="AA5683" s="6"/>
      <c r="AB5683" s="6"/>
      <c r="AC5683" s="6"/>
    </row>
    <row r="5684" spans="1:29" x14ac:dyDescent="0.25">
      <c r="Q5684" s="12" t="str">
        <f t="shared" ca="1" si="178"/>
        <v>-</v>
      </c>
      <c r="W5684" t="str">
        <f t="shared" si="177"/>
        <v>-</v>
      </c>
    </row>
    <row r="5685" spans="1:29" x14ac:dyDescent="0.25">
      <c r="A5685" s="6"/>
      <c r="B5685" s="10"/>
      <c r="C5685" s="6"/>
      <c r="D5685" s="6"/>
      <c r="E5685" s="6"/>
      <c r="F5685" s="6"/>
      <c r="G5685" s="6"/>
      <c r="H5685" s="6"/>
      <c r="I5685" s="6"/>
      <c r="J5685" s="6"/>
      <c r="K5685" s="6"/>
      <c r="L5685" s="6"/>
      <c r="M5685" s="6"/>
      <c r="N5685" s="6"/>
      <c r="O5685" s="6"/>
      <c r="P5685" s="10"/>
      <c r="Q5685" s="15" t="str">
        <f t="shared" ca="1" si="178"/>
        <v>-</v>
      </c>
      <c r="R5685" s="6"/>
      <c r="S5685" s="6"/>
      <c r="T5685" s="6"/>
      <c r="U5685" s="6"/>
      <c r="V5685" s="6"/>
      <c r="W5685" s="6" t="str">
        <f t="shared" si="177"/>
        <v>-</v>
      </c>
      <c r="X5685" s="6"/>
      <c r="Y5685" s="6"/>
      <c r="Z5685" s="6"/>
      <c r="AA5685" s="6"/>
      <c r="AB5685" s="6"/>
      <c r="AC5685" s="6"/>
    </row>
    <row r="5686" spans="1:29" x14ac:dyDescent="0.25">
      <c r="Q5686" s="12" t="str">
        <f t="shared" ca="1" si="178"/>
        <v>-</v>
      </c>
      <c r="W5686" t="str">
        <f t="shared" si="177"/>
        <v>-</v>
      </c>
    </row>
    <row r="5687" spans="1:29" x14ac:dyDescent="0.25">
      <c r="A5687" s="6"/>
      <c r="B5687" s="10"/>
      <c r="C5687" s="6"/>
      <c r="D5687" s="6"/>
      <c r="E5687" s="6"/>
      <c r="F5687" s="6"/>
      <c r="G5687" s="6"/>
      <c r="H5687" s="6"/>
      <c r="I5687" s="6"/>
      <c r="J5687" s="6"/>
      <c r="K5687" s="6"/>
      <c r="L5687" s="6"/>
      <c r="M5687" s="6"/>
      <c r="N5687" s="6"/>
      <c r="O5687" s="6"/>
      <c r="P5687" s="10"/>
      <c r="Q5687" s="15" t="str">
        <f t="shared" ca="1" si="178"/>
        <v>-</v>
      </c>
      <c r="R5687" s="6"/>
      <c r="S5687" s="6"/>
      <c r="T5687" s="6"/>
      <c r="U5687" s="6"/>
      <c r="V5687" s="6"/>
      <c r="W5687" s="6" t="str">
        <f t="shared" si="177"/>
        <v>-</v>
      </c>
      <c r="X5687" s="6"/>
      <c r="Y5687" s="6"/>
      <c r="Z5687" s="6"/>
      <c r="AA5687" s="6"/>
      <c r="AB5687" s="6"/>
      <c r="AC5687" s="6"/>
    </row>
    <row r="5688" spans="1:29" x14ac:dyDescent="0.25">
      <c r="Q5688" s="12" t="str">
        <f t="shared" ca="1" si="178"/>
        <v>-</v>
      </c>
      <c r="W5688" t="str">
        <f t="shared" si="177"/>
        <v>-</v>
      </c>
    </row>
    <row r="5689" spans="1:29" x14ac:dyDescent="0.25">
      <c r="A5689" s="6"/>
      <c r="B5689" s="10"/>
      <c r="C5689" s="6"/>
      <c r="D5689" s="6"/>
      <c r="E5689" s="6"/>
      <c r="F5689" s="6"/>
      <c r="G5689" s="6"/>
      <c r="H5689" s="6"/>
      <c r="I5689" s="6"/>
      <c r="J5689" s="6"/>
      <c r="K5689" s="6"/>
      <c r="L5689" s="6"/>
      <c r="M5689" s="6"/>
      <c r="N5689" s="6"/>
      <c r="O5689" s="6"/>
      <c r="P5689" s="10"/>
      <c r="Q5689" s="15" t="str">
        <f t="shared" ca="1" si="178"/>
        <v>-</v>
      </c>
      <c r="R5689" s="6"/>
      <c r="S5689" s="6"/>
      <c r="T5689" s="6"/>
      <c r="U5689" s="6"/>
      <c r="V5689" s="6"/>
      <c r="W5689" s="6" t="str">
        <f t="shared" si="177"/>
        <v>-</v>
      </c>
      <c r="X5689" s="6"/>
      <c r="Y5689" s="6"/>
      <c r="Z5689" s="6"/>
      <c r="AA5689" s="6"/>
      <c r="AB5689" s="6"/>
      <c r="AC5689" s="6"/>
    </row>
    <row r="5690" spans="1:29" x14ac:dyDescent="0.25">
      <c r="Q5690" s="12" t="str">
        <f t="shared" ca="1" si="178"/>
        <v>-</v>
      </c>
      <c r="W5690" t="str">
        <f t="shared" si="177"/>
        <v>-</v>
      </c>
    </row>
    <row r="5691" spans="1:29" x14ac:dyDescent="0.25">
      <c r="A5691" s="6"/>
      <c r="B5691" s="10"/>
      <c r="C5691" s="6"/>
      <c r="D5691" s="6"/>
      <c r="E5691" s="6"/>
      <c r="F5691" s="6"/>
      <c r="G5691" s="6"/>
      <c r="H5691" s="6"/>
      <c r="I5691" s="6"/>
      <c r="J5691" s="6"/>
      <c r="K5691" s="6"/>
      <c r="L5691" s="6"/>
      <c r="M5691" s="6"/>
      <c r="N5691" s="6"/>
      <c r="O5691" s="6"/>
      <c r="P5691" s="10"/>
      <c r="Q5691" s="15" t="str">
        <f t="shared" ca="1" si="178"/>
        <v>-</v>
      </c>
      <c r="R5691" s="6"/>
      <c r="S5691" s="6"/>
      <c r="T5691" s="6"/>
      <c r="U5691" s="6"/>
      <c r="V5691" s="6"/>
      <c r="W5691" s="6" t="str">
        <f t="shared" si="177"/>
        <v>-</v>
      </c>
      <c r="X5691" s="6"/>
      <c r="Y5691" s="6"/>
      <c r="Z5691" s="6"/>
      <c r="AA5691" s="6"/>
      <c r="AB5691" s="6"/>
      <c r="AC5691" s="6"/>
    </row>
    <row r="5692" spans="1:29" x14ac:dyDescent="0.25">
      <c r="Q5692" s="12" t="str">
        <f t="shared" ca="1" si="178"/>
        <v>-</v>
      </c>
      <c r="W5692" t="str">
        <f t="shared" si="177"/>
        <v>-</v>
      </c>
    </row>
    <row r="5693" spans="1:29" x14ac:dyDescent="0.25">
      <c r="A5693" s="6"/>
      <c r="B5693" s="10"/>
      <c r="C5693" s="6"/>
      <c r="D5693" s="6"/>
      <c r="E5693" s="6"/>
      <c r="F5693" s="6"/>
      <c r="G5693" s="6"/>
      <c r="H5693" s="6"/>
      <c r="I5693" s="6"/>
      <c r="J5693" s="6"/>
      <c r="K5693" s="6"/>
      <c r="L5693" s="6"/>
      <c r="M5693" s="6"/>
      <c r="N5693" s="6"/>
      <c r="O5693" s="6"/>
      <c r="P5693" s="10"/>
      <c r="Q5693" s="15" t="str">
        <f t="shared" ca="1" si="178"/>
        <v>-</v>
      </c>
      <c r="R5693" s="6"/>
      <c r="S5693" s="6"/>
      <c r="T5693" s="6"/>
      <c r="U5693" s="6"/>
      <c r="V5693" s="6"/>
      <c r="W5693" s="6" t="str">
        <f t="shared" si="177"/>
        <v>-</v>
      </c>
      <c r="X5693" s="6"/>
      <c r="Y5693" s="6"/>
      <c r="Z5693" s="6"/>
      <c r="AA5693" s="6"/>
      <c r="AB5693" s="6"/>
      <c r="AC5693" s="6"/>
    </row>
    <row r="5694" spans="1:29" x14ac:dyDescent="0.25">
      <c r="Q5694" s="12" t="str">
        <f t="shared" ca="1" si="178"/>
        <v>-</v>
      </c>
      <c r="W5694" t="str">
        <f t="shared" si="177"/>
        <v>-</v>
      </c>
    </row>
    <row r="5695" spans="1:29" x14ac:dyDescent="0.25">
      <c r="A5695" s="6"/>
      <c r="B5695" s="10"/>
      <c r="C5695" s="6"/>
      <c r="D5695" s="6"/>
      <c r="E5695" s="6"/>
      <c r="F5695" s="6"/>
      <c r="G5695" s="6"/>
      <c r="H5695" s="6"/>
      <c r="I5695" s="6"/>
      <c r="J5695" s="6"/>
      <c r="K5695" s="6"/>
      <c r="L5695" s="6"/>
      <c r="M5695" s="6"/>
      <c r="N5695" s="6"/>
      <c r="O5695" s="6"/>
      <c r="P5695" s="10"/>
      <c r="Q5695" s="15" t="str">
        <f t="shared" ca="1" si="178"/>
        <v>-</v>
      </c>
      <c r="R5695" s="6"/>
      <c r="S5695" s="6"/>
      <c r="T5695" s="6"/>
      <c r="U5695" s="6"/>
      <c r="V5695" s="6"/>
      <c r="W5695" s="6" t="str">
        <f t="shared" ref="W5695:W5758" si="179">IF(OR(ISBLANK(J5695),ISBLANK(V5695)),"-",(IF(J5695=V5695,"Yes","No")))</f>
        <v>-</v>
      </c>
      <c r="X5695" s="6"/>
      <c r="Y5695" s="6"/>
      <c r="Z5695" s="6"/>
      <c r="AA5695" s="6"/>
      <c r="AB5695" s="6"/>
      <c r="AC5695" s="6"/>
    </row>
    <row r="5696" spans="1:29" x14ac:dyDescent="0.25">
      <c r="Q5696" s="12" t="str">
        <f t="shared" ref="Q5696:Q5759" ca="1" si="180">IF(B5696&gt;1/1/1900, (IF(R5696="Closed",(DATEDIF(B5696,P5696,"d"))-(DATEDIF(M5696,O5696,"d")),IF(OR(R5696="Pending",ISBLANK(P5696)),TODAY()-B5696))),"-")</f>
        <v>-</v>
      </c>
      <c r="W5696" t="str">
        <f t="shared" si="179"/>
        <v>-</v>
      </c>
    </row>
    <row r="5697" spans="1:29" x14ac:dyDescent="0.25">
      <c r="A5697" s="6"/>
      <c r="B5697" s="10"/>
      <c r="C5697" s="6"/>
      <c r="D5697" s="6"/>
      <c r="E5697" s="6"/>
      <c r="F5697" s="6"/>
      <c r="G5697" s="6"/>
      <c r="H5697" s="6"/>
      <c r="I5697" s="6"/>
      <c r="J5697" s="6"/>
      <c r="K5697" s="6"/>
      <c r="L5697" s="6"/>
      <c r="M5697" s="6"/>
      <c r="N5697" s="6"/>
      <c r="O5697" s="6"/>
      <c r="P5697" s="10"/>
      <c r="Q5697" s="15" t="str">
        <f t="shared" ca="1" si="180"/>
        <v>-</v>
      </c>
      <c r="R5697" s="6"/>
      <c r="S5697" s="6"/>
      <c r="T5697" s="6"/>
      <c r="U5697" s="6"/>
      <c r="V5697" s="6"/>
      <c r="W5697" s="6" t="str">
        <f t="shared" si="179"/>
        <v>-</v>
      </c>
      <c r="X5697" s="6"/>
      <c r="Y5697" s="6"/>
      <c r="Z5697" s="6"/>
      <c r="AA5697" s="6"/>
      <c r="AB5697" s="6"/>
      <c r="AC5697" s="6"/>
    </row>
    <row r="5698" spans="1:29" x14ac:dyDescent="0.25">
      <c r="Q5698" s="12" t="str">
        <f t="shared" ca="1" si="180"/>
        <v>-</v>
      </c>
      <c r="W5698" t="str">
        <f t="shared" si="179"/>
        <v>-</v>
      </c>
    </row>
    <row r="5699" spans="1:29" x14ac:dyDescent="0.25">
      <c r="A5699" s="6"/>
      <c r="B5699" s="10"/>
      <c r="C5699" s="6"/>
      <c r="D5699" s="6"/>
      <c r="E5699" s="6"/>
      <c r="F5699" s="6"/>
      <c r="G5699" s="6"/>
      <c r="H5699" s="6"/>
      <c r="I5699" s="6"/>
      <c r="J5699" s="6"/>
      <c r="K5699" s="6"/>
      <c r="L5699" s="6"/>
      <c r="M5699" s="6"/>
      <c r="N5699" s="6"/>
      <c r="O5699" s="6"/>
      <c r="P5699" s="10"/>
      <c r="Q5699" s="15" t="str">
        <f t="shared" ca="1" si="180"/>
        <v>-</v>
      </c>
      <c r="R5699" s="6"/>
      <c r="S5699" s="6"/>
      <c r="T5699" s="6"/>
      <c r="U5699" s="6"/>
      <c r="V5699" s="6"/>
      <c r="W5699" s="6" t="str">
        <f t="shared" si="179"/>
        <v>-</v>
      </c>
      <c r="X5699" s="6"/>
      <c r="Y5699" s="6"/>
      <c r="Z5699" s="6"/>
      <c r="AA5699" s="6"/>
      <c r="AB5699" s="6"/>
      <c r="AC5699" s="6"/>
    </row>
    <row r="5700" spans="1:29" x14ac:dyDescent="0.25">
      <c r="Q5700" s="12" t="str">
        <f t="shared" ca="1" si="180"/>
        <v>-</v>
      </c>
      <c r="W5700" t="str">
        <f t="shared" si="179"/>
        <v>-</v>
      </c>
    </row>
    <row r="5701" spans="1:29" x14ac:dyDescent="0.25">
      <c r="A5701" s="6"/>
      <c r="B5701" s="10"/>
      <c r="C5701" s="6"/>
      <c r="D5701" s="6"/>
      <c r="E5701" s="6"/>
      <c r="F5701" s="6"/>
      <c r="G5701" s="6"/>
      <c r="H5701" s="6"/>
      <c r="I5701" s="6"/>
      <c r="J5701" s="6"/>
      <c r="K5701" s="6"/>
      <c r="L5701" s="6"/>
      <c r="M5701" s="6"/>
      <c r="N5701" s="6"/>
      <c r="O5701" s="6"/>
      <c r="P5701" s="10"/>
      <c r="Q5701" s="15" t="str">
        <f t="shared" ca="1" si="180"/>
        <v>-</v>
      </c>
      <c r="R5701" s="6"/>
      <c r="S5701" s="6"/>
      <c r="T5701" s="6"/>
      <c r="U5701" s="6"/>
      <c r="V5701" s="6"/>
      <c r="W5701" s="6" t="str">
        <f t="shared" si="179"/>
        <v>-</v>
      </c>
      <c r="X5701" s="6"/>
      <c r="Y5701" s="6"/>
      <c r="Z5701" s="6"/>
      <c r="AA5701" s="6"/>
      <c r="AB5701" s="6"/>
      <c r="AC5701" s="6"/>
    </row>
    <row r="5702" spans="1:29" x14ac:dyDescent="0.25">
      <c r="Q5702" s="12" t="str">
        <f t="shared" ca="1" si="180"/>
        <v>-</v>
      </c>
      <c r="W5702" t="str">
        <f t="shared" si="179"/>
        <v>-</v>
      </c>
    </row>
    <row r="5703" spans="1:29" x14ac:dyDescent="0.25">
      <c r="A5703" s="6"/>
      <c r="B5703" s="10"/>
      <c r="C5703" s="6"/>
      <c r="D5703" s="6"/>
      <c r="E5703" s="6"/>
      <c r="F5703" s="6"/>
      <c r="G5703" s="6"/>
      <c r="H5703" s="6"/>
      <c r="I5703" s="6"/>
      <c r="J5703" s="6"/>
      <c r="K5703" s="6"/>
      <c r="L5703" s="6"/>
      <c r="M5703" s="6"/>
      <c r="N5703" s="6"/>
      <c r="O5703" s="6"/>
      <c r="P5703" s="10"/>
      <c r="Q5703" s="15" t="str">
        <f t="shared" ca="1" si="180"/>
        <v>-</v>
      </c>
      <c r="R5703" s="6"/>
      <c r="S5703" s="6"/>
      <c r="T5703" s="6"/>
      <c r="U5703" s="6"/>
      <c r="V5703" s="6"/>
      <c r="W5703" s="6" t="str">
        <f t="shared" si="179"/>
        <v>-</v>
      </c>
      <c r="X5703" s="6"/>
      <c r="Y5703" s="6"/>
      <c r="Z5703" s="6"/>
      <c r="AA5703" s="6"/>
      <c r="AB5703" s="6"/>
      <c r="AC5703" s="6"/>
    </row>
    <row r="5704" spans="1:29" x14ac:dyDescent="0.25">
      <c r="Q5704" s="12" t="str">
        <f t="shared" ca="1" si="180"/>
        <v>-</v>
      </c>
      <c r="W5704" t="str">
        <f t="shared" si="179"/>
        <v>-</v>
      </c>
    </row>
    <row r="5705" spans="1:29" x14ac:dyDescent="0.25">
      <c r="A5705" s="6"/>
      <c r="B5705" s="10"/>
      <c r="C5705" s="6"/>
      <c r="D5705" s="6"/>
      <c r="E5705" s="6"/>
      <c r="F5705" s="6"/>
      <c r="G5705" s="6"/>
      <c r="H5705" s="6"/>
      <c r="I5705" s="6"/>
      <c r="J5705" s="6"/>
      <c r="K5705" s="6"/>
      <c r="L5705" s="6"/>
      <c r="M5705" s="6"/>
      <c r="N5705" s="6"/>
      <c r="O5705" s="6"/>
      <c r="P5705" s="10"/>
      <c r="Q5705" s="15" t="str">
        <f t="shared" ca="1" si="180"/>
        <v>-</v>
      </c>
      <c r="R5705" s="6"/>
      <c r="S5705" s="6"/>
      <c r="T5705" s="6"/>
      <c r="U5705" s="6"/>
      <c r="V5705" s="6"/>
      <c r="W5705" s="6" t="str">
        <f t="shared" si="179"/>
        <v>-</v>
      </c>
      <c r="X5705" s="6"/>
      <c r="Y5705" s="6"/>
      <c r="Z5705" s="6"/>
      <c r="AA5705" s="6"/>
      <c r="AB5705" s="6"/>
      <c r="AC5705" s="6"/>
    </row>
    <row r="5706" spans="1:29" x14ac:dyDescent="0.25">
      <c r="Q5706" s="12" t="str">
        <f t="shared" ca="1" si="180"/>
        <v>-</v>
      </c>
      <c r="W5706" t="str">
        <f t="shared" si="179"/>
        <v>-</v>
      </c>
    </row>
    <row r="5707" spans="1:29" x14ac:dyDescent="0.25">
      <c r="A5707" s="6"/>
      <c r="B5707" s="10"/>
      <c r="C5707" s="6"/>
      <c r="D5707" s="6"/>
      <c r="E5707" s="6"/>
      <c r="F5707" s="6"/>
      <c r="G5707" s="6"/>
      <c r="H5707" s="6"/>
      <c r="I5707" s="6"/>
      <c r="J5707" s="6"/>
      <c r="K5707" s="6"/>
      <c r="L5707" s="6"/>
      <c r="M5707" s="6"/>
      <c r="N5707" s="6"/>
      <c r="O5707" s="6"/>
      <c r="P5707" s="10"/>
      <c r="Q5707" s="15" t="str">
        <f t="shared" ca="1" si="180"/>
        <v>-</v>
      </c>
      <c r="R5707" s="6"/>
      <c r="S5707" s="6"/>
      <c r="T5707" s="6"/>
      <c r="U5707" s="6"/>
      <c r="V5707" s="6"/>
      <c r="W5707" s="6" t="str">
        <f t="shared" si="179"/>
        <v>-</v>
      </c>
      <c r="X5707" s="6"/>
      <c r="Y5707" s="6"/>
      <c r="Z5707" s="6"/>
      <c r="AA5707" s="6"/>
      <c r="AB5707" s="6"/>
      <c r="AC5707" s="6"/>
    </row>
    <row r="5708" spans="1:29" x14ac:dyDescent="0.25">
      <c r="Q5708" s="12" t="str">
        <f t="shared" ca="1" si="180"/>
        <v>-</v>
      </c>
      <c r="W5708" t="str">
        <f t="shared" si="179"/>
        <v>-</v>
      </c>
    </row>
    <row r="5709" spans="1:29" x14ac:dyDescent="0.25">
      <c r="A5709" s="6"/>
      <c r="B5709" s="10"/>
      <c r="C5709" s="6"/>
      <c r="D5709" s="6"/>
      <c r="E5709" s="6"/>
      <c r="F5709" s="6"/>
      <c r="G5709" s="6"/>
      <c r="H5709" s="6"/>
      <c r="I5709" s="6"/>
      <c r="J5709" s="6"/>
      <c r="K5709" s="6"/>
      <c r="L5709" s="6"/>
      <c r="M5709" s="6"/>
      <c r="N5709" s="6"/>
      <c r="O5709" s="6"/>
      <c r="P5709" s="10"/>
      <c r="Q5709" s="15" t="str">
        <f t="shared" ca="1" si="180"/>
        <v>-</v>
      </c>
      <c r="R5709" s="6"/>
      <c r="S5709" s="6"/>
      <c r="T5709" s="6"/>
      <c r="U5709" s="6"/>
      <c r="V5709" s="6"/>
      <c r="W5709" s="6" t="str">
        <f t="shared" si="179"/>
        <v>-</v>
      </c>
      <c r="X5709" s="6"/>
      <c r="Y5709" s="6"/>
      <c r="Z5709" s="6"/>
      <c r="AA5709" s="6"/>
      <c r="AB5709" s="6"/>
      <c r="AC5709" s="6"/>
    </row>
    <row r="5710" spans="1:29" x14ac:dyDescent="0.25">
      <c r="Q5710" s="12" t="str">
        <f t="shared" ca="1" si="180"/>
        <v>-</v>
      </c>
      <c r="W5710" t="str">
        <f t="shared" si="179"/>
        <v>-</v>
      </c>
    </row>
    <row r="5711" spans="1:29" x14ac:dyDescent="0.25">
      <c r="A5711" s="6"/>
      <c r="B5711" s="10"/>
      <c r="C5711" s="6"/>
      <c r="D5711" s="6"/>
      <c r="E5711" s="6"/>
      <c r="F5711" s="6"/>
      <c r="G5711" s="6"/>
      <c r="H5711" s="6"/>
      <c r="I5711" s="6"/>
      <c r="J5711" s="6"/>
      <c r="K5711" s="6"/>
      <c r="L5711" s="6"/>
      <c r="M5711" s="6"/>
      <c r="N5711" s="6"/>
      <c r="O5711" s="6"/>
      <c r="P5711" s="10"/>
      <c r="Q5711" s="15" t="str">
        <f t="shared" ca="1" si="180"/>
        <v>-</v>
      </c>
      <c r="R5711" s="6"/>
      <c r="S5711" s="6"/>
      <c r="T5711" s="6"/>
      <c r="U5711" s="6"/>
      <c r="V5711" s="6"/>
      <c r="W5711" s="6" t="str">
        <f t="shared" si="179"/>
        <v>-</v>
      </c>
      <c r="X5711" s="6"/>
      <c r="Y5711" s="6"/>
      <c r="Z5711" s="6"/>
      <c r="AA5711" s="6"/>
      <c r="AB5711" s="6"/>
      <c r="AC5711" s="6"/>
    </row>
    <row r="5712" spans="1:29" x14ac:dyDescent="0.25">
      <c r="Q5712" s="12" t="str">
        <f t="shared" ca="1" si="180"/>
        <v>-</v>
      </c>
      <c r="W5712" t="str">
        <f t="shared" si="179"/>
        <v>-</v>
      </c>
    </row>
    <row r="5713" spans="1:29" x14ac:dyDescent="0.25">
      <c r="A5713" s="6"/>
      <c r="B5713" s="10"/>
      <c r="C5713" s="6"/>
      <c r="D5713" s="6"/>
      <c r="E5713" s="6"/>
      <c r="F5713" s="6"/>
      <c r="G5713" s="6"/>
      <c r="H5713" s="6"/>
      <c r="I5713" s="6"/>
      <c r="J5713" s="6"/>
      <c r="K5713" s="6"/>
      <c r="L5713" s="6"/>
      <c r="M5713" s="6"/>
      <c r="N5713" s="6"/>
      <c r="O5713" s="6"/>
      <c r="P5713" s="10"/>
      <c r="Q5713" s="15" t="str">
        <f t="shared" ca="1" si="180"/>
        <v>-</v>
      </c>
      <c r="R5713" s="6"/>
      <c r="S5713" s="6"/>
      <c r="T5713" s="6"/>
      <c r="U5713" s="6"/>
      <c r="V5713" s="6"/>
      <c r="W5713" s="6" t="str">
        <f t="shared" si="179"/>
        <v>-</v>
      </c>
      <c r="X5713" s="6"/>
      <c r="Y5713" s="6"/>
      <c r="Z5713" s="6"/>
      <c r="AA5713" s="6"/>
      <c r="AB5713" s="6"/>
      <c r="AC5713" s="6"/>
    </row>
    <row r="5714" spans="1:29" x14ac:dyDescent="0.25">
      <c r="Q5714" s="12" t="str">
        <f t="shared" ca="1" si="180"/>
        <v>-</v>
      </c>
      <c r="W5714" t="str">
        <f t="shared" si="179"/>
        <v>-</v>
      </c>
    </row>
    <row r="5715" spans="1:29" x14ac:dyDescent="0.25">
      <c r="A5715" s="6"/>
      <c r="B5715" s="10"/>
      <c r="C5715" s="6"/>
      <c r="D5715" s="6"/>
      <c r="E5715" s="6"/>
      <c r="F5715" s="6"/>
      <c r="G5715" s="6"/>
      <c r="H5715" s="6"/>
      <c r="I5715" s="6"/>
      <c r="J5715" s="6"/>
      <c r="K5715" s="6"/>
      <c r="L5715" s="6"/>
      <c r="M5715" s="6"/>
      <c r="N5715" s="6"/>
      <c r="O5715" s="6"/>
      <c r="P5715" s="10"/>
      <c r="Q5715" s="15" t="str">
        <f t="shared" ca="1" si="180"/>
        <v>-</v>
      </c>
      <c r="R5715" s="6"/>
      <c r="S5715" s="6"/>
      <c r="T5715" s="6"/>
      <c r="U5715" s="6"/>
      <c r="V5715" s="6"/>
      <c r="W5715" s="6" t="str">
        <f t="shared" si="179"/>
        <v>-</v>
      </c>
      <c r="X5715" s="6"/>
      <c r="Y5715" s="6"/>
      <c r="Z5715" s="6"/>
      <c r="AA5715" s="6"/>
      <c r="AB5715" s="6"/>
      <c r="AC5715" s="6"/>
    </row>
    <row r="5716" spans="1:29" x14ac:dyDescent="0.25">
      <c r="Q5716" s="12" t="str">
        <f t="shared" ca="1" si="180"/>
        <v>-</v>
      </c>
      <c r="W5716" t="str">
        <f t="shared" si="179"/>
        <v>-</v>
      </c>
    </row>
    <row r="5717" spans="1:29" x14ac:dyDescent="0.25">
      <c r="A5717" s="6"/>
      <c r="B5717" s="10"/>
      <c r="C5717" s="6"/>
      <c r="D5717" s="6"/>
      <c r="E5717" s="6"/>
      <c r="F5717" s="6"/>
      <c r="G5717" s="6"/>
      <c r="H5717" s="6"/>
      <c r="I5717" s="6"/>
      <c r="J5717" s="6"/>
      <c r="K5717" s="6"/>
      <c r="L5717" s="6"/>
      <c r="M5717" s="6"/>
      <c r="N5717" s="6"/>
      <c r="O5717" s="6"/>
      <c r="P5717" s="10"/>
      <c r="Q5717" s="15" t="str">
        <f t="shared" ca="1" si="180"/>
        <v>-</v>
      </c>
      <c r="R5717" s="6"/>
      <c r="S5717" s="6"/>
      <c r="T5717" s="6"/>
      <c r="U5717" s="6"/>
      <c r="V5717" s="6"/>
      <c r="W5717" s="6" t="str">
        <f t="shared" si="179"/>
        <v>-</v>
      </c>
      <c r="X5717" s="6"/>
      <c r="Y5717" s="6"/>
      <c r="Z5717" s="6"/>
      <c r="AA5717" s="6"/>
      <c r="AB5717" s="6"/>
      <c r="AC5717" s="6"/>
    </row>
    <row r="5718" spans="1:29" x14ac:dyDescent="0.25">
      <c r="Q5718" s="12" t="str">
        <f t="shared" ca="1" si="180"/>
        <v>-</v>
      </c>
      <c r="W5718" t="str">
        <f t="shared" si="179"/>
        <v>-</v>
      </c>
    </row>
    <row r="5719" spans="1:29" x14ac:dyDescent="0.25">
      <c r="A5719" s="6"/>
      <c r="B5719" s="10"/>
      <c r="C5719" s="6"/>
      <c r="D5719" s="6"/>
      <c r="E5719" s="6"/>
      <c r="F5719" s="6"/>
      <c r="G5719" s="6"/>
      <c r="H5719" s="6"/>
      <c r="I5719" s="6"/>
      <c r="J5719" s="6"/>
      <c r="K5719" s="6"/>
      <c r="L5719" s="6"/>
      <c r="M5719" s="6"/>
      <c r="N5719" s="6"/>
      <c r="O5719" s="6"/>
      <c r="P5719" s="10"/>
      <c r="Q5719" s="15" t="str">
        <f t="shared" ca="1" si="180"/>
        <v>-</v>
      </c>
      <c r="R5719" s="6"/>
      <c r="S5719" s="6"/>
      <c r="T5719" s="6"/>
      <c r="U5719" s="6"/>
      <c r="V5719" s="6"/>
      <c r="W5719" s="6" t="str">
        <f t="shared" si="179"/>
        <v>-</v>
      </c>
      <c r="X5719" s="6"/>
      <c r="Y5719" s="6"/>
      <c r="Z5719" s="6"/>
      <c r="AA5719" s="6"/>
      <c r="AB5719" s="6"/>
      <c r="AC5719" s="6"/>
    </row>
    <row r="5720" spans="1:29" x14ac:dyDescent="0.25">
      <c r="Q5720" s="12" t="str">
        <f t="shared" ca="1" si="180"/>
        <v>-</v>
      </c>
      <c r="W5720" t="str">
        <f t="shared" si="179"/>
        <v>-</v>
      </c>
    </row>
    <row r="5721" spans="1:29" x14ac:dyDescent="0.25">
      <c r="A5721" s="6"/>
      <c r="B5721" s="10"/>
      <c r="C5721" s="6"/>
      <c r="D5721" s="6"/>
      <c r="E5721" s="6"/>
      <c r="F5721" s="6"/>
      <c r="G5721" s="6"/>
      <c r="H5721" s="6"/>
      <c r="I5721" s="6"/>
      <c r="J5721" s="6"/>
      <c r="K5721" s="6"/>
      <c r="L5721" s="6"/>
      <c r="M5721" s="6"/>
      <c r="N5721" s="6"/>
      <c r="O5721" s="6"/>
      <c r="P5721" s="10"/>
      <c r="Q5721" s="15" t="str">
        <f t="shared" ca="1" si="180"/>
        <v>-</v>
      </c>
      <c r="R5721" s="6"/>
      <c r="S5721" s="6"/>
      <c r="T5721" s="6"/>
      <c r="U5721" s="6"/>
      <c r="V5721" s="6"/>
      <c r="W5721" s="6" t="str">
        <f t="shared" si="179"/>
        <v>-</v>
      </c>
      <c r="X5721" s="6"/>
      <c r="Y5721" s="6"/>
      <c r="Z5721" s="6"/>
      <c r="AA5721" s="6"/>
      <c r="AB5721" s="6"/>
      <c r="AC5721" s="6"/>
    </row>
    <row r="5722" spans="1:29" x14ac:dyDescent="0.25">
      <c r="Q5722" s="12" t="str">
        <f t="shared" ca="1" si="180"/>
        <v>-</v>
      </c>
      <c r="W5722" t="str">
        <f t="shared" si="179"/>
        <v>-</v>
      </c>
    </row>
    <row r="5723" spans="1:29" x14ac:dyDescent="0.25">
      <c r="A5723" s="6"/>
      <c r="B5723" s="10"/>
      <c r="C5723" s="6"/>
      <c r="D5723" s="6"/>
      <c r="E5723" s="6"/>
      <c r="F5723" s="6"/>
      <c r="G5723" s="6"/>
      <c r="H5723" s="6"/>
      <c r="I5723" s="6"/>
      <c r="J5723" s="6"/>
      <c r="K5723" s="6"/>
      <c r="L5723" s="6"/>
      <c r="M5723" s="6"/>
      <c r="N5723" s="6"/>
      <c r="O5723" s="6"/>
      <c r="P5723" s="10"/>
      <c r="Q5723" s="15" t="str">
        <f t="shared" ca="1" si="180"/>
        <v>-</v>
      </c>
      <c r="R5723" s="6"/>
      <c r="S5723" s="6"/>
      <c r="T5723" s="6"/>
      <c r="U5723" s="6"/>
      <c r="V5723" s="6"/>
      <c r="W5723" s="6" t="str">
        <f t="shared" si="179"/>
        <v>-</v>
      </c>
      <c r="X5723" s="6"/>
      <c r="Y5723" s="6"/>
      <c r="Z5723" s="6"/>
      <c r="AA5723" s="6"/>
      <c r="AB5723" s="6"/>
      <c r="AC5723" s="6"/>
    </row>
    <row r="5724" spans="1:29" x14ac:dyDescent="0.25">
      <c r="Q5724" s="12" t="str">
        <f t="shared" ca="1" si="180"/>
        <v>-</v>
      </c>
      <c r="W5724" t="str">
        <f t="shared" si="179"/>
        <v>-</v>
      </c>
    </row>
    <row r="5725" spans="1:29" x14ac:dyDescent="0.25">
      <c r="A5725" s="6"/>
      <c r="B5725" s="10"/>
      <c r="C5725" s="6"/>
      <c r="D5725" s="6"/>
      <c r="E5725" s="6"/>
      <c r="F5725" s="6"/>
      <c r="G5725" s="6"/>
      <c r="H5725" s="6"/>
      <c r="I5725" s="6"/>
      <c r="J5725" s="6"/>
      <c r="K5725" s="6"/>
      <c r="L5725" s="6"/>
      <c r="M5725" s="6"/>
      <c r="N5725" s="6"/>
      <c r="O5725" s="6"/>
      <c r="P5725" s="10"/>
      <c r="Q5725" s="15" t="str">
        <f t="shared" ca="1" si="180"/>
        <v>-</v>
      </c>
      <c r="R5725" s="6"/>
      <c r="S5725" s="6"/>
      <c r="T5725" s="6"/>
      <c r="U5725" s="6"/>
      <c r="V5725" s="6"/>
      <c r="W5725" s="6" t="str">
        <f t="shared" si="179"/>
        <v>-</v>
      </c>
      <c r="X5725" s="6"/>
      <c r="Y5725" s="6"/>
      <c r="Z5725" s="6"/>
      <c r="AA5725" s="6"/>
      <c r="AB5725" s="6"/>
      <c r="AC5725" s="6"/>
    </row>
    <row r="5726" spans="1:29" x14ac:dyDescent="0.25">
      <c r="Q5726" s="12" t="str">
        <f t="shared" ca="1" si="180"/>
        <v>-</v>
      </c>
      <c r="W5726" t="str">
        <f t="shared" si="179"/>
        <v>-</v>
      </c>
    </row>
    <row r="5727" spans="1:29" x14ac:dyDescent="0.25">
      <c r="A5727" s="6"/>
      <c r="B5727" s="10"/>
      <c r="C5727" s="6"/>
      <c r="D5727" s="6"/>
      <c r="E5727" s="6"/>
      <c r="F5727" s="6"/>
      <c r="G5727" s="6"/>
      <c r="H5727" s="6"/>
      <c r="I5727" s="6"/>
      <c r="J5727" s="6"/>
      <c r="K5727" s="6"/>
      <c r="L5727" s="6"/>
      <c r="M5727" s="6"/>
      <c r="N5727" s="6"/>
      <c r="O5727" s="6"/>
      <c r="P5727" s="10"/>
      <c r="Q5727" s="15" t="str">
        <f t="shared" ca="1" si="180"/>
        <v>-</v>
      </c>
      <c r="R5727" s="6"/>
      <c r="S5727" s="6"/>
      <c r="T5727" s="6"/>
      <c r="U5727" s="6"/>
      <c r="V5727" s="6"/>
      <c r="W5727" s="6" t="str">
        <f t="shared" si="179"/>
        <v>-</v>
      </c>
      <c r="X5727" s="6"/>
      <c r="Y5727" s="6"/>
      <c r="Z5727" s="6"/>
      <c r="AA5727" s="6"/>
      <c r="AB5727" s="6"/>
      <c r="AC5727" s="6"/>
    </row>
    <row r="5728" spans="1:29" x14ac:dyDescent="0.25">
      <c r="Q5728" s="12" t="str">
        <f t="shared" ca="1" si="180"/>
        <v>-</v>
      </c>
      <c r="W5728" t="str">
        <f t="shared" si="179"/>
        <v>-</v>
      </c>
    </row>
    <row r="5729" spans="1:29" x14ac:dyDescent="0.25">
      <c r="A5729" s="6"/>
      <c r="B5729" s="10"/>
      <c r="C5729" s="6"/>
      <c r="D5729" s="6"/>
      <c r="E5729" s="6"/>
      <c r="F5729" s="6"/>
      <c r="G5729" s="6"/>
      <c r="H5729" s="6"/>
      <c r="I5729" s="6"/>
      <c r="J5729" s="6"/>
      <c r="K5729" s="6"/>
      <c r="L5729" s="6"/>
      <c r="M5729" s="6"/>
      <c r="N5729" s="6"/>
      <c r="O5729" s="6"/>
      <c r="P5729" s="10"/>
      <c r="Q5729" s="15" t="str">
        <f t="shared" ca="1" si="180"/>
        <v>-</v>
      </c>
      <c r="R5729" s="6"/>
      <c r="S5729" s="6"/>
      <c r="T5729" s="6"/>
      <c r="U5729" s="6"/>
      <c r="V5729" s="6"/>
      <c r="W5729" s="6" t="str">
        <f t="shared" si="179"/>
        <v>-</v>
      </c>
      <c r="X5729" s="6"/>
      <c r="Y5729" s="6"/>
      <c r="Z5729" s="6"/>
      <c r="AA5729" s="6"/>
      <c r="AB5729" s="6"/>
      <c r="AC5729" s="6"/>
    </row>
    <row r="5730" spans="1:29" x14ac:dyDescent="0.25">
      <c r="Q5730" s="12" t="str">
        <f t="shared" ca="1" si="180"/>
        <v>-</v>
      </c>
      <c r="W5730" t="str">
        <f t="shared" si="179"/>
        <v>-</v>
      </c>
    </row>
    <row r="5731" spans="1:29" x14ac:dyDescent="0.25">
      <c r="A5731" s="6"/>
      <c r="B5731" s="10"/>
      <c r="C5731" s="6"/>
      <c r="D5731" s="6"/>
      <c r="E5731" s="6"/>
      <c r="F5731" s="6"/>
      <c r="G5731" s="6"/>
      <c r="H5731" s="6"/>
      <c r="I5731" s="6"/>
      <c r="J5731" s="6"/>
      <c r="K5731" s="6"/>
      <c r="L5731" s="6"/>
      <c r="M5731" s="6"/>
      <c r="N5731" s="6"/>
      <c r="O5731" s="6"/>
      <c r="P5731" s="10"/>
      <c r="Q5731" s="15" t="str">
        <f t="shared" ca="1" si="180"/>
        <v>-</v>
      </c>
      <c r="R5731" s="6"/>
      <c r="S5731" s="6"/>
      <c r="T5731" s="6"/>
      <c r="U5731" s="6"/>
      <c r="V5731" s="6"/>
      <c r="W5731" s="6" t="str">
        <f t="shared" si="179"/>
        <v>-</v>
      </c>
      <c r="X5731" s="6"/>
      <c r="Y5731" s="6"/>
      <c r="Z5731" s="6"/>
      <c r="AA5731" s="6"/>
      <c r="AB5731" s="6"/>
      <c r="AC5731" s="6"/>
    </row>
    <row r="5732" spans="1:29" x14ac:dyDescent="0.25">
      <c r="Q5732" s="12" t="str">
        <f t="shared" ca="1" si="180"/>
        <v>-</v>
      </c>
      <c r="W5732" t="str">
        <f t="shared" si="179"/>
        <v>-</v>
      </c>
    </row>
    <row r="5733" spans="1:29" x14ac:dyDescent="0.25">
      <c r="A5733" s="6"/>
      <c r="B5733" s="10"/>
      <c r="C5733" s="6"/>
      <c r="D5733" s="6"/>
      <c r="E5733" s="6"/>
      <c r="F5733" s="6"/>
      <c r="G5733" s="6"/>
      <c r="H5733" s="6"/>
      <c r="I5733" s="6"/>
      <c r="J5733" s="6"/>
      <c r="K5733" s="6"/>
      <c r="L5733" s="6"/>
      <c r="M5733" s="6"/>
      <c r="N5733" s="6"/>
      <c r="O5733" s="6"/>
      <c r="P5733" s="10"/>
      <c r="Q5733" s="15" t="str">
        <f t="shared" ca="1" si="180"/>
        <v>-</v>
      </c>
      <c r="R5733" s="6"/>
      <c r="S5733" s="6"/>
      <c r="T5733" s="6"/>
      <c r="U5733" s="6"/>
      <c r="V5733" s="6"/>
      <c r="W5733" s="6" t="str">
        <f t="shared" si="179"/>
        <v>-</v>
      </c>
      <c r="X5733" s="6"/>
      <c r="Y5733" s="6"/>
      <c r="Z5733" s="6"/>
      <c r="AA5733" s="6"/>
      <c r="AB5733" s="6"/>
      <c r="AC5733" s="6"/>
    </row>
    <row r="5734" spans="1:29" x14ac:dyDescent="0.25">
      <c r="Q5734" s="12" t="str">
        <f t="shared" ca="1" si="180"/>
        <v>-</v>
      </c>
      <c r="W5734" t="str">
        <f t="shared" si="179"/>
        <v>-</v>
      </c>
    </row>
    <row r="5735" spans="1:29" x14ac:dyDescent="0.25">
      <c r="A5735" s="6"/>
      <c r="B5735" s="10"/>
      <c r="C5735" s="6"/>
      <c r="D5735" s="6"/>
      <c r="E5735" s="6"/>
      <c r="F5735" s="6"/>
      <c r="G5735" s="6"/>
      <c r="H5735" s="6"/>
      <c r="I5735" s="6"/>
      <c r="J5735" s="6"/>
      <c r="K5735" s="6"/>
      <c r="L5735" s="6"/>
      <c r="M5735" s="6"/>
      <c r="N5735" s="6"/>
      <c r="O5735" s="6"/>
      <c r="P5735" s="10"/>
      <c r="Q5735" s="15" t="str">
        <f t="shared" ca="1" si="180"/>
        <v>-</v>
      </c>
      <c r="R5735" s="6"/>
      <c r="S5735" s="6"/>
      <c r="T5735" s="6"/>
      <c r="U5735" s="6"/>
      <c r="V5735" s="6"/>
      <c r="W5735" s="6" t="str">
        <f t="shared" si="179"/>
        <v>-</v>
      </c>
      <c r="X5735" s="6"/>
      <c r="Y5735" s="6"/>
      <c r="Z5735" s="6"/>
      <c r="AA5735" s="6"/>
      <c r="AB5735" s="6"/>
      <c r="AC5735" s="6"/>
    </row>
    <row r="5736" spans="1:29" x14ac:dyDescent="0.25">
      <c r="Q5736" s="12" t="str">
        <f t="shared" ca="1" si="180"/>
        <v>-</v>
      </c>
      <c r="W5736" t="str">
        <f t="shared" si="179"/>
        <v>-</v>
      </c>
    </row>
    <row r="5737" spans="1:29" x14ac:dyDescent="0.25">
      <c r="A5737" s="6"/>
      <c r="B5737" s="10"/>
      <c r="C5737" s="6"/>
      <c r="D5737" s="6"/>
      <c r="E5737" s="6"/>
      <c r="F5737" s="6"/>
      <c r="G5737" s="6"/>
      <c r="H5737" s="6"/>
      <c r="I5737" s="6"/>
      <c r="J5737" s="6"/>
      <c r="K5737" s="6"/>
      <c r="L5737" s="6"/>
      <c r="M5737" s="6"/>
      <c r="N5737" s="6"/>
      <c r="O5737" s="6"/>
      <c r="P5737" s="10"/>
      <c r="Q5737" s="15" t="str">
        <f t="shared" ca="1" si="180"/>
        <v>-</v>
      </c>
      <c r="R5737" s="6"/>
      <c r="S5737" s="6"/>
      <c r="T5737" s="6"/>
      <c r="U5737" s="6"/>
      <c r="V5737" s="6"/>
      <c r="W5737" s="6" t="str">
        <f t="shared" si="179"/>
        <v>-</v>
      </c>
      <c r="X5737" s="6"/>
      <c r="Y5737" s="6"/>
      <c r="Z5737" s="6"/>
      <c r="AA5737" s="6"/>
      <c r="AB5737" s="6"/>
      <c r="AC5737" s="6"/>
    </row>
    <row r="5738" spans="1:29" x14ac:dyDescent="0.25">
      <c r="Q5738" s="12" t="str">
        <f t="shared" ca="1" si="180"/>
        <v>-</v>
      </c>
      <c r="W5738" t="str">
        <f t="shared" si="179"/>
        <v>-</v>
      </c>
    </row>
    <row r="5739" spans="1:29" x14ac:dyDescent="0.25">
      <c r="A5739" s="6"/>
      <c r="B5739" s="10"/>
      <c r="C5739" s="6"/>
      <c r="D5739" s="6"/>
      <c r="E5739" s="6"/>
      <c r="F5739" s="6"/>
      <c r="G5739" s="6"/>
      <c r="H5739" s="6"/>
      <c r="I5739" s="6"/>
      <c r="J5739" s="6"/>
      <c r="K5739" s="6"/>
      <c r="L5739" s="6"/>
      <c r="M5739" s="6"/>
      <c r="N5739" s="6"/>
      <c r="O5739" s="6"/>
      <c r="P5739" s="10"/>
      <c r="Q5739" s="15" t="str">
        <f t="shared" ca="1" si="180"/>
        <v>-</v>
      </c>
      <c r="R5739" s="6"/>
      <c r="S5739" s="6"/>
      <c r="T5739" s="6"/>
      <c r="U5739" s="6"/>
      <c r="V5739" s="6"/>
      <c r="W5739" s="6" t="str">
        <f t="shared" si="179"/>
        <v>-</v>
      </c>
      <c r="X5739" s="6"/>
      <c r="Y5739" s="6"/>
      <c r="Z5739" s="6"/>
      <c r="AA5739" s="6"/>
      <c r="AB5739" s="6"/>
      <c r="AC5739" s="6"/>
    </row>
    <row r="5740" spans="1:29" x14ac:dyDescent="0.25">
      <c r="Q5740" s="12" t="str">
        <f t="shared" ca="1" si="180"/>
        <v>-</v>
      </c>
      <c r="W5740" t="str">
        <f t="shared" si="179"/>
        <v>-</v>
      </c>
    </row>
    <row r="5741" spans="1:29" x14ac:dyDescent="0.25">
      <c r="A5741" s="6"/>
      <c r="B5741" s="10"/>
      <c r="C5741" s="6"/>
      <c r="D5741" s="6"/>
      <c r="E5741" s="6"/>
      <c r="F5741" s="6"/>
      <c r="G5741" s="6"/>
      <c r="H5741" s="6"/>
      <c r="I5741" s="6"/>
      <c r="J5741" s="6"/>
      <c r="K5741" s="6"/>
      <c r="L5741" s="6"/>
      <c r="M5741" s="6"/>
      <c r="N5741" s="6"/>
      <c r="O5741" s="6"/>
      <c r="P5741" s="10"/>
      <c r="Q5741" s="15" t="str">
        <f t="shared" ca="1" si="180"/>
        <v>-</v>
      </c>
      <c r="R5741" s="6"/>
      <c r="S5741" s="6"/>
      <c r="T5741" s="6"/>
      <c r="U5741" s="6"/>
      <c r="V5741" s="6"/>
      <c r="W5741" s="6" t="str">
        <f t="shared" si="179"/>
        <v>-</v>
      </c>
      <c r="X5741" s="6"/>
      <c r="Y5741" s="6"/>
      <c r="Z5741" s="6"/>
      <c r="AA5741" s="6"/>
      <c r="AB5741" s="6"/>
      <c r="AC5741" s="6"/>
    </row>
    <row r="5742" spans="1:29" x14ac:dyDescent="0.25">
      <c r="Q5742" s="12" t="str">
        <f t="shared" ca="1" si="180"/>
        <v>-</v>
      </c>
      <c r="W5742" t="str">
        <f t="shared" si="179"/>
        <v>-</v>
      </c>
    </row>
    <row r="5743" spans="1:29" x14ac:dyDescent="0.25">
      <c r="A5743" s="6"/>
      <c r="B5743" s="10"/>
      <c r="C5743" s="6"/>
      <c r="D5743" s="6"/>
      <c r="E5743" s="6"/>
      <c r="F5743" s="6"/>
      <c r="G5743" s="6"/>
      <c r="H5743" s="6"/>
      <c r="I5743" s="6"/>
      <c r="J5743" s="6"/>
      <c r="K5743" s="6"/>
      <c r="L5743" s="6"/>
      <c r="M5743" s="6"/>
      <c r="N5743" s="6"/>
      <c r="O5743" s="6"/>
      <c r="P5743" s="10"/>
      <c r="Q5743" s="15" t="str">
        <f t="shared" ca="1" si="180"/>
        <v>-</v>
      </c>
      <c r="R5743" s="6"/>
      <c r="S5743" s="6"/>
      <c r="T5743" s="6"/>
      <c r="U5743" s="6"/>
      <c r="V5743" s="6"/>
      <c r="W5743" s="6" t="str">
        <f t="shared" si="179"/>
        <v>-</v>
      </c>
      <c r="X5743" s="6"/>
      <c r="Y5743" s="6"/>
      <c r="Z5743" s="6"/>
      <c r="AA5743" s="6"/>
      <c r="AB5743" s="6"/>
      <c r="AC5743" s="6"/>
    </row>
    <row r="5744" spans="1:29" x14ac:dyDescent="0.25">
      <c r="Q5744" s="12" t="str">
        <f t="shared" ca="1" si="180"/>
        <v>-</v>
      </c>
      <c r="W5744" t="str">
        <f t="shared" si="179"/>
        <v>-</v>
      </c>
    </row>
    <row r="5745" spans="1:29" x14ac:dyDescent="0.25">
      <c r="A5745" s="6"/>
      <c r="B5745" s="10"/>
      <c r="C5745" s="6"/>
      <c r="D5745" s="6"/>
      <c r="E5745" s="6"/>
      <c r="F5745" s="6"/>
      <c r="G5745" s="6"/>
      <c r="H5745" s="6"/>
      <c r="I5745" s="6"/>
      <c r="J5745" s="6"/>
      <c r="K5745" s="6"/>
      <c r="L5745" s="6"/>
      <c r="M5745" s="6"/>
      <c r="N5745" s="6"/>
      <c r="O5745" s="6"/>
      <c r="P5745" s="10"/>
      <c r="Q5745" s="15" t="str">
        <f t="shared" ca="1" si="180"/>
        <v>-</v>
      </c>
      <c r="R5745" s="6"/>
      <c r="S5745" s="6"/>
      <c r="T5745" s="6"/>
      <c r="U5745" s="6"/>
      <c r="V5745" s="6"/>
      <c r="W5745" s="6" t="str">
        <f t="shared" si="179"/>
        <v>-</v>
      </c>
      <c r="X5745" s="6"/>
      <c r="Y5745" s="6"/>
      <c r="Z5745" s="6"/>
      <c r="AA5745" s="6"/>
      <c r="AB5745" s="6"/>
      <c r="AC5745" s="6"/>
    </row>
    <row r="5746" spans="1:29" x14ac:dyDescent="0.25">
      <c r="Q5746" s="12" t="str">
        <f t="shared" ca="1" si="180"/>
        <v>-</v>
      </c>
      <c r="W5746" t="str">
        <f t="shared" si="179"/>
        <v>-</v>
      </c>
    </row>
    <row r="5747" spans="1:29" x14ac:dyDescent="0.25">
      <c r="A5747" s="6"/>
      <c r="B5747" s="10"/>
      <c r="C5747" s="6"/>
      <c r="D5747" s="6"/>
      <c r="E5747" s="6"/>
      <c r="F5747" s="6"/>
      <c r="G5747" s="6"/>
      <c r="H5747" s="6"/>
      <c r="I5747" s="6"/>
      <c r="J5747" s="6"/>
      <c r="K5747" s="6"/>
      <c r="L5747" s="6"/>
      <c r="M5747" s="6"/>
      <c r="N5747" s="6"/>
      <c r="O5747" s="6"/>
      <c r="P5747" s="10"/>
      <c r="Q5747" s="15" t="str">
        <f t="shared" ca="1" si="180"/>
        <v>-</v>
      </c>
      <c r="R5747" s="6"/>
      <c r="S5747" s="6"/>
      <c r="T5747" s="6"/>
      <c r="U5747" s="6"/>
      <c r="V5747" s="6"/>
      <c r="W5747" s="6" t="str">
        <f t="shared" si="179"/>
        <v>-</v>
      </c>
      <c r="X5747" s="6"/>
      <c r="Y5747" s="6"/>
      <c r="Z5747" s="6"/>
      <c r="AA5747" s="6"/>
      <c r="AB5747" s="6"/>
      <c r="AC5747" s="6"/>
    </row>
    <row r="5748" spans="1:29" x14ac:dyDescent="0.25">
      <c r="Q5748" s="12" t="str">
        <f t="shared" ca="1" si="180"/>
        <v>-</v>
      </c>
      <c r="W5748" t="str">
        <f t="shared" si="179"/>
        <v>-</v>
      </c>
    </row>
    <row r="5749" spans="1:29" x14ac:dyDescent="0.25">
      <c r="A5749" s="6"/>
      <c r="B5749" s="10"/>
      <c r="C5749" s="6"/>
      <c r="D5749" s="6"/>
      <c r="E5749" s="6"/>
      <c r="F5749" s="6"/>
      <c r="G5749" s="6"/>
      <c r="H5749" s="6"/>
      <c r="I5749" s="6"/>
      <c r="J5749" s="6"/>
      <c r="K5749" s="6"/>
      <c r="L5749" s="6"/>
      <c r="M5749" s="6"/>
      <c r="N5749" s="6"/>
      <c r="O5749" s="6"/>
      <c r="P5749" s="10"/>
      <c r="Q5749" s="15" t="str">
        <f t="shared" ca="1" si="180"/>
        <v>-</v>
      </c>
      <c r="R5749" s="6"/>
      <c r="S5749" s="6"/>
      <c r="T5749" s="6"/>
      <c r="U5749" s="6"/>
      <c r="V5749" s="6"/>
      <c r="W5749" s="6" t="str">
        <f t="shared" si="179"/>
        <v>-</v>
      </c>
      <c r="X5749" s="6"/>
      <c r="Y5749" s="6"/>
      <c r="Z5749" s="6"/>
      <c r="AA5749" s="6"/>
      <c r="AB5749" s="6"/>
      <c r="AC5749" s="6"/>
    </row>
    <row r="5750" spans="1:29" x14ac:dyDescent="0.25">
      <c r="Q5750" s="12" t="str">
        <f t="shared" ca="1" si="180"/>
        <v>-</v>
      </c>
      <c r="W5750" t="str">
        <f t="shared" si="179"/>
        <v>-</v>
      </c>
    </row>
    <row r="5751" spans="1:29" x14ac:dyDescent="0.25">
      <c r="A5751" s="6"/>
      <c r="B5751" s="10"/>
      <c r="C5751" s="6"/>
      <c r="D5751" s="6"/>
      <c r="E5751" s="6"/>
      <c r="F5751" s="6"/>
      <c r="G5751" s="6"/>
      <c r="H5751" s="6"/>
      <c r="I5751" s="6"/>
      <c r="J5751" s="6"/>
      <c r="K5751" s="6"/>
      <c r="L5751" s="6"/>
      <c r="M5751" s="6"/>
      <c r="N5751" s="6"/>
      <c r="O5751" s="6"/>
      <c r="P5751" s="10"/>
      <c r="Q5751" s="15" t="str">
        <f t="shared" ca="1" si="180"/>
        <v>-</v>
      </c>
      <c r="R5751" s="6"/>
      <c r="S5751" s="6"/>
      <c r="T5751" s="6"/>
      <c r="U5751" s="6"/>
      <c r="V5751" s="6"/>
      <c r="W5751" s="6" t="str">
        <f t="shared" si="179"/>
        <v>-</v>
      </c>
      <c r="X5751" s="6"/>
      <c r="Y5751" s="6"/>
      <c r="Z5751" s="6"/>
      <c r="AA5751" s="6"/>
      <c r="AB5751" s="6"/>
      <c r="AC5751" s="6"/>
    </row>
    <row r="5752" spans="1:29" x14ac:dyDescent="0.25">
      <c r="Q5752" s="12" t="str">
        <f t="shared" ca="1" si="180"/>
        <v>-</v>
      </c>
      <c r="W5752" t="str">
        <f t="shared" si="179"/>
        <v>-</v>
      </c>
    </row>
    <row r="5753" spans="1:29" x14ac:dyDescent="0.25">
      <c r="A5753" s="6"/>
      <c r="B5753" s="10"/>
      <c r="C5753" s="6"/>
      <c r="D5753" s="6"/>
      <c r="E5753" s="6"/>
      <c r="F5753" s="6"/>
      <c r="G5753" s="6"/>
      <c r="H5753" s="6"/>
      <c r="I5753" s="6"/>
      <c r="J5753" s="6"/>
      <c r="K5753" s="6"/>
      <c r="L5753" s="6"/>
      <c r="M5753" s="6"/>
      <c r="N5753" s="6"/>
      <c r="O5753" s="6"/>
      <c r="P5753" s="10"/>
      <c r="Q5753" s="15" t="str">
        <f t="shared" ca="1" si="180"/>
        <v>-</v>
      </c>
      <c r="R5753" s="6"/>
      <c r="S5753" s="6"/>
      <c r="T5753" s="6"/>
      <c r="U5753" s="6"/>
      <c r="V5753" s="6"/>
      <c r="W5753" s="6" t="str">
        <f t="shared" si="179"/>
        <v>-</v>
      </c>
      <c r="X5753" s="6"/>
      <c r="Y5753" s="6"/>
      <c r="Z5753" s="6"/>
      <c r="AA5753" s="6"/>
      <c r="AB5753" s="6"/>
      <c r="AC5753" s="6"/>
    </row>
    <row r="5754" spans="1:29" x14ac:dyDescent="0.25">
      <c r="Q5754" s="12" t="str">
        <f t="shared" ca="1" si="180"/>
        <v>-</v>
      </c>
      <c r="W5754" t="str">
        <f t="shared" si="179"/>
        <v>-</v>
      </c>
    </row>
    <row r="5755" spans="1:29" x14ac:dyDescent="0.25">
      <c r="A5755" s="6"/>
      <c r="B5755" s="10"/>
      <c r="C5755" s="6"/>
      <c r="D5755" s="6"/>
      <c r="E5755" s="6"/>
      <c r="F5755" s="6"/>
      <c r="G5755" s="6"/>
      <c r="H5755" s="6"/>
      <c r="I5755" s="6"/>
      <c r="J5755" s="6"/>
      <c r="K5755" s="6"/>
      <c r="L5755" s="6"/>
      <c r="M5755" s="6"/>
      <c r="N5755" s="6"/>
      <c r="O5755" s="6"/>
      <c r="P5755" s="10"/>
      <c r="Q5755" s="15" t="str">
        <f t="shared" ca="1" si="180"/>
        <v>-</v>
      </c>
      <c r="R5755" s="6"/>
      <c r="S5755" s="6"/>
      <c r="T5755" s="6"/>
      <c r="U5755" s="6"/>
      <c r="V5755" s="6"/>
      <c r="W5755" s="6" t="str">
        <f t="shared" si="179"/>
        <v>-</v>
      </c>
      <c r="X5755" s="6"/>
      <c r="Y5755" s="6"/>
      <c r="Z5755" s="6"/>
      <c r="AA5755" s="6"/>
      <c r="AB5755" s="6"/>
      <c r="AC5755" s="6"/>
    </row>
    <row r="5756" spans="1:29" x14ac:dyDescent="0.25">
      <c r="Q5756" s="12" t="str">
        <f t="shared" ca="1" si="180"/>
        <v>-</v>
      </c>
      <c r="W5756" t="str">
        <f t="shared" si="179"/>
        <v>-</v>
      </c>
    </row>
    <row r="5757" spans="1:29" x14ac:dyDescent="0.25">
      <c r="A5757" s="6"/>
      <c r="B5757" s="10"/>
      <c r="C5757" s="6"/>
      <c r="D5757" s="6"/>
      <c r="E5757" s="6"/>
      <c r="F5757" s="6"/>
      <c r="G5757" s="6"/>
      <c r="H5757" s="6"/>
      <c r="I5757" s="6"/>
      <c r="J5757" s="6"/>
      <c r="K5757" s="6"/>
      <c r="L5757" s="6"/>
      <c r="M5757" s="6"/>
      <c r="N5757" s="6"/>
      <c r="O5757" s="6"/>
      <c r="P5757" s="10"/>
      <c r="Q5757" s="15" t="str">
        <f t="shared" ca="1" si="180"/>
        <v>-</v>
      </c>
      <c r="R5757" s="6"/>
      <c r="S5757" s="6"/>
      <c r="T5757" s="6"/>
      <c r="U5757" s="6"/>
      <c r="V5757" s="6"/>
      <c r="W5757" s="6" t="str">
        <f t="shared" si="179"/>
        <v>-</v>
      </c>
      <c r="X5757" s="6"/>
      <c r="Y5757" s="6"/>
      <c r="Z5757" s="6"/>
      <c r="AA5757" s="6"/>
      <c r="AB5757" s="6"/>
      <c r="AC5757" s="6"/>
    </row>
    <row r="5758" spans="1:29" x14ac:dyDescent="0.25">
      <c r="Q5758" s="12" t="str">
        <f t="shared" ca="1" si="180"/>
        <v>-</v>
      </c>
      <c r="W5758" t="str">
        <f t="shared" si="179"/>
        <v>-</v>
      </c>
    </row>
    <row r="5759" spans="1:29" x14ac:dyDescent="0.25">
      <c r="A5759" s="6"/>
      <c r="B5759" s="10"/>
      <c r="C5759" s="6"/>
      <c r="D5759" s="6"/>
      <c r="E5759" s="6"/>
      <c r="F5759" s="6"/>
      <c r="G5759" s="6"/>
      <c r="H5759" s="6"/>
      <c r="I5759" s="6"/>
      <c r="J5759" s="6"/>
      <c r="K5759" s="6"/>
      <c r="L5759" s="6"/>
      <c r="M5759" s="6"/>
      <c r="N5759" s="6"/>
      <c r="O5759" s="6"/>
      <c r="P5759" s="10"/>
      <c r="Q5759" s="15" t="str">
        <f t="shared" ca="1" si="180"/>
        <v>-</v>
      </c>
      <c r="R5759" s="6"/>
      <c r="S5759" s="6"/>
      <c r="T5759" s="6"/>
      <c r="U5759" s="6"/>
      <c r="V5759" s="6"/>
      <c r="W5759" s="6" t="str">
        <f t="shared" ref="W5759:W5822" si="181">IF(OR(ISBLANK(J5759),ISBLANK(V5759)),"-",(IF(J5759=V5759,"Yes","No")))</f>
        <v>-</v>
      </c>
      <c r="X5759" s="6"/>
      <c r="Y5759" s="6"/>
      <c r="Z5759" s="6"/>
      <c r="AA5759" s="6"/>
      <c r="AB5759" s="6"/>
      <c r="AC5759" s="6"/>
    </row>
    <row r="5760" spans="1:29" x14ac:dyDescent="0.25">
      <c r="Q5760" s="12" t="str">
        <f t="shared" ref="Q5760:Q5823" ca="1" si="182">IF(B5760&gt;1/1/1900, (IF(R5760="Closed",(DATEDIF(B5760,P5760,"d"))-(DATEDIF(M5760,O5760,"d")),IF(OR(R5760="Pending",ISBLANK(P5760)),TODAY()-B5760))),"-")</f>
        <v>-</v>
      </c>
      <c r="W5760" t="str">
        <f t="shared" si="181"/>
        <v>-</v>
      </c>
    </row>
    <row r="5761" spans="1:29" x14ac:dyDescent="0.25">
      <c r="A5761" s="6"/>
      <c r="B5761" s="10"/>
      <c r="C5761" s="6"/>
      <c r="D5761" s="6"/>
      <c r="E5761" s="6"/>
      <c r="F5761" s="6"/>
      <c r="G5761" s="6"/>
      <c r="H5761" s="6"/>
      <c r="I5761" s="6"/>
      <c r="J5761" s="6"/>
      <c r="K5761" s="6"/>
      <c r="L5761" s="6"/>
      <c r="M5761" s="6"/>
      <c r="N5761" s="6"/>
      <c r="O5761" s="6"/>
      <c r="P5761" s="10"/>
      <c r="Q5761" s="15" t="str">
        <f t="shared" ca="1" si="182"/>
        <v>-</v>
      </c>
      <c r="R5761" s="6"/>
      <c r="S5761" s="6"/>
      <c r="T5761" s="6"/>
      <c r="U5761" s="6"/>
      <c r="V5761" s="6"/>
      <c r="W5761" s="6" t="str">
        <f t="shared" si="181"/>
        <v>-</v>
      </c>
      <c r="X5761" s="6"/>
      <c r="Y5761" s="6"/>
      <c r="Z5761" s="6"/>
      <c r="AA5761" s="6"/>
      <c r="AB5761" s="6"/>
      <c r="AC5761" s="6"/>
    </row>
    <row r="5762" spans="1:29" x14ac:dyDescent="0.25">
      <c r="Q5762" s="12" t="str">
        <f t="shared" ca="1" si="182"/>
        <v>-</v>
      </c>
      <c r="W5762" t="str">
        <f t="shared" si="181"/>
        <v>-</v>
      </c>
    </row>
    <row r="5763" spans="1:29" x14ac:dyDescent="0.25">
      <c r="A5763" s="6"/>
      <c r="B5763" s="10"/>
      <c r="C5763" s="6"/>
      <c r="D5763" s="6"/>
      <c r="E5763" s="6"/>
      <c r="F5763" s="6"/>
      <c r="G5763" s="6"/>
      <c r="H5763" s="6"/>
      <c r="I5763" s="6"/>
      <c r="J5763" s="6"/>
      <c r="K5763" s="6"/>
      <c r="L5763" s="6"/>
      <c r="M5763" s="6"/>
      <c r="N5763" s="6"/>
      <c r="O5763" s="6"/>
      <c r="P5763" s="10"/>
      <c r="Q5763" s="15" t="str">
        <f t="shared" ca="1" si="182"/>
        <v>-</v>
      </c>
      <c r="R5763" s="6"/>
      <c r="S5763" s="6"/>
      <c r="T5763" s="6"/>
      <c r="U5763" s="6"/>
      <c r="V5763" s="6"/>
      <c r="W5763" s="6" t="str">
        <f t="shared" si="181"/>
        <v>-</v>
      </c>
      <c r="X5763" s="6"/>
      <c r="Y5763" s="6"/>
      <c r="Z5763" s="6"/>
      <c r="AA5763" s="6"/>
      <c r="AB5763" s="6"/>
      <c r="AC5763" s="6"/>
    </row>
    <row r="5764" spans="1:29" x14ac:dyDescent="0.25">
      <c r="Q5764" s="12" t="str">
        <f t="shared" ca="1" si="182"/>
        <v>-</v>
      </c>
      <c r="W5764" t="str">
        <f t="shared" si="181"/>
        <v>-</v>
      </c>
    </row>
    <row r="5765" spans="1:29" x14ac:dyDescent="0.25">
      <c r="A5765" s="6"/>
      <c r="B5765" s="10"/>
      <c r="C5765" s="6"/>
      <c r="D5765" s="6"/>
      <c r="E5765" s="6"/>
      <c r="F5765" s="6"/>
      <c r="G5765" s="6"/>
      <c r="H5765" s="6"/>
      <c r="I5765" s="6"/>
      <c r="J5765" s="6"/>
      <c r="K5765" s="6"/>
      <c r="L5765" s="6"/>
      <c r="M5765" s="6"/>
      <c r="N5765" s="6"/>
      <c r="O5765" s="6"/>
      <c r="P5765" s="10"/>
      <c r="Q5765" s="15" t="str">
        <f t="shared" ca="1" si="182"/>
        <v>-</v>
      </c>
      <c r="R5765" s="6"/>
      <c r="S5765" s="6"/>
      <c r="T5765" s="6"/>
      <c r="U5765" s="6"/>
      <c r="V5765" s="6"/>
      <c r="W5765" s="6" t="str">
        <f t="shared" si="181"/>
        <v>-</v>
      </c>
      <c r="X5765" s="6"/>
      <c r="Y5765" s="6"/>
      <c r="Z5765" s="6"/>
      <c r="AA5765" s="6"/>
      <c r="AB5765" s="6"/>
      <c r="AC5765" s="6"/>
    </row>
    <row r="5766" spans="1:29" x14ac:dyDescent="0.25">
      <c r="Q5766" s="12" t="str">
        <f t="shared" ca="1" si="182"/>
        <v>-</v>
      </c>
      <c r="W5766" t="str">
        <f t="shared" si="181"/>
        <v>-</v>
      </c>
    </row>
    <row r="5767" spans="1:29" x14ac:dyDescent="0.25">
      <c r="A5767" s="6"/>
      <c r="B5767" s="10"/>
      <c r="C5767" s="6"/>
      <c r="D5767" s="6"/>
      <c r="E5767" s="6"/>
      <c r="F5767" s="6"/>
      <c r="G5767" s="6"/>
      <c r="H5767" s="6"/>
      <c r="I5767" s="6"/>
      <c r="J5767" s="6"/>
      <c r="K5767" s="6"/>
      <c r="L5767" s="6"/>
      <c r="M5767" s="6"/>
      <c r="N5767" s="6"/>
      <c r="O5767" s="6"/>
      <c r="P5767" s="10"/>
      <c r="Q5767" s="15" t="str">
        <f t="shared" ca="1" si="182"/>
        <v>-</v>
      </c>
      <c r="R5767" s="6"/>
      <c r="S5767" s="6"/>
      <c r="T5767" s="6"/>
      <c r="U5767" s="6"/>
      <c r="V5767" s="6"/>
      <c r="W5767" s="6" t="str">
        <f t="shared" si="181"/>
        <v>-</v>
      </c>
      <c r="X5767" s="6"/>
      <c r="Y5767" s="6"/>
      <c r="Z5767" s="6"/>
      <c r="AA5767" s="6"/>
      <c r="AB5767" s="6"/>
      <c r="AC5767" s="6"/>
    </row>
    <row r="5768" spans="1:29" x14ac:dyDescent="0.25">
      <c r="Q5768" s="12" t="str">
        <f t="shared" ca="1" si="182"/>
        <v>-</v>
      </c>
      <c r="W5768" t="str">
        <f t="shared" si="181"/>
        <v>-</v>
      </c>
    </row>
    <row r="5769" spans="1:29" x14ac:dyDescent="0.25">
      <c r="A5769" s="6"/>
      <c r="B5769" s="10"/>
      <c r="C5769" s="6"/>
      <c r="D5769" s="6"/>
      <c r="E5769" s="6"/>
      <c r="F5769" s="6"/>
      <c r="G5769" s="6"/>
      <c r="H5769" s="6"/>
      <c r="I5769" s="6"/>
      <c r="J5769" s="6"/>
      <c r="K5769" s="6"/>
      <c r="L5769" s="6"/>
      <c r="M5769" s="6"/>
      <c r="N5769" s="6"/>
      <c r="O5769" s="6"/>
      <c r="P5769" s="10"/>
      <c r="Q5769" s="15" t="str">
        <f t="shared" ca="1" si="182"/>
        <v>-</v>
      </c>
      <c r="R5769" s="6"/>
      <c r="S5769" s="6"/>
      <c r="T5769" s="6"/>
      <c r="U5769" s="6"/>
      <c r="V5769" s="6"/>
      <c r="W5769" s="6" t="str">
        <f t="shared" si="181"/>
        <v>-</v>
      </c>
      <c r="X5769" s="6"/>
      <c r="Y5769" s="6"/>
      <c r="Z5769" s="6"/>
      <c r="AA5769" s="6"/>
      <c r="AB5769" s="6"/>
      <c r="AC5769" s="6"/>
    </row>
    <row r="5770" spans="1:29" x14ac:dyDescent="0.25">
      <c r="Q5770" s="12" t="str">
        <f t="shared" ca="1" si="182"/>
        <v>-</v>
      </c>
      <c r="W5770" t="str">
        <f t="shared" si="181"/>
        <v>-</v>
      </c>
    </row>
    <row r="5771" spans="1:29" x14ac:dyDescent="0.25">
      <c r="A5771" s="6"/>
      <c r="B5771" s="10"/>
      <c r="C5771" s="6"/>
      <c r="D5771" s="6"/>
      <c r="E5771" s="6"/>
      <c r="F5771" s="6"/>
      <c r="G5771" s="6"/>
      <c r="H5771" s="6"/>
      <c r="I5771" s="6"/>
      <c r="J5771" s="6"/>
      <c r="K5771" s="6"/>
      <c r="L5771" s="6"/>
      <c r="M5771" s="6"/>
      <c r="N5771" s="6"/>
      <c r="O5771" s="6"/>
      <c r="P5771" s="10"/>
      <c r="Q5771" s="15" t="str">
        <f t="shared" ca="1" si="182"/>
        <v>-</v>
      </c>
      <c r="R5771" s="6"/>
      <c r="S5771" s="6"/>
      <c r="T5771" s="6"/>
      <c r="U5771" s="6"/>
      <c r="V5771" s="6"/>
      <c r="W5771" s="6" t="str">
        <f t="shared" si="181"/>
        <v>-</v>
      </c>
      <c r="X5771" s="6"/>
      <c r="Y5771" s="6"/>
      <c r="Z5771" s="6"/>
      <c r="AA5771" s="6"/>
      <c r="AB5771" s="6"/>
      <c r="AC5771" s="6"/>
    </row>
    <row r="5772" spans="1:29" x14ac:dyDescent="0.25">
      <c r="Q5772" s="12" t="str">
        <f t="shared" ca="1" si="182"/>
        <v>-</v>
      </c>
      <c r="W5772" t="str">
        <f t="shared" si="181"/>
        <v>-</v>
      </c>
    </row>
    <row r="5773" spans="1:29" x14ac:dyDescent="0.25">
      <c r="A5773" s="6"/>
      <c r="B5773" s="10"/>
      <c r="C5773" s="6"/>
      <c r="D5773" s="6"/>
      <c r="E5773" s="6"/>
      <c r="F5773" s="6"/>
      <c r="G5773" s="6"/>
      <c r="H5773" s="6"/>
      <c r="I5773" s="6"/>
      <c r="J5773" s="6"/>
      <c r="K5773" s="6"/>
      <c r="L5773" s="6"/>
      <c r="M5773" s="6"/>
      <c r="N5773" s="6"/>
      <c r="O5773" s="6"/>
      <c r="P5773" s="10"/>
      <c r="Q5773" s="15" t="str">
        <f t="shared" ca="1" si="182"/>
        <v>-</v>
      </c>
      <c r="R5773" s="6"/>
      <c r="S5773" s="6"/>
      <c r="T5773" s="6"/>
      <c r="U5773" s="6"/>
      <c r="V5773" s="6"/>
      <c r="W5773" s="6" t="str">
        <f t="shared" si="181"/>
        <v>-</v>
      </c>
      <c r="X5773" s="6"/>
      <c r="Y5773" s="6"/>
      <c r="Z5773" s="6"/>
      <c r="AA5773" s="6"/>
      <c r="AB5773" s="6"/>
      <c r="AC5773" s="6"/>
    </row>
    <row r="5774" spans="1:29" x14ac:dyDescent="0.25">
      <c r="Q5774" s="12" t="str">
        <f t="shared" ca="1" si="182"/>
        <v>-</v>
      </c>
      <c r="W5774" t="str">
        <f t="shared" si="181"/>
        <v>-</v>
      </c>
    </row>
    <row r="5775" spans="1:29" x14ac:dyDescent="0.25">
      <c r="A5775" s="6"/>
      <c r="B5775" s="10"/>
      <c r="C5775" s="6"/>
      <c r="D5775" s="6"/>
      <c r="E5775" s="6"/>
      <c r="F5775" s="6"/>
      <c r="G5775" s="6"/>
      <c r="H5775" s="6"/>
      <c r="I5775" s="6"/>
      <c r="J5775" s="6"/>
      <c r="K5775" s="6"/>
      <c r="L5775" s="6"/>
      <c r="M5775" s="6"/>
      <c r="N5775" s="6"/>
      <c r="O5775" s="6"/>
      <c r="P5775" s="10"/>
      <c r="Q5775" s="15" t="str">
        <f t="shared" ca="1" si="182"/>
        <v>-</v>
      </c>
      <c r="R5775" s="6"/>
      <c r="S5775" s="6"/>
      <c r="T5775" s="6"/>
      <c r="U5775" s="6"/>
      <c r="V5775" s="6"/>
      <c r="W5775" s="6" t="str">
        <f t="shared" si="181"/>
        <v>-</v>
      </c>
      <c r="X5775" s="6"/>
      <c r="Y5775" s="6"/>
      <c r="Z5775" s="6"/>
      <c r="AA5775" s="6"/>
      <c r="AB5775" s="6"/>
      <c r="AC5775" s="6"/>
    </row>
    <row r="5776" spans="1:29" x14ac:dyDescent="0.25">
      <c r="Q5776" s="12" t="str">
        <f t="shared" ca="1" si="182"/>
        <v>-</v>
      </c>
      <c r="W5776" t="str">
        <f t="shared" si="181"/>
        <v>-</v>
      </c>
    </row>
    <row r="5777" spans="1:29" x14ac:dyDescent="0.25">
      <c r="A5777" s="6"/>
      <c r="B5777" s="10"/>
      <c r="C5777" s="6"/>
      <c r="D5777" s="6"/>
      <c r="E5777" s="6"/>
      <c r="F5777" s="6"/>
      <c r="G5777" s="6"/>
      <c r="H5777" s="6"/>
      <c r="I5777" s="6"/>
      <c r="J5777" s="6"/>
      <c r="K5777" s="6"/>
      <c r="L5777" s="6"/>
      <c r="M5777" s="6"/>
      <c r="N5777" s="6"/>
      <c r="O5777" s="6"/>
      <c r="P5777" s="10"/>
      <c r="Q5777" s="15" t="str">
        <f t="shared" ca="1" si="182"/>
        <v>-</v>
      </c>
      <c r="R5777" s="6"/>
      <c r="S5777" s="6"/>
      <c r="T5777" s="6"/>
      <c r="U5777" s="6"/>
      <c r="V5777" s="6"/>
      <c r="W5777" s="6" t="str">
        <f t="shared" si="181"/>
        <v>-</v>
      </c>
      <c r="X5777" s="6"/>
      <c r="Y5777" s="6"/>
      <c r="Z5777" s="6"/>
      <c r="AA5777" s="6"/>
      <c r="AB5777" s="6"/>
      <c r="AC5777" s="6"/>
    </row>
    <row r="5778" spans="1:29" x14ac:dyDescent="0.25">
      <c r="Q5778" s="12" t="str">
        <f t="shared" ca="1" si="182"/>
        <v>-</v>
      </c>
      <c r="W5778" t="str">
        <f t="shared" si="181"/>
        <v>-</v>
      </c>
    </row>
    <row r="5779" spans="1:29" x14ac:dyDescent="0.25">
      <c r="A5779" s="6"/>
      <c r="B5779" s="10"/>
      <c r="C5779" s="6"/>
      <c r="D5779" s="6"/>
      <c r="E5779" s="6"/>
      <c r="F5779" s="6"/>
      <c r="G5779" s="6"/>
      <c r="H5779" s="6"/>
      <c r="I5779" s="6"/>
      <c r="J5779" s="6"/>
      <c r="K5779" s="6"/>
      <c r="L5779" s="6"/>
      <c r="M5779" s="6"/>
      <c r="N5779" s="6"/>
      <c r="O5779" s="6"/>
      <c r="P5779" s="10"/>
      <c r="Q5779" s="15" t="str">
        <f t="shared" ca="1" si="182"/>
        <v>-</v>
      </c>
      <c r="R5779" s="6"/>
      <c r="S5779" s="6"/>
      <c r="T5779" s="6"/>
      <c r="U5779" s="6"/>
      <c r="V5779" s="6"/>
      <c r="W5779" s="6" t="str">
        <f t="shared" si="181"/>
        <v>-</v>
      </c>
      <c r="X5779" s="6"/>
      <c r="Y5779" s="6"/>
      <c r="Z5779" s="6"/>
      <c r="AA5779" s="6"/>
      <c r="AB5779" s="6"/>
      <c r="AC5779" s="6"/>
    </row>
    <row r="5780" spans="1:29" x14ac:dyDescent="0.25">
      <c r="Q5780" s="12" t="str">
        <f t="shared" ca="1" si="182"/>
        <v>-</v>
      </c>
      <c r="W5780" t="str">
        <f t="shared" si="181"/>
        <v>-</v>
      </c>
    </row>
    <row r="5781" spans="1:29" x14ac:dyDescent="0.25">
      <c r="A5781" s="6"/>
      <c r="B5781" s="10"/>
      <c r="C5781" s="6"/>
      <c r="D5781" s="6"/>
      <c r="E5781" s="6"/>
      <c r="F5781" s="6"/>
      <c r="G5781" s="6"/>
      <c r="H5781" s="6"/>
      <c r="I5781" s="6"/>
      <c r="J5781" s="6"/>
      <c r="K5781" s="6"/>
      <c r="L5781" s="6"/>
      <c r="M5781" s="6"/>
      <c r="N5781" s="6"/>
      <c r="O5781" s="6"/>
      <c r="P5781" s="10"/>
      <c r="Q5781" s="15" t="str">
        <f t="shared" ca="1" si="182"/>
        <v>-</v>
      </c>
      <c r="R5781" s="6"/>
      <c r="S5781" s="6"/>
      <c r="T5781" s="6"/>
      <c r="U5781" s="6"/>
      <c r="V5781" s="6"/>
      <c r="W5781" s="6" t="str">
        <f t="shared" si="181"/>
        <v>-</v>
      </c>
      <c r="X5781" s="6"/>
      <c r="Y5781" s="6"/>
      <c r="Z5781" s="6"/>
      <c r="AA5781" s="6"/>
      <c r="AB5781" s="6"/>
      <c r="AC5781" s="6"/>
    </row>
    <row r="5782" spans="1:29" x14ac:dyDescent="0.25">
      <c r="Q5782" s="12" t="str">
        <f t="shared" ca="1" si="182"/>
        <v>-</v>
      </c>
      <c r="W5782" t="str">
        <f t="shared" si="181"/>
        <v>-</v>
      </c>
    </row>
    <row r="5783" spans="1:29" x14ac:dyDescent="0.25">
      <c r="A5783" s="6"/>
      <c r="B5783" s="10"/>
      <c r="C5783" s="6"/>
      <c r="D5783" s="6"/>
      <c r="E5783" s="6"/>
      <c r="F5783" s="6"/>
      <c r="G5783" s="6"/>
      <c r="H5783" s="6"/>
      <c r="I5783" s="6"/>
      <c r="J5783" s="6"/>
      <c r="K5783" s="6"/>
      <c r="L5783" s="6"/>
      <c r="M5783" s="6"/>
      <c r="N5783" s="6"/>
      <c r="O5783" s="6"/>
      <c r="P5783" s="10"/>
      <c r="Q5783" s="15" t="str">
        <f t="shared" ca="1" si="182"/>
        <v>-</v>
      </c>
      <c r="R5783" s="6"/>
      <c r="S5783" s="6"/>
      <c r="T5783" s="6"/>
      <c r="U5783" s="6"/>
      <c r="V5783" s="6"/>
      <c r="W5783" s="6" t="str">
        <f t="shared" si="181"/>
        <v>-</v>
      </c>
      <c r="X5783" s="6"/>
      <c r="Y5783" s="6"/>
      <c r="Z5783" s="6"/>
      <c r="AA5783" s="6"/>
      <c r="AB5783" s="6"/>
      <c r="AC5783" s="6"/>
    </row>
    <row r="5784" spans="1:29" x14ac:dyDescent="0.25">
      <c r="Q5784" s="12" t="str">
        <f t="shared" ca="1" si="182"/>
        <v>-</v>
      </c>
      <c r="W5784" t="str">
        <f t="shared" si="181"/>
        <v>-</v>
      </c>
    </row>
    <row r="5785" spans="1:29" x14ac:dyDescent="0.25">
      <c r="A5785" s="6"/>
      <c r="B5785" s="10"/>
      <c r="C5785" s="6"/>
      <c r="D5785" s="6"/>
      <c r="E5785" s="6"/>
      <c r="F5785" s="6"/>
      <c r="G5785" s="6"/>
      <c r="H5785" s="6"/>
      <c r="I5785" s="6"/>
      <c r="J5785" s="6"/>
      <c r="K5785" s="6"/>
      <c r="L5785" s="6"/>
      <c r="M5785" s="6"/>
      <c r="N5785" s="6"/>
      <c r="O5785" s="6"/>
      <c r="P5785" s="10"/>
      <c r="Q5785" s="15" t="str">
        <f t="shared" ca="1" si="182"/>
        <v>-</v>
      </c>
      <c r="R5785" s="6"/>
      <c r="S5785" s="6"/>
      <c r="T5785" s="6"/>
      <c r="U5785" s="6"/>
      <c r="V5785" s="6"/>
      <c r="W5785" s="6" t="str">
        <f t="shared" si="181"/>
        <v>-</v>
      </c>
      <c r="X5785" s="6"/>
      <c r="Y5785" s="6"/>
      <c r="Z5785" s="6"/>
      <c r="AA5785" s="6"/>
      <c r="AB5785" s="6"/>
      <c r="AC5785" s="6"/>
    </row>
    <row r="5786" spans="1:29" x14ac:dyDescent="0.25">
      <c r="Q5786" s="12" t="str">
        <f t="shared" ca="1" si="182"/>
        <v>-</v>
      </c>
      <c r="W5786" t="str">
        <f t="shared" si="181"/>
        <v>-</v>
      </c>
    </row>
    <row r="5787" spans="1:29" x14ac:dyDescent="0.25">
      <c r="A5787" s="6"/>
      <c r="B5787" s="10"/>
      <c r="C5787" s="6"/>
      <c r="D5787" s="6"/>
      <c r="E5787" s="6"/>
      <c r="F5787" s="6"/>
      <c r="G5787" s="6"/>
      <c r="H5787" s="6"/>
      <c r="I5787" s="6"/>
      <c r="J5787" s="6"/>
      <c r="K5787" s="6"/>
      <c r="L5787" s="6"/>
      <c r="M5787" s="6"/>
      <c r="N5787" s="6"/>
      <c r="O5787" s="6"/>
      <c r="P5787" s="10"/>
      <c r="Q5787" s="15" t="str">
        <f t="shared" ca="1" si="182"/>
        <v>-</v>
      </c>
      <c r="R5787" s="6"/>
      <c r="S5787" s="6"/>
      <c r="T5787" s="6"/>
      <c r="U5787" s="6"/>
      <c r="V5787" s="6"/>
      <c r="W5787" s="6" t="str">
        <f t="shared" si="181"/>
        <v>-</v>
      </c>
      <c r="X5787" s="6"/>
      <c r="Y5787" s="6"/>
      <c r="Z5787" s="6"/>
      <c r="AA5787" s="6"/>
      <c r="AB5787" s="6"/>
      <c r="AC5787" s="6"/>
    </row>
    <row r="5788" spans="1:29" x14ac:dyDescent="0.25">
      <c r="Q5788" s="12" t="str">
        <f t="shared" ca="1" si="182"/>
        <v>-</v>
      </c>
      <c r="W5788" t="str">
        <f t="shared" si="181"/>
        <v>-</v>
      </c>
    </row>
    <row r="5789" spans="1:29" x14ac:dyDescent="0.25">
      <c r="A5789" s="6"/>
      <c r="B5789" s="10"/>
      <c r="C5789" s="6"/>
      <c r="D5789" s="6"/>
      <c r="E5789" s="6"/>
      <c r="F5789" s="6"/>
      <c r="G5789" s="6"/>
      <c r="H5789" s="6"/>
      <c r="I5789" s="6"/>
      <c r="J5789" s="6"/>
      <c r="K5789" s="6"/>
      <c r="L5789" s="6"/>
      <c r="M5789" s="6"/>
      <c r="N5789" s="6"/>
      <c r="O5789" s="6"/>
      <c r="P5789" s="10"/>
      <c r="Q5789" s="15" t="str">
        <f t="shared" ca="1" si="182"/>
        <v>-</v>
      </c>
      <c r="R5789" s="6"/>
      <c r="S5789" s="6"/>
      <c r="T5789" s="6"/>
      <c r="U5789" s="6"/>
      <c r="V5789" s="6"/>
      <c r="W5789" s="6" t="str">
        <f t="shared" si="181"/>
        <v>-</v>
      </c>
      <c r="X5789" s="6"/>
      <c r="Y5789" s="6"/>
      <c r="Z5789" s="6"/>
      <c r="AA5789" s="6"/>
      <c r="AB5789" s="6"/>
      <c r="AC5789" s="6"/>
    </row>
    <row r="5790" spans="1:29" x14ac:dyDescent="0.25">
      <c r="Q5790" s="12" t="str">
        <f t="shared" ca="1" si="182"/>
        <v>-</v>
      </c>
      <c r="W5790" t="str">
        <f t="shared" si="181"/>
        <v>-</v>
      </c>
    </row>
    <row r="5791" spans="1:29" x14ac:dyDescent="0.25">
      <c r="A5791" s="6"/>
      <c r="B5791" s="10"/>
      <c r="C5791" s="6"/>
      <c r="D5791" s="6"/>
      <c r="E5791" s="6"/>
      <c r="F5791" s="6"/>
      <c r="G5791" s="6"/>
      <c r="H5791" s="6"/>
      <c r="I5791" s="6"/>
      <c r="J5791" s="6"/>
      <c r="K5791" s="6"/>
      <c r="L5791" s="6"/>
      <c r="M5791" s="6"/>
      <c r="N5791" s="6"/>
      <c r="O5791" s="6"/>
      <c r="P5791" s="10"/>
      <c r="Q5791" s="15" t="str">
        <f t="shared" ca="1" si="182"/>
        <v>-</v>
      </c>
      <c r="R5791" s="6"/>
      <c r="S5791" s="6"/>
      <c r="T5791" s="6"/>
      <c r="U5791" s="6"/>
      <c r="V5791" s="6"/>
      <c r="W5791" s="6" t="str">
        <f t="shared" si="181"/>
        <v>-</v>
      </c>
      <c r="X5791" s="6"/>
      <c r="Y5791" s="6"/>
      <c r="Z5791" s="6"/>
      <c r="AA5791" s="6"/>
      <c r="AB5791" s="6"/>
      <c r="AC5791" s="6"/>
    </row>
    <row r="5792" spans="1:29" x14ac:dyDescent="0.25">
      <c r="Q5792" s="12" t="str">
        <f t="shared" ca="1" si="182"/>
        <v>-</v>
      </c>
      <c r="W5792" t="str">
        <f t="shared" si="181"/>
        <v>-</v>
      </c>
    </row>
    <row r="5793" spans="1:29" x14ac:dyDescent="0.25">
      <c r="A5793" s="6"/>
      <c r="B5793" s="10"/>
      <c r="C5793" s="6"/>
      <c r="D5793" s="6"/>
      <c r="E5793" s="6"/>
      <c r="F5793" s="6"/>
      <c r="G5793" s="6"/>
      <c r="H5793" s="6"/>
      <c r="I5793" s="6"/>
      <c r="J5793" s="6"/>
      <c r="K5793" s="6"/>
      <c r="L5793" s="6"/>
      <c r="M5793" s="6"/>
      <c r="N5793" s="6"/>
      <c r="O5793" s="6"/>
      <c r="P5793" s="10"/>
      <c r="Q5793" s="15" t="str">
        <f t="shared" ca="1" si="182"/>
        <v>-</v>
      </c>
      <c r="R5793" s="6"/>
      <c r="S5793" s="6"/>
      <c r="T5793" s="6"/>
      <c r="U5793" s="6"/>
      <c r="V5793" s="6"/>
      <c r="W5793" s="6" t="str">
        <f t="shared" si="181"/>
        <v>-</v>
      </c>
      <c r="X5793" s="6"/>
      <c r="Y5793" s="6"/>
      <c r="Z5793" s="6"/>
      <c r="AA5793" s="6"/>
      <c r="AB5793" s="6"/>
      <c r="AC5793" s="6"/>
    </row>
    <row r="5794" spans="1:29" x14ac:dyDescent="0.25">
      <c r="Q5794" s="12" t="str">
        <f t="shared" ca="1" si="182"/>
        <v>-</v>
      </c>
      <c r="W5794" t="str">
        <f t="shared" si="181"/>
        <v>-</v>
      </c>
    </row>
    <row r="5795" spans="1:29" x14ac:dyDescent="0.25">
      <c r="A5795" s="6"/>
      <c r="B5795" s="10"/>
      <c r="C5795" s="6"/>
      <c r="D5795" s="6"/>
      <c r="E5795" s="6"/>
      <c r="F5795" s="6"/>
      <c r="G5795" s="6"/>
      <c r="H5795" s="6"/>
      <c r="I5795" s="6"/>
      <c r="J5795" s="6"/>
      <c r="K5795" s="6"/>
      <c r="L5795" s="6"/>
      <c r="M5795" s="6"/>
      <c r="N5795" s="6"/>
      <c r="O5795" s="6"/>
      <c r="P5795" s="10"/>
      <c r="Q5795" s="15" t="str">
        <f t="shared" ca="1" si="182"/>
        <v>-</v>
      </c>
      <c r="R5795" s="6"/>
      <c r="S5795" s="6"/>
      <c r="T5795" s="6"/>
      <c r="U5795" s="6"/>
      <c r="V5795" s="6"/>
      <c r="W5795" s="6" t="str">
        <f t="shared" si="181"/>
        <v>-</v>
      </c>
      <c r="X5795" s="6"/>
      <c r="Y5795" s="6"/>
      <c r="Z5795" s="6"/>
      <c r="AA5795" s="6"/>
      <c r="AB5795" s="6"/>
      <c r="AC5795" s="6"/>
    </row>
    <row r="5796" spans="1:29" x14ac:dyDescent="0.25">
      <c r="Q5796" s="12" t="str">
        <f t="shared" ca="1" si="182"/>
        <v>-</v>
      </c>
      <c r="W5796" t="str">
        <f t="shared" si="181"/>
        <v>-</v>
      </c>
    </row>
    <row r="5797" spans="1:29" x14ac:dyDescent="0.25">
      <c r="A5797" s="6"/>
      <c r="B5797" s="10"/>
      <c r="C5797" s="6"/>
      <c r="D5797" s="6"/>
      <c r="E5797" s="6"/>
      <c r="F5797" s="6"/>
      <c r="G5797" s="6"/>
      <c r="H5797" s="6"/>
      <c r="I5797" s="6"/>
      <c r="J5797" s="6"/>
      <c r="K5797" s="6"/>
      <c r="L5797" s="6"/>
      <c r="M5797" s="6"/>
      <c r="N5797" s="6"/>
      <c r="O5797" s="6"/>
      <c r="P5797" s="10"/>
      <c r="Q5797" s="15" t="str">
        <f t="shared" ca="1" si="182"/>
        <v>-</v>
      </c>
      <c r="R5797" s="6"/>
      <c r="S5797" s="6"/>
      <c r="T5797" s="6"/>
      <c r="U5797" s="6"/>
      <c r="V5797" s="6"/>
      <c r="W5797" s="6" t="str">
        <f t="shared" si="181"/>
        <v>-</v>
      </c>
      <c r="X5797" s="6"/>
      <c r="Y5797" s="6"/>
      <c r="Z5797" s="6"/>
      <c r="AA5797" s="6"/>
      <c r="AB5797" s="6"/>
      <c r="AC5797" s="6"/>
    </row>
    <row r="5798" spans="1:29" x14ac:dyDescent="0.25">
      <c r="Q5798" s="12" t="str">
        <f t="shared" ca="1" si="182"/>
        <v>-</v>
      </c>
      <c r="W5798" t="str">
        <f t="shared" si="181"/>
        <v>-</v>
      </c>
    </row>
    <row r="5799" spans="1:29" x14ac:dyDescent="0.25">
      <c r="A5799" s="6"/>
      <c r="B5799" s="10"/>
      <c r="C5799" s="6"/>
      <c r="D5799" s="6"/>
      <c r="E5799" s="6"/>
      <c r="F5799" s="6"/>
      <c r="G5799" s="6"/>
      <c r="H5799" s="6"/>
      <c r="I5799" s="6"/>
      <c r="J5799" s="6"/>
      <c r="K5799" s="6"/>
      <c r="L5799" s="6"/>
      <c r="M5799" s="6"/>
      <c r="N5799" s="6"/>
      <c r="O5799" s="6"/>
      <c r="P5799" s="10"/>
      <c r="Q5799" s="15" t="str">
        <f t="shared" ca="1" si="182"/>
        <v>-</v>
      </c>
      <c r="R5799" s="6"/>
      <c r="S5799" s="6"/>
      <c r="T5799" s="6"/>
      <c r="U5799" s="6"/>
      <c r="V5799" s="6"/>
      <c r="W5799" s="6" t="str">
        <f t="shared" si="181"/>
        <v>-</v>
      </c>
      <c r="X5799" s="6"/>
      <c r="Y5799" s="6"/>
      <c r="Z5799" s="6"/>
      <c r="AA5799" s="6"/>
      <c r="AB5799" s="6"/>
      <c r="AC5799" s="6"/>
    </row>
    <row r="5800" spans="1:29" x14ac:dyDescent="0.25">
      <c r="Q5800" s="12" t="str">
        <f t="shared" ca="1" si="182"/>
        <v>-</v>
      </c>
      <c r="W5800" t="str">
        <f t="shared" si="181"/>
        <v>-</v>
      </c>
    </row>
    <row r="5801" spans="1:29" x14ac:dyDescent="0.25">
      <c r="A5801" s="6"/>
      <c r="B5801" s="10"/>
      <c r="C5801" s="6"/>
      <c r="D5801" s="6"/>
      <c r="E5801" s="6"/>
      <c r="F5801" s="6"/>
      <c r="G5801" s="6"/>
      <c r="H5801" s="6"/>
      <c r="I5801" s="6"/>
      <c r="J5801" s="6"/>
      <c r="K5801" s="6"/>
      <c r="L5801" s="6"/>
      <c r="M5801" s="6"/>
      <c r="N5801" s="6"/>
      <c r="O5801" s="6"/>
      <c r="P5801" s="10"/>
      <c r="Q5801" s="15" t="str">
        <f t="shared" ca="1" si="182"/>
        <v>-</v>
      </c>
      <c r="R5801" s="6"/>
      <c r="S5801" s="6"/>
      <c r="T5801" s="6"/>
      <c r="U5801" s="6"/>
      <c r="V5801" s="6"/>
      <c r="W5801" s="6" t="str">
        <f t="shared" si="181"/>
        <v>-</v>
      </c>
      <c r="X5801" s="6"/>
      <c r="Y5801" s="6"/>
      <c r="Z5801" s="6"/>
      <c r="AA5801" s="6"/>
      <c r="AB5801" s="6"/>
      <c r="AC5801" s="6"/>
    </row>
    <row r="5802" spans="1:29" x14ac:dyDescent="0.25">
      <c r="Q5802" s="12" t="str">
        <f t="shared" ca="1" si="182"/>
        <v>-</v>
      </c>
      <c r="W5802" t="str">
        <f t="shared" si="181"/>
        <v>-</v>
      </c>
    </row>
    <row r="5803" spans="1:29" x14ac:dyDescent="0.25">
      <c r="A5803" s="6"/>
      <c r="B5803" s="10"/>
      <c r="C5803" s="6"/>
      <c r="D5803" s="6"/>
      <c r="E5803" s="6"/>
      <c r="F5803" s="6"/>
      <c r="G5803" s="6"/>
      <c r="H5803" s="6"/>
      <c r="I5803" s="6"/>
      <c r="J5803" s="6"/>
      <c r="K5803" s="6"/>
      <c r="L5803" s="6"/>
      <c r="M5803" s="6"/>
      <c r="N5803" s="6"/>
      <c r="O5803" s="6"/>
      <c r="P5803" s="10"/>
      <c r="Q5803" s="15" t="str">
        <f t="shared" ca="1" si="182"/>
        <v>-</v>
      </c>
      <c r="R5803" s="6"/>
      <c r="S5803" s="6"/>
      <c r="T5803" s="6"/>
      <c r="U5803" s="6"/>
      <c r="V5803" s="6"/>
      <c r="W5803" s="6" t="str">
        <f t="shared" si="181"/>
        <v>-</v>
      </c>
      <c r="X5803" s="6"/>
      <c r="Y5803" s="6"/>
      <c r="Z5803" s="6"/>
      <c r="AA5803" s="6"/>
      <c r="AB5803" s="6"/>
      <c r="AC5803" s="6"/>
    </row>
    <row r="5804" spans="1:29" x14ac:dyDescent="0.25">
      <c r="Q5804" s="12" t="str">
        <f t="shared" ca="1" si="182"/>
        <v>-</v>
      </c>
      <c r="W5804" t="str">
        <f t="shared" si="181"/>
        <v>-</v>
      </c>
    </row>
    <row r="5805" spans="1:29" x14ac:dyDescent="0.25">
      <c r="A5805" s="6"/>
      <c r="B5805" s="10"/>
      <c r="C5805" s="6"/>
      <c r="D5805" s="6"/>
      <c r="E5805" s="6"/>
      <c r="F5805" s="6"/>
      <c r="G5805" s="6"/>
      <c r="H5805" s="6"/>
      <c r="I5805" s="6"/>
      <c r="J5805" s="6"/>
      <c r="K5805" s="6"/>
      <c r="L5805" s="6"/>
      <c r="M5805" s="6"/>
      <c r="N5805" s="6"/>
      <c r="O5805" s="6"/>
      <c r="P5805" s="10"/>
      <c r="Q5805" s="15" t="str">
        <f t="shared" ca="1" si="182"/>
        <v>-</v>
      </c>
      <c r="R5805" s="6"/>
      <c r="S5805" s="6"/>
      <c r="T5805" s="6"/>
      <c r="U5805" s="6"/>
      <c r="V5805" s="6"/>
      <c r="W5805" s="6" t="str">
        <f t="shared" si="181"/>
        <v>-</v>
      </c>
      <c r="X5805" s="6"/>
      <c r="Y5805" s="6"/>
      <c r="Z5805" s="6"/>
      <c r="AA5805" s="6"/>
      <c r="AB5805" s="6"/>
      <c r="AC5805" s="6"/>
    </row>
    <row r="5806" spans="1:29" x14ac:dyDescent="0.25">
      <c r="Q5806" s="12" t="str">
        <f t="shared" ca="1" si="182"/>
        <v>-</v>
      </c>
      <c r="W5806" t="str">
        <f t="shared" si="181"/>
        <v>-</v>
      </c>
    </row>
    <row r="5807" spans="1:29" x14ac:dyDescent="0.25">
      <c r="A5807" s="6"/>
      <c r="B5807" s="10"/>
      <c r="C5807" s="6"/>
      <c r="D5807" s="6"/>
      <c r="E5807" s="6"/>
      <c r="F5807" s="6"/>
      <c r="G5807" s="6"/>
      <c r="H5807" s="6"/>
      <c r="I5807" s="6"/>
      <c r="J5807" s="6"/>
      <c r="K5807" s="6"/>
      <c r="L5807" s="6"/>
      <c r="M5807" s="6"/>
      <c r="N5807" s="6"/>
      <c r="O5807" s="6"/>
      <c r="P5807" s="10"/>
      <c r="Q5807" s="15" t="str">
        <f t="shared" ca="1" si="182"/>
        <v>-</v>
      </c>
      <c r="R5807" s="6"/>
      <c r="S5807" s="6"/>
      <c r="T5807" s="6"/>
      <c r="U5807" s="6"/>
      <c r="V5807" s="6"/>
      <c r="W5807" s="6" t="str">
        <f t="shared" si="181"/>
        <v>-</v>
      </c>
      <c r="X5807" s="6"/>
      <c r="Y5807" s="6"/>
      <c r="Z5807" s="6"/>
      <c r="AA5807" s="6"/>
      <c r="AB5807" s="6"/>
      <c r="AC5807" s="6"/>
    </row>
    <row r="5808" spans="1:29" x14ac:dyDescent="0.25">
      <c r="Q5808" s="12" t="str">
        <f t="shared" ca="1" si="182"/>
        <v>-</v>
      </c>
      <c r="W5808" t="str">
        <f t="shared" si="181"/>
        <v>-</v>
      </c>
    </row>
    <row r="5809" spans="1:29" x14ac:dyDescent="0.25">
      <c r="A5809" s="6"/>
      <c r="B5809" s="10"/>
      <c r="C5809" s="6"/>
      <c r="D5809" s="6"/>
      <c r="E5809" s="6"/>
      <c r="F5809" s="6"/>
      <c r="G5809" s="6"/>
      <c r="H5809" s="6"/>
      <c r="I5809" s="6"/>
      <c r="J5809" s="6"/>
      <c r="K5809" s="6"/>
      <c r="L5809" s="6"/>
      <c r="M5809" s="6"/>
      <c r="N5809" s="6"/>
      <c r="O5809" s="6"/>
      <c r="P5809" s="10"/>
      <c r="Q5809" s="15" t="str">
        <f t="shared" ca="1" si="182"/>
        <v>-</v>
      </c>
      <c r="R5809" s="6"/>
      <c r="S5809" s="6"/>
      <c r="T5809" s="6"/>
      <c r="U5809" s="6"/>
      <c r="V5809" s="6"/>
      <c r="W5809" s="6" t="str">
        <f t="shared" si="181"/>
        <v>-</v>
      </c>
      <c r="X5809" s="6"/>
      <c r="Y5809" s="6"/>
      <c r="Z5809" s="6"/>
      <c r="AA5809" s="6"/>
      <c r="AB5809" s="6"/>
      <c r="AC5809" s="6"/>
    </row>
    <row r="5810" spans="1:29" x14ac:dyDescent="0.25">
      <c r="Q5810" s="12" t="str">
        <f t="shared" ca="1" si="182"/>
        <v>-</v>
      </c>
      <c r="W5810" t="str">
        <f t="shared" si="181"/>
        <v>-</v>
      </c>
    </row>
    <row r="5811" spans="1:29" x14ac:dyDescent="0.25">
      <c r="A5811" s="6"/>
      <c r="B5811" s="10"/>
      <c r="C5811" s="6"/>
      <c r="D5811" s="6"/>
      <c r="E5811" s="6"/>
      <c r="F5811" s="6"/>
      <c r="G5811" s="6"/>
      <c r="H5811" s="6"/>
      <c r="I5811" s="6"/>
      <c r="J5811" s="6"/>
      <c r="K5811" s="6"/>
      <c r="L5811" s="6"/>
      <c r="M5811" s="6"/>
      <c r="N5811" s="6"/>
      <c r="O5811" s="6"/>
      <c r="P5811" s="10"/>
      <c r="Q5811" s="15" t="str">
        <f t="shared" ca="1" si="182"/>
        <v>-</v>
      </c>
      <c r="R5811" s="6"/>
      <c r="S5811" s="6"/>
      <c r="T5811" s="6"/>
      <c r="U5811" s="6"/>
      <c r="V5811" s="6"/>
      <c r="W5811" s="6" t="str">
        <f t="shared" si="181"/>
        <v>-</v>
      </c>
      <c r="X5811" s="6"/>
      <c r="Y5811" s="6"/>
      <c r="Z5811" s="6"/>
      <c r="AA5811" s="6"/>
      <c r="AB5811" s="6"/>
      <c r="AC5811" s="6"/>
    </row>
    <row r="5812" spans="1:29" x14ac:dyDescent="0.25">
      <c r="Q5812" s="12" t="str">
        <f t="shared" ca="1" si="182"/>
        <v>-</v>
      </c>
      <c r="W5812" t="str">
        <f t="shared" si="181"/>
        <v>-</v>
      </c>
    </row>
    <row r="5813" spans="1:29" x14ac:dyDescent="0.25">
      <c r="A5813" s="6"/>
      <c r="B5813" s="10"/>
      <c r="C5813" s="6"/>
      <c r="D5813" s="6"/>
      <c r="E5813" s="6"/>
      <c r="F5813" s="6"/>
      <c r="G5813" s="6"/>
      <c r="H5813" s="6"/>
      <c r="I5813" s="6"/>
      <c r="J5813" s="6"/>
      <c r="K5813" s="6"/>
      <c r="L5813" s="6"/>
      <c r="M5813" s="6"/>
      <c r="N5813" s="6"/>
      <c r="O5813" s="6"/>
      <c r="P5813" s="10"/>
      <c r="Q5813" s="15" t="str">
        <f t="shared" ca="1" si="182"/>
        <v>-</v>
      </c>
      <c r="R5813" s="6"/>
      <c r="S5813" s="6"/>
      <c r="T5813" s="6"/>
      <c r="U5813" s="6"/>
      <c r="V5813" s="6"/>
      <c r="W5813" s="6" t="str">
        <f t="shared" si="181"/>
        <v>-</v>
      </c>
      <c r="X5813" s="6"/>
      <c r="Y5813" s="6"/>
      <c r="Z5813" s="6"/>
      <c r="AA5813" s="6"/>
      <c r="AB5813" s="6"/>
      <c r="AC5813" s="6"/>
    </row>
    <row r="5814" spans="1:29" x14ac:dyDescent="0.25">
      <c r="Q5814" s="12" t="str">
        <f t="shared" ca="1" si="182"/>
        <v>-</v>
      </c>
      <c r="W5814" t="str">
        <f t="shared" si="181"/>
        <v>-</v>
      </c>
    </row>
    <row r="5815" spans="1:29" x14ac:dyDescent="0.25">
      <c r="A5815" s="6"/>
      <c r="B5815" s="10"/>
      <c r="C5815" s="6"/>
      <c r="D5815" s="6"/>
      <c r="E5815" s="6"/>
      <c r="F5815" s="6"/>
      <c r="G5815" s="6"/>
      <c r="H5815" s="6"/>
      <c r="I5815" s="6"/>
      <c r="J5815" s="6"/>
      <c r="K5815" s="6"/>
      <c r="L5815" s="6"/>
      <c r="M5815" s="6"/>
      <c r="N5815" s="6"/>
      <c r="O5815" s="6"/>
      <c r="P5815" s="10"/>
      <c r="Q5815" s="15" t="str">
        <f t="shared" ca="1" si="182"/>
        <v>-</v>
      </c>
      <c r="R5815" s="6"/>
      <c r="S5815" s="6"/>
      <c r="T5815" s="6"/>
      <c r="U5815" s="6"/>
      <c r="V5815" s="6"/>
      <c r="W5815" s="6" t="str">
        <f t="shared" si="181"/>
        <v>-</v>
      </c>
      <c r="X5815" s="6"/>
      <c r="Y5815" s="6"/>
      <c r="Z5815" s="6"/>
      <c r="AA5815" s="6"/>
      <c r="AB5815" s="6"/>
      <c r="AC5815" s="6"/>
    </row>
    <row r="5816" spans="1:29" x14ac:dyDescent="0.25">
      <c r="Q5816" s="12" t="str">
        <f t="shared" ca="1" si="182"/>
        <v>-</v>
      </c>
      <c r="W5816" t="str">
        <f t="shared" si="181"/>
        <v>-</v>
      </c>
    </row>
    <row r="5817" spans="1:29" x14ac:dyDescent="0.25">
      <c r="A5817" s="6"/>
      <c r="B5817" s="10"/>
      <c r="C5817" s="6"/>
      <c r="D5817" s="6"/>
      <c r="E5817" s="6"/>
      <c r="F5817" s="6"/>
      <c r="G5817" s="6"/>
      <c r="H5817" s="6"/>
      <c r="I5817" s="6"/>
      <c r="J5817" s="6"/>
      <c r="K5817" s="6"/>
      <c r="L5817" s="6"/>
      <c r="M5817" s="6"/>
      <c r="N5817" s="6"/>
      <c r="O5817" s="6"/>
      <c r="P5817" s="10"/>
      <c r="Q5817" s="15" t="str">
        <f t="shared" ca="1" si="182"/>
        <v>-</v>
      </c>
      <c r="R5817" s="6"/>
      <c r="S5817" s="6"/>
      <c r="T5817" s="6"/>
      <c r="U5817" s="6"/>
      <c r="V5817" s="6"/>
      <c r="W5817" s="6" t="str">
        <f t="shared" si="181"/>
        <v>-</v>
      </c>
      <c r="X5817" s="6"/>
      <c r="Y5817" s="6"/>
      <c r="Z5817" s="6"/>
      <c r="AA5817" s="6"/>
      <c r="AB5817" s="6"/>
      <c r="AC5817" s="6"/>
    </row>
    <row r="5818" spans="1:29" x14ac:dyDescent="0.25">
      <c r="Q5818" s="12" t="str">
        <f t="shared" ca="1" si="182"/>
        <v>-</v>
      </c>
      <c r="W5818" t="str">
        <f t="shared" si="181"/>
        <v>-</v>
      </c>
    </row>
    <row r="5819" spans="1:29" x14ac:dyDescent="0.25">
      <c r="A5819" s="6"/>
      <c r="B5819" s="10"/>
      <c r="C5819" s="6"/>
      <c r="D5819" s="6"/>
      <c r="E5819" s="6"/>
      <c r="F5819" s="6"/>
      <c r="G5819" s="6"/>
      <c r="H5819" s="6"/>
      <c r="I5819" s="6"/>
      <c r="J5819" s="6"/>
      <c r="K5819" s="6"/>
      <c r="L5819" s="6"/>
      <c r="M5819" s="6"/>
      <c r="N5819" s="6"/>
      <c r="O5819" s="6"/>
      <c r="P5819" s="10"/>
      <c r="Q5819" s="15" t="str">
        <f t="shared" ca="1" si="182"/>
        <v>-</v>
      </c>
      <c r="R5819" s="6"/>
      <c r="S5819" s="6"/>
      <c r="T5819" s="6"/>
      <c r="U5819" s="6"/>
      <c r="V5819" s="6"/>
      <c r="W5819" s="6" t="str">
        <f t="shared" si="181"/>
        <v>-</v>
      </c>
      <c r="X5819" s="6"/>
      <c r="Y5819" s="6"/>
      <c r="Z5819" s="6"/>
      <c r="AA5819" s="6"/>
      <c r="AB5819" s="6"/>
      <c r="AC5819" s="6"/>
    </row>
    <row r="5820" spans="1:29" x14ac:dyDescent="0.25">
      <c r="Q5820" s="12" t="str">
        <f t="shared" ca="1" si="182"/>
        <v>-</v>
      </c>
      <c r="W5820" t="str">
        <f t="shared" si="181"/>
        <v>-</v>
      </c>
    </row>
    <row r="5821" spans="1:29" x14ac:dyDescent="0.25">
      <c r="A5821" s="6"/>
      <c r="B5821" s="10"/>
      <c r="C5821" s="6"/>
      <c r="D5821" s="6"/>
      <c r="E5821" s="6"/>
      <c r="F5821" s="6"/>
      <c r="G5821" s="6"/>
      <c r="H5821" s="6"/>
      <c r="I5821" s="6"/>
      <c r="J5821" s="6"/>
      <c r="K5821" s="6"/>
      <c r="L5821" s="6"/>
      <c r="M5821" s="6"/>
      <c r="N5821" s="6"/>
      <c r="O5821" s="6"/>
      <c r="P5821" s="10"/>
      <c r="Q5821" s="15" t="str">
        <f t="shared" ca="1" si="182"/>
        <v>-</v>
      </c>
      <c r="R5821" s="6"/>
      <c r="S5821" s="6"/>
      <c r="T5821" s="6"/>
      <c r="U5821" s="6"/>
      <c r="V5821" s="6"/>
      <c r="W5821" s="6" t="str">
        <f t="shared" si="181"/>
        <v>-</v>
      </c>
      <c r="X5821" s="6"/>
      <c r="Y5821" s="6"/>
      <c r="Z5821" s="6"/>
      <c r="AA5821" s="6"/>
      <c r="AB5821" s="6"/>
      <c r="AC5821" s="6"/>
    </row>
    <row r="5822" spans="1:29" x14ac:dyDescent="0.25">
      <c r="Q5822" s="12" t="str">
        <f t="shared" ca="1" si="182"/>
        <v>-</v>
      </c>
      <c r="W5822" t="str">
        <f t="shared" si="181"/>
        <v>-</v>
      </c>
    </row>
    <row r="5823" spans="1:29" x14ac:dyDescent="0.25">
      <c r="A5823" s="6"/>
      <c r="B5823" s="10"/>
      <c r="C5823" s="6"/>
      <c r="D5823" s="6"/>
      <c r="E5823" s="6"/>
      <c r="F5823" s="6"/>
      <c r="G5823" s="6"/>
      <c r="H5823" s="6"/>
      <c r="I5823" s="6"/>
      <c r="J5823" s="6"/>
      <c r="K5823" s="6"/>
      <c r="L5823" s="6"/>
      <c r="M5823" s="6"/>
      <c r="N5823" s="6"/>
      <c r="O5823" s="6"/>
      <c r="P5823" s="10"/>
      <c r="Q5823" s="15" t="str">
        <f t="shared" ca="1" si="182"/>
        <v>-</v>
      </c>
      <c r="R5823" s="6"/>
      <c r="S5823" s="6"/>
      <c r="T5823" s="6"/>
      <c r="U5823" s="6"/>
      <c r="V5823" s="6"/>
      <c r="W5823" s="6" t="str">
        <f t="shared" ref="W5823:W5886" si="183">IF(OR(ISBLANK(J5823),ISBLANK(V5823)),"-",(IF(J5823=V5823,"Yes","No")))</f>
        <v>-</v>
      </c>
      <c r="X5823" s="6"/>
      <c r="Y5823" s="6"/>
      <c r="Z5823" s="6"/>
      <c r="AA5823" s="6"/>
      <c r="AB5823" s="6"/>
      <c r="AC5823" s="6"/>
    </row>
    <row r="5824" spans="1:29" x14ac:dyDescent="0.25">
      <c r="Q5824" s="12" t="str">
        <f t="shared" ref="Q5824:Q5887" ca="1" si="184">IF(B5824&gt;1/1/1900, (IF(R5824="Closed",(DATEDIF(B5824,P5824,"d"))-(DATEDIF(M5824,O5824,"d")),IF(OR(R5824="Pending",ISBLANK(P5824)),TODAY()-B5824))),"-")</f>
        <v>-</v>
      </c>
      <c r="W5824" t="str">
        <f t="shared" si="183"/>
        <v>-</v>
      </c>
    </row>
    <row r="5825" spans="1:29" x14ac:dyDescent="0.25">
      <c r="A5825" s="6"/>
      <c r="B5825" s="10"/>
      <c r="C5825" s="6"/>
      <c r="D5825" s="6"/>
      <c r="E5825" s="6"/>
      <c r="F5825" s="6"/>
      <c r="G5825" s="6"/>
      <c r="H5825" s="6"/>
      <c r="I5825" s="6"/>
      <c r="J5825" s="6"/>
      <c r="K5825" s="6"/>
      <c r="L5825" s="6"/>
      <c r="M5825" s="6"/>
      <c r="N5825" s="6"/>
      <c r="O5825" s="6"/>
      <c r="P5825" s="10"/>
      <c r="Q5825" s="15" t="str">
        <f t="shared" ca="1" si="184"/>
        <v>-</v>
      </c>
      <c r="R5825" s="6"/>
      <c r="S5825" s="6"/>
      <c r="T5825" s="6"/>
      <c r="U5825" s="6"/>
      <c r="V5825" s="6"/>
      <c r="W5825" s="6" t="str">
        <f t="shared" si="183"/>
        <v>-</v>
      </c>
      <c r="X5825" s="6"/>
      <c r="Y5825" s="6"/>
      <c r="Z5825" s="6"/>
      <c r="AA5825" s="6"/>
      <c r="AB5825" s="6"/>
      <c r="AC5825" s="6"/>
    </row>
    <row r="5826" spans="1:29" x14ac:dyDescent="0.25">
      <c r="Q5826" s="12" t="str">
        <f t="shared" ca="1" si="184"/>
        <v>-</v>
      </c>
      <c r="W5826" t="str">
        <f t="shared" si="183"/>
        <v>-</v>
      </c>
    </row>
    <row r="5827" spans="1:29" x14ac:dyDescent="0.25">
      <c r="A5827" s="6"/>
      <c r="B5827" s="10"/>
      <c r="C5827" s="6"/>
      <c r="D5827" s="6"/>
      <c r="E5827" s="6"/>
      <c r="F5827" s="6"/>
      <c r="G5827" s="6"/>
      <c r="H5827" s="6"/>
      <c r="I5827" s="6"/>
      <c r="J5827" s="6"/>
      <c r="K5827" s="6"/>
      <c r="L5827" s="6"/>
      <c r="M5827" s="6"/>
      <c r="N5827" s="6"/>
      <c r="O5827" s="6"/>
      <c r="P5827" s="10"/>
      <c r="Q5827" s="15" t="str">
        <f t="shared" ca="1" si="184"/>
        <v>-</v>
      </c>
      <c r="R5827" s="6"/>
      <c r="S5827" s="6"/>
      <c r="T5827" s="6"/>
      <c r="U5827" s="6"/>
      <c r="V5827" s="6"/>
      <c r="W5827" s="6" t="str">
        <f t="shared" si="183"/>
        <v>-</v>
      </c>
      <c r="X5827" s="6"/>
      <c r="Y5827" s="6"/>
      <c r="Z5827" s="6"/>
      <c r="AA5827" s="6"/>
      <c r="AB5827" s="6"/>
      <c r="AC5827" s="6"/>
    </row>
    <row r="5828" spans="1:29" x14ac:dyDescent="0.25">
      <c r="Q5828" s="12" t="str">
        <f t="shared" ca="1" si="184"/>
        <v>-</v>
      </c>
      <c r="W5828" t="str">
        <f t="shared" si="183"/>
        <v>-</v>
      </c>
    </row>
    <row r="5829" spans="1:29" x14ac:dyDescent="0.25">
      <c r="A5829" s="6"/>
      <c r="B5829" s="10"/>
      <c r="C5829" s="6"/>
      <c r="D5829" s="6"/>
      <c r="E5829" s="6"/>
      <c r="F5829" s="6"/>
      <c r="G5829" s="6"/>
      <c r="H5829" s="6"/>
      <c r="I5829" s="6"/>
      <c r="J5829" s="6"/>
      <c r="K5829" s="6"/>
      <c r="L5829" s="6"/>
      <c r="M5829" s="6"/>
      <c r="N5829" s="6"/>
      <c r="O5829" s="6"/>
      <c r="P5829" s="10"/>
      <c r="Q5829" s="15" t="str">
        <f t="shared" ca="1" si="184"/>
        <v>-</v>
      </c>
      <c r="R5829" s="6"/>
      <c r="S5829" s="6"/>
      <c r="T5829" s="6"/>
      <c r="U5829" s="6"/>
      <c r="V5829" s="6"/>
      <c r="W5829" s="6" t="str">
        <f t="shared" si="183"/>
        <v>-</v>
      </c>
      <c r="X5829" s="6"/>
      <c r="Y5829" s="6"/>
      <c r="Z5829" s="6"/>
      <c r="AA5829" s="6"/>
      <c r="AB5829" s="6"/>
      <c r="AC5829" s="6"/>
    </row>
    <row r="5830" spans="1:29" x14ac:dyDescent="0.25">
      <c r="Q5830" s="12" t="str">
        <f t="shared" ca="1" si="184"/>
        <v>-</v>
      </c>
      <c r="W5830" t="str">
        <f t="shared" si="183"/>
        <v>-</v>
      </c>
    </row>
    <row r="5831" spans="1:29" x14ac:dyDescent="0.25">
      <c r="A5831" s="6"/>
      <c r="B5831" s="10"/>
      <c r="C5831" s="6"/>
      <c r="D5831" s="6"/>
      <c r="E5831" s="6"/>
      <c r="F5831" s="6"/>
      <c r="G5831" s="6"/>
      <c r="H5831" s="6"/>
      <c r="I5831" s="6"/>
      <c r="J5831" s="6"/>
      <c r="K5831" s="6"/>
      <c r="L5831" s="6"/>
      <c r="M5831" s="6"/>
      <c r="N5831" s="6"/>
      <c r="O5831" s="6"/>
      <c r="P5831" s="10"/>
      <c r="Q5831" s="15" t="str">
        <f t="shared" ca="1" si="184"/>
        <v>-</v>
      </c>
      <c r="R5831" s="6"/>
      <c r="S5831" s="6"/>
      <c r="T5831" s="6"/>
      <c r="U5831" s="6"/>
      <c r="V5831" s="6"/>
      <c r="W5831" s="6" t="str">
        <f t="shared" si="183"/>
        <v>-</v>
      </c>
      <c r="X5831" s="6"/>
      <c r="Y5831" s="6"/>
      <c r="Z5831" s="6"/>
      <c r="AA5831" s="6"/>
      <c r="AB5831" s="6"/>
      <c r="AC5831" s="6"/>
    </row>
    <row r="5832" spans="1:29" x14ac:dyDescent="0.25">
      <c r="Q5832" s="12" t="str">
        <f t="shared" ca="1" si="184"/>
        <v>-</v>
      </c>
      <c r="W5832" t="str">
        <f t="shared" si="183"/>
        <v>-</v>
      </c>
    </row>
    <row r="5833" spans="1:29" x14ac:dyDescent="0.25">
      <c r="A5833" s="6"/>
      <c r="B5833" s="10"/>
      <c r="C5833" s="6"/>
      <c r="D5833" s="6"/>
      <c r="E5833" s="6"/>
      <c r="F5833" s="6"/>
      <c r="G5833" s="6"/>
      <c r="H5833" s="6"/>
      <c r="I5833" s="6"/>
      <c r="J5833" s="6"/>
      <c r="K5833" s="6"/>
      <c r="L5833" s="6"/>
      <c r="M5833" s="6"/>
      <c r="N5833" s="6"/>
      <c r="O5833" s="6"/>
      <c r="P5833" s="10"/>
      <c r="Q5833" s="15" t="str">
        <f t="shared" ca="1" si="184"/>
        <v>-</v>
      </c>
      <c r="R5833" s="6"/>
      <c r="S5833" s="6"/>
      <c r="T5833" s="6"/>
      <c r="U5833" s="6"/>
      <c r="V5833" s="6"/>
      <c r="W5833" s="6" t="str">
        <f t="shared" si="183"/>
        <v>-</v>
      </c>
      <c r="X5833" s="6"/>
      <c r="Y5833" s="6"/>
      <c r="Z5833" s="6"/>
      <c r="AA5833" s="6"/>
      <c r="AB5833" s="6"/>
      <c r="AC5833" s="6"/>
    </row>
    <row r="5834" spans="1:29" x14ac:dyDescent="0.25">
      <c r="Q5834" s="12" t="str">
        <f t="shared" ca="1" si="184"/>
        <v>-</v>
      </c>
      <c r="W5834" t="str">
        <f t="shared" si="183"/>
        <v>-</v>
      </c>
    </row>
    <row r="5835" spans="1:29" x14ac:dyDescent="0.25">
      <c r="A5835" s="6"/>
      <c r="B5835" s="10"/>
      <c r="C5835" s="6"/>
      <c r="D5835" s="6"/>
      <c r="E5835" s="6"/>
      <c r="F5835" s="6"/>
      <c r="G5835" s="6"/>
      <c r="H5835" s="6"/>
      <c r="I5835" s="6"/>
      <c r="J5835" s="6"/>
      <c r="K5835" s="6"/>
      <c r="L5835" s="6"/>
      <c r="M5835" s="6"/>
      <c r="N5835" s="6"/>
      <c r="O5835" s="6"/>
      <c r="P5835" s="10"/>
      <c r="Q5835" s="15" t="str">
        <f t="shared" ca="1" si="184"/>
        <v>-</v>
      </c>
      <c r="R5835" s="6"/>
      <c r="S5835" s="6"/>
      <c r="T5835" s="6"/>
      <c r="U5835" s="6"/>
      <c r="V5835" s="6"/>
      <c r="W5835" s="6" t="str">
        <f t="shared" si="183"/>
        <v>-</v>
      </c>
      <c r="X5835" s="6"/>
      <c r="Y5835" s="6"/>
      <c r="Z5835" s="6"/>
      <c r="AA5835" s="6"/>
      <c r="AB5835" s="6"/>
      <c r="AC5835" s="6"/>
    </row>
    <row r="5836" spans="1:29" x14ac:dyDescent="0.25">
      <c r="Q5836" s="12" t="str">
        <f t="shared" ca="1" si="184"/>
        <v>-</v>
      </c>
      <c r="W5836" t="str">
        <f t="shared" si="183"/>
        <v>-</v>
      </c>
    </row>
    <row r="5837" spans="1:29" x14ac:dyDescent="0.25">
      <c r="A5837" s="6"/>
      <c r="B5837" s="10"/>
      <c r="C5837" s="6"/>
      <c r="D5837" s="6"/>
      <c r="E5837" s="6"/>
      <c r="F5837" s="6"/>
      <c r="G5837" s="6"/>
      <c r="H5837" s="6"/>
      <c r="I5837" s="6"/>
      <c r="J5837" s="6"/>
      <c r="K5837" s="6"/>
      <c r="L5837" s="6"/>
      <c r="M5837" s="6"/>
      <c r="N5837" s="6"/>
      <c r="O5837" s="6"/>
      <c r="P5837" s="10"/>
      <c r="Q5837" s="15" t="str">
        <f t="shared" ca="1" si="184"/>
        <v>-</v>
      </c>
      <c r="R5837" s="6"/>
      <c r="S5837" s="6"/>
      <c r="T5837" s="6"/>
      <c r="U5837" s="6"/>
      <c r="V5837" s="6"/>
      <c r="W5837" s="6" t="str">
        <f t="shared" si="183"/>
        <v>-</v>
      </c>
      <c r="X5837" s="6"/>
      <c r="Y5837" s="6"/>
      <c r="Z5837" s="6"/>
      <c r="AA5837" s="6"/>
      <c r="AB5837" s="6"/>
      <c r="AC5837" s="6"/>
    </row>
    <row r="5838" spans="1:29" x14ac:dyDescent="0.25">
      <c r="Q5838" s="12" t="str">
        <f t="shared" ca="1" si="184"/>
        <v>-</v>
      </c>
      <c r="W5838" t="str">
        <f t="shared" si="183"/>
        <v>-</v>
      </c>
    </row>
    <row r="5839" spans="1:29" x14ac:dyDescent="0.25">
      <c r="A5839" s="6"/>
      <c r="B5839" s="10"/>
      <c r="C5839" s="6"/>
      <c r="D5839" s="6"/>
      <c r="E5839" s="6"/>
      <c r="F5839" s="6"/>
      <c r="G5839" s="6"/>
      <c r="H5839" s="6"/>
      <c r="I5839" s="6"/>
      <c r="J5839" s="6"/>
      <c r="K5839" s="6"/>
      <c r="L5839" s="6"/>
      <c r="M5839" s="6"/>
      <c r="N5839" s="6"/>
      <c r="O5839" s="6"/>
      <c r="P5839" s="10"/>
      <c r="Q5839" s="15" t="str">
        <f t="shared" ca="1" si="184"/>
        <v>-</v>
      </c>
      <c r="R5839" s="6"/>
      <c r="S5839" s="6"/>
      <c r="T5839" s="6"/>
      <c r="U5839" s="6"/>
      <c r="V5839" s="6"/>
      <c r="W5839" s="6" t="str">
        <f t="shared" si="183"/>
        <v>-</v>
      </c>
      <c r="X5839" s="6"/>
      <c r="Y5839" s="6"/>
      <c r="Z5839" s="6"/>
      <c r="AA5839" s="6"/>
      <c r="AB5839" s="6"/>
      <c r="AC5839" s="6"/>
    </row>
    <row r="5840" spans="1:29" x14ac:dyDescent="0.25">
      <c r="Q5840" s="12" t="str">
        <f t="shared" ca="1" si="184"/>
        <v>-</v>
      </c>
      <c r="W5840" t="str">
        <f t="shared" si="183"/>
        <v>-</v>
      </c>
    </row>
    <row r="5841" spans="1:29" x14ac:dyDescent="0.25">
      <c r="A5841" s="6"/>
      <c r="B5841" s="10"/>
      <c r="C5841" s="6"/>
      <c r="D5841" s="6"/>
      <c r="E5841" s="6"/>
      <c r="F5841" s="6"/>
      <c r="G5841" s="6"/>
      <c r="H5841" s="6"/>
      <c r="I5841" s="6"/>
      <c r="J5841" s="6"/>
      <c r="K5841" s="6"/>
      <c r="L5841" s="6"/>
      <c r="M5841" s="6"/>
      <c r="N5841" s="6"/>
      <c r="O5841" s="6"/>
      <c r="P5841" s="10"/>
      <c r="Q5841" s="15" t="str">
        <f t="shared" ca="1" si="184"/>
        <v>-</v>
      </c>
      <c r="R5841" s="6"/>
      <c r="S5841" s="6"/>
      <c r="T5841" s="6"/>
      <c r="U5841" s="6"/>
      <c r="V5841" s="6"/>
      <c r="W5841" s="6" t="str">
        <f t="shared" si="183"/>
        <v>-</v>
      </c>
      <c r="X5841" s="6"/>
      <c r="Y5841" s="6"/>
      <c r="Z5841" s="6"/>
      <c r="AA5841" s="6"/>
      <c r="AB5841" s="6"/>
      <c r="AC5841" s="6"/>
    </row>
    <row r="5842" spans="1:29" x14ac:dyDescent="0.25">
      <c r="Q5842" s="12" t="str">
        <f t="shared" ca="1" si="184"/>
        <v>-</v>
      </c>
      <c r="W5842" t="str">
        <f t="shared" si="183"/>
        <v>-</v>
      </c>
    </row>
    <row r="5843" spans="1:29" x14ac:dyDescent="0.25">
      <c r="A5843" s="6"/>
      <c r="B5843" s="10"/>
      <c r="C5843" s="6"/>
      <c r="D5843" s="6"/>
      <c r="E5843" s="6"/>
      <c r="F5843" s="6"/>
      <c r="G5843" s="6"/>
      <c r="H5843" s="6"/>
      <c r="I5843" s="6"/>
      <c r="J5843" s="6"/>
      <c r="K5843" s="6"/>
      <c r="L5843" s="6"/>
      <c r="M5843" s="6"/>
      <c r="N5843" s="6"/>
      <c r="O5843" s="6"/>
      <c r="P5843" s="10"/>
      <c r="Q5843" s="15" t="str">
        <f t="shared" ca="1" si="184"/>
        <v>-</v>
      </c>
      <c r="R5843" s="6"/>
      <c r="S5843" s="6"/>
      <c r="T5843" s="6"/>
      <c r="U5843" s="6"/>
      <c r="V5843" s="6"/>
      <c r="W5843" s="6" t="str">
        <f t="shared" si="183"/>
        <v>-</v>
      </c>
      <c r="X5843" s="6"/>
      <c r="Y5843" s="6"/>
      <c r="Z5843" s="6"/>
      <c r="AA5843" s="6"/>
      <c r="AB5843" s="6"/>
      <c r="AC5843" s="6"/>
    </row>
    <row r="5844" spans="1:29" x14ac:dyDescent="0.25">
      <c r="Q5844" s="12" t="str">
        <f t="shared" ca="1" si="184"/>
        <v>-</v>
      </c>
      <c r="W5844" t="str">
        <f t="shared" si="183"/>
        <v>-</v>
      </c>
    </row>
    <row r="5845" spans="1:29" x14ac:dyDescent="0.25">
      <c r="A5845" s="6"/>
      <c r="B5845" s="10"/>
      <c r="C5845" s="6"/>
      <c r="D5845" s="6"/>
      <c r="E5845" s="6"/>
      <c r="F5845" s="6"/>
      <c r="G5845" s="6"/>
      <c r="H5845" s="6"/>
      <c r="I5845" s="6"/>
      <c r="J5845" s="6"/>
      <c r="K5845" s="6"/>
      <c r="L5845" s="6"/>
      <c r="M5845" s="6"/>
      <c r="N5845" s="6"/>
      <c r="O5845" s="6"/>
      <c r="P5845" s="10"/>
      <c r="Q5845" s="15" t="str">
        <f t="shared" ca="1" si="184"/>
        <v>-</v>
      </c>
      <c r="R5845" s="6"/>
      <c r="S5845" s="6"/>
      <c r="T5845" s="6"/>
      <c r="U5845" s="6"/>
      <c r="V5845" s="6"/>
      <c r="W5845" s="6" t="str">
        <f t="shared" si="183"/>
        <v>-</v>
      </c>
      <c r="X5845" s="6"/>
      <c r="Y5845" s="6"/>
      <c r="Z5845" s="6"/>
      <c r="AA5845" s="6"/>
      <c r="AB5845" s="6"/>
      <c r="AC5845" s="6"/>
    </row>
    <row r="5846" spans="1:29" x14ac:dyDescent="0.25">
      <c r="Q5846" s="12" t="str">
        <f t="shared" ca="1" si="184"/>
        <v>-</v>
      </c>
      <c r="W5846" t="str">
        <f t="shared" si="183"/>
        <v>-</v>
      </c>
    </row>
    <row r="5847" spans="1:29" x14ac:dyDescent="0.25">
      <c r="A5847" s="6"/>
      <c r="B5847" s="10"/>
      <c r="C5847" s="6"/>
      <c r="D5847" s="6"/>
      <c r="E5847" s="6"/>
      <c r="F5847" s="6"/>
      <c r="G5847" s="6"/>
      <c r="H5847" s="6"/>
      <c r="I5847" s="6"/>
      <c r="J5847" s="6"/>
      <c r="K5847" s="6"/>
      <c r="L5847" s="6"/>
      <c r="M5847" s="6"/>
      <c r="N5847" s="6"/>
      <c r="O5847" s="6"/>
      <c r="P5847" s="10"/>
      <c r="Q5847" s="15" t="str">
        <f t="shared" ca="1" si="184"/>
        <v>-</v>
      </c>
      <c r="R5847" s="6"/>
      <c r="S5847" s="6"/>
      <c r="T5847" s="6"/>
      <c r="U5847" s="6"/>
      <c r="V5847" s="6"/>
      <c r="W5847" s="6" t="str">
        <f t="shared" si="183"/>
        <v>-</v>
      </c>
      <c r="X5847" s="6"/>
      <c r="Y5847" s="6"/>
      <c r="Z5847" s="6"/>
      <c r="AA5847" s="6"/>
      <c r="AB5847" s="6"/>
      <c r="AC5847" s="6"/>
    </row>
    <row r="5848" spans="1:29" x14ac:dyDescent="0.25">
      <c r="Q5848" s="12" t="str">
        <f t="shared" ca="1" si="184"/>
        <v>-</v>
      </c>
      <c r="W5848" t="str">
        <f t="shared" si="183"/>
        <v>-</v>
      </c>
    </row>
    <row r="5849" spans="1:29" x14ac:dyDescent="0.25">
      <c r="A5849" s="6"/>
      <c r="B5849" s="10"/>
      <c r="C5849" s="6"/>
      <c r="D5849" s="6"/>
      <c r="E5849" s="6"/>
      <c r="F5849" s="6"/>
      <c r="G5849" s="6"/>
      <c r="H5849" s="6"/>
      <c r="I5849" s="6"/>
      <c r="J5849" s="6"/>
      <c r="K5849" s="6"/>
      <c r="L5849" s="6"/>
      <c r="M5849" s="6"/>
      <c r="N5849" s="6"/>
      <c r="O5849" s="6"/>
      <c r="P5849" s="10"/>
      <c r="Q5849" s="15" t="str">
        <f t="shared" ca="1" si="184"/>
        <v>-</v>
      </c>
      <c r="R5849" s="6"/>
      <c r="S5849" s="6"/>
      <c r="T5849" s="6"/>
      <c r="U5849" s="6"/>
      <c r="V5849" s="6"/>
      <c r="W5849" s="6" t="str">
        <f t="shared" si="183"/>
        <v>-</v>
      </c>
      <c r="X5849" s="6"/>
      <c r="Y5849" s="6"/>
      <c r="Z5849" s="6"/>
      <c r="AA5849" s="6"/>
      <c r="AB5849" s="6"/>
      <c r="AC5849" s="6"/>
    </row>
    <row r="5850" spans="1:29" x14ac:dyDescent="0.25">
      <c r="Q5850" s="12" t="str">
        <f t="shared" ca="1" si="184"/>
        <v>-</v>
      </c>
      <c r="W5850" t="str">
        <f t="shared" si="183"/>
        <v>-</v>
      </c>
    </row>
    <row r="5851" spans="1:29" x14ac:dyDescent="0.25">
      <c r="A5851" s="6"/>
      <c r="B5851" s="10"/>
      <c r="C5851" s="6"/>
      <c r="D5851" s="6"/>
      <c r="E5851" s="6"/>
      <c r="F5851" s="6"/>
      <c r="G5851" s="6"/>
      <c r="H5851" s="6"/>
      <c r="I5851" s="6"/>
      <c r="J5851" s="6"/>
      <c r="K5851" s="6"/>
      <c r="L5851" s="6"/>
      <c r="M5851" s="6"/>
      <c r="N5851" s="6"/>
      <c r="O5851" s="6"/>
      <c r="P5851" s="10"/>
      <c r="Q5851" s="15" t="str">
        <f t="shared" ca="1" si="184"/>
        <v>-</v>
      </c>
      <c r="R5851" s="6"/>
      <c r="S5851" s="6"/>
      <c r="T5851" s="6"/>
      <c r="U5851" s="6"/>
      <c r="V5851" s="6"/>
      <c r="W5851" s="6" t="str">
        <f t="shared" si="183"/>
        <v>-</v>
      </c>
      <c r="X5851" s="6"/>
      <c r="Y5851" s="6"/>
      <c r="Z5851" s="6"/>
      <c r="AA5851" s="6"/>
      <c r="AB5851" s="6"/>
      <c r="AC5851" s="6"/>
    </row>
    <row r="5852" spans="1:29" x14ac:dyDescent="0.25">
      <c r="Q5852" s="12" t="str">
        <f t="shared" ca="1" si="184"/>
        <v>-</v>
      </c>
      <c r="W5852" t="str">
        <f t="shared" si="183"/>
        <v>-</v>
      </c>
    </row>
    <row r="5853" spans="1:29" x14ac:dyDescent="0.25">
      <c r="A5853" s="6"/>
      <c r="B5853" s="10"/>
      <c r="C5853" s="6"/>
      <c r="D5853" s="6"/>
      <c r="E5853" s="6"/>
      <c r="F5853" s="6"/>
      <c r="G5853" s="6"/>
      <c r="H5853" s="6"/>
      <c r="I5853" s="6"/>
      <c r="J5853" s="6"/>
      <c r="K5853" s="6"/>
      <c r="L5853" s="6"/>
      <c r="M5853" s="6"/>
      <c r="N5853" s="6"/>
      <c r="O5853" s="6"/>
      <c r="P5853" s="10"/>
      <c r="Q5853" s="15" t="str">
        <f t="shared" ca="1" si="184"/>
        <v>-</v>
      </c>
      <c r="R5853" s="6"/>
      <c r="S5853" s="6"/>
      <c r="T5853" s="6"/>
      <c r="U5853" s="6"/>
      <c r="V5853" s="6"/>
      <c r="W5853" s="6" t="str">
        <f t="shared" si="183"/>
        <v>-</v>
      </c>
      <c r="X5853" s="6"/>
      <c r="Y5853" s="6"/>
      <c r="Z5853" s="6"/>
      <c r="AA5853" s="6"/>
      <c r="AB5853" s="6"/>
      <c r="AC5853" s="6"/>
    </row>
    <row r="5854" spans="1:29" x14ac:dyDescent="0.25">
      <c r="Q5854" s="12" t="str">
        <f t="shared" ca="1" si="184"/>
        <v>-</v>
      </c>
      <c r="W5854" t="str">
        <f t="shared" si="183"/>
        <v>-</v>
      </c>
    </row>
    <row r="5855" spans="1:29" x14ac:dyDescent="0.25">
      <c r="A5855" s="6"/>
      <c r="B5855" s="10"/>
      <c r="C5855" s="6"/>
      <c r="D5855" s="6"/>
      <c r="E5855" s="6"/>
      <c r="F5855" s="6"/>
      <c r="G5855" s="6"/>
      <c r="H5855" s="6"/>
      <c r="I5855" s="6"/>
      <c r="J5855" s="6"/>
      <c r="K5855" s="6"/>
      <c r="L5855" s="6"/>
      <c r="M5855" s="6"/>
      <c r="N5855" s="6"/>
      <c r="O5855" s="6"/>
      <c r="P5855" s="10"/>
      <c r="Q5855" s="15" t="str">
        <f t="shared" ca="1" si="184"/>
        <v>-</v>
      </c>
      <c r="R5855" s="6"/>
      <c r="S5855" s="6"/>
      <c r="T5855" s="6"/>
      <c r="U5855" s="6"/>
      <c r="V5855" s="6"/>
      <c r="W5855" s="6" t="str">
        <f t="shared" si="183"/>
        <v>-</v>
      </c>
      <c r="X5855" s="6"/>
      <c r="Y5855" s="6"/>
      <c r="Z5855" s="6"/>
      <c r="AA5855" s="6"/>
      <c r="AB5855" s="6"/>
      <c r="AC5855" s="6"/>
    </row>
    <row r="5856" spans="1:29" x14ac:dyDescent="0.25">
      <c r="Q5856" s="12" t="str">
        <f t="shared" ca="1" si="184"/>
        <v>-</v>
      </c>
      <c r="W5856" t="str">
        <f t="shared" si="183"/>
        <v>-</v>
      </c>
    </row>
    <row r="5857" spans="1:29" x14ac:dyDescent="0.25">
      <c r="A5857" s="6"/>
      <c r="B5857" s="10"/>
      <c r="C5857" s="6"/>
      <c r="D5857" s="6"/>
      <c r="E5857" s="6"/>
      <c r="F5857" s="6"/>
      <c r="G5857" s="6"/>
      <c r="H5857" s="6"/>
      <c r="I5857" s="6"/>
      <c r="J5857" s="6"/>
      <c r="K5857" s="6"/>
      <c r="L5857" s="6"/>
      <c r="M5857" s="6"/>
      <c r="N5857" s="6"/>
      <c r="O5857" s="6"/>
      <c r="P5857" s="10"/>
      <c r="Q5857" s="15" t="str">
        <f t="shared" ca="1" si="184"/>
        <v>-</v>
      </c>
      <c r="R5857" s="6"/>
      <c r="S5857" s="6"/>
      <c r="T5857" s="6"/>
      <c r="U5857" s="6"/>
      <c r="V5857" s="6"/>
      <c r="W5857" s="6" t="str">
        <f t="shared" si="183"/>
        <v>-</v>
      </c>
      <c r="X5857" s="6"/>
      <c r="Y5857" s="6"/>
      <c r="Z5857" s="6"/>
      <c r="AA5857" s="6"/>
      <c r="AB5857" s="6"/>
      <c r="AC5857" s="6"/>
    </row>
    <row r="5858" spans="1:29" x14ac:dyDescent="0.25">
      <c r="Q5858" s="12" t="str">
        <f t="shared" ca="1" si="184"/>
        <v>-</v>
      </c>
      <c r="W5858" t="str">
        <f t="shared" si="183"/>
        <v>-</v>
      </c>
    </row>
    <row r="5859" spans="1:29" x14ac:dyDescent="0.25">
      <c r="A5859" s="6"/>
      <c r="B5859" s="10"/>
      <c r="C5859" s="6"/>
      <c r="D5859" s="6"/>
      <c r="E5859" s="6"/>
      <c r="F5859" s="6"/>
      <c r="G5859" s="6"/>
      <c r="H5859" s="6"/>
      <c r="I5859" s="6"/>
      <c r="J5859" s="6"/>
      <c r="K5859" s="6"/>
      <c r="L5859" s="6"/>
      <c r="M5859" s="6"/>
      <c r="N5859" s="6"/>
      <c r="O5859" s="6"/>
      <c r="P5859" s="10"/>
      <c r="Q5859" s="15" t="str">
        <f t="shared" ca="1" si="184"/>
        <v>-</v>
      </c>
      <c r="R5859" s="6"/>
      <c r="S5859" s="6"/>
      <c r="T5859" s="6"/>
      <c r="U5859" s="6"/>
      <c r="V5859" s="6"/>
      <c r="W5859" s="6" t="str">
        <f t="shared" si="183"/>
        <v>-</v>
      </c>
      <c r="X5859" s="6"/>
      <c r="Y5859" s="6"/>
      <c r="Z5859" s="6"/>
      <c r="AA5859" s="6"/>
      <c r="AB5859" s="6"/>
      <c r="AC5859" s="6"/>
    </row>
    <row r="5860" spans="1:29" x14ac:dyDescent="0.25">
      <c r="Q5860" s="12" t="str">
        <f t="shared" ca="1" si="184"/>
        <v>-</v>
      </c>
      <c r="W5860" t="str">
        <f t="shared" si="183"/>
        <v>-</v>
      </c>
    </row>
    <row r="5861" spans="1:29" x14ac:dyDescent="0.25">
      <c r="A5861" s="6"/>
      <c r="B5861" s="10"/>
      <c r="C5861" s="6"/>
      <c r="D5861" s="6"/>
      <c r="E5861" s="6"/>
      <c r="F5861" s="6"/>
      <c r="G5861" s="6"/>
      <c r="H5861" s="6"/>
      <c r="I5861" s="6"/>
      <c r="J5861" s="6"/>
      <c r="K5861" s="6"/>
      <c r="L5861" s="6"/>
      <c r="M5861" s="6"/>
      <c r="N5861" s="6"/>
      <c r="O5861" s="6"/>
      <c r="P5861" s="10"/>
      <c r="Q5861" s="15" t="str">
        <f t="shared" ca="1" si="184"/>
        <v>-</v>
      </c>
      <c r="R5861" s="6"/>
      <c r="S5861" s="6"/>
      <c r="T5861" s="6"/>
      <c r="U5861" s="6"/>
      <c r="V5861" s="6"/>
      <c r="W5861" s="6" t="str">
        <f t="shared" si="183"/>
        <v>-</v>
      </c>
      <c r="X5861" s="6"/>
      <c r="Y5861" s="6"/>
      <c r="Z5861" s="6"/>
      <c r="AA5861" s="6"/>
      <c r="AB5861" s="6"/>
      <c r="AC5861" s="6"/>
    </row>
    <row r="5862" spans="1:29" x14ac:dyDescent="0.25">
      <c r="Q5862" s="12" t="str">
        <f t="shared" ca="1" si="184"/>
        <v>-</v>
      </c>
      <c r="W5862" t="str">
        <f t="shared" si="183"/>
        <v>-</v>
      </c>
    </row>
    <row r="5863" spans="1:29" x14ac:dyDescent="0.25">
      <c r="A5863" s="6"/>
      <c r="B5863" s="10"/>
      <c r="C5863" s="6"/>
      <c r="D5863" s="6"/>
      <c r="E5863" s="6"/>
      <c r="F5863" s="6"/>
      <c r="G5863" s="6"/>
      <c r="H5863" s="6"/>
      <c r="I5863" s="6"/>
      <c r="J5863" s="6"/>
      <c r="K5863" s="6"/>
      <c r="L5863" s="6"/>
      <c r="M5863" s="6"/>
      <c r="N5863" s="6"/>
      <c r="O5863" s="6"/>
      <c r="P5863" s="10"/>
      <c r="Q5863" s="15" t="str">
        <f t="shared" ca="1" si="184"/>
        <v>-</v>
      </c>
      <c r="R5863" s="6"/>
      <c r="S5863" s="6"/>
      <c r="T5863" s="6"/>
      <c r="U5863" s="6"/>
      <c r="V5863" s="6"/>
      <c r="W5863" s="6" t="str">
        <f t="shared" si="183"/>
        <v>-</v>
      </c>
      <c r="X5863" s="6"/>
      <c r="Y5863" s="6"/>
      <c r="Z5863" s="6"/>
      <c r="AA5863" s="6"/>
      <c r="AB5863" s="6"/>
      <c r="AC5863" s="6"/>
    </row>
    <row r="5864" spans="1:29" x14ac:dyDescent="0.25">
      <c r="Q5864" s="12" t="str">
        <f t="shared" ca="1" si="184"/>
        <v>-</v>
      </c>
      <c r="W5864" t="str">
        <f t="shared" si="183"/>
        <v>-</v>
      </c>
    </row>
    <row r="5865" spans="1:29" x14ac:dyDescent="0.25">
      <c r="A5865" s="6"/>
      <c r="B5865" s="10"/>
      <c r="C5865" s="6"/>
      <c r="D5865" s="6"/>
      <c r="E5865" s="6"/>
      <c r="F5865" s="6"/>
      <c r="G5865" s="6"/>
      <c r="H5865" s="6"/>
      <c r="I5865" s="6"/>
      <c r="J5865" s="6"/>
      <c r="K5865" s="6"/>
      <c r="L5865" s="6"/>
      <c r="M5865" s="6"/>
      <c r="N5865" s="6"/>
      <c r="O5865" s="6"/>
      <c r="P5865" s="10"/>
      <c r="Q5865" s="15" t="str">
        <f t="shared" ca="1" si="184"/>
        <v>-</v>
      </c>
      <c r="R5865" s="6"/>
      <c r="S5865" s="6"/>
      <c r="T5865" s="6"/>
      <c r="U5865" s="6"/>
      <c r="V5865" s="6"/>
      <c r="W5865" s="6" t="str">
        <f t="shared" si="183"/>
        <v>-</v>
      </c>
      <c r="X5865" s="6"/>
      <c r="Y5865" s="6"/>
      <c r="Z5865" s="6"/>
      <c r="AA5865" s="6"/>
      <c r="AB5865" s="6"/>
      <c r="AC5865" s="6"/>
    </row>
    <row r="5866" spans="1:29" x14ac:dyDescent="0.25">
      <c r="Q5866" s="12" t="str">
        <f t="shared" ca="1" si="184"/>
        <v>-</v>
      </c>
      <c r="W5866" t="str">
        <f t="shared" si="183"/>
        <v>-</v>
      </c>
    </row>
    <row r="5867" spans="1:29" x14ac:dyDescent="0.25">
      <c r="A5867" s="6"/>
      <c r="B5867" s="10"/>
      <c r="C5867" s="6"/>
      <c r="D5867" s="6"/>
      <c r="E5867" s="6"/>
      <c r="F5867" s="6"/>
      <c r="G5867" s="6"/>
      <c r="H5867" s="6"/>
      <c r="I5867" s="6"/>
      <c r="J5867" s="6"/>
      <c r="K5867" s="6"/>
      <c r="L5867" s="6"/>
      <c r="M5867" s="6"/>
      <c r="N5867" s="6"/>
      <c r="O5867" s="6"/>
      <c r="P5867" s="10"/>
      <c r="Q5867" s="15" t="str">
        <f t="shared" ca="1" si="184"/>
        <v>-</v>
      </c>
      <c r="R5867" s="6"/>
      <c r="S5867" s="6"/>
      <c r="T5867" s="6"/>
      <c r="U5867" s="6"/>
      <c r="V5867" s="6"/>
      <c r="W5867" s="6" t="str">
        <f t="shared" si="183"/>
        <v>-</v>
      </c>
      <c r="X5867" s="6"/>
      <c r="Y5867" s="6"/>
      <c r="Z5867" s="6"/>
      <c r="AA5867" s="6"/>
      <c r="AB5867" s="6"/>
      <c r="AC5867" s="6"/>
    </row>
    <row r="5868" spans="1:29" x14ac:dyDescent="0.25">
      <c r="Q5868" s="12" t="str">
        <f t="shared" ca="1" si="184"/>
        <v>-</v>
      </c>
      <c r="W5868" t="str">
        <f t="shared" si="183"/>
        <v>-</v>
      </c>
    </row>
    <row r="5869" spans="1:29" x14ac:dyDescent="0.25">
      <c r="A5869" s="6"/>
      <c r="B5869" s="10"/>
      <c r="C5869" s="6"/>
      <c r="D5869" s="6"/>
      <c r="E5869" s="6"/>
      <c r="F5869" s="6"/>
      <c r="G5869" s="6"/>
      <c r="H5869" s="6"/>
      <c r="I5869" s="6"/>
      <c r="J5869" s="6"/>
      <c r="K5869" s="6"/>
      <c r="L5869" s="6"/>
      <c r="M5869" s="6"/>
      <c r="N5869" s="6"/>
      <c r="O5869" s="6"/>
      <c r="P5869" s="10"/>
      <c r="Q5869" s="15" t="str">
        <f t="shared" ca="1" si="184"/>
        <v>-</v>
      </c>
      <c r="R5869" s="6"/>
      <c r="S5869" s="6"/>
      <c r="T5869" s="6"/>
      <c r="U5869" s="6"/>
      <c r="V5869" s="6"/>
      <c r="W5869" s="6" t="str">
        <f t="shared" si="183"/>
        <v>-</v>
      </c>
      <c r="X5869" s="6"/>
      <c r="Y5869" s="6"/>
      <c r="Z5869" s="6"/>
      <c r="AA5869" s="6"/>
      <c r="AB5869" s="6"/>
      <c r="AC5869" s="6"/>
    </row>
    <row r="5870" spans="1:29" x14ac:dyDescent="0.25">
      <c r="Q5870" s="12" t="str">
        <f t="shared" ca="1" si="184"/>
        <v>-</v>
      </c>
      <c r="W5870" t="str">
        <f t="shared" si="183"/>
        <v>-</v>
      </c>
    </row>
    <row r="5871" spans="1:29" x14ac:dyDescent="0.25">
      <c r="A5871" s="6"/>
      <c r="B5871" s="10"/>
      <c r="C5871" s="6"/>
      <c r="D5871" s="6"/>
      <c r="E5871" s="6"/>
      <c r="F5871" s="6"/>
      <c r="G5871" s="6"/>
      <c r="H5871" s="6"/>
      <c r="I5871" s="6"/>
      <c r="J5871" s="6"/>
      <c r="K5871" s="6"/>
      <c r="L5871" s="6"/>
      <c r="M5871" s="6"/>
      <c r="N5871" s="6"/>
      <c r="O5871" s="6"/>
      <c r="P5871" s="10"/>
      <c r="Q5871" s="15" t="str">
        <f t="shared" ca="1" si="184"/>
        <v>-</v>
      </c>
      <c r="R5871" s="6"/>
      <c r="S5871" s="6"/>
      <c r="T5871" s="6"/>
      <c r="U5871" s="6"/>
      <c r="V5871" s="6"/>
      <c r="W5871" s="6" t="str">
        <f t="shared" si="183"/>
        <v>-</v>
      </c>
      <c r="X5871" s="6"/>
      <c r="Y5871" s="6"/>
      <c r="Z5871" s="6"/>
      <c r="AA5871" s="6"/>
      <c r="AB5871" s="6"/>
      <c r="AC5871" s="6"/>
    </row>
    <row r="5872" spans="1:29" x14ac:dyDescent="0.25">
      <c r="Q5872" s="12" t="str">
        <f t="shared" ca="1" si="184"/>
        <v>-</v>
      </c>
      <c r="W5872" t="str">
        <f t="shared" si="183"/>
        <v>-</v>
      </c>
    </row>
    <row r="5873" spans="1:29" x14ac:dyDescent="0.25">
      <c r="A5873" s="6"/>
      <c r="B5873" s="10"/>
      <c r="C5873" s="6"/>
      <c r="D5873" s="6"/>
      <c r="E5873" s="6"/>
      <c r="F5873" s="6"/>
      <c r="G5873" s="6"/>
      <c r="H5873" s="6"/>
      <c r="I5873" s="6"/>
      <c r="J5873" s="6"/>
      <c r="K5873" s="6"/>
      <c r="L5873" s="6"/>
      <c r="M5873" s="6"/>
      <c r="N5873" s="6"/>
      <c r="O5873" s="6"/>
      <c r="P5873" s="10"/>
      <c r="Q5873" s="15" t="str">
        <f t="shared" ca="1" si="184"/>
        <v>-</v>
      </c>
      <c r="R5873" s="6"/>
      <c r="S5873" s="6"/>
      <c r="T5873" s="6"/>
      <c r="U5873" s="6"/>
      <c r="V5873" s="6"/>
      <c r="W5873" s="6" t="str">
        <f t="shared" si="183"/>
        <v>-</v>
      </c>
      <c r="X5873" s="6"/>
      <c r="Y5873" s="6"/>
      <c r="Z5873" s="6"/>
      <c r="AA5873" s="6"/>
      <c r="AB5873" s="6"/>
      <c r="AC5873" s="6"/>
    </row>
    <row r="5874" spans="1:29" x14ac:dyDescent="0.25">
      <c r="Q5874" s="12" t="str">
        <f t="shared" ca="1" si="184"/>
        <v>-</v>
      </c>
      <c r="W5874" t="str">
        <f t="shared" si="183"/>
        <v>-</v>
      </c>
    </row>
    <row r="5875" spans="1:29" x14ac:dyDescent="0.25">
      <c r="A5875" s="6"/>
      <c r="B5875" s="10"/>
      <c r="C5875" s="6"/>
      <c r="D5875" s="6"/>
      <c r="E5875" s="6"/>
      <c r="F5875" s="6"/>
      <c r="G5875" s="6"/>
      <c r="H5875" s="6"/>
      <c r="I5875" s="6"/>
      <c r="J5875" s="6"/>
      <c r="K5875" s="6"/>
      <c r="L5875" s="6"/>
      <c r="M5875" s="6"/>
      <c r="N5875" s="6"/>
      <c r="O5875" s="6"/>
      <c r="P5875" s="10"/>
      <c r="Q5875" s="15" t="str">
        <f t="shared" ca="1" si="184"/>
        <v>-</v>
      </c>
      <c r="R5875" s="6"/>
      <c r="S5875" s="6"/>
      <c r="T5875" s="6"/>
      <c r="U5875" s="6"/>
      <c r="V5875" s="6"/>
      <c r="W5875" s="6" t="str">
        <f t="shared" si="183"/>
        <v>-</v>
      </c>
      <c r="X5875" s="6"/>
      <c r="Y5875" s="6"/>
      <c r="Z5875" s="6"/>
      <c r="AA5875" s="6"/>
      <c r="AB5875" s="6"/>
      <c r="AC5875" s="6"/>
    </row>
    <row r="5876" spans="1:29" x14ac:dyDescent="0.25">
      <c r="Q5876" s="12" t="str">
        <f t="shared" ca="1" si="184"/>
        <v>-</v>
      </c>
      <c r="W5876" t="str">
        <f t="shared" si="183"/>
        <v>-</v>
      </c>
    </row>
    <row r="5877" spans="1:29" x14ac:dyDescent="0.25">
      <c r="A5877" s="6"/>
      <c r="B5877" s="10"/>
      <c r="C5877" s="6"/>
      <c r="D5877" s="6"/>
      <c r="E5877" s="6"/>
      <c r="F5877" s="6"/>
      <c r="G5877" s="6"/>
      <c r="H5877" s="6"/>
      <c r="I5877" s="6"/>
      <c r="J5877" s="6"/>
      <c r="K5877" s="6"/>
      <c r="L5877" s="6"/>
      <c r="M5877" s="6"/>
      <c r="N5877" s="6"/>
      <c r="O5877" s="6"/>
      <c r="P5877" s="10"/>
      <c r="Q5877" s="15" t="str">
        <f t="shared" ca="1" si="184"/>
        <v>-</v>
      </c>
      <c r="R5877" s="6"/>
      <c r="S5877" s="6"/>
      <c r="T5877" s="6"/>
      <c r="U5877" s="6"/>
      <c r="V5877" s="6"/>
      <c r="W5877" s="6" t="str">
        <f t="shared" si="183"/>
        <v>-</v>
      </c>
      <c r="X5877" s="6"/>
      <c r="Y5877" s="6"/>
      <c r="Z5877" s="6"/>
      <c r="AA5877" s="6"/>
      <c r="AB5877" s="6"/>
      <c r="AC5877" s="6"/>
    </row>
    <row r="5878" spans="1:29" x14ac:dyDescent="0.25">
      <c r="Q5878" s="12" t="str">
        <f t="shared" ca="1" si="184"/>
        <v>-</v>
      </c>
      <c r="W5878" t="str">
        <f t="shared" si="183"/>
        <v>-</v>
      </c>
    </row>
    <row r="5879" spans="1:29" x14ac:dyDescent="0.25">
      <c r="A5879" s="6"/>
      <c r="B5879" s="10"/>
      <c r="C5879" s="6"/>
      <c r="D5879" s="6"/>
      <c r="E5879" s="6"/>
      <c r="F5879" s="6"/>
      <c r="G5879" s="6"/>
      <c r="H5879" s="6"/>
      <c r="I5879" s="6"/>
      <c r="J5879" s="6"/>
      <c r="K5879" s="6"/>
      <c r="L5879" s="6"/>
      <c r="M5879" s="6"/>
      <c r="N5879" s="6"/>
      <c r="O5879" s="6"/>
      <c r="P5879" s="10"/>
      <c r="Q5879" s="15" t="str">
        <f t="shared" ca="1" si="184"/>
        <v>-</v>
      </c>
      <c r="R5879" s="6"/>
      <c r="S5879" s="6"/>
      <c r="T5879" s="6"/>
      <c r="U5879" s="6"/>
      <c r="V5879" s="6"/>
      <c r="W5879" s="6" t="str">
        <f t="shared" si="183"/>
        <v>-</v>
      </c>
      <c r="X5879" s="6"/>
      <c r="Y5879" s="6"/>
      <c r="Z5879" s="6"/>
      <c r="AA5879" s="6"/>
      <c r="AB5879" s="6"/>
      <c r="AC5879" s="6"/>
    </row>
    <row r="5880" spans="1:29" x14ac:dyDescent="0.25">
      <c r="Q5880" s="12" t="str">
        <f t="shared" ca="1" si="184"/>
        <v>-</v>
      </c>
      <c r="W5880" t="str">
        <f t="shared" si="183"/>
        <v>-</v>
      </c>
    </row>
    <row r="5881" spans="1:29" x14ac:dyDescent="0.25">
      <c r="A5881" s="6"/>
      <c r="B5881" s="10"/>
      <c r="C5881" s="6"/>
      <c r="D5881" s="6"/>
      <c r="E5881" s="6"/>
      <c r="F5881" s="6"/>
      <c r="G5881" s="6"/>
      <c r="H5881" s="6"/>
      <c r="I5881" s="6"/>
      <c r="J5881" s="6"/>
      <c r="K5881" s="6"/>
      <c r="L5881" s="6"/>
      <c r="M5881" s="6"/>
      <c r="N5881" s="6"/>
      <c r="O5881" s="6"/>
      <c r="P5881" s="10"/>
      <c r="Q5881" s="15" t="str">
        <f t="shared" ca="1" si="184"/>
        <v>-</v>
      </c>
      <c r="R5881" s="6"/>
      <c r="S5881" s="6"/>
      <c r="T5881" s="6"/>
      <c r="U5881" s="6"/>
      <c r="V5881" s="6"/>
      <c r="W5881" s="6" t="str">
        <f t="shared" si="183"/>
        <v>-</v>
      </c>
      <c r="X5881" s="6"/>
      <c r="Y5881" s="6"/>
      <c r="Z5881" s="6"/>
      <c r="AA5881" s="6"/>
      <c r="AB5881" s="6"/>
      <c r="AC5881" s="6"/>
    </row>
    <row r="5882" spans="1:29" x14ac:dyDescent="0.25">
      <c r="Q5882" s="12" t="str">
        <f t="shared" ca="1" si="184"/>
        <v>-</v>
      </c>
      <c r="W5882" t="str">
        <f t="shared" si="183"/>
        <v>-</v>
      </c>
    </row>
    <row r="5883" spans="1:29" x14ac:dyDescent="0.25">
      <c r="A5883" s="6"/>
      <c r="B5883" s="10"/>
      <c r="C5883" s="6"/>
      <c r="D5883" s="6"/>
      <c r="E5883" s="6"/>
      <c r="F5883" s="6"/>
      <c r="G5883" s="6"/>
      <c r="H5883" s="6"/>
      <c r="I5883" s="6"/>
      <c r="J5883" s="6"/>
      <c r="K5883" s="6"/>
      <c r="L5883" s="6"/>
      <c r="M5883" s="6"/>
      <c r="N5883" s="6"/>
      <c r="O5883" s="6"/>
      <c r="P5883" s="10"/>
      <c r="Q5883" s="15" t="str">
        <f t="shared" ca="1" si="184"/>
        <v>-</v>
      </c>
      <c r="R5883" s="6"/>
      <c r="S5883" s="6"/>
      <c r="T5883" s="6"/>
      <c r="U5883" s="6"/>
      <c r="V5883" s="6"/>
      <c r="W5883" s="6" t="str">
        <f t="shared" si="183"/>
        <v>-</v>
      </c>
      <c r="X5883" s="6"/>
      <c r="Y5883" s="6"/>
      <c r="Z5883" s="6"/>
      <c r="AA5883" s="6"/>
      <c r="AB5883" s="6"/>
      <c r="AC5883" s="6"/>
    </row>
    <row r="5884" spans="1:29" x14ac:dyDescent="0.25">
      <c r="Q5884" s="12" t="str">
        <f t="shared" ca="1" si="184"/>
        <v>-</v>
      </c>
      <c r="W5884" t="str">
        <f t="shared" si="183"/>
        <v>-</v>
      </c>
    </row>
    <row r="5885" spans="1:29" x14ac:dyDescent="0.25">
      <c r="A5885" s="6"/>
      <c r="B5885" s="10"/>
      <c r="C5885" s="6"/>
      <c r="D5885" s="6"/>
      <c r="E5885" s="6"/>
      <c r="F5885" s="6"/>
      <c r="G5885" s="6"/>
      <c r="H5885" s="6"/>
      <c r="I5885" s="6"/>
      <c r="J5885" s="6"/>
      <c r="K5885" s="6"/>
      <c r="L5885" s="6"/>
      <c r="M5885" s="6"/>
      <c r="N5885" s="6"/>
      <c r="O5885" s="6"/>
      <c r="P5885" s="10"/>
      <c r="Q5885" s="15" t="str">
        <f t="shared" ca="1" si="184"/>
        <v>-</v>
      </c>
      <c r="R5885" s="6"/>
      <c r="S5885" s="6"/>
      <c r="T5885" s="6"/>
      <c r="U5885" s="6"/>
      <c r="V5885" s="6"/>
      <c r="W5885" s="6" t="str">
        <f t="shared" si="183"/>
        <v>-</v>
      </c>
      <c r="X5885" s="6"/>
      <c r="Y5885" s="6"/>
      <c r="Z5885" s="6"/>
      <c r="AA5885" s="6"/>
      <c r="AB5885" s="6"/>
      <c r="AC5885" s="6"/>
    </row>
    <row r="5886" spans="1:29" x14ac:dyDescent="0.25">
      <c r="Q5886" s="12" t="str">
        <f t="shared" ca="1" si="184"/>
        <v>-</v>
      </c>
      <c r="W5886" t="str">
        <f t="shared" si="183"/>
        <v>-</v>
      </c>
    </row>
    <row r="5887" spans="1:29" x14ac:dyDescent="0.25">
      <c r="A5887" s="6"/>
      <c r="B5887" s="10"/>
      <c r="C5887" s="6"/>
      <c r="D5887" s="6"/>
      <c r="E5887" s="6"/>
      <c r="F5887" s="6"/>
      <c r="G5887" s="6"/>
      <c r="H5887" s="6"/>
      <c r="I5887" s="6"/>
      <c r="J5887" s="6"/>
      <c r="K5887" s="6"/>
      <c r="L5887" s="6"/>
      <c r="M5887" s="6"/>
      <c r="N5887" s="6"/>
      <c r="O5887" s="6"/>
      <c r="P5887" s="10"/>
      <c r="Q5887" s="15" t="str">
        <f t="shared" ca="1" si="184"/>
        <v>-</v>
      </c>
      <c r="R5887" s="6"/>
      <c r="S5887" s="6"/>
      <c r="T5887" s="6"/>
      <c r="U5887" s="6"/>
      <c r="V5887" s="6"/>
      <c r="W5887" s="6" t="str">
        <f t="shared" ref="W5887:W5950" si="185">IF(OR(ISBLANK(J5887),ISBLANK(V5887)),"-",(IF(J5887=V5887,"Yes","No")))</f>
        <v>-</v>
      </c>
      <c r="X5887" s="6"/>
      <c r="Y5887" s="6"/>
      <c r="Z5887" s="6"/>
      <c r="AA5887" s="6"/>
      <c r="AB5887" s="6"/>
      <c r="AC5887" s="6"/>
    </row>
    <row r="5888" spans="1:29" x14ac:dyDescent="0.25">
      <c r="Q5888" s="12" t="str">
        <f t="shared" ref="Q5888:Q5951" ca="1" si="186">IF(B5888&gt;1/1/1900, (IF(R5888="Closed",(DATEDIF(B5888,P5888,"d"))-(DATEDIF(M5888,O5888,"d")),IF(OR(R5888="Pending",ISBLANK(P5888)),TODAY()-B5888))),"-")</f>
        <v>-</v>
      </c>
      <c r="W5888" t="str">
        <f t="shared" si="185"/>
        <v>-</v>
      </c>
    </row>
    <row r="5889" spans="1:29" x14ac:dyDescent="0.25">
      <c r="A5889" s="6"/>
      <c r="B5889" s="10"/>
      <c r="C5889" s="6"/>
      <c r="D5889" s="6"/>
      <c r="E5889" s="6"/>
      <c r="F5889" s="6"/>
      <c r="G5889" s="6"/>
      <c r="H5889" s="6"/>
      <c r="I5889" s="6"/>
      <c r="J5889" s="6"/>
      <c r="K5889" s="6"/>
      <c r="L5889" s="6"/>
      <c r="M5889" s="6"/>
      <c r="N5889" s="6"/>
      <c r="O5889" s="6"/>
      <c r="P5889" s="10"/>
      <c r="Q5889" s="15" t="str">
        <f t="shared" ca="1" si="186"/>
        <v>-</v>
      </c>
      <c r="R5889" s="6"/>
      <c r="S5889" s="6"/>
      <c r="T5889" s="6"/>
      <c r="U5889" s="6"/>
      <c r="V5889" s="6"/>
      <c r="W5889" s="6" t="str">
        <f t="shared" si="185"/>
        <v>-</v>
      </c>
      <c r="X5889" s="6"/>
      <c r="Y5889" s="6"/>
      <c r="Z5889" s="6"/>
      <c r="AA5889" s="6"/>
      <c r="AB5889" s="6"/>
      <c r="AC5889" s="6"/>
    </row>
    <row r="5890" spans="1:29" x14ac:dyDescent="0.25">
      <c r="Q5890" s="12" t="str">
        <f t="shared" ca="1" si="186"/>
        <v>-</v>
      </c>
      <c r="W5890" t="str">
        <f t="shared" si="185"/>
        <v>-</v>
      </c>
    </row>
    <row r="5891" spans="1:29" x14ac:dyDescent="0.25">
      <c r="A5891" s="6"/>
      <c r="B5891" s="10"/>
      <c r="C5891" s="6"/>
      <c r="D5891" s="6"/>
      <c r="E5891" s="6"/>
      <c r="F5891" s="6"/>
      <c r="G5891" s="6"/>
      <c r="H5891" s="6"/>
      <c r="I5891" s="6"/>
      <c r="J5891" s="6"/>
      <c r="K5891" s="6"/>
      <c r="L5891" s="6"/>
      <c r="M5891" s="6"/>
      <c r="N5891" s="6"/>
      <c r="O5891" s="6"/>
      <c r="P5891" s="10"/>
      <c r="Q5891" s="15" t="str">
        <f t="shared" ca="1" si="186"/>
        <v>-</v>
      </c>
      <c r="R5891" s="6"/>
      <c r="S5891" s="6"/>
      <c r="T5891" s="6"/>
      <c r="U5891" s="6"/>
      <c r="V5891" s="6"/>
      <c r="W5891" s="6" t="str">
        <f t="shared" si="185"/>
        <v>-</v>
      </c>
      <c r="X5891" s="6"/>
      <c r="Y5891" s="6"/>
      <c r="Z5891" s="6"/>
      <c r="AA5891" s="6"/>
      <c r="AB5891" s="6"/>
      <c r="AC5891" s="6"/>
    </row>
    <row r="5892" spans="1:29" x14ac:dyDescent="0.25">
      <c r="Q5892" s="12" t="str">
        <f t="shared" ca="1" si="186"/>
        <v>-</v>
      </c>
      <c r="W5892" t="str">
        <f t="shared" si="185"/>
        <v>-</v>
      </c>
    </row>
    <row r="5893" spans="1:29" x14ac:dyDescent="0.25">
      <c r="A5893" s="6"/>
      <c r="B5893" s="10"/>
      <c r="C5893" s="6"/>
      <c r="D5893" s="6"/>
      <c r="E5893" s="6"/>
      <c r="F5893" s="6"/>
      <c r="G5893" s="6"/>
      <c r="H5893" s="6"/>
      <c r="I5893" s="6"/>
      <c r="J5893" s="6"/>
      <c r="K5893" s="6"/>
      <c r="L5893" s="6"/>
      <c r="M5893" s="6"/>
      <c r="N5893" s="6"/>
      <c r="O5893" s="6"/>
      <c r="P5893" s="10"/>
      <c r="Q5893" s="15" t="str">
        <f t="shared" ca="1" si="186"/>
        <v>-</v>
      </c>
      <c r="R5893" s="6"/>
      <c r="S5893" s="6"/>
      <c r="T5893" s="6"/>
      <c r="U5893" s="6"/>
      <c r="V5893" s="6"/>
      <c r="W5893" s="6" t="str">
        <f t="shared" si="185"/>
        <v>-</v>
      </c>
      <c r="X5893" s="6"/>
      <c r="Y5893" s="6"/>
      <c r="Z5893" s="6"/>
      <c r="AA5893" s="6"/>
      <c r="AB5893" s="6"/>
      <c r="AC5893" s="6"/>
    </row>
    <row r="5894" spans="1:29" x14ac:dyDescent="0.25">
      <c r="Q5894" s="12" t="str">
        <f t="shared" ca="1" si="186"/>
        <v>-</v>
      </c>
      <c r="W5894" t="str">
        <f t="shared" si="185"/>
        <v>-</v>
      </c>
    </row>
    <row r="5895" spans="1:29" x14ac:dyDescent="0.25">
      <c r="A5895" s="6"/>
      <c r="B5895" s="10"/>
      <c r="C5895" s="6"/>
      <c r="D5895" s="6"/>
      <c r="E5895" s="6"/>
      <c r="F5895" s="6"/>
      <c r="G5895" s="6"/>
      <c r="H5895" s="6"/>
      <c r="I5895" s="6"/>
      <c r="J5895" s="6"/>
      <c r="K5895" s="6"/>
      <c r="L5895" s="6"/>
      <c r="M5895" s="6"/>
      <c r="N5895" s="6"/>
      <c r="O5895" s="6"/>
      <c r="P5895" s="10"/>
      <c r="Q5895" s="15" t="str">
        <f t="shared" ca="1" si="186"/>
        <v>-</v>
      </c>
      <c r="R5895" s="6"/>
      <c r="S5895" s="6"/>
      <c r="T5895" s="6"/>
      <c r="U5895" s="6"/>
      <c r="V5895" s="6"/>
      <c r="W5895" s="6" t="str">
        <f t="shared" si="185"/>
        <v>-</v>
      </c>
      <c r="X5895" s="6"/>
      <c r="Y5895" s="6"/>
      <c r="Z5895" s="6"/>
      <c r="AA5895" s="6"/>
      <c r="AB5895" s="6"/>
      <c r="AC5895" s="6"/>
    </row>
    <row r="5896" spans="1:29" x14ac:dyDescent="0.25">
      <c r="Q5896" s="12" t="str">
        <f t="shared" ca="1" si="186"/>
        <v>-</v>
      </c>
      <c r="W5896" t="str">
        <f t="shared" si="185"/>
        <v>-</v>
      </c>
    </row>
    <row r="5897" spans="1:29" x14ac:dyDescent="0.25">
      <c r="A5897" s="6"/>
      <c r="B5897" s="10"/>
      <c r="C5897" s="6"/>
      <c r="D5897" s="6"/>
      <c r="E5897" s="6"/>
      <c r="F5897" s="6"/>
      <c r="G5897" s="6"/>
      <c r="H5897" s="6"/>
      <c r="I5897" s="6"/>
      <c r="J5897" s="6"/>
      <c r="K5897" s="6"/>
      <c r="L5897" s="6"/>
      <c r="M5897" s="6"/>
      <c r="N5897" s="6"/>
      <c r="O5897" s="6"/>
      <c r="P5897" s="10"/>
      <c r="Q5897" s="15" t="str">
        <f t="shared" ca="1" si="186"/>
        <v>-</v>
      </c>
      <c r="R5897" s="6"/>
      <c r="S5897" s="6"/>
      <c r="T5897" s="6"/>
      <c r="U5897" s="6"/>
      <c r="V5897" s="6"/>
      <c r="W5897" s="6" t="str">
        <f t="shared" si="185"/>
        <v>-</v>
      </c>
      <c r="X5897" s="6"/>
      <c r="Y5897" s="6"/>
      <c r="Z5897" s="6"/>
      <c r="AA5897" s="6"/>
      <c r="AB5897" s="6"/>
      <c r="AC5897" s="6"/>
    </row>
    <row r="5898" spans="1:29" x14ac:dyDescent="0.25">
      <c r="Q5898" s="12" t="str">
        <f t="shared" ca="1" si="186"/>
        <v>-</v>
      </c>
      <c r="W5898" t="str">
        <f t="shared" si="185"/>
        <v>-</v>
      </c>
    </row>
    <row r="5899" spans="1:29" x14ac:dyDescent="0.25">
      <c r="A5899" s="6"/>
      <c r="B5899" s="10"/>
      <c r="C5899" s="6"/>
      <c r="D5899" s="6"/>
      <c r="E5899" s="6"/>
      <c r="F5899" s="6"/>
      <c r="G5899" s="6"/>
      <c r="H5899" s="6"/>
      <c r="I5899" s="6"/>
      <c r="J5899" s="6"/>
      <c r="K5899" s="6"/>
      <c r="L5899" s="6"/>
      <c r="M5899" s="6"/>
      <c r="N5899" s="6"/>
      <c r="O5899" s="6"/>
      <c r="P5899" s="10"/>
      <c r="Q5899" s="15" t="str">
        <f t="shared" ca="1" si="186"/>
        <v>-</v>
      </c>
      <c r="R5899" s="6"/>
      <c r="S5899" s="6"/>
      <c r="T5899" s="6"/>
      <c r="U5899" s="6"/>
      <c r="V5899" s="6"/>
      <c r="W5899" s="6" t="str">
        <f t="shared" si="185"/>
        <v>-</v>
      </c>
      <c r="X5899" s="6"/>
      <c r="Y5899" s="6"/>
      <c r="Z5899" s="6"/>
      <c r="AA5899" s="6"/>
      <c r="AB5899" s="6"/>
      <c r="AC5899" s="6"/>
    </row>
    <row r="5900" spans="1:29" x14ac:dyDescent="0.25">
      <c r="Q5900" s="12" t="str">
        <f t="shared" ca="1" si="186"/>
        <v>-</v>
      </c>
      <c r="W5900" t="str">
        <f t="shared" si="185"/>
        <v>-</v>
      </c>
    </row>
    <row r="5901" spans="1:29" x14ac:dyDescent="0.25">
      <c r="A5901" s="6"/>
      <c r="B5901" s="10"/>
      <c r="C5901" s="6"/>
      <c r="D5901" s="6"/>
      <c r="E5901" s="6"/>
      <c r="F5901" s="6"/>
      <c r="G5901" s="6"/>
      <c r="H5901" s="6"/>
      <c r="I5901" s="6"/>
      <c r="J5901" s="6"/>
      <c r="K5901" s="6"/>
      <c r="L5901" s="6"/>
      <c r="M5901" s="6"/>
      <c r="N5901" s="6"/>
      <c r="O5901" s="6"/>
      <c r="P5901" s="10"/>
      <c r="Q5901" s="15" t="str">
        <f t="shared" ca="1" si="186"/>
        <v>-</v>
      </c>
      <c r="R5901" s="6"/>
      <c r="S5901" s="6"/>
      <c r="T5901" s="6"/>
      <c r="U5901" s="6"/>
      <c r="V5901" s="6"/>
      <c r="W5901" s="6" t="str">
        <f t="shared" si="185"/>
        <v>-</v>
      </c>
      <c r="X5901" s="6"/>
      <c r="Y5901" s="6"/>
      <c r="Z5901" s="6"/>
      <c r="AA5901" s="6"/>
      <c r="AB5901" s="6"/>
      <c r="AC5901" s="6"/>
    </row>
    <row r="5902" spans="1:29" x14ac:dyDescent="0.25">
      <c r="Q5902" s="12" t="str">
        <f t="shared" ca="1" si="186"/>
        <v>-</v>
      </c>
      <c r="W5902" t="str">
        <f t="shared" si="185"/>
        <v>-</v>
      </c>
    </row>
    <row r="5903" spans="1:29" x14ac:dyDescent="0.25">
      <c r="A5903" s="6"/>
      <c r="B5903" s="10"/>
      <c r="C5903" s="6"/>
      <c r="D5903" s="6"/>
      <c r="E5903" s="6"/>
      <c r="F5903" s="6"/>
      <c r="G5903" s="6"/>
      <c r="H5903" s="6"/>
      <c r="I5903" s="6"/>
      <c r="J5903" s="6"/>
      <c r="K5903" s="6"/>
      <c r="L5903" s="6"/>
      <c r="M5903" s="6"/>
      <c r="N5903" s="6"/>
      <c r="O5903" s="6"/>
      <c r="P5903" s="10"/>
      <c r="Q5903" s="15" t="str">
        <f t="shared" ca="1" si="186"/>
        <v>-</v>
      </c>
      <c r="R5903" s="6"/>
      <c r="S5903" s="6"/>
      <c r="T5903" s="6"/>
      <c r="U5903" s="6"/>
      <c r="V5903" s="6"/>
      <c r="W5903" s="6" t="str">
        <f t="shared" si="185"/>
        <v>-</v>
      </c>
      <c r="X5903" s="6"/>
      <c r="Y5903" s="6"/>
      <c r="Z5903" s="6"/>
      <c r="AA5903" s="6"/>
      <c r="AB5903" s="6"/>
      <c r="AC5903" s="6"/>
    </row>
    <row r="5904" spans="1:29" x14ac:dyDescent="0.25">
      <c r="Q5904" s="12" t="str">
        <f t="shared" ca="1" si="186"/>
        <v>-</v>
      </c>
      <c r="W5904" t="str">
        <f t="shared" si="185"/>
        <v>-</v>
      </c>
    </row>
    <row r="5905" spans="1:29" x14ac:dyDescent="0.25">
      <c r="A5905" s="6"/>
      <c r="B5905" s="10"/>
      <c r="C5905" s="6"/>
      <c r="D5905" s="6"/>
      <c r="E5905" s="6"/>
      <c r="F5905" s="6"/>
      <c r="G5905" s="6"/>
      <c r="H5905" s="6"/>
      <c r="I5905" s="6"/>
      <c r="J5905" s="6"/>
      <c r="K5905" s="6"/>
      <c r="L5905" s="6"/>
      <c r="M5905" s="6"/>
      <c r="N5905" s="6"/>
      <c r="O5905" s="6"/>
      <c r="P5905" s="10"/>
      <c r="Q5905" s="15" t="str">
        <f t="shared" ca="1" si="186"/>
        <v>-</v>
      </c>
      <c r="R5905" s="6"/>
      <c r="S5905" s="6"/>
      <c r="T5905" s="6"/>
      <c r="U5905" s="6"/>
      <c r="V5905" s="6"/>
      <c r="W5905" s="6" t="str">
        <f t="shared" si="185"/>
        <v>-</v>
      </c>
      <c r="X5905" s="6"/>
      <c r="Y5905" s="6"/>
      <c r="Z5905" s="6"/>
      <c r="AA5905" s="6"/>
      <c r="AB5905" s="6"/>
      <c r="AC5905" s="6"/>
    </row>
    <row r="5906" spans="1:29" x14ac:dyDescent="0.25">
      <c r="Q5906" s="12" t="str">
        <f t="shared" ca="1" si="186"/>
        <v>-</v>
      </c>
      <c r="W5906" t="str">
        <f t="shared" si="185"/>
        <v>-</v>
      </c>
    </row>
    <row r="5907" spans="1:29" x14ac:dyDescent="0.25">
      <c r="A5907" s="6"/>
      <c r="B5907" s="10"/>
      <c r="C5907" s="6"/>
      <c r="D5907" s="6"/>
      <c r="E5907" s="6"/>
      <c r="F5907" s="6"/>
      <c r="G5907" s="6"/>
      <c r="H5907" s="6"/>
      <c r="I5907" s="6"/>
      <c r="J5907" s="6"/>
      <c r="K5907" s="6"/>
      <c r="L5907" s="6"/>
      <c r="M5907" s="6"/>
      <c r="N5907" s="6"/>
      <c r="O5907" s="6"/>
      <c r="P5907" s="10"/>
      <c r="Q5907" s="15" t="str">
        <f t="shared" ca="1" si="186"/>
        <v>-</v>
      </c>
      <c r="R5907" s="6"/>
      <c r="S5907" s="6"/>
      <c r="T5907" s="6"/>
      <c r="U5907" s="6"/>
      <c r="V5907" s="6"/>
      <c r="W5907" s="6" t="str">
        <f t="shared" si="185"/>
        <v>-</v>
      </c>
      <c r="X5907" s="6"/>
      <c r="Y5907" s="6"/>
      <c r="Z5907" s="6"/>
      <c r="AA5907" s="6"/>
      <c r="AB5907" s="6"/>
      <c r="AC5907" s="6"/>
    </row>
    <row r="5908" spans="1:29" x14ac:dyDescent="0.25">
      <c r="Q5908" s="12" t="str">
        <f t="shared" ca="1" si="186"/>
        <v>-</v>
      </c>
      <c r="W5908" t="str">
        <f t="shared" si="185"/>
        <v>-</v>
      </c>
    </row>
    <row r="5909" spans="1:29" x14ac:dyDescent="0.25">
      <c r="A5909" s="6"/>
      <c r="B5909" s="10"/>
      <c r="C5909" s="6"/>
      <c r="D5909" s="6"/>
      <c r="E5909" s="6"/>
      <c r="F5909" s="6"/>
      <c r="G5909" s="6"/>
      <c r="H5909" s="6"/>
      <c r="I5909" s="6"/>
      <c r="J5909" s="6"/>
      <c r="K5909" s="6"/>
      <c r="L5909" s="6"/>
      <c r="M5909" s="6"/>
      <c r="N5909" s="6"/>
      <c r="O5909" s="6"/>
      <c r="P5909" s="10"/>
      <c r="Q5909" s="15" t="str">
        <f t="shared" ca="1" si="186"/>
        <v>-</v>
      </c>
      <c r="R5909" s="6"/>
      <c r="S5909" s="6"/>
      <c r="T5909" s="6"/>
      <c r="U5909" s="6"/>
      <c r="V5909" s="6"/>
      <c r="W5909" s="6" t="str">
        <f t="shared" si="185"/>
        <v>-</v>
      </c>
      <c r="X5909" s="6"/>
      <c r="Y5909" s="6"/>
      <c r="Z5909" s="6"/>
      <c r="AA5909" s="6"/>
      <c r="AB5909" s="6"/>
      <c r="AC5909" s="6"/>
    </row>
    <row r="5910" spans="1:29" x14ac:dyDescent="0.25">
      <c r="Q5910" s="12" t="str">
        <f t="shared" ca="1" si="186"/>
        <v>-</v>
      </c>
      <c r="W5910" t="str">
        <f t="shared" si="185"/>
        <v>-</v>
      </c>
    </row>
    <row r="5911" spans="1:29" x14ac:dyDescent="0.25">
      <c r="A5911" s="6"/>
      <c r="B5911" s="10"/>
      <c r="C5911" s="6"/>
      <c r="D5911" s="6"/>
      <c r="E5911" s="6"/>
      <c r="F5911" s="6"/>
      <c r="G5911" s="6"/>
      <c r="H5911" s="6"/>
      <c r="I5911" s="6"/>
      <c r="J5911" s="6"/>
      <c r="K5911" s="6"/>
      <c r="L5911" s="6"/>
      <c r="M5911" s="6"/>
      <c r="N5911" s="6"/>
      <c r="O5911" s="6"/>
      <c r="P5911" s="10"/>
      <c r="Q5911" s="15" t="str">
        <f t="shared" ca="1" si="186"/>
        <v>-</v>
      </c>
      <c r="R5911" s="6"/>
      <c r="S5911" s="6"/>
      <c r="T5911" s="6"/>
      <c r="U5911" s="6"/>
      <c r="V5911" s="6"/>
      <c r="W5911" s="6" t="str">
        <f t="shared" si="185"/>
        <v>-</v>
      </c>
      <c r="X5911" s="6"/>
      <c r="Y5911" s="6"/>
      <c r="Z5911" s="6"/>
      <c r="AA5911" s="6"/>
      <c r="AB5911" s="6"/>
      <c r="AC5911" s="6"/>
    </row>
    <row r="5912" spans="1:29" x14ac:dyDescent="0.25">
      <c r="Q5912" s="12" t="str">
        <f t="shared" ca="1" si="186"/>
        <v>-</v>
      </c>
      <c r="W5912" t="str">
        <f t="shared" si="185"/>
        <v>-</v>
      </c>
    </row>
    <row r="5913" spans="1:29" x14ac:dyDescent="0.25">
      <c r="A5913" s="6"/>
      <c r="B5913" s="10"/>
      <c r="C5913" s="6"/>
      <c r="D5913" s="6"/>
      <c r="E5913" s="6"/>
      <c r="F5913" s="6"/>
      <c r="G5913" s="6"/>
      <c r="H5913" s="6"/>
      <c r="I5913" s="6"/>
      <c r="J5913" s="6"/>
      <c r="K5913" s="6"/>
      <c r="L5913" s="6"/>
      <c r="M5913" s="6"/>
      <c r="N5913" s="6"/>
      <c r="O5913" s="6"/>
      <c r="P5913" s="10"/>
      <c r="Q5913" s="15" t="str">
        <f t="shared" ca="1" si="186"/>
        <v>-</v>
      </c>
      <c r="R5913" s="6"/>
      <c r="S5913" s="6"/>
      <c r="T5913" s="6"/>
      <c r="U5913" s="6"/>
      <c r="V5913" s="6"/>
      <c r="W5913" s="6" t="str">
        <f t="shared" si="185"/>
        <v>-</v>
      </c>
      <c r="X5913" s="6"/>
      <c r="Y5913" s="6"/>
      <c r="Z5913" s="6"/>
      <c r="AA5913" s="6"/>
      <c r="AB5913" s="6"/>
      <c r="AC5913" s="6"/>
    </row>
    <row r="5914" spans="1:29" x14ac:dyDescent="0.25">
      <c r="Q5914" s="12" t="str">
        <f t="shared" ca="1" si="186"/>
        <v>-</v>
      </c>
      <c r="W5914" t="str">
        <f t="shared" si="185"/>
        <v>-</v>
      </c>
    </row>
    <row r="5915" spans="1:29" x14ac:dyDescent="0.25">
      <c r="A5915" s="6"/>
      <c r="B5915" s="10"/>
      <c r="C5915" s="6"/>
      <c r="D5915" s="6"/>
      <c r="E5915" s="6"/>
      <c r="F5915" s="6"/>
      <c r="G5915" s="6"/>
      <c r="H5915" s="6"/>
      <c r="I5915" s="6"/>
      <c r="J5915" s="6"/>
      <c r="K5915" s="6"/>
      <c r="L5915" s="6"/>
      <c r="M5915" s="6"/>
      <c r="N5915" s="6"/>
      <c r="O5915" s="6"/>
      <c r="P5915" s="10"/>
      <c r="Q5915" s="15" t="str">
        <f t="shared" ca="1" si="186"/>
        <v>-</v>
      </c>
      <c r="R5915" s="6"/>
      <c r="S5915" s="6"/>
      <c r="T5915" s="6"/>
      <c r="U5915" s="6"/>
      <c r="V5915" s="6"/>
      <c r="W5915" s="6" t="str">
        <f t="shared" si="185"/>
        <v>-</v>
      </c>
      <c r="X5915" s="6"/>
      <c r="Y5915" s="6"/>
      <c r="Z5915" s="6"/>
      <c r="AA5915" s="6"/>
      <c r="AB5915" s="6"/>
      <c r="AC5915" s="6"/>
    </row>
    <row r="5916" spans="1:29" x14ac:dyDescent="0.25">
      <c r="Q5916" s="12" t="str">
        <f t="shared" ca="1" si="186"/>
        <v>-</v>
      </c>
      <c r="W5916" t="str">
        <f t="shared" si="185"/>
        <v>-</v>
      </c>
    </row>
    <row r="5917" spans="1:29" x14ac:dyDescent="0.25">
      <c r="A5917" s="6"/>
      <c r="B5917" s="10"/>
      <c r="C5917" s="6"/>
      <c r="D5917" s="6"/>
      <c r="E5917" s="6"/>
      <c r="F5917" s="6"/>
      <c r="G5917" s="6"/>
      <c r="H5917" s="6"/>
      <c r="I5917" s="6"/>
      <c r="J5917" s="6"/>
      <c r="K5917" s="6"/>
      <c r="L5917" s="6"/>
      <c r="M5917" s="6"/>
      <c r="N5917" s="6"/>
      <c r="O5917" s="6"/>
      <c r="P5917" s="10"/>
      <c r="Q5917" s="15" t="str">
        <f t="shared" ca="1" si="186"/>
        <v>-</v>
      </c>
      <c r="R5917" s="6"/>
      <c r="S5917" s="6"/>
      <c r="T5917" s="6"/>
      <c r="U5917" s="6"/>
      <c r="V5917" s="6"/>
      <c r="W5917" s="6" t="str">
        <f t="shared" si="185"/>
        <v>-</v>
      </c>
      <c r="X5917" s="6"/>
      <c r="Y5917" s="6"/>
      <c r="Z5917" s="6"/>
      <c r="AA5917" s="6"/>
      <c r="AB5917" s="6"/>
      <c r="AC5917" s="6"/>
    </row>
    <row r="5918" spans="1:29" x14ac:dyDescent="0.25">
      <c r="Q5918" s="12" t="str">
        <f t="shared" ca="1" si="186"/>
        <v>-</v>
      </c>
      <c r="W5918" t="str">
        <f t="shared" si="185"/>
        <v>-</v>
      </c>
    </row>
    <row r="5919" spans="1:29" x14ac:dyDescent="0.25">
      <c r="A5919" s="6"/>
      <c r="B5919" s="10"/>
      <c r="C5919" s="6"/>
      <c r="D5919" s="6"/>
      <c r="E5919" s="6"/>
      <c r="F5919" s="6"/>
      <c r="G5919" s="6"/>
      <c r="H5919" s="6"/>
      <c r="I5919" s="6"/>
      <c r="J5919" s="6"/>
      <c r="K5919" s="6"/>
      <c r="L5919" s="6"/>
      <c r="M5919" s="6"/>
      <c r="N5919" s="6"/>
      <c r="O5919" s="6"/>
      <c r="P5919" s="10"/>
      <c r="Q5919" s="15" t="str">
        <f t="shared" ca="1" si="186"/>
        <v>-</v>
      </c>
      <c r="R5919" s="6"/>
      <c r="S5919" s="6"/>
      <c r="T5919" s="6"/>
      <c r="U5919" s="6"/>
      <c r="V5919" s="6"/>
      <c r="W5919" s="6" t="str">
        <f t="shared" si="185"/>
        <v>-</v>
      </c>
      <c r="X5919" s="6"/>
      <c r="Y5919" s="6"/>
      <c r="Z5919" s="6"/>
      <c r="AA5919" s="6"/>
      <c r="AB5919" s="6"/>
      <c r="AC5919" s="6"/>
    </row>
    <row r="5920" spans="1:29" x14ac:dyDescent="0.25">
      <c r="Q5920" s="12" t="str">
        <f t="shared" ca="1" si="186"/>
        <v>-</v>
      </c>
      <c r="W5920" t="str">
        <f t="shared" si="185"/>
        <v>-</v>
      </c>
    </row>
    <row r="5921" spans="1:29" x14ac:dyDescent="0.25">
      <c r="A5921" s="6"/>
      <c r="B5921" s="10"/>
      <c r="C5921" s="6"/>
      <c r="D5921" s="6"/>
      <c r="E5921" s="6"/>
      <c r="F5921" s="6"/>
      <c r="G5921" s="6"/>
      <c r="H5921" s="6"/>
      <c r="I5921" s="6"/>
      <c r="J5921" s="6"/>
      <c r="K5921" s="6"/>
      <c r="L5921" s="6"/>
      <c r="M5921" s="6"/>
      <c r="N5921" s="6"/>
      <c r="O5921" s="6"/>
      <c r="P5921" s="10"/>
      <c r="Q5921" s="15" t="str">
        <f t="shared" ca="1" si="186"/>
        <v>-</v>
      </c>
      <c r="R5921" s="6"/>
      <c r="S5921" s="6"/>
      <c r="T5921" s="6"/>
      <c r="U5921" s="6"/>
      <c r="V5921" s="6"/>
      <c r="W5921" s="6" t="str">
        <f t="shared" si="185"/>
        <v>-</v>
      </c>
      <c r="X5921" s="6"/>
      <c r="Y5921" s="6"/>
      <c r="Z5921" s="6"/>
      <c r="AA5921" s="6"/>
      <c r="AB5921" s="6"/>
      <c r="AC5921" s="6"/>
    </row>
    <row r="5922" spans="1:29" x14ac:dyDescent="0.25">
      <c r="Q5922" s="12" t="str">
        <f t="shared" ca="1" si="186"/>
        <v>-</v>
      </c>
      <c r="W5922" t="str">
        <f t="shared" si="185"/>
        <v>-</v>
      </c>
    </row>
    <row r="5923" spans="1:29" x14ac:dyDescent="0.25">
      <c r="A5923" s="6"/>
      <c r="B5923" s="10"/>
      <c r="C5923" s="6"/>
      <c r="D5923" s="6"/>
      <c r="E5923" s="6"/>
      <c r="F5923" s="6"/>
      <c r="G5923" s="6"/>
      <c r="H5923" s="6"/>
      <c r="I5923" s="6"/>
      <c r="J5923" s="6"/>
      <c r="K5923" s="6"/>
      <c r="L5923" s="6"/>
      <c r="M5923" s="6"/>
      <c r="N5923" s="6"/>
      <c r="O5923" s="6"/>
      <c r="P5923" s="10"/>
      <c r="Q5923" s="15" t="str">
        <f t="shared" ca="1" si="186"/>
        <v>-</v>
      </c>
      <c r="R5923" s="6"/>
      <c r="S5923" s="6"/>
      <c r="T5923" s="6"/>
      <c r="U5923" s="6"/>
      <c r="V5923" s="6"/>
      <c r="W5923" s="6" t="str">
        <f t="shared" si="185"/>
        <v>-</v>
      </c>
      <c r="X5923" s="6"/>
      <c r="Y5923" s="6"/>
      <c r="Z5923" s="6"/>
      <c r="AA5923" s="6"/>
      <c r="AB5923" s="6"/>
      <c r="AC5923" s="6"/>
    </row>
    <row r="5924" spans="1:29" x14ac:dyDescent="0.25">
      <c r="Q5924" s="12" t="str">
        <f t="shared" ca="1" si="186"/>
        <v>-</v>
      </c>
      <c r="W5924" t="str">
        <f t="shared" si="185"/>
        <v>-</v>
      </c>
    </row>
    <row r="5925" spans="1:29" x14ac:dyDescent="0.25">
      <c r="A5925" s="6"/>
      <c r="B5925" s="10"/>
      <c r="C5925" s="6"/>
      <c r="D5925" s="6"/>
      <c r="E5925" s="6"/>
      <c r="F5925" s="6"/>
      <c r="G5925" s="6"/>
      <c r="H5925" s="6"/>
      <c r="I5925" s="6"/>
      <c r="J5925" s="6"/>
      <c r="K5925" s="6"/>
      <c r="L5925" s="6"/>
      <c r="M5925" s="6"/>
      <c r="N5925" s="6"/>
      <c r="O5925" s="6"/>
      <c r="P5925" s="10"/>
      <c r="Q5925" s="15" t="str">
        <f t="shared" ca="1" si="186"/>
        <v>-</v>
      </c>
      <c r="R5925" s="6"/>
      <c r="S5925" s="6"/>
      <c r="T5925" s="6"/>
      <c r="U5925" s="6"/>
      <c r="V5925" s="6"/>
      <c r="W5925" s="6" t="str">
        <f t="shared" si="185"/>
        <v>-</v>
      </c>
      <c r="X5925" s="6"/>
      <c r="Y5925" s="6"/>
      <c r="Z5925" s="6"/>
      <c r="AA5925" s="6"/>
      <c r="AB5925" s="6"/>
      <c r="AC5925" s="6"/>
    </row>
    <row r="5926" spans="1:29" x14ac:dyDescent="0.25">
      <c r="Q5926" s="12" t="str">
        <f t="shared" ca="1" si="186"/>
        <v>-</v>
      </c>
      <c r="W5926" t="str">
        <f t="shared" si="185"/>
        <v>-</v>
      </c>
    </row>
    <row r="5927" spans="1:29" x14ac:dyDescent="0.25">
      <c r="A5927" s="6"/>
      <c r="B5927" s="10"/>
      <c r="C5927" s="6"/>
      <c r="D5927" s="6"/>
      <c r="E5927" s="6"/>
      <c r="F5927" s="6"/>
      <c r="G5927" s="6"/>
      <c r="H5927" s="6"/>
      <c r="I5927" s="6"/>
      <c r="J5927" s="6"/>
      <c r="K5927" s="6"/>
      <c r="L5927" s="6"/>
      <c r="M5927" s="6"/>
      <c r="N5927" s="6"/>
      <c r="O5927" s="6"/>
      <c r="P5927" s="10"/>
      <c r="Q5927" s="15" t="str">
        <f t="shared" ca="1" si="186"/>
        <v>-</v>
      </c>
      <c r="R5927" s="6"/>
      <c r="S5927" s="6"/>
      <c r="T5927" s="6"/>
      <c r="U5927" s="6"/>
      <c r="V5927" s="6"/>
      <c r="W5927" s="6" t="str">
        <f t="shared" si="185"/>
        <v>-</v>
      </c>
      <c r="X5927" s="6"/>
      <c r="Y5927" s="6"/>
      <c r="Z5927" s="6"/>
      <c r="AA5927" s="6"/>
      <c r="AB5927" s="6"/>
      <c r="AC5927" s="6"/>
    </row>
    <row r="5928" spans="1:29" x14ac:dyDescent="0.25">
      <c r="Q5928" s="12" t="str">
        <f t="shared" ca="1" si="186"/>
        <v>-</v>
      </c>
      <c r="W5928" t="str">
        <f t="shared" si="185"/>
        <v>-</v>
      </c>
    </row>
    <row r="5929" spans="1:29" x14ac:dyDescent="0.25">
      <c r="A5929" s="6"/>
      <c r="B5929" s="10"/>
      <c r="C5929" s="6"/>
      <c r="D5929" s="6"/>
      <c r="E5929" s="6"/>
      <c r="F5929" s="6"/>
      <c r="G5929" s="6"/>
      <c r="H5929" s="6"/>
      <c r="I5929" s="6"/>
      <c r="J5929" s="6"/>
      <c r="K5929" s="6"/>
      <c r="L5929" s="6"/>
      <c r="M5929" s="6"/>
      <c r="N5929" s="6"/>
      <c r="O5929" s="6"/>
      <c r="P5929" s="10"/>
      <c r="Q5929" s="15" t="str">
        <f t="shared" ca="1" si="186"/>
        <v>-</v>
      </c>
      <c r="R5929" s="6"/>
      <c r="S5929" s="6"/>
      <c r="T5929" s="6"/>
      <c r="U5929" s="6"/>
      <c r="V5929" s="6"/>
      <c r="W5929" s="6" t="str">
        <f t="shared" si="185"/>
        <v>-</v>
      </c>
      <c r="X5929" s="6"/>
      <c r="Y5929" s="6"/>
      <c r="Z5929" s="6"/>
      <c r="AA5929" s="6"/>
      <c r="AB5929" s="6"/>
      <c r="AC5929" s="6"/>
    </row>
    <row r="5930" spans="1:29" x14ac:dyDescent="0.25">
      <c r="Q5930" s="12" t="str">
        <f t="shared" ca="1" si="186"/>
        <v>-</v>
      </c>
      <c r="W5930" t="str">
        <f t="shared" si="185"/>
        <v>-</v>
      </c>
    </row>
    <row r="5931" spans="1:29" x14ac:dyDescent="0.25">
      <c r="A5931" s="6"/>
      <c r="B5931" s="10"/>
      <c r="C5931" s="6"/>
      <c r="D5931" s="6"/>
      <c r="E5931" s="6"/>
      <c r="F5931" s="6"/>
      <c r="G5931" s="6"/>
      <c r="H5931" s="6"/>
      <c r="I5931" s="6"/>
      <c r="J5931" s="6"/>
      <c r="K5931" s="6"/>
      <c r="L5931" s="6"/>
      <c r="M5931" s="6"/>
      <c r="N5931" s="6"/>
      <c r="O5931" s="6"/>
      <c r="P5931" s="10"/>
      <c r="Q5931" s="15" t="str">
        <f t="shared" ca="1" si="186"/>
        <v>-</v>
      </c>
      <c r="R5931" s="6"/>
      <c r="S5931" s="6"/>
      <c r="T5931" s="6"/>
      <c r="U5931" s="6"/>
      <c r="V5931" s="6"/>
      <c r="W5931" s="6" t="str">
        <f t="shared" si="185"/>
        <v>-</v>
      </c>
      <c r="X5931" s="6"/>
      <c r="Y5931" s="6"/>
      <c r="Z5931" s="6"/>
      <c r="AA5931" s="6"/>
      <c r="AB5931" s="6"/>
      <c r="AC5931" s="6"/>
    </row>
    <row r="5932" spans="1:29" x14ac:dyDescent="0.25">
      <c r="Q5932" s="12" t="str">
        <f t="shared" ca="1" si="186"/>
        <v>-</v>
      </c>
      <c r="W5932" t="str">
        <f t="shared" si="185"/>
        <v>-</v>
      </c>
    </row>
    <row r="5933" spans="1:29" x14ac:dyDescent="0.25">
      <c r="A5933" s="6"/>
      <c r="B5933" s="10"/>
      <c r="C5933" s="6"/>
      <c r="D5933" s="6"/>
      <c r="E5933" s="6"/>
      <c r="F5933" s="6"/>
      <c r="G5933" s="6"/>
      <c r="H5933" s="6"/>
      <c r="I5933" s="6"/>
      <c r="J5933" s="6"/>
      <c r="K5933" s="6"/>
      <c r="L5933" s="6"/>
      <c r="M5933" s="6"/>
      <c r="N5933" s="6"/>
      <c r="O5933" s="6"/>
      <c r="P5933" s="10"/>
      <c r="Q5933" s="15" t="str">
        <f t="shared" ca="1" si="186"/>
        <v>-</v>
      </c>
      <c r="R5933" s="6"/>
      <c r="S5933" s="6"/>
      <c r="T5933" s="6"/>
      <c r="U5933" s="6"/>
      <c r="V5933" s="6"/>
      <c r="W5933" s="6" t="str">
        <f t="shared" si="185"/>
        <v>-</v>
      </c>
      <c r="X5933" s="6"/>
      <c r="Y5933" s="6"/>
      <c r="Z5933" s="6"/>
      <c r="AA5933" s="6"/>
      <c r="AB5933" s="6"/>
      <c r="AC5933" s="6"/>
    </row>
    <row r="5934" spans="1:29" x14ac:dyDescent="0.25">
      <c r="Q5934" s="12" t="str">
        <f t="shared" ca="1" si="186"/>
        <v>-</v>
      </c>
      <c r="W5934" t="str">
        <f t="shared" si="185"/>
        <v>-</v>
      </c>
    </row>
    <row r="5935" spans="1:29" x14ac:dyDescent="0.25">
      <c r="A5935" s="6"/>
      <c r="B5935" s="10"/>
      <c r="C5935" s="6"/>
      <c r="D5935" s="6"/>
      <c r="E5935" s="6"/>
      <c r="F5935" s="6"/>
      <c r="G5935" s="6"/>
      <c r="H5935" s="6"/>
      <c r="I5935" s="6"/>
      <c r="J5935" s="6"/>
      <c r="K5935" s="6"/>
      <c r="L5935" s="6"/>
      <c r="M5935" s="6"/>
      <c r="N5935" s="6"/>
      <c r="O5935" s="6"/>
      <c r="P5935" s="10"/>
      <c r="Q5935" s="15" t="str">
        <f t="shared" ca="1" si="186"/>
        <v>-</v>
      </c>
      <c r="R5935" s="6"/>
      <c r="S5935" s="6"/>
      <c r="T5935" s="6"/>
      <c r="U5935" s="6"/>
      <c r="V5935" s="6"/>
      <c r="W5935" s="6" t="str">
        <f t="shared" si="185"/>
        <v>-</v>
      </c>
      <c r="X5935" s="6"/>
      <c r="Y5935" s="6"/>
      <c r="Z5935" s="6"/>
      <c r="AA5935" s="6"/>
      <c r="AB5935" s="6"/>
      <c r="AC5935" s="6"/>
    </row>
    <row r="5936" spans="1:29" x14ac:dyDescent="0.25">
      <c r="Q5936" s="12" t="str">
        <f t="shared" ca="1" si="186"/>
        <v>-</v>
      </c>
      <c r="W5936" t="str">
        <f t="shared" si="185"/>
        <v>-</v>
      </c>
    </row>
    <row r="5937" spans="1:29" x14ac:dyDescent="0.25">
      <c r="A5937" s="6"/>
      <c r="B5937" s="10"/>
      <c r="C5937" s="6"/>
      <c r="D5937" s="6"/>
      <c r="E5937" s="6"/>
      <c r="F5937" s="6"/>
      <c r="G5937" s="6"/>
      <c r="H5937" s="6"/>
      <c r="I5937" s="6"/>
      <c r="J5937" s="6"/>
      <c r="K5937" s="6"/>
      <c r="L5937" s="6"/>
      <c r="M5937" s="6"/>
      <c r="N5937" s="6"/>
      <c r="O5937" s="6"/>
      <c r="P5937" s="10"/>
      <c r="Q5937" s="15" t="str">
        <f t="shared" ca="1" si="186"/>
        <v>-</v>
      </c>
      <c r="R5937" s="6"/>
      <c r="S5937" s="6"/>
      <c r="T5937" s="6"/>
      <c r="U5937" s="6"/>
      <c r="V5937" s="6"/>
      <c r="W5937" s="6" t="str">
        <f t="shared" si="185"/>
        <v>-</v>
      </c>
      <c r="X5937" s="6"/>
      <c r="Y5937" s="6"/>
      <c r="Z5937" s="6"/>
      <c r="AA5937" s="6"/>
      <c r="AB5937" s="6"/>
      <c r="AC5937" s="6"/>
    </row>
    <row r="5938" spans="1:29" x14ac:dyDescent="0.25">
      <c r="Q5938" s="12" t="str">
        <f t="shared" ca="1" si="186"/>
        <v>-</v>
      </c>
      <c r="W5938" t="str">
        <f t="shared" si="185"/>
        <v>-</v>
      </c>
    </row>
    <row r="5939" spans="1:29" x14ac:dyDescent="0.25">
      <c r="A5939" s="6"/>
      <c r="B5939" s="10"/>
      <c r="C5939" s="6"/>
      <c r="D5939" s="6"/>
      <c r="E5939" s="6"/>
      <c r="F5939" s="6"/>
      <c r="G5939" s="6"/>
      <c r="H5939" s="6"/>
      <c r="I5939" s="6"/>
      <c r="J5939" s="6"/>
      <c r="K5939" s="6"/>
      <c r="L5939" s="6"/>
      <c r="M5939" s="6"/>
      <c r="N5939" s="6"/>
      <c r="O5939" s="6"/>
      <c r="P5939" s="10"/>
      <c r="Q5939" s="15" t="str">
        <f t="shared" ca="1" si="186"/>
        <v>-</v>
      </c>
      <c r="R5939" s="6"/>
      <c r="S5939" s="6"/>
      <c r="T5939" s="6"/>
      <c r="U5939" s="6"/>
      <c r="V5939" s="6"/>
      <c r="W5939" s="6" t="str">
        <f t="shared" si="185"/>
        <v>-</v>
      </c>
      <c r="X5939" s="6"/>
      <c r="Y5939" s="6"/>
      <c r="Z5939" s="6"/>
      <c r="AA5939" s="6"/>
      <c r="AB5939" s="6"/>
      <c r="AC5939" s="6"/>
    </row>
    <row r="5940" spans="1:29" x14ac:dyDescent="0.25">
      <c r="Q5940" s="12" t="str">
        <f t="shared" ca="1" si="186"/>
        <v>-</v>
      </c>
      <c r="W5940" t="str">
        <f t="shared" si="185"/>
        <v>-</v>
      </c>
    </row>
    <row r="5941" spans="1:29" x14ac:dyDescent="0.25">
      <c r="A5941" s="6"/>
      <c r="B5941" s="10"/>
      <c r="C5941" s="6"/>
      <c r="D5941" s="6"/>
      <c r="E5941" s="6"/>
      <c r="F5941" s="6"/>
      <c r="G5941" s="6"/>
      <c r="H5941" s="6"/>
      <c r="I5941" s="6"/>
      <c r="J5941" s="6"/>
      <c r="K5941" s="6"/>
      <c r="L5941" s="6"/>
      <c r="M5941" s="6"/>
      <c r="N5941" s="6"/>
      <c r="O5941" s="6"/>
      <c r="P5941" s="10"/>
      <c r="Q5941" s="15" t="str">
        <f t="shared" ca="1" si="186"/>
        <v>-</v>
      </c>
      <c r="R5941" s="6"/>
      <c r="S5941" s="6"/>
      <c r="T5941" s="6"/>
      <c r="U5941" s="6"/>
      <c r="V5941" s="6"/>
      <c r="W5941" s="6" t="str">
        <f t="shared" si="185"/>
        <v>-</v>
      </c>
      <c r="X5941" s="6"/>
      <c r="Y5941" s="6"/>
      <c r="Z5941" s="6"/>
      <c r="AA5941" s="6"/>
      <c r="AB5941" s="6"/>
      <c r="AC5941" s="6"/>
    </row>
    <row r="5942" spans="1:29" x14ac:dyDescent="0.25">
      <c r="Q5942" s="12" t="str">
        <f t="shared" ca="1" si="186"/>
        <v>-</v>
      </c>
      <c r="W5942" t="str">
        <f t="shared" si="185"/>
        <v>-</v>
      </c>
    </row>
    <row r="5943" spans="1:29" x14ac:dyDescent="0.25">
      <c r="A5943" s="6"/>
      <c r="B5943" s="10"/>
      <c r="C5943" s="6"/>
      <c r="D5943" s="6"/>
      <c r="E5943" s="6"/>
      <c r="F5943" s="6"/>
      <c r="G5943" s="6"/>
      <c r="H5943" s="6"/>
      <c r="I5943" s="6"/>
      <c r="J5943" s="6"/>
      <c r="K5943" s="6"/>
      <c r="L5943" s="6"/>
      <c r="M5943" s="6"/>
      <c r="N5943" s="6"/>
      <c r="O5943" s="6"/>
      <c r="P5943" s="10"/>
      <c r="Q5943" s="15" t="str">
        <f t="shared" ca="1" si="186"/>
        <v>-</v>
      </c>
      <c r="R5943" s="6"/>
      <c r="S5943" s="6"/>
      <c r="T5943" s="6"/>
      <c r="U5943" s="6"/>
      <c r="V5943" s="6"/>
      <c r="W5943" s="6" t="str">
        <f t="shared" si="185"/>
        <v>-</v>
      </c>
      <c r="X5943" s="6"/>
      <c r="Y5943" s="6"/>
      <c r="Z5943" s="6"/>
      <c r="AA5943" s="6"/>
      <c r="AB5943" s="6"/>
      <c r="AC5943" s="6"/>
    </row>
    <row r="5944" spans="1:29" x14ac:dyDescent="0.25">
      <c r="Q5944" s="12" t="str">
        <f t="shared" ca="1" si="186"/>
        <v>-</v>
      </c>
      <c r="W5944" t="str">
        <f t="shared" si="185"/>
        <v>-</v>
      </c>
    </row>
    <row r="5945" spans="1:29" x14ac:dyDescent="0.25">
      <c r="A5945" s="6"/>
      <c r="B5945" s="10"/>
      <c r="C5945" s="6"/>
      <c r="D5945" s="6"/>
      <c r="E5945" s="6"/>
      <c r="F5945" s="6"/>
      <c r="G5945" s="6"/>
      <c r="H5945" s="6"/>
      <c r="I5945" s="6"/>
      <c r="J5945" s="6"/>
      <c r="K5945" s="6"/>
      <c r="L5945" s="6"/>
      <c r="M5945" s="6"/>
      <c r="N5945" s="6"/>
      <c r="O5945" s="6"/>
      <c r="P5945" s="10"/>
      <c r="Q5945" s="15" t="str">
        <f t="shared" ca="1" si="186"/>
        <v>-</v>
      </c>
      <c r="R5945" s="6"/>
      <c r="S5945" s="6"/>
      <c r="T5945" s="6"/>
      <c r="U5945" s="6"/>
      <c r="V5945" s="6"/>
      <c r="W5945" s="6" t="str">
        <f t="shared" si="185"/>
        <v>-</v>
      </c>
      <c r="X5945" s="6"/>
      <c r="Y5945" s="6"/>
      <c r="Z5945" s="6"/>
      <c r="AA5945" s="6"/>
      <c r="AB5945" s="6"/>
      <c r="AC5945" s="6"/>
    </row>
    <row r="5946" spans="1:29" x14ac:dyDescent="0.25">
      <c r="Q5946" s="12" t="str">
        <f t="shared" ca="1" si="186"/>
        <v>-</v>
      </c>
      <c r="W5946" t="str">
        <f t="shared" si="185"/>
        <v>-</v>
      </c>
    </row>
    <row r="5947" spans="1:29" x14ac:dyDescent="0.25">
      <c r="A5947" s="6"/>
      <c r="B5947" s="10"/>
      <c r="C5947" s="6"/>
      <c r="D5947" s="6"/>
      <c r="E5947" s="6"/>
      <c r="F5947" s="6"/>
      <c r="G5947" s="6"/>
      <c r="H5947" s="6"/>
      <c r="I5947" s="6"/>
      <c r="J5947" s="6"/>
      <c r="K5947" s="6"/>
      <c r="L5947" s="6"/>
      <c r="M5947" s="6"/>
      <c r="N5947" s="6"/>
      <c r="O5947" s="6"/>
      <c r="P5947" s="10"/>
      <c r="Q5947" s="15" t="str">
        <f t="shared" ca="1" si="186"/>
        <v>-</v>
      </c>
      <c r="R5947" s="6"/>
      <c r="S5947" s="6"/>
      <c r="T5947" s="6"/>
      <c r="U5947" s="6"/>
      <c r="V5947" s="6"/>
      <c r="W5947" s="6" t="str">
        <f t="shared" si="185"/>
        <v>-</v>
      </c>
      <c r="X5947" s="6"/>
      <c r="Y5947" s="6"/>
      <c r="Z5947" s="6"/>
      <c r="AA5947" s="6"/>
      <c r="AB5947" s="6"/>
      <c r="AC5947" s="6"/>
    </row>
    <row r="5948" spans="1:29" x14ac:dyDescent="0.25">
      <c r="Q5948" s="12" t="str">
        <f t="shared" ca="1" si="186"/>
        <v>-</v>
      </c>
      <c r="W5948" t="str">
        <f t="shared" si="185"/>
        <v>-</v>
      </c>
    </row>
    <row r="5949" spans="1:29" x14ac:dyDescent="0.25">
      <c r="A5949" s="6"/>
      <c r="B5949" s="10"/>
      <c r="C5949" s="6"/>
      <c r="D5949" s="6"/>
      <c r="E5949" s="6"/>
      <c r="F5949" s="6"/>
      <c r="G5949" s="6"/>
      <c r="H5949" s="6"/>
      <c r="I5949" s="6"/>
      <c r="J5949" s="6"/>
      <c r="K5949" s="6"/>
      <c r="L5949" s="6"/>
      <c r="M5949" s="6"/>
      <c r="N5949" s="6"/>
      <c r="O5949" s="6"/>
      <c r="P5949" s="10"/>
      <c r="Q5949" s="15" t="str">
        <f t="shared" ca="1" si="186"/>
        <v>-</v>
      </c>
      <c r="R5949" s="6"/>
      <c r="S5949" s="6"/>
      <c r="T5949" s="6"/>
      <c r="U5949" s="6"/>
      <c r="V5949" s="6"/>
      <c r="W5949" s="6" t="str">
        <f t="shared" si="185"/>
        <v>-</v>
      </c>
      <c r="X5949" s="6"/>
      <c r="Y5949" s="6"/>
      <c r="Z5949" s="6"/>
      <c r="AA5949" s="6"/>
      <c r="AB5949" s="6"/>
      <c r="AC5949" s="6"/>
    </row>
    <row r="5950" spans="1:29" x14ac:dyDescent="0.25">
      <c r="Q5950" s="12" t="str">
        <f t="shared" ca="1" si="186"/>
        <v>-</v>
      </c>
      <c r="W5950" t="str">
        <f t="shared" si="185"/>
        <v>-</v>
      </c>
    </row>
    <row r="5951" spans="1:29" x14ac:dyDescent="0.25">
      <c r="A5951" s="6"/>
      <c r="B5951" s="10"/>
      <c r="C5951" s="6"/>
      <c r="D5951" s="6"/>
      <c r="E5951" s="6"/>
      <c r="F5951" s="6"/>
      <c r="G5951" s="6"/>
      <c r="H5951" s="6"/>
      <c r="I5951" s="6"/>
      <c r="J5951" s="6"/>
      <c r="K5951" s="6"/>
      <c r="L5951" s="6"/>
      <c r="M5951" s="6"/>
      <c r="N5951" s="6"/>
      <c r="O5951" s="6"/>
      <c r="P5951" s="10"/>
      <c r="Q5951" s="15" t="str">
        <f t="shared" ca="1" si="186"/>
        <v>-</v>
      </c>
      <c r="R5951" s="6"/>
      <c r="S5951" s="6"/>
      <c r="T5951" s="6"/>
      <c r="U5951" s="6"/>
      <c r="V5951" s="6"/>
      <c r="W5951" s="6" t="str">
        <f t="shared" ref="W5951:W6014" si="187">IF(OR(ISBLANK(J5951),ISBLANK(V5951)),"-",(IF(J5951=V5951,"Yes","No")))</f>
        <v>-</v>
      </c>
      <c r="X5951" s="6"/>
      <c r="Y5951" s="6"/>
      <c r="Z5951" s="6"/>
      <c r="AA5951" s="6"/>
      <c r="AB5951" s="6"/>
      <c r="AC5951" s="6"/>
    </row>
    <row r="5952" spans="1:29" x14ac:dyDescent="0.25">
      <c r="Q5952" s="12" t="str">
        <f t="shared" ref="Q5952:Q6015" ca="1" si="188">IF(B5952&gt;1/1/1900, (IF(R5952="Closed",(DATEDIF(B5952,P5952,"d"))-(DATEDIF(M5952,O5952,"d")),IF(OR(R5952="Pending",ISBLANK(P5952)),TODAY()-B5952))),"-")</f>
        <v>-</v>
      </c>
      <c r="W5952" t="str">
        <f t="shared" si="187"/>
        <v>-</v>
      </c>
    </row>
    <row r="5953" spans="1:29" x14ac:dyDescent="0.25">
      <c r="A5953" s="6"/>
      <c r="B5953" s="10"/>
      <c r="C5953" s="6"/>
      <c r="D5953" s="6"/>
      <c r="E5953" s="6"/>
      <c r="F5953" s="6"/>
      <c r="G5953" s="6"/>
      <c r="H5953" s="6"/>
      <c r="I5953" s="6"/>
      <c r="J5953" s="6"/>
      <c r="K5953" s="6"/>
      <c r="L5953" s="6"/>
      <c r="M5953" s="6"/>
      <c r="N5953" s="6"/>
      <c r="O5953" s="6"/>
      <c r="P5953" s="10"/>
      <c r="Q5953" s="15" t="str">
        <f t="shared" ca="1" si="188"/>
        <v>-</v>
      </c>
      <c r="R5953" s="6"/>
      <c r="S5953" s="6"/>
      <c r="T5953" s="6"/>
      <c r="U5953" s="6"/>
      <c r="V5953" s="6"/>
      <c r="W5953" s="6" t="str">
        <f t="shared" si="187"/>
        <v>-</v>
      </c>
      <c r="X5953" s="6"/>
      <c r="Y5953" s="6"/>
      <c r="Z5953" s="6"/>
      <c r="AA5953" s="6"/>
      <c r="AB5953" s="6"/>
      <c r="AC5953" s="6"/>
    </row>
    <row r="5954" spans="1:29" x14ac:dyDescent="0.25">
      <c r="Q5954" s="12" t="str">
        <f t="shared" ca="1" si="188"/>
        <v>-</v>
      </c>
      <c r="W5954" t="str">
        <f t="shared" si="187"/>
        <v>-</v>
      </c>
    </row>
    <row r="5955" spans="1:29" x14ac:dyDescent="0.25">
      <c r="A5955" s="6"/>
      <c r="B5955" s="10"/>
      <c r="C5955" s="6"/>
      <c r="D5955" s="6"/>
      <c r="E5955" s="6"/>
      <c r="F5955" s="6"/>
      <c r="G5955" s="6"/>
      <c r="H5955" s="6"/>
      <c r="I5955" s="6"/>
      <c r="J5955" s="6"/>
      <c r="K5955" s="6"/>
      <c r="L5955" s="6"/>
      <c r="M5955" s="6"/>
      <c r="N5955" s="6"/>
      <c r="O5955" s="6"/>
      <c r="P5955" s="10"/>
      <c r="Q5955" s="15" t="str">
        <f t="shared" ca="1" si="188"/>
        <v>-</v>
      </c>
      <c r="R5955" s="6"/>
      <c r="S5955" s="6"/>
      <c r="T5955" s="6"/>
      <c r="U5955" s="6"/>
      <c r="V5955" s="6"/>
      <c r="W5955" s="6" t="str">
        <f t="shared" si="187"/>
        <v>-</v>
      </c>
      <c r="X5955" s="6"/>
      <c r="Y5955" s="6"/>
      <c r="Z5955" s="6"/>
      <c r="AA5955" s="6"/>
      <c r="AB5955" s="6"/>
      <c r="AC5955" s="6"/>
    </row>
    <row r="5956" spans="1:29" x14ac:dyDescent="0.25">
      <c r="Q5956" s="12" t="str">
        <f t="shared" ca="1" si="188"/>
        <v>-</v>
      </c>
      <c r="W5956" t="str">
        <f t="shared" si="187"/>
        <v>-</v>
      </c>
    </row>
    <row r="5957" spans="1:29" x14ac:dyDescent="0.25">
      <c r="A5957" s="6"/>
      <c r="B5957" s="10"/>
      <c r="C5957" s="6"/>
      <c r="D5957" s="6"/>
      <c r="E5957" s="6"/>
      <c r="F5957" s="6"/>
      <c r="G5957" s="6"/>
      <c r="H5957" s="6"/>
      <c r="I5957" s="6"/>
      <c r="J5957" s="6"/>
      <c r="K5957" s="6"/>
      <c r="L5957" s="6"/>
      <c r="M5957" s="6"/>
      <c r="N5957" s="6"/>
      <c r="O5957" s="6"/>
      <c r="P5957" s="10"/>
      <c r="Q5957" s="15" t="str">
        <f t="shared" ca="1" si="188"/>
        <v>-</v>
      </c>
      <c r="R5957" s="6"/>
      <c r="S5957" s="6"/>
      <c r="T5957" s="6"/>
      <c r="U5957" s="6"/>
      <c r="V5957" s="6"/>
      <c r="W5957" s="6" t="str">
        <f t="shared" si="187"/>
        <v>-</v>
      </c>
      <c r="X5957" s="6"/>
      <c r="Y5957" s="6"/>
      <c r="Z5957" s="6"/>
      <c r="AA5957" s="6"/>
      <c r="AB5957" s="6"/>
      <c r="AC5957" s="6"/>
    </row>
    <row r="5958" spans="1:29" x14ac:dyDescent="0.25">
      <c r="Q5958" s="12" t="str">
        <f t="shared" ca="1" si="188"/>
        <v>-</v>
      </c>
      <c r="W5958" t="str">
        <f t="shared" si="187"/>
        <v>-</v>
      </c>
    </row>
    <row r="5959" spans="1:29" x14ac:dyDescent="0.25">
      <c r="A5959" s="6"/>
      <c r="B5959" s="10"/>
      <c r="C5959" s="6"/>
      <c r="D5959" s="6"/>
      <c r="E5959" s="6"/>
      <c r="F5959" s="6"/>
      <c r="G5959" s="6"/>
      <c r="H5959" s="6"/>
      <c r="I5959" s="6"/>
      <c r="J5959" s="6"/>
      <c r="K5959" s="6"/>
      <c r="L5959" s="6"/>
      <c r="M5959" s="6"/>
      <c r="N5959" s="6"/>
      <c r="O5959" s="6"/>
      <c r="P5959" s="10"/>
      <c r="Q5959" s="15" t="str">
        <f t="shared" ca="1" si="188"/>
        <v>-</v>
      </c>
      <c r="R5959" s="6"/>
      <c r="S5959" s="6"/>
      <c r="T5959" s="6"/>
      <c r="U5959" s="6"/>
      <c r="V5959" s="6"/>
      <c r="W5959" s="6" t="str">
        <f t="shared" si="187"/>
        <v>-</v>
      </c>
      <c r="X5959" s="6"/>
      <c r="Y5959" s="6"/>
      <c r="Z5959" s="6"/>
      <c r="AA5959" s="6"/>
      <c r="AB5959" s="6"/>
      <c r="AC5959" s="6"/>
    </row>
    <row r="5960" spans="1:29" x14ac:dyDescent="0.25">
      <c r="Q5960" s="12" t="str">
        <f t="shared" ca="1" si="188"/>
        <v>-</v>
      </c>
      <c r="W5960" t="str">
        <f t="shared" si="187"/>
        <v>-</v>
      </c>
    </row>
    <row r="5961" spans="1:29" x14ac:dyDescent="0.25">
      <c r="A5961" s="6"/>
      <c r="B5961" s="10"/>
      <c r="C5961" s="6"/>
      <c r="D5961" s="6"/>
      <c r="E5961" s="6"/>
      <c r="F5961" s="6"/>
      <c r="G5961" s="6"/>
      <c r="H5961" s="6"/>
      <c r="I5961" s="6"/>
      <c r="J5961" s="6"/>
      <c r="K5961" s="6"/>
      <c r="L5961" s="6"/>
      <c r="M5961" s="6"/>
      <c r="N5961" s="6"/>
      <c r="O5961" s="6"/>
      <c r="P5961" s="10"/>
      <c r="Q5961" s="15" t="str">
        <f t="shared" ca="1" si="188"/>
        <v>-</v>
      </c>
      <c r="R5961" s="6"/>
      <c r="S5961" s="6"/>
      <c r="T5961" s="6"/>
      <c r="U5961" s="6"/>
      <c r="V5961" s="6"/>
      <c r="W5961" s="6" t="str">
        <f t="shared" si="187"/>
        <v>-</v>
      </c>
      <c r="X5961" s="6"/>
      <c r="Y5961" s="6"/>
      <c r="Z5961" s="6"/>
      <c r="AA5961" s="6"/>
      <c r="AB5961" s="6"/>
      <c r="AC5961" s="6"/>
    </row>
    <row r="5962" spans="1:29" x14ac:dyDescent="0.25">
      <c r="Q5962" s="12" t="str">
        <f t="shared" ca="1" si="188"/>
        <v>-</v>
      </c>
      <c r="W5962" t="str">
        <f t="shared" si="187"/>
        <v>-</v>
      </c>
    </row>
    <row r="5963" spans="1:29" x14ac:dyDescent="0.25">
      <c r="A5963" s="6"/>
      <c r="B5963" s="10"/>
      <c r="C5963" s="6"/>
      <c r="D5963" s="6"/>
      <c r="E5963" s="6"/>
      <c r="F5963" s="6"/>
      <c r="G5963" s="6"/>
      <c r="H5963" s="6"/>
      <c r="I5963" s="6"/>
      <c r="J5963" s="6"/>
      <c r="K5963" s="6"/>
      <c r="L5963" s="6"/>
      <c r="M5963" s="6"/>
      <c r="N5963" s="6"/>
      <c r="O5963" s="6"/>
      <c r="P5963" s="10"/>
      <c r="Q5963" s="15" t="str">
        <f t="shared" ca="1" si="188"/>
        <v>-</v>
      </c>
      <c r="R5963" s="6"/>
      <c r="S5963" s="6"/>
      <c r="T5963" s="6"/>
      <c r="U5963" s="6"/>
      <c r="V5963" s="6"/>
      <c r="W5963" s="6" t="str">
        <f t="shared" si="187"/>
        <v>-</v>
      </c>
      <c r="X5963" s="6"/>
      <c r="Y5963" s="6"/>
      <c r="Z5963" s="6"/>
      <c r="AA5963" s="6"/>
      <c r="AB5963" s="6"/>
      <c r="AC5963" s="6"/>
    </row>
    <row r="5964" spans="1:29" x14ac:dyDescent="0.25">
      <c r="Q5964" s="12" t="str">
        <f t="shared" ca="1" si="188"/>
        <v>-</v>
      </c>
      <c r="W5964" t="str">
        <f t="shared" si="187"/>
        <v>-</v>
      </c>
    </row>
    <row r="5965" spans="1:29" x14ac:dyDescent="0.25">
      <c r="A5965" s="6"/>
      <c r="B5965" s="10"/>
      <c r="C5965" s="6"/>
      <c r="D5965" s="6"/>
      <c r="E5965" s="6"/>
      <c r="F5965" s="6"/>
      <c r="G5965" s="6"/>
      <c r="H5965" s="6"/>
      <c r="I5965" s="6"/>
      <c r="J5965" s="6"/>
      <c r="K5965" s="6"/>
      <c r="L5965" s="6"/>
      <c r="M5965" s="6"/>
      <c r="N5965" s="6"/>
      <c r="O5965" s="6"/>
      <c r="P5965" s="10"/>
      <c r="Q5965" s="15" t="str">
        <f t="shared" ca="1" si="188"/>
        <v>-</v>
      </c>
      <c r="R5965" s="6"/>
      <c r="S5965" s="6"/>
      <c r="T5965" s="6"/>
      <c r="U5965" s="6"/>
      <c r="V5965" s="6"/>
      <c r="W5965" s="6" t="str">
        <f t="shared" si="187"/>
        <v>-</v>
      </c>
      <c r="X5965" s="6"/>
      <c r="Y5965" s="6"/>
      <c r="Z5965" s="6"/>
      <c r="AA5965" s="6"/>
      <c r="AB5965" s="6"/>
      <c r="AC5965" s="6"/>
    </row>
    <row r="5966" spans="1:29" x14ac:dyDescent="0.25">
      <c r="Q5966" s="12" t="str">
        <f t="shared" ca="1" si="188"/>
        <v>-</v>
      </c>
      <c r="W5966" t="str">
        <f t="shared" si="187"/>
        <v>-</v>
      </c>
    </row>
    <row r="5967" spans="1:29" x14ac:dyDescent="0.25">
      <c r="A5967" s="6"/>
      <c r="B5967" s="10"/>
      <c r="C5967" s="6"/>
      <c r="D5967" s="6"/>
      <c r="E5967" s="6"/>
      <c r="F5967" s="6"/>
      <c r="G5967" s="6"/>
      <c r="H5967" s="6"/>
      <c r="I5967" s="6"/>
      <c r="J5967" s="6"/>
      <c r="K5967" s="6"/>
      <c r="L5967" s="6"/>
      <c r="M5967" s="6"/>
      <c r="N5967" s="6"/>
      <c r="O5967" s="6"/>
      <c r="P5967" s="10"/>
      <c r="Q5967" s="15" t="str">
        <f t="shared" ca="1" si="188"/>
        <v>-</v>
      </c>
      <c r="R5967" s="6"/>
      <c r="S5967" s="6"/>
      <c r="T5967" s="6"/>
      <c r="U5967" s="6"/>
      <c r="V5967" s="6"/>
      <c r="W5967" s="6" t="str">
        <f t="shared" si="187"/>
        <v>-</v>
      </c>
      <c r="X5967" s="6"/>
      <c r="Y5967" s="6"/>
      <c r="Z5967" s="6"/>
      <c r="AA5967" s="6"/>
      <c r="AB5967" s="6"/>
      <c r="AC5967" s="6"/>
    </row>
    <row r="5968" spans="1:29" x14ac:dyDescent="0.25">
      <c r="Q5968" s="12" t="str">
        <f t="shared" ca="1" si="188"/>
        <v>-</v>
      </c>
      <c r="W5968" t="str">
        <f t="shared" si="187"/>
        <v>-</v>
      </c>
    </row>
    <row r="5969" spans="1:29" x14ac:dyDescent="0.25">
      <c r="A5969" s="6"/>
      <c r="B5969" s="10"/>
      <c r="C5969" s="6"/>
      <c r="D5969" s="6"/>
      <c r="E5969" s="6"/>
      <c r="F5969" s="6"/>
      <c r="G5969" s="6"/>
      <c r="H5969" s="6"/>
      <c r="I5969" s="6"/>
      <c r="J5969" s="6"/>
      <c r="K5969" s="6"/>
      <c r="L5969" s="6"/>
      <c r="M5969" s="6"/>
      <c r="N5969" s="6"/>
      <c r="O5969" s="6"/>
      <c r="P5969" s="10"/>
      <c r="Q5969" s="15" t="str">
        <f t="shared" ca="1" si="188"/>
        <v>-</v>
      </c>
      <c r="R5969" s="6"/>
      <c r="S5969" s="6"/>
      <c r="T5969" s="6"/>
      <c r="U5969" s="6"/>
      <c r="V5969" s="6"/>
      <c r="W5969" s="6" t="str">
        <f t="shared" si="187"/>
        <v>-</v>
      </c>
      <c r="X5969" s="6"/>
      <c r="Y5969" s="6"/>
      <c r="Z5969" s="6"/>
      <c r="AA5969" s="6"/>
      <c r="AB5969" s="6"/>
      <c r="AC5969" s="6"/>
    </row>
    <row r="5970" spans="1:29" x14ac:dyDescent="0.25">
      <c r="Q5970" s="12" t="str">
        <f t="shared" ca="1" si="188"/>
        <v>-</v>
      </c>
      <c r="W5970" t="str">
        <f t="shared" si="187"/>
        <v>-</v>
      </c>
    </row>
    <row r="5971" spans="1:29" x14ac:dyDescent="0.25">
      <c r="A5971" s="6"/>
      <c r="B5971" s="10"/>
      <c r="C5971" s="6"/>
      <c r="D5971" s="6"/>
      <c r="E5971" s="6"/>
      <c r="F5971" s="6"/>
      <c r="G5971" s="6"/>
      <c r="H5971" s="6"/>
      <c r="I5971" s="6"/>
      <c r="J5971" s="6"/>
      <c r="K5971" s="6"/>
      <c r="L5971" s="6"/>
      <c r="M5971" s="6"/>
      <c r="N5971" s="6"/>
      <c r="O5971" s="6"/>
      <c r="P5971" s="10"/>
      <c r="Q5971" s="15" t="str">
        <f t="shared" ca="1" si="188"/>
        <v>-</v>
      </c>
      <c r="R5971" s="6"/>
      <c r="S5971" s="6"/>
      <c r="T5971" s="6"/>
      <c r="U5971" s="6"/>
      <c r="V5971" s="6"/>
      <c r="W5971" s="6" t="str">
        <f t="shared" si="187"/>
        <v>-</v>
      </c>
      <c r="X5971" s="6"/>
      <c r="Y5971" s="6"/>
      <c r="Z5971" s="6"/>
      <c r="AA5971" s="6"/>
      <c r="AB5971" s="6"/>
      <c r="AC5971" s="6"/>
    </row>
    <row r="5972" spans="1:29" x14ac:dyDescent="0.25">
      <c r="Q5972" s="12" t="str">
        <f t="shared" ca="1" si="188"/>
        <v>-</v>
      </c>
      <c r="W5972" t="str">
        <f t="shared" si="187"/>
        <v>-</v>
      </c>
    </row>
    <row r="5973" spans="1:29" x14ac:dyDescent="0.25">
      <c r="A5973" s="6"/>
      <c r="B5973" s="10"/>
      <c r="C5973" s="6"/>
      <c r="D5973" s="6"/>
      <c r="E5973" s="6"/>
      <c r="F5973" s="6"/>
      <c r="G5973" s="6"/>
      <c r="H5973" s="6"/>
      <c r="I5973" s="6"/>
      <c r="J5973" s="6"/>
      <c r="K5973" s="6"/>
      <c r="L5973" s="6"/>
      <c r="M5973" s="6"/>
      <c r="N5973" s="6"/>
      <c r="O5973" s="6"/>
      <c r="P5973" s="10"/>
      <c r="Q5973" s="15" t="str">
        <f t="shared" ca="1" si="188"/>
        <v>-</v>
      </c>
      <c r="R5973" s="6"/>
      <c r="S5973" s="6"/>
      <c r="T5973" s="6"/>
      <c r="U5973" s="6"/>
      <c r="V5973" s="6"/>
      <c r="W5973" s="6" t="str">
        <f t="shared" si="187"/>
        <v>-</v>
      </c>
      <c r="X5973" s="6"/>
      <c r="Y5973" s="6"/>
      <c r="Z5973" s="6"/>
      <c r="AA5973" s="6"/>
      <c r="AB5973" s="6"/>
      <c r="AC5973" s="6"/>
    </row>
    <row r="5974" spans="1:29" x14ac:dyDescent="0.25">
      <c r="Q5974" s="12" t="str">
        <f t="shared" ca="1" si="188"/>
        <v>-</v>
      </c>
      <c r="W5974" t="str">
        <f t="shared" si="187"/>
        <v>-</v>
      </c>
    </row>
    <row r="5975" spans="1:29" x14ac:dyDescent="0.25">
      <c r="A5975" s="6"/>
      <c r="B5975" s="10"/>
      <c r="C5975" s="6"/>
      <c r="D5975" s="6"/>
      <c r="E5975" s="6"/>
      <c r="F5975" s="6"/>
      <c r="G5975" s="6"/>
      <c r="H5975" s="6"/>
      <c r="I5975" s="6"/>
      <c r="J5975" s="6"/>
      <c r="K5975" s="6"/>
      <c r="L5975" s="6"/>
      <c r="M5975" s="6"/>
      <c r="N5975" s="6"/>
      <c r="O5975" s="6"/>
      <c r="P5975" s="10"/>
      <c r="Q5975" s="15" t="str">
        <f t="shared" ca="1" si="188"/>
        <v>-</v>
      </c>
      <c r="R5975" s="6"/>
      <c r="S5975" s="6"/>
      <c r="T5975" s="6"/>
      <c r="U5975" s="6"/>
      <c r="V5975" s="6"/>
      <c r="W5975" s="6" t="str">
        <f t="shared" si="187"/>
        <v>-</v>
      </c>
      <c r="X5975" s="6"/>
      <c r="Y5975" s="6"/>
      <c r="Z5975" s="6"/>
      <c r="AA5975" s="6"/>
      <c r="AB5975" s="6"/>
      <c r="AC5975" s="6"/>
    </row>
    <row r="5976" spans="1:29" x14ac:dyDescent="0.25">
      <c r="Q5976" s="12" t="str">
        <f t="shared" ca="1" si="188"/>
        <v>-</v>
      </c>
      <c r="W5976" t="str">
        <f t="shared" si="187"/>
        <v>-</v>
      </c>
    </row>
    <row r="5977" spans="1:29" x14ac:dyDescent="0.25">
      <c r="A5977" s="6"/>
      <c r="B5977" s="10"/>
      <c r="C5977" s="6"/>
      <c r="D5977" s="6"/>
      <c r="E5977" s="6"/>
      <c r="F5977" s="6"/>
      <c r="G5977" s="6"/>
      <c r="H5977" s="6"/>
      <c r="I5977" s="6"/>
      <c r="J5977" s="6"/>
      <c r="K5977" s="6"/>
      <c r="L5977" s="6"/>
      <c r="M5977" s="6"/>
      <c r="N5977" s="6"/>
      <c r="O5977" s="6"/>
      <c r="P5977" s="10"/>
      <c r="Q5977" s="15" t="str">
        <f t="shared" ca="1" si="188"/>
        <v>-</v>
      </c>
      <c r="R5977" s="6"/>
      <c r="S5977" s="6"/>
      <c r="T5977" s="6"/>
      <c r="U5977" s="6"/>
      <c r="V5977" s="6"/>
      <c r="W5977" s="6" t="str">
        <f t="shared" si="187"/>
        <v>-</v>
      </c>
      <c r="X5977" s="6"/>
      <c r="Y5977" s="6"/>
      <c r="Z5977" s="6"/>
      <c r="AA5977" s="6"/>
      <c r="AB5977" s="6"/>
      <c r="AC5977" s="6"/>
    </row>
    <row r="5978" spans="1:29" x14ac:dyDescent="0.25">
      <c r="Q5978" s="12" t="str">
        <f t="shared" ca="1" si="188"/>
        <v>-</v>
      </c>
      <c r="W5978" t="str">
        <f t="shared" si="187"/>
        <v>-</v>
      </c>
    </row>
    <row r="5979" spans="1:29" x14ac:dyDescent="0.25">
      <c r="A5979" s="6"/>
      <c r="B5979" s="10"/>
      <c r="C5979" s="6"/>
      <c r="D5979" s="6"/>
      <c r="E5979" s="6"/>
      <c r="F5979" s="6"/>
      <c r="G5979" s="6"/>
      <c r="H5979" s="6"/>
      <c r="I5979" s="6"/>
      <c r="J5979" s="6"/>
      <c r="K5979" s="6"/>
      <c r="L5979" s="6"/>
      <c r="M5979" s="6"/>
      <c r="N5979" s="6"/>
      <c r="O5979" s="6"/>
      <c r="P5979" s="10"/>
      <c r="Q5979" s="15" t="str">
        <f t="shared" ca="1" si="188"/>
        <v>-</v>
      </c>
      <c r="R5979" s="6"/>
      <c r="S5979" s="6"/>
      <c r="T5979" s="6"/>
      <c r="U5979" s="6"/>
      <c r="V5979" s="6"/>
      <c r="W5979" s="6" t="str">
        <f t="shared" si="187"/>
        <v>-</v>
      </c>
      <c r="X5979" s="6"/>
      <c r="Y5979" s="6"/>
      <c r="Z5979" s="6"/>
      <c r="AA5979" s="6"/>
      <c r="AB5979" s="6"/>
      <c r="AC5979" s="6"/>
    </row>
    <row r="5980" spans="1:29" x14ac:dyDescent="0.25">
      <c r="Q5980" s="12" t="str">
        <f t="shared" ca="1" si="188"/>
        <v>-</v>
      </c>
      <c r="W5980" t="str">
        <f t="shared" si="187"/>
        <v>-</v>
      </c>
    </row>
    <row r="5981" spans="1:29" x14ac:dyDescent="0.25">
      <c r="A5981" s="6"/>
      <c r="B5981" s="10"/>
      <c r="C5981" s="6"/>
      <c r="D5981" s="6"/>
      <c r="E5981" s="6"/>
      <c r="F5981" s="6"/>
      <c r="G5981" s="6"/>
      <c r="H5981" s="6"/>
      <c r="I5981" s="6"/>
      <c r="J5981" s="6"/>
      <c r="K5981" s="6"/>
      <c r="L5981" s="6"/>
      <c r="M5981" s="6"/>
      <c r="N5981" s="6"/>
      <c r="O5981" s="6"/>
      <c r="P5981" s="10"/>
      <c r="Q5981" s="15" t="str">
        <f t="shared" ca="1" si="188"/>
        <v>-</v>
      </c>
      <c r="R5981" s="6"/>
      <c r="S5981" s="6"/>
      <c r="T5981" s="6"/>
      <c r="U5981" s="6"/>
      <c r="V5981" s="6"/>
      <c r="W5981" s="6" t="str">
        <f t="shared" si="187"/>
        <v>-</v>
      </c>
      <c r="X5981" s="6"/>
      <c r="Y5981" s="6"/>
      <c r="Z5981" s="6"/>
      <c r="AA5981" s="6"/>
      <c r="AB5981" s="6"/>
      <c r="AC5981" s="6"/>
    </row>
    <row r="5982" spans="1:29" x14ac:dyDescent="0.25">
      <c r="Q5982" s="12" t="str">
        <f t="shared" ca="1" si="188"/>
        <v>-</v>
      </c>
      <c r="W5982" t="str">
        <f t="shared" si="187"/>
        <v>-</v>
      </c>
    </row>
    <row r="5983" spans="1:29" x14ac:dyDescent="0.25">
      <c r="A5983" s="6"/>
      <c r="B5983" s="10"/>
      <c r="C5983" s="6"/>
      <c r="D5983" s="6"/>
      <c r="E5983" s="6"/>
      <c r="F5983" s="6"/>
      <c r="G5983" s="6"/>
      <c r="H5983" s="6"/>
      <c r="I5983" s="6"/>
      <c r="J5983" s="6"/>
      <c r="K5983" s="6"/>
      <c r="L5983" s="6"/>
      <c r="M5983" s="6"/>
      <c r="N5983" s="6"/>
      <c r="O5983" s="6"/>
      <c r="P5983" s="10"/>
      <c r="Q5983" s="15" t="str">
        <f t="shared" ca="1" si="188"/>
        <v>-</v>
      </c>
      <c r="R5983" s="6"/>
      <c r="S5983" s="6"/>
      <c r="T5983" s="6"/>
      <c r="U5983" s="6"/>
      <c r="V5983" s="6"/>
      <c r="W5983" s="6" t="str">
        <f t="shared" si="187"/>
        <v>-</v>
      </c>
      <c r="X5983" s="6"/>
      <c r="Y5983" s="6"/>
      <c r="Z5983" s="6"/>
      <c r="AA5983" s="6"/>
      <c r="AB5983" s="6"/>
      <c r="AC5983" s="6"/>
    </row>
    <row r="5984" spans="1:29" x14ac:dyDescent="0.25">
      <c r="Q5984" s="12" t="str">
        <f t="shared" ca="1" si="188"/>
        <v>-</v>
      </c>
      <c r="W5984" t="str">
        <f t="shared" si="187"/>
        <v>-</v>
      </c>
    </row>
    <row r="5985" spans="1:29" x14ac:dyDescent="0.25">
      <c r="A5985" s="6"/>
      <c r="B5985" s="10"/>
      <c r="C5985" s="6"/>
      <c r="D5985" s="6"/>
      <c r="E5985" s="6"/>
      <c r="F5985" s="6"/>
      <c r="G5985" s="6"/>
      <c r="H5985" s="6"/>
      <c r="I5985" s="6"/>
      <c r="J5985" s="6"/>
      <c r="K5985" s="6"/>
      <c r="L5985" s="6"/>
      <c r="M5985" s="6"/>
      <c r="N5985" s="6"/>
      <c r="O5985" s="6"/>
      <c r="P5985" s="10"/>
      <c r="Q5985" s="15" t="str">
        <f t="shared" ca="1" si="188"/>
        <v>-</v>
      </c>
      <c r="R5985" s="6"/>
      <c r="S5985" s="6"/>
      <c r="T5985" s="6"/>
      <c r="U5985" s="6"/>
      <c r="V5985" s="6"/>
      <c r="W5985" s="6" t="str">
        <f t="shared" si="187"/>
        <v>-</v>
      </c>
      <c r="X5985" s="6"/>
      <c r="Y5985" s="6"/>
      <c r="Z5985" s="6"/>
      <c r="AA5985" s="6"/>
      <c r="AB5985" s="6"/>
      <c r="AC5985" s="6"/>
    </row>
    <row r="5986" spans="1:29" x14ac:dyDescent="0.25">
      <c r="Q5986" s="12" t="str">
        <f t="shared" ca="1" si="188"/>
        <v>-</v>
      </c>
      <c r="W5986" t="str">
        <f t="shared" si="187"/>
        <v>-</v>
      </c>
    </row>
    <row r="5987" spans="1:29" x14ac:dyDescent="0.25">
      <c r="A5987" s="6"/>
      <c r="B5987" s="10"/>
      <c r="C5987" s="6"/>
      <c r="D5987" s="6"/>
      <c r="E5987" s="6"/>
      <c r="F5987" s="6"/>
      <c r="G5987" s="6"/>
      <c r="H5987" s="6"/>
      <c r="I5987" s="6"/>
      <c r="J5987" s="6"/>
      <c r="K5987" s="6"/>
      <c r="L5987" s="6"/>
      <c r="M5987" s="6"/>
      <c r="N5987" s="6"/>
      <c r="O5987" s="6"/>
      <c r="P5987" s="10"/>
      <c r="Q5987" s="15" t="str">
        <f t="shared" ca="1" si="188"/>
        <v>-</v>
      </c>
      <c r="R5987" s="6"/>
      <c r="S5987" s="6"/>
      <c r="T5987" s="6"/>
      <c r="U5987" s="6"/>
      <c r="V5987" s="6"/>
      <c r="W5987" s="6" t="str">
        <f t="shared" si="187"/>
        <v>-</v>
      </c>
      <c r="X5987" s="6"/>
      <c r="Y5987" s="6"/>
      <c r="Z5987" s="6"/>
      <c r="AA5987" s="6"/>
      <c r="AB5987" s="6"/>
      <c r="AC5987" s="6"/>
    </row>
    <row r="5988" spans="1:29" x14ac:dyDescent="0.25">
      <c r="Q5988" s="12" t="str">
        <f t="shared" ca="1" si="188"/>
        <v>-</v>
      </c>
      <c r="W5988" t="str">
        <f t="shared" si="187"/>
        <v>-</v>
      </c>
    </row>
    <row r="5989" spans="1:29" x14ac:dyDescent="0.25">
      <c r="A5989" s="6"/>
      <c r="B5989" s="10"/>
      <c r="C5989" s="6"/>
      <c r="D5989" s="6"/>
      <c r="E5989" s="6"/>
      <c r="F5989" s="6"/>
      <c r="G5989" s="6"/>
      <c r="H5989" s="6"/>
      <c r="I5989" s="6"/>
      <c r="J5989" s="6"/>
      <c r="K5989" s="6"/>
      <c r="L5989" s="6"/>
      <c r="M5989" s="6"/>
      <c r="N5989" s="6"/>
      <c r="O5989" s="6"/>
      <c r="P5989" s="10"/>
      <c r="Q5989" s="15" t="str">
        <f t="shared" ca="1" si="188"/>
        <v>-</v>
      </c>
      <c r="R5989" s="6"/>
      <c r="S5989" s="6"/>
      <c r="T5989" s="6"/>
      <c r="U5989" s="6"/>
      <c r="V5989" s="6"/>
      <c r="W5989" s="6" t="str">
        <f t="shared" si="187"/>
        <v>-</v>
      </c>
      <c r="X5989" s="6"/>
      <c r="Y5989" s="6"/>
      <c r="Z5989" s="6"/>
      <c r="AA5989" s="6"/>
      <c r="AB5989" s="6"/>
      <c r="AC5989" s="6"/>
    </row>
    <row r="5990" spans="1:29" x14ac:dyDescent="0.25">
      <c r="Q5990" s="12" t="str">
        <f t="shared" ca="1" si="188"/>
        <v>-</v>
      </c>
      <c r="W5990" t="str">
        <f t="shared" si="187"/>
        <v>-</v>
      </c>
    </row>
    <row r="5991" spans="1:29" x14ac:dyDescent="0.25">
      <c r="A5991" s="6"/>
      <c r="B5991" s="10"/>
      <c r="C5991" s="6"/>
      <c r="D5991" s="6"/>
      <c r="E5991" s="6"/>
      <c r="F5991" s="6"/>
      <c r="G5991" s="6"/>
      <c r="H5991" s="6"/>
      <c r="I5991" s="6"/>
      <c r="J5991" s="6"/>
      <c r="K5991" s="6"/>
      <c r="L5991" s="6"/>
      <c r="M5991" s="6"/>
      <c r="N5991" s="6"/>
      <c r="O5991" s="6"/>
      <c r="P5991" s="10"/>
      <c r="Q5991" s="15" t="str">
        <f t="shared" ca="1" si="188"/>
        <v>-</v>
      </c>
      <c r="R5991" s="6"/>
      <c r="S5991" s="6"/>
      <c r="T5991" s="6"/>
      <c r="U5991" s="6"/>
      <c r="V5991" s="6"/>
      <c r="W5991" s="6" t="str">
        <f t="shared" si="187"/>
        <v>-</v>
      </c>
      <c r="X5991" s="6"/>
      <c r="Y5991" s="6"/>
      <c r="Z5991" s="6"/>
      <c r="AA5991" s="6"/>
      <c r="AB5991" s="6"/>
      <c r="AC5991" s="6"/>
    </row>
    <row r="5992" spans="1:29" x14ac:dyDescent="0.25">
      <c r="Q5992" s="12" t="str">
        <f t="shared" ca="1" si="188"/>
        <v>-</v>
      </c>
      <c r="W5992" t="str">
        <f t="shared" si="187"/>
        <v>-</v>
      </c>
    </row>
    <row r="5993" spans="1:29" x14ac:dyDescent="0.25">
      <c r="A5993" s="6"/>
      <c r="B5993" s="10"/>
      <c r="C5993" s="6"/>
      <c r="D5993" s="6"/>
      <c r="E5993" s="6"/>
      <c r="F5993" s="6"/>
      <c r="G5993" s="6"/>
      <c r="H5993" s="6"/>
      <c r="I5993" s="6"/>
      <c r="J5993" s="6"/>
      <c r="K5993" s="6"/>
      <c r="L5993" s="6"/>
      <c r="M5993" s="6"/>
      <c r="N5993" s="6"/>
      <c r="O5993" s="6"/>
      <c r="P5993" s="10"/>
      <c r="Q5993" s="15" t="str">
        <f t="shared" ca="1" si="188"/>
        <v>-</v>
      </c>
      <c r="R5993" s="6"/>
      <c r="S5993" s="6"/>
      <c r="T5993" s="6"/>
      <c r="U5993" s="6"/>
      <c r="V5993" s="6"/>
      <c r="W5993" s="6" t="str">
        <f t="shared" si="187"/>
        <v>-</v>
      </c>
      <c r="X5993" s="6"/>
      <c r="Y5993" s="6"/>
      <c r="Z5993" s="6"/>
      <c r="AA5993" s="6"/>
      <c r="AB5993" s="6"/>
      <c r="AC5993" s="6"/>
    </row>
    <row r="5994" spans="1:29" x14ac:dyDescent="0.25">
      <c r="Q5994" s="12" t="str">
        <f t="shared" ca="1" si="188"/>
        <v>-</v>
      </c>
      <c r="W5994" t="str">
        <f t="shared" si="187"/>
        <v>-</v>
      </c>
    </row>
    <row r="5995" spans="1:29" x14ac:dyDescent="0.25">
      <c r="A5995" s="6"/>
      <c r="B5995" s="10"/>
      <c r="C5995" s="6"/>
      <c r="D5995" s="6"/>
      <c r="E5995" s="6"/>
      <c r="F5995" s="6"/>
      <c r="G5995" s="6"/>
      <c r="H5995" s="6"/>
      <c r="I5995" s="6"/>
      <c r="J5995" s="6"/>
      <c r="K5995" s="6"/>
      <c r="L5995" s="6"/>
      <c r="M5995" s="6"/>
      <c r="N5995" s="6"/>
      <c r="O5995" s="6"/>
      <c r="P5995" s="10"/>
      <c r="Q5995" s="15" t="str">
        <f t="shared" ca="1" si="188"/>
        <v>-</v>
      </c>
      <c r="R5995" s="6"/>
      <c r="S5995" s="6"/>
      <c r="T5995" s="6"/>
      <c r="U5995" s="6"/>
      <c r="V5995" s="6"/>
      <c r="W5995" s="6" t="str">
        <f t="shared" si="187"/>
        <v>-</v>
      </c>
      <c r="X5995" s="6"/>
      <c r="Y5995" s="6"/>
      <c r="Z5995" s="6"/>
      <c r="AA5995" s="6"/>
      <c r="AB5995" s="6"/>
      <c r="AC5995" s="6"/>
    </row>
    <row r="5996" spans="1:29" x14ac:dyDescent="0.25">
      <c r="Q5996" s="12" t="str">
        <f t="shared" ca="1" si="188"/>
        <v>-</v>
      </c>
      <c r="W5996" t="str">
        <f t="shared" si="187"/>
        <v>-</v>
      </c>
    </row>
    <row r="5997" spans="1:29" x14ac:dyDescent="0.25">
      <c r="A5997" s="6"/>
      <c r="B5997" s="10"/>
      <c r="C5997" s="6"/>
      <c r="D5997" s="6"/>
      <c r="E5997" s="6"/>
      <c r="F5997" s="6"/>
      <c r="G5997" s="6"/>
      <c r="H5997" s="6"/>
      <c r="I5997" s="6"/>
      <c r="J5997" s="6"/>
      <c r="K5997" s="6"/>
      <c r="L5997" s="6"/>
      <c r="M5997" s="6"/>
      <c r="N5997" s="6"/>
      <c r="O5997" s="6"/>
      <c r="P5997" s="10"/>
      <c r="Q5997" s="15" t="str">
        <f t="shared" ca="1" si="188"/>
        <v>-</v>
      </c>
      <c r="R5997" s="6"/>
      <c r="S5997" s="6"/>
      <c r="T5997" s="6"/>
      <c r="U5997" s="6"/>
      <c r="V5997" s="6"/>
      <c r="W5997" s="6" t="str">
        <f t="shared" si="187"/>
        <v>-</v>
      </c>
      <c r="X5997" s="6"/>
      <c r="Y5997" s="6"/>
      <c r="Z5997" s="6"/>
      <c r="AA5997" s="6"/>
      <c r="AB5997" s="6"/>
      <c r="AC5997" s="6"/>
    </row>
    <row r="5998" spans="1:29" x14ac:dyDescent="0.25">
      <c r="Q5998" s="12" t="str">
        <f t="shared" ca="1" si="188"/>
        <v>-</v>
      </c>
      <c r="W5998" t="str">
        <f t="shared" si="187"/>
        <v>-</v>
      </c>
    </row>
    <row r="5999" spans="1:29" x14ac:dyDescent="0.25">
      <c r="A5999" s="6"/>
      <c r="B5999" s="10"/>
      <c r="C5999" s="6"/>
      <c r="D5999" s="6"/>
      <c r="E5999" s="6"/>
      <c r="F5999" s="6"/>
      <c r="G5999" s="6"/>
      <c r="H5999" s="6"/>
      <c r="I5999" s="6"/>
      <c r="J5999" s="6"/>
      <c r="K5999" s="6"/>
      <c r="L5999" s="6"/>
      <c r="M5999" s="6"/>
      <c r="N5999" s="6"/>
      <c r="O5999" s="6"/>
      <c r="P5999" s="10"/>
      <c r="Q5999" s="15" t="str">
        <f t="shared" ca="1" si="188"/>
        <v>-</v>
      </c>
      <c r="R5999" s="6"/>
      <c r="S5999" s="6"/>
      <c r="T5999" s="6"/>
      <c r="U5999" s="6"/>
      <c r="V5999" s="6"/>
      <c r="W5999" s="6" t="str">
        <f t="shared" si="187"/>
        <v>-</v>
      </c>
      <c r="X5999" s="6"/>
      <c r="Y5999" s="6"/>
      <c r="Z5999" s="6"/>
      <c r="AA5999" s="6"/>
      <c r="AB5999" s="6"/>
      <c r="AC5999" s="6"/>
    </row>
    <row r="6000" spans="1:29" x14ac:dyDescent="0.25">
      <c r="Q6000" s="12" t="str">
        <f t="shared" ca="1" si="188"/>
        <v>-</v>
      </c>
      <c r="W6000" t="str">
        <f t="shared" si="187"/>
        <v>-</v>
      </c>
    </row>
    <row r="6001" spans="1:29" x14ac:dyDescent="0.25">
      <c r="A6001" s="6"/>
      <c r="B6001" s="10"/>
      <c r="C6001" s="6"/>
      <c r="D6001" s="6"/>
      <c r="E6001" s="6"/>
      <c r="F6001" s="6"/>
      <c r="G6001" s="6"/>
      <c r="H6001" s="6"/>
      <c r="I6001" s="6"/>
      <c r="J6001" s="6"/>
      <c r="K6001" s="6"/>
      <c r="L6001" s="6"/>
      <c r="M6001" s="6"/>
      <c r="N6001" s="6"/>
      <c r="O6001" s="6"/>
      <c r="P6001" s="10"/>
      <c r="Q6001" s="15" t="str">
        <f t="shared" ca="1" si="188"/>
        <v>-</v>
      </c>
      <c r="R6001" s="6"/>
      <c r="S6001" s="6"/>
      <c r="T6001" s="6"/>
      <c r="U6001" s="6"/>
      <c r="V6001" s="6"/>
      <c r="W6001" s="6" t="str">
        <f t="shared" si="187"/>
        <v>-</v>
      </c>
      <c r="X6001" s="6"/>
      <c r="Y6001" s="6"/>
      <c r="Z6001" s="6"/>
      <c r="AA6001" s="6"/>
      <c r="AB6001" s="6"/>
      <c r="AC6001" s="6"/>
    </row>
    <row r="6002" spans="1:29" x14ac:dyDescent="0.25">
      <c r="Q6002" s="12" t="str">
        <f t="shared" ca="1" si="188"/>
        <v>-</v>
      </c>
      <c r="W6002" t="str">
        <f t="shared" si="187"/>
        <v>-</v>
      </c>
    </row>
    <row r="6003" spans="1:29" x14ac:dyDescent="0.25">
      <c r="A6003" s="6"/>
      <c r="B6003" s="10"/>
      <c r="C6003" s="6"/>
      <c r="D6003" s="6"/>
      <c r="E6003" s="6"/>
      <c r="F6003" s="6"/>
      <c r="G6003" s="6"/>
      <c r="H6003" s="6"/>
      <c r="I6003" s="6"/>
      <c r="J6003" s="6"/>
      <c r="K6003" s="6"/>
      <c r="L6003" s="6"/>
      <c r="M6003" s="6"/>
      <c r="N6003" s="6"/>
      <c r="O6003" s="6"/>
      <c r="P6003" s="10"/>
      <c r="Q6003" s="15" t="str">
        <f t="shared" ca="1" si="188"/>
        <v>-</v>
      </c>
      <c r="R6003" s="6"/>
      <c r="S6003" s="6"/>
      <c r="T6003" s="6"/>
      <c r="U6003" s="6"/>
      <c r="V6003" s="6"/>
      <c r="W6003" s="6" t="str">
        <f t="shared" si="187"/>
        <v>-</v>
      </c>
      <c r="X6003" s="6"/>
      <c r="Y6003" s="6"/>
      <c r="Z6003" s="6"/>
      <c r="AA6003" s="6"/>
      <c r="AB6003" s="6"/>
      <c r="AC6003" s="6"/>
    </row>
    <row r="6004" spans="1:29" x14ac:dyDescent="0.25">
      <c r="Q6004" s="12" t="str">
        <f t="shared" ca="1" si="188"/>
        <v>-</v>
      </c>
      <c r="W6004" t="str">
        <f t="shared" si="187"/>
        <v>-</v>
      </c>
    </row>
    <row r="6005" spans="1:29" x14ac:dyDescent="0.25">
      <c r="A6005" s="6"/>
      <c r="B6005" s="10"/>
      <c r="C6005" s="6"/>
      <c r="D6005" s="6"/>
      <c r="E6005" s="6"/>
      <c r="F6005" s="6"/>
      <c r="G6005" s="6"/>
      <c r="H6005" s="6"/>
      <c r="I6005" s="6"/>
      <c r="J6005" s="6"/>
      <c r="K6005" s="6"/>
      <c r="L6005" s="6"/>
      <c r="M6005" s="6"/>
      <c r="N6005" s="6"/>
      <c r="O6005" s="6"/>
      <c r="P6005" s="10"/>
      <c r="Q6005" s="15" t="str">
        <f t="shared" ca="1" si="188"/>
        <v>-</v>
      </c>
      <c r="R6005" s="6"/>
      <c r="S6005" s="6"/>
      <c r="T6005" s="6"/>
      <c r="U6005" s="6"/>
      <c r="V6005" s="6"/>
      <c r="W6005" s="6" t="str">
        <f t="shared" si="187"/>
        <v>-</v>
      </c>
      <c r="X6005" s="6"/>
      <c r="Y6005" s="6"/>
      <c r="Z6005" s="6"/>
      <c r="AA6005" s="6"/>
      <c r="AB6005" s="6"/>
      <c r="AC6005" s="6"/>
    </row>
    <row r="6006" spans="1:29" x14ac:dyDescent="0.25">
      <c r="Q6006" s="12" t="str">
        <f t="shared" ca="1" si="188"/>
        <v>-</v>
      </c>
      <c r="W6006" t="str">
        <f t="shared" si="187"/>
        <v>-</v>
      </c>
    </row>
    <row r="6007" spans="1:29" x14ac:dyDescent="0.25">
      <c r="A6007" s="6"/>
      <c r="B6007" s="10"/>
      <c r="C6007" s="6"/>
      <c r="D6007" s="6"/>
      <c r="E6007" s="6"/>
      <c r="F6007" s="6"/>
      <c r="G6007" s="6"/>
      <c r="H6007" s="6"/>
      <c r="I6007" s="6"/>
      <c r="J6007" s="6"/>
      <c r="K6007" s="6"/>
      <c r="L6007" s="6"/>
      <c r="M6007" s="6"/>
      <c r="N6007" s="6"/>
      <c r="O6007" s="6"/>
      <c r="P6007" s="10"/>
      <c r="Q6007" s="15" t="str">
        <f t="shared" ca="1" si="188"/>
        <v>-</v>
      </c>
      <c r="R6007" s="6"/>
      <c r="S6007" s="6"/>
      <c r="T6007" s="6"/>
      <c r="U6007" s="6"/>
      <c r="V6007" s="6"/>
      <c r="W6007" s="6" t="str">
        <f t="shared" si="187"/>
        <v>-</v>
      </c>
      <c r="X6007" s="6"/>
      <c r="Y6007" s="6"/>
      <c r="Z6007" s="6"/>
      <c r="AA6007" s="6"/>
      <c r="AB6007" s="6"/>
      <c r="AC6007" s="6"/>
    </row>
    <row r="6008" spans="1:29" x14ac:dyDescent="0.25">
      <c r="Q6008" s="12" t="str">
        <f t="shared" ca="1" si="188"/>
        <v>-</v>
      </c>
      <c r="W6008" t="str">
        <f t="shared" si="187"/>
        <v>-</v>
      </c>
    </row>
    <row r="6009" spans="1:29" x14ac:dyDescent="0.25">
      <c r="A6009" s="6"/>
      <c r="B6009" s="10"/>
      <c r="C6009" s="6"/>
      <c r="D6009" s="6"/>
      <c r="E6009" s="6"/>
      <c r="F6009" s="6"/>
      <c r="G6009" s="6"/>
      <c r="H6009" s="6"/>
      <c r="I6009" s="6"/>
      <c r="J6009" s="6"/>
      <c r="K6009" s="6"/>
      <c r="L6009" s="6"/>
      <c r="M6009" s="6"/>
      <c r="N6009" s="6"/>
      <c r="O6009" s="6"/>
      <c r="P6009" s="10"/>
      <c r="Q6009" s="15" t="str">
        <f t="shared" ca="1" si="188"/>
        <v>-</v>
      </c>
      <c r="R6009" s="6"/>
      <c r="S6009" s="6"/>
      <c r="T6009" s="6"/>
      <c r="U6009" s="6"/>
      <c r="V6009" s="6"/>
      <c r="W6009" s="6" t="str">
        <f t="shared" si="187"/>
        <v>-</v>
      </c>
      <c r="X6009" s="6"/>
      <c r="Y6009" s="6"/>
      <c r="Z6009" s="6"/>
      <c r="AA6009" s="6"/>
      <c r="AB6009" s="6"/>
      <c r="AC6009" s="6"/>
    </row>
    <row r="6010" spans="1:29" x14ac:dyDescent="0.25">
      <c r="Q6010" s="12" t="str">
        <f t="shared" ca="1" si="188"/>
        <v>-</v>
      </c>
      <c r="W6010" t="str">
        <f t="shared" si="187"/>
        <v>-</v>
      </c>
    </row>
    <row r="6011" spans="1:29" x14ac:dyDescent="0.25">
      <c r="A6011" s="6"/>
      <c r="B6011" s="10"/>
      <c r="C6011" s="6"/>
      <c r="D6011" s="6"/>
      <c r="E6011" s="6"/>
      <c r="F6011" s="6"/>
      <c r="G6011" s="6"/>
      <c r="H6011" s="6"/>
      <c r="I6011" s="6"/>
      <c r="J6011" s="6"/>
      <c r="K6011" s="6"/>
      <c r="L6011" s="6"/>
      <c r="M6011" s="6"/>
      <c r="N6011" s="6"/>
      <c r="O6011" s="6"/>
      <c r="P6011" s="10"/>
      <c r="Q6011" s="15" t="str">
        <f t="shared" ca="1" si="188"/>
        <v>-</v>
      </c>
      <c r="R6011" s="6"/>
      <c r="S6011" s="6"/>
      <c r="T6011" s="6"/>
      <c r="U6011" s="6"/>
      <c r="V6011" s="6"/>
      <c r="W6011" s="6" t="str">
        <f t="shared" si="187"/>
        <v>-</v>
      </c>
      <c r="X6011" s="6"/>
      <c r="Y6011" s="6"/>
      <c r="Z6011" s="6"/>
      <c r="AA6011" s="6"/>
      <c r="AB6011" s="6"/>
      <c r="AC6011" s="6"/>
    </row>
    <row r="6012" spans="1:29" x14ac:dyDescent="0.25">
      <c r="Q6012" s="12" t="str">
        <f t="shared" ca="1" si="188"/>
        <v>-</v>
      </c>
      <c r="W6012" t="str">
        <f t="shared" si="187"/>
        <v>-</v>
      </c>
    </row>
    <row r="6013" spans="1:29" x14ac:dyDescent="0.25">
      <c r="A6013" s="6"/>
      <c r="B6013" s="10"/>
      <c r="C6013" s="6"/>
      <c r="D6013" s="6"/>
      <c r="E6013" s="6"/>
      <c r="F6013" s="6"/>
      <c r="G6013" s="6"/>
      <c r="H6013" s="6"/>
      <c r="I6013" s="6"/>
      <c r="J6013" s="6"/>
      <c r="K6013" s="6"/>
      <c r="L6013" s="6"/>
      <c r="M6013" s="6"/>
      <c r="N6013" s="6"/>
      <c r="O6013" s="6"/>
      <c r="P6013" s="10"/>
      <c r="Q6013" s="15" t="str">
        <f t="shared" ca="1" si="188"/>
        <v>-</v>
      </c>
      <c r="R6013" s="6"/>
      <c r="S6013" s="6"/>
      <c r="T6013" s="6"/>
      <c r="U6013" s="6"/>
      <c r="V6013" s="6"/>
      <c r="W6013" s="6" t="str">
        <f t="shared" si="187"/>
        <v>-</v>
      </c>
      <c r="X6013" s="6"/>
      <c r="Y6013" s="6"/>
      <c r="Z6013" s="6"/>
      <c r="AA6013" s="6"/>
      <c r="AB6013" s="6"/>
      <c r="AC6013" s="6"/>
    </row>
    <row r="6014" spans="1:29" x14ac:dyDescent="0.25">
      <c r="Q6014" s="12" t="str">
        <f t="shared" ca="1" si="188"/>
        <v>-</v>
      </c>
      <c r="W6014" t="str">
        <f t="shared" si="187"/>
        <v>-</v>
      </c>
    </row>
    <row r="6015" spans="1:29" x14ac:dyDescent="0.25">
      <c r="A6015" s="6"/>
      <c r="B6015" s="10"/>
      <c r="C6015" s="6"/>
      <c r="D6015" s="6"/>
      <c r="E6015" s="6"/>
      <c r="F6015" s="6"/>
      <c r="G6015" s="6"/>
      <c r="H6015" s="6"/>
      <c r="I6015" s="6"/>
      <c r="J6015" s="6"/>
      <c r="K6015" s="6"/>
      <c r="L6015" s="6"/>
      <c r="M6015" s="6"/>
      <c r="N6015" s="6"/>
      <c r="O6015" s="6"/>
      <c r="P6015" s="10"/>
      <c r="Q6015" s="15" t="str">
        <f t="shared" ca="1" si="188"/>
        <v>-</v>
      </c>
      <c r="R6015" s="6"/>
      <c r="S6015" s="6"/>
      <c r="T6015" s="6"/>
      <c r="U6015" s="6"/>
      <c r="V6015" s="6"/>
      <c r="W6015" s="6" t="str">
        <f t="shared" ref="W6015:W6078" si="189">IF(OR(ISBLANK(J6015),ISBLANK(V6015)),"-",(IF(J6015=V6015,"Yes","No")))</f>
        <v>-</v>
      </c>
      <c r="X6015" s="6"/>
      <c r="Y6015" s="6"/>
      <c r="Z6015" s="6"/>
      <c r="AA6015" s="6"/>
      <c r="AB6015" s="6"/>
      <c r="AC6015" s="6"/>
    </row>
    <row r="6016" spans="1:29" x14ac:dyDescent="0.25">
      <c r="Q6016" s="12" t="str">
        <f t="shared" ref="Q6016:Q6079" ca="1" si="190">IF(B6016&gt;1/1/1900, (IF(R6016="Closed",(DATEDIF(B6016,P6016,"d"))-(DATEDIF(M6016,O6016,"d")),IF(OR(R6016="Pending",ISBLANK(P6016)),TODAY()-B6016))),"-")</f>
        <v>-</v>
      </c>
      <c r="W6016" t="str">
        <f t="shared" si="189"/>
        <v>-</v>
      </c>
    </row>
    <row r="6017" spans="1:29" x14ac:dyDescent="0.25">
      <c r="A6017" s="6"/>
      <c r="B6017" s="10"/>
      <c r="C6017" s="6"/>
      <c r="D6017" s="6"/>
      <c r="E6017" s="6"/>
      <c r="F6017" s="6"/>
      <c r="G6017" s="6"/>
      <c r="H6017" s="6"/>
      <c r="I6017" s="6"/>
      <c r="J6017" s="6"/>
      <c r="K6017" s="6"/>
      <c r="L6017" s="6"/>
      <c r="M6017" s="6"/>
      <c r="N6017" s="6"/>
      <c r="O6017" s="6"/>
      <c r="P6017" s="10"/>
      <c r="Q6017" s="15" t="str">
        <f t="shared" ca="1" si="190"/>
        <v>-</v>
      </c>
      <c r="R6017" s="6"/>
      <c r="S6017" s="6"/>
      <c r="T6017" s="6"/>
      <c r="U6017" s="6"/>
      <c r="V6017" s="6"/>
      <c r="W6017" s="6" t="str">
        <f t="shared" si="189"/>
        <v>-</v>
      </c>
      <c r="X6017" s="6"/>
      <c r="Y6017" s="6"/>
      <c r="Z6017" s="6"/>
      <c r="AA6017" s="6"/>
      <c r="AB6017" s="6"/>
      <c r="AC6017" s="6"/>
    </row>
    <row r="6018" spans="1:29" x14ac:dyDescent="0.25">
      <c r="Q6018" s="12" t="str">
        <f t="shared" ca="1" si="190"/>
        <v>-</v>
      </c>
      <c r="W6018" t="str">
        <f t="shared" si="189"/>
        <v>-</v>
      </c>
    </row>
    <row r="6019" spans="1:29" x14ac:dyDescent="0.25">
      <c r="A6019" s="6"/>
      <c r="B6019" s="10"/>
      <c r="C6019" s="6"/>
      <c r="D6019" s="6"/>
      <c r="E6019" s="6"/>
      <c r="F6019" s="6"/>
      <c r="G6019" s="6"/>
      <c r="H6019" s="6"/>
      <c r="I6019" s="6"/>
      <c r="J6019" s="6"/>
      <c r="K6019" s="6"/>
      <c r="L6019" s="6"/>
      <c r="M6019" s="6"/>
      <c r="N6019" s="6"/>
      <c r="O6019" s="6"/>
      <c r="P6019" s="10"/>
      <c r="Q6019" s="15" t="str">
        <f t="shared" ca="1" si="190"/>
        <v>-</v>
      </c>
      <c r="R6019" s="6"/>
      <c r="S6019" s="6"/>
      <c r="T6019" s="6"/>
      <c r="U6019" s="6"/>
      <c r="V6019" s="6"/>
      <c r="W6019" s="6" t="str">
        <f t="shared" si="189"/>
        <v>-</v>
      </c>
      <c r="X6019" s="6"/>
      <c r="Y6019" s="6"/>
      <c r="Z6019" s="6"/>
      <c r="AA6019" s="6"/>
      <c r="AB6019" s="6"/>
      <c r="AC6019" s="6"/>
    </row>
    <row r="6020" spans="1:29" x14ac:dyDescent="0.25">
      <c r="Q6020" s="12" t="str">
        <f t="shared" ca="1" si="190"/>
        <v>-</v>
      </c>
      <c r="W6020" t="str">
        <f t="shared" si="189"/>
        <v>-</v>
      </c>
    </row>
    <row r="6021" spans="1:29" x14ac:dyDescent="0.25">
      <c r="A6021" s="6"/>
      <c r="B6021" s="10"/>
      <c r="C6021" s="6"/>
      <c r="D6021" s="6"/>
      <c r="E6021" s="6"/>
      <c r="F6021" s="6"/>
      <c r="G6021" s="6"/>
      <c r="H6021" s="6"/>
      <c r="I6021" s="6"/>
      <c r="J6021" s="6"/>
      <c r="K6021" s="6"/>
      <c r="L6021" s="6"/>
      <c r="M6021" s="6"/>
      <c r="N6021" s="6"/>
      <c r="O6021" s="6"/>
      <c r="P6021" s="10"/>
      <c r="Q6021" s="15" t="str">
        <f t="shared" ca="1" si="190"/>
        <v>-</v>
      </c>
      <c r="R6021" s="6"/>
      <c r="S6021" s="6"/>
      <c r="T6021" s="6"/>
      <c r="U6021" s="6"/>
      <c r="V6021" s="6"/>
      <c r="W6021" s="6" t="str">
        <f t="shared" si="189"/>
        <v>-</v>
      </c>
      <c r="X6021" s="6"/>
      <c r="Y6021" s="6"/>
      <c r="Z6021" s="6"/>
      <c r="AA6021" s="6"/>
      <c r="AB6021" s="6"/>
      <c r="AC6021" s="6"/>
    </row>
    <row r="6022" spans="1:29" x14ac:dyDescent="0.25">
      <c r="Q6022" s="12" t="str">
        <f t="shared" ca="1" si="190"/>
        <v>-</v>
      </c>
      <c r="W6022" t="str">
        <f t="shared" si="189"/>
        <v>-</v>
      </c>
    </row>
    <row r="6023" spans="1:29" x14ac:dyDescent="0.25">
      <c r="A6023" s="6"/>
      <c r="B6023" s="10"/>
      <c r="C6023" s="6"/>
      <c r="D6023" s="6"/>
      <c r="E6023" s="6"/>
      <c r="F6023" s="6"/>
      <c r="G6023" s="6"/>
      <c r="H6023" s="6"/>
      <c r="I6023" s="6"/>
      <c r="J6023" s="6"/>
      <c r="K6023" s="6"/>
      <c r="L6023" s="6"/>
      <c r="M6023" s="6"/>
      <c r="N6023" s="6"/>
      <c r="O6023" s="6"/>
      <c r="P6023" s="10"/>
      <c r="Q6023" s="15" t="str">
        <f t="shared" ca="1" si="190"/>
        <v>-</v>
      </c>
      <c r="R6023" s="6"/>
      <c r="S6023" s="6"/>
      <c r="T6023" s="6"/>
      <c r="U6023" s="6"/>
      <c r="V6023" s="6"/>
      <c r="W6023" s="6" t="str">
        <f t="shared" si="189"/>
        <v>-</v>
      </c>
      <c r="X6023" s="6"/>
      <c r="Y6023" s="6"/>
      <c r="Z6023" s="6"/>
      <c r="AA6023" s="6"/>
      <c r="AB6023" s="6"/>
      <c r="AC6023" s="6"/>
    </row>
    <row r="6024" spans="1:29" x14ac:dyDescent="0.25">
      <c r="Q6024" s="12" t="str">
        <f t="shared" ca="1" si="190"/>
        <v>-</v>
      </c>
      <c r="W6024" t="str">
        <f t="shared" si="189"/>
        <v>-</v>
      </c>
    </row>
    <row r="6025" spans="1:29" x14ac:dyDescent="0.25">
      <c r="A6025" s="6"/>
      <c r="B6025" s="10"/>
      <c r="C6025" s="6"/>
      <c r="D6025" s="6"/>
      <c r="E6025" s="6"/>
      <c r="F6025" s="6"/>
      <c r="G6025" s="6"/>
      <c r="H6025" s="6"/>
      <c r="I6025" s="6"/>
      <c r="J6025" s="6"/>
      <c r="K6025" s="6"/>
      <c r="L6025" s="6"/>
      <c r="M6025" s="6"/>
      <c r="N6025" s="6"/>
      <c r="O6025" s="6"/>
      <c r="P6025" s="10"/>
      <c r="Q6025" s="15" t="str">
        <f t="shared" ca="1" si="190"/>
        <v>-</v>
      </c>
      <c r="R6025" s="6"/>
      <c r="S6025" s="6"/>
      <c r="T6025" s="6"/>
      <c r="U6025" s="6"/>
      <c r="V6025" s="6"/>
      <c r="W6025" s="6" t="str">
        <f t="shared" si="189"/>
        <v>-</v>
      </c>
      <c r="X6025" s="6"/>
      <c r="Y6025" s="6"/>
      <c r="Z6025" s="6"/>
      <c r="AA6025" s="6"/>
      <c r="AB6025" s="6"/>
      <c r="AC6025" s="6"/>
    </row>
    <row r="6026" spans="1:29" x14ac:dyDescent="0.25">
      <c r="Q6026" s="12" t="str">
        <f t="shared" ca="1" si="190"/>
        <v>-</v>
      </c>
      <c r="W6026" t="str">
        <f t="shared" si="189"/>
        <v>-</v>
      </c>
    </row>
    <row r="6027" spans="1:29" x14ac:dyDescent="0.25">
      <c r="A6027" s="6"/>
      <c r="B6027" s="10"/>
      <c r="C6027" s="6"/>
      <c r="D6027" s="6"/>
      <c r="E6027" s="6"/>
      <c r="F6027" s="6"/>
      <c r="G6027" s="6"/>
      <c r="H6027" s="6"/>
      <c r="I6027" s="6"/>
      <c r="J6027" s="6"/>
      <c r="K6027" s="6"/>
      <c r="L6027" s="6"/>
      <c r="M6027" s="6"/>
      <c r="N6027" s="6"/>
      <c r="O6027" s="6"/>
      <c r="P6027" s="10"/>
      <c r="Q6027" s="15" t="str">
        <f t="shared" ca="1" si="190"/>
        <v>-</v>
      </c>
      <c r="R6027" s="6"/>
      <c r="S6027" s="6"/>
      <c r="T6027" s="6"/>
      <c r="U6027" s="6"/>
      <c r="V6027" s="6"/>
      <c r="W6027" s="6" t="str">
        <f t="shared" si="189"/>
        <v>-</v>
      </c>
      <c r="X6027" s="6"/>
      <c r="Y6027" s="6"/>
      <c r="Z6027" s="6"/>
      <c r="AA6027" s="6"/>
      <c r="AB6027" s="6"/>
      <c r="AC6027" s="6"/>
    </row>
    <row r="6028" spans="1:29" x14ac:dyDescent="0.25">
      <c r="Q6028" s="12" t="str">
        <f t="shared" ca="1" si="190"/>
        <v>-</v>
      </c>
      <c r="W6028" t="str">
        <f t="shared" si="189"/>
        <v>-</v>
      </c>
    </row>
    <row r="6029" spans="1:29" x14ac:dyDescent="0.25">
      <c r="A6029" s="6"/>
      <c r="B6029" s="10"/>
      <c r="C6029" s="6"/>
      <c r="D6029" s="6"/>
      <c r="E6029" s="6"/>
      <c r="F6029" s="6"/>
      <c r="G6029" s="6"/>
      <c r="H6029" s="6"/>
      <c r="I6029" s="6"/>
      <c r="J6029" s="6"/>
      <c r="K6029" s="6"/>
      <c r="L6029" s="6"/>
      <c r="M6029" s="6"/>
      <c r="N6029" s="6"/>
      <c r="O6029" s="6"/>
      <c r="P6029" s="10"/>
      <c r="Q6029" s="15" t="str">
        <f t="shared" ca="1" si="190"/>
        <v>-</v>
      </c>
      <c r="R6029" s="6"/>
      <c r="S6029" s="6"/>
      <c r="T6029" s="6"/>
      <c r="U6029" s="6"/>
      <c r="V6029" s="6"/>
      <c r="W6029" s="6" t="str">
        <f t="shared" si="189"/>
        <v>-</v>
      </c>
      <c r="X6029" s="6"/>
      <c r="Y6029" s="6"/>
      <c r="Z6029" s="6"/>
      <c r="AA6029" s="6"/>
      <c r="AB6029" s="6"/>
      <c r="AC6029" s="6"/>
    </row>
    <row r="6030" spans="1:29" x14ac:dyDescent="0.25">
      <c r="Q6030" s="12" t="str">
        <f t="shared" ca="1" si="190"/>
        <v>-</v>
      </c>
      <c r="W6030" t="str">
        <f t="shared" si="189"/>
        <v>-</v>
      </c>
    </row>
    <row r="6031" spans="1:29" x14ac:dyDescent="0.25">
      <c r="A6031" s="6"/>
      <c r="B6031" s="10"/>
      <c r="C6031" s="6"/>
      <c r="D6031" s="6"/>
      <c r="E6031" s="6"/>
      <c r="F6031" s="6"/>
      <c r="G6031" s="6"/>
      <c r="H6031" s="6"/>
      <c r="I6031" s="6"/>
      <c r="J6031" s="6"/>
      <c r="K6031" s="6"/>
      <c r="L6031" s="6"/>
      <c r="M6031" s="6"/>
      <c r="N6031" s="6"/>
      <c r="O6031" s="6"/>
      <c r="P6031" s="10"/>
      <c r="Q6031" s="15" t="str">
        <f t="shared" ca="1" si="190"/>
        <v>-</v>
      </c>
      <c r="R6031" s="6"/>
      <c r="S6031" s="6"/>
      <c r="T6031" s="6"/>
      <c r="U6031" s="6"/>
      <c r="V6031" s="6"/>
      <c r="W6031" s="6" t="str">
        <f t="shared" si="189"/>
        <v>-</v>
      </c>
      <c r="X6031" s="6"/>
      <c r="Y6031" s="6"/>
      <c r="Z6031" s="6"/>
      <c r="AA6031" s="6"/>
      <c r="AB6031" s="6"/>
      <c r="AC6031" s="6"/>
    </row>
    <row r="6032" spans="1:29" x14ac:dyDescent="0.25">
      <c r="Q6032" s="12" t="str">
        <f t="shared" ca="1" si="190"/>
        <v>-</v>
      </c>
      <c r="W6032" t="str">
        <f t="shared" si="189"/>
        <v>-</v>
      </c>
    </row>
    <row r="6033" spans="1:29" x14ac:dyDescent="0.25">
      <c r="A6033" s="6"/>
      <c r="B6033" s="10"/>
      <c r="C6033" s="6"/>
      <c r="D6033" s="6"/>
      <c r="E6033" s="6"/>
      <c r="F6033" s="6"/>
      <c r="G6033" s="6"/>
      <c r="H6033" s="6"/>
      <c r="I6033" s="6"/>
      <c r="J6033" s="6"/>
      <c r="K6033" s="6"/>
      <c r="L6033" s="6"/>
      <c r="M6033" s="6"/>
      <c r="N6033" s="6"/>
      <c r="O6033" s="6"/>
      <c r="P6033" s="10"/>
      <c r="Q6033" s="15" t="str">
        <f t="shared" ca="1" si="190"/>
        <v>-</v>
      </c>
      <c r="R6033" s="6"/>
      <c r="S6033" s="6"/>
      <c r="T6033" s="6"/>
      <c r="U6033" s="6"/>
      <c r="V6033" s="6"/>
      <c r="W6033" s="6" t="str">
        <f t="shared" si="189"/>
        <v>-</v>
      </c>
      <c r="X6033" s="6"/>
      <c r="Y6033" s="6"/>
      <c r="Z6033" s="6"/>
      <c r="AA6033" s="6"/>
      <c r="AB6033" s="6"/>
      <c r="AC6033" s="6"/>
    </row>
    <row r="6034" spans="1:29" x14ac:dyDescent="0.25">
      <c r="Q6034" s="12" t="str">
        <f t="shared" ca="1" si="190"/>
        <v>-</v>
      </c>
      <c r="W6034" t="str">
        <f t="shared" si="189"/>
        <v>-</v>
      </c>
    </row>
    <row r="6035" spans="1:29" x14ac:dyDescent="0.25">
      <c r="A6035" s="6"/>
      <c r="B6035" s="10"/>
      <c r="C6035" s="6"/>
      <c r="D6035" s="6"/>
      <c r="E6035" s="6"/>
      <c r="F6035" s="6"/>
      <c r="G6035" s="6"/>
      <c r="H6035" s="6"/>
      <c r="I6035" s="6"/>
      <c r="J6035" s="6"/>
      <c r="K6035" s="6"/>
      <c r="L6035" s="6"/>
      <c r="M6035" s="6"/>
      <c r="N6035" s="6"/>
      <c r="O6035" s="6"/>
      <c r="P6035" s="10"/>
      <c r="Q6035" s="15" t="str">
        <f t="shared" ca="1" si="190"/>
        <v>-</v>
      </c>
      <c r="R6035" s="6"/>
      <c r="S6035" s="6"/>
      <c r="T6035" s="6"/>
      <c r="U6035" s="6"/>
      <c r="V6035" s="6"/>
      <c r="W6035" s="6" t="str">
        <f t="shared" si="189"/>
        <v>-</v>
      </c>
      <c r="X6035" s="6"/>
      <c r="Y6035" s="6"/>
      <c r="Z6035" s="6"/>
      <c r="AA6035" s="6"/>
      <c r="AB6035" s="6"/>
      <c r="AC6035" s="6"/>
    </row>
    <row r="6036" spans="1:29" x14ac:dyDescent="0.25">
      <c r="Q6036" s="12" t="str">
        <f t="shared" ca="1" si="190"/>
        <v>-</v>
      </c>
      <c r="W6036" t="str">
        <f t="shared" si="189"/>
        <v>-</v>
      </c>
    </row>
    <row r="6037" spans="1:29" x14ac:dyDescent="0.25">
      <c r="A6037" s="6"/>
      <c r="B6037" s="10"/>
      <c r="C6037" s="6"/>
      <c r="D6037" s="6"/>
      <c r="E6037" s="6"/>
      <c r="F6037" s="6"/>
      <c r="G6037" s="6"/>
      <c r="H6037" s="6"/>
      <c r="I6037" s="6"/>
      <c r="J6037" s="6"/>
      <c r="K6037" s="6"/>
      <c r="L6037" s="6"/>
      <c r="M6037" s="6"/>
      <c r="N6037" s="6"/>
      <c r="O6037" s="6"/>
      <c r="P6037" s="10"/>
      <c r="Q6037" s="15" t="str">
        <f t="shared" ca="1" si="190"/>
        <v>-</v>
      </c>
      <c r="R6037" s="6"/>
      <c r="S6037" s="6"/>
      <c r="T6037" s="6"/>
      <c r="U6037" s="6"/>
      <c r="V6037" s="6"/>
      <c r="W6037" s="6" t="str">
        <f t="shared" si="189"/>
        <v>-</v>
      </c>
      <c r="X6037" s="6"/>
      <c r="Y6037" s="6"/>
      <c r="Z6037" s="6"/>
      <c r="AA6037" s="6"/>
      <c r="AB6037" s="6"/>
      <c r="AC6037" s="6"/>
    </row>
    <row r="6038" spans="1:29" x14ac:dyDescent="0.25">
      <c r="Q6038" s="12" t="str">
        <f t="shared" ca="1" si="190"/>
        <v>-</v>
      </c>
      <c r="W6038" t="str">
        <f t="shared" si="189"/>
        <v>-</v>
      </c>
    </row>
    <row r="6039" spans="1:29" x14ac:dyDescent="0.25">
      <c r="A6039" s="6"/>
      <c r="B6039" s="10"/>
      <c r="C6039" s="6"/>
      <c r="D6039" s="6"/>
      <c r="E6039" s="6"/>
      <c r="F6039" s="6"/>
      <c r="G6039" s="6"/>
      <c r="H6039" s="6"/>
      <c r="I6039" s="6"/>
      <c r="J6039" s="6"/>
      <c r="K6039" s="6"/>
      <c r="L6039" s="6"/>
      <c r="M6039" s="6"/>
      <c r="N6039" s="6"/>
      <c r="O6039" s="6"/>
      <c r="P6039" s="10"/>
      <c r="Q6039" s="15" t="str">
        <f t="shared" ca="1" si="190"/>
        <v>-</v>
      </c>
      <c r="R6039" s="6"/>
      <c r="S6039" s="6"/>
      <c r="T6039" s="6"/>
      <c r="U6039" s="6"/>
      <c r="V6039" s="6"/>
      <c r="W6039" s="6" t="str">
        <f t="shared" si="189"/>
        <v>-</v>
      </c>
      <c r="X6039" s="6"/>
      <c r="Y6039" s="6"/>
      <c r="Z6039" s="6"/>
      <c r="AA6039" s="6"/>
      <c r="AB6039" s="6"/>
      <c r="AC6039" s="6"/>
    </row>
    <row r="6040" spans="1:29" x14ac:dyDescent="0.25">
      <c r="Q6040" s="12" t="str">
        <f t="shared" ca="1" si="190"/>
        <v>-</v>
      </c>
      <c r="W6040" t="str">
        <f t="shared" si="189"/>
        <v>-</v>
      </c>
    </row>
    <row r="6041" spans="1:29" x14ac:dyDescent="0.25">
      <c r="A6041" s="6"/>
      <c r="B6041" s="10"/>
      <c r="C6041" s="6"/>
      <c r="D6041" s="6"/>
      <c r="E6041" s="6"/>
      <c r="F6041" s="6"/>
      <c r="G6041" s="6"/>
      <c r="H6041" s="6"/>
      <c r="I6041" s="6"/>
      <c r="J6041" s="6"/>
      <c r="K6041" s="6"/>
      <c r="L6041" s="6"/>
      <c r="M6041" s="6"/>
      <c r="N6041" s="6"/>
      <c r="O6041" s="6"/>
      <c r="P6041" s="10"/>
      <c r="Q6041" s="15" t="str">
        <f t="shared" ca="1" si="190"/>
        <v>-</v>
      </c>
      <c r="R6041" s="6"/>
      <c r="S6041" s="6"/>
      <c r="T6041" s="6"/>
      <c r="U6041" s="6"/>
      <c r="V6041" s="6"/>
      <c r="W6041" s="6" t="str">
        <f t="shared" si="189"/>
        <v>-</v>
      </c>
      <c r="X6041" s="6"/>
      <c r="Y6041" s="6"/>
      <c r="Z6041" s="6"/>
      <c r="AA6041" s="6"/>
      <c r="AB6041" s="6"/>
      <c r="AC6041" s="6"/>
    </row>
    <row r="6042" spans="1:29" x14ac:dyDescent="0.25">
      <c r="Q6042" s="12" t="str">
        <f t="shared" ca="1" si="190"/>
        <v>-</v>
      </c>
      <c r="W6042" t="str">
        <f t="shared" si="189"/>
        <v>-</v>
      </c>
    </row>
    <row r="6043" spans="1:29" x14ac:dyDescent="0.25">
      <c r="A6043" s="6"/>
      <c r="B6043" s="10"/>
      <c r="C6043" s="6"/>
      <c r="D6043" s="6"/>
      <c r="E6043" s="6"/>
      <c r="F6043" s="6"/>
      <c r="G6043" s="6"/>
      <c r="H6043" s="6"/>
      <c r="I6043" s="6"/>
      <c r="J6043" s="6"/>
      <c r="K6043" s="6"/>
      <c r="L6043" s="6"/>
      <c r="M6043" s="6"/>
      <c r="N6043" s="6"/>
      <c r="O6043" s="6"/>
      <c r="P6043" s="10"/>
      <c r="Q6043" s="15" t="str">
        <f t="shared" ca="1" si="190"/>
        <v>-</v>
      </c>
      <c r="R6043" s="6"/>
      <c r="S6043" s="6"/>
      <c r="T6043" s="6"/>
      <c r="U6043" s="6"/>
      <c r="V6043" s="6"/>
      <c r="W6043" s="6" t="str">
        <f t="shared" si="189"/>
        <v>-</v>
      </c>
      <c r="X6043" s="6"/>
      <c r="Y6043" s="6"/>
      <c r="Z6043" s="6"/>
      <c r="AA6043" s="6"/>
      <c r="AB6043" s="6"/>
      <c r="AC6043" s="6"/>
    </row>
    <row r="6044" spans="1:29" x14ac:dyDescent="0.25">
      <c r="Q6044" s="12" t="str">
        <f t="shared" ca="1" si="190"/>
        <v>-</v>
      </c>
      <c r="W6044" t="str">
        <f t="shared" si="189"/>
        <v>-</v>
      </c>
    </row>
    <row r="6045" spans="1:29" x14ac:dyDescent="0.25">
      <c r="A6045" s="6"/>
      <c r="B6045" s="10"/>
      <c r="C6045" s="6"/>
      <c r="D6045" s="6"/>
      <c r="E6045" s="6"/>
      <c r="F6045" s="6"/>
      <c r="G6045" s="6"/>
      <c r="H6045" s="6"/>
      <c r="I6045" s="6"/>
      <c r="J6045" s="6"/>
      <c r="K6045" s="6"/>
      <c r="L6045" s="6"/>
      <c r="M6045" s="6"/>
      <c r="N6045" s="6"/>
      <c r="O6045" s="6"/>
      <c r="P6045" s="10"/>
      <c r="Q6045" s="15" t="str">
        <f t="shared" ca="1" si="190"/>
        <v>-</v>
      </c>
      <c r="R6045" s="6"/>
      <c r="S6045" s="6"/>
      <c r="T6045" s="6"/>
      <c r="U6045" s="6"/>
      <c r="V6045" s="6"/>
      <c r="W6045" s="6" t="str">
        <f t="shared" si="189"/>
        <v>-</v>
      </c>
      <c r="X6045" s="6"/>
      <c r="Y6045" s="6"/>
      <c r="Z6045" s="6"/>
      <c r="AA6045" s="6"/>
      <c r="AB6045" s="6"/>
      <c r="AC6045" s="6"/>
    </row>
    <row r="6046" spans="1:29" x14ac:dyDescent="0.25">
      <c r="Q6046" s="12" t="str">
        <f t="shared" ca="1" si="190"/>
        <v>-</v>
      </c>
      <c r="W6046" t="str">
        <f t="shared" si="189"/>
        <v>-</v>
      </c>
    </row>
    <row r="6047" spans="1:29" x14ac:dyDescent="0.25">
      <c r="A6047" s="6"/>
      <c r="B6047" s="10"/>
      <c r="C6047" s="6"/>
      <c r="D6047" s="6"/>
      <c r="E6047" s="6"/>
      <c r="F6047" s="6"/>
      <c r="G6047" s="6"/>
      <c r="H6047" s="6"/>
      <c r="I6047" s="6"/>
      <c r="J6047" s="6"/>
      <c r="K6047" s="6"/>
      <c r="L6047" s="6"/>
      <c r="M6047" s="6"/>
      <c r="N6047" s="6"/>
      <c r="O6047" s="6"/>
      <c r="P6047" s="10"/>
      <c r="Q6047" s="15" t="str">
        <f t="shared" ca="1" si="190"/>
        <v>-</v>
      </c>
      <c r="R6047" s="6"/>
      <c r="S6047" s="6"/>
      <c r="T6047" s="6"/>
      <c r="U6047" s="6"/>
      <c r="V6047" s="6"/>
      <c r="W6047" s="6" t="str">
        <f t="shared" si="189"/>
        <v>-</v>
      </c>
      <c r="X6047" s="6"/>
      <c r="Y6047" s="6"/>
      <c r="Z6047" s="6"/>
      <c r="AA6047" s="6"/>
      <c r="AB6047" s="6"/>
      <c r="AC6047" s="6"/>
    </row>
    <row r="6048" spans="1:29" x14ac:dyDescent="0.25">
      <c r="Q6048" s="12" t="str">
        <f t="shared" ca="1" si="190"/>
        <v>-</v>
      </c>
      <c r="W6048" t="str">
        <f t="shared" si="189"/>
        <v>-</v>
      </c>
    </row>
    <row r="6049" spans="1:29" x14ac:dyDescent="0.25">
      <c r="A6049" s="6"/>
      <c r="B6049" s="10"/>
      <c r="C6049" s="6"/>
      <c r="D6049" s="6"/>
      <c r="E6049" s="6"/>
      <c r="F6049" s="6"/>
      <c r="G6049" s="6"/>
      <c r="H6049" s="6"/>
      <c r="I6049" s="6"/>
      <c r="J6049" s="6"/>
      <c r="K6049" s="6"/>
      <c r="L6049" s="6"/>
      <c r="M6049" s="6"/>
      <c r="N6049" s="6"/>
      <c r="O6049" s="6"/>
      <c r="P6049" s="10"/>
      <c r="Q6049" s="15" t="str">
        <f t="shared" ca="1" si="190"/>
        <v>-</v>
      </c>
      <c r="R6049" s="6"/>
      <c r="S6049" s="6"/>
      <c r="T6049" s="6"/>
      <c r="U6049" s="6"/>
      <c r="V6049" s="6"/>
      <c r="W6049" s="6" t="str">
        <f t="shared" si="189"/>
        <v>-</v>
      </c>
      <c r="X6049" s="6"/>
      <c r="Y6049" s="6"/>
      <c r="Z6049" s="6"/>
      <c r="AA6049" s="6"/>
      <c r="AB6049" s="6"/>
      <c r="AC6049" s="6"/>
    </row>
    <row r="6050" spans="1:29" x14ac:dyDescent="0.25">
      <c r="Q6050" s="12" t="str">
        <f t="shared" ca="1" si="190"/>
        <v>-</v>
      </c>
      <c r="W6050" t="str">
        <f t="shared" si="189"/>
        <v>-</v>
      </c>
    </row>
    <row r="6051" spans="1:29" x14ac:dyDescent="0.25">
      <c r="A6051" s="6"/>
      <c r="B6051" s="10"/>
      <c r="C6051" s="6"/>
      <c r="D6051" s="6"/>
      <c r="E6051" s="6"/>
      <c r="F6051" s="6"/>
      <c r="G6051" s="6"/>
      <c r="H6051" s="6"/>
      <c r="I6051" s="6"/>
      <c r="J6051" s="6"/>
      <c r="K6051" s="6"/>
      <c r="L6051" s="6"/>
      <c r="M6051" s="6"/>
      <c r="N6051" s="6"/>
      <c r="O6051" s="6"/>
      <c r="P6051" s="10"/>
      <c r="Q6051" s="15" t="str">
        <f t="shared" ca="1" si="190"/>
        <v>-</v>
      </c>
      <c r="R6051" s="6"/>
      <c r="S6051" s="6"/>
      <c r="T6051" s="6"/>
      <c r="U6051" s="6"/>
      <c r="V6051" s="6"/>
      <c r="W6051" s="6" t="str">
        <f t="shared" si="189"/>
        <v>-</v>
      </c>
      <c r="X6051" s="6"/>
      <c r="Y6051" s="6"/>
      <c r="Z6051" s="6"/>
      <c r="AA6051" s="6"/>
      <c r="AB6051" s="6"/>
      <c r="AC6051" s="6"/>
    </row>
    <row r="6052" spans="1:29" x14ac:dyDescent="0.25">
      <c r="Q6052" s="12" t="str">
        <f t="shared" ca="1" si="190"/>
        <v>-</v>
      </c>
      <c r="W6052" t="str">
        <f t="shared" si="189"/>
        <v>-</v>
      </c>
    </row>
    <row r="6053" spans="1:29" x14ac:dyDescent="0.25">
      <c r="A6053" s="6"/>
      <c r="B6053" s="10"/>
      <c r="C6053" s="6"/>
      <c r="D6053" s="6"/>
      <c r="E6053" s="6"/>
      <c r="F6053" s="6"/>
      <c r="G6053" s="6"/>
      <c r="H6053" s="6"/>
      <c r="I6053" s="6"/>
      <c r="J6053" s="6"/>
      <c r="K6053" s="6"/>
      <c r="L6053" s="6"/>
      <c r="M6053" s="6"/>
      <c r="N6053" s="6"/>
      <c r="O6053" s="6"/>
      <c r="P6053" s="10"/>
      <c r="Q6053" s="15" t="str">
        <f t="shared" ca="1" si="190"/>
        <v>-</v>
      </c>
      <c r="R6053" s="6"/>
      <c r="S6053" s="6"/>
      <c r="T6053" s="6"/>
      <c r="U6053" s="6"/>
      <c r="V6053" s="6"/>
      <c r="W6053" s="6" t="str">
        <f t="shared" si="189"/>
        <v>-</v>
      </c>
      <c r="X6053" s="6"/>
      <c r="Y6053" s="6"/>
      <c r="Z6053" s="6"/>
      <c r="AA6053" s="6"/>
      <c r="AB6053" s="6"/>
      <c r="AC6053" s="6"/>
    </row>
    <row r="6054" spans="1:29" x14ac:dyDescent="0.25">
      <c r="Q6054" s="12" t="str">
        <f t="shared" ca="1" si="190"/>
        <v>-</v>
      </c>
      <c r="W6054" t="str">
        <f t="shared" si="189"/>
        <v>-</v>
      </c>
    </row>
    <row r="6055" spans="1:29" x14ac:dyDescent="0.25">
      <c r="A6055" s="6"/>
      <c r="B6055" s="10"/>
      <c r="C6055" s="6"/>
      <c r="D6055" s="6"/>
      <c r="E6055" s="6"/>
      <c r="F6055" s="6"/>
      <c r="G6055" s="6"/>
      <c r="H6055" s="6"/>
      <c r="I6055" s="6"/>
      <c r="J6055" s="6"/>
      <c r="K6055" s="6"/>
      <c r="L6055" s="6"/>
      <c r="M6055" s="6"/>
      <c r="N6055" s="6"/>
      <c r="O6055" s="6"/>
      <c r="P6055" s="10"/>
      <c r="Q6055" s="15" t="str">
        <f t="shared" ca="1" si="190"/>
        <v>-</v>
      </c>
      <c r="R6055" s="6"/>
      <c r="S6055" s="6"/>
      <c r="T6055" s="6"/>
      <c r="U6055" s="6"/>
      <c r="V6055" s="6"/>
      <c r="W6055" s="6" t="str">
        <f t="shared" si="189"/>
        <v>-</v>
      </c>
      <c r="X6055" s="6"/>
      <c r="Y6055" s="6"/>
      <c r="Z6055" s="6"/>
      <c r="AA6055" s="6"/>
      <c r="AB6055" s="6"/>
      <c r="AC6055" s="6"/>
    </row>
    <row r="6056" spans="1:29" x14ac:dyDescent="0.25">
      <c r="Q6056" s="12" t="str">
        <f t="shared" ca="1" si="190"/>
        <v>-</v>
      </c>
      <c r="W6056" t="str">
        <f t="shared" si="189"/>
        <v>-</v>
      </c>
    </row>
    <row r="6057" spans="1:29" x14ac:dyDescent="0.25">
      <c r="A6057" s="6"/>
      <c r="B6057" s="10"/>
      <c r="C6057" s="6"/>
      <c r="D6057" s="6"/>
      <c r="E6057" s="6"/>
      <c r="F6057" s="6"/>
      <c r="G6057" s="6"/>
      <c r="H6057" s="6"/>
      <c r="I6057" s="6"/>
      <c r="J6057" s="6"/>
      <c r="K6057" s="6"/>
      <c r="L6057" s="6"/>
      <c r="M6057" s="6"/>
      <c r="N6057" s="6"/>
      <c r="O6057" s="6"/>
      <c r="P6057" s="10"/>
      <c r="Q6057" s="15" t="str">
        <f t="shared" ca="1" si="190"/>
        <v>-</v>
      </c>
      <c r="R6057" s="6"/>
      <c r="S6057" s="6"/>
      <c r="T6057" s="6"/>
      <c r="U6057" s="6"/>
      <c r="V6057" s="6"/>
      <c r="W6057" s="6" t="str">
        <f t="shared" si="189"/>
        <v>-</v>
      </c>
      <c r="X6057" s="6"/>
      <c r="Y6057" s="6"/>
      <c r="Z6057" s="6"/>
      <c r="AA6057" s="6"/>
      <c r="AB6057" s="6"/>
      <c r="AC6057" s="6"/>
    </row>
    <row r="6058" spans="1:29" x14ac:dyDescent="0.25">
      <c r="Q6058" s="12" t="str">
        <f t="shared" ca="1" si="190"/>
        <v>-</v>
      </c>
      <c r="W6058" t="str">
        <f t="shared" si="189"/>
        <v>-</v>
      </c>
    </row>
    <row r="6059" spans="1:29" x14ac:dyDescent="0.25">
      <c r="A6059" s="6"/>
      <c r="B6059" s="10"/>
      <c r="C6059" s="6"/>
      <c r="D6059" s="6"/>
      <c r="E6059" s="6"/>
      <c r="F6059" s="6"/>
      <c r="G6059" s="6"/>
      <c r="H6059" s="6"/>
      <c r="I6059" s="6"/>
      <c r="J6059" s="6"/>
      <c r="K6059" s="6"/>
      <c r="L6059" s="6"/>
      <c r="M6059" s="6"/>
      <c r="N6059" s="6"/>
      <c r="O6059" s="6"/>
      <c r="P6059" s="10"/>
      <c r="Q6059" s="15" t="str">
        <f t="shared" ca="1" si="190"/>
        <v>-</v>
      </c>
      <c r="R6059" s="6"/>
      <c r="S6059" s="6"/>
      <c r="T6059" s="6"/>
      <c r="U6059" s="6"/>
      <c r="V6059" s="6"/>
      <c r="W6059" s="6" t="str">
        <f t="shared" si="189"/>
        <v>-</v>
      </c>
      <c r="X6059" s="6"/>
      <c r="Y6059" s="6"/>
      <c r="Z6059" s="6"/>
      <c r="AA6059" s="6"/>
      <c r="AB6059" s="6"/>
      <c r="AC6059" s="6"/>
    </row>
    <row r="6060" spans="1:29" x14ac:dyDescent="0.25">
      <c r="Q6060" s="12" t="str">
        <f t="shared" ca="1" si="190"/>
        <v>-</v>
      </c>
      <c r="W6060" t="str">
        <f t="shared" si="189"/>
        <v>-</v>
      </c>
    </row>
    <row r="6061" spans="1:29" x14ac:dyDescent="0.25">
      <c r="A6061" s="6"/>
      <c r="B6061" s="10"/>
      <c r="C6061" s="6"/>
      <c r="D6061" s="6"/>
      <c r="E6061" s="6"/>
      <c r="F6061" s="6"/>
      <c r="G6061" s="6"/>
      <c r="H6061" s="6"/>
      <c r="I6061" s="6"/>
      <c r="J6061" s="6"/>
      <c r="K6061" s="6"/>
      <c r="L6061" s="6"/>
      <c r="M6061" s="6"/>
      <c r="N6061" s="6"/>
      <c r="O6061" s="6"/>
      <c r="P6061" s="10"/>
      <c r="Q6061" s="15" t="str">
        <f t="shared" ca="1" si="190"/>
        <v>-</v>
      </c>
      <c r="R6061" s="6"/>
      <c r="S6061" s="6"/>
      <c r="T6061" s="6"/>
      <c r="U6061" s="6"/>
      <c r="V6061" s="6"/>
      <c r="W6061" s="6" t="str">
        <f t="shared" si="189"/>
        <v>-</v>
      </c>
      <c r="X6061" s="6"/>
      <c r="Y6061" s="6"/>
      <c r="Z6061" s="6"/>
      <c r="AA6061" s="6"/>
      <c r="AB6061" s="6"/>
      <c r="AC6061" s="6"/>
    </row>
    <row r="6062" spans="1:29" x14ac:dyDescent="0.25">
      <c r="Q6062" s="12" t="str">
        <f t="shared" ca="1" si="190"/>
        <v>-</v>
      </c>
      <c r="W6062" t="str">
        <f t="shared" si="189"/>
        <v>-</v>
      </c>
    </row>
    <row r="6063" spans="1:29" x14ac:dyDescent="0.25">
      <c r="A6063" s="6"/>
      <c r="B6063" s="10"/>
      <c r="C6063" s="6"/>
      <c r="D6063" s="6"/>
      <c r="E6063" s="6"/>
      <c r="F6063" s="6"/>
      <c r="G6063" s="6"/>
      <c r="H6063" s="6"/>
      <c r="I6063" s="6"/>
      <c r="J6063" s="6"/>
      <c r="K6063" s="6"/>
      <c r="L6063" s="6"/>
      <c r="M6063" s="6"/>
      <c r="N6063" s="6"/>
      <c r="O6063" s="6"/>
      <c r="P6063" s="10"/>
      <c r="Q6063" s="15" t="str">
        <f t="shared" ca="1" si="190"/>
        <v>-</v>
      </c>
      <c r="R6063" s="6"/>
      <c r="S6063" s="6"/>
      <c r="T6063" s="6"/>
      <c r="U6063" s="6"/>
      <c r="V6063" s="6"/>
      <c r="W6063" s="6" t="str">
        <f t="shared" si="189"/>
        <v>-</v>
      </c>
      <c r="X6063" s="6"/>
      <c r="Y6063" s="6"/>
      <c r="Z6063" s="6"/>
      <c r="AA6063" s="6"/>
      <c r="AB6063" s="6"/>
      <c r="AC6063" s="6"/>
    </row>
    <row r="6064" spans="1:29" x14ac:dyDescent="0.25">
      <c r="Q6064" s="12" t="str">
        <f t="shared" ca="1" si="190"/>
        <v>-</v>
      </c>
      <c r="W6064" t="str">
        <f t="shared" si="189"/>
        <v>-</v>
      </c>
    </row>
    <row r="6065" spans="1:29" x14ac:dyDescent="0.25">
      <c r="A6065" s="6"/>
      <c r="B6065" s="10"/>
      <c r="C6065" s="6"/>
      <c r="D6065" s="6"/>
      <c r="E6065" s="6"/>
      <c r="F6065" s="6"/>
      <c r="G6065" s="6"/>
      <c r="H6065" s="6"/>
      <c r="I6065" s="6"/>
      <c r="J6065" s="6"/>
      <c r="K6065" s="6"/>
      <c r="L6065" s="6"/>
      <c r="M6065" s="6"/>
      <c r="N6065" s="6"/>
      <c r="O6065" s="6"/>
      <c r="P6065" s="10"/>
      <c r="Q6065" s="15" t="str">
        <f t="shared" ca="1" si="190"/>
        <v>-</v>
      </c>
      <c r="R6065" s="6"/>
      <c r="S6065" s="6"/>
      <c r="T6065" s="6"/>
      <c r="U6065" s="6"/>
      <c r="V6065" s="6"/>
      <c r="W6065" s="6" t="str">
        <f t="shared" si="189"/>
        <v>-</v>
      </c>
      <c r="X6065" s="6"/>
      <c r="Y6065" s="6"/>
      <c r="Z6065" s="6"/>
      <c r="AA6065" s="6"/>
      <c r="AB6065" s="6"/>
      <c r="AC6065" s="6"/>
    </row>
    <row r="6066" spans="1:29" x14ac:dyDescent="0.25">
      <c r="Q6066" s="12" t="str">
        <f t="shared" ca="1" si="190"/>
        <v>-</v>
      </c>
      <c r="W6066" t="str">
        <f t="shared" si="189"/>
        <v>-</v>
      </c>
    </row>
    <row r="6067" spans="1:29" x14ac:dyDescent="0.25">
      <c r="A6067" s="6"/>
      <c r="B6067" s="10"/>
      <c r="C6067" s="6"/>
      <c r="D6067" s="6"/>
      <c r="E6067" s="6"/>
      <c r="F6067" s="6"/>
      <c r="G6067" s="6"/>
      <c r="H6067" s="6"/>
      <c r="I6067" s="6"/>
      <c r="J6067" s="6"/>
      <c r="K6067" s="6"/>
      <c r="L6067" s="6"/>
      <c r="M6067" s="6"/>
      <c r="N6067" s="6"/>
      <c r="O6067" s="6"/>
      <c r="P6067" s="10"/>
      <c r="Q6067" s="15" t="str">
        <f t="shared" ca="1" si="190"/>
        <v>-</v>
      </c>
      <c r="R6067" s="6"/>
      <c r="S6067" s="6"/>
      <c r="T6067" s="6"/>
      <c r="U6067" s="6"/>
      <c r="V6067" s="6"/>
      <c r="W6067" s="6" t="str">
        <f t="shared" si="189"/>
        <v>-</v>
      </c>
      <c r="X6067" s="6"/>
      <c r="Y6067" s="6"/>
      <c r="Z6067" s="6"/>
      <c r="AA6067" s="6"/>
      <c r="AB6067" s="6"/>
      <c r="AC6067" s="6"/>
    </row>
    <row r="6068" spans="1:29" x14ac:dyDescent="0.25">
      <c r="Q6068" s="12" t="str">
        <f t="shared" ca="1" si="190"/>
        <v>-</v>
      </c>
      <c r="W6068" t="str">
        <f t="shared" si="189"/>
        <v>-</v>
      </c>
    </row>
    <row r="6069" spans="1:29" x14ac:dyDescent="0.25">
      <c r="A6069" s="6"/>
      <c r="B6069" s="10"/>
      <c r="C6069" s="6"/>
      <c r="D6069" s="6"/>
      <c r="E6069" s="6"/>
      <c r="F6069" s="6"/>
      <c r="G6069" s="6"/>
      <c r="H6069" s="6"/>
      <c r="I6069" s="6"/>
      <c r="J6069" s="6"/>
      <c r="K6069" s="6"/>
      <c r="L6069" s="6"/>
      <c r="M6069" s="6"/>
      <c r="N6069" s="6"/>
      <c r="O6069" s="6"/>
      <c r="P6069" s="10"/>
      <c r="Q6069" s="15" t="str">
        <f t="shared" ca="1" si="190"/>
        <v>-</v>
      </c>
      <c r="R6069" s="6"/>
      <c r="S6069" s="6"/>
      <c r="T6069" s="6"/>
      <c r="U6069" s="6"/>
      <c r="V6069" s="6"/>
      <c r="W6069" s="6" t="str">
        <f t="shared" si="189"/>
        <v>-</v>
      </c>
      <c r="X6069" s="6"/>
      <c r="Y6069" s="6"/>
      <c r="Z6069" s="6"/>
      <c r="AA6069" s="6"/>
      <c r="AB6069" s="6"/>
      <c r="AC6069" s="6"/>
    </row>
    <row r="6070" spans="1:29" x14ac:dyDescent="0.25">
      <c r="Q6070" s="12" t="str">
        <f t="shared" ca="1" si="190"/>
        <v>-</v>
      </c>
      <c r="W6070" t="str">
        <f t="shared" si="189"/>
        <v>-</v>
      </c>
    </row>
    <row r="6071" spans="1:29" x14ac:dyDescent="0.25">
      <c r="A6071" s="6"/>
      <c r="B6071" s="10"/>
      <c r="C6071" s="6"/>
      <c r="D6071" s="6"/>
      <c r="E6071" s="6"/>
      <c r="F6071" s="6"/>
      <c r="G6071" s="6"/>
      <c r="H6071" s="6"/>
      <c r="I6071" s="6"/>
      <c r="J6071" s="6"/>
      <c r="K6071" s="6"/>
      <c r="L6071" s="6"/>
      <c r="M6071" s="6"/>
      <c r="N6071" s="6"/>
      <c r="O6071" s="6"/>
      <c r="P6071" s="10"/>
      <c r="Q6071" s="15" t="str">
        <f t="shared" ca="1" si="190"/>
        <v>-</v>
      </c>
      <c r="R6071" s="6"/>
      <c r="S6071" s="6"/>
      <c r="T6071" s="6"/>
      <c r="U6071" s="6"/>
      <c r="V6071" s="6"/>
      <c r="W6071" s="6" t="str">
        <f t="shared" si="189"/>
        <v>-</v>
      </c>
      <c r="X6071" s="6"/>
      <c r="Y6071" s="6"/>
      <c r="Z6071" s="6"/>
      <c r="AA6071" s="6"/>
      <c r="AB6071" s="6"/>
      <c r="AC6071" s="6"/>
    </row>
    <row r="6072" spans="1:29" x14ac:dyDescent="0.25">
      <c r="Q6072" s="12" t="str">
        <f t="shared" ca="1" si="190"/>
        <v>-</v>
      </c>
      <c r="W6072" t="str">
        <f t="shared" si="189"/>
        <v>-</v>
      </c>
    </row>
    <row r="6073" spans="1:29" x14ac:dyDescent="0.25">
      <c r="A6073" s="6"/>
      <c r="B6073" s="10"/>
      <c r="C6073" s="6"/>
      <c r="D6073" s="6"/>
      <c r="E6073" s="6"/>
      <c r="F6073" s="6"/>
      <c r="G6073" s="6"/>
      <c r="H6073" s="6"/>
      <c r="I6073" s="6"/>
      <c r="J6073" s="6"/>
      <c r="K6073" s="6"/>
      <c r="L6073" s="6"/>
      <c r="M6073" s="6"/>
      <c r="N6073" s="6"/>
      <c r="O6073" s="6"/>
      <c r="P6073" s="10"/>
      <c r="Q6073" s="15" t="str">
        <f t="shared" ca="1" si="190"/>
        <v>-</v>
      </c>
      <c r="R6073" s="6"/>
      <c r="S6073" s="6"/>
      <c r="T6073" s="6"/>
      <c r="U6073" s="6"/>
      <c r="V6073" s="6"/>
      <c r="W6073" s="6" t="str">
        <f t="shared" si="189"/>
        <v>-</v>
      </c>
      <c r="X6073" s="6"/>
      <c r="Y6073" s="6"/>
      <c r="Z6073" s="6"/>
      <c r="AA6073" s="6"/>
      <c r="AB6073" s="6"/>
      <c r="AC6073" s="6"/>
    </row>
    <row r="6074" spans="1:29" x14ac:dyDescent="0.25">
      <c r="Q6074" s="12" t="str">
        <f t="shared" ca="1" si="190"/>
        <v>-</v>
      </c>
      <c r="W6074" t="str">
        <f t="shared" si="189"/>
        <v>-</v>
      </c>
    </row>
    <row r="6075" spans="1:29" x14ac:dyDescent="0.25">
      <c r="A6075" s="6"/>
      <c r="B6075" s="10"/>
      <c r="C6075" s="6"/>
      <c r="D6075" s="6"/>
      <c r="E6075" s="6"/>
      <c r="F6075" s="6"/>
      <c r="G6075" s="6"/>
      <c r="H6075" s="6"/>
      <c r="I6075" s="6"/>
      <c r="J6075" s="6"/>
      <c r="K6075" s="6"/>
      <c r="L6075" s="6"/>
      <c r="M6075" s="6"/>
      <c r="N6075" s="6"/>
      <c r="O6075" s="6"/>
      <c r="P6075" s="10"/>
      <c r="Q6075" s="15" t="str">
        <f t="shared" ca="1" si="190"/>
        <v>-</v>
      </c>
      <c r="R6075" s="6"/>
      <c r="S6075" s="6"/>
      <c r="T6075" s="6"/>
      <c r="U6075" s="6"/>
      <c r="V6075" s="6"/>
      <c r="W6075" s="6" t="str">
        <f t="shared" si="189"/>
        <v>-</v>
      </c>
      <c r="X6075" s="6"/>
      <c r="Y6075" s="6"/>
      <c r="Z6075" s="6"/>
      <c r="AA6075" s="6"/>
      <c r="AB6075" s="6"/>
      <c r="AC6075" s="6"/>
    </row>
    <row r="6076" spans="1:29" x14ac:dyDescent="0.25">
      <c r="Q6076" s="12" t="str">
        <f t="shared" ca="1" si="190"/>
        <v>-</v>
      </c>
      <c r="W6076" t="str">
        <f t="shared" si="189"/>
        <v>-</v>
      </c>
    </row>
    <row r="6077" spans="1:29" x14ac:dyDescent="0.25">
      <c r="A6077" s="6"/>
      <c r="B6077" s="10"/>
      <c r="C6077" s="6"/>
      <c r="D6077" s="6"/>
      <c r="E6077" s="6"/>
      <c r="F6077" s="6"/>
      <c r="G6077" s="6"/>
      <c r="H6077" s="6"/>
      <c r="I6077" s="6"/>
      <c r="J6077" s="6"/>
      <c r="K6077" s="6"/>
      <c r="L6077" s="6"/>
      <c r="M6077" s="6"/>
      <c r="N6077" s="6"/>
      <c r="O6077" s="6"/>
      <c r="P6077" s="10"/>
      <c r="Q6077" s="15" t="str">
        <f t="shared" ca="1" si="190"/>
        <v>-</v>
      </c>
      <c r="R6077" s="6"/>
      <c r="S6077" s="6"/>
      <c r="T6077" s="6"/>
      <c r="U6077" s="6"/>
      <c r="V6077" s="6"/>
      <c r="W6077" s="6" t="str">
        <f t="shared" si="189"/>
        <v>-</v>
      </c>
      <c r="X6077" s="6"/>
      <c r="Y6077" s="6"/>
      <c r="Z6077" s="6"/>
      <c r="AA6077" s="6"/>
      <c r="AB6077" s="6"/>
      <c r="AC6077" s="6"/>
    </row>
    <row r="6078" spans="1:29" x14ac:dyDescent="0.25">
      <c r="Q6078" s="12" t="str">
        <f t="shared" ca="1" si="190"/>
        <v>-</v>
      </c>
      <c r="W6078" t="str">
        <f t="shared" si="189"/>
        <v>-</v>
      </c>
    </row>
    <row r="6079" spans="1:29" x14ac:dyDescent="0.25">
      <c r="A6079" s="6"/>
      <c r="B6079" s="10"/>
      <c r="C6079" s="6"/>
      <c r="D6079" s="6"/>
      <c r="E6079" s="6"/>
      <c r="F6079" s="6"/>
      <c r="G6079" s="6"/>
      <c r="H6079" s="6"/>
      <c r="I6079" s="6"/>
      <c r="J6079" s="6"/>
      <c r="K6079" s="6"/>
      <c r="L6079" s="6"/>
      <c r="M6079" s="6"/>
      <c r="N6079" s="6"/>
      <c r="O6079" s="6"/>
      <c r="P6079" s="10"/>
      <c r="Q6079" s="15" t="str">
        <f t="shared" ca="1" si="190"/>
        <v>-</v>
      </c>
      <c r="R6079" s="6"/>
      <c r="S6079" s="6"/>
      <c r="T6079" s="6"/>
      <c r="U6079" s="6"/>
      <c r="V6079" s="6"/>
      <c r="W6079" s="6" t="str">
        <f t="shared" ref="W6079:W6142" si="191">IF(OR(ISBLANK(J6079),ISBLANK(V6079)),"-",(IF(J6079=V6079,"Yes","No")))</f>
        <v>-</v>
      </c>
      <c r="X6079" s="6"/>
      <c r="Y6079" s="6"/>
      <c r="Z6079" s="6"/>
      <c r="AA6079" s="6"/>
      <c r="AB6079" s="6"/>
      <c r="AC6079" s="6"/>
    </row>
    <row r="6080" spans="1:29" x14ac:dyDescent="0.25">
      <c r="Q6080" s="12" t="str">
        <f t="shared" ref="Q6080:Q6143" ca="1" si="192">IF(B6080&gt;1/1/1900, (IF(R6080="Closed",(DATEDIF(B6080,P6080,"d"))-(DATEDIF(M6080,O6080,"d")),IF(OR(R6080="Pending",ISBLANK(P6080)),TODAY()-B6080))),"-")</f>
        <v>-</v>
      </c>
      <c r="W6080" t="str">
        <f t="shared" si="191"/>
        <v>-</v>
      </c>
    </row>
    <row r="6081" spans="1:29" x14ac:dyDescent="0.25">
      <c r="A6081" s="6"/>
      <c r="B6081" s="10"/>
      <c r="C6081" s="6"/>
      <c r="D6081" s="6"/>
      <c r="E6081" s="6"/>
      <c r="F6081" s="6"/>
      <c r="G6081" s="6"/>
      <c r="H6081" s="6"/>
      <c r="I6081" s="6"/>
      <c r="J6081" s="6"/>
      <c r="K6081" s="6"/>
      <c r="L6081" s="6"/>
      <c r="M6081" s="6"/>
      <c r="N6081" s="6"/>
      <c r="O6081" s="6"/>
      <c r="P6081" s="10"/>
      <c r="Q6081" s="15" t="str">
        <f t="shared" ca="1" si="192"/>
        <v>-</v>
      </c>
      <c r="R6081" s="6"/>
      <c r="S6081" s="6"/>
      <c r="T6081" s="6"/>
      <c r="U6081" s="6"/>
      <c r="V6081" s="6"/>
      <c r="W6081" s="6" t="str">
        <f t="shared" si="191"/>
        <v>-</v>
      </c>
      <c r="X6081" s="6"/>
      <c r="Y6081" s="6"/>
      <c r="Z6081" s="6"/>
      <c r="AA6081" s="6"/>
      <c r="AB6081" s="6"/>
      <c r="AC6081" s="6"/>
    </row>
    <row r="6082" spans="1:29" x14ac:dyDescent="0.25">
      <c r="Q6082" s="12" t="str">
        <f t="shared" ca="1" si="192"/>
        <v>-</v>
      </c>
      <c r="W6082" t="str">
        <f t="shared" si="191"/>
        <v>-</v>
      </c>
    </row>
    <row r="6083" spans="1:29" x14ac:dyDescent="0.25">
      <c r="A6083" s="6"/>
      <c r="B6083" s="10"/>
      <c r="C6083" s="6"/>
      <c r="D6083" s="6"/>
      <c r="E6083" s="6"/>
      <c r="F6083" s="6"/>
      <c r="G6083" s="6"/>
      <c r="H6083" s="6"/>
      <c r="I6083" s="6"/>
      <c r="J6083" s="6"/>
      <c r="K6083" s="6"/>
      <c r="L6083" s="6"/>
      <c r="M6083" s="6"/>
      <c r="N6083" s="6"/>
      <c r="O6083" s="6"/>
      <c r="P6083" s="10"/>
      <c r="Q6083" s="15" t="str">
        <f t="shared" ca="1" si="192"/>
        <v>-</v>
      </c>
      <c r="R6083" s="6"/>
      <c r="S6083" s="6"/>
      <c r="T6083" s="6"/>
      <c r="U6083" s="6"/>
      <c r="V6083" s="6"/>
      <c r="W6083" s="6" t="str">
        <f t="shared" si="191"/>
        <v>-</v>
      </c>
      <c r="X6083" s="6"/>
      <c r="Y6083" s="6"/>
      <c r="Z6083" s="6"/>
      <c r="AA6083" s="6"/>
      <c r="AB6083" s="6"/>
      <c r="AC6083" s="6"/>
    </row>
    <row r="6084" spans="1:29" x14ac:dyDescent="0.25">
      <c r="Q6084" s="12" t="str">
        <f t="shared" ca="1" si="192"/>
        <v>-</v>
      </c>
      <c r="W6084" t="str">
        <f t="shared" si="191"/>
        <v>-</v>
      </c>
    </row>
    <row r="6085" spans="1:29" x14ac:dyDescent="0.25">
      <c r="A6085" s="6"/>
      <c r="B6085" s="10"/>
      <c r="C6085" s="6"/>
      <c r="D6085" s="6"/>
      <c r="E6085" s="6"/>
      <c r="F6085" s="6"/>
      <c r="G6085" s="6"/>
      <c r="H6085" s="6"/>
      <c r="I6085" s="6"/>
      <c r="J6085" s="6"/>
      <c r="K6085" s="6"/>
      <c r="L6085" s="6"/>
      <c r="M6085" s="6"/>
      <c r="N6085" s="6"/>
      <c r="O6085" s="6"/>
      <c r="P6085" s="10"/>
      <c r="Q6085" s="15" t="str">
        <f t="shared" ca="1" si="192"/>
        <v>-</v>
      </c>
      <c r="R6085" s="6"/>
      <c r="S6085" s="6"/>
      <c r="T6085" s="6"/>
      <c r="U6085" s="6"/>
      <c r="V6085" s="6"/>
      <c r="W6085" s="6" t="str">
        <f t="shared" si="191"/>
        <v>-</v>
      </c>
      <c r="X6085" s="6"/>
      <c r="Y6085" s="6"/>
      <c r="Z6085" s="6"/>
      <c r="AA6085" s="6"/>
      <c r="AB6085" s="6"/>
      <c r="AC6085" s="6"/>
    </row>
    <row r="6086" spans="1:29" x14ac:dyDescent="0.25">
      <c r="Q6086" s="12" t="str">
        <f t="shared" ca="1" si="192"/>
        <v>-</v>
      </c>
      <c r="W6086" t="str">
        <f t="shared" si="191"/>
        <v>-</v>
      </c>
    </row>
    <row r="6087" spans="1:29" x14ac:dyDescent="0.25">
      <c r="A6087" s="6"/>
      <c r="B6087" s="10"/>
      <c r="C6087" s="6"/>
      <c r="D6087" s="6"/>
      <c r="E6087" s="6"/>
      <c r="F6087" s="6"/>
      <c r="G6087" s="6"/>
      <c r="H6087" s="6"/>
      <c r="I6087" s="6"/>
      <c r="J6087" s="6"/>
      <c r="K6087" s="6"/>
      <c r="L6087" s="6"/>
      <c r="M6087" s="6"/>
      <c r="N6087" s="6"/>
      <c r="O6087" s="6"/>
      <c r="P6087" s="10"/>
      <c r="Q6087" s="15" t="str">
        <f t="shared" ca="1" si="192"/>
        <v>-</v>
      </c>
      <c r="R6087" s="6"/>
      <c r="S6087" s="6"/>
      <c r="T6087" s="6"/>
      <c r="U6087" s="6"/>
      <c r="V6087" s="6"/>
      <c r="W6087" s="6" t="str">
        <f t="shared" si="191"/>
        <v>-</v>
      </c>
      <c r="X6087" s="6"/>
      <c r="Y6087" s="6"/>
      <c r="Z6087" s="6"/>
      <c r="AA6087" s="6"/>
      <c r="AB6087" s="6"/>
      <c r="AC6087" s="6"/>
    </row>
    <row r="6088" spans="1:29" x14ac:dyDescent="0.25">
      <c r="Q6088" s="12" t="str">
        <f t="shared" ca="1" si="192"/>
        <v>-</v>
      </c>
      <c r="W6088" t="str">
        <f t="shared" si="191"/>
        <v>-</v>
      </c>
    </row>
    <row r="6089" spans="1:29" x14ac:dyDescent="0.25">
      <c r="A6089" s="6"/>
      <c r="B6089" s="10"/>
      <c r="C6089" s="6"/>
      <c r="D6089" s="6"/>
      <c r="E6089" s="6"/>
      <c r="F6089" s="6"/>
      <c r="G6089" s="6"/>
      <c r="H6089" s="6"/>
      <c r="I6089" s="6"/>
      <c r="J6089" s="6"/>
      <c r="K6089" s="6"/>
      <c r="L6089" s="6"/>
      <c r="M6089" s="6"/>
      <c r="N6089" s="6"/>
      <c r="O6089" s="6"/>
      <c r="P6089" s="10"/>
      <c r="Q6089" s="15" t="str">
        <f t="shared" ca="1" si="192"/>
        <v>-</v>
      </c>
      <c r="R6089" s="6"/>
      <c r="S6089" s="6"/>
      <c r="T6089" s="6"/>
      <c r="U6089" s="6"/>
      <c r="V6089" s="6"/>
      <c r="W6089" s="6" t="str">
        <f t="shared" si="191"/>
        <v>-</v>
      </c>
      <c r="X6089" s="6"/>
      <c r="Y6089" s="6"/>
      <c r="Z6089" s="6"/>
      <c r="AA6089" s="6"/>
      <c r="AB6089" s="6"/>
      <c r="AC6089" s="6"/>
    </row>
    <row r="6090" spans="1:29" x14ac:dyDescent="0.25">
      <c r="Q6090" s="12" t="str">
        <f t="shared" ca="1" si="192"/>
        <v>-</v>
      </c>
      <c r="W6090" t="str">
        <f t="shared" si="191"/>
        <v>-</v>
      </c>
    </row>
    <row r="6091" spans="1:29" x14ac:dyDescent="0.25">
      <c r="A6091" s="6"/>
      <c r="B6091" s="10"/>
      <c r="C6091" s="6"/>
      <c r="D6091" s="6"/>
      <c r="E6091" s="6"/>
      <c r="F6091" s="6"/>
      <c r="G6091" s="6"/>
      <c r="H6091" s="6"/>
      <c r="I6091" s="6"/>
      <c r="J6091" s="6"/>
      <c r="K6091" s="6"/>
      <c r="L6091" s="6"/>
      <c r="M6091" s="6"/>
      <c r="N6091" s="6"/>
      <c r="O6091" s="6"/>
      <c r="P6091" s="10"/>
      <c r="Q6091" s="15" t="str">
        <f t="shared" ca="1" si="192"/>
        <v>-</v>
      </c>
      <c r="R6091" s="6"/>
      <c r="S6091" s="6"/>
      <c r="T6091" s="6"/>
      <c r="U6091" s="6"/>
      <c r="V6091" s="6"/>
      <c r="W6091" s="6" t="str">
        <f t="shared" si="191"/>
        <v>-</v>
      </c>
      <c r="X6091" s="6"/>
      <c r="Y6091" s="6"/>
      <c r="Z6091" s="6"/>
      <c r="AA6091" s="6"/>
      <c r="AB6091" s="6"/>
      <c r="AC6091" s="6"/>
    </row>
    <row r="6092" spans="1:29" x14ac:dyDescent="0.25">
      <c r="Q6092" s="12" t="str">
        <f t="shared" ca="1" si="192"/>
        <v>-</v>
      </c>
      <c r="W6092" t="str">
        <f t="shared" si="191"/>
        <v>-</v>
      </c>
    </row>
    <row r="6093" spans="1:29" x14ac:dyDescent="0.25">
      <c r="A6093" s="6"/>
      <c r="B6093" s="10"/>
      <c r="C6093" s="6"/>
      <c r="D6093" s="6"/>
      <c r="E6093" s="6"/>
      <c r="F6093" s="6"/>
      <c r="G6093" s="6"/>
      <c r="H6093" s="6"/>
      <c r="I6093" s="6"/>
      <c r="J6093" s="6"/>
      <c r="K6093" s="6"/>
      <c r="L6093" s="6"/>
      <c r="M6093" s="6"/>
      <c r="N6093" s="6"/>
      <c r="O6093" s="6"/>
      <c r="P6093" s="10"/>
      <c r="Q6093" s="15" t="str">
        <f t="shared" ca="1" si="192"/>
        <v>-</v>
      </c>
      <c r="R6093" s="6"/>
      <c r="S6093" s="6"/>
      <c r="T6093" s="6"/>
      <c r="U6093" s="6"/>
      <c r="V6093" s="6"/>
      <c r="W6093" s="6" t="str">
        <f t="shared" si="191"/>
        <v>-</v>
      </c>
      <c r="X6093" s="6"/>
      <c r="Y6093" s="6"/>
      <c r="Z6093" s="6"/>
      <c r="AA6093" s="6"/>
      <c r="AB6093" s="6"/>
      <c r="AC6093" s="6"/>
    </row>
    <row r="6094" spans="1:29" x14ac:dyDescent="0.25">
      <c r="Q6094" s="12" t="str">
        <f t="shared" ca="1" si="192"/>
        <v>-</v>
      </c>
      <c r="W6094" t="str">
        <f t="shared" si="191"/>
        <v>-</v>
      </c>
    </row>
    <row r="6095" spans="1:29" x14ac:dyDescent="0.25">
      <c r="A6095" s="6"/>
      <c r="B6095" s="10"/>
      <c r="C6095" s="6"/>
      <c r="D6095" s="6"/>
      <c r="E6095" s="6"/>
      <c r="F6095" s="6"/>
      <c r="G6095" s="6"/>
      <c r="H6095" s="6"/>
      <c r="I6095" s="6"/>
      <c r="J6095" s="6"/>
      <c r="K6095" s="6"/>
      <c r="L6095" s="6"/>
      <c r="M6095" s="6"/>
      <c r="N6095" s="6"/>
      <c r="O6095" s="6"/>
      <c r="P6095" s="10"/>
      <c r="Q6095" s="15" t="str">
        <f t="shared" ca="1" si="192"/>
        <v>-</v>
      </c>
      <c r="R6095" s="6"/>
      <c r="S6095" s="6"/>
      <c r="T6095" s="6"/>
      <c r="U6095" s="6"/>
      <c r="V6095" s="6"/>
      <c r="W6095" s="6" t="str">
        <f t="shared" si="191"/>
        <v>-</v>
      </c>
      <c r="X6095" s="6"/>
      <c r="Y6095" s="6"/>
      <c r="Z6095" s="6"/>
      <c r="AA6095" s="6"/>
      <c r="AB6095" s="6"/>
      <c r="AC6095" s="6"/>
    </row>
    <row r="6096" spans="1:29" x14ac:dyDescent="0.25">
      <c r="Q6096" s="12" t="str">
        <f t="shared" ca="1" si="192"/>
        <v>-</v>
      </c>
      <c r="W6096" t="str">
        <f t="shared" si="191"/>
        <v>-</v>
      </c>
    </row>
    <row r="6097" spans="1:29" x14ac:dyDescent="0.25">
      <c r="A6097" s="6"/>
      <c r="B6097" s="10"/>
      <c r="C6097" s="6"/>
      <c r="D6097" s="6"/>
      <c r="E6097" s="6"/>
      <c r="F6097" s="6"/>
      <c r="G6097" s="6"/>
      <c r="H6097" s="6"/>
      <c r="I6097" s="6"/>
      <c r="J6097" s="6"/>
      <c r="K6097" s="6"/>
      <c r="L6097" s="6"/>
      <c r="M6097" s="6"/>
      <c r="N6097" s="6"/>
      <c r="O6097" s="6"/>
      <c r="P6097" s="10"/>
      <c r="Q6097" s="15" t="str">
        <f t="shared" ca="1" si="192"/>
        <v>-</v>
      </c>
      <c r="R6097" s="6"/>
      <c r="S6097" s="6"/>
      <c r="T6097" s="6"/>
      <c r="U6097" s="6"/>
      <c r="V6097" s="6"/>
      <c r="W6097" s="6" t="str">
        <f t="shared" si="191"/>
        <v>-</v>
      </c>
      <c r="X6097" s="6"/>
      <c r="Y6097" s="6"/>
      <c r="Z6097" s="6"/>
      <c r="AA6097" s="6"/>
      <c r="AB6097" s="6"/>
      <c r="AC6097" s="6"/>
    </row>
    <row r="6098" spans="1:29" x14ac:dyDescent="0.25">
      <c r="Q6098" s="12" t="str">
        <f t="shared" ca="1" si="192"/>
        <v>-</v>
      </c>
      <c r="W6098" t="str">
        <f t="shared" si="191"/>
        <v>-</v>
      </c>
    </row>
    <row r="6099" spans="1:29" x14ac:dyDescent="0.25">
      <c r="A6099" s="6"/>
      <c r="B6099" s="10"/>
      <c r="C6099" s="6"/>
      <c r="D6099" s="6"/>
      <c r="E6099" s="6"/>
      <c r="F6099" s="6"/>
      <c r="G6099" s="6"/>
      <c r="H6099" s="6"/>
      <c r="I6099" s="6"/>
      <c r="J6099" s="6"/>
      <c r="K6099" s="6"/>
      <c r="L6099" s="6"/>
      <c r="M6099" s="6"/>
      <c r="N6099" s="6"/>
      <c r="O6099" s="6"/>
      <c r="P6099" s="10"/>
      <c r="Q6099" s="15" t="str">
        <f t="shared" ca="1" si="192"/>
        <v>-</v>
      </c>
      <c r="R6099" s="6"/>
      <c r="S6099" s="6"/>
      <c r="T6099" s="6"/>
      <c r="U6099" s="6"/>
      <c r="V6099" s="6"/>
      <c r="W6099" s="6" t="str">
        <f t="shared" si="191"/>
        <v>-</v>
      </c>
      <c r="X6099" s="6"/>
      <c r="Y6099" s="6"/>
      <c r="Z6099" s="6"/>
      <c r="AA6099" s="6"/>
      <c r="AB6099" s="6"/>
      <c r="AC6099" s="6"/>
    </row>
    <row r="6100" spans="1:29" x14ac:dyDescent="0.25">
      <c r="Q6100" s="12" t="str">
        <f t="shared" ca="1" si="192"/>
        <v>-</v>
      </c>
      <c r="W6100" t="str">
        <f t="shared" si="191"/>
        <v>-</v>
      </c>
    </row>
    <row r="6101" spans="1:29" x14ac:dyDescent="0.25">
      <c r="A6101" s="6"/>
      <c r="B6101" s="10"/>
      <c r="C6101" s="6"/>
      <c r="D6101" s="6"/>
      <c r="E6101" s="6"/>
      <c r="F6101" s="6"/>
      <c r="G6101" s="6"/>
      <c r="H6101" s="6"/>
      <c r="I6101" s="6"/>
      <c r="J6101" s="6"/>
      <c r="K6101" s="6"/>
      <c r="L6101" s="6"/>
      <c r="M6101" s="6"/>
      <c r="N6101" s="6"/>
      <c r="O6101" s="6"/>
      <c r="P6101" s="10"/>
      <c r="Q6101" s="15" t="str">
        <f t="shared" ca="1" si="192"/>
        <v>-</v>
      </c>
      <c r="R6101" s="6"/>
      <c r="S6101" s="6"/>
      <c r="T6101" s="6"/>
      <c r="U6101" s="6"/>
      <c r="V6101" s="6"/>
      <c r="W6101" s="6" t="str">
        <f t="shared" si="191"/>
        <v>-</v>
      </c>
      <c r="X6101" s="6"/>
      <c r="Y6101" s="6"/>
      <c r="Z6101" s="6"/>
      <c r="AA6101" s="6"/>
      <c r="AB6101" s="6"/>
      <c r="AC6101" s="6"/>
    </row>
    <row r="6102" spans="1:29" x14ac:dyDescent="0.25">
      <c r="Q6102" s="12" t="str">
        <f t="shared" ca="1" si="192"/>
        <v>-</v>
      </c>
      <c r="W6102" t="str">
        <f t="shared" si="191"/>
        <v>-</v>
      </c>
    </row>
    <row r="6103" spans="1:29" x14ac:dyDescent="0.25">
      <c r="A6103" s="6"/>
      <c r="B6103" s="10"/>
      <c r="C6103" s="6"/>
      <c r="D6103" s="6"/>
      <c r="E6103" s="6"/>
      <c r="F6103" s="6"/>
      <c r="G6103" s="6"/>
      <c r="H6103" s="6"/>
      <c r="I6103" s="6"/>
      <c r="J6103" s="6"/>
      <c r="K6103" s="6"/>
      <c r="L6103" s="6"/>
      <c r="M6103" s="6"/>
      <c r="N6103" s="6"/>
      <c r="O6103" s="6"/>
      <c r="P6103" s="10"/>
      <c r="Q6103" s="15" t="str">
        <f t="shared" ca="1" si="192"/>
        <v>-</v>
      </c>
      <c r="R6103" s="6"/>
      <c r="S6103" s="6"/>
      <c r="T6103" s="6"/>
      <c r="U6103" s="6"/>
      <c r="V6103" s="6"/>
      <c r="W6103" s="6" t="str">
        <f t="shared" si="191"/>
        <v>-</v>
      </c>
      <c r="X6103" s="6"/>
      <c r="Y6103" s="6"/>
      <c r="Z6103" s="6"/>
      <c r="AA6103" s="6"/>
      <c r="AB6103" s="6"/>
      <c r="AC6103" s="6"/>
    </row>
    <row r="6104" spans="1:29" x14ac:dyDescent="0.25">
      <c r="Q6104" s="12" t="str">
        <f t="shared" ca="1" si="192"/>
        <v>-</v>
      </c>
      <c r="W6104" t="str">
        <f t="shared" si="191"/>
        <v>-</v>
      </c>
    </row>
    <row r="6105" spans="1:29" x14ac:dyDescent="0.25">
      <c r="A6105" s="6"/>
      <c r="B6105" s="10"/>
      <c r="C6105" s="6"/>
      <c r="D6105" s="6"/>
      <c r="E6105" s="6"/>
      <c r="F6105" s="6"/>
      <c r="G6105" s="6"/>
      <c r="H6105" s="6"/>
      <c r="I6105" s="6"/>
      <c r="J6105" s="6"/>
      <c r="K6105" s="6"/>
      <c r="L6105" s="6"/>
      <c r="M6105" s="6"/>
      <c r="N6105" s="6"/>
      <c r="O6105" s="6"/>
      <c r="P6105" s="10"/>
      <c r="Q6105" s="15" t="str">
        <f t="shared" ca="1" si="192"/>
        <v>-</v>
      </c>
      <c r="R6105" s="6"/>
      <c r="S6105" s="6"/>
      <c r="T6105" s="6"/>
      <c r="U6105" s="6"/>
      <c r="V6105" s="6"/>
      <c r="W6105" s="6" t="str">
        <f t="shared" si="191"/>
        <v>-</v>
      </c>
      <c r="X6105" s="6"/>
      <c r="Y6105" s="6"/>
      <c r="Z6105" s="6"/>
      <c r="AA6105" s="6"/>
      <c r="AB6105" s="6"/>
      <c r="AC6105" s="6"/>
    </row>
    <row r="6106" spans="1:29" x14ac:dyDescent="0.25">
      <c r="Q6106" s="12" t="str">
        <f t="shared" ca="1" si="192"/>
        <v>-</v>
      </c>
      <c r="W6106" t="str">
        <f t="shared" si="191"/>
        <v>-</v>
      </c>
    </row>
    <row r="6107" spans="1:29" x14ac:dyDescent="0.25">
      <c r="A6107" s="6"/>
      <c r="B6107" s="10"/>
      <c r="C6107" s="6"/>
      <c r="D6107" s="6"/>
      <c r="E6107" s="6"/>
      <c r="F6107" s="6"/>
      <c r="G6107" s="6"/>
      <c r="H6107" s="6"/>
      <c r="I6107" s="6"/>
      <c r="J6107" s="6"/>
      <c r="K6107" s="6"/>
      <c r="L6107" s="6"/>
      <c r="M6107" s="6"/>
      <c r="N6107" s="6"/>
      <c r="O6107" s="6"/>
      <c r="P6107" s="10"/>
      <c r="Q6107" s="15" t="str">
        <f t="shared" ca="1" si="192"/>
        <v>-</v>
      </c>
      <c r="R6107" s="6"/>
      <c r="S6107" s="6"/>
      <c r="T6107" s="6"/>
      <c r="U6107" s="6"/>
      <c r="V6107" s="6"/>
      <c r="W6107" s="6" t="str">
        <f t="shared" si="191"/>
        <v>-</v>
      </c>
      <c r="X6107" s="6"/>
      <c r="Y6107" s="6"/>
      <c r="Z6107" s="6"/>
      <c r="AA6107" s="6"/>
      <c r="AB6107" s="6"/>
      <c r="AC6107" s="6"/>
    </row>
    <row r="6108" spans="1:29" x14ac:dyDescent="0.25">
      <c r="Q6108" s="12" t="str">
        <f t="shared" ca="1" si="192"/>
        <v>-</v>
      </c>
      <c r="W6108" t="str">
        <f t="shared" si="191"/>
        <v>-</v>
      </c>
    </row>
    <row r="6109" spans="1:29" x14ac:dyDescent="0.25">
      <c r="A6109" s="6"/>
      <c r="B6109" s="10"/>
      <c r="C6109" s="6"/>
      <c r="D6109" s="6"/>
      <c r="E6109" s="6"/>
      <c r="F6109" s="6"/>
      <c r="G6109" s="6"/>
      <c r="H6109" s="6"/>
      <c r="I6109" s="6"/>
      <c r="J6109" s="6"/>
      <c r="K6109" s="6"/>
      <c r="L6109" s="6"/>
      <c r="M6109" s="6"/>
      <c r="N6109" s="6"/>
      <c r="O6109" s="6"/>
      <c r="P6109" s="10"/>
      <c r="Q6109" s="15" t="str">
        <f t="shared" ca="1" si="192"/>
        <v>-</v>
      </c>
      <c r="R6109" s="6"/>
      <c r="S6109" s="6"/>
      <c r="T6109" s="6"/>
      <c r="U6109" s="6"/>
      <c r="V6109" s="6"/>
      <c r="W6109" s="6" t="str">
        <f t="shared" si="191"/>
        <v>-</v>
      </c>
      <c r="X6109" s="6"/>
      <c r="Y6109" s="6"/>
      <c r="Z6109" s="6"/>
      <c r="AA6109" s="6"/>
      <c r="AB6109" s="6"/>
      <c r="AC6109" s="6"/>
    </row>
    <row r="6110" spans="1:29" x14ac:dyDescent="0.25">
      <c r="Q6110" s="12" t="str">
        <f t="shared" ca="1" si="192"/>
        <v>-</v>
      </c>
      <c r="W6110" t="str">
        <f t="shared" si="191"/>
        <v>-</v>
      </c>
    </row>
    <row r="6111" spans="1:29" x14ac:dyDescent="0.25">
      <c r="A6111" s="6"/>
      <c r="B6111" s="10"/>
      <c r="C6111" s="6"/>
      <c r="D6111" s="6"/>
      <c r="E6111" s="6"/>
      <c r="F6111" s="6"/>
      <c r="G6111" s="6"/>
      <c r="H6111" s="6"/>
      <c r="I6111" s="6"/>
      <c r="J6111" s="6"/>
      <c r="K6111" s="6"/>
      <c r="L6111" s="6"/>
      <c r="M6111" s="6"/>
      <c r="N6111" s="6"/>
      <c r="O6111" s="6"/>
      <c r="P6111" s="10"/>
      <c r="Q6111" s="15" t="str">
        <f t="shared" ca="1" si="192"/>
        <v>-</v>
      </c>
      <c r="R6111" s="6"/>
      <c r="S6111" s="6"/>
      <c r="T6111" s="6"/>
      <c r="U6111" s="6"/>
      <c r="V6111" s="6"/>
      <c r="W6111" s="6" t="str">
        <f t="shared" si="191"/>
        <v>-</v>
      </c>
      <c r="X6111" s="6"/>
      <c r="Y6111" s="6"/>
      <c r="Z6111" s="6"/>
      <c r="AA6111" s="6"/>
      <c r="AB6111" s="6"/>
      <c r="AC6111" s="6"/>
    </row>
    <row r="6112" spans="1:29" x14ac:dyDescent="0.25">
      <c r="Q6112" s="12" t="str">
        <f t="shared" ca="1" si="192"/>
        <v>-</v>
      </c>
      <c r="W6112" t="str">
        <f t="shared" si="191"/>
        <v>-</v>
      </c>
    </row>
    <row r="6113" spans="1:29" x14ac:dyDescent="0.25">
      <c r="A6113" s="6"/>
      <c r="B6113" s="10"/>
      <c r="C6113" s="6"/>
      <c r="D6113" s="6"/>
      <c r="E6113" s="6"/>
      <c r="F6113" s="6"/>
      <c r="G6113" s="6"/>
      <c r="H6113" s="6"/>
      <c r="I6113" s="6"/>
      <c r="J6113" s="6"/>
      <c r="K6113" s="6"/>
      <c r="L6113" s="6"/>
      <c r="M6113" s="6"/>
      <c r="N6113" s="6"/>
      <c r="O6113" s="6"/>
      <c r="P6113" s="10"/>
      <c r="Q6113" s="15" t="str">
        <f t="shared" ca="1" si="192"/>
        <v>-</v>
      </c>
      <c r="R6113" s="6"/>
      <c r="S6113" s="6"/>
      <c r="T6113" s="6"/>
      <c r="U6113" s="6"/>
      <c r="V6113" s="6"/>
      <c r="W6113" s="6" t="str">
        <f t="shared" si="191"/>
        <v>-</v>
      </c>
      <c r="X6113" s="6"/>
      <c r="Y6113" s="6"/>
      <c r="Z6113" s="6"/>
      <c r="AA6113" s="6"/>
      <c r="AB6113" s="6"/>
      <c r="AC6113" s="6"/>
    </row>
    <row r="6114" spans="1:29" x14ac:dyDescent="0.25">
      <c r="Q6114" s="12" t="str">
        <f t="shared" ca="1" si="192"/>
        <v>-</v>
      </c>
      <c r="W6114" t="str">
        <f t="shared" si="191"/>
        <v>-</v>
      </c>
    </row>
    <row r="6115" spans="1:29" x14ac:dyDescent="0.25">
      <c r="A6115" s="6"/>
      <c r="B6115" s="10"/>
      <c r="C6115" s="6"/>
      <c r="D6115" s="6"/>
      <c r="E6115" s="6"/>
      <c r="F6115" s="6"/>
      <c r="G6115" s="6"/>
      <c r="H6115" s="6"/>
      <c r="I6115" s="6"/>
      <c r="J6115" s="6"/>
      <c r="K6115" s="6"/>
      <c r="L6115" s="6"/>
      <c r="M6115" s="6"/>
      <c r="N6115" s="6"/>
      <c r="O6115" s="6"/>
      <c r="P6115" s="10"/>
      <c r="Q6115" s="15" t="str">
        <f t="shared" ca="1" si="192"/>
        <v>-</v>
      </c>
      <c r="R6115" s="6"/>
      <c r="S6115" s="6"/>
      <c r="T6115" s="6"/>
      <c r="U6115" s="6"/>
      <c r="V6115" s="6"/>
      <c r="W6115" s="6" t="str">
        <f t="shared" si="191"/>
        <v>-</v>
      </c>
      <c r="X6115" s="6"/>
      <c r="Y6115" s="6"/>
      <c r="Z6115" s="6"/>
      <c r="AA6115" s="6"/>
      <c r="AB6115" s="6"/>
      <c r="AC6115" s="6"/>
    </row>
    <row r="6116" spans="1:29" x14ac:dyDescent="0.25">
      <c r="Q6116" s="12" t="str">
        <f t="shared" ca="1" si="192"/>
        <v>-</v>
      </c>
      <c r="W6116" t="str">
        <f t="shared" si="191"/>
        <v>-</v>
      </c>
    </row>
    <row r="6117" spans="1:29" x14ac:dyDescent="0.25">
      <c r="A6117" s="6"/>
      <c r="B6117" s="10"/>
      <c r="C6117" s="6"/>
      <c r="D6117" s="6"/>
      <c r="E6117" s="6"/>
      <c r="F6117" s="6"/>
      <c r="G6117" s="6"/>
      <c r="H6117" s="6"/>
      <c r="I6117" s="6"/>
      <c r="J6117" s="6"/>
      <c r="K6117" s="6"/>
      <c r="L6117" s="6"/>
      <c r="M6117" s="6"/>
      <c r="N6117" s="6"/>
      <c r="O6117" s="6"/>
      <c r="P6117" s="10"/>
      <c r="Q6117" s="15" t="str">
        <f t="shared" ca="1" si="192"/>
        <v>-</v>
      </c>
      <c r="R6117" s="6"/>
      <c r="S6117" s="6"/>
      <c r="T6117" s="6"/>
      <c r="U6117" s="6"/>
      <c r="V6117" s="6"/>
      <c r="W6117" s="6" t="str">
        <f t="shared" si="191"/>
        <v>-</v>
      </c>
      <c r="X6117" s="6"/>
      <c r="Y6117" s="6"/>
      <c r="Z6117" s="6"/>
      <c r="AA6117" s="6"/>
      <c r="AB6117" s="6"/>
      <c r="AC6117" s="6"/>
    </row>
    <row r="6118" spans="1:29" x14ac:dyDescent="0.25">
      <c r="Q6118" s="12" t="str">
        <f t="shared" ca="1" si="192"/>
        <v>-</v>
      </c>
      <c r="W6118" t="str">
        <f t="shared" si="191"/>
        <v>-</v>
      </c>
    </row>
    <row r="6119" spans="1:29" x14ac:dyDescent="0.25">
      <c r="A6119" s="6"/>
      <c r="B6119" s="10"/>
      <c r="C6119" s="6"/>
      <c r="D6119" s="6"/>
      <c r="E6119" s="6"/>
      <c r="F6119" s="6"/>
      <c r="G6119" s="6"/>
      <c r="H6119" s="6"/>
      <c r="I6119" s="6"/>
      <c r="J6119" s="6"/>
      <c r="K6119" s="6"/>
      <c r="L6119" s="6"/>
      <c r="M6119" s="6"/>
      <c r="N6119" s="6"/>
      <c r="O6119" s="6"/>
      <c r="P6119" s="10"/>
      <c r="Q6119" s="15" t="str">
        <f t="shared" ca="1" si="192"/>
        <v>-</v>
      </c>
      <c r="R6119" s="6"/>
      <c r="S6119" s="6"/>
      <c r="T6119" s="6"/>
      <c r="U6119" s="6"/>
      <c r="V6119" s="6"/>
      <c r="W6119" s="6" t="str">
        <f t="shared" si="191"/>
        <v>-</v>
      </c>
      <c r="X6119" s="6"/>
      <c r="Y6119" s="6"/>
      <c r="Z6119" s="6"/>
      <c r="AA6119" s="6"/>
      <c r="AB6119" s="6"/>
      <c r="AC6119" s="6"/>
    </row>
    <row r="6120" spans="1:29" x14ac:dyDescent="0.25">
      <c r="Q6120" s="12" t="str">
        <f t="shared" ca="1" si="192"/>
        <v>-</v>
      </c>
      <c r="W6120" t="str">
        <f t="shared" si="191"/>
        <v>-</v>
      </c>
    </row>
    <row r="6121" spans="1:29" x14ac:dyDescent="0.25">
      <c r="A6121" s="6"/>
      <c r="B6121" s="10"/>
      <c r="C6121" s="6"/>
      <c r="D6121" s="6"/>
      <c r="E6121" s="6"/>
      <c r="F6121" s="6"/>
      <c r="G6121" s="6"/>
      <c r="H6121" s="6"/>
      <c r="I6121" s="6"/>
      <c r="J6121" s="6"/>
      <c r="K6121" s="6"/>
      <c r="L6121" s="6"/>
      <c r="M6121" s="6"/>
      <c r="N6121" s="6"/>
      <c r="O6121" s="6"/>
      <c r="P6121" s="10"/>
      <c r="Q6121" s="15" t="str">
        <f t="shared" ca="1" si="192"/>
        <v>-</v>
      </c>
      <c r="R6121" s="6"/>
      <c r="S6121" s="6"/>
      <c r="T6121" s="6"/>
      <c r="U6121" s="6"/>
      <c r="V6121" s="6"/>
      <c r="W6121" s="6" t="str">
        <f t="shared" si="191"/>
        <v>-</v>
      </c>
      <c r="X6121" s="6"/>
      <c r="Y6121" s="6"/>
      <c r="Z6121" s="6"/>
      <c r="AA6121" s="6"/>
      <c r="AB6121" s="6"/>
      <c r="AC6121" s="6"/>
    </row>
    <row r="6122" spans="1:29" x14ac:dyDescent="0.25">
      <c r="Q6122" s="12" t="str">
        <f t="shared" ca="1" si="192"/>
        <v>-</v>
      </c>
      <c r="W6122" t="str">
        <f t="shared" si="191"/>
        <v>-</v>
      </c>
    </row>
    <row r="6123" spans="1:29" x14ac:dyDescent="0.25">
      <c r="A6123" s="6"/>
      <c r="B6123" s="10"/>
      <c r="C6123" s="6"/>
      <c r="D6123" s="6"/>
      <c r="E6123" s="6"/>
      <c r="F6123" s="6"/>
      <c r="G6123" s="6"/>
      <c r="H6123" s="6"/>
      <c r="I6123" s="6"/>
      <c r="J6123" s="6"/>
      <c r="K6123" s="6"/>
      <c r="L6123" s="6"/>
      <c r="M6123" s="6"/>
      <c r="N6123" s="6"/>
      <c r="O6123" s="6"/>
      <c r="P6123" s="10"/>
      <c r="Q6123" s="15" t="str">
        <f t="shared" ca="1" si="192"/>
        <v>-</v>
      </c>
      <c r="R6123" s="6"/>
      <c r="S6123" s="6"/>
      <c r="T6123" s="6"/>
      <c r="U6123" s="6"/>
      <c r="V6123" s="6"/>
      <c r="W6123" s="6" t="str">
        <f t="shared" si="191"/>
        <v>-</v>
      </c>
      <c r="X6123" s="6"/>
      <c r="Y6123" s="6"/>
      <c r="Z6123" s="6"/>
      <c r="AA6123" s="6"/>
      <c r="AB6123" s="6"/>
      <c r="AC6123" s="6"/>
    </row>
    <row r="6124" spans="1:29" x14ac:dyDescent="0.25">
      <c r="Q6124" s="12" t="str">
        <f t="shared" ca="1" si="192"/>
        <v>-</v>
      </c>
      <c r="W6124" t="str">
        <f t="shared" si="191"/>
        <v>-</v>
      </c>
    </row>
    <row r="6125" spans="1:29" x14ac:dyDescent="0.25">
      <c r="A6125" s="6"/>
      <c r="B6125" s="10"/>
      <c r="C6125" s="6"/>
      <c r="D6125" s="6"/>
      <c r="E6125" s="6"/>
      <c r="F6125" s="6"/>
      <c r="G6125" s="6"/>
      <c r="H6125" s="6"/>
      <c r="I6125" s="6"/>
      <c r="J6125" s="6"/>
      <c r="K6125" s="6"/>
      <c r="L6125" s="6"/>
      <c r="M6125" s="6"/>
      <c r="N6125" s="6"/>
      <c r="O6125" s="6"/>
      <c r="P6125" s="10"/>
      <c r="Q6125" s="15" t="str">
        <f t="shared" ca="1" si="192"/>
        <v>-</v>
      </c>
      <c r="R6125" s="6"/>
      <c r="S6125" s="6"/>
      <c r="T6125" s="6"/>
      <c r="U6125" s="6"/>
      <c r="V6125" s="6"/>
      <c r="W6125" s="6" t="str">
        <f t="shared" si="191"/>
        <v>-</v>
      </c>
      <c r="X6125" s="6"/>
      <c r="Y6125" s="6"/>
      <c r="Z6125" s="6"/>
      <c r="AA6125" s="6"/>
      <c r="AB6125" s="6"/>
      <c r="AC6125" s="6"/>
    </row>
    <row r="6126" spans="1:29" x14ac:dyDescent="0.25">
      <c r="Q6126" s="12" t="str">
        <f t="shared" ca="1" si="192"/>
        <v>-</v>
      </c>
      <c r="W6126" t="str">
        <f t="shared" si="191"/>
        <v>-</v>
      </c>
    </row>
    <row r="6127" spans="1:29" x14ac:dyDescent="0.25">
      <c r="A6127" s="6"/>
      <c r="B6127" s="10"/>
      <c r="C6127" s="6"/>
      <c r="D6127" s="6"/>
      <c r="E6127" s="6"/>
      <c r="F6127" s="6"/>
      <c r="G6127" s="6"/>
      <c r="H6127" s="6"/>
      <c r="I6127" s="6"/>
      <c r="J6127" s="6"/>
      <c r="K6127" s="6"/>
      <c r="L6127" s="6"/>
      <c r="M6127" s="6"/>
      <c r="N6127" s="6"/>
      <c r="O6127" s="6"/>
      <c r="P6127" s="10"/>
      <c r="Q6127" s="15" t="str">
        <f t="shared" ca="1" si="192"/>
        <v>-</v>
      </c>
      <c r="R6127" s="6"/>
      <c r="S6127" s="6"/>
      <c r="T6127" s="6"/>
      <c r="U6127" s="6"/>
      <c r="V6127" s="6"/>
      <c r="W6127" s="6" t="str">
        <f t="shared" si="191"/>
        <v>-</v>
      </c>
      <c r="X6127" s="6"/>
      <c r="Y6127" s="6"/>
      <c r="Z6127" s="6"/>
      <c r="AA6127" s="6"/>
      <c r="AB6127" s="6"/>
      <c r="AC6127" s="6"/>
    </row>
    <row r="6128" spans="1:29" x14ac:dyDescent="0.25">
      <c r="Q6128" s="12" t="str">
        <f t="shared" ca="1" si="192"/>
        <v>-</v>
      </c>
      <c r="W6128" t="str">
        <f t="shared" si="191"/>
        <v>-</v>
      </c>
    </row>
    <row r="6129" spans="1:29" x14ac:dyDescent="0.25">
      <c r="A6129" s="6"/>
      <c r="B6129" s="10"/>
      <c r="C6129" s="6"/>
      <c r="D6129" s="6"/>
      <c r="E6129" s="6"/>
      <c r="F6129" s="6"/>
      <c r="G6129" s="6"/>
      <c r="H6129" s="6"/>
      <c r="I6129" s="6"/>
      <c r="J6129" s="6"/>
      <c r="K6129" s="6"/>
      <c r="L6129" s="6"/>
      <c r="M6129" s="6"/>
      <c r="N6129" s="6"/>
      <c r="O6129" s="6"/>
      <c r="P6129" s="10"/>
      <c r="Q6129" s="15" t="str">
        <f t="shared" ca="1" si="192"/>
        <v>-</v>
      </c>
      <c r="R6129" s="6"/>
      <c r="S6129" s="6"/>
      <c r="T6129" s="6"/>
      <c r="U6129" s="6"/>
      <c r="V6129" s="6"/>
      <c r="W6129" s="6" t="str">
        <f t="shared" si="191"/>
        <v>-</v>
      </c>
      <c r="X6129" s="6"/>
      <c r="Y6129" s="6"/>
      <c r="Z6129" s="6"/>
      <c r="AA6129" s="6"/>
      <c r="AB6129" s="6"/>
      <c r="AC6129" s="6"/>
    </row>
    <row r="6130" spans="1:29" x14ac:dyDescent="0.25">
      <c r="Q6130" s="12" t="str">
        <f t="shared" ca="1" si="192"/>
        <v>-</v>
      </c>
      <c r="W6130" t="str">
        <f t="shared" si="191"/>
        <v>-</v>
      </c>
    </row>
    <row r="6131" spans="1:29" x14ac:dyDescent="0.25">
      <c r="A6131" s="6"/>
      <c r="B6131" s="10"/>
      <c r="C6131" s="6"/>
      <c r="D6131" s="6"/>
      <c r="E6131" s="6"/>
      <c r="F6131" s="6"/>
      <c r="G6131" s="6"/>
      <c r="H6131" s="6"/>
      <c r="I6131" s="6"/>
      <c r="J6131" s="6"/>
      <c r="K6131" s="6"/>
      <c r="L6131" s="6"/>
      <c r="M6131" s="6"/>
      <c r="N6131" s="6"/>
      <c r="O6131" s="6"/>
      <c r="P6131" s="10"/>
      <c r="Q6131" s="15" t="str">
        <f t="shared" ca="1" si="192"/>
        <v>-</v>
      </c>
      <c r="R6131" s="6"/>
      <c r="S6131" s="6"/>
      <c r="T6131" s="6"/>
      <c r="U6131" s="6"/>
      <c r="V6131" s="6"/>
      <c r="W6131" s="6" t="str">
        <f t="shared" si="191"/>
        <v>-</v>
      </c>
      <c r="X6131" s="6"/>
      <c r="Y6131" s="6"/>
      <c r="Z6131" s="6"/>
      <c r="AA6131" s="6"/>
      <c r="AB6131" s="6"/>
      <c r="AC6131" s="6"/>
    </row>
    <row r="6132" spans="1:29" x14ac:dyDescent="0.25">
      <c r="Q6132" s="12" t="str">
        <f t="shared" ca="1" si="192"/>
        <v>-</v>
      </c>
      <c r="W6132" t="str">
        <f t="shared" si="191"/>
        <v>-</v>
      </c>
    </row>
    <row r="6133" spans="1:29" x14ac:dyDescent="0.25">
      <c r="A6133" s="6"/>
      <c r="B6133" s="10"/>
      <c r="C6133" s="6"/>
      <c r="D6133" s="6"/>
      <c r="E6133" s="6"/>
      <c r="F6133" s="6"/>
      <c r="G6133" s="6"/>
      <c r="H6133" s="6"/>
      <c r="I6133" s="6"/>
      <c r="J6133" s="6"/>
      <c r="K6133" s="6"/>
      <c r="L6133" s="6"/>
      <c r="M6133" s="6"/>
      <c r="N6133" s="6"/>
      <c r="O6133" s="6"/>
      <c r="P6133" s="10"/>
      <c r="Q6133" s="15" t="str">
        <f t="shared" ca="1" si="192"/>
        <v>-</v>
      </c>
      <c r="R6133" s="6"/>
      <c r="S6133" s="6"/>
      <c r="T6133" s="6"/>
      <c r="U6133" s="6"/>
      <c r="V6133" s="6"/>
      <c r="W6133" s="6" t="str">
        <f t="shared" si="191"/>
        <v>-</v>
      </c>
      <c r="X6133" s="6"/>
      <c r="Y6133" s="6"/>
      <c r="Z6133" s="6"/>
      <c r="AA6133" s="6"/>
      <c r="AB6133" s="6"/>
      <c r="AC6133" s="6"/>
    </row>
    <row r="6134" spans="1:29" x14ac:dyDescent="0.25">
      <c r="Q6134" s="12" t="str">
        <f t="shared" ca="1" si="192"/>
        <v>-</v>
      </c>
      <c r="W6134" t="str">
        <f t="shared" si="191"/>
        <v>-</v>
      </c>
    </row>
    <row r="6135" spans="1:29" x14ac:dyDescent="0.25">
      <c r="A6135" s="6"/>
      <c r="B6135" s="10"/>
      <c r="C6135" s="6"/>
      <c r="D6135" s="6"/>
      <c r="E6135" s="6"/>
      <c r="F6135" s="6"/>
      <c r="G6135" s="6"/>
      <c r="H6135" s="6"/>
      <c r="I6135" s="6"/>
      <c r="J6135" s="6"/>
      <c r="K6135" s="6"/>
      <c r="L6135" s="6"/>
      <c r="M6135" s="6"/>
      <c r="N6135" s="6"/>
      <c r="O6135" s="6"/>
      <c r="P6135" s="10"/>
      <c r="Q6135" s="15" t="str">
        <f t="shared" ca="1" si="192"/>
        <v>-</v>
      </c>
      <c r="R6135" s="6"/>
      <c r="S6135" s="6"/>
      <c r="T6135" s="6"/>
      <c r="U6135" s="6"/>
      <c r="V6135" s="6"/>
      <c r="W6135" s="6" t="str">
        <f t="shared" si="191"/>
        <v>-</v>
      </c>
      <c r="X6135" s="6"/>
      <c r="Y6135" s="6"/>
      <c r="Z6135" s="6"/>
      <c r="AA6135" s="6"/>
      <c r="AB6135" s="6"/>
      <c r="AC6135" s="6"/>
    </row>
    <row r="6136" spans="1:29" x14ac:dyDescent="0.25">
      <c r="Q6136" s="12" t="str">
        <f t="shared" ca="1" si="192"/>
        <v>-</v>
      </c>
      <c r="W6136" t="str">
        <f t="shared" si="191"/>
        <v>-</v>
      </c>
    </row>
    <row r="6137" spans="1:29" x14ac:dyDescent="0.25">
      <c r="A6137" s="6"/>
      <c r="B6137" s="10"/>
      <c r="C6137" s="6"/>
      <c r="D6137" s="6"/>
      <c r="E6137" s="6"/>
      <c r="F6137" s="6"/>
      <c r="G6137" s="6"/>
      <c r="H6137" s="6"/>
      <c r="I6137" s="6"/>
      <c r="J6137" s="6"/>
      <c r="K6137" s="6"/>
      <c r="L6137" s="6"/>
      <c r="M6137" s="6"/>
      <c r="N6137" s="6"/>
      <c r="O6137" s="6"/>
      <c r="P6137" s="10"/>
      <c r="Q6137" s="15" t="str">
        <f t="shared" ca="1" si="192"/>
        <v>-</v>
      </c>
      <c r="R6137" s="6"/>
      <c r="S6137" s="6"/>
      <c r="T6137" s="6"/>
      <c r="U6137" s="6"/>
      <c r="V6137" s="6"/>
      <c r="W6137" s="6" t="str">
        <f t="shared" si="191"/>
        <v>-</v>
      </c>
      <c r="X6137" s="6"/>
      <c r="Y6137" s="6"/>
      <c r="Z6137" s="6"/>
      <c r="AA6137" s="6"/>
      <c r="AB6137" s="6"/>
      <c r="AC6137" s="6"/>
    </row>
    <row r="6138" spans="1:29" x14ac:dyDescent="0.25">
      <c r="Q6138" s="12" t="str">
        <f t="shared" ca="1" si="192"/>
        <v>-</v>
      </c>
      <c r="W6138" t="str">
        <f t="shared" si="191"/>
        <v>-</v>
      </c>
    </row>
    <row r="6139" spans="1:29" x14ac:dyDescent="0.25">
      <c r="A6139" s="6"/>
      <c r="B6139" s="10"/>
      <c r="C6139" s="6"/>
      <c r="D6139" s="6"/>
      <c r="E6139" s="6"/>
      <c r="F6139" s="6"/>
      <c r="G6139" s="6"/>
      <c r="H6139" s="6"/>
      <c r="I6139" s="6"/>
      <c r="J6139" s="6"/>
      <c r="K6139" s="6"/>
      <c r="L6139" s="6"/>
      <c r="M6139" s="6"/>
      <c r="N6139" s="6"/>
      <c r="O6139" s="6"/>
      <c r="P6139" s="10"/>
      <c r="Q6139" s="15" t="str">
        <f t="shared" ca="1" si="192"/>
        <v>-</v>
      </c>
      <c r="R6139" s="6"/>
      <c r="S6139" s="6"/>
      <c r="T6139" s="6"/>
      <c r="U6139" s="6"/>
      <c r="V6139" s="6"/>
      <c r="W6139" s="6" t="str">
        <f t="shared" si="191"/>
        <v>-</v>
      </c>
      <c r="X6139" s="6"/>
      <c r="Y6139" s="6"/>
      <c r="Z6139" s="6"/>
      <c r="AA6139" s="6"/>
      <c r="AB6139" s="6"/>
      <c r="AC6139" s="6"/>
    </row>
    <row r="6140" spans="1:29" x14ac:dyDescent="0.25">
      <c r="Q6140" s="12" t="str">
        <f t="shared" ca="1" si="192"/>
        <v>-</v>
      </c>
      <c r="W6140" t="str">
        <f t="shared" si="191"/>
        <v>-</v>
      </c>
    </row>
    <row r="6141" spans="1:29" x14ac:dyDescent="0.25">
      <c r="A6141" s="6"/>
      <c r="B6141" s="10"/>
      <c r="C6141" s="6"/>
      <c r="D6141" s="6"/>
      <c r="E6141" s="6"/>
      <c r="F6141" s="6"/>
      <c r="G6141" s="6"/>
      <c r="H6141" s="6"/>
      <c r="I6141" s="6"/>
      <c r="J6141" s="6"/>
      <c r="K6141" s="6"/>
      <c r="L6141" s="6"/>
      <c r="M6141" s="6"/>
      <c r="N6141" s="6"/>
      <c r="O6141" s="6"/>
      <c r="P6141" s="10"/>
      <c r="Q6141" s="15" t="str">
        <f t="shared" ca="1" si="192"/>
        <v>-</v>
      </c>
      <c r="R6141" s="6"/>
      <c r="S6141" s="6"/>
      <c r="T6141" s="6"/>
      <c r="U6141" s="6"/>
      <c r="V6141" s="6"/>
      <c r="W6141" s="6" t="str">
        <f t="shared" si="191"/>
        <v>-</v>
      </c>
      <c r="X6141" s="6"/>
      <c r="Y6141" s="6"/>
      <c r="Z6141" s="6"/>
      <c r="AA6141" s="6"/>
      <c r="AB6141" s="6"/>
      <c r="AC6141" s="6"/>
    </row>
    <row r="6142" spans="1:29" x14ac:dyDescent="0.25">
      <c r="Q6142" s="12" t="str">
        <f t="shared" ca="1" si="192"/>
        <v>-</v>
      </c>
      <c r="W6142" t="str">
        <f t="shared" si="191"/>
        <v>-</v>
      </c>
    </row>
    <row r="6143" spans="1:29" x14ac:dyDescent="0.25">
      <c r="A6143" s="6"/>
      <c r="B6143" s="10"/>
      <c r="C6143" s="6"/>
      <c r="D6143" s="6"/>
      <c r="E6143" s="6"/>
      <c r="F6143" s="6"/>
      <c r="G6143" s="6"/>
      <c r="H6143" s="6"/>
      <c r="I6143" s="6"/>
      <c r="J6143" s="6"/>
      <c r="K6143" s="6"/>
      <c r="L6143" s="6"/>
      <c r="M6143" s="6"/>
      <c r="N6143" s="6"/>
      <c r="O6143" s="6"/>
      <c r="P6143" s="10"/>
      <c r="Q6143" s="15" t="str">
        <f t="shared" ca="1" si="192"/>
        <v>-</v>
      </c>
      <c r="R6143" s="6"/>
      <c r="S6143" s="6"/>
      <c r="T6143" s="6"/>
      <c r="U6143" s="6"/>
      <c r="V6143" s="6"/>
      <c r="W6143" s="6" t="str">
        <f t="shared" ref="W6143:W6206" si="193">IF(OR(ISBLANK(J6143),ISBLANK(V6143)),"-",(IF(J6143=V6143,"Yes","No")))</f>
        <v>-</v>
      </c>
      <c r="X6143" s="6"/>
      <c r="Y6143" s="6"/>
      <c r="Z6143" s="6"/>
      <c r="AA6143" s="6"/>
      <c r="AB6143" s="6"/>
      <c r="AC6143" s="6"/>
    </row>
    <row r="6144" spans="1:29" x14ac:dyDescent="0.25">
      <c r="Q6144" s="12" t="str">
        <f t="shared" ref="Q6144:Q6207" ca="1" si="194">IF(B6144&gt;1/1/1900, (IF(R6144="Closed",(DATEDIF(B6144,P6144,"d"))-(DATEDIF(M6144,O6144,"d")),IF(OR(R6144="Pending",ISBLANK(P6144)),TODAY()-B6144))),"-")</f>
        <v>-</v>
      </c>
      <c r="W6144" t="str">
        <f t="shared" si="193"/>
        <v>-</v>
      </c>
    </row>
    <row r="6145" spans="1:29" x14ac:dyDescent="0.25">
      <c r="A6145" s="6"/>
      <c r="B6145" s="10"/>
      <c r="C6145" s="6"/>
      <c r="D6145" s="6"/>
      <c r="E6145" s="6"/>
      <c r="F6145" s="6"/>
      <c r="G6145" s="6"/>
      <c r="H6145" s="6"/>
      <c r="I6145" s="6"/>
      <c r="J6145" s="6"/>
      <c r="K6145" s="6"/>
      <c r="L6145" s="6"/>
      <c r="M6145" s="6"/>
      <c r="N6145" s="6"/>
      <c r="O6145" s="6"/>
      <c r="P6145" s="10"/>
      <c r="Q6145" s="15" t="str">
        <f t="shared" ca="1" si="194"/>
        <v>-</v>
      </c>
      <c r="R6145" s="6"/>
      <c r="S6145" s="6"/>
      <c r="T6145" s="6"/>
      <c r="U6145" s="6"/>
      <c r="V6145" s="6"/>
      <c r="W6145" s="6" t="str">
        <f t="shared" si="193"/>
        <v>-</v>
      </c>
      <c r="X6145" s="6"/>
      <c r="Y6145" s="6"/>
      <c r="Z6145" s="6"/>
      <c r="AA6145" s="6"/>
      <c r="AB6145" s="6"/>
      <c r="AC6145" s="6"/>
    </row>
    <row r="6146" spans="1:29" x14ac:dyDescent="0.25">
      <c r="Q6146" s="12" t="str">
        <f t="shared" ca="1" si="194"/>
        <v>-</v>
      </c>
      <c r="W6146" t="str">
        <f t="shared" si="193"/>
        <v>-</v>
      </c>
    </row>
    <row r="6147" spans="1:29" x14ac:dyDescent="0.25">
      <c r="A6147" s="6"/>
      <c r="B6147" s="10"/>
      <c r="C6147" s="6"/>
      <c r="D6147" s="6"/>
      <c r="E6147" s="6"/>
      <c r="F6147" s="6"/>
      <c r="G6147" s="6"/>
      <c r="H6147" s="6"/>
      <c r="I6147" s="6"/>
      <c r="J6147" s="6"/>
      <c r="K6147" s="6"/>
      <c r="L6147" s="6"/>
      <c r="M6147" s="6"/>
      <c r="N6147" s="6"/>
      <c r="O6147" s="6"/>
      <c r="P6147" s="10"/>
      <c r="Q6147" s="15" t="str">
        <f t="shared" ca="1" si="194"/>
        <v>-</v>
      </c>
      <c r="R6147" s="6"/>
      <c r="S6147" s="6"/>
      <c r="T6147" s="6"/>
      <c r="U6147" s="6"/>
      <c r="V6147" s="6"/>
      <c r="W6147" s="6" t="str">
        <f t="shared" si="193"/>
        <v>-</v>
      </c>
      <c r="X6147" s="6"/>
      <c r="Y6147" s="6"/>
      <c r="Z6147" s="6"/>
      <c r="AA6147" s="6"/>
      <c r="AB6147" s="6"/>
      <c r="AC6147" s="6"/>
    </row>
    <row r="6148" spans="1:29" x14ac:dyDescent="0.25">
      <c r="Q6148" s="12" t="str">
        <f t="shared" ca="1" si="194"/>
        <v>-</v>
      </c>
      <c r="W6148" t="str">
        <f t="shared" si="193"/>
        <v>-</v>
      </c>
    </row>
    <row r="6149" spans="1:29" x14ac:dyDescent="0.25">
      <c r="A6149" s="6"/>
      <c r="B6149" s="10"/>
      <c r="C6149" s="6"/>
      <c r="D6149" s="6"/>
      <c r="E6149" s="6"/>
      <c r="F6149" s="6"/>
      <c r="G6149" s="6"/>
      <c r="H6149" s="6"/>
      <c r="I6149" s="6"/>
      <c r="J6149" s="6"/>
      <c r="K6149" s="6"/>
      <c r="L6149" s="6"/>
      <c r="M6149" s="6"/>
      <c r="N6149" s="6"/>
      <c r="O6149" s="6"/>
      <c r="P6149" s="10"/>
      <c r="Q6149" s="15" t="str">
        <f t="shared" ca="1" si="194"/>
        <v>-</v>
      </c>
      <c r="R6149" s="6"/>
      <c r="S6149" s="6"/>
      <c r="T6149" s="6"/>
      <c r="U6149" s="6"/>
      <c r="V6149" s="6"/>
      <c r="W6149" s="6" t="str">
        <f t="shared" si="193"/>
        <v>-</v>
      </c>
      <c r="X6149" s="6"/>
      <c r="Y6149" s="6"/>
      <c r="Z6149" s="6"/>
      <c r="AA6149" s="6"/>
      <c r="AB6149" s="6"/>
      <c r="AC6149" s="6"/>
    </row>
    <row r="6150" spans="1:29" x14ac:dyDescent="0.25">
      <c r="Q6150" s="12" t="str">
        <f t="shared" ca="1" si="194"/>
        <v>-</v>
      </c>
      <c r="W6150" t="str">
        <f t="shared" si="193"/>
        <v>-</v>
      </c>
    </row>
    <row r="6151" spans="1:29" x14ac:dyDescent="0.25">
      <c r="A6151" s="6"/>
      <c r="B6151" s="10"/>
      <c r="C6151" s="6"/>
      <c r="D6151" s="6"/>
      <c r="E6151" s="6"/>
      <c r="F6151" s="6"/>
      <c r="G6151" s="6"/>
      <c r="H6151" s="6"/>
      <c r="I6151" s="6"/>
      <c r="J6151" s="6"/>
      <c r="K6151" s="6"/>
      <c r="L6151" s="6"/>
      <c r="M6151" s="6"/>
      <c r="N6151" s="6"/>
      <c r="O6151" s="6"/>
      <c r="P6151" s="10"/>
      <c r="Q6151" s="15" t="str">
        <f t="shared" ca="1" si="194"/>
        <v>-</v>
      </c>
      <c r="R6151" s="6"/>
      <c r="S6151" s="6"/>
      <c r="T6151" s="6"/>
      <c r="U6151" s="6"/>
      <c r="V6151" s="6"/>
      <c r="W6151" s="6" t="str">
        <f t="shared" si="193"/>
        <v>-</v>
      </c>
      <c r="X6151" s="6"/>
      <c r="Y6151" s="6"/>
      <c r="Z6151" s="6"/>
      <c r="AA6151" s="6"/>
      <c r="AB6151" s="6"/>
      <c r="AC6151" s="6"/>
    </row>
    <row r="6152" spans="1:29" x14ac:dyDescent="0.25">
      <c r="Q6152" s="12" t="str">
        <f t="shared" ca="1" si="194"/>
        <v>-</v>
      </c>
      <c r="W6152" t="str">
        <f t="shared" si="193"/>
        <v>-</v>
      </c>
    </row>
    <row r="6153" spans="1:29" x14ac:dyDescent="0.25">
      <c r="A6153" s="6"/>
      <c r="B6153" s="10"/>
      <c r="C6153" s="6"/>
      <c r="D6153" s="6"/>
      <c r="E6153" s="6"/>
      <c r="F6153" s="6"/>
      <c r="G6153" s="6"/>
      <c r="H6153" s="6"/>
      <c r="I6153" s="6"/>
      <c r="J6153" s="6"/>
      <c r="K6153" s="6"/>
      <c r="L6153" s="6"/>
      <c r="M6153" s="6"/>
      <c r="N6153" s="6"/>
      <c r="O6153" s="6"/>
      <c r="P6153" s="10"/>
      <c r="Q6153" s="15" t="str">
        <f t="shared" ca="1" si="194"/>
        <v>-</v>
      </c>
      <c r="R6153" s="6"/>
      <c r="S6153" s="6"/>
      <c r="T6153" s="6"/>
      <c r="U6153" s="6"/>
      <c r="V6153" s="6"/>
      <c r="W6153" s="6" t="str">
        <f t="shared" si="193"/>
        <v>-</v>
      </c>
      <c r="X6153" s="6"/>
      <c r="Y6153" s="6"/>
      <c r="Z6153" s="6"/>
      <c r="AA6153" s="6"/>
      <c r="AB6153" s="6"/>
      <c r="AC6153" s="6"/>
    </row>
    <row r="6154" spans="1:29" x14ac:dyDescent="0.25">
      <c r="Q6154" s="12" t="str">
        <f t="shared" ca="1" si="194"/>
        <v>-</v>
      </c>
      <c r="W6154" t="str">
        <f t="shared" si="193"/>
        <v>-</v>
      </c>
    </row>
    <row r="6155" spans="1:29" x14ac:dyDescent="0.25">
      <c r="A6155" s="6"/>
      <c r="B6155" s="10"/>
      <c r="C6155" s="6"/>
      <c r="D6155" s="6"/>
      <c r="E6155" s="6"/>
      <c r="F6155" s="6"/>
      <c r="G6155" s="6"/>
      <c r="H6155" s="6"/>
      <c r="I6155" s="6"/>
      <c r="J6155" s="6"/>
      <c r="K6155" s="6"/>
      <c r="L6155" s="6"/>
      <c r="M6155" s="6"/>
      <c r="N6155" s="6"/>
      <c r="O6155" s="6"/>
      <c r="P6155" s="10"/>
      <c r="Q6155" s="15" t="str">
        <f t="shared" ca="1" si="194"/>
        <v>-</v>
      </c>
      <c r="R6155" s="6"/>
      <c r="S6155" s="6"/>
      <c r="T6155" s="6"/>
      <c r="U6155" s="6"/>
      <c r="V6155" s="6"/>
      <c r="W6155" s="6" t="str">
        <f t="shared" si="193"/>
        <v>-</v>
      </c>
      <c r="X6155" s="6"/>
      <c r="Y6155" s="6"/>
      <c r="Z6155" s="6"/>
      <c r="AA6155" s="6"/>
      <c r="AB6155" s="6"/>
      <c r="AC6155" s="6"/>
    </row>
    <row r="6156" spans="1:29" x14ac:dyDescent="0.25">
      <c r="Q6156" s="12" t="str">
        <f t="shared" ca="1" si="194"/>
        <v>-</v>
      </c>
      <c r="W6156" t="str">
        <f t="shared" si="193"/>
        <v>-</v>
      </c>
    </row>
    <row r="6157" spans="1:29" x14ac:dyDescent="0.25">
      <c r="A6157" s="6"/>
      <c r="B6157" s="10"/>
      <c r="C6157" s="6"/>
      <c r="D6157" s="6"/>
      <c r="E6157" s="6"/>
      <c r="F6157" s="6"/>
      <c r="G6157" s="6"/>
      <c r="H6157" s="6"/>
      <c r="I6157" s="6"/>
      <c r="J6157" s="6"/>
      <c r="K6157" s="6"/>
      <c r="L6157" s="6"/>
      <c r="M6157" s="6"/>
      <c r="N6157" s="6"/>
      <c r="O6157" s="6"/>
      <c r="P6157" s="10"/>
      <c r="Q6157" s="15" t="str">
        <f t="shared" ca="1" si="194"/>
        <v>-</v>
      </c>
      <c r="R6157" s="6"/>
      <c r="S6157" s="6"/>
      <c r="T6157" s="6"/>
      <c r="U6157" s="6"/>
      <c r="V6157" s="6"/>
      <c r="W6157" s="6" t="str">
        <f t="shared" si="193"/>
        <v>-</v>
      </c>
      <c r="X6157" s="6"/>
      <c r="Y6157" s="6"/>
      <c r="Z6157" s="6"/>
      <c r="AA6157" s="6"/>
      <c r="AB6157" s="6"/>
      <c r="AC6157" s="6"/>
    </row>
    <row r="6158" spans="1:29" x14ac:dyDescent="0.25">
      <c r="Q6158" s="12" t="str">
        <f t="shared" ca="1" si="194"/>
        <v>-</v>
      </c>
      <c r="W6158" t="str">
        <f t="shared" si="193"/>
        <v>-</v>
      </c>
    </row>
    <row r="6159" spans="1:29" x14ac:dyDescent="0.25">
      <c r="A6159" s="6"/>
      <c r="B6159" s="10"/>
      <c r="C6159" s="6"/>
      <c r="D6159" s="6"/>
      <c r="E6159" s="6"/>
      <c r="F6159" s="6"/>
      <c r="G6159" s="6"/>
      <c r="H6159" s="6"/>
      <c r="I6159" s="6"/>
      <c r="J6159" s="6"/>
      <c r="K6159" s="6"/>
      <c r="L6159" s="6"/>
      <c r="M6159" s="6"/>
      <c r="N6159" s="6"/>
      <c r="O6159" s="6"/>
      <c r="P6159" s="10"/>
      <c r="Q6159" s="15" t="str">
        <f t="shared" ca="1" si="194"/>
        <v>-</v>
      </c>
      <c r="R6159" s="6"/>
      <c r="S6159" s="6"/>
      <c r="T6159" s="6"/>
      <c r="U6159" s="6"/>
      <c r="V6159" s="6"/>
      <c r="W6159" s="6" t="str">
        <f t="shared" si="193"/>
        <v>-</v>
      </c>
      <c r="X6159" s="6"/>
      <c r="Y6159" s="6"/>
      <c r="Z6159" s="6"/>
      <c r="AA6159" s="6"/>
      <c r="AB6159" s="6"/>
      <c r="AC6159" s="6"/>
    </row>
    <row r="6160" spans="1:29" x14ac:dyDescent="0.25">
      <c r="Q6160" s="12" t="str">
        <f t="shared" ca="1" si="194"/>
        <v>-</v>
      </c>
      <c r="W6160" t="str">
        <f t="shared" si="193"/>
        <v>-</v>
      </c>
    </row>
    <row r="6161" spans="1:29" x14ac:dyDescent="0.25">
      <c r="A6161" s="6"/>
      <c r="B6161" s="10"/>
      <c r="C6161" s="6"/>
      <c r="D6161" s="6"/>
      <c r="E6161" s="6"/>
      <c r="F6161" s="6"/>
      <c r="G6161" s="6"/>
      <c r="H6161" s="6"/>
      <c r="I6161" s="6"/>
      <c r="J6161" s="6"/>
      <c r="K6161" s="6"/>
      <c r="L6161" s="6"/>
      <c r="M6161" s="6"/>
      <c r="N6161" s="6"/>
      <c r="O6161" s="6"/>
      <c r="P6161" s="10"/>
      <c r="Q6161" s="15" t="str">
        <f t="shared" ca="1" si="194"/>
        <v>-</v>
      </c>
      <c r="R6161" s="6"/>
      <c r="S6161" s="6"/>
      <c r="T6161" s="6"/>
      <c r="U6161" s="6"/>
      <c r="V6161" s="6"/>
      <c r="W6161" s="6" t="str">
        <f t="shared" si="193"/>
        <v>-</v>
      </c>
      <c r="X6161" s="6"/>
      <c r="Y6161" s="6"/>
      <c r="Z6161" s="6"/>
      <c r="AA6161" s="6"/>
      <c r="AB6161" s="6"/>
      <c r="AC6161" s="6"/>
    </row>
    <row r="6162" spans="1:29" x14ac:dyDescent="0.25">
      <c r="Q6162" s="12" t="str">
        <f t="shared" ca="1" si="194"/>
        <v>-</v>
      </c>
      <c r="W6162" t="str">
        <f t="shared" si="193"/>
        <v>-</v>
      </c>
    </row>
    <row r="6163" spans="1:29" x14ac:dyDescent="0.25">
      <c r="A6163" s="6"/>
      <c r="B6163" s="10"/>
      <c r="C6163" s="6"/>
      <c r="D6163" s="6"/>
      <c r="E6163" s="6"/>
      <c r="F6163" s="6"/>
      <c r="G6163" s="6"/>
      <c r="H6163" s="6"/>
      <c r="I6163" s="6"/>
      <c r="J6163" s="6"/>
      <c r="K6163" s="6"/>
      <c r="L6163" s="6"/>
      <c r="M6163" s="6"/>
      <c r="N6163" s="6"/>
      <c r="O6163" s="6"/>
      <c r="P6163" s="10"/>
      <c r="Q6163" s="15" t="str">
        <f t="shared" ca="1" si="194"/>
        <v>-</v>
      </c>
      <c r="R6163" s="6"/>
      <c r="S6163" s="6"/>
      <c r="T6163" s="6"/>
      <c r="U6163" s="6"/>
      <c r="V6163" s="6"/>
      <c r="W6163" s="6" t="str">
        <f t="shared" si="193"/>
        <v>-</v>
      </c>
      <c r="X6163" s="6"/>
      <c r="Y6163" s="6"/>
      <c r="Z6163" s="6"/>
      <c r="AA6163" s="6"/>
      <c r="AB6163" s="6"/>
      <c r="AC6163" s="6"/>
    </row>
    <row r="6164" spans="1:29" x14ac:dyDescent="0.25">
      <c r="Q6164" s="12" t="str">
        <f t="shared" ca="1" si="194"/>
        <v>-</v>
      </c>
      <c r="W6164" t="str">
        <f t="shared" si="193"/>
        <v>-</v>
      </c>
    </row>
    <row r="6165" spans="1:29" x14ac:dyDescent="0.25">
      <c r="A6165" s="6"/>
      <c r="B6165" s="10"/>
      <c r="C6165" s="6"/>
      <c r="D6165" s="6"/>
      <c r="E6165" s="6"/>
      <c r="F6165" s="6"/>
      <c r="G6165" s="6"/>
      <c r="H6165" s="6"/>
      <c r="I6165" s="6"/>
      <c r="J6165" s="6"/>
      <c r="K6165" s="6"/>
      <c r="L6165" s="6"/>
      <c r="M6165" s="6"/>
      <c r="N6165" s="6"/>
      <c r="O6165" s="6"/>
      <c r="P6165" s="10"/>
      <c r="Q6165" s="15" t="str">
        <f t="shared" ca="1" si="194"/>
        <v>-</v>
      </c>
      <c r="R6165" s="6"/>
      <c r="S6165" s="6"/>
      <c r="T6165" s="6"/>
      <c r="U6165" s="6"/>
      <c r="V6165" s="6"/>
      <c r="W6165" s="6" t="str">
        <f t="shared" si="193"/>
        <v>-</v>
      </c>
      <c r="X6165" s="6"/>
      <c r="Y6165" s="6"/>
      <c r="Z6165" s="6"/>
      <c r="AA6165" s="6"/>
      <c r="AB6165" s="6"/>
      <c r="AC6165" s="6"/>
    </row>
    <row r="6166" spans="1:29" x14ac:dyDescent="0.25">
      <c r="Q6166" s="12" t="str">
        <f t="shared" ca="1" si="194"/>
        <v>-</v>
      </c>
      <c r="W6166" t="str">
        <f t="shared" si="193"/>
        <v>-</v>
      </c>
    </row>
    <row r="6167" spans="1:29" x14ac:dyDescent="0.25">
      <c r="A6167" s="6"/>
      <c r="B6167" s="10"/>
      <c r="C6167" s="6"/>
      <c r="D6167" s="6"/>
      <c r="E6167" s="6"/>
      <c r="F6167" s="6"/>
      <c r="G6167" s="6"/>
      <c r="H6167" s="6"/>
      <c r="I6167" s="6"/>
      <c r="J6167" s="6"/>
      <c r="K6167" s="6"/>
      <c r="L6167" s="6"/>
      <c r="M6167" s="6"/>
      <c r="N6167" s="6"/>
      <c r="O6167" s="6"/>
      <c r="P6167" s="10"/>
      <c r="Q6167" s="15" t="str">
        <f t="shared" ca="1" si="194"/>
        <v>-</v>
      </c>
      <c r="R6167" s="6"/>
      <c r="S6167" s="6"/>
      <c r="T6167" s="6"/>
      <c r="U6167" s="6"/>
      <c r="V6167" s="6"/>
      <c r="W6167" s="6" t="str">
        <f t="shared" si="193"/>
        <v>-</v>
      </c>
      <c r="X6167" s="6"/>
      <c r="Y6167" s="6"/>
      <c r="Z6167" s="6"/>
      <c r="AA6167" s="6"/>
      <c r="AB6167" s="6"/>
      <c r="AC6167" s="6"/>
    </row>
    <row r="6168" spans="1:29" x14ac:dyDescent="0.25">
      <c r="Q6168" s="12" t="str">
        <f t="shared" ca="1" si="194"/>
        <v>-</v>
      </c>
      <c r="W6168" t="str">
        <f t="shared" si="193"/>
        <v>-</v>
      </c>
    </row>
    <row r="6169" spans="1:29" x14ac:dyDescent="0.25">
      <c r="A6169" s="6"/>
      <c r="B6169" s="10"/>
      <c r="C6169" s="6"/>
      <c r="D6169" s="6"/>
      <c r="E6169" s="6"/>
      <c r="F6169" s="6"/>
      <c r="G6169" s="6"/>
      <c r="H6169" s="6"/>
      <c r="I6169" s="6"/>
      <c r="J6169" s="6"/>
      <c r="K6169" s="6"/>
      <c r="L6169" s="6"/>
      <c r="M6169" s="6"/>
      <c r="N6169" s="6"/>
      <c r="O6169" s="6"/>
      <c r="P6169" s="10"/>
      <c r="Q6169" s="15" t="str">
        <f t="shared" ca="1" si="194"/>
        <v>-</v>
      </c>
      <c r="R6169" s="6"/>
      <c r="S6169" s="6"/>
      <c r="T6169" s="6"/>
      <c r="U6169" s="6"/>
      <c r="V6169" s="6"/>
      <c r="W6169" s="6" t="str">
        <f t="shared" si="193"/>
        <v>-</v>
      </c>
      <c r="X6169" s="6"/>
      <c r="Y6169" s="6"/>
      <c r="Z6169" s="6"/>
      <c r="AA6169" s="6"/>
      <c r="AB6169" s="6"/>
      <c r="AC6169" s="6"/>
    </row>
    <row r="6170" spans="1:29" x14ac:dyDescent="0.25">
      <c r="Q6170" s="12" t="str">
        <f t="shared" ca="1" si="194"/>
        <v>-</v>
      </c>
      <c r="W6170" t="str">
        <f t="shared" si="193"/>
        <v>-</v>
      </c>
    </row>
    <row r="6171" spans="1:29" x14ac:dyDescent="0.25">
      <c r="A6171" s="6"/>
      <c r="B6171" s="10"/>
      <c r="C6171" s="6"/>
      <c r="D6171" s="6"/>
      <c r="E6171" s="6"/>
      <c r="F6171" s="6"/>
      <c r="G6171" s="6"/>
      <c r="H6171" s="6"/>
      <c r="I6171" s="6"/>
      <c r="J6171" s="6"/>
      <c r="K6171" s="6"/>
      <c r="L6171" s="6"/>
      <c r="M6171" s="6"/>
      <c r="N6171" s="6"/>
      <c r="O6171" s="6"/>
      <c r="P6171" s="10"/>
      <c r="Q6171" s="15" t="str">
        <f t="shared" ca="1" si="194"/>
        <v>-</v>
      </c>
      <c r="R6171" s="6"/>
      <c r="S6171" s="6"/>
      <c r="T6171" s="6"/>
      <c r="U6171" s="6"/>
      <c r="V6171" s="6"/>
      <c r="W6171" s="6" t="str">
        <f t="shared" si="193"/>
        <v>-</v>
      </c>
      <c r="X6171" s="6"/>
      <c r="Y6171" s="6"/>
      <c r="Z6171" s="6"/>
      <c r="AA6171" s="6"/>
      <c r="AB6171" s="6"/>
      <c r="AC6171" s="6"/>
    </row>
    <row r="6172" spans="1:29" x14ac:dyDescent="0.25">
      <c r="Q6172" s="12" t="str">
        <f t="shared" ca="1" si="194"/>
        <v>-</v>
      </c>
      <c r="W6172" t="str">
        <f t="shared" si="193"/>
        <v>-</v>
      </c>
    </row>
    <row r="6173" spans="1:29" x14ac:dyDescent="0.25">
      <c r="A6173" s="6"/>
      <c r="B6173" s="10"/>
      <c r="C6173" s="6"/>
      <c r="D6173" s="6"/>
      <c r="E6173" s="6"/>
      <c r="F6173" s="6"/>
      <c r="G6173" s="6"/>
      <c r="H6173" s="6"/>
      <c r="I6173" s="6"/>
      <c r="J6173" s="6"/>
      <c r="K6173" s="6"/>
      <c r="L6173" s="6"/>
      <c r="M6173" s="6"/>
      <c r="N6173" s="6"/>
      <c r="O6173" s="6"/>
      <c r="P6173" s="10"/>
      <c r="Q6173" s="15" t="str">
        <f t="shared" ca="1" si="194"/>
        <v>-</v>
      </c>
      <c r="R6173" s="6"/>
      <c r="S6173" s="6"/>
      <c r="T6173" s="6"/>
      <c r="U6173" s="6"/>
      <c r="V6173" s="6"/>
      <c r="W6173" s="6" t="str">
        <f t="shared" si="193"/>
        <v>-</v>
      </c>
      <c r="X6173" s="6"/>
      <c r="Y6173" s="6"/>
      <c r="Z6173" s="6"/>
      <c r="AA6173" s="6"/>
      <c r="AB6173" s="6"/>
      <c r="AC6173" s="6"/>
    </row>
    <row r="6174" spans="1:29" x14ac:dyDescent="0.25">
      <c r="Q6174" s="12" t="str">
        <f t="shared" ca="1" si="194"/>
        <v>-</v>
      </c>
      <c r="W6174" t="str">
        <f t="shared" si="193"/>
        <v>-</v>
      </c>
    </row>
    <row r="6175" spans="1:29" x14ac:dyDescent="0.25">
      <c r="A6175" s="6"/>
      <c r="B6175" s="10"/>
      <c r="C6175" s="6"/>
      <c r="D6175" s="6"/>
      <c r="E6175" s="6"/>
      <c r="F6175" s="6"/>
      <c r="G6175" s="6"/>
      <c r="H6175" s="6"/>
      <c r="I6175" s="6"/>
      <c r="J6175" s="6"/>
      <c r="K6175" s="6"/>
      <c r="L6175" s="6"/>
      <c r="M6175" s="6"/>
      <c r="N6175" s="6"/>
      <c r="O6175" s="6"/>
      <c r="P6175" s="10"/>
      <c r="Q6175" s="15" t="str">
        <f t="shared" ca="1" si="194"/>
        <v>-</v>
      </c>
      <c r="R6175" s="6"/>
      <c r="S6175" s="6"/>
      <c r="T6175" s="6"/>
      <c r="U6175" s="6"/>
      <c r="V6175" s="6"/>
      <c r="W6175" s="6" t="str">
        <f t="shared" si="193"/>
        <v>-</v>
      </c>
      <c r="X6175" s="6"/>
      <c r="Y6175" s="6"/>
      <c r="Z6175" s="6"/>
      <c r="AA6175" s="6"/>
      <c r="AB6175" s="6"/>
      <c r="AC6175" s="6"/>
    </row>
    <row r="6176" spans="1:29" x14ac:dyDescent="0.25">
      <c r="Q6176" s="12" t="str">
        <f t="shared" ca="1" si="194"/>
        <v>-</v>
      </c>
      <c r="W6176" t="str">
        <f t="shared" si="193"/>
        <v>-</v>
      </c>
    </row>
    <row r="6177" spans="1:29" x14ac:dyDescent="0.25">
      <c r="A6177" s="6"/>
      <c r="B6177" s="10"/>
      <c r="C6177" s="6"/>
      <c r="D6177" s="6"/>
      <c r="E6177" s="6"/>
      <c r="F6177" s="6"/>
      <c r="G6177" s="6"/>
      <c r="H6177" s="6"/>
      <c r="I6177" s="6"/>
      <c r="J6177" s="6"/>
      <c r="K6177" s="6"/>
      <c r="L6177" s="6"/>
      <c r="M6177" s="6"/>
      <c r="N6177" s="6"/>
      <c r="O6177" s="6"/>
      <c r="P6177" s="10"/>
      <c r="Q6177" s="15" t="str">
        <f t="shared" ca="1" si="194"/>
        <v>-</v>
      </c>
      <c r="R6177" s="6"/>
      <c r="S6177" s="6"/>
      <c r="T6177" s="6"/>
      <c r="U6177" s="6"/>
      <c r="V6177" s="6"/>
      <c r="W6177" s="6" t="str">
        <f t="shared" si="193"/>
        <v>-</v>
      </c>
      <c r="X6177" s="6"/>
      <c r="Y6177" s="6"/>
      <c r="Z6177" s="6"/>
      <c r="AA6177" s="6"/>
      <c r="AB6177" s="6"/>
      <c r="AC6177" s="6"/>
    </row>
    <row r="6178" spans="1:29" x14ac:dyDescent="0.25">
      <c r="Q6178" s="12" t="str">
        <f t="shared" ca="1" si="194"/>
        <v>-</v>
      </c>
      <c r="W6178" t="str">
        <f t="shared" si="193"/>
        <v>-</v>
      </c>
    </row>
    <row r="6179" spans="1:29" x14ac:dyDescent="0.25">
      <c r="A6179" s="6"/>
      <c r="B6179" s="10"/>
      <c r="C6179" s="6"/>
      <c r="D6179" s="6"/>
      <c r="E6179" s="6"/>
      <c r="F6179" s="6"/>
      <c r="G6179" s="6"/>
      <c r="H6179" s="6"/>
      <c r="I6179" s="6"/>
      <c r="J6179" s="6"/>
      <c r="K6179" s="6"/>
      <c r="L6179" s="6"/>
      <c r="M6179" s="6"/>
      <c r="N6179" s="6"/>
      <c r="O6179" s="6"/>
      <c r="P6179" s="10"/>
      <c r="Q6179" s="15" t="str">
        <f t="shared" ca="1" si="194"/>
        <v>-</v>
      </c>
      <c r="R6179" s="6"/>
      <c r="S6179" s="6"/>
      <c r="T6179" s="6"/>
      <c r="U6179" s="6"/>
      <c r="V6179" s="6"/>
      <c r="W6179" s="6" t="str">
        <f t="shared" si="193"/>
        <v>-</v>
      </c>
      <c r="X6179" s="6"/>
      <c r="Y6179" s="6"/>
      <c r="Z6179" s="6"/>
      <c r="AA6179" s="6"/>
      <c r="AB6179" s="6"/>
      <c r="AC6179" s="6"/>
    </row>
    <row r="6180" spans="1:29" x14ac:dyDescent="0.25">
      <c r="Q6180" s="12" t="str">
        <f t="shared" ca="1" si="194"/>
        <v>-</v>
      </c>
      <c r="W6180" t="str">
        <f t="shared" si="193"/>
        <v>-</v>
      </c>
    </row>
    <row r="6181" spans="1:29" x14ac:dyDescent="0.25">
      <c r="A6181" s="6"/>
      <c r="B6181" s="10"/>
      <c r="C6181" s="6"/>
      <c r="D6181" s="6"/>
      <c r="E6181" s="6"/>
      <c r="F6181" s="6"/>
      <c r="G6181" s="6"/>
      <c r="H6181" s="6"/>
      <c r="I6181" s="6"/>
      <c r="J6181" s="6"/>
      <c r="K6181" s="6"/>
      <c r="L6181" s="6"/>
      <c r="M6181" s="6"/>
      <c r="N6181" s="6"/>
      <c r="O6181" s="6"/>
      <c r="P6181" s="10"/>
      <c r="Q6181" s="15" t="str">
        <f t="shared" ca="1" si="194"/>
        <v>-</v>
      </c>
      <c r="R6181" s="6"/>
      <c r="S6181" s="6"/>
      <c r="T6181" s="6"/>
      <c r="U6181" s="6"/>
      <c r="V6181" s="6"/>
      <c r="W6181" s="6" t="str">
        <f t="shared" si="193"/>
        <v>-</v>
      </c>
      <c r="X6181" s="6"/>
      <c r="Y6181" s="6"/>
      <c r="Z6181" s="6"/>
      <c r="AA6181" s="6"/>
      <c r="AB6181" s="6"/>
      <c r="AC6181" s="6"/>
    </row>
    <row r="6182" spans="1:29" x14ac:dyDescent="0.25">
      <c r="Q6182" s="12" t="str">
        <f t="shared" ca="1" si="194"/>
        <v>-</v>
      </c>
      <c r="W6182" t="str">
        <f t="shared" si="193"/>
        <v>-</v>
      </c>
    </row>
    <row r="6183" spans="1:29" x14ac:dyDescent="0.25">
      <c r="A6183" s="6"/>
      <c r="B6183" s="10"/>
      <c r="C6183" s="6"/>
      <c r="D6183" s="6"/>
      <c r="E6183" s="6"/>
      <c r="F6183" s="6"/>
      <c r="G6183" s="6"/>
      <c r="H6183" s="6"/>
      <c r="I6183" s="6"/>
      <c r="J6183" s="6"/>
      <c r="K6183" s="6"/>
      <c r="L6183" s="6"/>
      <c r="M6183" s="6"/>
      <c r="N6183" s="6"/>
      <c r="O6183" s="6"/>
      <c r="P6183" s="10"/>
      <c r="Q6183" s="15" t="str">
        <f t="shared" ca="1" si="194"/>
        <v>-</v>
      </c>
      <c r="R6183" s="6"/>
      <c r="S6183" s="6"/>
      <c r="T6183" s="6"/>
      <c r="U6183" s="6"/>
      <c r="V6183" s="6"/>
      <c r="W6183" s="6" t="str">
        <f t="shared" si="193"/>
        <v>-</v>
      </c>
      <c r="X6183" s="6"/>
      <c r="Y6183" s="6"/>
      <c r="Z6183" s="6"/>
      <c r="AA6183" s="6"/>
      <c r="AB6183" s="6"/>
      <c r="AC6183" s="6"/>
    </row>
    <row r="6184" spans="1:29" x14ac:dyDescent="0.25">
      <c r="Q6184" s="12" t="str">
        <f t="shared" ca="1" si="194"/>
        <v>-</v>
      </c>
      <c r="W6184" t="str">
        <f t="shared" si="193"/>
        <v>-</v>
      </c>
    </row>
    <row r="6185" spans="1:29" x14ac:dyDescent="0.25">
      <c r="A6185" s="6"/>
      <c r="B6185" s="10"/>
      <c r="C6185" s="6"/>
      <c r="D6185" s="6"/>
      <c r="E6185" s="6"/>
      <c r="F6185" s="6"/>
      <c r="G6185" s="6"/>
      <c r="H6185" s="6"/>
      <c r="I6185" s="6"/>
      <c r="J6185" s="6"/>
      <c r="K6185" s="6"/>
      <c r="L6185" s="6"/>
      <c r="M6185" s="6"/>
      <c r="N6185" s="6"/>
      <c r="O6185" s="6"/>
      <c r="P6185" s="10"/>
      <c r="Q6185" s="15" t="str">
        <f t="shared" ca="1" si="194"/>
        <v>-</v>
      </c>
      <c r="R6185" s="6"/>
      <c r="S6185" s="6"/>
      <c r="T6185" s="6"/>
      <c r="U6185" s="6"/>
      <c r="V6185" s="6"/>
      <c r="W6185" s="6" t="str">
        <f t="shared" si="193"/>
        <v>-</v>
      </c>
      <c r="X6185" s="6"/>
      <c r="Y6185" s="6"/>
      <c r="Z6185" s="6"/>
      <c r="AA6185" s="6"/>
      <c r="AB6185" s="6"/>
      <c r="AC6185" s="6"/>
    </row>
    <row r="6186" spans="1:29" x14ac:dyDescent="0.25">
      <c r="Q6186" s="12" t="str">
        <f t="shared" ca="1" si="194"/>
        <v>-</v>
      </c>
      <c r="W6186" t="str">
        <f t="shared" si="193"/>
        <v>-</v>
      </c>
    </row>
    <row r="6187" spans="1:29" x14ac:dyDescent="0.25">
      <c r="A6187" s="6"/>
      <c r="B6187" s="10"/>
      <c r="C6187" s="6"/>
      <c r="D6187" s="6"/>
      <c r="E6187" s="6"/>
      <c r="F6187" s="6"/>
      <c r="G6187" s="6"/>
      <c r="H6187" s="6"/>
      <c r="I6187" s="6"/>
      <c r="J6187" s="6"/>
      <c r="K6187" s="6"/>
      <c r="L6187" s="6"/>
      <c r="M6187" s="6"/>
      <c r="N6187" s="6"/>
      <c r="O6187" s="6"/>
      <c r="P6187" s="10"/>
      <c r="Q6187" s="15" t="str">
        <f t="shared" ca="1" si="194"/>
        <v>-</v>
      </c>
      <c r="R6187" s="6"/>
      <c r="S6187" s="6"/>
      <c r="T6187" s="6"/>
      <c r="U6187" s="6"/>
      <c r="V6187" s="6"/>
      <c r="W6187" s="6" t="str">
        <f t="shared" si="193"/>
        <v>-</v>
      </c>
      <c r="X6187" s="6"/>
      <c r="Y6187" s="6"/>
      <c r="Z6187" s="6"/>
      <c r="AA6187" s="6"/>
      <c r="AB6187" s="6"/>
      <c r="AC6187" s="6"/>
    </row>
    <row r="6188" spans="1:29" x14ac:dyDescent="0.25">
      <c r="Q6188" s="12" t="str">
        <f t="shared" ca="1" si="194"/>
        <v>-</v>
      </c>
      <c r="W6188" t="str">
        <f t="shared" si="193"/>
        <v>-</v>
      </c>
    </row>
    <row r="6189" spans="1:29" x14ac:dyDescent="0.25">
      <c r="A6189" s="6"/>
      <c r="B6189" s="10"/>
      <c r="C6189" s="6"/>
      <c r="D6189" s="6"/>
      <c r="E6189" s="6"/>
      <c r="F6189" s="6"/>
      <c r="G6189" s="6"/>
      <c r="H6189" s="6"/>
      <c r="I6189" s="6"/>
      <c r="J6189" s="6"/>
      <c r="K6189" s="6"/>
      <c r="L6189" s="6"/>
      <c r="M6189" s="6"/>
      <c r="N6189" s="6"/>
      <c r="O6189" s="6"/>
      <c r="P6189" s="10"/>
      <c r="Q6189" s="15" t="str">
        <f t="shared" ca="1" si="194"/>
        <v>-</v>
      </c>
      <c r="R6189" s="6"/>
      <c r="S6189" s="6"/>
      <c r="T6189" s="6"/>
      <c r="U6189" s="6"/>
      <c r="V6189" s="6"/>
      <c r="W6189" s="6" t="str">
        <f t="shared" si="193"/>
        <v>-</v>
      </c>
      <c r="X6189" s="6"/>
      <c r="Y6189" s="6"/>
      <c r="Z6189" s="6"/>
      <c r="AA6189" s="6"/>
      <c r="AB6189" s="6"/>
      <c r="AC6189" s="6"/>
    </row>
    <row r="6190" spans="1:29" x14ac:dyDescent="0.25">
      <c r="Q6190" s="12" t="str">
        <f t="shared" ca="1" si="194"/>
        <v>-</v>
      </c>
      <c r="W6190" t="str">
        <f t="shared" si="193"/>
        <v>-</v>
      </c>
    </row>
    <row r="6191" spans="1:29" x14ac:dyDescent="0.25">
      <c r="A6191" s="6"/>
      <c r="B6191" s="10"/>
      <c r="C6191" s="6"/>
      <c r="D6191" s="6"/>
      <c r="E6191" s="6"/>
      <c r="F6191" s="6"/>
      <c r="G6191" s="6"/>
      <c r="H6191" s="6"/>
      <c r="I6191" s="6"/>
      <c r="J6191" s="6"/>
      <c r="K6191" s="6"/>
      <c r="L6191" s="6"/>
      <c r="M6191" s="6"/>
      <c r="N6191" s="6"/>
      <c r="O6191" s="6"/>
      <c r="P6191" s="10"/>
      <c r="Q6191" s="15" t="str">
        <f t="shared" ca="1" si="194"/>
        <v>-</v>
      </c>
      <c r="R6191" s="6"/>
      <c r="S6191" s="6"/>
      <c r="T6191" s="6"/>
      <c r="U6191" s="6"/>
      <c r="V6191" s="6"/>
      <c r="W6191" s="6" t="str">
        <f t="shared" si="193"/>
        <v>-</v>
      </c>
      <c r="X6191" s="6"/>
      <c r="Y6191" s="6"/>
      <c r="Z6191" s="6"/>
      <c r="AA6191" s="6"/>
      <c r="AB6191" s="6"/>
      <c r="AC6191" s="6"/>
    </row>
    <row r="6192" spans="1:29" x14ac:dyDescent="0.25">
      <c r="Q6192" s="12" t="str">
        <f t="shared" ca="1" si="194"/>
        <v>-</v>
      </c>
      <c r="W6192" t="str">
        <f t="shared" si="193"/>
        <v>-</v>
      </c>
    </row>
    <row r="6193" spans="1:29" x14ac:dyDescent="0.25">
      <c r="A6193" s="6"/>
      <c r="B6193" s="10"/>
      <c r="C6193" s="6"/>
      <c r="D6193" s="6"/>
      <c r="E6193" s="6"/>
      <c r="F6193" s="6"/>
      <c r="G6193" s="6"/>
      <c r="H6193" s="6"/>
      <c r="I6193" s="6"/>
      <c r="J6193" s="6"/>
      <c r="K6193" s="6"/>
      <c r="L6193" s="6"/>
      <c r="M6193" s="6"/>
      <c r="N6193" s="6"/>
      <c r="O6193" s="6"/>
      <c r="P6193" s="10"/>
      <c r="Q6193" s="15" t="str">
        <f t="shared" ca="1" si="194"/>
        <v>-</v>
      </c>
      <c r="R6193" s="6"/>
      <c r="S6193" s="6"/>
      <c r="T6193" s="6"/>
      <c r="U6193" s="6"/>
      <c r="V6193" s="6"/>
      <c r="W6193" s="6" t="str">
        <f t="shared" si="193"/>
        <v>-</v>
      </c>
      <c r="X6193" s="6"/>
      <c r="Y6193" s="6"/>
      <c r="Z6193" s="6"/>
      <c r="AA6193" s="6"/>
      <c r="AB6193" s="6"/>
      <c r="AC6193" s="6"/>
    </row>
    <row r="6194" spans="1:29" x14ac:dyDescent="0.25">
      <c r="Q6194" s="12" t="str">
        <f t="shared" ca="1" si="194"/>
        <v>-</v>
      </c>
      <c r="W6194" t="str">
        <f t="shared" si="193"/>
        <v>-</v>
      </c>
    </row>
    <row r="6195" spans="1:29" x14ac:dyDescent="0.25">
      <c r="A6195" s="6"/>
      <c r="B6195" s="10"/>
      <c r="C6195" s="6"/>
      <c r="D6195" s="6"/>
      <c r="E6195" s="6"/>
      <c r="F6195" s="6"/>
      <c r="G6195" s="6"/>
      <c r="H6195" s="6"/>
      <c r="I6195" s="6"/>
      <c r="J6195" s="6"/>
      <c r="K6195" s="6"/>
      <c r="L6195" s="6"/>
      <c r="M6195" s="6"/>
      <c r="N6195" s="6"/>
      <c r="O6195" s="6"/>
      <c r="P6195" s="10"/>
      <c r="Q6195" s="15" t="str">
        <f t="shared" ca="1" si="194"/>
        <v>-</v>
      </c>
      <c r="R6195" s="6"/>
      <c r="S6195" s="6"/>
      <c r="T6195" s="6"/>
      <c r="U6195" s="6"/>
      <c r="V6195" s="6"/>
      <c r="W6195" s="6" t="str">
        <f t="shared" si="193"/>
        <v>-</v>
      </c>
      <c r="X6195" s="6"/>
      <c r="Y6195" s="6"/>
      <c r="Z6195" s="6"/>
      <c r="AA6195" s="6"/>
      <c r="AB6195" s="6"/>
      <c r="AC6195" s="6"/>
    </row>
    <row r="6196" spans="1:29" x14ac:dyDescent="0.25">
      <c r="Q6196" s="12" t="str">
        <f t="shared" ca="1" si="194"/>
        <v>-</v>
      </c>
      <c r="W6196" t="str">
        <f t="shared" si="193"/>
        <v>-</v>
      </c>
    </row>
    <row r="6197" spans="1:29" x14ac:dyDescent="0.25">
      <c r="A6197" s="6"/>
      <c r="B6197" s="10"/>
      <c r="C6197" s="6"/>
      <c r="D6197" s="6"/>
      <c r="E6197" s="6"/>
      <c r="F6197" s="6"/>
      <c r="G6197" s="6"/>
      <c r="H6197" s="6"/>
      <c r="I6197" s="6"/>
      <c r="J6197" s="6"/>
      <c r="K6197" s="6"/>
      <c r="L6197" s="6"/>
      <c r="M6197" s="6"/>
      <c r="N6197" s="6"/>
      <c r="O6197" s="6"/>
      <c r="P6197" s="10"/>
      <c r="Q6197" s="15" t="str">
        <f t="shared" ca="1" si="194"/>
        <v>-</v>
      </c>
      <c r="R6197" s="6"/>
      <c r="S6197" s="6"/>
      <c r="T6197" s="6"/>
      <c r="U6197" s="6"/>
      <c r="V6197" s="6"/>
      <c r="W6197" s="6" t="str">
        <f t="shared" si="193"/>
        <v>-</v>
      </c>
      <c r="X6197" s="6"/>
      <c r="Y6197" s="6"/>
      <c r="Z6197" s="6"/>
      <c r="AA6197" s="6"/>
      <c r="AB6197" s="6"/>
      <c r="AC6197" s="6"/>
    </row>
    <row r="6198" spans="1:29" x14ac:dyDescent="0.25">
      <c r="Q6198" s="12" t="str">
        <f t="shared" ca="1" si="194"/>
        <v>-</v>
      </c>
      <c r="W6198" t="str">
        <f t="shared" si="193"/>
        <v>-</v>
      </c>
    </row>
    <row r="6199" spans="1:29" x14ac:dyDescent="0.25">
      <c r="A6199" s="6"/>
      <c r="B6199" s="10"/>
      <c r="C6199" s="6"/>
      <c r="D6199" s="6"/>
      <c r="E6199" s="6"/>
      <c r="F6199" s="6"/>
      <c r="G6199" s="6"/>
      <c r="H6199" s="6"/>
      <c r="I6199" s="6"/>
      <c r="J6199" s="6"/>
      <c r="K6199" s="6"/>
      <c r="L6199" s="6"/>
      <c r="M6199" s="6"/>
      <c r="N6199" s="6"/>
      <c r="O6199" s="6"/>
      <c r="P6199" s="10"/>
      <c r="Q6199" s="15" t="str">
        <f t="shared" ca="1" si="194"/>
        <v>-</v>
      </c>
      <c r="R6199" s="6"/>
      <c r="S6199" s="6"/>
      <c r="T6199" s="6"/>
      <c r="U6199" s="6"/>
      <c r="V6199" s="6"/>
      <c r="W6199" s="6" t="str">
        <f t="shared" si="193"/>
        <v>-</v>
      </c>
      <c r="X6199" s="6"/>
      <c r="Y6199" s="6"/>
      <c r="Z6199" s="6"/>
      <c r="AA6199" s="6"/>
      <c r="AB6199" s="6"/>
      <c r="AC6199" s="6"/>
    </row>
    <row r="6200" spans="1:29" x14ac:dyDescent="0.25">
      <c r="Q6200" s="12" t="str">
        <f t="shared" ca="1" si="194"/>
        <v>-</v>
      </c>
      <c r="W6200" t="str">
        <f t="shared" si="193"/>
        <v>-</v>
      </c>
    </row>
    <row r="6201" spans="1:29" x14ac:dyDescent="0.25">
      <c r="A6201" s="6"/>
      <c r="B6201" s="10"/>
      <c r="C6201" s="6"/>
      <c r="D6201" s="6"/>
      <c r="E6201" s="6"/>
      <c r="F6201" s="6"/>
      <c r="G6201" s="6"/>
      <c r="H6201" s="6"/>
      <c r="I6201" s="6"/>
      <c r="J6201" s="6"/>
      <c r="K6201" s="6"/>
      <c r="L6201" s="6"/>
      <c r="M6201" s="6"/>
      <c r="N6201" s="6"/>
      <c r="O6201" s="6"/>
      <c r="P6201" s="10"/>
      <c r="Q6201" s="15" t="str">
        <f t="shared" ca="1" si="194"/>
        <v>-</v>
      </c>
      <c r="R6201" s="6"/>
      <c r="S6201" s="6"/>
      <c r="T6201" s="6"/>
      <c r="U6201" s="6"/>
      <c r="V6201" s="6"/>
      <c r="W6201" s="6" t="str">
        <f t="shared" si="193"/>
        <v>-</v>
      </c>
      <c r="X6201" s="6"/>
      <c r="Y6201" s="6"/>
      <c r="Z6201" s="6"/>
      <c r="AA6201" s="6"/>
      <c r="AB6201" s="6"/>
      <c r="AC6201" s="6"/>
    </row>
    <row r="6202" spans="1:29" x14ac:dyDescent="0.25">
      <c r="Q6202" s="12" t="str">
        <f t="shared" ca="1" si="194"/>
        <v>-</v>
      </c>
      <c r="W6202" t="str">
        <f t="shared" si="193"/>
        <v>-</v>
      </c>
    </row>
    <row r="6203" spans="1:29" x14ac:dyDescent="0.25">
      <c r="A6203" s="6"/>
      <c r="B6203" s="10"/>
      <c r="C6203" s="6"/>
      <c r="D6203" s="6"/>
      <c r="E6203" s="6"/>
      <c r="F6203" s="6"/>
      <c r="G6203" s="6"/>
      <c r="H6203" s="6"/>
      <c r="I6203" s="6"/>
      <c r="J6203" s="6"/>
      <c r="K6203" s="6"/>
      <c r="L6203" s="6"/>
      <c r="M6203" s="6"/>
      <c r="N6203" s="6"/>
      <c r="O6203" s="6"/>
      <c r="P6203" s="10"/>
      <c r="Q6203" s="15" t="str">
        <f t="shared" ca="1" si="194"/>
        <v>-</v>
      </c>
      <c r="R6203" s="6"/>
      <c r="S6203" s="6"/>
      <c r="T6203" s="6"/>
      <c r="U6203" s="6"/>
      <c r="V6203" s="6"/>
      <c r="W6203" s="6" t="str">
        <f t="shared" si="193"/>
        <v>-</v>
      </c>
      <c r="X6203" s="6"/>
      <c r="Y6203" s="6"/>
      <c r="Z6203" s="6"/>
      <c r="AA6203" s="6"/>
      <c r="AB6203" s="6"/>
      <c r="AC6203" s="6"/>
    </row>
    <row r="6204" spans="1:29" x14ac:dyDescent="0.25">
      <c r="Q6204" s="12" t="str">
        <f t="shared" ca="1" si="194"/>
        <v>-</v>
      </c>
      <c r="W6204" t="str">
        <f t="shared" si="193"/>
        <v>-</v>
      </c>
    </row>
    <row r="6205" spans="1:29" x14ac:dyDescent="0.25">
      <c r="A6205" s="6"/>
      <c r="B6205" s="10"/>
      <c r="C6205" s="6"/>
      <c r="D6205" s="6"/>
      <c r="E6205" s="6"/>
      <c r="F6205" s="6"/>
      <c r="G6205" s="6"/>
      <c r="H6205" s="6"/>
      <c r="I6205" s="6"/>
      <c r="J6205" s="6"/>
      <c r="K6205" s="6"/>
      <c r="L6205" s="6"/>
      <c r="M6205" s="6"/>
      <c r="N6205" s="6"/>
      <c r="O6205" s="6"/>
      <c r="P6205" s="10"/>
      <c r="Q6205" s="15" t="str">
        <f t="shared" ca="1" si="194"/>
        <v>-</v>
      </c>
      <c r="R6205" s="6"/>
      <c r="S6205" s="6"/>
      <c r="T6205" s="6"/>
      <c r="U6205" s="6"/>
      <c r="V6205" s="6"/>
      <c r="W6205" s="6" t="str">
        <f t="shared" si="193"/>
        <v>-</v>
      </c>
      <c r="X6205" s="6"/>
      <c r="Y6205" s="6"/>
      <c r="Z6205" s="6"/>
      <c r="AA6205" s="6"/>
      <c r="AB6205" s="6"/>
      <c r="AC6205" s="6"/>
    </row>
    <row r="6206" spans="1:29" x14ac:dyDescent="0.25">
      <c r="Q6206" s="12" t="str">
        <f t="shared" ca="1" si="194"/>
        <v>-</v>
      </c>
      <c r="W6206" t="str">
        <f t="shared" si="193"/>
        <v>-</v>
      </c>
    </row>
    <row r="6207" spans="1:29" x14ac:dyDescent="0.25">
      <c r="A6207" s="6"/>
      <c r="B6207" s="10"/>
      <c r="C6207" s="6"/>
      <c r="D6207" s="6"/>
      <c r="E6207" s="6"/>
      <c r="F6207" s="6"/>
      <c r="G6207" s="6"/>
      <c r="H6207" s="6"/>
      <c r="I6207" s="6"/>
      <c r="J6207" s="6"/>
      <c r="K6207" s="6"/>
      <c r="L6207" s="6"/>
      <c r="M6207" s="6"/>
      <c r="N6207" s="6"/>
      <c r="O6207" s="6"/>
      <c r="P6207" s="10"/>
      <c r="Q6207" s="15" t="str">
        <f t="shared" ca="1" si="194"/>
        <v>-</v>
      </c>
      <c r="R6207" s="6"/>
      <c r="S6207" s="6"/>
      <c r="T6207" s="6"/>
      <c r="U6207" s="6"/>
      <c r="V6207" s="6"/>
      <c r="W6207" s="6" t="str">
        <f t="shared" ref="W6207:W6270" si="195">IF(OR(ISBLANK(J6207),ISBLANK(V6207)),"-",(IF(J6207=V6207,"Yes","No")))</f>
        <v>-</v>
      </c>
      <c r="X6207" s="6"/>
      <c r="Y6207" s="6"/>
      <c r="Z6207" s="6"/>
      <c r="AA6207" s="6"/>
      <c r="AB6207" s="6"/>
      <c r="AC6207" s="6"/>
    </row>
    <row r="6208" spans="1:29" x14ac:dyDescent="0.25">
      <c r="Q6208" s="12" t="str">
        <f t="shared" ref="Q6208:Q6271" ca="1" si="196">IF(B6208&gt;1/1/1900, (IF(R6208="Closed",(DATEDIF(B6208,P6208,"d"))-(DATEDIF(M6208,O6208,"d")),IF(OR(R6208="Pending",ISBLANK(P6208)),TODAY()-B6208))),"-")</f>
        <v>-</v>
      </c>
      <c r="W6208" t="str">
        <f t="shared" si="195"/>
        <v>-</v>
      </c>
    </row>
    <row r="6209" spans="1:29" x14ac:dyDescent="0.25">
      <c r="A6209" s="6"/>
      <c r="B6209" s="10"/>
      <c r="C6209" s="6"/>
      <c r="D6209" s="6"/>
      <c r="E6209" s="6"/>
      <c r="F6209" s="6"/>
      <c r="G6209" s="6"/>
      <c r="H6209" s="6"/>
      <c r="I6209" s="6"/>
      <c r="J6209" s="6"/>
      <c r="K6209" s="6"/>
      <c r="L6209" s="6"/>
      <c r="M6209" s="6"/>
      <c r="N6209" s="6"/>
      <c r="O6209" s="6"/>
      <c r="P6209" s="10"/>
      <c r="Q6209" s="15" t="str">
        <f t="shared" ca="1" si="196"/>
        <v>-</v>
      </c>
      <c r="R6209" s="6"/>
      <c r="S6209" s="6"/>
      <c r="T6209" s="6"/>
      <c r="U6209" s="6"/>
      <c r="V6209" s="6"/>
      <c r="W6209" s="6" t="str">
        <f t="shared" si="195"/>
        <v>-</v>
      </c>
      <c r="X6209" s="6"/>
      <c r="Y6209" s="6"/>
      <c r="Z6209" s="6"/>
      <c r="AA6209" s="6"/>
      <c r="AB6209" s="6"/>
      <c r="AC6209" s="6"/>
    </row>
    <row r="6210" spans="1:29" x14ac:dyDescent="0.25">
      <c r="Q6210" s="12" t="str">
        <f t="shared" ca="1" si="196"/>
        <v>-</v>
      </c>
      <c r="W6210" t="str">
        <f t="shared" si="195"/>
        <v>-</v>
      </c>
    </row>
    <row r="6211" spans="1:29" x14ac:dyDescent="0.25">
      <c r="A6211" s="6"/>
      <c r="B6211" s="10"/>
      <c r="C6211" s="6"/>
      <c r="D6211" s="6"/>
      <c r="E6211" s="6"/>
      <c r="F6211" s="6"/>
      <c r="G6211" s="6"/>
      <c r="H6211" s="6"/>
      <c r="I6211" s="6"/>
      <c r="J6211" s="6"/>
      <c r="K6211" s="6"/>
      <c r="L6211" s="6"/>
      <c r="M6211" s="6"/>
      <c r="N6211" s="6"/>
      <c r="O6211" s="6"/>
      <c r="P6211" s="10"/>
      <c r="Q6211" s="15" t="str">
        <f t="shared" ca="1" si="196"/>
        <v>-</v>
      </c>
      <c r="R6211" s="6"/>
      <c r="S6211" s="6"/>
      <c r="T6211" s="6"/>
      <c r="U6211" s="6"/>
      <c r="V6211" s="6"/>
      <c r="W6211" s="6" t="str">
        <f t="shared" si="195"/>
        <v>-</v>
      </c>
      <c r="X6211" s="6"/>
      <c r="Y6211" s="6"/>
      <c r="Z6211" s="6"/>
      <c r="AA6211" s="6"/>
      <c r="AB6211" s="6"/>
      <c r="AC6211" s="6"/>
    </row>
    <row r="6212" spans="1:29" x14ac:dyDescent="0.25">
      <c r="Q6212" s="12" t="str">
        <f t="shared" ca="1" si="196"/>
        <v>-</v>
      </c>
      <c r="W6212" t="str">
        <f t="shared" si="195"/>
        <v>-</v>
      </c>
    </row>
    <row r="6213" spans="1:29" x14ac:dyDescent="0.25">
      <c r="A6213" s="6"/>
      <c r="B6213" s="10"/>
      <c r="C6213" s="6"/>
      <c r="D6213" s="6"/>
      <c r="E6213" s="6"/>
      <c r="F6213" s="6"/>
      <c r="G6213" s="6"/>
      <c r="H6213" s="6"/>
      <c r="I6213" s="6"/>
      <c r="J6213" s="6"/>
      <c r="K6213" s="6"/>
      <c r="L6213" s="6"/>
      <c r="M6213" s="6"/>
      <c r="N6213" s="6"/>
      <c r="O6213" s="6"/>
      <c r="P6213" s="10"/>
      <c r="Q6213" s="15" t="str">
        <f t="shared" ca="1" si="196"/>
        <v>-</v>
      </c>
      <c r="R6213" s="6"/>
      <c r="S6213" s="6"/>
      <c r="T6213" s="6"/>
      <c r="U6213" s="6"/>
      <c r="V6213" s="6"/>
      <c r="W6213" s="6" t="str">
        <f t="shared" si="195"/>
        <v>-</v>
      </c>
      <c r="X6213" s="6"/>
      <c r="Y6213" s="6"/>
      <c r="Z6213" s="6"/>
      <c r="AA6213" s="6"/>
      <c r="AB6213" s="6"/>
      <c r="AC6213" s="6"/>
    </row>
    <row r="6214" spans="1:29" x14ac:dyDescent="0.25">
      <c r="Q6214" s="12" t="str">
        <f t="shared" ca="1" si="196"/>
        <v>-</v>
      </c>
      <c r="W6214" t="str">
        <f t="shared" si="195"/>
        <v>-</v>
      </c>
    </row>
    <row r="6215" spans="1:29" x14ac:dyDescent="0.25">
      <c r="A6215" s="6"/>
      <c r="B6215" s="10"/>
      <c r="C6215" s="6"/>
      <c r="D6215" s="6"/>
      <c r="E6215" s="6"/>
      <c r="F6215" s="6"/>
      <c r="G6215" s="6"/>
      <c r="H6215" s="6"/>
      <c r="I6215" s="6"/>
      <c r="J6215" s="6"/>
      <c r="K6215" s="6"/>
      <c r="L6215" s="6"/>
      <c r="M6215" s="6"/>
      <c r="N6215" s="6"/>
      <c r="O6215" s="6"/>
      <c r="P6215" s="10"/>
      <c r="Q6215" s="15" t="str">
        <f t="shared" ca="1" si="196"/>
        <v>-</v>
      </c>
      <c r="R6215" s="6"/>
      <c r="S6215" s="6"/>
      <c r="T6215" s="6"/>
      <c r="U6215" s="6"/>
      <c r="V6215" s="6"/>
      <c r="W6215" s="6" t="str">
        <f t="shared" si="195"/>
        <v>-</v>
      </c>
      <c r="X6215" s="6"/>
      <c r="Y6215" s="6"/>
      <c r="Z6215" s="6"/>
      <c r="AA6215" s="6"/>
      <c r="AB6215" s="6"/>
      <c r="AC6215" s="6"/>
    </row>
    <row r="6216" spans="1:29" x14ac:dyDescent="0.25">
      <c r="Q6216" s="12" t="str">
        <f t="shared" ca="1" si="196"/>
        <v>-</v>
      </c>
      <c r="W6216" t="str">
        <f t="shared" si="195"/>
        <v>-</v>
      </c>
    </row>
    <row r="6217" spans="1:29" x14ac:dyDescent="0.25">
      <c r="A6217" s="6"/>
      <c r="B6217" s="10"/>
      <c r="C6217" s="6"/>
      <c r="D6217" s="6"/>
      <c r="E6217" s="6"/>
      <c r="F6217" s="6"/>
      <c r="G6217" s="6"/>
      <c r="H6217" s="6"/>
      <c r="I6217" s="6"/>
      <c r="J6217" s="6"/>
      <c r="K6217" s="6"/>
      <c r="L6217" s="6"/>
      <c r="M6217" s="6"/>
      <c r="N6217" s="6"/>
      <c r="O6217" s="6"/>
      <c r="P6217" s="10"/>
      <c r="Q6217" s="15" t="str">
        <f t="shared" ca="1" si="196"/>
        <v>-</v>
      </c>
      <c r="R6217" s="6"/>
      <c r="S6217" s="6"/>
      <c r="T6217" s="6"/>
      <c r="U6217" s="6"/>
      <c r="V6217" s="6"/>
      <c r="W6217" s="6" t="str">
        <f t="shared" si="195"/>
        <v>-</v>
      </c>
      <c r="X6217" s="6"/>
      <c r="Y6217" s="6"/>
      <c r="Z6217" s="6"/>
      <c r="AA6217" s="6"/>
      <c r="AB6217" s="6"/>
      <c r="AC6217" s="6"/>
    </row>
    <row r="6218" spans="1:29" x14ac:dyDescent="0.25">
      <c r="Q6218" s="12" t="str">
        <f t="shared" ca="1" si="196"/>
        <v>-</v>
      </c>
      <c r="W6218" t="str">
        <f t="shared" si="195"/>
        <v>-</v>
      </c>
    </row>
    <row r="6219" spans="1:29" x14ac:dyDescent="0.25">
      <c r="A6219" s="6"/>
      <c r="B6219" s="10"/>
      <c r="C6219" s="6"/>
      <c r="D6219" s="6"/>
      <c r="E6219" s="6"/>
      <c r="F6219" s="6"/>
      <c r="G6219" s="6"/>
      <c r="H6219" s="6"/>
      <c r="I6219" s="6"/>
      <c r="J6219" s="6"/>
      <c r="K6219" s="6"/>
      <c r="L6219" s="6"/>
      <c r="M6219" s="6"/>
      <c r="N6219" s="6"/>
      <c r="O6219" s="6"/>
      <c r="P6219" s="10"/>
      <c r="Q6219" s="15" t="str">
        <f t="shared" ca="1" si="196"/>
        <v>-</v>
      </c>
      <c r="R6219" s="6"/>
      <c r="S6219" s="6"/>
      <c r="T6219" s="6"/>
      <c r="U6219" s="6"/>
      <c r="V6219" s="6"/>
      <c r="W6219" s="6" t="str">
        <f t="shared" si="195"/>
        <v>-</v>
      </c>
      <c r="X6219" s="6"/>
      <c r="Y6219" s="6"/>
      <c r="Z6219" s="6"/>
      <c r="AA6219" s="6"/>
      <c r="AB6219" s="6"/>
      <c r="AC6219" s="6"/>
    </row>
    <row r="6220" spans="1:29" x14ac:dyDescent="0.25">
      <c r="Q6220" s="12" t="str">
        <f t="shared" ca="1" si="196"/>
        <v>-</v>
      </c>
      <c r="W6220" t="str">
        <f t="shared" si="195"/>
        <v>-</v>
      </c>
    </row>
    <row r="6221" spans="1:29" x14ac:dyDescent="0.25">
      <c r="A6221" s="6"/>
      <c r="B6221" s="10"/>
      <c r="C6221" s="6"/>
      <c r="D6221" s="6"/>
      <c r="E6221" s="6"/>
      <c r="F6221" s="6"/>
      <c r="G6221" s="6"/>
      <c r="H6221" s="6"/>
      <c r="I6221" s="6"/>
      <c r="J6221" s="6"/>
      <c r="K6221" s="6"/>
      <c r="L6221" s="6"/>
      <c r="M6221" s="6"/>
      <c r="N6221" s="6"/>
      <c r="O6221" s="6"/>
      <c r="P6221" s="10"/>
      <c r="Q6221" s="15" t="str">
        <f t="shared" ca="1" si="196"/>
        <v>-</v>
      </c>
      <c r="R6221" s="6"/>
      <c r="S6221" s="6"/>
      <c r="T6221" s="6"/>
      <c r="U6221" s="6"/>
      <c r="V6221" s="6"/>
      <c r="W6221" s="6" t="str">
        <f t="shared" si="195"/>
        <v>-</v>
      </c>
      <c r="X6221" s="6"/>
      <c r="Y6221" s="6"/>
      <c r="Z6221" s="6"/>
      <c r="AA6221" s="6"/>
      <c r="AB6221" s="6"/>
      <c r="AC6221" s="6"/>
    </row>
    <row r="6222" spans="1:29" x14ac:dyDescent="0.25">
      <c r="Q6222" s="12" t="str">
        <f t="shared" ca="1" si="196"/>
        <v>-</v>
      </c>
      <c r="W6222" t="str">
        <f t="shared" si="195"/>
        <v>-</v>
      </c>
    </row>
    <row r="6223" spans="1:29" x14ac:dyDescent="0.25">
      <c r="A6223" s="6"/>
      <c r="B6223" s="10"/>
      <c r="C6223" s="6"/>
      <c r="D6223" s="6"/>
      <c r="E6223" s="6"/>
      <c r="F6223" s="6"/>
      <c r="G6223" s="6"/>
      <c r="H6223" s="6"/>
      <c r="I6223" s="6"/>
      <c r="J6223" s="6"/>
      <c r="K6223" s="6"/>
      <c r="L6223" s="6"/>
      <c r="M6223" s="6"/>
      <c r="N6223" s="6"/>
      <c r="O6223" s="6"/>
      <c r="P6223" s="10"/>
      <c r="Q6223" s="15" t="str">
        <f t="shared" ca="1" si="196"/>
        <v>-</v>
      </c>
      <c r="R6223" s="6"/>
      <c r="S6223" s="6"/>
      <c r="T6223" s="6"/>
      <c r="U6223" s="6"/>
      <c r="V6223" s="6"/>
      <c r="W6223" s="6" t="str">
        <f t="shared" si="195"/>
        <v>-</v>
      </c>
      <c r="X6223" s="6"/>
      <c r="Y6223" s="6"/>
      <c r="Z6223" s="6"/>
      <c r="AA6223" s="6"/>
      <c r="AB6223" s="6"/>
      <c r="AC6223" s="6"/>
    </row>
    <row r="6224" spans="1:29" x14ac:dyDescent="0.25">
      <c r="Q6224" s="12" t="str">
        <f t="shared" ca="1" si="196"/>
        <v>-</v>
      </c>
      <c r="W6224" t="str">
        <f t="shared" si="195"/>
        <v>-</v>
      </c>
    </row>
    <row r="6225" spans="1:29" x14ac:dyDescent="0.25">
      <c r="A6225" s="6"/>
      <c r="B6225" s="10"/>
      <c r="C6225" s="6"/>
      <c r="D6225" s="6"/>
      <c r="E6225" s="6"/>
      <c r="F6225" s="6"/>
      <c r="G6225" s="6"/>
      <c r="H6225" s="6"/>
      <c r="I6225" s="6"/>
      <c r="J6225" s="6"/>
      <c r="K6225" s="6"/>
      <c r="L6225" s="6"/>
      <c r="M6225" s="6"/>
      <c r="N6225" s="6"/>
      <c r="O6225" s="6"/>
      <c r="P6225" s="10"/>
      <c r="Q6225" s="15" t="str">
        <f t="shared" ca="1" si="196"/>
        <v>-</v>
      </c>
      <c r="R6225" s="6"/>
      <c r="S6225" s="6"/>
      <c r="T6225" s="6"/>
      <c r="U6225" s="6"/>
      <c r="V6225" s="6"/>
      <c r="W6225" s="6" t="str">
        <f t="shared" si="195"/>
        <v>-</v>
      </c>
      <c r="X6225" s="6"/>
      <c r="Y6225" s="6"/>
      <c r="Z6225" s="6"/>
      <c r="AA6225" s="6"/>
      <c r="AB6225" s="6"/>
      <c r="AC6225" s="6"/>
    </row>
    <row r="6226" spans="1:29" x14ac:dyDescent="0.25">
      <c r="Q6226" s="12" t="str">
        <f t="shared" ca="1" si="196"/>
        <v>-</v>
      </c>
      <c r="W6226" t="str">
        <f t="shared" si="195"/>
        <v>-</v>
      </c>
    </row>
    <row r="6227" spans="1:29" x14ac:dyDescent="0.25">
      <c r="A6227" s="6"/>
      <c r="B6227" s="10"/>
      <c r="C6227" s="6"/>
      <c r="D6227" s="6"/>
      <c r="E6227" s="6"/>
      <c r="F6227" s="6"/>
      <c r="G6227" s="6"/>
      <c r="H6227" s="6"/>
      <c r="I6227" s="6"/>
      <c r="J6227" s="6"/>
      <c r="K6227" s="6"/>
      <c r="L6227" s="6"/>
      <c r="M6227" s="6"/>
      <c r="N6227" s="6"/>
      <c r="O6227" s="6"/>
      <c r="P6227" s="10"/>
      <c r="Q6227" s="15" t="str">
        <f t="shared" ca="1" si="196"/>
        <v>-</v>
      </c>
      <c r="R6227" s="6"/>
      <c r="S6227" s="6"/>
      <c r="T6227" s="6"/>
      <c r="U6227" s="6"/>
      <c r="V6227" s="6"/>
      <c r="W6227" s="6" t="str">
        <f t="shared" si="195"/>
        <v>-</v>
      </c>
      <c r="X6227" s="6"/>
      <c r="Y6227" s="6"/>
      <c r="Z6227" s="6"/>
      <c r="AA6227" s="6"/>
      <c r="AB6227" s="6"/>
      <c r="AC6227" s="6"/>
    </row>
    <row r="6228" spans="1:29" x14ac:dyDescent="0.25">
      <c r="Q6228" s="12" t="str">
        <f t="shared" ca="1" si="196"/>
        <v>-</v>
      </c>
      <c r="W6228" t="str">
        <f t="shared" si="195"/>
        <v>-</v>
      </c>
    </row>
    <row r="6229" spans="1:29" x14ac:dyDescent="0.25">
      <c r="A6229" s="6"/>
      <c r="B6229" s="10"/>
      <c r="C6229" s="6"/>
      <c r="D6229" s="6"/>
      <c r="E6229" s="6"/>
      <c r="F6229" s="6"/>
      <c r="G6229" s="6"/>
      <c r="H6229" s="6"/>
      <c r="I6229" s="6"/>
      <c r="J6229" s="6"/>
      <c r="K6229" s="6"/>
      <c r="L6229" s="6"/>
      <c r="M6229" s="6"/>
      <c r="N6229" s="6"/>
      <c r="O6229" s="6"/>
      <c r="P6229" s="10"/>
      <c r="Q6229" s="15" t="str">
        <f t="shared" ca="1" si="196"/>
        <v>-</v>
      </c>
      <c r="R6229" s="6"/>
      <c r="S6229" s="6"/>
      <c r="T6229" s="6"/>
      <c r="U6229" s="6"/>
      <c r="V6229" s="6"/>
      <c r="W6229" s="6" t="str">
        <f t="shared" si="195"/>
        <v>-</v>
      </c>
      <c r="X6229" s="6"/>
      <c r="Y6229" s="6"/>
      <c r="Z6229" s="6"/>
      <c r="AA6229" s="6"/>
      <c r="AB6229" s="6"/>
      <c r="AC6229" s="6"/>
    </row>
    <row r="6230" spans="1:29" x14ac:dyDescent="0.25">
      <c r="Q6230" s="12" t="str">
        <f t="shared" ca="1" si="196"/>
        <v>-</v>
      </c>
      <c r="W6230" t="str">
        <f t="shared" si="195"/>
        <v>-</v>
      </c>
    </row>
    <row r="6231" spans="1:29" x14ac:dyDescent="0.25">
      <c r="A6231" s="6"/>
      <c r="B6231" s="10"/>
      <c r="C6231" s="6"/>
      <c r="D6231" s="6"/>
      <c r="E6231" s="6"/>
      <c r="F6231" s="6"/>
      <c r="G6231" s="6"/>
      <c r="H6231" s="6"/>
      <c r="I6231" s="6"/>
      <c r="J6231" s="6"/>
      <c r="K6231" s="6"/>
      <c r="L6231" s="6"/>
      <c r="M6231" s="6"/>
      <c r="N6231" s="6"/>
      <c r="O6231" s="6"/>
      <c r="P6231" s="10"/>
      <c r="Q6231" s="15" t="str">
        <f t="shared" ca="1" si="196"/>
        <v>-</v>
      </c>
      <c r="R6231" s="6"/>
      <c r="S6231" s="6"/>
      <c r="T6231" s="6"/>
      <c r="U6231" s="6"/>
      <c r="V6231" s="6"/>
      <c r="W6231" s="6" t="str">
        <f t="shared" si="195"/>
        <v>-</v>
      </c>
      <c r="X6231" s="6"/>
      <c r="Y6231" s="6"/>
      <c r="Z6231" s="6"/>
      <c r="AA6231" s="6"/>
      <c r="AB6231" s="6"/>
      <c r="AC6231" s="6"/>
    </row>
    <row r="6232" spans="1:29" x14ac:dyDescent="0.25">
      <c r="Q6232" s="12" t="str">
        <f t="shared" ca="1" si="196"/>
        <v>-</v>
      </c>
      <c r="W6232" t="str">
        <f t="shared" si="195"/>
        <v>-</v>
      </c>
    </row>
    <row r="6233" spans="1:29" x14ac:dyDescent="0.25">
      <c r="A6233" s="6"/>
      <c r="B6233" s="10"/>
      <c r="C6233" s="6"/>
      <c r="D6233" s="6"/>
      <c r="E6233" s="6"/>
      <c r="F6233" s="6"/>
      <c r="G6233" s="6"/>
      <c r="H6233" s="6"/>
      <c r="I6233" s="6"/>
      <c r="J6233" s="6"/>
      <c r="K6233" s="6"/>
      <c r="L6233" s="6"/>
      <c r="M6233" s="6"/>
      <c r="N6233" s="6"/>
      <c r="O6233" s="6"/>
      <c r="P6233" s="10"/>
      <c r="Q6233" s="15" t="str">
        <f t="shared" ca="1" si="196"/>
        <v>-</v>
      </c>
      <c r="R6233" s="6"/>
      <c r="S6233" s="6"/>
      <c r="T6233" s="6"/>
      <c r="U6233" s="6"/>
      <c r="V6233" s="6"/>
      <c r="W6233" s="6" t="str">
        <f t="shared" si="195"/>
        <v>-</v>
      </c>
      <c r="X6233" s="6"/>
      <c r="Y6233" s="6"/>
      <c r="Z6233" s="6"/>
      <c r="AA6233" s="6"/>
      <c r="AB6233" s="6"/>
      <c r="AC6233" s="6"/>
    </row>
    <row r="6234" spans="1:29" x14ac:dyDescent="0.25">
      <c r="Q6234" s="12" t="str">
        <f t="shared" ca="1" si="196"/>
        <v>-</v>
      </c>
      <c r="W6234" t="str">
        <f t="shared" si="195"/>
        <v>-</v>
      </c>
    </row>
    <row r="6235" spans="1:29" x14ac:dyDescent="0.25">
      <c r="A6235" s="6"/>
      <c r="B6235" s="10"/>
      <c r="C6235" s="6"/>
      <c r="D6235" s="6"/>
      <c r="E6235" s="6"/>
      <c r="F6235" s="6"/>
      <c r="G6235" s="6"/>
      <c r="H6235" s="6"/>
      <c r="I6235" s="6"/>
      <c r="J6235" s="6"/>
      <c r="K6235" s="6"/>
      <c r="L6235" s="6"/>
      <c r="M6235" s="6"/>
      <c r="N6235" s="6"/>
      <c r="O6235" s="6"/>
      <c r="P6235" s="10"/>
      <c r="Q6235" s="15" t="str">
        <f t="shared" ca="1" si="196"/>
        <v>-</v>
      </c>
      <c r="R6235" s="6"/>
      <c r="S6235" s="6"/>
      <c r="T6235" s="6"/>
      <c r="U6235" s="6"/>
      <c r="V6235" s="6"/>
      <c r="W6235" s="6" t="str">
        <f t="shared" si="195"/>
        <v>-</v>
      </c>
      <c r="X6235" s="6"/>
      <c r="Y6235" s="6"/>
      <c r="Z6235" s="6"/>
      <c r="AA6235" s="6"/>
      <c r="AB6235" s="6"/>
      <c r="AC6235" s="6"/>
    </row>
    <row r="6236" spans="1:29" x14ac:dyDescent="0.25">
      <c r="Q6236" s="12" t="str">
        <f t="shared" ca="1" si="196"/>
        <v>-</v>
      </c>
      <c r="W6236" t="str">
        <f t="shared" si="195"/>
        <v>-</v>
      </c>
    </row>
    <row r="6237" spans="1:29" x14ac:dyDescent="0.25">
      <c r="A6237" s="6"/>
      <c r="B6237" s="10"/>
      <c r="C6237" s="6"/>
      <c r="D6237" s="6"/>
      <c r="E6237" s="6"/>
      <c r="F6237" s="6"/>
      <c r="G6237" s="6"/>
      <c r="H6237" s="6"/>
      <c r="I6237" s="6"/>
      <c r="J6237" s="6"/>
      <c r="K6237" s="6"/>
      <c r="L6237" s="6"/>
      <c r="M6237" s="6"/>
      <c r="N6237" s="6"/>
      <c r="O6237" s="6"/>
      <c r="P6237" s="10"/>
      <c r="Q6237" s="15" t="str">
        <f t="shared" ca="1" si="196"/>
        <v>-</v>
      </c>
      <c r="R6237" s="6"/>
      <c r="S6237" s="6"/>
      <c r="T6237" s="6"/>
      <c r="U6237" s="6"/>
      <c r="V6237" s="6"/>
      <c r="W6237" s="6" t="str">
        <f t="shared" si="195"/>
        <v>-</v>
      </c>
      <c r="X6237" s="6"/>
      <c r="Y6237" s="6"/>
      <c r="Z6237" s="6"/>
      <c r="AA6237" s="6"/>
      <c r="AB6237" s="6"/>
      <c r="AC6237" s="6"/>
    </row>
    <row r="6238" spans="1:29" x14ac:dyDescent="0.25">
      <c r="Q6238" s="12" t="str">
        <f t="shared" ca="1" si="196"/>
        <v>-</v>
      </c>
      <c r="W6238" t="str">
        <f t="shared" si="195"/>
        <v>-</v>
      </c>
    </row>
    <row r="6239" spans="1:29" x14ac:dyDescent="0.25">
      <c r="A6239" s="6"/>
      <c r="B6239" s="10"/>
      <c r="C6239" s="6"/>
      <c r="D6239" s="6"/>
      <c r="E6239" s="6"/>
      <c r="F6239" s="6"/>
      <c r="G6239" s="6"/>
      <c r="H6239" s="6"/>
      <c r="I6239" s="6"/>
      <c r="J6239" s="6"/>
      <c r="K6239" s="6"/>
      <c r="L6239" s="6"/>
      <c r="M6239" s="6"/>
      <c r="N6239" s="6"/>
      <c r="O6239" s="6"/>
      <c r="P6239" s="10"/>
      <c r="Q6239" s="15" t="str">
        <f t="shared" ca="1" si="196"/>
        <v>-</v>
      </c>
      <c r="R6239" s="6"/>
      <c r="S6239" s="6"/>
      <c r="T6239" s="6"/>
      <c r="U6239" s="6"/>
      <c r="V6239" s="6"/>
      <c r="W6239" s="6" t="str">
        <f t="shared" si="195"/>
        <v>-</v>
      </c>
      <c r="X6239" s="6"/>
      <c r="Y6239" s="6"/>
      <c r="Z6239" s="6"/>
      <c r="AA6239" s="6"/>
      <c r="AB6239" s="6"/>
      <c r="AC6239" s="6"/>
    </row>
    <row r="6240" spans="1:29" x14ac:dyDescent="0.25">
      <c r="Q6240" s="12" t="str">
        <f t="shared" ca="1" si="196"/>
        <v>-</v>
      </c>
      <c r="W6240" t="str">
        <f t="shared" si="195"/>
        <v>-</v>
      </c>
    </row>
    <row r="6241" spans="1:29" x14ac:dyDescent="0.25">
      <c r="A6241" s="6"/>
      <c r="B6241" s="10"/>
      <c r="C6241" s="6"/>
      <c r="D6241" s="6"/>
      <c r="E6241" s="6"/>
      <c r="F6241" s="6"/>
      <c r="G6241" s="6"/>
      <c r="H6241" s="6"/>
      <c r="I6241" s="6"/>
      <c r="J6241" s="6"/>
      <c r="K6241" s="6"/>
      <c r="L6241" s="6"/>
      <c r="M6241" s="6"/>
      <c r="N6241" s="6"/>
      <c r="O6241" s="6"/>
      <c r="P6241" s="10"/>
      <c r="Q6241" s="15" t="str">
        <f t="shared" ca="1" si="196"/>
        <v>-</v>
      </c>
      <c r="R6241" s="6"/>
      <c r="S6241" s="6"/>
      <c r="T6241" s="6"/>
      <c r="U6241" s="6"/>
      <c r="V6241" s="6"/>
      <c r="W6241" s="6" t="str">
        <f t="shared" si="195"/>
        <v>-</v>
      </c>
      <c r="X6241" s="6"/>
      <c r="Y6241" s="6"/>
      <c r="Z6241" s="6"/>
      <c r="AA6241" s="6"/>
      <c r="AB6241" s="6"/>
      <c r="AC6241" s="6"/>
    </row>
    <row r="6242" spans="1:29" x14ac:dyDescent="0.25">
      <c r="Q6242" s="12" t="str">
        <f t="shared" ca="1" si="196"/>
        <v>-</v>
      </c>
      <c r="W6242" t="str">
        <f t="shared" si="195"/>
        <v>-</v>
      </c>
    </row>
    <row r="6243" spans="1:29" x14ac:dyDescent="0.25">
      <c r="A6243" s="6"/>
      <c r="B6243" s="10"/>
      <c r="C6243" s="6"/>
      <c r="D6243" s="6"/>
      <c r="E6243" s="6"/>
      <c r="F6243" s="6"/>
      <c r="G6243" s="6"/>
      <c r="H6243" s="6"/>
      <c r="I6243" s="6"/>
      <c r="J6243" s="6"/>
      <c r="K6243" s="6"/>
      <c r="L6243" s="6"/>
      <c r="M6243" s="6"/>
      <c r="N6243" s="6"/>
      <c r="O6243" s="6"/>
      <c r="P6243" s="10"/>
      <c r="Q6243" s="15" t="str">
        <f t="shared" ca="1" si="196"/>
        <v>-</v>
      </c>
      <c r="R6243" s="6"/>
      <c r="S6243" s="6"/>
      <c r="T6243" s="6"/>
      <c r="U6243" s="6"/>
      <c r="V6243" s="6"/>
      <c r="W6243" s="6" t="str">
        <f t="shared" si="195"/>
        <v>-</v>
      </c>
      <c r="X6243" s="6"/>
      <c r="Y6243" s="6"/>
      <c r="Z6243" s="6"/>
      <c r="AA6243" s="6"/>
      <c r="AB6243" s="6"/>
      <c r="AC6243" s="6"/>
    </row>
    <row r="6244" spans="1:29" x14ac:dyDescent="0.25">
      <c r="Q6244" s="12" t="str">
        <f t="shared" ca="1" si="196"/>
        <v>-</v>
      </c>
      <c r="W6244" t="str">
        <f t="shared" si="195"/>
        <v>-</v>
      </c>
    </row>
    <row r="6245" spans="1:29" x14ac:dyDescent="0.25">
      <c r="A6245" s="6"/>
      <c r="B6245" s="10"/>
      <c r="C6245" s="6"/>
      <c r="D6245" s="6"/>
      <c r="E6245" s="6"/>
      <c r="F6245" s="6"/>
      <c r="G6245" s="6"/>
      <c r="H6245" s="6"/>
      <c r="I6245" s="6"/>
      <c r="J6245" s="6"/>
      <c r="K6245" s="6"/>
      <c r="L6245" s="6"/>
      <c r="M6245" s="6"/>
      <c r="N6245" s="6"/>
      <c r="O6245" s="6"/>
      <c r="P6245" s="10"/>
      <c r="Q6245" s="15" t="str">
        <f t="shared" ca="1" si="196"/>
        <v>-</v>
      </c>
      <c r="R6245" s="6"/>
      <c r="S6245" s="6"/>
      <c r="T6245" s="6"/>
      <c r="U6245" s="6"/>
      <c r="V6245" s="6"/>
      <c r="W6245" s="6" t="str">
        <f t="shared" si="195"/>
        <v>-</v>
      </c>
      <c r="X6245" s="6"/>
      <c r="Y6245" s="6"/>
      <c r="Z6245" s="6"/>
      <c r="AA6245" s="6"/>
      <c r="AB6245" s="6"/>
      <c r="AC6245" s="6"/>
    </row>
    <row r="6246" spans="1:29" x14ac:dyDescent="0.25">
      <c r="Q6246" s="12" t="str">
        <f t="shared" ca="1" si="196"/>
        <v>-</v>
      </c>
      <c r="W6246" t="str">
        <f t="shared" si="195"/>
        <v>-</v>
      </c>
    </row>
    <row r="6247" spans="1:29" x14ac:dyDescent="0.25">
      <c r="A6247" s="6"/>
      <c r="B6247" s="10"/>
      <c r="C6247" s="6"/>
      <c r="D6247" s="6"/>
      <c r="E6247" s="6"/>
      <c r="F6247" s="6"/>
      <c r="G6247" s="6"/>
      <c r="H6247" s="6"/>
      <c r="I6247" s="6"/>
      <c r="J6247" s="6"/>
      <c r="K6247" s="6"/>
      <c r="L6247" s="6"/>
      <c r="M6247" s="6"/>
      <c r="N6247" s="6"/>
      <c r="O6247" s="6"/>
      <c r="P6247" s="10"/>
      <c r="Q6247" s="15" t="str">
        <f t="shared" ca="1" si="196"/>
        <v>-</v>
      </c>
      <c r="R6247" s="6"/>
      <c r="S6247" s="6"/>
      <c r="T6247" s="6"/>
      <c r="U6247" s="6"/>
      <c r="V6247" s="6"/>
      <c r="W6247" s="6" t="str">
        <f t="shared" si="195"/>
        <v>-</v>
      </c>
      <c r="X6247" s="6"/>
      <c r="Y6247" s="6"/>
      <c r="Z6247" s="6"/>
      <c r="AA6247" s="6"/>
      <c r="AB6247" s="6"/>
      <c r="AC6247" s="6"/>
    </row>
    <row r="6248" spans="1:29" x14ac:dyDescent="0.25">
      <c r="Q6248" s="12" t="str">
        <f t="shared" ca="1" si="196"/>
        <v>-</v>
      </c>
      <c r="W6248" t="str">
        <f t="shared" si="195"/>
        <v>-</v>
      </c>
    </row>
    <row r="6249" spans="1:29" x14ac:dyDescent="0.25">
      <c r="A6249" s="6"/>
      <c r="B6249" s="10"/>
      <c r="C6249" s="6"/>
      <c r="D6249" s="6"/>
      <c r="E6249" s="6"/>
      <c r="F6249" s="6"/>
      <c r="G6249" s="6"/>
      <c r="H6249" s="6"/>
      <c r="I6249" s="6"/>
      <c r="J6249" s="6"/>
      <c r="K6249" s="6"/>
      <c r="L6249" s="6"/>
      <c r="M6249" s="6"/>
      <c r="N6249" s="6"/>
      <c r="O6249" s="6"/>
      <c r="P6249" s="10"/>
      <c r="Q6249" s="15" t="str">
        <f t="shared" ca="1" si="196"/>
        <v>-</v>
      </c>
      <c r="R6249" s="6"/>
      <c r="S6249" s="6"/>
      <c r="T6249" s="6"/>
      <c r="U6249" s="6"/>
      <c r="V6249" s="6"/>
      <c r="W6249" s="6" t="str">
        <f t="shared" si="195"/>
        <v>-</v>
      </c>
      <c r="X6249" s="6"/>
      <c r="Y6249" s="6"/>
      <c r="Z6249" s="6"/>
      <c r="AA6249" s="6"/>
      <c r="AB6249" s="6"/>
      <c r="AC6249" s="6"/>
    </row>
    <row r="6250" spans="1:29" x14ac:dyDescent="0.25">
      <c r="Q6250" s="12" t="str">
        <f t="shared" ca="1" si="196"/>
        <v>-</v>
      </c>
      <c r="W6250" t="str">
        <f t="shared" si="195"/>
        <v>-</v>
      </c>
    </row>
    <row r="6251" spans="1:29" x14ac:dyDescent="0.25">
      <c r="A6251" s="6"/>
      <c r="B6251" s="10"/>
      <c r="C6251" s="6"/>
      <c r="D6251" s="6"/>
      <c r="E6251" s="6"/>
      <c r="F6251" s="6"/>
      <c r="G6251" s="6"/>
      <c r="H6251" s="6"/>
      <c r="I6251" s="6"/>
      <c r="J6251" s="6"/>
      <c r="K6251" s="6"/>
      <c r="L6251" s="6"/>
      <c r="M6251" s="6"/>
      <c r="N6251" s="6"/>
      <c r="O6251" s="6"/>
      <c r="P6251" s="10"/>
      <c r="Q6251" s="15" t="str">
        <f t="shared" ca="1" si="196"/>
        <v>-</v>
      </c>
      <c r="R6251" s="6"/>
      <c r="S6251" s="6"/>
      <c r="T6251" s="6"/>
      <c r="U6251" s="6"/>
      <c r="V6251" s="6"/>
      <c r="W6251" s="6" t="str">
        <f t="shared" si="195"/>
        <v>-</v>
      </c>
      <c r="X6251" s="6"/>
      <c r="Y6251" s="6"/>
      <c r="Z6251" s="6"/>
      <c r="AA6251" s="6"/>
      <c r="AB6251" s="6"/>
      <c r="AC6251" s="6"/>
    </row>
    <row r="6252" spans="1:29" x14ac:dyDescent="0.25">
      <c r="Q6252" s="12" t="str">
        <f t="shared" ca="1" si="196"/>
        <v>-</v>
      </c>
      <c r="W6252" t="str">
        <f t="shared" si="195"/>
        <v>-</v>
      </c>
    </row>
    <row r="6253" spans="1:29" x14ac:dyDescent="0.25">
      <c r="A6253" s="6"/>
      <c r="B6253" s="10"/>
      <c r="C6253" s="6"/>
      <c r="D6253" s="6"/>
      <c r="E6253" s="6"/>
      <c r="F6253" s="6"/>
      <c r="G6253" s="6"/>
      <c r="H6253" s="6"/>
      <c r="I6253" s="6"/>
      <c r="J6253" s="6"/>
      <c r="K6253" s="6"/>
      <c r="L6253" s="6"/>
      <c r="M6253" s="6"/>
      <c r="N6253" s="6"/>
      <c r="O6253" s="6"/>
      <c r="P6253" s="10"/>
      <c r="Q6253" s="15" t="str">
        <f t="shared" ca="1" si="196"/>
        <v>-</v>
      </c>
      <c r="R6253" s="6"/>
      <c r="S6253" s="6"/>
      <c r="T6253" s="6"/>
      <c r="U6253" s="6"/>
      <c r="V6253" s="6"/>
      <c r="W6253" s="6" t="str">
        <f t="shared" si="195"/>
        <v>-</v>
      </c>
      <c r="X6253" s="6"/>
      <c r="Y6253" s="6"/>
      <c r="Z6253" s="6"/>
      <c r="AA6253" s="6"/>
      <c r="AB6253" s="6"/>
      <c r="AC6253" s="6"/>
    </row>
    <row r="6254" spans="1:29" x14ac:dyDescent="0.25">
      <c r="Q6254" s="12" t="str">
        <f t="shared" ca="1" si="196"/>
        <v>-</v>
      </c>
      <c r="W6254" t="str">
        <f t="shared" si="195"/>
        <v>-</v>
      </c>
    </row>
    <row r="6255" spans="1:29" x14ac:dyDescent="0.25">
      <c r="A6255" s="6"/>
      <c r="B6255" s="10"/>
      <c r="C6255" s="6"/>
      <c r="D6255" s="6"/>
      <c r="E6255" s="6"/>
      <c r="F6255" s="6"/>
      <c r="G6255" s="6"/>
      <c r="H6255" s="6"/>
      <c r="I6255" s="6"/>
      <c r="J6255" s="6"/>
      <c r="K6255" s="6"/>
      <c r="L6255" s="6"/>
      <c r="M6255" s="6"/>
      <c r="N6255" s="6"/>
      <c r="O6255" s="6"/>
      <c r="P6255" s="10"/>
      <c r="Q6255" s="15" t="str">
        <f t="shared" ca="1" si="196"/>
        <v>-</v>
      </c>
      <c r="R6255" s="6"/>
      <c r="S6255" s="6"/>
      <c r="T6255" s="6"/>
      <c r="U6255" s="6"/>
      <c r="V6255" s="6"/>
      <c r="W6255" s="6" t="str">
        <f t="shared" si="195"/>
        <v>-</v>
      </c>
      <c r="X6255" s="6"/>
      <c r="Y6255" s="6"/>
      <c r="Z6255" s="6"/>
      <c r="AA6255" s="6"/>
      <c r="AB6255" s="6"/>
      <c r="AC6255" s="6"/>
    </row>
    <row r="6256" spans="1:29" x14ac:dyDescent="0.25">
      <c r="Q6256" s="12" t="str">
        <f t="shared" ca="1" si="196"/>
        <v>-</v>
      </c>
      <c r="W6256" t="str">
        <f t="shared" si="195"/>
        <v>-</v>
      </c>
    </row>
    <row r="6257" spans="1:29" x14ac:dyDescent="0.25">
      <c r="A6257" s="6"/>
      <c r="B6257" s="10"/>
      <c r="C6257" s="6"/>
      <c r="D6257" s="6"/>
      <c r="E6257" s="6"/>
      <c r="F6257" s="6"/>
      <c r="G6257" s="6"/>
      <c r="H6257" s="6"/>
      <c r="I6257" s="6"/>
      <c r="J6257" s="6"/>
      <c r="K6257" s="6"/>
      <c r="L6257" s="6"/>
      <c r="M6257" s="6"/>
      <c r="N6257" s="6"/>
      <c r="O6257" s="6"/>
      <c r="P6257" s="10"/>
      <c r="Q6257" s="15" t="str">
        <f t="shared" ca="1" si="196"/>
        <v>-</v>
      </c>
      <c r="R6257" s="6"/>
      <c r="S6257" s="6"/>
      <c r="T6257" s="6"/>
      <c r="U6257" s="6"/>
      <c r="V6257" s="6"/>
      <c r="W6257" s="6" t="str">
        <f t="shared" si="195"/>
        <v>-</v>
      </c>
      <c r="X6257" s="6"/>
      <c r="Y6257" s="6"/>
      <c r="Z6257" s="6"/>
      <c r="AA6257" s="6"/>
      <c r="AB6257" s="6"/>
      <c r="AC6257" s="6"/>
    </row>
    <row r="6258" spans="1:29" x14ac:dyDescent="0.25">
      <c r="Q6258" s="12" t="str">
        <f t="shared" ca="1" si="196"/>
        <v>-</v>
      </c>
      <c r="W6258" t="str">
        <f t="shared" si="195"/>
        <v>-</v>
      </c>
    </row>
    <row r="6259" spans="1:29" x14ac:dyDescent="0.25">
      <c r="A6259" s="6"/>
      <c r="B6259" s="10"/>
      <c r="C6259" s="6"/>
      <c r="D6259" s="6"/>
      <c r="E6259" s="6"/>
      <c r="F6259" s="6"/>
      <c r="G6259" s="6"/>
      <c r="H6259" s="6"/>
      <c r="I6259" s="6"/>
      <c r="J6259" s="6"/>
      <c r="K6259" s="6"/>
      <c r="L6259" s="6"/>
      <c r="M6259" s="6"/>
      <c r="N6259" s="6"/>
      <c r="O6259" s="6"/>
      <c r="P6259" s="10"/>
      <c r="Q6259" s="15" t="str">
        <f t="shared" ca="1" si="196"/>
        <v>-</v>
      </c>
      <c r="R6259" s="6"/>
      <c r="S6259" s="6"/>
      <c r="T6259" s="6"/>
      <c r="U6259" s="6"/>
      <c r="V6259" s="6"/>
      <c r="W6259" s="6" t="str">
        <f t="shared" si="195"/>
        <v>-</v>
      </c>
      <c r="X6259" s="6"/>
      <c r="Y6259" s="6"/>
      <c r="Z6259" s="6"/>
      <c r="AA6259" s="6"/>
      <c r="AB6259" s="6"/>
      <c r="AC6259" s="6"/>
    </row>
    <row r="6260" spans="1:29" x14ac:dyDescent="0.25">
      <c r="Q6260" s="12" t="str">
        <f t="shared" ca="1" si="196"/>
        <v>-</v>
      </c>
      <c r="W6260" t="str">
        <f t="shared" si="195"/>
        <v>-</v>
      </c>
    </row>
    <row r="6261" spans="1:29" x14ac:dyDescent="0.25">
      <c r="A6261" s="6"/>
      <c r="B6261" s="10"/>
      <c r="C6261" s="6"/>
      <c r="D6261" s="6"/>
      <c r="E6261" s="6"/>
      <c r="F6261" s="6"/>
      <c r="G6261" s="6"/>
      <c r="H6261" s="6"/>
      <c r="I6261" s="6"/>
      <c r="J6261" s="6"/>
      <c r="K6261" s="6"/>
      <c r="L6261" s="6"/>
      <c r="M6261" s="6"/>
      <c r="N6261" s="6"/>
      <c r="O6261" s="6"/>
      <c r="P6261" s="10"/>
      <c r="Q6261" s="15" t="str">
        <f t="shared" ca="1" si="196"/>
        <v>-</v>
      </c>
      <c r="R6261" s="6"/>
      <c r="S6261" s="6"/>
      <c r="T6261" s="6"/>
      <c r="U6261" s="6"/>
      <c r="V6261" s="6"/>
      <c r="W6261" s="6" t="str">
        <f t="shared" si="195"/>
        <v>-</v>
      </c>
      <c r="X6261" s="6"/>
      <c r="Y6261" s="6"/>
      <c r="Z6261" s="6"/>
      <c r="AA6261" s="6"/>
      <c r="AB6261" s="6"/>
      <c r="AC6261" s="6"/>
    </row>
    <row r="6262" spans="1:29" x14ac:dyDescent="0.25">
      <c r="Q6262" s="12" t="str">
        <f t="shared" ca="1" si="196"/>
        <v>-</v>
      </c>
      <c r="W6262" t="str">
        <f t="shared" si="195"/>
        <v>-</v>
      </c>
    </row>
    <row r="6263" spans="1:29" x14ac:dyDescent="0.25">
      <c r="A6263" s="6"/>
      <c r="B6263" s="10"/>
      <c r="C6263" s="6"/>
      <c r="D6263" s="6"/>
      <c r="E6263" s="6"/>
      <c r="F6263" s="6"/>
      <c r="G6263" s="6"/>
      <c r="H6263" s="6"/>
      <c r="I6263" s="6"/>
      <c r="J6263" s="6"/>
      <c r="K6263" s="6"/>
      <c r="L6263" s="6"/>
      <c r="M6263" s="6"/>
      <c r="N6263" s="6"/>
      <c r="O6263" s="6"/>
      <c r="P6263" s="10"/>
      <c r="Q6263" s="15" t="str">
        <f t="shared" ca="1" si="196"/>
        <v>-</v>
      </c>
      <c r="R6263" s="6"/>
      <c r="S6263" s="6"/>
      <c r="T6263" s="6"/>
      <c r="U6263" s="6"/>
      <c r="V6263" s="6"/>
      <c r="W6263" s="6" t="str">
        <f t="shared" si="195"/>
        <v>-</v>
      </c>
      <c r="X6263" s="6"/>
      <c r="Y6263" s="6"/>
      <c r="Z6263" s="6"/>
      <c r="AA6263" s="6"/>
      <c r="AB6263" s="6"/>
      <c r="AC6263" s="6"/>
    </row>
    <row r="6264" spans="1:29" x14ac:dyDescent="0.25">
      <c r="Q6264" s="12" t="str">
        <f t="shared" ca="1" si="196"/>
        <v>-</v>
      </c>
      <c r="W6264" t="str">
        <f t="shared" si="195"/>
        <v>-</v>
      </c>
    </row>
    <row r="6265" spans="1:29" x14ac:dyDescent="0.25">
      <c r="A6265" s="6"/>
      <c r="B6265" s="10"/>
      <c r="C6265" s="6"/>
      <c r="D6265" s="6"/>
      <c r="E6265" s="6"/>
      <c r="F6265" s="6"/>
      <c r="G6265" s="6"/>
      <c r="H6265" s="6"/>
      <c r="I6265" s="6"/>
      <c r="J6265" s="6"/>
      <c r="K6265" s="6"/>
      <c r="L6265" s="6"/>
      <c r="M6265" s="6"/>
      <c r="N6265" s="6"/>
      <c r="O6265" s="6"/>
      <c r="P6265" s="10"/>
      <c r="Q6265" s="15" t="str">
        <f t="shared" ca="1" si="196"/>
        <v>-</v>
      </c>
      <c r="R6265" s="6"/>
      <c r="S6265" s="6"/>
      <c r="T6265" s="6"/>
      <c r="U6265" s="6"/>
      <c r="V6265" s="6"/>
      <c r="W6265" s="6" t="str">
        <f t="shared" si="195"/>
        <v>-</v>
      </c>
      <c r="X6265" s="6"/>
      <c r="Y6265" s="6"/>
      <c r="Z6265" s="6"/>
      <c r="AA6265" s="6"/>
      <c r="AB6265" s="6"/>
      <c r="AC6265" s="6"/>
    </row>
    <row r="6266" spans="1:29" x14ac:dyDescent="0.25">
      <c r="Q6266" s="12" t="str">
        <f t="shared" ca="1" si="196"/>
        <v>-</v>
      </c>
      <c r="W6266" t="str">
        <f t="shared" si="195"/>
        <v>-</v>
      </c>
    </row>
    <row r="6267" spans="1:29" x14ac:dyDescent="0.25">
      <c r="A6267" s="6"/>
      <c r="B6267" s="10"/>
      <c r="C6267" s="6"/>
      <c r="D6267" s="6"/>
      <c r="E6267" s="6"/>
      <c r="F6267" s="6"/>
      <c r="G6267" s="6"/>
      <c r="H6267" s="6"/>
      <c r="I6267" s="6"/>
      <c r="J6267" s="6"/>
      <c r="K6267" s="6"/>
      <c r="L6267" s="6"/>
      <c r="M6267" s="6"/>
      <c r="N6267" s="6"/>
      <c r="O6267" s="6"/>
      <c r="P6267" s="10"/>
      <c r="Q6267" s="15" t="str">
        <f t="shared" ca="1" si="196"/>
        <v>-</v>
      </c>
      <c r="R6267" s="6"/>
      <c r="S6267" s="6"/>
      <c r="T6267" s="6"/>
      <c r="U6267" s="6"/>
      <c r="V6267" s="6"/>
      <c r="W6267" s="6" t="str">
        <f t="shared" si="195"/>
        <v>-</v>
      </c>
      <c r="X6267" s="6"/>
      <c r="Y6267" s="6"/>
      <c r="Z6267" s="6"/>
      <c r="AA6267" s="6"/>
      <c r="AB6267" s="6"/>
      <c r="AC6267" s="6"/>
    </row>
    <row r="6268" spans="1:29" x14ac:dyDescent="0.25">
      <c r="Q6268" s="12" t="str">
        <f t="shared" ca="1" si="196"/>
        <v>-</v>
      </c>
      <c r="W6268" t="str">
        <f t="shared" si="195"/>
        <v>-</v>
      </c>
    </row>
    <row r="6269" spans="1:29" x14ac:dyDescent="0.25">
      <c r="A6269" s="6"/>
      <c r="B6269" s="10"/>
      <c r="C6269" s="6"/>
      <c r="D6269" s="6"/>
      <c r="E6269" s="6"/>
      <c r="F6269" s="6"/>
      <c r="G6269" s="6"/>
      <c r="H6269" s="6"/>
      <c r="I6269" s="6"/>
      <c r="J6269" s="6"/>
      <c r="K6269" s="6"/>
      <c r="L6269" s="6"/>
      <c r="M6269" s="6"/>
      <c r="N6269" s="6"/>
      <c r="O6269" s="6"/>
      <c r="P6269" s="10"/>
      <c r="Q6269" s="15" t="str">
        <f t="shared" ca="1" si="196"/>
        <v>-</v>
      </c>
      <c r="R6269" s="6"/>
      <c r="S6269" s="6"/>
      <c r="T6269" s="6"/>
      <c r="U6269" s="6"/>
      <c r="V6269" s="6"/>
      <c r="W6269" s="6" t="str">
        <f t="shared" si="195"/>
        <v>-</v>
      </c>
      <c r="X6269" s="6"/>
      <c r="Y6269" s="6"/>
      <c r="Z6269" s="6"/>
      <c r="AA6269" s="6"/>
      <c r="AB6269" s="6"/>
      <c r="AC6269" s="6"/>
    </row>
    <row r="6270" spans="1:29" x14ac:dyDescent="0.25">
      <c r="Q6270" s="12" t="str">
        <f t="shared" ca="1" si="196"/>
        <v>-</v>
      </c>
      <c r="W6270" t="str">
        <f t="shared" si="195"/>
        <v>-</v>
      </c>
    </row>
    <row r="6271" spans="1:29" x14ac:dyDescent="0.25">
      <c r="A6271" s="6"/>
      <c r="B6271" s="10"/>
      <c r="C6271" s="6"/>
      <c r="D6271" s="6"/>
      <c r="E6271" s="6"/>
      <c r="F6271" s="6"/>
      <c r="G6271" s="6"/>
      <c r="H6271" s="6"/>
      <c r="I6271" s="6"/>
      <c r="J6271" s="6"/>
      <c r="K6271" s="6"/>
      <c r="L6271" s="6"/>
      <c r="M6271" s="6"/>
      <c r="N6271" s="6"/>
      <c r="O6271" s="6"/>
      <c r="P6271" s="10"/>
      <c r="Q6271" s="15" t="str">
        <f t="shared" ca="1" si="196"/>
        <v>-</v>
      </c>
      <c r="R6271" s="6"/>
      <c r="S6271" s="6"/>
      <c r="T6271" s="6"/>
      <c r="U6271" s="6"/>
      <c r="V6271" s="6"/>
      <c r="W6271" s="6" t="str">
        <f t="shared" ref="W6271:W6334" si="197">IF(OR(ISBLANK(J6271),ISBLANK(V6271)),"-",(IF(J6271=V6271,"Yes","No")))</f>
        <v>-</v>
      </c>
      <c r="X6271" s="6"/>
      <c r="Y6271" s="6"/>
      <c r="Z6271" s="6"/>
      <c r="AA6271" s="6"/>
      <c r="AB6271" s="6"/>
      <c r="AC6271" s="6"/>
    </row>
    <row r="6272" spans="1:29" x14ac:dyDescent="0.25">
      <c r="Q6272" s="12" t="str">
        <f t="shared" ref="Q6272:Q6335" ca="1" si="198">IF(B6272&gt;1/1/1900, (IF(R6272="Closed",(DATEDIF(B6272,P6272,"d"))-(DATEDIF(M6272,O6272,"d")),IF(OR(R6272="Pending",ISBLANK(P6272)),TODAY()-B6272))),"-")</f>
        <v>-</v>
      </c>
      <c r="W6272" t="str">
        <f t="shared" si="197"/>
        <v>-</v>
      </c>
    </row>
    <row r="6273" spans="1:29" x14ac:dyDescent="0.25">
      <c r="A6273" s="6"/>
      <c r="B6273" s="10"/>
      <c r="C6273" s="6"/>
      <c r="D6273" s="6"/>
      <c r="E6273" s="6"/>
      <c r="F6273" s="6"/>
      <c r="G6273" s="6"/>
      <c r="H6273" s="6"/>
      <c r="I6273" s="6"/>
      <c r="J6273" s="6"/>
      <c r="K6273" s="6"/>
      <c r="L6273" s="6"/>
      <c r="M6273" s="6"/>
      <c r="N6273" s="6"/>
      <c r="O6273" s="6"/>
      <c r="P6273" s="10"/>
      <c r="Q6273" s="15" t="str">
        <f t="shared" ca="1" si="198"/>
        <v>-</v>
      </c>
      <c r="R6273" s="6"/>
      <c r="S6273" s="6"/>
      <c r="T6273" s="6"/>
      <c r="U6273" s="6"/>
      <c r="V6273" s="6"/>
      <c r="W6273" s="6" t="str">
        <f t="shared" si="197"/>
        <v>-</v>
      </c>
      <c r="X6273" s="6"/>
      <c r="Y6273" s="6"/>
      <c r="Z6273" s="6"/>
      <c r="AA6273" s="6"/>
      <c r="AB6273" s="6"/>
      <c r="AC6273" s="6"/>
    </row>
    <row r="6274" spans="1:29" x14ac:dyDescent="0.25">
      <c r="Q6274" s="12" t="str">
        <f t="shared" ca="1" si="198"/>
        <v>-</v>
      </c>
      <c r="W6274" t="str">
        <f t="shared" si="197"/>
        <v>-</v>
      </c>
    </row>
    <row r="6275" spans="1:29" x14ac:dyDescent="0.25">
      <c r="A6275" s="6"/>
      <c r="B6275" s="10"/>
      <c r="C6275" s="6"/>
      <c r="D6275" s="6"/>
      <c r="E6275" s="6"/>
      <c r="F6275" s="6"/>
      <c r="G6275" s="6"/>
      <c r="H6275" s="6"/>
      <c r="I6275" s="6"/>
      <c r="J6275" s="6"/>
      <c r="K6275" s="6"/>
      <c r="L6275" s="6"/>
      <c r="M6275" s="6"/>
      <c r="N6275" s="6"/>
      <c r="O6275" s="6"/>
      <c r="P6275" s="10"/>
      <c r="Q6275" s="15" t="str">
        <f t="shared" ca="1" si="198"/>
        <v>-</v>
      </c>
      <c r="R6275" s="6"/>
      <c r="S6275" s="6"/>
      <c r="T6275" s="6"/>
      <c r="U6275" s="6"/>
      <c r="V6275" s="6"/>
      <c r="W6275" s="6" t="str">
        <f t="shared" si="197"/>
        <v>-</v>
      </c>
      <c r="X6275" s="6"/>
      <c r="Y6275" s="6"/>
      <c r="Z6275" s="6"/>
      <c r="AA6275" s="6"/>
      <c r="AB6275" s="6"/>
      <c r="AC6275" s="6"/>
    </row>
    <row r="6276" spans="1:29" x14ac:dyDescent="0.25">
      <c r="Q6276" s="12" t="str">
        <f t="shared" ca="1" si="198"/>
        <v>-</v>
      </c>
      <c r="W6276" t="str">
        <f t="shared" si="197"/>
        <v>-</v>
      </c>
    </row>
    <row r="6277" spans="1:29" x14ac:dyDescent="0.25">
      <c r="A6277" s="6"/>
      <c r="B6277" s="10"/>
      <c r="C6277" s="6"/>
      <c r="D6277" s="6"/>
      <c r="E6277" s="6"/>
      <c r="F6277" s="6"/>
      <c r="G6277" s="6"/>
      <c r="H6277" s="6"/>
      <c r="I6277" s="6"/>
      <c r="J6277" s="6"/>
      <c r="K6277" s="6"/>
      <c r="L6277" s="6"/>
      <c r="M6277" s="6"/>
      <c r="N6277" s="6"/>
      <c r="O6277" s="6"/>
      <c r="P6277" s="10"/>
      <c r="Q6277" s="15" t="str">
        <f t="shared" ca="1" si="198"/>
        <v>-</v>
      </c>
      <c r="R6277" s="6"/>
      <c r="S6277" s="6"/>
      <c r="T6277" s="6"/>
      <c r="U6277" s="6"/>
      <c r="V6277" s="6"/>
      <c r="W6277" s="6" t="str">
        <f t="shared" si="197"/>
        <v>-</v>
      </c>
      <c r="X6277" s="6"/>
      <c r="Y6277" s="6"/>
      <c r="Z6277" s="6"/>
      <c r="AA6277" s="6"/>
      <c r="AB6277" s="6"/>
      <c r="AC6277" s="6"/>
    </row>
    <row r="6278" spans="1:29" x14ac:dyDescent="0.25">
      <c r="Q6278" s="12" t="str">
        <f t="shared" ca="1" si="198"/>
        <v>-</v>
      </c>
      <c r="W6278" t="str">
        <f t="shared" si="197"/>
        <v>-</v>
      </c>
    </row>
    <row r="6279" spans="1:29" x14ac:dyDescent="0.25">
      <c r="A6279" s="6"/>
      <c r="B6279" s="10"/>
      <c r="C6279" s="6"/>
      <c r="D6279" s="6"/>
      <c r="E6279" s="6"/>
      <c r="F6279" s="6"/>
      <c r="G6279" s="6"/>
      <c r="H6279" s="6"/>
      <c r="I6279" s="6"/>
      <c r="J6279" s="6"/>
      <c r="K6279" s="6"/>
      <c r="L6279" s="6"/>
      <c r="M6279" s="6"/>
      <c r="N6279" s="6"/>
      <c r="O6279" s="6"/>
      <c r="P6279" s="10"/>
      <c r="Q6279" s="15" t="str">
        <f t="shared" ca="1" si="198"/>
        <v>-</v>
      </c>
      <c r="R6279" s="6"/>
      <c r="S6279" s="6"/>
      <c r="T6279" s="6"/>
      <c r="U6279" s="6"/>
      <c r="V6279" s="6"/>
      <c r="W6279" s="6" t="str">
        <f t="shared" si="197"/>
        <v>-</v>
      </c>
      <c r="X6279" s="6"/>
      <c r="Y6279" s="6"/>
      <c r="Z6279" s="6"/>
      <c r="AA6279" s="6"/>
      <c r="AB6279" s="6"/>
      <c r="AC6279" s="6"/>
    </row>
    <row r="6280" spans="1:29" x14ac:dyDescent="0.25">
      <c r="Q6280" s="12" t="str">
        <f t="shared" ca="1" si="198"/>
        <v>-</v>
      </c>
      <c r="W6280" t="str">
        <f t="shared" si="197"/>
        <v>-</v>
      </c>
    </row>
    <row r="6281" spans="1:29" x14ac:dyDescent="0.25">
      <c r="A6281" s="6"/>
      <c r="B6281" s="10"/>
      <c r="C6281" s="6"/>
      <c r="D6281" s="6"/>
      <c r="E6281" s="6"/>
      <c r="F6281" s="6"/>
      <c r="G6281" s="6"/>
      <c r="H6281" s="6"/>
      <c r="I6281" s="6"/>
      <c r="J6281" s="6"/>
      <c r="K6281" s="6"/>
      <c r="L6281" s="6"/>
      <c r="M6281" s="6"/>
      <c r="N6281" s="6"/>
      <c r="O6281" s="6"/>
      <c r="P6281" s="10"/>
      <c r="Q6281" s="15" t="str">
        <f t="shared" ca="1" si="198"/>
        <v>-</v>
      </c>
      <c r="R6281" s="6"/>
      <c r="S6281" s="6"/>
      <c r="T6281" s="6"/>
      <c r="U6281" s="6"/>
      <c r="V6281" s="6"/>
      <c r="W6281" s="6" t="str">
        <f t="shared" si="197"/>
        <v>-</v>
      </c>
      <c r="X6281" s="6"/>
      <c r="Y6281" s="6"/>
      <c r="Z6281" s="6"/>
      <c r="AA6281" s="6"/>
      <c r="AB6281" s="6"/>
      <c r="AC6281" s="6"/>
    </row>
    <row r="6282" spans="1:29" x14ac:dyDescent="0.25">
      <c r="Q6282" s="12" t="str">
        <f t="shared" ca="1" si="198"/>
        <v>-</v>
      </c>
      <c r="W6282" t="str">
        <f t="shared" si="197"/>
        <v>-</v>
      </c>
    </row>
    <row r="6283" spans="1:29" x14ac:dyDescent="0.25">
      <c r="A6283" s="6"/>
      <c r="B6283" s="10"/>
      <c r="C6283" s="6"/>
      <c r="D6283" s="6"/>
      <c r="E6283" s="6"/>
      <c r="F6283" s="6"/>
      <c r="G6283" s="6"/>
      <c r="H6283" s="6"/>
      <c r="I6283" s="6"/>
      <c r="J6283" s="6"/>
      <c r="K6283" s="6"/>
      <c r="L6283" s="6"/>
      <c r="M6283" s="6"/>
      <c r="N6283" s="6"/>
      <c r="O6283" s="6"/>
      <c r="P6283" s="10"/>
      <c r="Q6283" s="15" t="str">
        <f t="shared" ca="1" si="198"/>
        <v>-</v>
      </c>
      <c r="R6283" s="6"/>
      <c r="S6283" s="6"/>
      <c r="T6283" s="6"/>
      <c r="U6283" s="6"/>
      <c r="V6283" s="6"/>
      <c r="W6283" s="6" t="str">
        <f t="shared" si="197"/>
        <v>-</v>
      </c>
      <c r="X6283" s="6"/>
      <c r="Y6283" s="6"/>
      <c r="Z6283" s="6"/>
      <c r="AA6283" s="6"/>
      <c r="AB6283" s="6"/>
      <c r="AC6283" s="6"/>
    </row>
    <row r="6284" spans="1:29" x14ac:dyDescent="0.25">
      <c r="Q6284" s="12" t="str">
        <f t="shared" ca="1" si="198"/>
        <v>-</v>
      </c>
      <c r="W6284" t="str">
        <f t="shared" si="197"/>
        <v>-</v>
      </c>
    </row>
    <row r="6285" spans="1:29" x14ac:dyDescent="0.25">
      <c r="A6285" s="6"/>
      <c r="B6285" s="10"/>
      <c r="C6285" s="6"/>
      <c r="D6285" s="6"/>
      <c r="E6285" s="6"/>
      <c r="F6285" s="6"/>
      <c r="G6285" s="6"/>
      <c r="H6285" s="6"/>
      <c r="I6285" s="6"/>
      <c r="J6285" s="6"/>
      <c r="K6285" s="6"/>
      <c r="L6285" s="6"/>
      <c r="M6285" s="6"/>
      <c r="N6285" s="6"/>
      <c r="O6285" s="6"/>
      <c r="P6285" s="10"/>
      <c r="Q6285" s="15" t="str">
        <f t="shared" ca="1" si="198"/>
        <v>-</v>
      </c>
      <c r="R6285" s="6"/>
      <c r="S6285" s="6"/>
      <c r="T6285" s="6"/>
      <c r="U6285" s="6"/>
      <c r="V6285" s="6"/>
      <c r="W6285" s="6" t="str">
        <f t="shared" si="197"/>
        <v>-</v>
      </c>
      <c r="X6285" s="6"/>
      <c r="Y6285" s="6"/>
      <c r="Z6285" s="6"/>
      <c r="AA6285" s="6"/>
      <c r="AB6285" s="6"/>
      <c r="AC6285" s="6"/>
    </row>
    <row r="6286" spans="1:29" x14ac:dyDescent="0.25">
      <c r="Q6286" s="12" t="str">
        <f t="shared" ca="1" si="198"/>
        <v>-</v>
      </c>
      <c r="W6286" t="str">
        <f t="shared" si="197"/>
        <v>-</v>
      </c>
    </row>
    <row r="6287" spans="1:29" x14ac:dyDescent="0.25">
      <c r="A6287" s="6"/>
      <c r="B6287" s="10"/>
      <c r="C6287" s="6"/>
      <c r="D6287" s="6"/>
      <c r="E6287" s="6"/>
      <c r="F6287" s="6"/>
      <c r="G6287" s="6"/>
      <c r="H6287" s="6"/>
      <c r="I6287" s="6"/>
      <c r="J6287" s="6"/>
      <c r="K6287" s="6"/>
      <c r="L6287" s="6"/>
      <c r="M6287" s="6"/>
      <c r="N6287" s="6"/>
      <c r="O6287" s="6"/>
      <c r="P6287" s="10"/>
      <c r="Q6287" s="15" t="str">
        <f t="shared" ca="1" si="198"/>
        <v>-</v>
      </c>
      <c r="R6287" s="6"/>
      <c r="S6287" s="6"/>
      <c r="T6287" s="6"/>
      <c r="U6287" s="6"/>
      <c r="V6287" s="6"/>
      <c r="W6287" s="6" t="str">
        <f t="shared" si="197"/>
        <v>-</v>
      </c>
      <c r="X6287" s="6"/>
      <c r="Y6287" s="6"/>
      <c r="Z6287" s="6"/>
      <c r="AA6287" s="6"/>
      <c r="AB6287" s="6"/>
      <c r="AC6287" s="6"/>
    </row>
    <row r="6288" spans="1:29" x14ac:dyDescent="0.25">
      <c r="Q6288" s="12" t="str">
        <f t="shared" ca="1" si="198"/>
        <v>-</v>
      </c>
      <c r="W6288" t="str">
        <f t="shared" si="197"/>
        <v>-</v>
      </c>
    </row>
    <row r="6289" spans="1:29" x14ac:dyDescent="0.25">
      <c r="A6289" s="6"/>
      <c r="B6289" s="10"/>
      <c r="C6289" s="6"/>
      <c r="D6289" s="6"/>
      <c r="E6289" s="6"/>
      <c r="F6289" s="6"/>
      <c r="G6289" s="6"/>
      <c r="H6289" s="6"/>
      <c r="I6289" s="6"/>
      <c r="J6289" s="6"/>
      <c r="K6289" s="6"/>
      <c r="L6289" s="6"/>
      <c r="M6289" s="6"/>
      <c r="N6289" s="6"/>
      <c r="O6289" s="6"/>
      <c r="P6289" s="10"/>
      <c r="Q6289" s="15" t="str">
        <f t="shared" ca="1" si="198"/>
        <v>-</v>
      </c>
      <c r="R6289" s="6"/>
      <c r="S6289" s="6"/>
      <c r="T6289" s="6"/>
      <c r="U6289" s="6"/>
      <c r="V6289" s="6"/>
      <c r="W6289" s="6" t="str">
        <f t="shared" si="197"/>
        <v>-</v>
      </c>
      <c r="X6289" s="6"/>
      <c r="Y6289" s="6"/>
      <c r="Z6289" s="6"/>
      <c r="AA6289" s="6"/>
      <c r="AB6289" s="6"/>
      <c r="AC6289" s="6"/>
    </row>
    <row r="6290" spans="1:29" x14ac:dyDescent="0.25">
      <c r="Q6290" s="12" t="str">
        <f t="shared" ca="1" si="198"/>
        <v>-</v>
      </c>
      <c r="W6290" t="str">
        <f t="shared" si="197"/>
        <v>-</v>
      </c>
    </row>
    <row r="6291" spans="1:29" x14ac:dyDescent="0.25">
      <c r="A6291" s="6"/>
      <c r="B6291" s="10"/>
      <c r="C6291" s="6"/>
      <c r="D6291" s="6"/>
      <c r="E6291" s="6"/>
      <c r="F6291" s="6"/>
      <c r="G6291" s="6"/>
      <c r="H6291" s="6"/>
      <c r="I6291" s="6"/>
      <c r="J6291" s="6"/>
      <c r="K6291" s="6"/>
      <c r="L6291" s="6"/>
      <c r="M6291" s="6"/>
      <c r="N6291" s="6"/>
      <c r="O6291" s="6"/>
      <c r="P6291" s="10"/>
      <c r="Q6291" s="15" t="str">
        <f t="shared" ca="1" si="198"/>
        <v>-</v>
      </c>
      <c r="R6291" s="6"/>
      <c r="S6291" s="6"/>
      <c r="T6291" s="6"/>
      <c r="U6291" s="6"/>
      <c r="V6291" s="6"/>
      <c r="W6291" s="6" t="str">
        <f t="shared" si="197"/>
        <v>-</v>
      </c>
      <c r="X6291" s="6"/>
      <c r="Y6291" s="6"/>
      <c r="Z6291" s="6"/>
      <c r="AA6291" s="6"/>
      <c r="AB6291" s="6"/>
      <c r="AC6291" s="6"/>
    </row>
    <row r="6292" spans="1:29" x14ac:dyDescent="0.25">
      <c r="Q6292" s="12" t="str">
        <f t="shared" ca="1" si="198"/>
        <v>-</v>
      </c>
      <c r="W6292" t="str">
        <f t="shared" si="197"/>
        <v>-</v>
      </c>
    </row>
    <row r="6293" spans="1:29" x14ac:dyDescent="0.25">
      <c r="A6293" s="6"/>
      <c r="B6293" s="10"/>
      <c r="C6293" s="6"/>
      <c r="D6293" s="6"/>
      <c r="E6293" s="6"/>
      <c r="F6293" s="6"/>
      <c r="G6293" s="6"/>
      <c r="H6293" s="6"/>
      <c r="I6293" s="6"/>
      <c r="J6293" s="6"/>
      <c r="K6293" s="6"/>
      <c r="L6293" s="6"/>
      <c r="M6293" s="6"/>
      <c r="N6293" s="6"/>
      <c r="O6293" s="6"/>
      <c r="P6293" s="10"/>
      <c r="Q6293" s="15" t="str">
        <f t="shared" ca="1" si="198"/>
        <v>-</v>
      </c>
      <c r="R6293" s="6"/>
      <c r="S6293" s="6"/>
      <c r="T6293" s="6"/>
      <c r="U6293" s="6"/>
      <c r="V6293" s="6"/>
      <c r="W6293" s="6" t="str">
        <f t="shared" si="197"/>
        <v>-</v>
      </c>
      <c r="X6293" s="6"/>
      <c r="Y6293" s="6"/>
      <c r="Z6293" s="6"/>
      <c r="AA6293" s="6"/>
      <c r="AB6293" s="6"/>
      <c r="AC6293" s="6"/>
    </row>
    <row r="6294" spans="1:29" x14ac:dyDescent="0.25">
      <c r="Q6294" s="12" t="str">
        <f t="shared" ca="1" si="198"/>
        <v>-</v>
      </c>
      <c r="W6294" t="str">
        <f t="shared" si="197"/>
        <v>-</v>
      </c>
    </row>
    <row r="6295" spans="1:29" x14ac:dyDescent="0.25">
      <c r="A6295" s="6"/>
      <c r="B6295" s="10"/>
      <c r="C6295" s="6"/>
      <c r="D6295" s="6"/>
      <c r="E6295" s="6"/>
      <c r="F6295" s="6"/>
      <c r="G6295" s="6"/>
      <c r="H6295" s="6"/>
      <c r="I6295" s="6"/>
      <c r="J6295" s="6"/>
      <c r="K6295" s="6"/>
      <c r="L6295" s="6"/>
      <c r="M6295" s="6"/>
      <c r="N6295" s="6"/>
      <c r="O6295" s="6"/>
      <c r="P6295" s="10"/>
      <c r="Q6295" s="15" t="str">
        <f t="shared" ca="1" si="198"/>
        <v>-</v>
      </c>
      <c r="R6295" s="6"/>
      <c r="S6295" s="6"/>
      <c r="T6295" s="6"/>
      <c r="U6295" s="6"/>
      <c r="V6295" s="6"/>
      <c r="W6295" s="6" t="str">
        <f t="shared" si="197"/>
        <v>-</v>
      </c>
      <c r="X6295" s="6"/>
      <c r="Y6295" s="6"/>
      <c r="Z6295" s="6"/>
      <c r="AA6295" s="6"/>
      <c r="AB6295" s="6"/>
      <c r="AC6295" s="6"/>
    </row>
    <row r="6296" spans="1:29" x14ac:dyDescent="0.25">
      <c r="Q6296" s="12" t="str">
        <f t="shared" ca="1" si="198"/>
        <v>-</v>
      </c>
      <c r="W6296" t="str">
        <f t="shared" si="197"/>
        <v>-</v>
      </c>
    </row>
    <row r="6297" spans="1:29" x14ac:dyDescent="0.25">
      <c r="A6297" s="6"/>
      <c r="B6297" s="10"/>
      <c r="C6297" s="6"/>
      <c r="D6297" s="6"/>
      <c r="E6297" s="6"/>
      <c r="F6297" s="6"/>
      <c r="G6297" s="6"/>
      <c r="H6297" s="6"/>
      <c r="I6297" s="6"/>
      <c r="J6297" s="6"/>
      <c r="K6297" s="6"/>
      <c r="L6297" s="6"/>
      <c r="M6297" s="6"/>
      <c r="N6297" s="6"/>
      <c r="O6297" s="6"/>
      <c r="P6297" s="10"/>
      <c r="Q6297" s="15" t="str">
        <f t="shared" ca="1" si="198"/>
        <v>-</v>
      </c>
      <c r="R6297" s="6"/>
      <c r="S6297" s="6"/>
      <c r="T6297" s="6"/>
      <c r="U6297" s="6"/>
      <c r="V6297" s="6"/>
      <c r="W6297" s="6" t="str">
        <f t="shared" si="197"/>
        <v>-</v>
      </c>
      <c r="X6297" s="6"/>
      <c r="Y6297" s="6"/>
      <c r="Z6297" s="6"/>
      <c r="AA6297" s="6"/>
      <c r="AB6297" s="6"/>
      <c r="AC6297" s="6"/>
    </row>
    <row r="6298" spans="1:29" x14ac:dyDescent="0.25">
      <c r="Q6298" s="12" t="str">
        <f t="shared" ca="1" si="198"/>
        <v>-</v>
      </c>
      <c r="W6298" t="str">
        <f t="shared" si="197"/>
        <v>-</v>
      </c>
    </row>
    <row r="6299" spans="1:29" x14ac:dyDescent="0.25">
      <c r="A6299" s="6"/>
      <c r="B6299" s="10"/>
      <c r="C6299" s="6"/>
      <c r="D6299" s="6"/>
      <c r="E6299" s="6"/>
      <c r="F6299" s="6"/>
      <c r="G6299" s="6"/>
      <c r="H6299" s="6"/>
      <c r="I6299" s="6"/>
      <c r="J6299" s="6"/>
      <c r="K6299" s="6"/>
      <c r="L6299" s="6"/>
      <c r="M6299" s="6"/>
      <c r="N6299" s="6"/>
      <c r="O6299" s="6"/>
      <c r="P6299" s="10"/>
      <c r="Q6299" s="15" t="str">
        <f t="shared" ca="1" si="198"/>
        <v>-</v>
      </c>
      <c r="R6299" s="6"/>
      <c r="S6299" s="6"/>
      <c r="T6299" s="6"/>
      <c r="U6299" s="6"/>
      <c r="V6299" s="6"/>
      <c r="W6299" s="6" t="str">
        <f t="shared" si="197"/>
        <v>-</v>
      </c>
      <c r="X6299" s="6"/>
      <c r="Y6299" s="6"/>
      <c r="Z6299" s="6"/>
      <c r="AA6299" s="6"/>
      <c r="AB6299" s="6"/>
      <c r="AC6299" s="6"/>
    </row>
    <row r="6300" spans="1:29" x14ac:dyDescent="0.25">
      <c r="Q6300" s="12" t="str">
        <f t="shared" ca="1" si="198"/>
        <v>-</v>
      </c>
      <c r="W6300" t="str">
        <f t="shared" si="197"/>
        <v>-</v>
      </c>
    </row>
    <row r="6301" spans="1:29" x14ac:dyDescent="0.25">
      <c r="A6301" s="6"/>
      <c r="B6301" s="10"/>
      <c r="C6301" s="6"/>
      <c r="D6301" s="6"/>
      <c r="E6301" s="6"/>
      <c r="F6301" s="6"/>
      <c r="G6301" s="6"/>
      <c r="H6301" s="6"/>
      <c r="I6301" s="6"/>
      <c r="J6301" s="6"/>
      <c r="K6301" s="6"/>
      <c r="L6301" s="6"/>
      <c r="M6301" s="6"/>
      <c r="N6301" s="6"/>
      <c r="O6301" s="6"/>
      <c r="P6301" s="10"/>
      <c r="Q6301" s="15" t="str">
        <f t="shared" ca="1" si="198"/>
        <v>-</v>
      </c>
      <c r="R6301" s="6"/>
      <c r="S6301" s="6"/>
      <c r="T6301" s="6"/>
      <c r="U6301" s="6"/>
      <c r="V6301" s="6"/>
      <c r="W6301" s="6" t="str">
        <f t="shared" si="197"/>
        <v>-</v>
      </c>
      <c r="X6301" s="6"/>
      <c r="Y6301" s="6"/>
      <c r="Z6301" s="6"/>
      <c r="AA6301" s="6"/>
      <c r="AB6301" s="6"/>
      <c r="AC6301" s="6"/>
    </row>
    <row r="6302" spans="1:29" x14ac:dyDescent="0.25">
      <c r="Q6302" s="12" t="str">
        <f t="shared" ca="1" si="198"/>
        <v>-</v>
      </c>
      <c r="W6302" t="str">
        <f t="shared" si="197"/>
        <v>-</v>
      </c>
    </row>
    <row r="6303" spans="1:29" x14ac:dyDescent="0.25">
      <c r="A6303" s="6"/>
      <c r="B6303" s="10"/>
      <c r="C6303" s="6"/>
      <c r="D6303" s="6"/>
      <c r="E6303" s="6"/>
      <c r="F6303" s="6"/>
      <c r="G6303" s="6"/>
      <c r="H6303" s="6"/>
      <c r="I6303" s="6"/>
      <c r="J6303" s="6"/>
      <c r="K6303" s="6"/>
      <c r="L6303" s="6"/>
      <c r="M6303" s="6"/>
      <c r="N6303" s="6"/>
      <c r="O6303" s="6"/>
      <c r="P6303" s="10"/>
      <c r="Q6303" s="15" t="str">
        <f t="shared" ca="1" si="198"/>
        <v>-</v>
      </c>
      <c r="R6303" s="6"/>
      <c r="S6303" s="6"/>
      <c r="T6303" s="6"/>
      <c r="U6303" s="6"/>
      <c r="V6303" s="6"/>
      <c r="W6303" s="6" t="str">
        <f t="shared" si="197"/>
        <v>-</v>
      </c>
      <c r="X6303" s="6"/>
      <c r="Y6303" s="6"/>
      <c r="Z6303" s="6"/>
      <c r="AA6303" s="6"/>
      <c r="AB6303" s="6"/>
      <c r="AC6303" s="6"/>
    </row>
    <row r="6304" spans="1:29" x14ac:dyDescent="0.25">
      <c r="Q6304" s="12" t="str">
        <f t="shared" ca="1" si="198"/>
        <v>-</v>
      </c>
      <c r="W6304" t="str">
        <f t="shared" si="197"/>
        <v>-</v>
      </c>
    </row>
    <row r="6305" spans="1:29" x14ac:dyDescent="0.25">
      <c r="A6305" s="6"/>
      <c r="B6305" s="10"/>
      <c r="C6305" s="6"/>
      <c r="D6305" s="6"/>
      <c r="E6305" s="6"/>
      <c r="F6305" s="6"/>
      <c r="G6305" s="6"/>
      <c r="H6305" s="6"/>
      <c r="I6305" s="6"/>
      <c r="J6305" s="6"/>
      <c r="K6305" s="6"/>
      <c r="L6305" s="6"/>
      <c r="M6305" s="6"/>
      <c r="N6305" s="6"/>
      <c r="O6305" s="6"/>
      <c r="P6305" s="10"/>
      <c r="Q6305" s="15" t="str">
        <f t="shared" ca="1" si="198"/>
        <v>-</v>
      </c>
      <c r="R6305" s="6"/>
      <c r="S6305" s="6"/>
      <c r="T6305" s="6"/>
      <c r="U6305" s="6"/>
      <c r="V6305" s="6"/>
      <c r="W6305" s="6" t="str">
        <f t="shared" si="197"/>
        <v>-</v>
      </c>
      <c r="X6305" s="6"/>
      <c r="Y6305" s="6"/>
      <c r="Z6305" s="6"/>
      <c r="AA6305" s="6"/>
      <c r="AB6305" s="6"/>
      <c r="AC6305" s="6"/>
    </row>
    <row r="6306" spans="1:29" x14ac:dyDescent="0.25">
      <c r="Q6306" s="12" t="str">
        <f t="shared" ca="1" si="198"/>
        <v>-</v>
      </c>
      <c r="W6306" t="str">
        <f t="shared" si="197"/>
        <v>-</v>
      </c>
    </row>
    <row r="6307" spans="1:29" x14ac:dyDescent="0.25">
      <c r="A6307" s="6"/>
      <c r="B6307" s="10"/>
      <c r="C6307" s="6"/>
      <c r="D6307" s="6"/>
      <c r="E6307" s="6"/>
      <c r="F6307" s="6"/>
      <c r="G6307" s="6"/>
      <c r="H6307" s="6"/>
      <c r="I6307" s="6"/>
      <c r="J6307" s="6"/>
      <c r="K6307" s="6"/>
      <c r="L6307" s="6"/>
      <c r="M6307" s="6"/>
      <c r="N6307" s="6"/>
      <c r="O6307" s="6"/>
      <c r="P6307" s="10"/>
      <c r="Q6307" s="15" t="str">
        <f t="shared" ca="1" si="198"/>
        <v>-</v>
      </c>
      <c r="R6307" s="6"/>
      <c r="S6307" s="6"/>
      <c r="T6307" s="6"/>
      <c r="U6307" s="6"/>
      <c r="V6307" s="6"/>
      <c r="W6307" s="6" t="str">
        <f t="shared" si="197"/>
        <v>-</v>
      </c>
      <c r="X6307" s="6"/>
      <c r="Y6307" s="6"/>
      <c r="Z6307" s="6"/>
      <c r="AA6307" s="6"/>
      <c r="AB6307" s="6"/>
      <c r="AC6307" s="6"/>
    </row>
    <row r="6308" spans="1:29" x14ac:dyDescent="0.25">
      <c r="Q6308" s="12" t="str">
        <f t="shared" ca="1" si="198"/>
        <v>-</v>
      </c>
      <c r="W6308" t="str">
        <f t="shared" si="197"/>
        <v>-</v>
      </c>
    </row>
    <row r="6309" spans="1:29" x14ac:dyDescent="0.25">
      <c r="A6309" s="6"/>
      <c r="B6309" s="10"/>
      <c r="C6309" s="6"/>
      <c r="D6309" s="6"/>
      <c r="E6309" s="6"/>
      <c r="F6309" s="6"/>
      <c r="G6309" s="6"/>
      <c r="H6309" s="6"/>
      <c r="I6309" s="6"/>
      <c r="J6309" s="6"/>
      <c r="K6309" s="6"/>
      <c r="L6309" s="6"/>
      <c r="M6309" s="6"/>
      <c r="N6309" s="6"/>
      <c r="O6309" s="6"/>
      <c r="P6309" s="10"/>
      <c r="Q6309" s="15" t="str">
        <f t="shared" ca="1" si="198"/>
        <v>-</v>
      </c>
      <c r="R6309" s="6"/>
      <c r="S6309" s="6"/>
      <c r="T6309" s="6"/>
      <c r="U6309" s="6"/>
      <c r="V6309" s="6"/>
      <c r="W6309" s="6" t="str">
        <f t="shared" si="197"/>
        <v>-</v>
      </c>
      <c r="X6309" s="6"/>
      <c r="Y6309" s="6"/>
      <c r="Z6309" s="6"/>
      <c r="AA6309" s="6"/>
      <c r="AB6309" s="6"/>
      <c r="AC6309" s="6"/>
    </row>
    <row r="6310" spans="1:29" x14ac:dyDescent="0.25">
      <c r="Q6310" s="12" t="str">
        <f t="shared" ca="1" si="198"/>
        <v>-</v>
      </c>
      <c r="W6310" t="str">
        <f t="shared" si="197"/>
        <v>-</v>
      </c>
    </row>
    <row r="6311" spans="1:29" x14ac:dyDescent="0.25">
      <c r="A6311" s="6"/>
      <c r="B6311" s="10"/>
      <c r="C6311" s="6"/>
      <c r="D6311" s="6"/>
      <c r="E6311" s="6"/>
      <c r="F6311" s="6"/>
      <c r="G6311" s="6"/>
      <c r="H6311" s="6"/>
      <c r="I6311" s="6"/>
      <c r="J6311" s="6"/>
      <c r="K6311" s="6"/>
      <c r="L6311" s="6"/>
      <c r="M6311" s="6"/>
      <c r="N6311" s="6"/>
      <c r="O6311" s="6"/>
      <c r="P6311" s="10"/>
      <c r="Q6311" s="15" t="str">
        <f t="shared" ca="1" si="198"/>
        <v>-</v>
      </c>
      <c r="R6311" s="6"/>
      <c r="S6311" s="6"/>
      <c r="T6311" s="6"/>
      <c r="U6311" s="6"/>
      <c r="V6311" s="6"/>
      <c r="W6311" s="6" t="str">
        <f t="shared" si="197"/>
        <v>-</v>
      </c>
      <c r="X6311" s="6"/>
      <c r="Y6311" s="6"/>
      <c r="Z6311" s="6"/>
      <c r="AA6311" s="6"/>
      <c r="AB6311" s="6"/>
      <c r="AC6311" s="6"/>
    </row>
    <row r="6312" spans="1:29" x14ac:dyDescent="0.25">
      <c r="Q6312" s="12" t="str">
        <f t="shared" ca="1" si="198"/>
        <v>-</v>
      </c>
      <c r="W6312" t="str">
        <f t="shared" si="197"/>
        <v>-</v>
      </c>
    </row>
    <row r="6313" spans="1:29" x14ac:dyDescent="0.25">
      <c r="A6313" s="6"/>
      <c r="B6313" s="10"/>
      <c r="C6313" s="6"/>
      <c r="D6313" s="6"/>
      <c r="E6313" s="6"/>
      <c r="F6313" s="6"/>
      <c r="G6313" s="6"/>
      <c r="H6313" s="6"/>
      <c r="I6313" s="6"/>
      <c r="J6313" s="6"/>
      <c r="K6313" s="6"/>
      <c r="L6313" s="6"/>
      <c r="M6313" s="6"/>
      <c r="N6313" s="6"/>
      <c r="O6313" s="6"/>
      <c r="P6313" s="10"/>
      <c r="Q6313" s="15" t="str">
        <f t="shared" ca="1" si="198"/>
        <v>-</v>
      </c>
      <c r="R6313" s="6"/>
      <c r="S6313" s="6"/>
      <c r="T6313" s="6"/>
      <c r="U6313" s="6"/>
      <c r="V6313" s="6"/>
      <c r="W6313" s="6" t="str">
        <f t="shared" si="197"/>
        <v>-</v>
      </c>
      <c r="X6313" s="6"/>
      <c r="Y6313" s="6"/>
      <c r="Z6313" s="6"/>
      <c r="AA6313" s="6"/>
      <c r="AB6313" s="6"/>
      <c r="AC6313" s="6"/>
    </row>
    <row r="6314" spans="1:29" x14ac:dyDescent="0.25">
      <c r="Q6314" s="12" t="str">
        <f t="shared" ca="1" si="198"/>
        <v>-</v>
      </c>
      <c r="W6314" t="str">
        <f t="shared" si="197"/>
        <v>-</v>
      </c>
    </row>
    <row r="6315" spans="1:29" x14ac:dyDescent="0.25">
      <c r="A6315" s="6"/>
      <c r="B6315" s="10"/>
      <c r="C6315" s="6"/>
      <c r="D6315" s="6"/>
      <c r="E6315" s="6"/>
      <c r="F6315" s="6"/>
      <c r="G6315" s="6"/>
      <c r="H6315" s="6"/>
      <c r="I6315" s="6"/>
      <c r="J6315" s="6"/>
      <c r="K6315" s="6"/>
      <c r="L6315" s="6"/>
      <c r="M6315" s="6"/>
      <c r="N6315" s="6"/>
      <c r="O6315" s="6"/>
      <c r="P6315" s="10"/>
      <c r="Q6315" s="15" t="str">
        <f t="shared" ca="1" si="198"/>
        <v>-</v>
      </c>
      <c r="R6315" s="6"/>
      <c r="S6315" s="6"/>
      <c r="T6315" s="6"/>
      <c r="U6315" s="6"/>
      <c r="V6315" s="6"/>
      <c r="W6315" s="6" t="str">
        <f t="shared" si="197"/>
        <v>-</v>
      </c>
      <c r="X6315" s="6"/>
      <c r="Y6315" s="6"/>
      <c r="Z6315" s="6"/>
      <c r="AA6315" s="6"/>
      <c r="AB6315" s="6"/>
      <c r="AC6315" s="6"/>
    </row>
    <row r="6316" spans="1:29" x14ac:dyDescent="0.25">
      <c r="Q6316" s="12" t="str">
        <f t="shared" ca="1" si="198"/>
        <v>-</v>
      </c>
      <c r="W6316" t="str">
        <f t="shared" si="197"/>
        <v>-</v>
      </c>
    </row>
    <row r="6317" spans="1:29" x14ac:dyDescent="0.25">
      <c r="A6317" s="6"/>
      <c r="B6317" s="10"/>
      <c r="C6317" s="6"/>
      <c r="D6317" s="6"/>
      <c r="E6317" s="6"/>
      <c r="F6317" s="6"/>
      <c r="G6317" s="6"/>
      <c r="H6317" s="6"/>
      <c r="I6317" s="6"/>
      <c r="J6317" s="6"/>
      <c r="K6317" s="6"/>
      <c r="L6317" s="6"/>
      <c r="M6317" s="6"/>
      <c r="N6317" s="6"/>
      <c r="O6317" s="6"/>
      <c r="P6317" s="10"/>
      <c r="Q6317" s="15" t="str">
        <f t="shared" ca="1" si="198"/>
        <v>-</v>
      </c>
      <c r="R6317" s="6"/>
      <c r="S6317" s="6"/>
      <c r="T6317" s="6"/>
      <c r="U6317" s="6"/>
      <c r="V6317" s="6"/>
      <c r="W6317" s="6" t="str">
        <f t="shared" si="197"/>
        <v>-</v>
      </c>
      <c r="X6317" s="6"/>
      <c r="Y6317" s="6"/>
      <c r="Z6317" s="6"/>
      <c r="AA6317" s="6"/>
      <c r="AB6317" s="6"/>
      <c r="AC6317" s="6"/>
    </row>
    <row r="6318" spans="1:29" x14ac:dyDescent="0.25">
      <c r="Q6318" s="12" t="str">
        <f t="shared" ca="1" si="198"/>
        <v>-</v>
      </c>
      <c r="W6318" t="str">
        <f t="shared" si="197"/>
        <v>-</v>
      </c>
    </row>
    <row r="6319" spans="1:29" x14ac:dyDescent="0.25">
      <c r="A6319" s="6"/>
      <c r="B6319" s="10"/>
      <c r="C6319" s="6"/>
      <c r="D6319" s="6"/>
      <c r="E6319" s="6"/>
      <c r="F6319" s="6"/>
      <c r="G6319" s="6"/>
      <c r="H6319" s="6"/>
      <c r="I6319" s="6"/>
      <c r="J6319" s="6"/>
      <c r="K6319" s="6"/>
      <c r="L6319" s="6"/>
      <c r="M6319" s="6"/>
      <c r="N6319" s="6"/>
      <c r="O6319" s="6"/>
      <c r="P6319" s="10"/>
      <c r="Q6319" s="15" t="str">
        <f t="shared" ca="1" si="198"/>
        <v>-</v>
      </c>
      <c r="R6319" s="6"/>
      <c r="S6319" s="6"/>
      <c r="T6319" s="6"/>
      <c r="U6319" s="6"/>
      <c r="V6319" s="6"/>
      <c r="W6319" s="6" t="str">
        <f t="shared" si="197"/>
        <v>-</v>
      </c>
      <c r="X6319" s="6"/>
      <c r="Y6319" s="6"/>
      <c r="Z6319" s="6"/>
      <c r="AA6319" s="6"/>
      <c r="AB6319" s="6"/>
      <c r="AC6319" s="6"/>
    </row>
    <row r="6320" spans="1:29" x14ac:dyDescent="0.25">
      <c r="Q6320" s="12" t="str">
        <f t="shared" ca="1" si="198"/>
        <v>-</v>
      </c>
      <c r="W6320" t="str">
        <f t="shared" si="197"/>
        <v>-</v>
      </c>
    </row>
    <row r="6321" spans="1:29" x14ac:dyDescent="0.25">
      <c r="A6321" s="6"/>
      <c r="B6321" s="10"/>
      <c r="C6321" s="6"/>
      <c r="D6321" s="6"/>
      <c r="E6321" s="6"/>
      <c r="F6321" s="6"/>
      <c r="G6321" s="6"/>
      <c r="H6321" s="6"/>
      <c r="I6321" s="6"/>
      <c r="J6321" s="6"/>
      <c r="K6321" s="6"/>
      <c r="L6321" s="6"/>
      <c r="M6321" s="6"/>
      <c r="N6321" s="6"/>
      <c r="O6321" s="6"/>
      <c r="P6321" s="10"/>
      <c r="Q6321" s="15" t="str">
        <f t="shared" ca="1" si="198"/>
        <v>-</v>
      </c>
      <c r="R6321" s="6"/>
      <c r="S6321" s="6"/>
      <c r="T6321" s="6"/>
      <c r="U6321" s="6"/>
      <c r="V6321" s="6"/>
      <c r="W6321" s="6" t="str">
        <f t="shared" si="197"/>
        <v>-</v>
      </c>
      <c r="X6321" s="6"/>
      <c r="Y6321" s="6"/>
      <c r="Z6321" s="6"/>
      <c r="AA6321" s="6"/>
      <c r="AB6321" s="6"/>
      <c r="AC6321" s="6"/>
    </row>
    <row r="6322" spans="1:29" x14ac:dyDescent="0.25">
      <c r="Q6322" s="12" t="str">
        <f t="shared" ca="1" si="198"/>
        <v>-</v>
      </c>
      <c r="W6322" t="str">
        <f t="shared" si="197"/>
        <v>-</v>
      </c>
    </row>
    <row r="6323" spans="1:29" x14ac:dyDescent="0.25">
      <c r="A6323" s="6"/>
      <c r="B6323" s="10"/>
      <c r="C6323" s="6"/>
      <c r="D6323" s="6"/>
      <c r="E6323" s="6"/>
      <c r="F6323" s="6"/>
      <c r="G6323" s="6"/>
      <c r="H6323" s="6"/>
      <c r="I6323" s="6"/>
      <c r="J6323" s="6"/>
      <c r="K6323" s="6"/>
      <c r="L6323" s="6"/>
      <c r="M6323" s="6"/>
      <c r="N6323" s="6"/>
      <c r="O6323" s="6"/>
      <c r="P6323" s="10"/>
      <c r="Q6323" s="15" t="str">
        <f t="shared" ca="1" si="198"/>
        <v>-</v>
      </c>
      <c r="R6323" s="6"/>
      <c r="S6323" s="6"/>
      <c r="T6323" s="6"/>
      <c r="U6323" s="6"/>
      <c r="V6323" s="6"/>
      <c r="W6323" s="6" t="str">
        <f t="shared" si="197"/>
        <v>-</v>
      </c>
      <c r="X6323" s="6"/>
      <c r="Y6323" s="6"/>
      <c r="Z6323" s="6"/>
      <c r="AA6323" s="6"/>
      <c r="AB6323" s="6"/>
      <c r="AC6323" s="6"/>
    </row>
    <row r="6324" spans="1:29" x14ac:dyDescent="0.25">
      <c r="Q6324" s="12" t="str">
        <f t="shared" ca="1" si="198"/>
        <v>-</v>
      </c>
      <c r="W6324" t="str">
        <f t="shared" si="197"/>
        <v>-</v>
      </c>
    </row>
    <row r="6325" spans="1:29" x14ac:dyDescent="0.25">
      <c r="A6325" s="6"/>
      <c r="B6325" s="10"/>
      <c r="C6325" s="6"/>
      <c r="D6325" s="6"/>
      <c r="E6325" s="6"/>
      <c r="F6325" s="6"/>
      <c r="G6325" s="6"/>
      <c r="H6325" s="6"/>
      <c r="I6325" s="6"/>
      <c r="J6325" s="6"/>
      <c r="K6325" s="6"/>
      <c r="L6325" s="6"/>
      <c r="M6325" s="6"/>
      <c r="N6325" s="6"/>
      <c r="O6325" s="6"/>
      <c r="P6325" s="10"/>
      <c r="Q6325" s="15" t="str">
        <f t="shared" ca="1" si="198"/>
        <v>-</v>
      </c>
      <c r="R6325" s="6"/>
      <c r="S6325" s="6"/>
      <c r="T6325" s="6"/>
      <c r="U6325" s="6"/>
      <c r="V6325" s="6"/>
      <c r="W6325" s="6" t="str">
        <f t="shared" si="197"/>
        <v>-</v>
      </c>
      <c r="X6325" s="6"/>
      <c r="Y6325" s="6"/>
      <c r="Z6325" s="6"/>
      <c r="AA6325" s="6"/>
      <c r="AB6325" s="6"/>
      <c r="AC6325" s="6"/>
    </row>
    <row r="6326" spans="1:29" x14ac:dyDescent="0.25">
      <c r="Q6326" s="12" t="str">
        <f t="shared" ca="1" si="198"/>
        <v>-</v>
      </c>
      <c r="W6326" t="str">
        <f t="shared" si="197"/>
        <v>-</v>
      </c>
    </row>
    <row r="6327" spans="1:29" x14ac:dyDescent="0.25">
      <c r="A6327" s="6"/>
      <c r="B6327" s="10"/>
      <c r="C6327" s="6"/>
      <c r="D6327" s="6"/>
      <c r="E6327" s="6"/>
      <c r="F6327" s="6"/>
      <c r="G6327" s="6"/>
      <c r="H6327" s="6"/>
      <c r="I6327" s="6"/>
      <c r="J6327" s="6"/>
      <c r="K6327" s="6"/>
      <c r="L6327" s="6"/>
      <c r="M6327" s="6"/>
      <c r="N6327" s="6"/>
      <c r="O6327" s="6"/>
      <c r="P6327" s="10"/>
      <c r="Q6327" s="15" t="str">
        <f t="shared" ca="1" si="198"/>
        <v>-</v>
      </c>
      <c r="R6327" s="6"/>
      <c r="S6327" s="6"/>
      <c r="T6327" s="6"/>
      <c r="U6327" s="6"/>
      <c r="V6327" s="6"/>
      <c r="W6327" s="6" t="str">
        <f t="shared" si="197"/>
        <v>-</v>
      </c>
      <c r="X6327" s="6"/>
      <c r="Y6327" s="6"/>
      <c r="Z6327" s="6"/>
      <c r="AA6327" s="6"/>
      <c r="AB6327" s="6"/>
      <c r="AC6327" s="6"/>
    </row>
    <row r="6328" spans="1:29" x14ac:dyDescent="0.25">
      <c r="Q6328" s="12" t="str">
        <f t="shared" ca="1" si="198"/>
        <v>-</v>
      </c>
      <c r="W6328" t="str">
        <f t="shared" si="197"/>
        <v>-</v>
      </c>
    </row>
    <row r="6329" spans="1:29" x14ac:dyDescent="0.25">
      <c r="A6329" s="6"/>
      <c r="B6329" s="10"/>
      <c r="C6329" s="6"/>
      <c r="D6329" s="6"/>
      <c r="E6329" s="6"/>
      <c r="F6329" s="6"/>
      <c r="G6329" s="6"/>
      <c r="H6329" s="6"/>
      <c r="I6329" s="6"/>
      <c r="J6329" s="6"/>
      <c r="K6329" s="6"/>
      <c r="L6329" s="6"/>
      <c r="M6329" s="6"/>
      <c r="N6329" s="6"/>
      <c r="O6329" s="6"/>
      <c r="P6329" s="10"/>
      <c r="Q6329" s="15" t="str">
        <f t="shared" ca="1" si="198"/>
        <v>-</v>
      </c>
      <c r="R6329" s="6"/>
      <c r="S6329" s="6"/>
      <c r="T6329" s="6"/>
      <c r="U6329" s="6"/>
      <c r="V6329" s="6"/>
      <c r="W6329" s="6" t="str">
        <f t="shared" si="197"/>
        <v>-</v>
      </c>
      <c r="X6329" s="6"/>
      <c r="Y6329" s="6"/>
      <c r="Z6329" s="6"/>
      <c r="AA6329" s="6"/>
      <c r="AB6329" s="6"/>
      <c r="AC6329" s="6"/>
    </row>
    <row r="6330" spans="1:29" x14ac:dyDescent="0.25">
      <c r="Q6330" s="12" t="str">
        <f t="shared" ca="1" si="198"/>
        <v>-</v>
      </c>
      <c r="W6330" t="str">
        <f t="shared" si="197"/>
        <v>-</v>
      </c>
    </row>
    <row r="6331" spans="1:29" x14ac:dyDescent="0.25">
      <c r="A6331" s="6"/>
      <c r="B6331" s="10"/>
      <c r="C6331" s="6"/>
      <c r="D6331" s="6"/>
      <c r="E6331" s="6"/>
      <c r="F6331" s="6"/>
      <c r="G6331" s="6"/>
      <c r="H6331" s="6"/>
      <c r="I6331" s="6"/>
      <c r="J6331" s="6"/>
      <c r="K6331" s="6"/>
      <c r="L6331" s="6"/>
      <c r="M6331" s="6"/>
      <c r="N6331" s="6"/>
      <c r="O6331" s="6"/>
      <c r="P6331" s="10"/>
      <c r="Q6331" s="15" t="str">
        <f t="shared" ca="1" si="198"/>
        <v>-</v>
      </c>
      <c r="R6331" s="6"/>
      <c r="S6331" s="6"/>
      <c r="T6331" s="6"/>
      <c r="U6331" s="6"/>
      <c r="V6331" s="6"/>
      <c r="W6331" s="6" t="str">
        <f t="shared" si="197"/>
        <v>-</v>
      </c>
      <c r="X6331" s="6"/>
      <c r="Y6331" s="6"/>
      <c r="Z6331" s="6"/>
      <c r="AA6331" s="6"/>
      <c r="AB6331" s="6"/>
      <c r="AC6331" s="6"/>
    </row>
    <row r="6332" spans="1:29" x14ac:dyDescent="0.25">
      <c r="Q6332" s="12" t="str">
        <f t="shared" ca="1" si="198"/>
        <v>-</v>
      </c>
      <c r="W6332" t="str">
        <f t="shared" si="197"/>
        <v>-</v>
      </c>
    </row>
    <row r="6333" spans="1:29" x14ac:dyDescent="0.25">
      <c r="A6333" s="6"/>
      <c r="B6333" s="10"/>
      <c r="C6333" s="6"/>
      <c r="D6333" s="6"/>
      <c r="E6333" s="6"/>
      <c r="F6333" s="6"/>
      <c r="G6333" s="6"/>
      <c r="H6333" s="6"/>
      <c r="I6333" s="6"/>
      <c r="J6333" s="6"/>
      <c r="K6333" s="6"/>
      <c r="L6333" s="6"/>
      <c r="M6333" s="6"/>
      <c r="N6333" s="6"/>
      <c r="O6333" s="6"/>
      <c r="P6333" s="10"/>
      <c r="Q6333" s="15" t="str">
        <f t="shared" ca="1" si="198"/>
        <v>-</v>
      </c>
      <c r="R6333" s="6"/>
      <c r="S6333" s="6"/>
      <c r="T6333" s="6"/>
      <c r="U6333" s="6"/>
      <c r="V6333" s="6"/>
      <c r="W6333" s="6" t="str">
        <f t="shared" si="197"/>
        <v>-</v>
      </c>
      <c r="X6333" s="6"/>
      <c r="Y6333" s="6"/>
      <c r="Z6333" s="6"/>
      <c r="AA6333" s="6"/>
      <c r="AB6333" s="6"/>
      <c r="AC6333" s="6"/>
    </row>
    <row r="6334" spans="1:29" x14ac:dyDescent="0.25">
      <c r="Q6334" s="12" t="str">
        <f t="shared" ca="1" si="198"/>
        <v>-</v>
      </c>
      <c r="W6334" t="str">
        <f t="shared" si="197"/>
        <v>-</v>
      </c>
    </row>
    <row r="6335" spans="1:29" x14ac:dyDescent="0.25">
      <c r="A6335" s="6"/>
      <c r="B6335" s="10"/>
      <c r="C6335" s="6"/>
      <c r="D6335" s="6"/>
      <c r="E6335" s="6"/>
      <c r="F6335" s="6"/>
      <c r="G6335" s="6"/>
      <c r="H6335" s="6"/>
      <c r="I6335" s="6"/>
      <c r="J6335" s="6"/>
      <c r="K6335" s="6"/>
      <c r="L6335" s="6"/>
      <c r="M6335" s="6"/>
      <c r="N6335" s="6"/>
      <c r="O6335" s="6"/>
      <c r="P6335" s="10"/>
      <c r="Q6335" s="15" t="str">
        <f t="shared" ca="1" si="198"/>
        <v>-</v>
      </c>
      <c r="R6335" s="6"/>
      <c r="S6335" s="6"/>
      <c r="T6335" s="6"/>
      <c r="U6335" s="6"/>
      <c r="V6335" s="6"/>
      <c r="W6335" s="6" t="str">
        <f t="shared" ref="W6335:W6398" si="199">IF(OR(ISBLANK(J6335),ISBLANK(V6335)),"-",(IF(J6335=V6335,"Yes","No")))</f>
        <v>-</v>
      </c>
      <c r="X6335" s="6"/>
      <c r="Y6335" s="6"/>
      <c r="Z6335" s="6"/>
      <c r="AA6335" s="6"/>
      <c r="AB6335" s="6"/>
      <c r="AC6335" s="6"/>
    </row>
    <row r="6336" spans="1:29" x14ac:dyDescent="0.25">
      <c r="Q6336" s="12" t="str">
        <f t="shared" ref="Q6336:Q6399" ca="1" si="200">IF(B6336&gt;1/1/1900, (IF(R6336="Closed",(DATEDIF(B6336,P6336,"d"))-(DATEDIF(M6336,O6336,"d")),IF(OR(R6336="Pending",ISBLANK(P6336)),TODAY()-B6336))),"-")</f>
        <v>-</v>
      </c>
      <c r="W6336" t="str">
        <f t="shared" si="199"/>
        <v>-</v>
      </c>
    </row>
    <row r="6337" spans="1:29" x14ac:dyDescent="0.25">
      <c r="A6337" s="6"/>
      <c r="B6337" s="10"/>
      <c r="C6337" s="6"/>
      <c r="D6337" s="6"/>
      <c r="E6337" s="6"/>
      <c r="F6337" s="6"/>
      <c r="G6337" s="6"/>
      <c r="H6337" s="6"/>
      <c r="I6337" s="6"/>
      <c r="J6337" s="6"/>
      <c r="K6337" s="6"/>
      <c r="L6337" s="6"/>
      <c r="M6337" s="6"/>
      <c r="N6337" s="6"/>
      <c r="O6337" s="6"/>
      <c r="P6337" s="10"/>
      <c r="Q6337" s="15" t="str">
        <f t="shared" ca="1" si="200"/>
        <v>-</v>
      </c>
      <c r="R6337" s="6"/>
      <c r="S6337" s="6"/>
      <c r="T6337" s="6"/>
      <c r="U6337" s="6"/>
      <c r="V6337" s="6"/>
      <c r="W6337" s="6" t="str">
        <f t="shared" si="199"/>
        <v>-</v>
      </c>
      <c r="X6337" s="6"/>
      <c r="Y6337" s="6"/>
      <c r="Z6337" s="6"/>
      <c r="AA6337" s="6"/>
      <c r="AB6337" s="6"/>
      <c r="AC6337" s="6"/>
    </row>
    <row r="6338" spans="1:29" x14ac:dyDescent="0.25">
      <c r="Q6338" s="12" t="str">
        <f t="shared" ca="1" si="200"/>
        <v>-</v>
      </c>
      <c r="W6338" t="str">
        <f t="shared" si="199"/>
        <v>-</v>
      </c>
    </row>
    <row r="6339" spans="1:29" x14ac:dyDescent="0.25">
      <c r="A6339" s="6"/>
      <c r="B6339" s="10"/>
      <c r="C6339" s="6"/>
      <c r="D6339" s="6"/>
      <c r="E6339" s="6"/>
      <c r="F6339" s="6"/>
      <c r="G6339" s="6"/>
      <c r="H6339" s="6"/>
      <c r="I6339" s="6"/>
      <c r="J6339" s="6"/>
      <c r="K6339" s="6"/>
      <c r="L6339" s="6"/>
      <c r="M6339" s="6"/>
      <c r="N6339" s="6"/>
      <c r="O6339" s="6"/>
      <c r="P6339" s="10"/>
      <c r="Q6339" s="15" t="str">
        <f t="shared" ca="1" si="200"/>
        <v>-</v>
      </c>
      <c r="R6339" s="6"/>
      <c r="S6339" s="6"/>
      <c r="T6339" s="6"/>
      <c r="U6339" s="6"/>
      <c r="V6339" s="6"/>
      <c r="W6339" s="6" t="str">
        <f t="shared" si="199"/>
        <v>-</v>
      </c>
      <c r="X6339" s="6"/>
      <c r="Y6339" s="6"/>
      <c r="Z6339" s="6"/>
      <c r="AA6339" s="6"/>
      <c r="AB6339" s="6"/>
      <c r="AC6339" s="6"/>
    </row>
    <row r="6340" spans="1:29" x14ac:dyDescent="0.25">
      <c r="Q6340" s="12" t="str">
        <f t="shared" ca="1" si="200"/>
        <v>-</v>
      </c>
      <c r="W6340" t="str">
        <f t="shared" si="199"/>
        <v>-</v>
      </c>
    </row>
    <row r="6341" spans="1:29" x14ac:dyDescent="0.25">
      <c r="A6341" s="6"/>
      <c r="B6341" s="10"/>
      <c r="C6341" s="6"/>
      <c r="D6341" s="6"/>
      <c r="E6341" s="6"/>
      <c r="F6341" s="6"/>
      <c r="G6341" s="6"/>
      <c r="H6341" s="6"/>
      <c r="I6341" s="6"/>
      <c r="J6341" s="6"/>
      <c r="K6341" s="6"/>
      <c r="L6341" s="6"/>
      <c r="M6341" s="6"/>
      <c r="N6341" s="6"/>
      <c r="O6341" s="6"/>
      <c r="P6341" s="10"/>
      <c r="Q6341" s="15" t="str">
        <f t="shared" ca="1" si="200"/>
        <v>-</v>
      </c>
      <c r="R6341" s="6"/>
      <c r="S6341" s="6"/>
      <c r="T6341" s="6"/>
      <c r="U6341" s="6"/>
      <c r="V6341" s="6"/>
      <c r="W6341" s="6" t="str">
        <f t="shared" si="199"/>
        <v>-</v>
      </c>
      <c r="X6341" s="6"/>
      <c r="Y6341" s="6"/>
      <c r="Z6341" s="6"/>
      <c r="AA6341" s="6"/>
      <c r="AB6341" s="6"/>
      <c r="AC6341" s="6"/>
    </row>
    <row r="6342" spans="1:29" x14ac:dyDescent="0.25">
      <c r="Q6342" s="12" t="str">
        <f t="shared" ca="1" si="200"/>
        <v>-</v>
      </c>
      <c r="W6342" t="str">
        <f t="shared" si="199"/>
        <v>-</v>
      </c>
    </row>
    <row r="6343" spans="1:29" x14ac:dyDescent="0.25">
      <c r="A6343" s="6"/>
      <c r="B6343" s="10"/>
      <c r="C6343" s="6"/>
      <c r="D6343" s="6"/>
      <c r="E6343" s="6"/>
      <c r="F6343" s="6"/>
      <c r="G6343" s="6"/>
      <c r="H6343" s="6"/>
      <c r="I6343" s="6"/>
      <c r="J6343" s="6"/>
      <c r="K6343" s="6"/>
      <c r="L6343" s="6"/>
      <c r="M6343" s="6"/>
      <c r="N6343" s="6"/>
      <c r="O6343" s="6"/>
      <c r="P6343" s="10"/>
      <c r="Q6343" s="15" t="str">
        <f t="shared" ca="1" si="200"/>
        <v>-</v>
      </c>
      <c r="R6343" s="6"/>
      <c r="S6343" s="6"/>
      <c r="T6343" s="6"/>
      <c r="U6343" s="6"/>
      <c r="V6343" s="6"/>
      <c r="W6343" s="6" t="str">
        <f t="shared" si="199"/>
        <v>-</v>
      </c>
      <c r="X6343" s="6"/>
      <c r="Y6343" s="6"/>
      <c r="Z6343" s="6"/>
      <c r="AA6343" s="6"/>
      <c r="AB6343" s="6"/>
      <c r="AC6343" s="6"/>
    </row>
    <row r="6344" spans="1:29" x14ac:dyDescent="0.25">
      <c r="Q6344" s="12" t="str">
        <f t="shared" ca="1" si="200"/>
        <v>-</v>
      </c>
      <c r="W6344" t="str">
        <f t="shared" si="199"/>
        <v>-</v>
      </c>
    </row>
    <row r="6345" spans="1:29" x14ac:dyDescent="0.25">
      <c r="A6345" s="6"/>
      <c r="B6345" s="10"/>
      <c r="C6345" s="6"/>
      <c r="D6345" s="6"/>
      <c r="E6345" s="6"/>
      <c r="F6345" s="6"/>
      <c r="G6345" s="6"/>
      <c r="H6345" s="6"/>
      <c r="I6345" s="6"/>
      <c r="J6345" s="6"/>
      <c r="K6345" s="6"/>
      <c r="L6345" s="6"/>
      <c r="M6345" s="6"/>
      <c r="N6345" s="6"/>
      <c r="O6345" s="6"/>
      <c r="P6345" s="10"/>
      <c r="Q6345" s="15" t="str">
        <f t="shared" ca="1" si="200"/>
        <v>-</v>
      </c>
      <c r="R6345" s="6"/>
      <c r="S6345" s="6"/>
      <c r="T6345" s="6"/>
      <c r="U6345" s="6"/>
      <c r="V6345" s="6"/>
      <c r="W6345" s="6" t="str">
        <f t="shared" si="199"/>
        <v>-</v>
      </c>
      <c r="X6345" s="6"/>
      <c r="Y6345" s="6"/>
      <c r="Z6345" s="6"/>
      <c r="AA6345" s="6"/>
      <c r="AB6345" s="6"/>
      <c r="AC6345" s="6"/>
    </row>
    <row r="6346" spans="1:29" x14ac:dyDescent="0.25">
      <c r="Q6346" s="12" t="str">
        <f t="shared" ca="1" si="200"/>
        <v>-</v>
      </c>
      <c r="W6346" t="str">
        <f t="shared" si="199"/>
        <v>-</v>
      </c>
    </row>
    <row r="6347" spans="1:29" x14ac:dyDescent="0.25">
      <c r="A6347" s="6"/>
      <c r="B6347" s="10"/>
      <c r="C6347" s="6"/>
      <c r="D6347" s="6"/>
      <c r="E6347" s="6"/>
      <c r="F6347" s="6"/>
      <c r="G6347" s="6"/>
      <c r="H6347" s="6"/>
      <c r="I6347" s="6"/>
      <c r="J6347" s="6"/>
      <c r="K6347" s="6"/>
      <c r="L6347" s="6"/>
      <c r="M6347" s="6"/>
      <c r="N6347" s="6"/>
      <c r="O6347" s="6"/>
      <c r="P6347" s="10"/>
      <c r="Q6347" s="15" t="str">
        <f t="shared" ca="1" si="200"/>
        <v>-</v>
      </c>
      <c r="R6347" s="6"/>
      <c r="S6347" s="6"/>
      <c r="T6347" s="6"/>
      <c r="U6347" s="6"/>
      <c r="V6347" s="6"/>
      <c r="W6347" s="6" t="str">
        <f t="shared" si="199"/>
        <v>-</v>
      </c>
      <c r="X6347" s="6"/>
      <c r="Y6347" s="6"/>
      <c r="Z6347" s="6"/>
      <c r="AA6347" s="6"/>
      <c r="AB6347" s="6"/>
      <c r="AC6347" s="6"/>
    </row>
    <row r="6348" spans="1:29" x14ac:dyDescent="0.25">
      <c r="Q6348" s="12" t="str">
        <f t="shared" ca="1" si="200"/>
        <v>-</v>
      </c>
      <c r="W6348" t="str">
        <f t="shared" si="199"/>
        <v>-</v>
      </c>
    </row>
    <row r="6349" spans="1:29" x14ac:dyDescent="0.25">
      <c r="A6349" s="6"/>
      <c r="B6349" s="10"/>
      <c r="C6349" s="6"/>
      <c r="D6349" s="6"/>
      <c r="E6349" s="6"/>
      <c r="F6349" s="6"/>
      <c r="G6349" s="6"/>
      <c r="H6349" s="6"/>
      <c r="I6349" s="6"/>
      <c r="J6349" s="6"/>
      <c r="K6349" s="6"/>
      <c r="L6349" s="6"/>
      <c r="M6349" s="6"/>
      <c r="N6349" s="6"/>
      <c r="O6349" s="6"/>
      <c r="P6349" s="10"/>
      <c r="Q6349" s="15" t="str">
        <f t="shared" ca="1" si="200"/>
        <v>-</v>
      </c>
      <c r="R6349" s="6"/>
      <c r="S6349" s="6"/>
      <c r="T6349" s="6"/>
      <c r="U6349" s="6"/>
      <c r="V6349" s="6"/>
      <c r="W6349" s="6" t="str">
        <f t="shared" si="199"/>
        <v>-</v>
      </c>
      <c r="X6349" s="6"/>
      <c r="Y6349" s="6"/>
      <c r="Z6349" s="6"/>
      <c r="AA6349" s="6"/>
      <c r="AB6349" s="6"/>
      <c r="AC6349" s="6"/>
    </row>
    <row r="6350" spans="1:29" x14ac:dyDescent="0.25">
      <c r="Q6350" s="12" t="str">
        <f t="shared" ca="1" si="200"/>
        <v>-</v>
      </c>
      <c r="W6350" t="str">
        <f t="shared" si="199"/>
        <v>-</v>
      </c>
    </row>
    <row r="6351" spans="1:29" x14ac:dyDescent="0.25">
      <c r="A6351" s="6"/>
      <c r="B6351" s="10"/>
      <c r="C6351" s="6"/>
      <c r="D6351" s="6"/>
      <c r="E6351" s="6"/>
      <c r="F6351" s="6"/>
      <c r="G6351" s="6"/>
      <c r="H6351" s="6"/>
      <c r="I6351" s="6"/>
      <c r="J6351" s="6"/>
      <c r="K6351" s="6"/>
      <c r="L6351" s="6"/>
      <c r="M6351" s="6"/>
      <c r="N6351" s="6"/>
      <c r="O6351" s="6"/>
      <c r="P6351" s="10"/>
      <c r="Q6351" s="15" t="str">
        <f t="shared" ca="1" si="200"/>
        <v>-</v>
      </c>
      <c r="R6351" s="6"/>
      <c r="S6351" s="6"/>
      <c r="T6351" s="6"/>
      <c r="U6351" s="6"/>
      <c r="V6351" s="6"/>
      <c r="W6351" s="6" t="str">
        <f t="shared" si="199"/>
        <v>-</v>
      </c>
      <c r="X6351" s="6"/>
      <c r="Y6351" s="6"/>
      <c r="Z6351" s="6"/>
      <c r="AA6351" s="6"/>
      <c r="AB6351" s="6"/>
      <c r="AC6351" s="6"/>
    </row>
    <row r="6352" spans="1:29" x14ac:dyDescent="0.25">
      <c r="Q6352" s="12" t="str">
        <f t="shared" ca="1" si="200"/>
        <v>-</v>
      </c>
      <c r="W6352" t="str">
        <f t="shared" si="199"/>
        <v>-</v>
      </c>
    </row>
    <row r="6353" spans="1:29" x14ac:dyDescent="0.25">
      <c r="A6353" s="6"/>
      <c r="B6353" s="10"/>
      <c r="C6353" s="6"/>
      <c r="D6353" s="6"/>
      <c r="E6353" s="6"/>
      <c r="F6353" s="6"/>
      <c r="G6353" s="6"/>
      <c r="H6353" s="6"/>
      <c r="I6353" s="6"/>
      <c r="J6353" s="6"/>
      <c r="K6353" s="6"/>
      <c r="L6353" s="6"/>
      <c r="M6353" s="6"/>
      <c r="N6353" s="6"/>
      <c r="O6353" s="6"/>
      <c r="P6353" s="10"/>
      <c r="Q6353" s="15" t="str">
        <f t="shared" ca="1" si="200"/>
        <v>-</v>
      </c>
      <c r="R6353" s="6"/>
      <c r="S6353" s="6"/>
      <c r="T6353" s="6"/>
      <c r="U6353" s="6"/>
      <c r="V6353" s="6"/>
      <c r="W6353" s="6" t="str">
        <f t="shared" si="199"/>
        <v>-</v>
      </c>
      <c r="X6353" s="6"/>
      <c r="Y6353" s="6"/>
      <c r="Z6353" s="6"/>
      <c r="AA6353" s="6"/>
      <c r="AB6353" s="6"/>
      <c r="AC6353" s="6"/>
    </row>
    <row r="6354" spans="1:29" x14ac:dyDescent="0.25">
      <c r="Q6354" s="12" t="str">
        <f t="shared" ca="1" si="200"/>
        <v>-</v>
      </c>
      <c r="W6354" t="str">
        <f t="shared" si="199"/>
        <v>-</v>
      </c>
    </row>
    <row r="6355" spans="1:29" x14ac:dyDescent="0.25">
      <c r="A6355" s="6"/>
      <c r="B6355" s="10"/>
      <c r="C6355" s="6"/>
      <c r="D6355" s="6"/>
      <c r="E6355" s="6"/>
      <c r="F6355" s="6"/>
      <c r="G6355" s="6"/>
      <c r="H6355" s="6"/>
      <c r="I6355" s="6"/>
      <c r="J6355" s="6"/>
      <c r="K6355" s="6"/>
      <c r="L6355" s="6"/>
      <c r="M6355" s="6"/>
      <c r="N6355" s="6"/>
      <c r="O6355" s="6"/>
      <c r="P6355" s="10"/>
      <c r="Q6355" s="15" t="str">
        <f t="shared" ca="1" si="200"/>
        <v>-</v>
      </c>
      <c r="R6355" s="6"/>
      <c r="S6355" s="6"/>
      <c r="T6355" s="6"/>
      <c r="U6355" s="6"/>
      <c r="V6355" s="6"/>
      <c r="W6355" s="6" t="str">
        <f t="shared" si="199"/>
        <v>-</v>
      </c>
      <c r="X6355" s="6"/>
      <c r="Y6355" s="6"/>
      <c r="Z6355" s="6"/>
      <c r="AA6355" s="6"/>
      <c r="AB6355" s="6"/>
      <c r="AC6355" s="6"/>
    </row>
    <row r="6356" spans="1:29" x14ac:dyDescent="0.25">
      <c r="Q6356" s="12" t="str">
        <f t="shared" ca="1" si="200"/>
        <v>-</v>
      </c>
      <c r="W6356" t="str">
        <f t="shared" si="199"/>
        <v>-</v>
      </c>
    </row>
    <row r="6357" spans="1:29" x14ac:dyDescent="0.25">
      <c r="A6357" s="6"/>
      <c r="B6357" s="10"/>
      <c r="C6357" s="6"/>
      <c r="D6357" s="6"/>
      <c r="E6357" s="6"/>
      <c r="F6357" s="6"/>
      <c r="G6357" s="6"/>
      <c r="H6357" s="6"/>
      <c r="I6357" s="6"/>
      <c r="J6357" s="6"/>
      <c r="K6357" s="6"/>
      <c r="L6357" s="6"/>
      <c r="M6357" s="6"/>
      <c r="N6357" s="6"/>
      <c r="O6357" s="6"/>
      <c r="P6357" s="10"/>
      <c r="Q6357" s="15" t="str">
        <f t="shared" ca="1" si="200"/>
        <v>-</v>
      </c>
      <c r="R6357" s="6"/>
      <c r="S6357" s="6"/>
      <c r="T6357" s="6"/>
      <c r="U6357" s="6"/>
      <c r="V6357" s="6"/>
      <c r="W6357" s="6" t="str">
        <f t="shared" si="199"/>
        <v>-</v>
      </c>
      <c r="X6357" s="6"/>
      <c r="Y6357" s="6"/>
      <c r="Z6357" s="6"/>
      <c r="AA6357" s="6"/>
      <c r="AB6357" s="6"/>
      <c r="AC6357" s="6"/>
    </row>
    <row r="6358" spans="1:29" x14ac:dyDescent="0.25">
      <c r="Q6358" s="12" t="str">
        <f t="shared" ca="1" si="200"/>
        <v>-</v>
      </c>
      <c r="W6358" t="str">
        <f t="shared" si="199"/>
        <v>-</v>
      </c>
    </row>
    <row r="6359" spans="1:29" x14ac:dyDescent="0.25">
      <c r="A6359" s="6"/>
      <c r="B6359" s="10"/>
      <c r="C6359" s="6"/>
      <c r="D6359" s="6"/>
      <c r="E6359" s="6"/>
      <c r="F6359" s="6"/>
      <c r="G6359" s="6"/>
      <c r="H6359" s="6"/>
      <c r="I6359" s="6"/>
      <c r="J6359" s="6"/>
      <c r="K6359" s="6"/>
      <c r="L6359" s="6"/>
      <c r="M6359" s="6"/>
      <c r="N6359" s="6"/>
      <c r="O6359" s="6"/>
      <c r="P6359" s="10"/>
      <c r="Q6359" s="15" t="str">
        <f t="shared" ca="1" si="200"/>
        <v>-</v>
      </c>
      <c r="R6359" s="6"/>
      <c r="S6359" s="6"/>
      <c r="T6359" s="6"/>
      <c r="U6359" s="6"/>
      <c r="V6359" s="6"/>
      <c r="W6359" s="6" t="str">
        <f t="shared" si="199"/>
        <v>-</v>
      </c>
      <c r="X6359" s="6"/>
      <c r="Y6359" s="6"/>
      <c r="Z6359" s="6"/>
      <c r="AA6359" s="6"/>
      <c r="AB6359" s="6"/>
      <c r="AC6359" s="6"/>
    </row>
    <row r="6360" spans="1:29" x14ac:dyDescent="0.25">
      <c r="Q6360" s="12" t="str">
        <f t="shared" ca="1" si="200"/>
        <v>-</v>
      </c>
      <c r="W6360" t="str">
        <f t="shared" si="199"/>
        <v>-</v>
      </c>
    </row>
    <row r="6361" spans="1:29" x14ac:dyDescent="0.25">
      <c r="A6361" s="6"/>
      <c r="B6361" s="10"/>
      <c r="C6361" s="6"/>
      <c r="D6361" s="6"/>
      <c r="E6361" s="6"/>
      <c r="F6361" s="6"/>
      <c r="G6361" s="6"/>
      <c r="H6361" s="6"/>
      <c r="I6361" s="6"/>
      <c r="J6361" s="6"/>
      <c r="K6361" s="6"/>
      <c r="L6361" s="6"/>
      <c r="M6361" s="6"/>
      <c r="N6361" s="6"/>
      <c r="O6361" s="6"/>
      <c r="P6361" s="10"/>
      <c r="Q6361" s="15" t="str">
        <f t="shared" ca="1" si="200"/>
        <v>-</v>
      </c>
      <c r="R6361" s="6"/>
      <c r="S6361" s="6"/>
      <c r="T6361" s="6"/>
      <c r="U6361" s="6"/>
      <c r="V6361" s="6"/>
      <c r="W6361" s="6" t="str">
        <f t="shared" si="199"/>
        <v>-</v>
      </c>
      <c r="X6361" s="6"/>
      <c r="Y6361" s="6"/>
      <c r="Z6361" s="6"/>
      <c r="AA6361" s="6"/>
      <c r="AB6361" s="6"/>
      <c r="AC6361" s="6"/>
    </row>
    <row r="6362" spans="1:29" x14ac:dyDescent="0.25">
      <c r="Q6362" s="12" t="str">
        <f t="shared" ca="1" si="200"/>
        <v>-</v>
      </c>
      <c r="W6362" t="str">
        <f t="shared" si="199"/>
        <v>-</v>
      </c>
    </row>
    <row r="6363" spans="1:29" x14ac:dyDescent="0.25">
      <c r="A6363" s="6"/>
      <c r="B6363" s="10"/>
      <c r="C6363" s="6"/>
      <c r="D6363" s="6"/>
      <c r="E6363" s="6"/>
      <c r="F6363" s="6"/>
      <c r="G6363" s="6"/>
      <c r="H6363" s="6"/>
      <c r="I6363" s="6"/>
      <c r="J6363" s="6"/>
      <c r="K6363" s="6"/>
      <c r="L6363" s="6"/>
      <c r="M6363" s="6"/>
      <c r="N6363" s="6"/>
      <c r="O6363" s="6"/>
      <c r="P6363" s="10"/>
      <c r="Q6363" s="15" t="str">
        <f t="shared" ca="1" si="200"/>
        <v>-</v>
      </c>
      <c r="R6363" s="6"/>
      <c r="S6363" s="6"/>
      <c r="T6363" s="6"/>
      <c r="U6363" s="6"/>
      <c r="V6363" s="6"/>
      <c r="W6363" s="6" t="str">
        <f t="shared" si="199"/>
        <v>-</v>
      </c>
      <c r="X6363" s="6"/>
      <c r="Y6363" s="6"/>
      <c r="Z6363" s="6"/>
      <c r="AA6363" s="6"/>
      <c r="AB6363" s="6"/>
      <c r="AC6363" s="6"/>
    </row>
    <row r="6364" spans="1:29" x14ac:dyDescent="0.25">
      <c r="Q6364" s="12" t="str">
        <f t="shared" ca="1" si="200"/>
        <v>-</v>
      </c>
      <c r="W6364" t="str">
        <f t="shared" si="199"/>
        <v>-</v>
      </c>
    </row>
    <row r="6365" spans="1:29" x14ac:dyDescent="0.25">
      <c r="A6365" s="6"/>
      <c r="B6365" s="10"/>
      <c r="C6365" s="6"/>
      <c r="D6365" s="6"/>
      <c r="E6365" s="6"/>
      <c r="F6365" s="6"/>
      <c r="G6365" s="6"/>
      <c r="H6365" s="6"/>
      <c r="I6365" s="6"/>
      <c r="J6365" s="6"/>
      <c r="K6365" s="6"/>
      <c r="L6365" s="6"/>
      <c r="M6365" s="6"/>
      <c r="N6365" s="6"/>
      <c r="O6365" s="6"/>
      <c r="P6365" s="10"/>
      <c r="Q6365" s="15" t="str">
        <f t="shared" ca="1" si="200"/>
        <v>-</v>
      </c>
      <c r="R6365" s="6"/>
      <c r="S6365" s="6"/>
      <c r="T6365" s="6"/>
      <c r="U6365" s="6"/>
      <c r="V6365" s="6"/>
      <c r="W6365" s="6" t="str">
        <f t="shared" si="199"/>
        <v>-</v>
      </c>
      <c r="X6365" s="6"/>
      <c r="Y6365" s="6"/>
      <c r="Z6365" s="6"/>
      <c r="AA6365" s="6"/>
      <c r="AB6365" s="6"/>
      <c r="AC6365" s="6"/>
    </row>
    <row r="6366" spans="1:29" x14ac:dyDescent="0.25">
      <c r="Q6366" s="12" t="str">
        <f t="shared" ca="1" si="200"/>
        <v>-</v>
      </c>
      <c r="W6366" t="str">
        <f t="shared" si="199"/>
        <v>-</v>
      </c>
    </row>
    <row r="6367" spans="1:29" x14ac:dyDescent="0.25">
      <c r="A6367" s="6"/>
      <c r="B6367" s="10"/>
      <c r="C6367" s="6"/>
      <c r="D6367" s="6"/>
      <c r="E6367" s="6"/>
      <c r="F6367" s="6"/>
      <c r="G6367" s="6"/>
      <c r="H6367" s="6"/>
      <c r="I6367" s="6"/>
      <c r="J6367" s="6"/>
      <c r="K6367" s="6"/>
      <c r="L6367" s="6"/>
      <c r="M6367" s="6"/>
      <c r="N6367" s="6"/>
      <c r="O6367" s="6"/>
      <c r="P6367" s="10"/>
      <c r="Q6367" s="15" t="str">
        <f t="shared" ca="1" si="200"/>
        <v>-</v>
      </c>
      <c r="R6367" s="6"/>
      <c r="S6367" s="6"/>
      <c r="T6367" s="6"/>
      <c r="U6367" s="6"/>
      <c r="V6367" s="6"/>
      <c r="W6367" s="6" t="str">
        <f t="shared" si="199"/>
        <v>-</v>
      </c>
      <c r="X6367" s="6"/>
      <c r="Y6367" s="6"/>
      <c r="Z6367" s="6"/>
      <c r="AA6367" s="6"/>
      <c r="AB6367" s="6"/>
      <c r="AC6367" s="6"/>
    </row>
    <row r="6368" spans="1:29" x14ac:dyDescent="0.25">
      <c r="Q6368" s="12" t="str">
        <f t="shared" ca="1" si="200"/>
        <v>-</v>
      </c>
      <c r="W6368" t="str">
        <f t="shared" si="199"/>
        <v>-</v>
      </c>
    </row>
    <row r="6369" spans="1:29" x14ac:dyDescent="0.25">
      <c r="A6369" s="6"/>
      <c r="B6369" s="10"/>
      <c r="C6369" s="6"/>
      <c r="D6369" s="6"/>
      <c r="E6369" s="6"/>
      <c r="F6369" s="6"/>
      <c r="G6369" s="6"/>
      <c r="H6369" s="6"/>
      <c r="I6369" s="6"/>
      <c r="J6369" s="6"/>
      <c r="K6369" s="6"/>
      <c r="L6369" s="6"/>
      <c r="M6369" s="6"/>
      <c r="N6369" s="6"/>
      <c r="O6369" s="6"/>
      <c r="P6369" s="10"/>
      <c r="Q6369" s="15" t="str">
        <f t="shared" ca="1" si="200"/>
        <v>-</v>
      </c>
      <c r="R6369" s="6"/>
      <c r="S6369" s="6"/>
      <c r="T6369" s="6"/>
      <c r="U6369" s="6"/>
      <c r="V6369" s="6"/>
      <c r="W6369" s="6" t="str">
        <f t="shared" si="199"/>
        <v>-</v>
      </c>
      <c r="X6369" s="6"/>
      <c r="Y6369" s="6"/>
      <c r="Z6369" s="6"/>
      <c r="AA6369" s="6"/>
      <c r="AB6369" s="6"/>
      <c r="AC6369" s="6"/>
    </row>
    <row r="6370" spans="1:29" x14ac:dyDescent="0.25">
      <c r="Q6370" s="12" t="str">
        <f t="shared" ca="1" si="200"/>
        <v>-</v>
      </c>
      <c r="W6370" t="str">
        <f t="shared" si="199"/>
        <v>-</v>
      </c>
    </row>
    <row r="6371" spans="1:29" x14ac:dyDescent="0.25">
      <c r="A6371" s="6"/>
      <c r="B6371" s="10"/>
      <c r="C6371" s="6"/>
      <c r="D6371" s="6"/>
      <c r="E6371" s="6"/>
      <c r="F6371" s="6"/>
      <c r="G6371" s="6"/>
      <c r="H6371" s="6"/>
      <c r="I6371" s="6"/>
      <c r="J6371" s="6"/>
      <c r="K6371" s="6"/>
      <c r="L6371" s="6"/>
      <c r="M6371" s="6"/>
      <c r="N6371" s="6"/>
      <c r="O6371" s="6"/>
      <c r="P6371" s="10"/>
      <c r="Q6371" s="15" t="str">
        <f t="shared" ca="1" si="200"/>
        <v>-</v>
      </c>
      <c r="R6371" s="6"/>
      <c r="S6371" s="6"/>
      <c r="T6371" s="6"/>
      <c r="U6371" s="6"/>
      <c r="V6371" s="6"/>
      <c r="W6371" s="6" t="str">
        <f t="shared" si="199"/>
        <v>-</v>
      </c>
      <c r="X6371" s="6"/>
      <c r="Y6371" s="6"/>
      <c r="Z6371" s="6"/>
      <c r="AA6371" s="6"/>
      <c r="AB6371" s="6"/>
      <c r="AC6371" s="6"/>
    </row>
    <row r="6372" spans="1:29" x14ac:dyDescent="0.25">
      <c r="Q6372" s="12" t="str">
        <f t="shared" ca="1" si="200"/>
        <v>-</v>
      </c>
      <c r="W6372" t="str">
        <f t="shared" si="199"/>
        <v>-</v>
      </c>
    </row>
    <row r="6373" spans="1:29" x14ac:dyDescent="0.25">
      <c r="A6373" s="6"/>
      <c r="B6373" s="10"/>
      <c r="C6373" s="6"/>
      <c r="D6373" s="6"/>
      <c r="E6373" s="6"/>
      <c r="F6373" s="6"/>
      <c r="G6373" s="6"/>
      <c r="H6373" s="6"/>
      <c r="I6373" s="6"/>
      <c r="J6373" s="6"/>
      <c r="K6373" s="6"/>
      <c r="L6373" s="6"/>
      <c r="M6373" s="6"/>
      <c r="N6373" s="6"/>
      <c r="O6373" s="6"/>
      <c r="P6373" s="10"/>
      <c r="Q6373" s="15" t="str">
        <f t="shared" ca="1" si="200"/>
        <v>-</v>
      </c>
      <c r="R6373" s="6"/>
      <c r="S6373" s="6"/>
      <c r="T6373" s="6"/>
      <c r="U6373" s="6"/>
      <c r="V6373" s="6"/>
      <c r="W6373" s="6" t="str">
        <f t="shared" si="199"/>
        <v>-</v>
      </c>
      <c r="X6373" s="6"/>
      <c r="Y6373" s="6"/>
      <c r="Z6373" s="6"/>
      <c r="AA6373" s="6"/>
      <c r="AB6373" s="6"/>
      <c r="AC6373" s="6"/>
    </row>
    <row r="6374" spans="1:29" x14ac:dyDescent="0.25">
      <c r="Q6374" s="12" t="str">
        <f t="shared" ca="1" si="200"/>
        <v>-</v>
      </c>
      <c r="W6374" t="str">
        <f t="shared" si="199"/>
        <v>-</v>
      </c>
    </row>
    <row r="6375" spans="1:29" x14ac:dyDescent="0.25">
      <c r="A6375" s="6"/>
      <c r="B6375" s="10"/>
      <c r="C6375" s="6"/>
      <c r="D6375" s="6"/>
      <c r="E6375" s="6"/>
      <c r="F6375" s="6"/>
      <c r="G6375" s="6"/>
      <c r="H6375" s="6"/>
      <c r="I6375" s="6"/>
      <c r="J6375" s="6"/>
      <c r="K6375" s="6"/>
      <c r="L6375" s="6"/>
      <c r="M6375" s="6"/>
      <c r="N6375" s="6"/>
      <c r="O6375" s="6"/>
      <c r="P6375" s="10"/>
      <c r="Q6375" s="15" t="str">
        <f t="shared" ca="1" si="200"/>
        <v>-</v>
      </c>
      <c r="R6375" s="6"/>
      <c r="S6375" s="6"/>
      <c r="T6375" s="6"/>
      <c r="U6375" s="6"/>
      <c r="V6375" s="6"/>
      <c r="W6375" s="6" t="str">
        <f t="shared" si="199"/>
        <v>-</v>
      </c>
      <c r="X6375" s="6"/>
      <c r="Y6375" s="6"/>
      <c r="Z6375" s="6"/>
      <c r="AA6375" s="6"/>
      <c r="AB6375" s="6"/>
      <c r="AC6375" s="6"/>
    </row>
    <row r="6376" spans="1:29" x14ac:dyDescent="0.25">
      <c r="Q6376" s="12" t="str">
        <f t="shared" ca="1" si="200"/>
        <v>-</v>
      </c>
      <c r="W6376" t="str">
        <f t="shared" si="199"/>
        <v>-</v>
      </c>
    </row>
    <row r="6377" spans="1:29" x14ac:dyDescent="0.25">
      <c r="A6377" s="6"/>
      <c r="B6377" s="10"/>
      <c r="C6377" s="6"/>
      <c r="D6377" s="6"/>
      <c r="E6377" s="6"/>
      <c r="F6377" s="6"/>
      <c r="G6377" s="6"/>
      <c r="H6377" s="6"/>
      <c r="I6377" s="6"/>
      <c r="J6377" s="6"/>
      <c r="K6377" s="6"/>
      <c r="L6377" s="6"/>
      <c r="M6377" s="6"/>
      <c r="N6377" s="6"/>
      <c r="O6377" s="6"/>
      <c r="P6377" s="10"/>
      <c r="Q6377" s="15" t="str">
        <f t="shared" ca="1" si="200"/>
        <v>-</v>
      </c>
      <c r="R6377" s="6"/>
      <c r="S6377" s="6"/>
      <c r="T6377" s="6"/>
      <c r="U6377" s="6"/>
      <c r="V6377" s="6"/>
      <c r="W6377" s="6" t="str">
        <f t="shared" si="199"/>
        <v>-</v>
      </c>
      <c r="X6377" s="6"/>
      <c r="Y6377" s="6"/>
      <c r="Z6377" s="6"/>
      <c r="AA6377" s="6"/>
      <c r="AB6377" s="6"/>
      <c r="AC6377" s="6"/>
    </row>
    <row r="6378" spans="1:29" x14ac:dyDescent="0.25">
      <c r="Q6378" s="12" t="str">
        <f t="shared" ca="1" si="200"/>
        <v>-</v>
      </c>
      <c r="W6378" t="str">
        <f t="shared" si="199"/>
        <v>-</v>
      </c>
    </row>
    <row r="6379" spans="1:29" x14ac:dyDescent="0.25">
      <c r="A6379" s="6"/>
      <c r="B6379" s="10"/>
      <c r="C6379" s="6"/>
      <c r="D6379" s="6"/>
      <c r="E6379" s="6"/>
      <c r="F6379" s="6"/>
      <c r="G6379" s="6"/>
      <c r="H6379" s="6"/>
      <c r="I6379" s="6"/>
      <c r="J6379" s="6"/>
      <c r="K6379" s="6"/>
      <c r="L6379" s="6"/>
      <c r="M6379" s="6"/>
      <c r="N6379" s="6"/>
      <c r="O6379" s="6"/>
      <c r="P6379" s="10"/>
      <c r="Q6379" s="15" t="str">
        <f t="shared" ca="1" si="200"/>
        <v>-</v>
      </c>
      <c r="R6379" s="6"/>
      <c r="S6379" s="6"/>
      <c r="T6379" s="6"/>
      <c r="U6379" s="6"/>
      <c r="V6379" s="6"/>
      <c r="W6379" s="6" t="str">
        <f t="shared" si="199"/>
        <v>-</v>
      </c>
      <c r="X6379" s="6"/>
      <c r="Y6379" s="6"/>
      <c r="Z6379" s="6"/>
      <c r="AA6379" s="6"/>
      <c r="AB6379" s="6"/>
      <c r="AC6379" s="6"/>
    </row>
    <row r="6380" spans="1:29" x14ac:dyDescent="0.25">
      <c r="Q6380" s="12" t="str">
        <f t="shared" ca="1" si="200"/>
        <v>-</v>
      </c>
      <c r="W6380" t="str">
        <f t="shared" si="199"/>
        <v>-</v>
      </c>
    </row>
    <row r="6381" spans="1:29" x14ac:dyDescent="0.25">
      <c r="A6381" s="6"/>
      <c r="B6381" s="10"/>
      <c r="C6381" s="6"/>
      <c r="D6381" s="6"/>
      <c r="E6381" s="6"/>
      <c r="F6381" s="6"/>
      <c r="G6381" s="6"/>
      <c r="H6381" s="6"/>
      <c r="I6381" s="6"/>
      <c r="J6381" s="6"/>
      <c r="K6381" s="6"/>
      <c r="L6381" s="6"/>
      <c r="M6381" s="6"/>
      <c r="N6381" s="6"/>
      <c r="O6381" s="6"/>
      <c r="P6381" s="10"/>
      <c r="Q6381" s="15" t="str">
        <f t="shared" ca="1" si="200"/>
        <v>-</v>
      </c>
      <c r="R6381" s="6"/>
      <c r="S6381" s="6"/>
      <c r="T6381" s="6"/>
      <c r="U6381" s="6"/>
      <c r="V6381" s="6"/>
      <c r="W6381" s="6" t="str">
        <f t="shared" si="199"/>
        <v>-</v>
      </c>
      <c r="X6381" s="6"/>
      <c r="Y6381" s="6"/>
      <c r="Z6381" s="6"/>
      <c r="AA6381" s="6"/>
      <c r="AB6381" s="6"/>
      <c r="AC6381" s="6"/>
    </row>
    <row r="6382" spans="1:29" x14ac:dyDescent="0.25">
      <c r="Q6382" s="12" t="str">
        <f t="shared" ca="1" si="200"/>
        <v>-</v>
      </c>
      <c r="W6382" t="str">
        <f t="shared" si="199"/>
        <v>-</v>
      </c>
    </row>
    <row r="6383" spans="1:29" x14ac:dyDescent="0.25">
      <c r="A6383" s="6"/>
      <c r="B6383" s="10"/>
      <c r="C6383" s="6"/>
      <c r="D6383" s="6"/>
      <c r="E6383" s="6"/>
      <c r="F6383" s="6"/>
      <c r="G6383" s="6"/>
      <c r="H6383" s="6"/>
      <c r="I6383" s="6"/>
      <c r="J6383" s="6"/>
      <c r="K6383" s="6"/>
      <c r="L6383" s="6"/>
      <c r="M6383" s="6"/>
      <c r="N6383" s="6"/>
      <c r="O6383" s="6"/>
      <c r="P6383" s="10"/>
      <c r="Q6383" s="15" t="str">
        <f t="shared" ca="1" si="200"/>
        <v>-</v>
      </c>
      <c r="R6383" s="6"/>
      <c r="S6383" s="6"/>
      <c r="T6383" s="6"/>
      <c r="U6383" s="6"/>
      <c r="V6383" s="6"/>
      <c r="W6383" s="6" t="str">
        <f t="shared" si="199"/>
        <v>-</v>
      </c>
      <c r="X6383" s="6"/>
      <c r="Y6383" s="6"/>
      <c r="Z6383" s="6"/>
      <c r="AA6383" s="6"/>
      <c r="AB6383" s="6"/>
      <c r="AC6383" s="6"/>
    </row>
    <row r="6384" spans="1:29" x14ac:dyDescent="0.25">
      <c r="Q6384" s="12" t="str">
        <f t="shared" ca="1" si="200"/>
        <v>-</v>
      </c>
      <c r="W6384" t="str">
        <f t="shared" si="199"/>
        <v>-</v>
      </c>
    </row>
    <row r="6385" spans="1:29" x14ac:dyDescent="0.25">
      <c r="A6385" s="6"/>
      <c r="B6385" s="10"/>
      <c r="C6385" s="6"/>
      <c r="D6385" s="6"/>
      <c r="E6385" s="6"/>
      <c r="F6385" s="6"/>
      <c r="G6385" s="6"/>
      <c r="H6385" s="6"/>
      <c r="I6385" s="6"/>
      <c r="J6385" s="6"/>
      <c r="K6385" s="6"/>
      <c r="L6385" s="6"/>
      <c r="M6385" s="6"/>
      <c r="N6385" s="6"/>
      <c r="O6385" s="6"/>
      <c r="P6385" s="10"/>
      <c r="Q6385" s="15" t="str">
        <f t="shared" ca="1" si="200"/>
        <v>-</v>
      </c>
      <c r="R6385" s="6"/>
      <c r="S6385" s="6"/>
      <c r="T6385" s="6"/>
      <c r="U6385" s="6"/>
      <c r="V6385" s="6"/>
      <c r="W6385" s="6" t="str">
        <f t="shared" si="199"/>
        <v>-</v>
      </c>
      <c r="X6385" s="6"/>
      <c r="Y6385" s="6"/>
      <c r="Z6385" s="6"/>
      <c r="AA6385" s="6"/>
      <c r="AB6385" s="6"/>
      <c r="AC6385" s="6"/>
    </row>
    <row r="6386" spans="1:29" x14ac:dyDescent="0.25">
      <c r="Q6386" s="12" t="str">
        <f t="shared" ca="1" si="200"/>
        <v>-</v>
      </c>
      <c r="W6386" t="str">
        <f t="shared" si="199"/>
        <v>-</v>
      </c>
    </row>
    <row r="6387" spans="1:29" x14ac:dyDescent="0.25">
      <c r="A6387" s="6"/>
      <c r="B6387" s="10"/>
      <c r="C6387" s="6"/>
      <c r="D6387" s="6"/>
      <c r="E6387" s="6"/>
      <c r="F6387" s="6"/>
      <c r="G6387" s="6"/>
      <c r="H6387" s="6"/>
      <c r="I6387" s="6"/>
      <c r="J6387" s="6"/>
      <c r="K6387" s="6"/>
      <c r="L6387" s="6"/>
      <c r="M6387" s="6"/>
      <c r="N6387" s="6"/>
      <c r="O6387" s="6"/>
      <c r="P6387" s="10"/>
      <c r="Q6387" s="15" t="str">
        <f t="shared" ca="1" si="200"/>
        <v>-</v>
      </c>
      <c r="R6387" s="6"/>
      <c r="S6387" s="6"/>
      <c r="T6387" s="6"/>
      <c r="U6387" s="6"/>
      <c r="V6387" s="6"/>
      <c r="W6387" s="6" t="str">
        <f t="shared" si="199"/>
        <v>-</v>
      </c>
      <c r="X6387" s="6"/>
      <c r="Y6387" s="6"/>
      <c r="Z6387" s="6"/>
      <c r="AA6387" s="6"/>
      <c r="AB6387" s="6"/>
      <c r="AC6387" s="6"/>
    </row>
    <row r="6388" spans="1:29" x14ac:dyDescent="0.25">
      <c r="Q6388" s="12" t="str">
        <f t="shared" ca="1" si="200"/>
        <v>-</v>
      </c>
      <c r="W6388" t="str">
        <f t="shared" si="199"/>
        <v>-</v>
      </c>
    </row>
    <row r="6389" spans="1:29" x14ac:dyDescent="0.25">
      <c r="A6389" s="6"/>
      <c r="B6389" s="10"/>
      <c r="C6389" s="6"/>
      <c r="D6389" s="6"/>
      <c r="E6389" s="6"/>
      <c r="F6389" s="6"/>
      <c r="G6389" s="6"/>
      <c r="H6389" s="6"/>
      <c r="I6389" s="6"/>
      <c r="J6389" s="6"/>
      <c r="K6389" s="6"/>
      <c r="L6389" s="6"/>
      <c r="M6389" s="6"/>
      <c r="N6389" s="6"/>
      <c r="O6389" s="6"/>
      <c r="P6389" s="10"/>
      <c r="Q6389" s="15" t="str">
        <f t="shared" ca="1" si="200"/>
        <v>-</v>
      </c>
      <c r="R6389" s="6"/>
      <c r="S6389" s="6"/>
      <c r="T6389" s="6"/>
      <c r="U6389" s="6"/>
      <c r="V6389" s="6"/>
      <c r="W6389" s="6" t="str">
        <f t="shared" si="199"/>
        <v>-</v>
      </c>
      <c r="X6389" s="6"/>
      <c r="Y6389" s="6"/>
      <c r="Z6389" s="6"/>
      <c r="AA6389" s="6"/>
      <c r="AB6389" s="6"/>
      <c r="AC6389" s="6"/>
    </row>
    <row r="6390" spans="1:29" x14ac:dyDescent="0.25">
      <c r="Q6390" s="12" t="str">
        <f t="shared" ca="1" si="200"/>
        <v>-</v>
      </c>
      <c r="W6390" t="str">
        <f t="shared" si="199"/>
        <v>-</v>
      </c>
    </row>
    <row r="6391" spans="1:29" x14ac:dyDescent="0.25">
      <c r="A6391" s="6"/>
      <c r="B6391" s="10"/>
      <c r="C6391" s="6"/>
      <c r="D6391" s="6"/>
      <c r="E6391" s="6"/>
      <c r="F6391" s="6"/>
      <c r="G6391" s="6"/>
      <c r="H6391" s="6"/>
      <c r="I6391" s="6"/>
      <c r="J6391" s="6"/>
      <c r="K6391" s="6"/>
      <c r="L6391" s="6"/>
      <c r="M6391" s="6"/>
      <c r="N6391" s="6"/>
      <c r="O6391" s="6"/>
      <c r="P6391" s="10"/>
      <c r="Q6391" s="15" t="str">
        <f t="shared" ca="1" si="200"/>
        <v>-</v>
      </c>
      <c r="R6391" s="6"/>
      <c r="S6391" s="6"/>
      <c r="T6391" s="6"/>
      <c r="U6391" s="6"/>
      <c r="V6391" s="6"/>
      <c r="W6391" s="6" t="str">
        <f t="shared" si="199"/>
        <v>-</v>
      </c>
      <c r="X6391" s="6"/>
      <c r="Y6391" s="6"/>
      <c r="Z6391" s="6"/>
      <c r="AA6391" s="6"/>
      <c r="AB6391" s="6"/>
      <c r="AC6391" s="6"/>
    </row>
    <row r="6392" spans="1:29" x14ac:dyDescent="0.25">
      <c r="Q6392" s="12" t="str">
        <f t="shared" ca="1" si="200"/>
        <v>-</v>
      </c>
      <c r="W6392" t="str">
        <f t="shared" si="199"/>
        <v>-</v>
      </c>
    </row>
    <row r="6393" spans="1:29" x14ac:dyDescent="0.25">
      <c r="A6393" s="6"/>
      <c r="B6393" s="10"/>
      <c r="C6393" s="6"/>
      <c r="D6393" s="6"/>
      <c r="E6393" s="6"/>
      <c r="F6393" s="6"/>
      <c r="G6393" s="6"/>
      <c r="H6393" s="6"/>
      <c r="I6393" s="6"/>
      <c r="J6393" s="6"/>
      <c r="K6393" s="6"/>
      <c r="L6393" s="6"/>
      <c r="M6393" s="6"/>
      <c r="N6393" s="6"/>
      <c r="O6393" s="6"/>
      <c r="P6393" s="10"/>
      <c r="Q6393" s="15" t="str">
        <f t="shared" ca="1" si="200"/>
        <v>-</v>
      </c>
      <c r="R6393" s="6"/>
      <c r="S6393" s="6"/>
      <c r="T6393" s="6"/>
      <c r="U6393" s="6"/>
      <c r="V6393" s="6"/>
      <c r="W6393" s="6" t="str">
        <f t="shared" si="199"/>
        <v>-</v>
      </c>
      <c r="X6393" s="6"/>
      <c r="Y6393" s="6"/>
      <c r="Z6393" s="6"/>
      <c r="AA6393" s="6"/>
      <c r="AB6393" s="6"/>
      <c r="AC6393" s="6"/>
    </row>
    <row r="6394" spans="1:29" x14ac:dyDescent="0.25">
      <c r="Q6394" s="12" t="str">
        <f t="shared" ca="1" si="200"/>
        <v>-</v>
      </c>
      <c r="W6394" t="str">
        <f t="shared" si="199"/>
        <v>-</v>
      </c>
    </row>
    <row r="6395" spans="1:29" x14ac:dyDescent="0.25">
      <c r="A6395" s="6"/>
      <c r="B6395" s="10"/>
      <c r="C6395" s="6"/>
      <c r="D6395" s="6"/>
      <c r="E6395" s="6"/>
      <c r="F6395" s="6"/>
      <c r="G6395" s="6"/>
      <c r="H6395" s="6"/>
      <c r="I6395" s="6"/>
      <c r="J6395" s="6"/>
      <c r="K6395" s="6"/>
      <c r="L6395" s="6"/>
      <c r="M6395" s="6"/>
      <c r="N6395" s="6"/>
      <c r="O6395" s="6"/>
      <c r="P6395" s="10"/>
      <c r="Q6395" s="15" t="str">
        <f t="shared" ca="1" si="200"/>
        <v>-</v>
      </c>
      <c r="R6395" s="6"/>
      <c r="S6395" s="6"/>
      <c r="T6395" s="6"/>
      <c r="U6395" s="6"/>
      <c r="V6395" s="6"/>
      <c r="W6395" s="6" t="str">
        <f t="shared" si="199"/>
        <v>-</v>
      </c>
      <c r="X6395" s="6"/>
      <c r="Y6395" s="6"/>
      <c r="Z6395" s="6"/>
      <c r="AA6395" s="6"/>
      <c r="AB6395" s="6"/>
      <c r="AC6395" s="6"/>
    </row>
    <row r="6396" spans="1:29" x14ac:dyDescent="0.25">
      <c r="Q6396" s="12" t="str">
        <f t="shared" ca="1" si="200"/>
        <v>-</v>
      </c>
      <c r="W6396" t="str">
        <f t="shared" si="199"/>
        <v>-</v>
      </c>
    </row>
    <row r="6397" spans="1:29" x14ac:dyDescent="0.25">
      <c r="A6397" s="6"/>
      <c r="B6397" s="10"/>
      <c r="C6397" s="6"/>
      <c r="D6397" s="6"/>
      <c r="E6397" s="6"/>
      <c r="F6397" s="6"/>
      <c r="G6397" s="6"/>
      <c r="H6397" s="6"/>
      <c r="I6397" s="6"/>
      <c r="J6397" s="6"/>
      <c r="K6397" s="6"/>
      <c r="L6397" s="6"/>
      <c r="M6397" s="6"/>
      <c r="N6397" s="6"/>
      <c r="O6397" s="6"/>
      <c r="P6397" s="10"/>
      <c r="Q6397" s="15" t="str">
        <f t="shared" ca="1" si="200"/>
        <v>-</v>
      </c>
      <c r="R6397" s="6"/>
      <c r="S6397" s="6"/>
      <c r="T6397" s="6"/>
      <c r="U6397" s="6"/>
      <c r="V6397" s="6"/>
      <c r="W6397" s="6" t="str">
        <f t="shared" si="199"/>
        <v>-</v>
      </c>
      <c r="X6397" s="6"/>
      <c r="Y6397" s="6"/>
      <c r="Z6397" s="6"/>
      <c r="AA6397" s="6"/>
      <c r="AB6397" s="6"/>
      <c r="AC6397" s="6"/>
    </row>
    <row r="6398" spans="1:29" x14ac:dyDescent="0.25">
      <c r="Q6398" s="12" t="str">
        <f t="shared" ca="1" si="200"/>
        <v>-</v>
      </c>
      <c r="W6398" t="str">
        <f t="shared" si="199"/>
        <v>-</v>
      </c>
    </row>
    <row r="6399" spans="1:29" x14ac:dyDescent="0.25">
      <c r="A6399" s="6"/>
      <c r="B6399" s="10"/>
      <c r="C6399" s="6"/>
      <c r="D6399" s="6"/>
      <c r="E6399" s="6"/>
      <c r="F6399" s="6"/>
      <c r="G6399" s="6"/>
      <c r="H6399" s="6"/>
      <c r="I6399" s="6"/>
      <c r="J6399" s="6"/>
      <c r="K6399" s="6"/>
      <c r="L6399" s="6"/>
      <c r="M6399" s="6"/>
      <c r="N6399" s="6"/>
      <c r="O6399" s="6"/>
      <c r="P6399" s="10"/>
      <c r="Q6399" s="15" t="str">
        <f t="shared" ca="1" si="200"/>
        <v>-</v>
      </c>
      <c r="R6399" s="6"/>
      <c r="S6399" s="6"/>
      <c r="T6399" s="6"/>
      <c r="U6399" s="6"/>
      <c r="V6399" s="6"/>
      <c r="W6399" s="6" t="str">
        <f t="shared" ref="W6399:W6462" si="201">IF(OR(ISBLANK(J6399),ISBLANK(V6399)),"-",(IF(J6399=V6399,"Yes","No")))</f>
        <v>-</v>
      </c>
      <c r="X6399" s="6"/>
      <c r="Y6399" s="6"/>
      <c r="Z6399" s="6"/>
      <c r="AA6399" s="6"/>
      <c r="AB6399" s="6"/>
      <c r="AC6399" s="6"/>
    </row>
    <row r="6400" spans="1:29" x14ac:dyDescent="0.25">
      <c r="Q6400" s="12" t="str">
        <f t="shared" ref="Q6400:Q6463" ca="1" si="202">IF(B6400&gt;1/1/1900, (IF(R6400="Closed",(DATEDIF(B6400,P6400,"d"))-(DATEDIF(M6400,O6400,"d")),IF(OR(R6400="Pending",ISBLANK(P6400)),TODAY()-B6400))),"-")</f>
        <v>-</v>
      </c>
      <c r="W6400" t="str">
        <f t="shared" si="201"/>
        <v>-</v>
      </c>
    </row>
    <row r="6401" spans="1:29" x14ac:dyDescent="0.25">
      <c r="A6401" s="6"/>
      <c r="B6401" s="10"/>
      <c r="C6401" s="6"/>
      <c r="D6401" s="6"/>
      <c r="E6401" s="6"/>
      <c r="F6401" s="6"/>
      <c r="G6401" s="6"/>
      <c r="H6401" s="6"/>
      <c r="I6401" s="6"/>
      <c r="J6401" s="6"/>
      <c r="K6401" s="6"/>
      <c r="L6401" s="6"/>
      <c r="M6401" s="6"/>
      <c r="N6401" s="6"/>
      <c r="O6401" s="6"/>
      <c r="P6401" s="10"/>
      <c r="Q6401" s="15" t="str">
        <f t="shared" ca="1" si="202"/>
        <v>-</v>
      </c>
      <c r="R6401" s="6"/>
      <c r="S6401" s="6"/>
      <c r="T6401" s="6"/>
      <c r="U6401" s="6"/>
      <c r="V6401" s="6"/>
      <c r="W6401" s="6" t="str">
        <f t="shared" si="201"/>
        <v>-</v>
      </c>
      <c r="X6401" s="6"/>
      <c r="Y6401" s="6"/>
      <c r="Z6401" s="6"/>
      <c r="AA6401" s="6"/>
      <c r="AB6401" s="6"/>
      <c r="AC6401" s="6"/>
    </row>
    <row r="6402" spans="1:29" x14ac:dyDescent="0.25">
      <c r="Q6402" s="12" t="str">
        <f t="shared" ca="1" si="202"/>
        <v>-</v>
      </c>
      <c r="W6402" t="str">
        <f t="shared" si="201"/>
        <v>-</v>
      </c>
    </row>
    <row r="6403" spans="1:29" x14ac:dyDescent="0.25">
      <c r="A6403" s="6"/>
      <c r="B6403" s="10"/>
      <c r="C6403" s="6"/>
      <c r="D6403" s="6"/>
      <c r="E6403" s="6"/>
      <c r="F6403" s="6"/>
      <c r="G6403" s="6"/>
      <c r="H6403" s="6"/>
      <c r="I6403" s="6"/>
      <c r="J6403" s="6"/>
      <c r="K6403" s="6"/>
      <c r="L6403" s="6"/>
      <c r="M6403" s="6"/>
      <c r="N6403" s="6"/>
      <c r="O6403" s="6"/>
      <c r="P6403" s="10"/>
      <c r="Q6403" s="15" t="str">
        <f t="shared" ca="1" si="202"/>
        <v>-</v>
      </c>
      <c r="R6403" s="6"/>
      <c r="S6403" s="6"/>
      <c r="T6403" s="6"/>
      <c r="U6403" s="6"/>
      <c r="V6403" s="6"/>
      <c r="W6403" s="6" t="str">
        <f t="shared" si="201"/>
        <v>-</v>
      </c>
      <c r="X6403" s="6"/>
      <c r="Y6403" s="6"/>
      <c r="Z6403" s="6"/>
      <c r="AA6403" s="6"/>
      <c r="AB6403" s="6"/>
      <c r="AC6403" s="6"/>
    </row>
    <row r="6404" spans="1:29" x14ac:dyDescent="0.25">
      <c r="Q6404" s="12" t="str">
        <f t="shared" ca="1" si="202"/>
        <v>-</v>
      </c>
      <c r="W6404" t="str">
        <f t="shared" si="201"/>
        <v>-</v>
      </c>
    </row>
    <row r="6405" spans="1:29" x14ac:dyDescent="0.25">
      <c r="A6405" s="6"/>
      <c r="B6405" s="10"/>
      <c r="C6405" s="6"/>
      <c r="D6405" s="6"/>
      <c r="E6405" s="6"/>
      <c r="F6405" s="6"/>
      <c r="G6405" s="6"/>
      <c r="H6405" s="6"/>
      <c r="I6405" s="6"/>
      <c r="J6405" s="6"/>
      <c r="K6405" s="6"/>
      <c r="L6405" s="6"/>
      <c r="M6405" s="6"/>
      <c r="N6405" s="6"/>
      <c r="O6405" s="6"/>
      <c r="P6405" s="10"/>
      <c r="Q6405" s="15" t="str">
        <f t="shared" ca="1" si="202"/>
        <v>-</v>
      </c>
      <c r="R6405" s="6"/>
      <c r="S6405" s="6"/>
      <c r="T6405" s="6"/>
      <c r="U6405" s="6"/>
      <c r="V6405" s="6"/>
      <c r="W6405" s="6" t="str">
        <f t="shared" si="201"/>
        <v>-</v>
      </c>
      <c r="X6405" s="6"/>
      <c r="Y6405" s="6"/>
      <c r="Z6405" s="6"/>
      <c r="AA6405" s="6"/>
      <c r="AB6405" s="6"/>
      <c r="AC6405" s="6"/>
    </row>
    <row r="6406" spans="1:29" x14ac:dyDescent="0.25">
      <c r="Q6406" s="12" t="str">
        <f t="shared" ca="1" si="202"/>
        <v>-</v>
      </c>
      <c r="W6406" t="str">
        <f t="shared" si="201"/>
        <v>-</v>
      </c>
    </row>
    <row r="6407" spans="1:29" x14ac:dyDescent="0.25">
      <c r="A6407" s="6"/>
      <c r="B6407" s="10"/>
      <c r="C6407" s="6"/>
      <c r="D6407" s="6"/>
      <c r="E6407" s="6"/>
      <c r="F6407" s="6"/>
      <c r="G6407" s="6"/>
      <c r="H6407" s="6"/>
      <c r="I6407" s="6"/>
      <c r="J6407" s="6"/>
      <c r="K6407" s="6"/>
      <c r="L6407" s="6"/>
      <c r="M6407" s="6"/>
      <c r="N6407" s="6"/>
      <c r="O6407" s="6"/>
      <c r="P6407" s="10"/>
      <c r="Q6407" s="15" t="str">
        <f t="shared" ca="1" si="202"/>
        <v>-</v>
      </c>
      <c r="R6407" s="6"/>
      <c r="S6407" s="6"/>
      <c r="T6407" s="6"/>
      <c r="U6407" s="6"/>
      <c r="V6407" s="6"/>
      <c r="W6407" s="6" t="str">
        <f t="shared" si="201"/>
        <v>-</v>
      </c>
      <c r="X6407" s="6"/>
      <c r="Y6407" s="6"/>
      <c r="Z6407" s="6"/>
      <c r="AA6407" s="6"/>
      <c r="AB6407" s="6"/>
      <c r="AC6407" s="6"/>
    </row>
    <row r="6408" spans="1:29" x14ac:dyDescent="0.25">
      <c r="Q6408" s="12" t="str">
        <f t="shared" ca="1" si="202"/>
        <v>-</v>
      </c>
      <c r="W6408" t="str">
        <f t="shared" si="201"/>
        <v>-</v>
      </c>
    </row>
    <row r="6409" spans="1:29" x14ac:dyDescent="0.25">
      <c r="A6409" s="6"/>
      <c r="B6409" s="10"/>
      <c r="C6409" s="6"/>
      <c r="D6409" s="6"/>
      <c r="E6409" s="6"/>
      <c r="F6409" s="6"/>
      <c r="G6409" s="6"/>
      <c r="H6409" s="6"/>
      <c r="I6409" s="6"/>
      <c r="J6409" s="6"/>
      <c r="K6409" s="6"/>
      <c r="L6409" s="6"/>
      <c r="M6409" s="6"/>
      <c r="N6409" s="6"/>
      <c r="O6409" s="6"/>
      <c r="P6409" s="10"/>
      <c r="Q6409" s="15" t="str">
        <f t="shared" ca="1" si="202"/>
        <v>-</v>
      </c>
      <c r="R6409" s="6"/>
      <c r="S6409" s="6"/>
      <c r="T6409" s="6"/>
      <c r="U6409" s="6"/>
      <c r="V6409" s="6"/>
      <c r="W6409" s="6" t="str">
        <f t="shared" si="201"/>
        <v>-</v>
      </c>
      <c r="X6409" s="6"/>
      <c r="Y6409" s="6"/>
      <c r="Z6409" s="6"/>
      <c r="AA6409" s="6"/>
      <c r="AB6409" s="6"/>
      <c r="AC6409" s="6"/>
    </row>
    <row r="6410" spans="1:29" x14ac:dyDescent="0.25">
      <c r="Q6410" s="12" t="str">
        <f t="shared" ca="1" si="202"/>
        <v>-</v>
      </c>
      <c r="W6410" t="str">
        <f t="shared" si="201"/>
        <v>-</v>
      </c>
    </row>
    <row r="6411" spans="1:29" x14ac:dyDescent="0.25">
      <c r="A6411" s="6"/>
      <c r="B6411" s="10"/>
      <c r="C6411" s="6"/>
      <c r="D6411" s="6"/>
      <c r="E6411" s="6"/>
      <c r="F6411" s="6"/>
      <c r="G6411" s="6"/>
      <c r="H6411" s="6"/>
      <c r="I6411" s="6"/>
      <c r="J6411" s="6"/>
      <c r="K6411" s="6"/>
      <c r="L6411" s="6"/>
      <c r="M6411" s="6"/>
      <c r="N6411" s="6"/>
      <c r="O6411" s="6"/>
      <c r="P6411" s="10"/>
      <c r="Q6411" s="15" t="str">
        <f t="shared" ca="1" si="202"/>
        <v>-</v>
      </c>
      <c r="R6411" s="6"/>
      <c r="S6411" s="6"/>
      <c r="T6411" s="6"/>
      <c r="U6411" s="6"/>
      <c r="V6411" s="6"/>
      <c r="W6411" s="6" t="str">
        <f t="shared" si="201"/>
        <v>-</v>
      </c>
      <c r="X6411" s="6"/>
      <c r="Y6411" s="6"/>
      <c r="Z6411" s="6"/>
      <c r="AA6411" s="6"/>
      <c r="AB6411" s="6"/>
      <c r="AC6411" s="6"/>
    </row>
    <row r="6412" spans="1:29" x14ac:dyDescent="0.25">
      <c r="Q6412" s="12" t="str">
        <f t="shared" ca="1" si="202"/>
        <v>-</v>
      </c>
      <c r="W6412" t="str">
        <f t="shared" si="201"/>
        <v>-</v>
      </c>
    </row>
    <row r="6413" spans="1:29" x14ac:dyDescent="0.25">
      <c r="A6413" s="6"/>
      <c r="B6413" s="10"/>
      <c r="C6413" s="6"/>
      <c r="D6413" s="6"/>
      <c r="E6413" s="6"/>
      <c r="F6413" s="6"/>
      <c r="G6413" s="6"/>
      <c r="H6413" s="6"/>
      <c r="I6413" s="6"/>
      <c r="J6413" s="6"/>
      <c r="K6413" s="6"/>
      <c r="L6413" s="6"/>
      <c r="M6413" s="6"/>
      <c r="N6413" s="6"/>
      <c r="O6413" s="6"/>
      <c r="P6413" s="10"/>
      <c r="Q6413" s="15" t="str">
        <f t="shared" ca="1" si="202"/>
        <v>-</v>
      </c>
      <c r="R6413" s="6"/>
      <c r="S6413" s="6"/>
      <c r="T6413" s="6"/>
      <c r="U6413" s="6"/>
      <c r="V6413" s="6"/>
      <c r="W6413" s="6" t="str">
        <f t="shared" si="201"/>
        <v>-</v>
      </c>
      <c r="X6413" s="6"/>
      <c r="Y6413" s="6"/>
      <c r="Z6413" s="6"/>
      <c r="AA6413" s="6"/>
      <c r="AB6413" s="6"/>
      <c r="AC6413" s="6"/>
    </row>
    <row r="6414" spans="1:29" x14ac:dyDescent="0.25">
      <c r="Q6414" s="12" t="str">
        <f t="shared" ca="1" si="202"/>
        <v>-</v>
      </c>
      <c r="W6414" t="str">
        <f t="shared" si="201"/>
        <v>-</v>
      </c>
    </row>
    <row r="6415" spans="1:29" x14ac:dyDescent="0.25">
      <c r="A6415" s="6"/>
      <c r="B6415" s="10"/>
      <c r="C6415" s="6"/>
      <c r="D6415" s="6"/>
      <c r="E6415" s="6"/>
      <c r="F6415" s="6"/>
      <c r="G6415" s="6"/>
      <c r="H6415" s="6"/>
      <c r="I6415" s="6"/>
      <c r="J6415" s="6"/>
      <c r="K6415" s="6"/>
      <c r="L6415" s="6"/>
      <c r="M6415" s="6"/>
      <c r="N6415" s="6"/>
      <c r="O6415" s="6"/>
      <c r="P6415" s="10"/>
      <c r="Q6415" s="15" t="str">
        <f t="shared" ca="1" si="202"/>
        <v>-</v>
      </c>
      <c r="R6415" s="6"/>
      <c r="S6415" s="6"/>
      <c r="T6415" s="6"/>
      <c r="U6415" s="6"/>
      <c r="V6415" s="6"/>
      <c r="W6415" s="6" t="str">
        <f t="shared" si="201"/>
        <v>-</v>
      </c>
      <c r="X6415" s="6"/>
      <c r="Y6415" s="6"/>
      <c r="Z6415" s="6"/>
      <c r="AA6415" s="6"/>
      <c r="AB6415" s="6"/>
      <c r="AC6415" s="6"/>
    </row>
    <row r="6416" spans="1:29" x14ac:dyDescent="0.25">
      <c r="Q6416" s="12" t="str">
        <f t="shared" ca="1" si="202"/>
        <v>-</v>
      </c>
      <c r="W6416" t="str">
        <f t="shared" si="201"/>
        <v>-</v>
      </c>
    </row>
    <row r="6417" spans="1:29" x14ac:dyDescent="0.25">
      <c r="A6417" s="6"/>
      <c r="B6417" s="10"/>
      <c r="C6417" s="6"/>
      <c r="D6417" s="6"/>
      <c r="E6417" s="6"/>
      <c r="F6417" s="6"/>
      <c r="G6417" s="6"/>
      <c r="H6417" s="6"/>
      <c r="I6417" s="6"/>
      <c r="J6417" s="6"/>
      <c r="K6417" s="6"/>
      <c r="L6417" s="6"/>
      <c r="M6417" s="6"/>
      <c r="N6417" s="6"/>
      <c r="O6417" s="6"/>
      <c r="P6417" s="10"/>
      <c r="Q6417" s="15" t="str">
        <f t="shared" ca="1" si="202"/>
        <v>-</v>
      </c>
      <c r="R6417" s="6"/>
      <c r="S6417" s="6"/>
      <c r="T6417" s="6"/>
      <c r="U6417" s="6"/>
      <c r="V6417" s="6"/>
      <c r="W6417" s="6" t="str">
        <f t="shared" si="201"/>
        <v>-</v>
      </c>
      <c r="X6417" s="6"/>
      <c r="Y6417" s="6"/>
      <c r="Z6417" s="6"/>
      <c r="AA6417" s="6"/>
      <c r="AB6417" s="6"/>
      <c r="AC6417" s="6"/>
    </row>
    <row r="6418" spans="1:29" x14ac:dyDescent="0.25">
      <c r="Q6418" s="12" t="str">
        <f t="shared" ca="1" si="202"/>
        <v>-</v>
      </c>
      <c r="W6418" t="str">
        <f t="shared" si="201"/>
        <v>-</v>
      </c>
    </row>
    <row r="6419" spans="1:29" x14ac:dyDescent="0.25">
      <c r="A6419" s="6"/>
      <c r="B6419" s="10"/>
      <c r="C6419" s="6"/>
      <c r="D6419" s="6"/>
      <c r="E6419" s="6"/>
      <c r="F6419" s="6"/>
      <c r="G6419" s="6"/>
      <c r="H6419" s="6"/>
      <c r="I6419" s="6"/>
      <c r="J6419" s="6"/>
      <c r="K6419" s="6"/>
      <c r="L6419" s="6"/>
      <c r="M6419" s="6"/>
      <c r="N6419" s="6"/>
      <c r="O6419" s="6"/>
      <c r="P6419" s="10"/>
      <c r="Q6419" s="15" t="str">
        <f t="shared" ca="1" si="202"/>
        <v>-</v>
      </c>
      <c r="R6419" s="6"/>
      <c r="S6419" s="6"/>
      <c r="T6419" s="6"/>
      <c r="U6419" s="6"/>
      <c r="V6419" s="6"/>
      <c r="W6419" s="6" t="str">
        <f t="shared" si="201"/>
        <v>-</v>
      </c>
      <c r="X6419" s="6"/>
      <c r="Y6419" s="6"/>
      <c r="Z6419" s="6"/>
      <c r="AA6419" s="6"/>
      <c r="AB6419" s="6"/>
      <c r="AC6419" s="6"/>
    </row>
    <row r="6420" spans="1:29" x14ac:dyDescent="0.25">
      <c r="Q6420" s="12" t="str">
        <f t="shared" ca="1" si="202"/>
        <v>-</v>
      </c>
      <c r="W6420" t="str">
        <f t="shared" si="201"/>
        <v>-</v>
      </c>
    </row>
    <row r="6421" spans="1:29" x14ac:dyDescent="0.25">
      <c r="A6421" s="6"/>
      <c r="B6421" s="10"/>
      <c r="C6421" s="6"/>
      <c r="D6421" s="6"/>
      <c r="E6421" s="6"/>
      <c r="F6421" s="6"/>
      <c r="G6421" s="6"/>
      <c r="H6421" s="6"/>
      <c r="I6421" s="6"/>
      <c r="J6421" s="6"/>
      <c r="K6421" s="6"/>
      <c r="L6421" s="6"/>
      <c r="M6421" s="6"/>
      <c r="N6421" s="6"/>
      <c r="O6421" s="6"/>
      <c r="P6421" s="10"/>
      <c r="Q6421" s="15" t="str">
        <f t="shared" ca="1" si="202"/>
        <v>-</v>
      </c>
      <c r="R6421" s="6"/>
      <c r="S6421" s="6"/>
      <c r="T6421" s="6"/>
      <c r="U6421" s="6"/>
      <c r="V6421" s="6"/>
      <c r="W6421" s="6" t="str">
        <f t="shared" si="201"/>
        <v>-</v>
      </c>
      <c r="X6421" s="6"/>
      <c r="Y6421" s="6"/>
      <c r="Z6421" s="6"/>
      <c r="AA6421" s="6"/>
      <c r="AB6421" s="6"/>
      <c r="AC6421" s="6"/>
    </row>
    <row r="6422" spans="1:29" x14ac:dyDescent="0.25">
      <c r="Q6422" s="12" t="str">
        <f t="shared" ca="1" si="202"/>
        <v>-</v>
      </c>
      <c r="W6422" t="str">
        <f t="shared" si="201"/>
        <v>-</v>
      </c>
    </row>
    <row r="6423" spans="1:29" x14ac:dyDescent="0.25">
      <c r="A6423" s="6"/>
      <c r="B6423" s="10"/>
      <c r="C6423" s="6"/>
      <c r="D6423" s="6"/>
      <c r="E6423" s="6"/>
      <c r="F6423" s="6"/>
      <c r="G6423" s="6"/>
      <c r="H6423" s="6"/>
      <c r="I6423" s="6"/>
      <c r="J6423" s="6"/>
      <c r="K6423" s="6"/>
      <c r="L6423" s="6"/>
      <c r="M6423" s="6"/>
      <c r="N6423" s="6"/>
      <c r="O6423" s="6"/>
      <c r="P6423" s="10"/>
      <c r="Q6423" s="15" t="str">
        <f t="shared" ca="1" si="202"/>
        <v>-</v>
      </c>
      <c r="R6423" s="6"/>
      <c r="S6423" s="6"/>
      <c r="T6423" s="6"/>
      <c r="U6423" s="6"/>
      <c r="V6423" s="6"/>
      <c r="W6423" s="6" t="str">
        <f t="shared" si="201"/>
        <v>-</v>
      </c>
      <c r="X6423" s="6"/>
      <c r="Y6423" s="6"/>
      <c r="Z6423" s="6"/>
      <c r="AA6423" s="6"/>
      <c r="AB6423" s="6"/>
      <c r="AC6423" s="6"/>
    </row>
    <row r="6424" spans="1:29" x14ac:dyDescent="0.25">
      <c r="Q6424" s="12" t="str">
        <f t="shared" ca="1" si="202"/>
        <v>-</v>
      </c>
      <c r="W6424" t="str">
        <f t="shared" si="201"/>
        <v>-</v>
      </c>
    </row>
    <row r="6425" spans="1:29" x14ac:dyDescent="0.25">
      <c r="A6425" s="6"/>
      <c r="B6425" s="10"/>
      <c r="C6425" s="6"/>
      <c r="D6425" s="6"/>
      <c r="E6425" s="6"/>
      <c r="F6425" s="6"/>
      <c r="G6425" s="6"/>
      <c r="H6425" s="6"/>
      <c r="I6425" s="6"/>
      <c r="J6425" s="6"/>
      <c r="K6425" s="6"/>
      <c r="L6425" s="6"/>
      <c r="M6425" s="6"/>
      <c r="N6425" s="6"/>
      <c r="O6425" s="6"/>
      <c r="P6425" s="10"/>
      <c r="Q6425" s="15" t="str">
        <f t="shared" ca="1" si="202"/>
        <v>-</v>
      </c>
      <c r="R6425" s="6"/>
      <c r="S6425" s="6"/>
      <c r="T6425" s="6"/>
      <c r="U6425" s="6"/>
      <c r="V6425" s="6"/>
      <c r="W6425" s="6" t="str">
        <f t="shared" si="201"/>
        <v>-</v>
      </c>
      <c r="X6425" s="6"/>
      <c r="Y6425" s="6"/>
      <c r="Z6425" s="6"/>
      <c r="AA6425" s="6"/>
      <c r="AB6425" s="6"/>
      <c r="AC6425" s="6"/>
    </row>
    <row r="6426" spans="1:29" x14ac:dyDescent="0.25">
      <c r="Q6426" s="12" t="str">
        <f t="shared" ca="1" si="202"/>
        <v>-</v>
      </c>
      <c r="W6426" t="str">
        <f t="shared" si="201"/>
        <v>-</v>
      </c>
    </row>
    <row r="6427" spans="1:29" x14ac:dyDescent="0.25">
      <c r="A6427" s="6"/>
      <c r="B6427" s="10"/>
      <c r="C6427" s="6"/>
      <c r="D6427" s="6"/>
      <c r="E6427" s="6"/>
      <c r="F6427" s="6"/>
      <c r="G6427" s="6"/>
      <c r="H6427" s="6"/>
      <c r="I6427" s="6"/>
      <c r="J6427" s="6"/>
      <c r="K6427" s="6"/>
      <c r="L6427" s="6"/>
      <c r="M6427" s="6"/>
      <c r="N6427" s="6"/>
      <c r="O6427" s="6"/>
      <c r="P6427" s="10"/>
      <c r="Q6427" s="15" t="str">
        <f t="shared" ca="1" si="202"/>
        <v>-</v>
      </c>
      <c r="R6427" s="6"/>
      <c r="S6427" s="6"/>
      <c r="T6427" s="6"/>
      <c r="U6427" s="6"/>
      <c r="V6427" s="6"/>
      <c r="W6427" s="6" t="str">
        <f t="shared" si="201"/>
        <v>-</v>
      </c>
      <c r="X6427" s="6"/>
      <c r="Y6427" s="6"/>
      <c r="Z6427" s="6"/>
      <c r="AA6427" s="6"/>
      <c r="AB6427" s="6"/>
      <c r="AC6427" s="6"/>
    </row>
    <row r="6428" spans="1:29" x14ac:dyDescent="0.25">
      <c r="Q6428" s="12" t="str">
        <f t="shared" ca="1" si="202"/>
        <v>-</v>
      </c>
      <c r="W6428" t="str">
        <f t="shared" si="201"/>
        <v>-</v>
      </c>
    </row>
    <row r="6429" spans="1:29" x14ac:dyDescent="0.25">
      <c r="A6429" s="6"/>
      <c r="B6429" s="10"/>
      <c r="C6429" s="6"/>
      <c r="D6429" s="6"/>
      <c r="E6429" s="6"/>
      <c r="F6429" s="6"/>
      <c r="G6429" s="6"/>
      <c r="H6429" s="6"/>
      <c r="I6429" s="6"/>
      <c r="J6429" s="6"/>
      <c r="K6429" s="6"/>
      <c r="L6429" s="6"/>
      <c r="M6429" s="6"/>
      <c r="N6429" s="6"/>
      <c r="O6429" s="6"/>
      <c r="P6429" s="10"/>
      <c r="Q6429" s="15" t="str">
        <f t="shared" ca="1" si="202"/>
        <v>-</v>
      </c>
      <c r="R6429" s="6"/>
      <c r="S6429" s="6"/>
      <c r="T6429" s="6"/>
      <c r="U6429" s="6"/>
      <c r="V6429" s="6"/>
      <c r="W6429" s="6" t="str">
        <f t="shared" si="201"/>
        <v>-</v>
      </c>
      <c r="X6429" s="6"/>
      <c r="Y6429" s="6"/>
      <c r="Z6429" s="6"/>
      <c r="AA6429" s="6"/>
      <c r="AB6429" s="6"/>
      <c r="AC6429" s="6"/>
    </row>
    <row r="6430" spans="1:29" x14ac:dyDescent="0.25">
      <c r="Q6430" s="12" t="str">
        <f t="shared" ca="1" si="202"/>
        <v>-</v>
      </c>
      <c r="W6430" t="str">
        <f t="shared" si="201"/>
        <v>-</v>
      </c>
    </row>
    <row r="6431" spans="1:29" x14ac:dyDescent="0.25">
      <c r="A6431" s="6"/>
      <c r="B6431" s="10"/>
      <c r="C6431" s="6"/>
      <c r="D6431" s="6"/>
      <c r="E6431" s="6"/>
      <c r="F6431" s="6"/>
      <c r="G6431" s="6"/>
      <c r="H6431" s="6"/>
      <c r="I6431" s="6"/>
      <c r="J6431" s="6"/>
      <c r="K6431" s="6"/>
      <c r="L6431" s="6"/>
      <c r="M6431" s="6"/>
      <c r="N6431" s="6"/>
      <c r="O6431" s="6"/>
      <c r="P6431" s="10"/>
      <c r="Q6431" s="15" t="str">
        <f t="shared" ca="1" si="202"/>
        <v>-</v>
      </c>
      <c r="R6431" s="6"/>
      <c r="S6431" s="6"/>
      <c r="T6431" s="6"/>
      <c r="U6431" s="6"/>
      <c r="V6431" s="6"/>
      <c r="W6431" s="6" t="str">
        <f t="shared" si="201"/>
        <v>-</v>
      </c>
      <c r="X6431" s="6"/>
      <c r="Y6431" s="6"/>
      <c r="Z6431" s="6"/>
      <c r="AA6431" s="6"/>
      <c r="AB6431" s="6"/>
      <c r="AC6431" s="6"/>
    </row>
    <row r="6432" spans="1:29" x14ac:dyDescent="0.25">
      <c r="Q6432" s="12" t="str">
        <f t="shared" ca="1" si="202"/>
        <v>-</v>
      </c>
      <c r="W6432" t="str">
        <f t="shared" si="201"/>
        <v>-</v>
      </c>
    </row>
    <row r="6433" spans="1:29" x14ac:dyDescent="0.25">
      <c r="A6433" s="6"/>
      <c r="B6433" s="10"/>
      <c r="C6433" s="6"/>
      <c r="D6433" s="6"/>
      <c r="E6433" s="6"/>
      <c r="F6433" s="6"/>
      <c r="G6433" s="6"/>
      <c r="H6433" s="6"/>
      <c r="I6433" s="6"/>
      <c r="J6433" s="6"/>
      <c r="K6433" s="6"/>
      <c r="L6433" s="6"/>
      <c r="M6433" s="6"/>
      <c r="N6433" s="6"/>
      <c r="O6433" s="6"/>
      <c r="P6433" s="10"/>
      <c r="Q6433" s="15" t="str">
        <f t="shared" ca="1" si="202"/>
        <v>-</v>
      </c>
      <c r="R6433" s="6"/>
      <c r="S6433" s="6"/>
      <c r="T6433" s="6"/>
      <c r="U6433" s="6"/>
      <c r="V6433" s="6"/>
      <c r="W6433" s="6" t="str">
        <f t="shared" si="201"/>
        <v>-</v>
      </c>
      <c r="X6433" s="6"/>
      <c r="Y6433" s="6"/>
      <c r="Z6433" s="6"/>
      <c r="AA6433" s="6"/>
      <c r="AB6433" s="6"/>
      <c r="AC6433" s="6"/>
    </row>
    <row r="6434" spans="1:29" x14ac:dyDescent="0.25">
      <c r="Q6434" s="12" t="str">
        <f t="shared" ca="1" si="202"/>
        <v>-</v>
      </c>
      <c r="W6434" t="str">
        <f t="shared" si="201"/>
        <v>-</v>
      </c>
    </row>
    <row r="6435" spans="1:29" x14ac:dyDescent="0.25">
      <c r="A6435" s="6"/>
      <c r="B6435" s="10"/>
      <c r="C6435" s="6"/>
      <c r="D6435" s="6"/>
      <c r="E6435" s="6"/>
      <c r="F6435" s="6"/>
      <c r="G6435" s="6"/>
      <c r="H6435" s="6"/>
      <c r="I6435" s="6"/>
      <c r="J6435" s="6"/>
      <c r="K6435" s="6"/>
      <c r="L6435" s="6"/>
      <c r="M6435" s="6"/>
      <c r="N6435" s="6"/>
      <c r="O6435" s="6"/>
      <c r="P6435" s="10"/>
      <c r="Q6435" s="15" t="str">
        <f t="shared" ca="1" si="202"/>
        <v>-</v>
      </c>
      <c r="R6435" s="6"/>
      <c r="S6435" s="6"/>
      <c r="T6435" s="6"/>
      <c r="U6435" s="6"/>
      <c r="V6435" s="6"/>
      <c r="W6435" s="6" t="str">
        <f t="shared" si="201"/>
        <v>-</v>
      </c>
      <c r="X6435" s="6"/>
      <c r="Y6435" s="6"/>
      <c r="Z6435" s="6"/>
      <c r="AA6435" s="6"/>
      <c r="AB6435" s="6"/>
      <c r="AC6435" s="6"/>
    </row>
    <row r="6436" spans="1:29" x14ac:dyDescent="0.25">
      <c r="Q6436" s="12" t="str">
        <f t="shared" ca="1" si="202"/>
        <v>-</v>
      </c>
      <c r="W6436" t="str">
        <f t="shared" si="201"/>
        <v>-</v>
      </c>
    </row>
    <row r="6437" spans="1:29" x14ac:dyDescent="0.25">
      <c r="A6437" s="6"/>
      <c r="B6437" s="10"/>
      <c r="C6437" s="6"/>
      <c r="D6437" s="6"/>
      <c r="E6437" s="6"/>
      <c r="F6437" s="6"/>
      <c r="G6437" s="6"/>
      <c r="H6437" s="6"/>
      <c r="I6437" s="6"/>
      <c r="J6437" s="6"/>
      <c r="K6437" s="6"/>
      <c r="L6437" s="6"/>
      <c r="M6437" s="6"/>
      <c r="N6437" s="6"/>
      <c r="O6437" s="6"/>
      <c r="P6437" s="10"/>
      <c r="Q6437" s="15" t="str">
        <f t="shared" ca="1" si="202"/>
        <v>-</v>
      </c>
      <c r="R6437" s="6"/>
      <c r="S6437" s="6"/>
      <c r="T6437" s="6"/>
      <c r="U6437" s="6"/>
      <c r="V6437" s="6"/>
      <c r="W6437" s="6" t="str">
        <f t="shared" si="201"/>
        <v>-</v>
      </c>
      <c r="X6437" s="6"/>
      <c r="Y6437" s="6"/>
      <c r="Z6437" s="6"/>
      <c r="AA6437" s="6"/>
      <c r="AB6437" s="6"/>
      <c r="AC6437" s="6"/>
    </row>
    <row r="6438" spans="1:29" x14ac:dyDescent="0.25">
      <c r="Q6438" s="12" t="str">
        <f t="shared" ca="1" si="202"/>
        <v>-</v>
      </c>
      <c r="W6438" t="str">
        <f t="shared" si="201"/>
        <v>-</v>
      </c>
    </row>
    <row r="6439" spans="1:29" x14ac:dyDescent="0.25">
      <c r="A6439" s="6"/>
      <c r="B6439" s="10"/>
      <c r="C6439" s="6"/>
      <c r="D6439" s="6"/>
      <c r="E6439" s="6"/>
      <c r="F6439" s="6"/>
      <c r="G6439" s="6"/>
      <c r="H6439" s="6"/>
      <c r="I6439" s="6"/>
      <c r="J6439" s="6"/>
      <c r="K6439" s="6"/>
      <c r="L6439" s="6"/>
      <c r="M6439" s="6"/>
      <c r="N6439" s="6"/>
      <c r="O6439" s="6"/>
      <c r="P6439" s="10"/>
      <c r="Q6439" s="15" t="str">
        <f t="shared" ca="1" si="202"/>
        <v>-</v>
      </c>
      <c r="R6439" s="6"/>
      <c r="S6439" s="6"/>
      <c r="T6439" s="6"/>
      <c r="U6439" s="6"/>
      <c r="V6439" s="6"/>
      <c r="W6439" s="6" t="str">
        <f t="shared" si="201"/>
        <v>-</v>
      </c>
      <c r="X6439" s="6"/>
      <c r="Y6439" s="6"/>
      <c r="Z6439" s="6"/>
      <c r="AA6439" s="6"/>
      <c r="AB6439" s="6"/>
      <c r="AC6439" s="6"/>
    </row>
    <row r="6440" spans="1:29" x14ac:dyDescent="0.25">
      <c r="Q6440" s="12" t="str">
        <f t="shared" ca="1" si="202"/>
        <v>-</v>
      </c>
      <c r="W6440" t="str">
        <f t="shared" si="201"/>
        <v>-</v>
      </c>
    </row>
    <row r="6441" spans="1:29" x14ac:dyDescent="0.25">
      <c r="A6441" s="6"/>
      <c r="B6441" s="10"/>
      <c r="C6441" s="6"/>
      <c r="D6441" s="6"/>
      <c r="E6441" s="6"/>
      <c r="F6441" s="6"/>
      <c r="G6441" s="6"/>
      <c r="H6441" s="6"/>
      <c r="I6441" s="6"/>
      <c r="J6441" s="6"/>
      <c r="K6441" s="6"/>
      <c r="L6441" s="6"/>
      <c r="M6441" s="6"/>
      <c r="N6441" s="6"/>
      <c r="O6441" s="6"/>
      <c r="P6441" s="10"/>
      <c r="Q6441" s="15" t="str">
        <f t="shared" ca="1" si="202"/>
        <v>-</v>
      </c>
      <c r="R6441" s="6"/>
      <c r="S6441" s="6"/>
      <c r="T6441" s="6"/>
      <c r="U6441" s="6"/>
      <c r="V6441" s="6"/>
      <c r="W6441" s="6" t="str">
        <f t="shared" si="201"/>
        <v>-</v>
      </c>
      <c r="X6441" s="6"/>
      <c r="Y6441" s="6"/>
      <c r="Z6441" s="6"/>
      <c r="AA6441" s="6"/>
      <c r="AB6441" s="6"/>
      <c r="AC6441" s="6"/>
    </row>
    <row r="6442" spans="1:29" x14ac:dyDescent="0.25">
      <c r="Q6442" s="12" t="str">
        <f t="shared" ca="1" si="202"/>
        <v>-</v>
      </c>
      <c r="W6442" t="str">
        <f t="shared" si="201"/>
        <v>-</v>
      </c>
    </row>
    <row r="6443" spans="1:29" x14ac:dyDescent="0.25">
      <c r="A6443" s="6"/>
      <c r="B6443" s="10"/>
      <c r="C6443" s="6"/>
      <c r="D6443" s="6"/>
      <c r="E6443" s="6"/>
      <c r="F6443" s="6"/>
      <c r="G6443" s="6"/>
      <c r="H6443" s="6"/>
      <c r="I6443" s="6"/>
      <c r="J6443" s="6"/>
      <c r="K6443" s="6"/>
      <c r="L6443" s="6"/>
      <c r="M6443" s="6"/>
      <c r="N6443" s="6"/>
      <c r="O6443" s="6"/>
      <c r="P6443" s="10"/>
      <c r="Q6443" s="15" t="str">
        <f t="shared" ca="1" si="202"/>
        <v>-</v>
      </c>
      <c r="R6443" s="6"/>
      <c r="S6443" s="6"/>
      <c r="T6443" s="6"/>
      <c r="U6443" s="6"/>
      <c r="V6443" s="6"/>
      <c r="W6443" s="6" t="str">
        <f t="shared" si="201"/>
        <v>-</v>
      </c>
      <c r="X6443" s="6"/>
      <c r="Y6443" s="6"/>
      <c r="Z6443" s="6"/>
      <c r="AA6443" s="6"/>
      <c r="AB6443" s="6"/>
      <c r="AC6443" s="6"/>
    </row>
    <row r="6444" spans="1:29" x14ac:dyDescent="0.25">
      <c r="Q6444" s="12" t="str">
        <f t="shared" ca="1" si="202"/>
        <v>-</v>
      </c>
      <c r="W6444" t="str">
        <f t="shared" si="201"/>
        <v>-</v>
      </c>
    </row>
    <row r="6445" spans="1:29" x14ac:dyDescent="0.25">
      <c r="A6445" s="6"/>
      <c r="B6445" s="10"/>
      <c r="C6445" s="6"/>
      <c r="D6445" s="6"/>
      <c r="E6445" s="6"/>
      <c r="F6445" s="6"/>
      <c r="G6445" s="6"/>
      <c r="H6445" s="6"/>
      <c r="I6445" s="6"/>
      <c r="J6445" s="6"/>
      <c r="K6445" s="6"/>
      <c r="L6445" s="6"/>
      <c r="M6445" s="6"/>
      <c r="N6445" s="6"/>
      <c r="O6445" s="6"/>
      <c r="P6445" s="10"/>
      <c r="Q6445" s="15" t="str">
        <f t="shared" ca="1" si="202"/>
        <v>-</v>
      </c>
      <c r="R6445" s="6"/>
      <c r="S6445" s="6"/>
      <c r="T6445" s="6"/>
      <c r="U6445" s="6"/>
      <c r="V6445" s="6"/>
      <c r="W6445" s="6" t="str">
        <f t="shared" si="201"/>
        <v>-</v>
      </c>
      <c r="X6445" s="6"/>
      <c r="Y6445" s="6"/>
      <c r="Z6445" s="6"/>
      <c r="AA6445" s="6"/>
      <c r="AB6445" s="6"/>
      <c r="AC6445" s="6"/>
    </row>
    <row r="6446" spans="1:29" x14ac:dyDescent="0.25">
      <c r="Q6446" s="12" t="str">
        <f t="shared" ca="1" si="202"/>
        <v>-</v>
      </c>
      <c r="W6446" t="str">
        <f t="shared" si="201"/>
        <v>-</v>
      </c>
    </row>
    <row r="6447" spans="1:29" x14ac:dyDescent="0.25">
      <c r="A6447" s="6"/>
      <c r="B6447" s="10"/>
      <c r="C6447" s="6"/>
      <c r="D6447" s="6"/>
      <c r="E6447" s="6"/>
      <c r="F6447" s="6"/>
      <c r="G6447" s="6"/>
      <c r="H6447" s="6"/>
      <c r="I6447" s="6"/>
      <c r="J6447" s="6"/>
      <c r="K6447" s="6"/>
      <c r="L6447" s="6"/>
      <c r="M6447" s="6"/>
      <c r="N6447" s="6"/>
      <c r="O6447" s="6"/>
      <c r="P6447" s="10"/>
      <c r="Q6447" s="15" t="str">
        <f t="shared" ca="1" si="202"/>
        <v>-</v>
      </c>
      <c r="R6447" s="6"/>
      <c r="S6447" s="6"/>
      <c r="T6447" s="6"/>
      <c r="U6447" s="6"/>
      <c r="V6447" s="6"/>
      <c r="W6447" s="6" t="str">
        <f t="shared" si="201"/>
        <v>-</v>
      </c>
      <c r="X6447" s="6"/>
      <c r="Y6447" s="6"/>
      <c r="Z6447" s="6"/>
      <c r="AA6447" s="6"/>
      <c r="AB6447" s="6"/>
      <c r="AC6447" s="6"/>
    </row>
    <row r="6448" spans="1:29" x14ac:dyDescent="0.25">
      <c r="Q6448" s="12" t="str">
        <f t="shared" ca="1" si="202"/>
        <v>-</v>
      </c>
      <c r="W6448" t="str">
        <f t="shared" si="201"/>
        <v>-</v>
      </c>
    </row>
    <row r="6449" spans="1:29" x14ac:dyDescent="0.25">
      <c r="A6449" s="6"/>
      <c r="B6449" s="10"/>
      <c r="C6449" s="6"/>
      <c r="D6449" s="6"/>
      <c r="E6449" s="6"/>
      <c r="F6449" s="6"/>
      <c r="G6449" s="6"/>
      <c r="H6449" s="6"/>
      <c r="I6449" s="6"/>
      <c r="J6449" s="6"/>
      <c r="K6449" s="6"/>
      <c r="L6449" s="6"/>
      <c r="M6449" s="6"/>
      <c r="N6449" s="6"/>
      <c r="O6449" s="6"/>
      <c r="P6449" s="10"/>
      <c r="Q6449" s="15" t="str">
        <f t="shared" ca="1" si="202"/>
        <v>-</v>
      </c>
      <c r="R6449" s="6"/>
      <c r="S6449" s="6"/>
      <c r="T6449" s="6"/>
      <c r="U6449" s="6"/>
      <c r="V6449" s="6"/>
      <c r="W6449" s="6" t="str">
        <f t="shared" si="201"/>
        <v>-</v>
      </c>
      <c r="X6449" s="6"/>
      <c r="Y6449" s="6"/>
      <c r="Z6449" s="6"/>
      <c r="AA6449" s="6"/>
      <c r="AB6449" s="6"/>
      <c r="AC6449" s="6"/>
    </row>
    <row r="6450" spans="1:29" x14ac:dyDescent="0.25">
      <c r="Q6450" s="12" t="str">
        <f t="shared" ca="1" si="202"/>
        <v>-</v>
      </c>
      <c r="W6450" t="str">
        <f t="shared" si="201"/>
        <v>-</v>
      </c>
    </row>
    <row r="6451" spans="1:29" x14ac:dyDescent="0.25">
      <c r="A6451" s="6"/>
      <c r="B6451" s="10"/>
      <c r="C6451" s="6"/>
      <c r="D6451" s="6"/>
      <c r="E6451" s="6"/>
      <c r="F6451" s="6"/>
      <c r="G6451" s="6"/>
      <c r="H6451" s="6"/>
      <c r="I6451" s="6"/>
      <c r="J6451" s="6"/>
      <c r="K6451" s="6"/>
      <c r="L6451" s="6"/>
      <c r="M6451" s="6"/>
      <c r="N6451" s="6"/>
      <c r="O6451" s="6"/>
      <c r="P6451" s="10"/>
      <c r="Q6451" s="15" t="str">
        <f t="shared" ca="1" si="202"/>
        <v>-</v>
      </c>
      <c r="R6451" s="6"/>
      <c r="S6451" s="6"/>
      <c r="T6451" s="6"/>
      <c r="U6451" s="6"/>
      <c r="V6451" s="6"/>
      <c r="W6451" s="6" t="str">
        <f t="shared" si="201"/>
        <v>-</v>
      </c>
      <c r="X6451" s="6"/>
      <c r="Y6451" s="6"/>
      <c r="Z6451" s="6"/>
      <c r="AA6451" s="6"/>
      <c r="AB6451" s="6"/>
      <c r="AC6451" s="6"/>
    </row>
    <row r="6452" spans="1:29" x14ac:dyDescent="0.25">
      <c r="Q6452" s="12" t="str">
        <f t="shared" ca="1" si="202"/>
        <v>-</v>
      </c>
      <c r="W6452" t="str">
        <f t="shared" si="201"/>
        <v>-</v>
      </c>
    </row>
    <row r="6453" spans="1:29" x14ac:dyDescent="0.25">
      <c r="A6453" s="6"/>
      <c r="B6453" s="10"/>
      <c r="C6453" s="6"/>
      <c r="D6453" s="6"/>
      <c r="E6453" s="6"/>
      <c r="F6453" s="6"/>
      <c r="G6453" s="6"/>
      <c r="H6453" s="6"/>
      <c r="I6453" s="6"/>
      <c r="J6453" s="6"/>
      <c r="K6453" s="6"/>
      <c r="L6453" s="6"/>
      <c r="M6453" s="6"/>
      <c r="N6453" s="6"/>
      <c r="O6453" s="6"/>
      <c r="P6453" s="10"/>
      <c r="Q6453" s="15" t="str">
        <f t="shared" ca="1" si="202"/>
        <v>-</v>
      </c>
      <c r="R6453" s="6"/>
      <c r="S6453" s="6"/>
      <c r="T6453" s="6"/>
      <c r="U6453" s="6"/>
      <c r="V6453" s="6"/>
      <c r="W6453" s="6" t="str">
        <f t="shared" si="201"/>
        <v>-</v>
      </c>
      <c r="X6453" s="6"/>
      <c r="Y6453" s="6"/>
      <c r="Z6453" s="6"/>
      <c r="AA6453" s="6"/>
      <c r="AB6453" s="6"/>
      <c r="AC6453" s="6"/>
    </row>
    <row r="6454" spans="1:29" x14ac:dyDescent="0.25">
      <c r="Q6454" s="12" t="str">
        <f t="shared" ca="1" si="202"/>
        <v>-</v>
      </c>
      <c r="W6454" t="str">
        <f t="shared" si="201"/>
        <v>-</v>
      </c>
    </row>
    <row r="6455" spans="1:29" x14ac:dyDescent="0.25">
      <c r="A6455" s="6"/>
      <c r="B6455" s="10"/>
      <c r="C6455" s="6"/>
      <c r="D6455" s="6"/>
      <c r="E6455" s="6"/>
      <c r="F6455" s="6"/>
      <c r="G6455" s="6"/>
      <c r="H6455" s="6"/>
      <c r="I6455" s="6"/>
      <c r="J6455" s="6"/>
      <c r="K6455" s="6"/>
      <c r="L6455" s="6"/>
      <c r="M6455" s="6"/>
      <c r="N6455" s="6"/>
      <c r="O6455" s="6"/>
      <c r="P6455" s="10"/>
      <c r="Q6455" s="15" t="str">
        <f t="shared" ca="1" si="202"/>
        <v>-</v>
      </c>
      <c r="R6455" s="6"/>
      <c r="S6455" s="6"/>
      <c r="T6455" s="6"/>
      <c r="U6455" s="6"/>
      <c r="V6455" s="6"/>
      <c r="W6455" s="6" t="str">
        <f t="shared" si="201"/>
        <v>-</v>
      </c>
      <c r="X6455" s="6"/>
      <c r="Y6455" s="6"/>
      <c r="Z6455" s="6"/>
      <c r="AA6455" s="6"/>
      <c r="AB6455" s="6"/>
      <c r="AC6455" s="6"/>
    </row>
    <row r="6456" spans="1:29" x14ac:dyDescent="0.25">
      <c r="Q6456" s="12" t="str">
        <f t="shared" ca="1" si="202"/>
        <v>-</v>
      </c>
      <c r="W6456" t="str">
        <f t="shared" si="201"/>
        <v>-</v>
      </c>
    </row>
    <row r="6457" spans="1:29" x14ac:dyDescent="0.25">
      <c r="A6457" s="6"/>
      <c r="B6457" s="10"/>
      <c r="C6457" s="6"/>
      <c r="D6457" s="6"/>
      <c r="E6457" s="6"/>
      <c r="F6457" s="6"/>
      <c r="G6457" s="6"/>
      <c r="H6457" s="6"/>
      <c r="I6457" s="6"/>
      <c r="J6457" s="6"/>
      <c r="K6457" s="6"/>
      <c r="L6457" s="6"/>
      <c r="M6457" s="6"/>
      <c r="N6457" s="6"/>
      <c r="O6457" s="6"/>
      <c r="P6457" s="10"/>
      <c r="Q6457" s="15" t="str">
        <f t="shared" ca="1" si="202"/>
        <v>-</v>
      </c>
      <c r="R6457" s="6"/>
      <c r="S6457" s="6"/>
      <c r="T6457" s="6"/>
      <c r="U6457" s="6"/>
      <c r="V6457" s="6"/>
      <c r="W6457" s="6" t="str">
        <f t="shared" si="201"/>
        <v>-</v>
      </c>
      <c r="X6457" s="6"/>
      <c r="Y6457" s="6"/>
      <c r="Z6457" s="6"/>
      <c r="AA6457" s="6"/>
      <c r="AB6457" s="6"/>
      <c r="AC6457" s="6"/>
    </row>
    <row r="6458" spans="1:29" x14ac:dyDescent="0.25">
      <c r="Q6458" s="12" t="str">
        <f t="shared" ca="1" si="202"/>
        <v>-</v>
      </c>
      <c r="W6458" t="str">
        <f t="shared" si="201"/>
        <v>-</v>
      </c>
    </row>
    <row r="6459" spans="1:29" x14ac:dyDescent="0.25">
      <c r="A6459" s="6"/>
      <c r="B6459" s="10"/>
      <c r="C6459" s="6"/>
      <c r="D6459" s="6"/>
      <c r="E6459" s="6"/>
      <c r="F6459" s="6"/>
      <c r="G6459" s="6"/>
      <c r="H6459" s="6"/>
      <c r="I6459" s="6"/>
      <c r="J6459" s="6"/>
      <c r="K6459" s="6"/>
      <c r="L6459" s="6"/>
      <c r="M6459" s="6"/>
      <c r="N6459" s="6"/>
      <c r="O6459" s="6"/>
      <c r="P6459" s="10"/>
      <c r="Q6459" s="15" t="str">
        <f t="shared" ca="1" si="202"/>
        <v>-</v>
      </c>
      <c r="R6459" s="6"/>
      <c r="S6459" s="6"/>
      <c r="T6459" s="6"/>
      <c r="U6459" s="6"/>
      <c r="V6459" s="6"/>
      <c r="W6459" s="6" t="str">
        <f t="shared" si="201"/>
        <v>-</v>
      </c>
      <c r="X6459" s="6"/>
      <c r="Y6459" s="6"/>
      <c r="Z6459" s="6"/>
      <c r="AA6459" s="6"/>
      <c r="AB6459" s="6"/>
      <c r="AC6459" s="6"/>
    </row>
    <row r="6460" spans="1:29" x14ac:dyDescent="0.25">
      <c r="Q6460" s="12" t="str">
        <f t="shared" ca="1" si="202"/>
        <v>-</v>
      </c>
      <c r="W6460" t="str">
        <f t="shared" si="201"/>
        <v>-</v>
      </c>
    </row>
    <row r="6461" spans="1:29" x14ac:dyDescent="0.25">
      <c r="A6461" s="6"/>
      <c r="B6461" s="10"/>
      <c r="C6461" s="6"/>
      <c r="D6461" s="6"/>
      <c r="E6461" s="6"/>
      <c r="F6461" s="6"/>
      <c r="G6461" s="6"/>
      <c r="H6461" s="6"/>
      <c r="I6461" s="6"/>
      <c r="J6461" s="6"/>
      <c r="K6461" s="6"/>
      <c r="L6461" s="6"/>
      <c r="M6461" s="6"/>
      <c r="N6461" s="6"/>
      <c r="O6461" s="6"/>
      <c r="P6461" s="10"/>
      <c r="Q6461" s="15" t="str">
        <f t="shared" ca="1" si="202"/>
        <v>-</v>
      </c>
      <c r="R6461" s="6"/>
      <c r="S6461" s="6"/>
      <c r="T6461" s="6"/>
      <c r="U6461" s="6"/>
      <c r="V6461" s="6"/>
      <c r="W6461" s="6" t="str">
        <f t="shared" si="201"/>
        <v>-</v>
      </c>
      <c r="X6461" s="6"/>
      <c r="Y6461" s="6"/>
      <c r="Z6461" s="6"/>
      <c r="AA6461" s="6"/>
      <c r="AB6461" s="6"/>
      <c r="AC6461" s="6"/>
    </row>
    <row r="6462" spans="1:29" x14ac:dyDescent="0.25">
      <c r="Q6462" s="12" t="str">
        <f t="shared" ca="1" si="202"/>
        <v>-</v>
      </c>
      <c r="W6462" t="str">
        <f t="shared" si="201"/>
        <v>-</v>
      </c>
    </row>
    <row r="6463" spans="1:29" x14ac:dyDescent="0.25">
      <c r="A6463" s="6"/>
      <c r="B6463" s="10"/>
      <c r="C6463" s="6"/>
      <c r="D6463" s="6"/>
      <c r="E6463" s="6"/>
      <c r="F6463" s="6"/>
      <c r="G6463" s="6"/>
      <c r="H6463" s="6"/>
      <c r="I6463" s="6"/>
      <c r="J6463" s="6"/>
      <c r="K6463" s="6"/>
      <c r="L6463" s="6"/>
      <c r="M6463" s="6"/>
      <c r="N6463" s="6"/>
      <c r="O6463" s="6"/>
      <c r="P6463" s="10"/>
      <c r="Q6463" s="15" t="str">
        <f t="shared" ca="1" si="202"/>
        <v>-</v>
      </c>
      <c r="R6463" s="6"/>
      <c r="S6463" s="6"/>
      <c r="T6463" s="6"/>
      <c r="U6463" s="6"/>
      <c r="V6463" s="6"/>
      <c r="W6463" s="6" t="str">
        <f t="shared" ref="W6463:W6526" si="203">IF(OR(ISBLANK(J6463),ISBLANK(V6463)),"-",(IF(J6463=V6463,"Yes","No")))</f>
        <v>-</v>
      </c>
      <c r="X6463" s="6"/>
      <c r="Y6463" s="6"/>
      <c r="Z6463" s="6"/>
      <c r="AA6463" s="6"/>
      <c r="AB6463" s="6"/>
      <c r="AC6463" s="6"/>
    </row>
    <row r="6464" spans="1:29" x14ac:dyDescent="0.25">
      <c r="Q6464" s="12" t="str">
        <f t="shared" ref="Q6464:Q6527" ca="1" si="204">IF(B6464&gt;1/1/1900, (IF(R6464="Closed",(DATEDIF(B6464,P6464,"d"))-(DATEDIF(M6464,O6464,"d")),IF(OR(R6464="Pending",ISBLANK(P6464)),TODAY()-B6464))),"-")</f>
        <v>-</v>
      </c>
      <c r="W6464" t="str">
        <f t="shared" si="203"/>
        <v>-</v>
      </c>
    </row>
    <row r="6465" spans="1:29" x14ac:dyDescent="0.25">
      <c r="A6465" s="6"/>
      <c r="B6465" s="10"/>
      <c r="C6465" s="6"/>
      <c r="D6465" s="6"/>
      <c r="E6465" s="6"/>
      <c r="F6465" s="6"/>
      <c r="G6465" s="6"/>
      <c r="H6465" s="6"/>
      <c r="I6465" s="6"/>
      <c r="J6465" s="6"/>
      <c r="K6465" s="6"/>
      <c r="L6465" s="6"/>
      <c r="M6465" s="6"/>
      <c r="N6465" s="6"/>
      <c r="O6465" s="6"/>
      <c r="P6465" s="10"/>
      <c r="Q6465" s="15" t="str">
        <f t="shared" ca="1" si="204"/>
        <v>-</v>
      </c>
      <c r="R6465" s="6"/>
      <c r="S6465" s="6"/>
      <c r="T6465" s="6"/>
      <c r="U6465" s="6"/>
      <c r="V6465" s="6"/>
      <c r="W6465" s="6" t="str">
        <f t="shared" si="203"/>
        <v>-</v>
      </c>
      <c r="X6465" s="6"/>
      <c r="Y6465" s="6"/>
      <c r="Z6465" s="6"/>
      <c r="AA6465" s="6"/>
      <c r="AB6465" s="6"/>
      <c r="AC6465" s="6"/>
    </row>
    <row r="6466" spans="1:29" x14ac:dyDescent="0.25">
      <c r="Q6466" s="12" t="str">
        <f t="shared" ca="1" si="204"/>
        <v>-</v>
      </c>
      <c r="W6466" t="str">
        <f t="shared" si="203"/>
        <v>-</v>
      </c>
    </row>
    <row r="6467" spans="1:29" x14ac:dyDescent="0.25">
      <c r="A6467" s="6"/>
      <c r="B6467" s="10"/>
      <c r="C6467" s="6"/>
      <c r="D6467" s="6"/>
      <c r="E6467" s="6"/>
      <c r="F6467" s="6"/>
      <c r="G6467" s="6"/>
      <c r="H6467" s="6"/>
      <c r="I6467" s="6"/>
      <c r="J6467" s="6"/>
      <c r="K6467" s="6"/>
      <c r="L6467" s="6"/>
      <c r="M6467" s="6"/>
      <c r="N6467" s="6"/>
      <c r="O6467" s="6"/>
      <c r="P6467" s="10"/>
      <c r="Q6467" s="15" t="str">
        <f t="shared" ca="1" si="204"/>
        <v>-</v>
      </c>
      <c r="R6467" s="6"/>
      <c r="S6467" s="6"/>
      <c r="T6467" s="6"/>
      <c r="U6467" s="6"/>
      <c r="V6467" s="6"/>
      <c r="W6467" s="6" t="str">
        <f t="shared" si="203"/>
        <v>-</v>
      </c>
      <c r="X6467" s="6"/>
      <c r="Y6467" s="6"/>
      <c r="Z6467" s="6"/>
      <c r="AA6467" s="6"/>
      <c r="AB6467" s="6"/>
      <c r="AC6467" s="6"/>
    </row>
    <row r="6468" spans="1:29" x14ac:dyDescent="0.25">
      <c r="Q6468" s="12" t="str">
        <f t="shared" ca="1" si="204"/>
        <v>-</v>
      </c>
      <c r="W6468" t="str">
        <f t="shared" si="203"/>
        <v>-</v>
      </c>
    </row>
    <row r="6469" spans="1:29" x14ac:dyDescent="0.25">
      <c r="A6469" s="6"/>
      <c r="B6469" s="10"/>
      <c r="C6469" s="6"/>
      <c r="D6469" s="6"/>
      <c r="E6469" s="6"/>
      <c r="F6469" s="6"/>
      <c r="G6469" s="6"/>
      <c r="H6469" s="6"/>
      <c r="I6469" s="6"/>
      <c r="J6469" s="6"/>
      <c r="K6469" s="6"/>
      <c r="L6469" s="6"/>
      <c r="M6469" s="6"/>
      <c r="N6469" s="6"/>
      <c r="O6469" s="6"/>
      <c r="P6469" s="10"/>
      <c r="Q6469" s="15" t="str">
        <f t="shared" ca="1" si="204"/>
        <v>-</v>
      </c>
      <c r="R6469" s="6"/>
      <c r="S6469" s="6"/>
      <c r="T6469" s="6"/>
      <c r="U6469" s="6"/>
      <c r="V6469" s="6"/>
      <c r="W6469" s="6" t="str">
        <f t="shared" si="203"/>
        <v>-</v>
      </c>
      <c r="X6469" s="6"/>
      <c r="Y6469" s="6"/>
      <c r="Z6469" s="6"/>
      <c r="AA6469" s="6"/>
      <c r="AB6469" s="6"/>
      <c r="AC6469" s="6"/>
    </row>
    <row r="6470" spans="1:29" x14ac:dyDescent="0.25">
      <c r="Q6470" s="12" t="str">
        <f t="shared" ca="1" si="204"/>
        <v>-</v>
      </c>
      <c r="W6470" t="str">
        <f t="shared" si="203"/>
        <v>-</v>
      </c>
    </row>
    <row r="6471" spans="1:29" x14ac:dyDescent="0.25">
      <c r="A6471" s="6"/>
      <c r="B6471" s="10"/>
      <c r="C6471" s="6"/>
      <c r="D6471" s="6"/>
      <c r="E6471" s="6"/>
      <c r="F6471" s="6"/>
      <c r="G6471" s="6"/>
      <c r="H6471" s="6"/>
      <c r="I6471" s="6"/>
      <c r="J6471" s="6"/>
      <c r="K6471" s="6"/>
      <c r="L6471" s="6"/>
      <c r="M6471" s="6"/>
      <c r="N6471" s="6"/>
      <c r="O6471" s="6"/>
      <c r="P6471" s="10"/>
      <c r="Q6471" s="15" t="str">
        <f t="shared" ca="1" si="204"/>
        <v>-</v>
      </c>
      <c r="R6471" s="6"/>
      <c r="S6471" s="6"/>
      <c r="T6471" s="6"/>
      <c r="U6471" s="6"/>
      <c r="V6471" s="6"/>
      <c r="W6471" s="6" t="str">
        <f t="shared" si="203"/>
        <v>-</v>
      </c>
      <c r="X6471" s="6"/>
      <c r="Y6471" s="6"/>
      <c r="Z6471" s="6"/>
      <c r="AA6471" s="6"/>
      <c r="AB6471" s="6"/>
      <c r="AC6471" s="6"/>
    </row>
    <row r="6472" spans="1:29" x14ac:dyDescent="0.25">
      <c r="Q6472" s="12" t="str">
        <f t="shared" ca="1" si="204"/>
        <v>-</v>
      </c>
      <c r="W6472" t="str">
        <f t="shared" si="203"/>
        <v>-</v>
      </c>
    </row>
    <row r="6473" spans="1:29" x14ac:dyDescent="0.25">
      <c r="A6473" s="6"/>
      <c r="B6473" s="10"/>
      <c r="C6473" s="6"/>
      <c r="D6473" s="6"/>
      <c r="E6473" s="6"/>
      <c r="F6473" s="6"/>
      <c r="G6473" s="6"/>
      <c r="H6473" s="6"/>
      <c r="I6473" s="6"/>
      <c r="J6473" s="6"/>
      <c r="K6473" s="6"/>
      <c r="L6473" s="6"/>
      <c r="M6473" s="6"/>
      <c r="N6473" s="6"/>
      <c r="O6473" s="6"/>
      <c r="P6473" s="10"/>
      <c r="Q6473" s="15" t="str">
        <f t="shared" ca="1" si="204"/>
        <v>-</v>
      </c>
      <c r="R6473" s="6"/>
      <c r="S6473" s="6"/>
      <c r="T6473" s="6"/>
      <c r="U6473" s="6"/>
      <c r="V6473" s="6"/>
      <c r="W6473" s="6" t="str">
        <f t="shared" si="203"/>
        <v>-</v>
      </c>
      <c r="X6473" s="6"/>
      <c r="Y6473" s="6"/>
      <c r="Z6473" s="6"/>
      <c r="AA6473" s="6"/>
      <c r="AB6473" s="6"/>
      <c r="AC6473" s="6"/>
    </row>
    <row r="6474" spans="1:29" x14ac:dyDescent="0.25">
      <c r="Q6474" s="12" t="str">
        <f t="shared" ca="1" si="204"/>
        <v>-</v>
      </c>
      <c r="W6474" t="str">
        <f t="shared" si="203"/>
        <v>-</v>
      </c>
    </row>
    <row r="6475" spans="1:29" x14ac:dyDescent="0.25">
      <c r="A6475" s="6"/>
      <c r="B6475" s="10"/>
      <c r="C6475" s="6"/>
      <c r="D6475" s="6"/>
      <c r="E6475" s="6"/>
      <c r="F6475" s="6"/>
      <c r="G6475" s="6"/>
      <c r="H6475" s="6"/>
      <c r="I6475" s="6"/>
      <c r="J6475" s="6"/>
      <c r="K6475" s="6"/>
      <c r="L6475" s="6"/>
      <c r="M6475" s="6"/>
      <c r="N6475" s="6"/>
      <c r="O6475" s="6"/>
      <c r="P6475" s="10"/>
      <c r="Q6475" s="15" t="str">
        <f t="shared" ca="1" si="204"/>
        <v>-</v>
      </c>
      <c r="R6475" s="6"/>
      <c r="S6475" s="6"/>
      <c r="T6475" s="6"/>
      <c r="U6475" s="6"/>
      <c r="V6475" s="6"/>
      <c r="W6475" s="6" t="str">
        <f t="shared" si="203"/>
        <v>-</v>
      </c>
      <c r="X6475" s="6"/>
      <c r="Y6475" s="6"/>
      <c r="Z6475" s="6"/>
      <c r="AA6475" s="6"/>
      <c r="AB6475" s="6"/>
      <c r="AC6475" s="6"/>
    </row>
    <row r="6476" spans="1:29" x14ac:dyDescent="0.25">
      <c r="Q6476" s="12" t="str">
        <f t="shared" ca="1" si="204"/>
        <v>-</v>
      </c>
      <c r="W6476" t="str">
        <f t="shared" si="203"/>
        <v>-</v>
      </c>
    </row>
    <row r="6477" spans="1:29" x14ac:dyDescent="0.25">
      <c r="A6477" s="6"/>
      <c r="B6477" s="10"/>
      <c r="C6477" s="6"/>
      <c r="D6477" s="6"/>
      <c r="E6477" s="6"/>
      <c r="F6477" s="6"/>
      <c r="G6477" s="6"/>
      <c r="H6477" s="6"/>
      <c r="I6477" s="6"/>
      <c r="J6477" s="6"/>
      <c r="K6477" s="6"/>
      <c r="L6477" s="6"/>
      <c r="M6477" s="6"/>
      <c r="N6477" s="6"/>
      <c r="O6477" s="6"/>
      <c r="P6477" s="10"/>
      <c r="Q6477" s="15" t="str">
        <f t="shared" ca="1" si="204"/>
        <v>-</v>
      </c>
      <c r="R6477" s="6"/>
      <c r="S6477" s="6"/>
      <c r="T6477" s="6"/>
      <c r="U6477" s="6"/>
      <c r="V6477" s="6"/>
      <c r="W6477" s="6" t="str">
        <f t="shared" si="203"/>
        <v>-</v>
      </c>
      <c r="X6477" s="6"/>
      <c r="Y6477" s="6"/>
      <c r="Z6477" s="6"/>
      <c r="AA6477" s="6"/>
      <c r="AB6477" s="6"/>
      <c r="AC6477" s="6"/>
    </row>
    <row r="6478" spans="1:29" x14ac:dyDescent="0.25">
      <c r="Q6478" s="12" t="str">
        <f t="shared" ca="1" si="204"/>
        <v>-</v>
      </c>
      <c r="W6478" t="str">
        <f t="shared" si="203"/>
        <v>-</v>
      </c>
    </row>
    <row r="6479" spans="1:29" x14ac:dyDescent="0.25">
      <c r="A6479" s="6"/>
      <c r="B6479" s="10"/>
      <c r="C6479" s="6"/>
      <c r="D6479" s="6"/>
      <c r="E6479" s="6"/>
      <c r="F6479" s="6"/>
      <c r="G6479" s="6"/>
      <c r="H6479" s="6"/>
      <c r="I6479" s="6"/>
      <c r="J6479" s="6"/>
      <c r="K6479" s="6"/>
      <c r="L6479" s="6"/>
      <c r="M6479" s="6"/>
      <c r="N6479" s="6"/>
      <c r="O6479" s="6"/>
      <c r="P6479" s="10"/>
      <c r="Q6479" s="15" t="str">
        <f t="shared" ca="1" si="204"/>
        <v>-</v>
      </c>
      <c r="R6479" s="6"/>
      <c r="S6479" s="6"/>
      <c r="T6479" s="6"/>
      <c r="U6479" s="6"/>
      <c r="V6479" s="6"/>
      <c r="W6479" s="6" t="str">
        <f t="shared" si="203"/>
        <v>-</v>
      </c>
      <c r="X6479" s="6"/>
      <c r="Y6479" s="6"/>
      <c r="Z6479" s="6"/>
      <c r="AA6479" s="6"/>
      <c r="AB6479" s="6"/>
      <c r="AC6479" s="6"/>
    </row>
    <row r="6480" spans="1:29" x14ac:dyDescent="0.25">
      <c r="Q6480" s="12" t="str">
        <f t="shared" ca="1" si="204"/>
        <v>-</v>
      </c>
      <c r="W6480" t="str">
        <f t="shared" si="203"/>
        <v>-</v>
      </c>
    </row>
    <row r="6481" spans="1:29" x14ac:dyDescent="0.25">
      <c r="A6481" s="6"/>
      <c r="B6481" s="10"/>
      <c r="C6481" s="6"/>
      <c r="D6481" s="6"/>
      <c r="E6481" s="6"/>
      <c r="F6481" s="6"/>
      <c r="G6481" s="6"/>
      <c r="H6481" s="6"/>
      <c r="I6481" s="6"/>
      <c r="J6481" s="6"/>
      <c r="K6481" s="6"/>
      <c r="L6481" s="6"/>
      <c r="M6481" s="6"/>
      <c r="N6481" s="6"/>
      <c r="O6481" s="6"/>
      <c r="P6481" s="10"/>
      <c r="Q6481" s="15" t="str">
        <f t="shared" ca="1" si="204"/>
        <v>-</v>
      </c>
      <c r="R6481" s="6"/>
      <c r="S6481" s="6"/>
      <c r="T6481" s="6"/>
      <c r="U6481" s="6"/>
      <c r="V6481" s="6"/>
      <c r="W6481" s="6" t="str">
        <f t="shared" si="203"/>
        <v>-</v>
      </c>
      <c r="X6481" s="6"/>
      <c r="Y6481" s="6"/>
      <c r="Z6481" s="6"/>
      <c r="AA6481" s="6"/>
      <c r="AB6481" s="6"/>
      <c r="AC6481" s="6"/>
    </row>
    <row r="6482" spans="1:29" x14ac:dyDescent="0.25">
      <c r="Q6482" s="12" t="str">
        <f t="shared" ca="1" si="204"/>
        <v>-</v>
      </c>
      <c r="W6482" t="str">
        <f t="shared" si="203"/>
        <v>-</v>
      </c>
    </row>
    <row r="6483" spans="1:29" x14ac:dyDescent="0.25">
      <c r="A6483" s="6"/>
      <c r="B6483" s="10"/>
      <c r="C6483" s="6"/>
      <c r="D6483" s="6"/>
      <c r="E6483" s="6"/>
      <c r="F6483" s="6"/>
      <c r="G6483" s="6"/>
      <c r="H6483" s="6"/>
      <c r="I6483" s="6"/>
      <c r="J6483" s="6"/>
      <c r="K6483" s="6"/>
      <c r="L6483" s="6"/>
      <c r="M6483" s="6"/>
      <c r="N6483" s="6"/>
      <c r="O6483" s="6"/>
      <c r="P6483" s="10"/>
      <c r="Q6483" s="15" t="str">
        <f t="shared" ca="1" si="204"/>
        <v>-</v>
      </c>
      <c r="R6483" s="6"/>
      <c r="S6483" s="6"/>
      <c r="T6483" s="6"/>
      <c r="U6483" s="6"/>
      <c r="V6483" s="6"/>
      <c r="W6483" s="6" t="str">
        <f t="shared" si="203"/>
        <v>-</v>
      </c>
      <c r="X6483" s="6"/>
      <c r="Y6483" s="6"/>
      <c r="Z6483" s="6"/>
      <c r="AA6483" s="6"/>
      <c r="AB6483" s="6"/>
      <c r="AC6483" s="6"/>
    </row>
    <row r="6484" spans="1:29" x14ac:dyDescent="0.25">
      <c r="Q6484" s="12" t="str">
        <f t="shared" ca="1" si="204"/>
        <v>-</v>
      </c>
      <c r="W6484" t="str">
        <f t="shared" si="203"/>
        <v>-</v>
      </c>
    </row>
    <row r="6485" spans="1:29" x14ac:dyDescent="0.25">
      <c r="A6485" s="6"/>
      <c r="B6485" s="10"/>
      <c r="C6485" s="6"/>
      <c r="D6485" s="6"/>
      <c r="E6485" s="6"/>
      <c r="F6485" s="6"/>
      <c r="G6485" s="6"/>
      <c r="H6485" s="6"/>
      <c r="I6485" s="6"/>
      <c r="J6485" s="6"/>
      <c r="K6485" s="6"/>
      <c r="L6485" s="6"/>
      <c r="M6485" s="6"/>
      <c r="N6485" s="6"/>
      <c r="O6485" s="6"/>
      <c r="P6485" s="10"/>
      <c r="Q6485" s="15" t="str">
        <f t="shared" ca="1" si="204"/>
        <v>-</v>
      </c>
      <c r="R6485" s="6"/>
      <c r="S6485" s="6"/>
      <c r="T6485" s="6"/>
      <c r="U6485" s="6"/>
      <c r="V6485" s="6"/>
      <c r="W6485" s="6" t="str">
        <f t="shared" si="203"/>
        <v>-</v>
      </c>
      <c r="X6485" s="6"/>
      <c r="Y6485" s="6"/>
      <c r="Z6485" s="6"/>
      <c r="AA6485" s="6"/>
      <c r="AB6485" s="6"/>
      <c r="AC6485" s="6"/>
    </row>
    <row r="6486" spans="1:29" x14ac:dyDescent="0.25">
      <c r="Q6486" s="12" t="str">
        <f t="shared" ca="1" si="204"/>
        <v>-</v>
      </c>
      <c r="W6486" t="str">
        <f t="shared" si="203"/>
        <v>-</v>
      </c>
    </row>
    <row r="6487" spans="1:29" x14ac:dyDescent="0.25">
      <c r="A6487" s="6"/>
      <c r="B6487" s="10"/>
      <c r="C6487" s="6"/>
      <c r="D6487" s="6"/>
      <c r="E6487" s="6"/>
      <c r="F6487" s="6"/>
      <c r="G6487" s="6"/>
      <c r="H6487" s="6"/>
      <c r="I6487" s="6"/>
      <c r="J6487" s="6"/>
      <c r="K6487" s="6"/>
      <c r="L6487" s="6"/>
      <c r="M6487" s="6"/>
      <c r="N6487" s="6"/>
      <c r="O6487" s="6"/>
      <c r="P6487" s="10"/>
      <c r="Q6487" s="15" t="str">
        <f t="shared" ca="1" si="204"/>
        <v>-</v>
      </c>
      <c r="R6487" s="6"/>
      <c r="S6487" s="6"/>
      <c r="T6487" s="6"/>
      <c r="U6487" s="6"/>
      <c r="V6487" s="6"/>
      <c r="W6487" s="6" t="str">
        <f t="shared" si="203"/>
        <v>-</v>
      </c>
      <c r="X6487" s="6"/>
      <c r="Y6487" s="6"/>
      <c r="Z6487" s="6"/>
      <c r="AA6487" s="6"/>
      <c r="AB6487" s="6"/>
      <c r="AC6487" s="6"/>
    </row>
    <row r="6488" spans="1:29" x14ac:dyDescent="0.25">
      <c r="Q6488" s="12" t="str">
        <f t="shared" ca="1" si="204"/>
        <v>-</v>
      </c>
      <c r="W6488" t="str">
        <f t="shared" si="203"/>
        <v>-</v>
      </c>
    </row>
    <row r="6489" spans="1:29" x14ac:dyDescent="0.25">
      <c r="A6489" s="6"/>
      <c r="B6489" s="10"/>
      <c r="C6489" s="6"/>
      <c r="D6489" s="6"/>
      <c r="E6489" s="6"/>
      <c r="F6489" s="6"/>
      <c r="G6489" s="6"/>
      <c r="H6489" s="6"/>
      <c r="I6489" s="6"/>
      <c r="J6489" s="6"/>
      <c r="K6489" s="6"/>
      <c r="L6489" s="6"/>
      <c r="M6489" s="6"/>
      <c r="N6489" s="6"/>
      <c r="O6489" s="6"/>
      <c r="P6489" s="10"/>
      <c r="Q6489" s="15" t="str">
        <f t="shared" ca="1" si="204"/>
        <v>-</v>
      </c>
      <c r="R6489" s="6"/>
      <c r="S6489" s="6"/>
      <c r="T6489" s="6"/>
      <c r="U6489" s="6"/>
      <c r="V6489" s="6"/>
      <c r="W6489" s="6" t="str">
        <f t="shared" si="203"/>
        <v>-</v>
      </c>
      <c r="X6489" s="6"/>
      <c r="Y6489" s="6"/>
      <c r="Z6489" s="6"/>
      <c r="AA6489" s="6"/>
      <c r="AB6489" s="6"/>
      <c r="AC6489" s="6"/>
    </row>
    <row r="6490" spans="1:29" x14ac:dyDescent="0.25">
      <c r="Q6490" s="12" t="str">
        <f t="shared" ca="1" si="204"/>
        <v>-</v>
      </c>
      <c r="W6490" t="str">
        <f t="shared" si="203"/>
        <v>-</v>
      </c>
    </row>
    <row r="6491" spans="1:29" x14ac:dyDescent="0.25">
      <c r="A6491" s="6"/>
      <c r="B6491" s="10"/>
      <c r="C6491" s="6"/>
      <c r="D6491" s="6"/>
      <c r="E6491" s="6"/>
      <c r="F6491" s="6"/>
      <c r="G6491" s="6"/>
      <c r="H6491" s="6"/>
      <c r="I6491" s="6"/>
      <c r="J6491" s="6"/>
      <c r="K6491" s="6"/>
      <c r="L6491" s="6"/>
      <c r="M6491" s="6"/>
      <c r="N6491" s="6"/>
      <c r="O6491" s="6"/>
      <c r="P6491" s="10"/>
      <c r="Q6491" s="15" t="str">
        <f t="shared" ca="1" si="204"/>
        <v>-</v>
      </c>
      <c r="R6491" s="6"/>
      <c r="S6491" s="6"/>
      <c r="T6491" s="6"/>
      <c r="U6491" s="6"/>
      <c r="V6491" s="6"/>
      <c r="W6491" s="6" t="str">
        <f t="shared" si="203"/>
        <v>-</v>
      </c>
      <c r="X6491" s="6"/>
      <c r="Y6491" s="6"/>
      <c r="Z6491" s="6"/>
      <c r="AA6491" s="6"/>
      <c r="AB6491" s="6"/>
      <c r="AC6491" s="6"/>
    </row>
    <row r="6492" spans="1:29" x14ac:dyDescent="0.25">
      <c r="Q6492" s="12" t="str">
        <f t="shared" ca="1" si="204"/>
        <v>-</v>
      </c>
      <c r="W6492" t="str">
        <f t="shared" si="203"/>
        <v>-</v>
      </c>
    </row>
    <row r="6493" spans="1:29" x14ac:dyDescent="0.25">
      <c r="A6493" s="6"/>
      <c r="B6493" s="10"/>
      <c r="C6493" s="6"/>
      <c r="D6493" s="6"/>
      <c r="E6493" s="6"/>
      <c r="F6493" s="6"/>
      <c r="G6493" s="6"/>
      <c r="H6493" s="6"/>
      <c r="I6493" s="6"/>
      <c r="J6493" s="6"/>
      <c r="K6493" s="6"/>
      <c r="L6493" s="6"/>
      <c r="M6493" s="6"/>
      <c r="N6493" s="6"/>
      <c r="O6493" s="6"/>
      <c r="P6493" s="10"/>
      <c r="Q6493" s="15" t="str">
        <f t="shared" ca="1" si="204"/>
        <v>-</v>
      </c>
      <c r="R6493" s="6"/>
      <c r="S6493" s="6"/>
      <c r="T6493" s="6"/>
      <c r="U6493" s="6"/>
      <c r="V6493" s="6"/>
      <c r="W6493" s="6" t="str">
        <f t="shared" si="203"/>
        <v>-</v>
      </c>
      <c r="X6493" s="6"/>
      <c r="Y6493" s="6"/>
      <c r="Z6493" s="6"/>
      <c r="AA6493" s="6"/>
      <c r="AB6493" s="6"/>
      <c r="AC6493" s="6"/>
    </row>
    <row r="6494" spans="1:29" x14ac:dyDescent="0.25">
      <c r="Q6494" s="12" t="str">
        <f t="shared" ca="1" si="204"/>
        <v>-</v>
      </c>
      <c r="W6494" t="str">
        <f t="shared" si="203"/>
        <v>-</v>
      </c>
    </row>
    <row r="6495" spans="1:29" x14ac:dyDescent="0.25">
      <c r="A6495" s="6"/>
      <c r="B6495" s="10"/>
      <c r="C6495" s="6"/>
      <c r="D6495" s="6"/>
      <c r="E6495" s="6"/>
      <c r="F6495" s="6"/>
      <c r="G6495" s="6"/>
      <c r="H6495" s="6"/>
      <c r="I6495" s="6"/>
      <c r="J6495" s="6"/>
      <c r="K6495" s="6"/>
      <c r="L6495" s="6"/>
      <c r="M6495" s="6"/>
      <c r="N6495" s="6"/>
      <c r="O6495" s="6"/>
      <c r="P6495" s="10"/>
      <c r="Q6495" s="15" t="str">
        <f t="shared" ca="1" si="204"/>
        <v>-</v>
      </c>
      <c r="R6495" s="6"/>
      <c r="S6495" s="6"/>
      <c r="T6495" s="6"/>
      <c r="U6495" s="6"/>
      <c r="V6495" s="6"/>
      <c r="W6495" s="6" t="str">
        <f t="shared" si="203"/>
        <v>-</v>
      </c>
      <c r="X6495" s="6"/>
      <c r="Y6495" s="6"/>
      <c r="Z6495" s="6"/>
      <c r="AA6495" s="6"/>
      <c r="AB6495" s="6"/>
      <c r="AC6495" s="6"/>
    </row>
    <row r="6496" spans="1:29" x14ac:dyDescent="0.25">
      <c r="Q6496" s="12" t="str">
        <f t="shared" ca="1" si="204"/>
        <v>-</v>
      </c>
      <c r="W6496" t="str">
        <f t="shared" si="203"/>
        <v>-</v>
      </c>
    </row>
    <row r="6497" spans="1:29" x14ac:dyDescent="0.25">
      <c r="A6497" s="6"/>
      <c r="B6497" s="10"/>
      <c r="C6497" s="6"/>
      <c r="D6497" s="6"/>
      <c r="E6497" s="6"/>
      <c r="F6497" s="6"/>
      <c r="G6497" s="6"/>
      <c r="H6497" s="6"/>
      <c r="I6497" s="6"/>
      <c r="J6497" s="6"/>
      <c r="K6497" s="6"/>
      <c r="L6497" s="6"/>
      <c r="M6497" s="6"/>
      <c r="N6497" s="6"/>
      <c r="O6497" s="6"/>
      <c r="P6497" s="10"/>
      <c r="Q6497" s="15" t="str">
        <f t="shared" ca="1" si="204"/>
        <v>-</v>
      </c>
      <c r="R6497" s="6"/>
      <c r="S6497" s="6"/>
      <c r="T6497" s="6"/>
      <c r="U6497" s="6"/>
      <c r="V6497" s="6"/>
      <c r="W6497" s="6" t="str">
        <f t="shared" si="203"/>
        <v>-</v>
      </c>
      <c r="X6497" s="6"/>
      <c r="Y6497" s="6"/>
      <c r="Z6497" s="6"/>
      <c r="AA6497" s="6"/>
      <c r="AB6497" s="6"/>
      <c r="AC6497" s="6"/>
    </row>
    <row r="6498" spans="1:29" x14ac:dyDescent="0.25">
      <c r="Q6498" s="12" t="str">
        <f t="shared" ca="1" si="204"/>
        <v>-</v>
      </c>
      <c r="W6498" t="str">
        <f t="shared" si="203"/>
        <v>-</v>
      </c>
    </row>
    <row r="6499" spans="1:29" x14ac:dyDescent="0.25">
      <c r="A6499" s="6"/>
      <c r="B6499" s="10"/>
      <c r="C6499" s="6"/>
      <c r="D6499" s="6"/>
      <c r="E6499" s="6"/>
      <c r="F6499" s="6"/>
      <c r="G6499" s="6"/>
      <c r="H6499" s="6"/>
      <c r="I6499" s="6"/>
      <c r="J6499" s="6"/>
      <c r="K6499" s="6"/>
      <c r="L6499" s="6"/>
      <c r="M6499" s="6"/>
      <c r="N6499" s="6"/>
      <c r="O6499" s="6"/>
      <c r="P6499" s="10"/>
      <c r="Q6499" s="15" t="str">
        <f t="shared" ca="1" si="204"/>
        <v>-</v>
      </c>
      <c r="R6499" s="6"/>
      <c r="S6499" s="6"/>
      <c r="T6499" s="6"/>
      <c r="U6499" s="6"/>
      <c r="V6499" s="6"/>
      <c r="W6499" s="6" t="str">
        <f t="shared" si="203"/>
        <v>-</v>
      </c>
      <c r="X6499" s="6"/>
      <c r="Y6499" s="6"/>
      <c r="Z6499" s="6"/>
      <c r="AA6499" s="6"/>
      <c r="AB6499" s="6"/>
      <c r="AC6499" s="6"/>
    </row>
    <row r="6500" spans="1:29" x14ac:dyDescent="0.25">
      <c r="Q6500" s="12" t="str">
        <f t="shared" ca="1" si="204"/>
        <v>-</v>
      </c>
      <c r="W6500" t="str">
        <f t="shared" si="203"/>
        <v>-</v>
      </c>
    </row>
    <row r="6501" spans="1:29" x14ac:dyDescent="0.25">
      <c r="A6501" s="6"/>
      <c r="B6501" s="10"/>
      <c r="C6501" s="6"/>
      <c r="D6501" s="6"/>
      <c r="E6501" s="6"/>
      <c r="F6501" s="6"/>
      <c r="G6501" s="6"/>
      <c r="H6501" s="6"/>
      <c r="I6501" s="6"/>
      <c r="J6501" s="6"/>
      <c r="K6501" s="6"/>
      <c r="L6501" s="6"/>
      <c r="M6501" s="6"/>
      <c r="N6501" s="6"/>
      <c r="O6501" s="6"/>
      <c r="P6501" s="10"/>
      <c r="Q6501" s="15" t="str">
        <f t="shared" ca="1" si="204"/>
        <v>-</v>
      </c>
      <c r="R6501" s="6"/>
      <c r="S6501" s="6"/>
      <c r="T6501" s="6"/>
      <c r="U6501" s="6"/>
      <c r="V6501" s="6"/>
      <c r="W6501" s="6" t="str">
        <f t="shared" si="203"/>
        <v>-</v>
      </c>
      <c r="X6501" s="6"/>
      <c r="Y6501" s="6"/>
      <c r="Z6501" s="6"/>
      <c r="AA6501" s="6"/>
      <c r="AB6501" s="6"/>
      <c r="AC6501" s="6"/>
    </row>
    <row r="6502" spans="1:29" x14ac:dyDescent="0.25">
      <c r="Q6502" s="12" t="str">
        <f t="shared" ca="1" si="204"/>
        <v>-</v>
      </c>
      <c r="W6502" t="str">
        <f t="shared" si="203"/>
        <v>-</v>
      </c>
    </row>
    <row r="6503" spans="1:29" x14ac:dyDescent="0.25">
      <c r="A6503" s="6"/>
      <c r="B6503" s="10"/>
      <c r="C6503" s="6"/>
      <c r="D6503" s="6"/>
      <c r="E6503" s="6"/>
      <c r="F6503" s="6"/>
      <c r="G6503" s="6"/>
      <c r="H6503" s="6"/>
      <c r="I6503" s="6"/>
      <c r="J6503" s="6"/>
      <c r="K6503" s="6"/>
      <c r="L6503" s="6"/>
      <c r="M6503" s="6"/>
      <c r="N6503" s="6"/>
      <c r="O6503" s="6"/>
      <c r="P6503" s="10"/>
      <c r="Q6503" s="15" t="str">
        <f t="shared" ca="1" si="204"/>
        <v>-</v>
      </c>
      <c r="R6503" s="6"/>
      <c r="S6503" s="6"/>
      <c r="T6503" s="6"/>
      <c r="U6503" s="6"/>
      <c r="V6503" s="6"/>
      <c r="W6503" s="6" t="str">
        <f t="shared" si="203"/>
        <v>-</v>
      </c>
      <c r="X6503" s="6"/>
      <c r="Y6503" s="6"/>
      <c r="Z6503" s="6"/>
      <c r="AA6503" s="6"/>
      <c r="AB6503" s="6"/>
      <c r="AC6503" s="6"/>
    </row>
    <row r="6504" spans="1:29" x14ac:dyDescent="0.25">
      <c r="Q6504" s="12" t="str">
        <f t="shared" ca="1" si="204"/>
        <v>-</v>
      </c>
      <c r="W6504" t="str">
        <f t="shared" si="203"/>
        <v>-</v>
      </c>
    </row>
    <row r="6505" spans="1:29" x14ac:dyDescent="0.25">
      <c r="A6505" s="6"/>
      <c r="B6505" s="10"/>
      <c r="C6505" s="6"/>
      <c r="D6505" s="6"/>
      <c r="E6505" s="6"/>
      <c r="F6505" s="6"/>
      <c r="G6505" s="6"/>
      <c r="H6505" s="6"/>
      <c r="I6505" s="6"/>
      <c r="J6505" s="6"/>
      <c r="K6505" s="6"/>
      <c r="L6505" s="6"/>
      <c r="M6505" s="6"/>
      <c r="N6505" s="6"/>
      <c r="O6505" s="6"/>
      <c r="P6505" s="10"/>
      <c r="Q6505" s="15" t="str">
        <f t="shared" ca="1" si="204"/>
        <v>-</v>
      </c>
      <c r="R6505" s="6"/>
      <c r="S6505" s="6"/>
      <c r="T6505" s="6"/>
      <c r="U6505" s="6"/>
      <c r="V6505" s="6"/>
      <c r="W6505" s="6" t="str">
        <f t="shared" si="203"/>
        <v>-</v>
      </c>
      <c r="X6505" s="6"/>
      <c r="Y6505" s="6"/>
      <c r="Z6505" s="6"/>
      <c r="AA6505" s="6"/>
      <c r="AB6505" s="6"/>
      <c r="AC6505" s="6"/>
    </row>
    <row r="6506" spans="1:29" x14ac:dyDescent="0.25">
      <c r="Q6506" s="12" t="str">
        <f t="shared" ca="1" si="204"/>
        <v>-</v>
      </c>
      <c r="W6506" t="str">
        <f t="shared" si="203"/>
        <v>-</v>
      </c>
    </row>
    <row r="6507" spans="1:29" x14ac:dyDescent="0.25">
      <c r="A6507" s="6"/>
      <c r="B6507" s="10"/>
      <c r="C6507" s="6"/>
      <c r="D6507" s="6"/>
      <c r="E6507" s="6"/>
      <c r="F6507" s="6"/>
      <c r="G6507" s="6"/>
      <c r="H6507" s="6"/>
      <c r="I6507" s="6"/>
      <c r="J6507" s="6"/>
      <c r="K6507" s="6"/>
      <c r="L6507" s="6"/>
      <c r="M6507" s="6"/>
      <c r="N6507" s="6"/>
      <c r="O6507" s="6"/>
      <c r="P6507" s="10"/>
      <c r="Q6507" s="15" t="str">
        <f t="shared" ca="1" si="204"/>
        <v>-</v>
      </c>
      <c r="R6507" s="6"/>
      <c r="S6507" s="6"/>
      <c r="T6507" s="6"/>
      <c r="U6507" s="6"/>
      <c r="V6507" s="6"/>
      <c r="W6507" s="6" t="str">
        <f t="shared" si="203"/>
        <v>-</v>
      </c>
      <c r="X6507" s="6"/>
      <c r="Y6507" s="6"/>
      <c r="Z6507" s="6"/>
      <c r="AA6507" s="6"/>
      <c r="AB6507" s="6"/>
      <c r="AC6507" s="6"/>
    </row>
    <row r="6508" spans="1:29" x14ac:dyDescent="0.25">
      <c r="Q6508" s="12" t="str">
        <f t="shared" ca="1" si="204"/>
        <v>-</v>
      </c>
      <c r="W6508" t="str">
        <f t="shared" si="203"/>
        <v>-</v>
      </c>
    </row>
    <row r="6509" spans="1:29" x14ac:dyDescent="0.25">
      <c r="A6509" s="6"/>
      <c r="B6509" s="10"/>
      <c r="C6509" s="6"/>
      <c r="D6509" s="6"/>
      <c r="E6509" s="6"/>
      <c r="F6509" s="6"/>
      <c r="G6509" s="6"/>
      <c r="H6509" s="6"/>
      <c r="I6509" s="6"/>
      <c r="J6509" s="6"/>
      <c r="K6509" s="6"/>
      <c r="L6509" s="6"/>
      <c r="M6509" s="6"/>
      <c r="N6509" s="6"/>
      <c r="O6509" s="6"/>
      <c r="P6509" s="10"/>
      <c r="Q6509" s="15" t="str">
        <f t="shared" ca="1" si="204"/>
        <v>-</v>
      </c>
      <c r="R6509" s="6"/>
      <c r="S6509" s="6"/>
      <c r="T6509" s="6"/>
      <c r="U6509" s="6"/>
      <c r="V6509" s="6"/>
      <c r="W6509" s="6" t="str">
        <f t="shared" si="203"/>
        <v>-</v>
      </c>
      <c r="X6509" s="6"/>
      <c r="Y6509" s="6"/>
      <c r="Z6509" s="6"/>
      <c r="AA6509" s="6"/>
      <c r="AB6509" s="6"/>
      <c r="AC6509" s="6"/>
    </row>
    <row r="6510" spans="1:29" x14ac:dyDescent="0.25">
      <c r="Q6510" s="12" t="str">
        <f t="shared" ca="1" si="204"/>
        <v>-</v>
      </c>
      <c r="W6510" t="str">
        <f t="shared" si="203"/>
        <v>-</v>
      </c>
    </row>
    <row r="6511" spans="1:29" x14ac:dyDescent="0.25">
      <c r="A6511" s="6"/>
      <c r="B6511" s="10"/>
      <c r="C6511" s="6"/>
      <c r="D6511" s="6"/>
      <c r="E6511" s="6"/>
      <c r="F6511" s="6"/>
      <c r="G6511" s="6"/>
      <c r="H6511" s="6"/>
      <c r="I6511" s="6"/>
      <c r="J6511" s="6"/>
      <c r="K6511" s="6"/>
      <c r="L6511" s="6"/>
      <c r="M6511" s="6"/>
      <c r="N6511" s="6"/>
      <c r="O6511" s="6"/>
      <c r="P6511" s="10"/>
      <c r="Q6511" s="15" t="str">
        <f t="shared" ca="1" si="204"/>
        <v>-</v>
      </c>
      <c r="R6511" s="6"/>
      <c r="S6511" s="6"/>
      <c r="T6511" s="6"/>
      <c r="U6511" s="6"/>
      <c r="V6511" s="6"/>
      <c r="W6511" s="6" t="str">
        <f t="shared" si="203"/>
        <v>-</v>
      </c>
      <c r="X6511" s="6"/>
      <c r="Y6511" s="6"/>
      <c r="Z6511" s="6"/>
      <c r="AA6511" s="6"/>
      <c r="AB6511" s="6"/>
      <c r="AC6511" s="6"/>
    </row>
    <row r="6512" spans="1:29" x14ac:dyDescent="0.25">
      <c r="Q6512" s="12" t="str">
        <f t="shared" ca="1" si="204"/>
        <v>-</v>
      </c>
      <c r="W6512" t="str">
        <f t="shared" si="203"/>
        <v>-</v>
      </c>
    </row>
    <row r="6513" spans="1:29" x14ac:dyDescent="0.25">
      <c r="A6513" s="6"/>
      <c r="B6513" s="10"/>
      <c r="C6513" s="6"/>
      <c r="D6513" s="6"/>
      <c r="E6513" s="6"/>
      <c r="F6513" s="6"/>
      <c r="G6513" s="6"/>
      <c r="H6513" s="6"/>
      <c r="I6513" s="6"/>
      <c r="J6513" s="6"/>
      <c r="K6513" s="6"/>
      <c r="L6513" s="6"/>
      <c r="M6513" s="6"/>
      <c r="N6513" s="6"/>
      <c r="O6513" s="6"/>
      <c r="P6513" s="10"/>
      <c r="Q6513" s="15" t="str">
        <f t="shared" ca="1" si="204"/>
        <v>-</v>
      </c>
      <c r="R6513" s="6"/>
      <c r="S6513" s="6"/>
      <c r="T6513" s="6"/>
      <c r="U6513" s="6"/>
      <c r="V6513" s="6"/>
      <c r="W6513" s="6" t="str">
        <f t="shared" si="203"/>
        <v>-</v>
      </c>
      <c r="X6513" s="6"/>
      <c r="Y6513" s="6"/>
      <c r="Z6513" s="6"/>
      <c r="AA6513" s="6"/>
      <c r="AB6513" s="6"/>
      <c r="AC6513" s="6"/>
    </row>
    <row r="6514" spans="1:29" x14ac:dyDescent="0.25">
      <c r="Q6514" s="12" t="str">
        <f t="shared" ca="1" si="204"/>
        <v>-</v>
      </c>
      <c r="W6514" t="str">
        <f t="shared" si="203"/>
        <v>-</v>
      </c>
    </row>
    <row r="6515" spans="1:29" x14ac:dyDescent="0.25">
      <c r="A6515" s="6"/>
      <c r="B6515" s="10"/>
      <c r="C6515" s="6"/>
      <c r="D6515" s="6"/>
      <c r="E6515" s="6"/>
      <c r="F6515" s="6"/>
      <c r="G6515" s="6"/>
      <c r="H6515" s="6"/>
      <c r="I6515" s="6"/>
      <c r="J6515" s="6"/>
      <c r="K6515" s="6"/>
      <c r="L6515" s="6"/>
      <c r="M6515" s="6"/>
      <c r="N6515" s="6"/>
      <c r="O6515" s="6"/>
      <c r="P6515" s="10"/>
      <c r="Q6515" s="15" t="str">
        <f t="shared" ca="1" si="204"/>
        <v>-</v>
      </c>
      <c r="R6515" s="6"/>
      <c r="S6515" s="6"/>
      <c r="T6515" s="6"/>
      <c r="U6515" s="6"/>
      <c r="V6515" s="6"/>
      <c r="W6515" s="6" t="str">
        <f t="shared" si="203"/>
        <v>-</v>
      </c>
      <c r="X6515" s="6"/>
      <c r="Y6515" s="6"/>
      <c r="Z6515" s="6"/>
      <c r="AA6515" s="6"/>
      <c r="AB6515" s="6"/>
      <c r="AC6515" s="6"/>
    </row>
    <row r="6516" spans="1:29" x14ac:dyDescent="0.25">
      <c r="Q6516" s="12" t="str">
        <f t="shared" ca="1" si="204"/>
        <v>-</v>
      </c>
      <c r="W6516" t="str">
        <f t="shared" si="203"/>
        <v>-</v>
      </c>
    </row>
    <row r="6517" spans="1:29" x14ac:dyDescent="0.25">
      <c r="A6517" s="6"/>
      <c r="B6517" s="10"/>
      <c r="C6517" s="6"/>
      <c r="D6517" s="6"/>
      <c r="E6517" s="6"/>
      <c r="F6517" s="6"/>
      <c r="G6517" s="6"/>
      <c r="H6517" s="6"/>
      <c r="I6517" s="6"/>
      <c r="J6517" s="6"/>
      <c r="K6517" s="6"/>
      <c r="L6517" s="6"/>
      <c r="M6517" s="6"/>
      <c r="N6517" s="6"/>
      <c r="O6517" s="6"/>
      <c r="P6517" s="10"/>
      <c r="Q6517" s="15" t="str">
        <f t="shared" ca="1" si="204"/>
        <v>-</v>
      </c>
      <c r="R6517" s="6"/>
      <c r="S6517" s="6"/>
      <c r="T6517" s="6"/>
      <c r="U6517" s="6"/>
      <c r="V6517" s="6"/>
      <c r="W6517" s="6" t="str">
        <f t="shared" si="203"/>
        <v>-</v>
      </c>
      <c r="X6517" s="6"/>
      <c r="Y6517" s="6"/>
      <c r="Z6517" s="6"/>
      <c r="AA6517" s="6"/>
      <c r="AB6517" s="6"/>
      <c r="AC6517" s="6"/>
    </row>
    <row r="6518" spans="1:29" x14ac:dyDescent="0.25">
      <c r="Q6518" s="12" t="str">
        <f t="shared" ca="1" si="204"/>
        <v>-</v>
      </c>
      <c r="W6518" t="str">
        <f t="shared" si="203"/>
        <v>-</v>
      </c>
    </row>
    <row r="6519" spans="1:29" x14ac:dyDescent="0.25">
      <c r="A6519" s="6"/>
      <c r="B6519" s="10"/>
      <c r="C6519" s="6"/>
      <c r="D6519" s="6"/>
      <c r="E6519" s="6"/>
      <c r="F6519" s="6"/>
      <c r="G6519" s="6"/>
      <c r="H6519" s="6"/>
      <c r="I6519" s="6"/>
      <c r="J6519" s="6"/>
      <c r="K6519" s="6"/>
      <c r="L6519" s="6"/>
      <c r="M6519" s="6"/>
      <c r="N6519" s="6"/>
      <c r="O6519" s="6"/>
      <c r="P6519" s="10"/>
      <c r="Q6519" s="15" t="str">
        <f t="shared" ca="1" si="204"/>
        <v>-</v>
      </c>
      <c r="R6519" s="6"/>
      <c r="S6519" s="6"/>
      <c r="T6519" s="6"/>
      <c r="U6519" s="6"/>
      <c r="V6519" s="6"/>
      <c r="W6519" s="6" t="str">
        <f t="shared" si="203"/>
        <v>-</v>
      </c>
      <c r="X6519" s="6"/>
      <c r="Y6519" s="6"/>
      <c r="Z6519" s="6"/>
      <c r="AA6519" s="6"/>
      <c r="AB6519" s="6"/>
      <c r="AC6519" s="6"/>
    </row>
    <row r="6520" spans="1:29" x14ac:dyDescent="0.25">
      <c r="Q6520" s="12" t="str">
        <f t="shared" ca="1" si="204"/>
        <v>-</v>
      </c>
      <c r="W6520" t="str">
        <f t="shared" si="203"/>
        <v>-</v>
      </c>
    </row>
    <row r="6521" spans="1:29" x14ac:dyDescent="0.25">
      <c r="A6521" s="6"/>
      <c r="B6521" s="10"/>
      <c r="C6521" s="6"/>
      <c r="D6521" s="6"/>
      <c r="E6521" s="6"/>
      <c r="F6521" s="6"/>
      <c r="G6521" s="6"/>
      <c r="H6521" s="6"/>
      <c r="I6521" s="6"/>
      <c r="J6521" s="6"/>
      <c r="K6521" s="6"/>
      <c r="L6521" s="6"/>
      <c r="M6521" s="6"/>
      <c r="N6521" s="6"/>
      <c r="O6521" s="6"/>
      <c r="P6521" s="10"/>
      <c r="Q6521" s="15" t="str">
        <f t="shared" ca="1" si="204"/>
        <v>-</v>
      </c>
      <c r="R6521" s="6"/>
      <c r="S6521" s="6"/>
      <c r="T6521" s="6"/>
      <c r="U6521" s="6"/>
      <c r="V6521" s="6"/>
      <c r="W6521" s="6" t="str">
        <f t="shared" si="203"/>
        <v>-</v>
      </c>
      <c r="X6521" s="6"/>
      <c r="Y6521" s="6"/>
      <c r="Z6521" s="6"/>
      <c r="AA6521" s="6"/>
      <c r="AB6521" s="6"/>
      <c r="AC6521" s="6"/>
    </row>
    <row r="6522" spans="1:29" x14ac:dyDescent="0.25">
      <c r="Q6522" s="12" t="str">
        <f t="shared" ca="1" si="204"/>
        <v>-</v>
      </c>
      <c r="W6522" t="str">
        <f t="shared" si="203"/>
        <v>-</v>
      </c>
    </row>
    <row r="6523" spans="1:29" x14ac:dyDescent="0.25">
      <c r="A6523" s="6"/>
      <c r="B6523" s="10"/>
      <c r="C6523" s="6"/>
      <c r="D6523" s="6"/>
      <c r="E6523" s="6"/>
      <c r="F6523" s="6"/>
      <c r="G6523" s="6"/>
      <c r="H6523" s="6"/>
      <c r="I6523" s="6"/>
      <c r="J6523" s="6"/>
      <c r="K6523" s="6"/>
      <c r="L6523" s="6"/>
      <c r="M6523" s="6"/>
      <c r="N6523" s="6"/>
      <c r="O6523" s="6"/>
      <c r="P6523" s="10"/>
      <c r="Q6523" s="15" t="str">
        <f t="shared" ca="1" si="204"/>
        <v>-</v>
      </c>
      <c r="R6523" s="6"/>
      <c r="S6523" s="6"/>
      <c r="T6523" s="6"/>
      <c r="U6523" s="6"/>
      <c r="V6523" s="6"/>
      <c r="W6523" s="6" t="str">
        <f t="shared" si="203"/>
        <v>-</v>
      </c>
      <c r="X6523" s="6"/>
      <c r="Y6523" s="6"/>
      <c r="Z6523" s="6"/>
      <c r="AA6523" s="6"/>
      <c r="AB6523" s="6"/>
      <c r="AC6523" s="6"/>
    </row>
    <row r="6524" spans="1:29" x14ac:dyDescent="0.25">
      <c r="Q6524" s="12" t="str">
        <f t="shared" ca="1" si="204"/>
        <v>-</v>
      </c>
      <c r="W6524" t="str">
        <f t="shared" si="203"/>
        <v>-</v>
      </c>
    </row>
    <row r="6525" spans="1:29" x14ac:dyDescent="0.25">
      <c r="A6525" s="6"/>
      <c r="B6525" s="10"/>
      <c r="C6525" s="6"/>
      <c r="D6525" s="6"/>
      <c r="E6525" s="6"/>
      <c r="F6525" s="6"/>
      <c r="G6525" s="6"/>
      <c r="H6525" s="6"/>
      <c r="I6525" s="6"/>
      <c r="J6525" s="6"/>
      <c r="K6525" s="6"/>
      <c r="L6525" s="6"/>
      <c r="M6525" s="6"/>
      <c r="N6525" s="6"/>
      <c r="O6525" s="6"/>
      <c r="P6525" s="10"/>
      <c r="Q6525" s="15" t="str">
        <f t="shared" ca="1" si="204"/>
        <v>-</v>
      </c>
      <c r="R6525" s="6"/>
      <c r="S6525" s="6"/>
      <c r="T6525" s="6"/>
      <c r="U6525" s="6"/>
      <c r="V6525" s="6"/>
      <c r="W6525" s="6" t="str">
        <f t="shared" si="203"/>
        <v>-</v>
      </c>
      <c r="X6525" s="6"/>
      <c r="Y6525" s="6"/>
      <c r="Z6525" s="6"/>
      <c r="AA6525" s="6"/>
      <c r="AB6525" s="6"/>
      <c r="AC6525" s="6"/>
    </row>
    <row r="6526" spans="1:29" x14ac:dyDescent="0.25">
      <c r="Q6526" s="12" t="str">
        <f t="shared" ca="1" si="204"/>
        <v>-</v>
      </c>
      <c r="W6526" t="str">
        <f t="shared" si="203"/>
        <v>-</v>
      </c>
    </row>
    <row r="6527" spans="1:29" x14ac:dyDescent="0.25">
      <c r="A6527" s="6"/>
      <c r="B6527" s="10"/>
      <c r="C6527" s="6"/>
      <c r="D6527" s="6"/>
      <c r="E6527" s="6"/>
      <c r="F6527" s="6"/>
      <c r="G6527" s="6"/>
      <c r="H6527" s="6"/>
      <c r="I6527" s="6"/>
      <c r="J6527" s="6"/>
      <c r="K6527" s="6"/>
      <c r="L6527" s="6"/>
      <c r="M6527" s="6"/>
      <c r="N6527" s="6"/>
      <c r="O6527" s="6"/>
      <c r="P6527" s="10"/>
      <c r="Q6527" s="15" t="str">
        <f t="shared" ca="1" si="204"/>
        <v>-</v>
      </c>
      <c r="R6527" s="6"/>
      <c r="S6527" s="6"/>
      <c r="T6527" s="6"/>
      <c r="U6527" s="6"/>
      <c r="V6527" s="6"/>
      <c r="W6527" s="6" t="str">
        <f t="shared" ref="W6527:W6590" si="205">IF(OR(ISBLANK(J6527),ISBLANK(V6527)),"-",(IF(J6527=V6527,"Yes","No")))</f>
        <v>-</v>
      </c>
      <c r="X6527" s="6"/>
      <c r="Y6527" s="6"/>
      <c r="Z6527" s="6"/>
      <c r="AA6527" s="6"/>
      <c r="AB6527" s="6"/>
      <c r="AC6527" s="6"/>
    </row>
    <row r="6528" spans="1:29" x14ac:dyDescent="0.25">
      <c r="Q6528" s="12" t="str">
        <f t="shared" ref="Q6528:Q6591" ca="1" si="206">IF(B6528&gt;1/1/1900, (IF(R6528="Closed",(DATEDIF(B6528,P6528,"d"))-(DATEDIF(M6528,O6528,"d")),IF(OR(R6528="Pending",ISBLANK(P6528)),TODAY()-B6528))),"-")</f>
        <v>-</v>
      </c>
      <c r="W6528" t="str">
        <f t="shared" si="205"/>
        <v>-</v>
      </c>
    </row>
    <row r="6529" spans="1:29" x14ac:dyDescent="0.25">
      <c r="A6529" s="6"/>
      <c r="B6529" s="10"/>
      <c r="C6529" s="6"/>
      <c r="D6529" s="6"/>
      <c r="E6529" s="6"/>
      <c r="F6529" s="6"/>
      <c r="G6529" s="6"/>
      <c r="H6529" s="6"/>
      <c r="I6529" s="6"/>
      <c r="J6529" s="6"/>
      <c r="K6529" s="6"/>
      <c r="L6529" s="6"/>
      <c r="M6529" s="6"/>
      <c r="N6529" s="6"/>
      <c r="O6529" s="6"/>
      <c r="P6529" s="10"/>
      <c r="Q6529" s="15" t="str">
        <f t="shared" ca="1" si="206"/>
        <v>-</v>
      </c>
      <c r="R6529" s="6"/>
      <c r="S6529" s="6"/>
      <c r="T6529" s="6"/>
      <c r="U6529" s="6"/>
      <c r="V6529" s="6"/>
      <c r="W6529" s="6" t="str">
        <f t="shared" si="205"/>
        <v>-</v>
      </c>
      <c r="X6529" s="6"/>
      <c r="Y6529" s="6"/>
      <c r="Z6529" s="6"/>
      <c r="AA6529" s="6"/>
      <c r="AB6529" s="6"/>
      <c r="AC6529" s="6"/>
    </row>
    <row r="6530" spans="1:29" x14ac:dyDescent="0.25">
      <c r="Q6530" s="12" t="str">
        <f t="shared" ca="1" si="206"/>
        <v>-</v>
      </c>
      <c r="W6530" t="str">
        <f t="shared" si="205"/>
        <v>-</v>
      </c>
    </row>
    <row r="6531" spans="1:29" x14ac:dyDescent="0.25">
      <c r="A6531" s="6"/>
      <c r="B6531" s="10"/>
      <c r="C6531" s="6"/>
      <c r="D6531" s="6"/>
      <c r="E6531" s="6"/>
      <c r="F6531" s="6"/>
      <c r="G6531" s="6"/>
      <c r="H6531" s="6"/>
      <c r="I6531" s="6"/>
      <c r="J6531" s="6"/>
      <c r="K6531" s="6"/>
      <c r="L6531" s="6"/>
      <c r="M6531" s="6"/>
      <c r="N6531" s="6"/>
      <c r="O6531" s="6"/>
      <c r="P6531" s="10"/>
      <c r="Q6531" s="15" t="str">
        <f t="shared" ca="1" si="206"/>
        <v>-</v>
      </c>
      <c r="R6531" s="6"/>
      <c r="S6531" s="6"/>
      <c r="T6531" s="6"/>
      <c r="U6531" s="6"/>
      <c r="V6531" s="6"/>
      <c r="W6531" s="6" t="str">
        <f t="shared" si="205"/>
        <v>-</v>
      </c>
      <c r="X6531" s="6"/>
      <c r="Y6531" s="6"/>
      <c r="Z6531" s="6"/>
      <c r="AA6531" s="6"/>
      <c r="AB6531" s="6"/>
      <c r="AC6531" s="6"/>
    </row>
    <row r="6532" spans="1:29" x14ac:dyDescent="0.25">
      <c r="Q6532" s="12" t="str">
        <f t="shared" ca="1" si="206"/>
        <v>-</v>
      </c>
      <c r="W6532" t="str">
        <f t="shared" si="205"/>
        <v>-</v>
      </c>
    </row>
    <row r="6533" spans="1:29" x14ac:dyDescent="0.25">
      <c r="A6533" s="6"/>
      <c r="B6533" s="10"/>
      <c r="C6533" s="6"/>
      <c r="D6533" s="6"/>
      <c r="E6533" s="6"/>
      <c r="F6533" s="6"/>
      <c r="G6533" s="6"/>
      <c r="H6533" s="6"/>
      <c r="I6533" s="6"/>
      <c r="J6533" s="6"/>
      <c r="K6533" s="6"/>
      <c r="L6533" s="6"/>
      <c r="M6533" s="6"/>
      <c r="N6533" s="6"/>
      <c r="O6533" s="6"/>
      <c r="P6533" s="10"/>
      <c r="Q6533" s="15" t="str">
        <f t="shared" ca="1" si="206"/>
        <v>-</v>
      </c>
      <c r="R6533" s="6"/>
      <c r="S6533" s="6"/>
      <c r="T6533" s="6"/>
      <c r="U6533" s="6"/>
      <c r="V6533" s="6"/>
      <c r="W6533" s="6" t="str">
        <f t="shared" si="205"/>
        <v>-</v>
      </c>
      <c r="X6533" s="6"/>
      <c r="Y6533" s="6"/>
      <c r="Z6533" s="6"/>
      <c r="AA6533" s="6"/>
      <c r="AB6533" s="6"/>
      <c r="AC6533" s="6"/>
    </row>
    <row r="6534" spans="1:29" x14ac:dyDescent="0.25">
      <c r="Q6534" s="12" t="str">
        <f t="shared" ca="1" si="206"/>
        <v>-</v>
      </c>
      <c r="W6534" t="str">
        <f t="shared" si="205"/>
        <v>-</v>
      </c>
    </row>
    <row r="6535" spans="1:29" x14ac:dyDescent="0.25">
      <c r="A6535" s="6"/>
      <c r="B6535" s="10"/>
      <c r="C6535" s="6"/>
      <c r="D6535" s="6"/>
      <c r="E6535" s="6"/>
      <c r="F6535" s="6"/>
      <c r="G6535" s="6"/>
      <c r="H6535" s="6"/>
      <c r="I6535" s="6"/>
      <c r="J6535" s="6"/>
      <c r="K6535" s="6"/>
      <c r="L6535" s="6"/>
      <c r="M6535" s="6"/>
      <c r="N6535" s="6"/>
      <c r="O6535" s="6"/>
      <c r="P6535" s="10"/>
      <c r="Q6535" s="15" t="str">
        <f t="shared" ca="1" si="206"/>
        <v>-</v>
      </c>
      <c r="R6535" s="6"/>
      <c r="S6535" s="6"/>
      <c r="T6535" s="6"/>
      <c r="U6535" s="6"/>
      <c r="V6535" s="6"/>
      <c r="W6535" s="6" t="str">
        <f t="shared" si="205"/>
        <v>-</v>
      </c>
      <c r="X6535" s="6"/>
      <c r="Y6535" s="6"/>
      <c r="Z6535" s="6"/>
      <c r="AA6535" s="6"/>
      <c r="AB6535" s="6"/>
      <c r="AC6535" s="6"/>
    </row>
    <row r="6536" spans="1:29" x14ac:dyDescent="0.25">
      <c r="Q6536" s="12" t="str">
        <f t="shared" ca="1" si="206"/>
        <v>-</v>
      </c>
      <c r="W6536" t="str">
        <f t="shared" si="205"/>
        <v>-</v>
      </c>
    </row>
    <row r="6537" spans="1:29" x14ac:dyDescent="0.25">
      <c r="A6537" s="6"/>
      <c r="B6537" s="10"/>
      <c r="C6537" s="6"/>
      <c r="D6537" s="6"/>
      <c r="E6537" s="6"/>
      <c r="F6537" s="6"/>
      <c r="G6537" s="6"/>
      <c r="H6537" s="6"/>
      <c r="I6537" s="6"/>
      <c r="J6537" s="6"/>
      <c r="K6537" s="6"/>
      <c r="L6537" s="6"/>
      <c r="M6537" s="6"/>
      <c r="N6537" s="6"/>
      <c r="O6537" s="6"/>
      <c r="P6537" s="10"/>
      <c r="Q6537" s="15" t="str">
        <f t="shared" ca="1" si="206"/>
        <v>-</v>
      </c>
      <c r="R6537" s="6"/>
      <c r="S6537" s="6"/>
      <c r="T6537" s="6"/>
      <c r="U6537" s="6"/>
      <c r="V6537" s="6"/>
      <c r="W6537" s="6" t="str">
        <f t="shared" si="205"/>
        <v>-</v>
      </c>
      <c r="X6537" s="6"/>
      <c r="Y6537" s="6"/>
      <c r="Z6537" s="6"/>
      <c r="AA6537" s="6"/>
      <c r="AB6537" s="6"/>
      <c r="AC6537" s="6"/>
    </row>
    <row r="6538" spans="1:29" x14ac:dyDescent="0.25">
      <c r="Q6538" s="12" t="str">
        <f t="shared" ca="1" si="206"/>
        <v>-</v>
      </c>
      <c r="W6538" t="str">
        <f t="shared" si="205"/>
        <v>-</v>
      </c>
    </row>
    <row r="6539" spans="1:29" x14ac:dyDescent="0.25">
      <c r="A6539" s="6"/>
      <c r="B6539" s="10"/>
      <c r="C6539" s="6"/>
      <c r="D6539" s="6"/>
      <c r="E6539" s="6"/>
      <c r="F6539" s="6"/>
      <c r="G6539" s="6"/>
      <c r="H6539" s="6"/>
      <c r="I6539" s="6"/>
      <c r="J6539" s="6"/>
      <c r="K6539" s="6"/>
      <c r="L6539" s="6"/>
      <c r="M6539" s="6"/>
      <c r="N6539" s="6"/>
      <c r="O6539" s="6"/>
      <c r="P6539" s="10"/>
      <c r="Q6539" s="15" t="str">
        <f t="shared" ca="1" si="206"/>
        <v>-</v>
      </c>
      <c r="R6539" s="6"/>
      <c r="S6539" s="6"/>
      <c r="T6539" s="6"/>
      <c r="U6539" s="6"/>
      <c r="V6539" s="6"/>
      <c r="W6539" s="6" t="str">
        <f t="shared" si="205"/>
        <v>-</v>
      </c>
      <c r="X6539" s="6"/>
      <c r="Y6539" s="6"/>
      <c r="Z6539" s="6"/>
      <c r="AA6539" s="6"/>
      <c r="AB6539" s="6"/>
      <c r="AC6539" s="6"/>
    </row>
    <row r="6540" spans="1:29" x14ac:dyDescent="0.25">
      <c r="Q6540" s="12" t="str">
        <f t="shared" ca="1" si="206"/>
        <v>-</v>
      </c>
      <c r="W6540" t="str">
        <f t="shared" si="205"/>
        <v>-</v>
      </c>
    </row>
    <row r="6541" spans="1:29" x14ac:dyDescent="0.25">
      <c r="A6541" s="6"/>
      <c r="B6541" s="10"/>
      <c r="C6541" s="6"/>
      <c r="D6541" s="6"/>
      <c r="E6541" s="6"/>
      <c r="F6541" s="6"/>
      <c r="G6541" s="6"/>
      <c r="H6541" s="6"/>
      <c r="I6541" s="6"/>
      <c r="J6541" s="6"/>
      <c r="K6541" s="6"/>
      <c r="L6541" s="6"/>
      <c r="M6541" s="6"/>
      <c r="N6541" s="6"/>
      <c r="O6541" s="6"/>
      <c r="P6541" s="10"/>
      <c r="Q6541" s="15" t="str">
        <f t="shared" ca="1" si="206"/>
        <v>-</v>
      </c>
      <c r="R6541" s="6"/>
      <c r="S6541" s="6"/>
      <c r="T6541" s="6"/>
      <c r="U6541" s="6"/>
      <c r="V6541" s="6"/>
      <c r="W6541" s="6" t="str">
        <f t="shared" si="205"/>
        <v>-</v>
      </c>
      <c r="X6541" s="6"/>
      <c r="Y6541" s="6"/>
      <c r="Z6541" s="6"/>
      <c r="AA6541" s="6"/>
      <c r="AB6541" s="6"/>
      <c r="AC6541" s="6"/>
    </row>
    <row r="6542" spans="1:29" x14ac:dyDescent="0.25">
      <c r="Q6542" s="12" t="str">
        <f t="shared" ca="1" si="206"/>
        <v>-</v>
      </c>
      <c r="W6542" t="str">
        <f t="shared" si="205"/>
        <v>-</v>
      </c>
    </row>
    <row r="6543" spans="1:29" x14ac:dyDescent="0.25">
      <c r="A6543" s="6"/>
      <c r="B6543" s="10"/>
      <c r="C6543" s="6"/>
      <c r="D6543" s="6"/>
      <c r="E6543" s="6"/>
      <c r="F6543" s="6"/>
      <c r="G6543" s="6"/>
      <c r="H6543" s="6"/>
      <c r="I6543" s="6"/>
      <c r="J6543" s="6"/>
      <c r="K6543" s="6"/>
      <c r="L6543" s="6"/>
      <c r="M6543" s="6"/>
      <c r="N6543" s="6"/>
      <c r="O6543" s="6"/>
      <c r="P6543" s="10"/>
      <c r="Q6543" s="15" t="str">
        <f t="shared" ca="1" si="206"/>
        <v>-</v>
      </c>
      <c r="R6543" s="6"/>
      <c r="S6543" s="6"/>
      <c r="T6543" s="6"/>
      <c r="U6543" s="6"/>
      <c r="V6543" s="6"/>
      <c r="W6543" s="6" t="str">
        <f t="shared" si="205"/>
        <v>-</v>
      </c>
      <c r="X6543" s="6"/>
      <c r="Y6543" s="6"/>
      <c r="Z6543" s="6"/>
      <c r="AA6543" s="6"/>
      <c r="AB6543" s="6"/>
      <c r="AC6543" s="6"/>
    </row>
    <row r="6544" spans="1:29" x14ac:dyDescent="0.25">
      <c r="Q6544" s="12" t="str">
        <f t="shared" ca="1" si="206"/>
        <v>-</v>
      </c>
      <c r="W6544" t="str">
        <f t="shared" si="205"/>
        <v>-</v>
      </c>
    </row>
    <row r="6545" spans="1:29" x14ac:dyDescent="0.25">
      <c r="A6545" s="6"/>
      <c r="B6545" s="10"/>
      <c r="C6545" s="6"/>
      <c r="D6545" s="6"/>
      <c r="E6545" s="6"/>
      <c r="F6545" s="6"/>
      <c r="G6545" s="6"/>
      <c r="H6545" s="6"/>
      <c r="I6545" s="6"/>
      <c r="J6545" s="6"/>
      <c r="K6545" s="6"/>
      <c r="L6545" s="6"/>
      <c r="M6545" s="6"/>
      <c r="N6545" s="6"/>
      <c r="O6545" s="6"/>
      <c r="P6545" s="10"/>
      <c r="Q6545" s="15" t="str">
        <f t="shared" ca="1" si="206"/>
        <v>-</v>
      </c>
      <c r="R6545" s="6"/>
      <c r="S6545" s="6"/>
      <c r="T6545" s="6"/>
      <c r="U6545" s="6"/>
      <c r="V6545" s="6"/>
      <c r="W6545" s="6" t="str">
        <f t="shared" si="205"/>
        <v>-</v>
      </c>
      <c r="X6545" s="6"/>
      <c r="Y6545" s="6"/>
      <c r="Z6545" s="6"/>
      <c r="AA6545" s="6"/>
      <c r="AB6545" s="6"/>
      <c r="AC6545" s="6"/>
    </row>
    <row r="6546" spans="1:29" x14ac:dyDescent="0.25">
      <c r="Q6546" s="12" t="str">
        <f t="shared" ca="1" si="206"/>
        <v>-</v>
      </c>
      <c r="W6546" t="str">
        <f t="shared" si="205"/>
        <v>-</v>
      </c>
    </row>
    <row r="6547" spans="1:29" x14ac:dyDescent="0.25">
      <c r="A6547" s="6"/>
      <c r="B6547" s="10"/>
      <c r="C6547" s="6"/>
      <c r="D6547" s="6"/>
      <c r="E6547" s="6"/>
      <c r="F6547" s="6"/>
      <c r="G6547" s="6"/>
      <c r="H6547" s="6"/>
      <c r="I6547" s="6"/>
      <c r="J6547" s="6"/>
      <c r="K6547" s="6"/>
      <c r="L6547" s="6"/>
      <c r="M6547" s="6"/>
      <c r="N6547" s="6"/>
      <c r="O6547" s="6"/>
      <c r="P6547" s="10"/>
      <c r="Q6547" s="15" t="str">
        <f t="shared" ca="1" si="206"/>
        <v>-</v>
      </c>
      <c r="R6547" s="6"/>
      <c r="S6547" s="6"/>
      <c r="T6547" s="6"/>
      <c r="U6547" s="6"/>
      <c r="V6547" s="6"/>
      <c r="W6547" s="6" t="str">
        <f t="shared" si="205"/>
        <v>-</v>
      </c>
      <c r="X6547" s="6"/>
      <c r="Y6547" s="6"/>
      <c r="Z6547" s="6"/>
      <c r="AA6547" s="6"/>
      <c r="AB6547" s="6"/>
      <c r="AC6547" s="6"/>
    </row>
    <row r="6548" spans="1:29" x14ac:dyDescent="0.25">
      <c r="Q6548" s="12" t="str">
        <f t="shared" ca="1" si="206"/>
        <v>-</v>
      </c>
      <c r="W6548" t="str">
        <f t="shared" si="205"/>
        <v>-</v>
      </c>
    </row>
    <row r="6549" spans="1:29" x14ac:dyDescent="0.25">
      <c r="A6549" s="6"/>
      <c r="B6549" s="10"/>
      <c r="C6549" s="6"/>
      <c r="D6549" s="6"/>
      <c r="E6549" s="6"/>
      <c r="F6549" s="6"/>
      <c r="G6549" s="6"/>
      <c r="H6549" s="6"/>
      <c r="I6549" s="6"/>
      <c r="J6549" s="6"/>
      <c r="K6549" s="6"/>
      <c r="L6549" s="6"/>
      <c r="M6549" s="6"/>
      <c r="N6549" s="6"/>
      <c r="O6549" s="6"/>
      <c r="P6549" s="10"/>
      <c r="Q6549" s="15" t="str">
        <f t="shared" ca="1" si="206"/>
        <v>-</v>
      </c>
      <c r="R6549" s="6"/>
      <c r="S6549" s="6"/>
      <c r="T6549" s="6"/>
      <c r="U6549" s="6"/>
      <c r="V6549" s="6"/>
      <c r="W6549" s="6" t="str">
        <f t="shared" si="205"/>
        <v>-</v>
      </c>
      <c r="X6549" s="6"/>
      <c r="Y6549" s="6"/>
      <c r="Z6549" s="6"/>
      <c r="AA6549" s="6"/>
      <c r="AB6549" s="6"/>
      <c r="AC6549" s="6"/>
    </row>
    <row r="6550" spans="1:29" x14ac:dyDescent="0.25">
      <c r="Q6550" s="12" t="str">
        <f t="shared" ca="1" si="206"/>
        <v>-</v>
      </c>
      <c r="W6550" t="str">
        <f t="shared" si="205"/>
        <v>-</v>
      </c>
    </row>
    <row r="6551" spans="1:29" x14ac:dyDescent="0.25">
      <c r="A6551" s="6"/>
      <c r="B6551" s="10"/>
      <c r="C6551" s="6"/>
      <c r="D6551" s="6"/>
      <c r="E6551" s="6"/>
      <c r="F6551" s="6"/>
      <c r="G6551" s="6"/>
      <c r="H6551" s="6"/>
      <c r="I6551" s="6"/>
      <c r="J6551" s="6"/>
      <c r="K6551" s="6"/>
      <c r="L6551" s="6"/>
      <c r="M6551" s="6"/>
      <c r="N6551" s="6"/>
      <c r="O6551" s="6"/>
      <c r="P6551" s="10"/>
      <c r="Q6551" s="15" t="str">
        <f t="shared" ca="1" si="206"/>
        <v>-</v>
      </c>
      <c r="R6551" s="6"/>
      <c r="S6551" s="6"/>
      <c r="T6551" s="6"/>
      <c r="U6551" s="6"/>
      <c r="V6551" s="6"/>
      <c r="W6551" s="6" t="str">
        <f t="shared" si="205"/>
        <v>-</v>
      </c>
      <c r="X6551" s="6"/>
      <c r="Y6551" s="6"/>
      <c r="Z6551" s="6"/>
      <c r="AA6551" s="6"/>
      <c r="AB6551" s="6"/>
      <c r="AC6551" s="6"/>
    </row>
    <row r="6552" spans="1:29" x14ac:dyDescent="0.25">
      <c r="Q6552" s="12" t="str">
        <f t="shared" ca="1" si="206"/>
        <v>-</v>
      </c>
      <c r="W6552" t="str">
        <f t="shared" si="205"/>
        <v>-</v>
      </c>
    </row>
    <row r="6553" spans="1:29" x14ac:dyDescent="0.25">
      <c r="A6553" s="6"/>
      <c r="B6553" s="10"/>
      <c r="C6553" s="6"/>
      <c r="D6553" s="6"/>
      <c r="E6553" s="6"/>
      <c r="F6553" s="6"/>
      <c r="G6553" s="6"/>
      <c r="H6553" s="6"/>
      <c r="I6553" s="6"/>
      <c r="J6553" s="6"/>
      <c r="K6553" s="6"/>
      <c r="L6553" s="6"/>
      <c r="M6553" s="6"/>
      <c r="N6553" s="6"/>
      <c r="O6553" s="6"/>
      <c r="P6553" s="10"/>
      <c r="Q6553" s="15" t="str">
        <f t="shared" ca="1" si="206"/>
        <v>-</v>
      </c>
      <c r="R6553" s="6"/>
      <c r="S6553" s="6"/>
      <c r="T6553" s="6"/>
      <c r="U6553" s="6"/>
      <c r="V6553" s="6"/>
      <c r="W6553" s="6" t="str">
        <f t="shared" si="205"/>
        <v>-</v>
      </c>
      <c r="X6553" s="6"/>
      <c r="Y6553" s="6"/>
      <c r="Z6553" s="6"/>
      <c r="AA6553" s="6"/>
      <c r="AB6553" s="6"/>
      <c r="AC6553" s="6"/>
    </row>
    <row r="6554" spans="1:29" x14ac:dyDescent="0.25">
      <c r="Q6554" s="12" t="str">
        <f t="shared" ca="1" si="206"/>
        <v>-</v>
      </c>
      <c r="W6554" t="str">
        <f t="shared" si="205"/>
        <v>-</v>
      </c>
    </row>
    <row r="6555" spans="1:29" x14ac:dyDescent="0.25">
      <c r="A6555" s="6"/>
      <c r="B6555" s="10"/>
      <c r="C6555" s="6"/>
      <c r="D6555" s="6"/>
      <c r="E6555" s="6"/>
      <c r="F6555" s="6"/>
      <c r="G6555" s="6"/>
      <c r="H6555" s="6"/>
      <c r="I6555" s="6"/>
      <c r="J6555" s="6"/>
      <c r="K6555" s="6"/>
      <c r="L6555" s="6"/>
      <c r="M6555" s="6"/>
      <c r="N6555" s="6"/>
      <c r="O6555" s="6"/>
      <c r="P6555" s="10"/>
      <c r="Q6555" s="15" t="str">
        <f t="shared" ca="1" si="206"/>
        <v>-</v>
      </c>
      <c r="R6555" s="6"/>
      <c r="S6555" s="6"/>
      <c r="T6555" s="6"/>
      <c r="U6555" s="6"/>
      <c r="V6555" s="6"/>
      <c r="W6555" s="6" t="str">
        <f t="shared" si="205"/>
        <v>-</v>
      </c>
      <c r="X6555" s="6"/>
      <c r="Y6555" s="6"/>
      <c r="Z6555" s="6"/>
      <c r="AA6555" s="6"/>
      <c r="AB6555" s="6"/>
      <c r="AC6555" s="6"/>
    </row>
    <row r="6556" spans="1:29" x14ac:dyDescent="0.25">
      <c r="Q6556" s="12" t="str">
        <f t="shared" ca="1" si="206"/>
        <v>-</v>
      </c>
      <c r="W6556" t="str">
        <f t="shared" si="205"/>
        <v>-</v>
      </c>
    </row>
    <row r="6557" spans="1:29" x14ac:dyDescent="0.25">
      <c r="A6557" s="6"/>
      <c r="B6557" s="10"/>
      <c r="C6557" s="6"/>
      <c r="D6557" s="6"/>
      <c r="E6557" s="6"/>
      <c r="F6557" s="6"/>
      <c r="G6557" s="6"/>
      <c r="H6557" s="6"/>
      <c r="I6557" s="6"/>
      <c r="J6557" s="6"/>
      <c r="K6557" s="6"/>
      <c r="L6557" s="6"/>
      <c r="M6557" s="6"/>
      <c r="N6557" s="6"/>
      <c r="O6557" s="6"/>
      <c r="P6557" s="10"/>
      <c r="Q6557" s="15" t="str">
        <f t="shared" ca="1" si="206"/>
        <v>-</v>
      </c>
      <c r="R6557" s="6"/>
      <c r="S6557" s="6"/>
      <c r="T6557" s="6"/>
      <c r="U6557" s="6"/>
      <c r="V6557" s="6"/>
      <c r="W6557" s="6" t="str">
        <f t="shared" si="205"/>
        <v>-</v>
      </c>
      <c r="X6557" s="6"/>
      <c r="Y6557" s="6"/>
      <c r="Z6557" s="6"/>
      <c r="AA6557" s="6"/>
      <c r="AB6557" s="6"/>
      <c r="AC6557" s="6"/>
    </row>
    <row r="6558" spans="1:29" x14ac:dyDescent="0.25">
      <c r="Q6558" s="12" t="str">
        <f t="shared" ca="1" si="206"/>
        <v>-</v>
      </c>
      <c r="W6558" t="str">
        <f t="shared" si="205"/>
        <v>-</v>
      </c>
    </row>
    <row r="6559" spans="1:29" x14ac:dyDescent="0.25">
      <c r="A6559" s="6"/>
      <c r="B6559" s="10"/>
      <c r="C6559" s="6"/>
      <c r="D6559" s="6"/>
      <c r="E6559" s="6"/>
      <c r="F6559" s="6"/>
      <c r="G6559" s="6"/>
      <c r="H6559" s="6"/>
      <c r="I6559" s="6"/>
      <c r="J6559" s="6"/>
      <c r="K6559" s="6"/>
      <c r="L6559" s="6"/>
      <c r="M6559" s="6"/>
      <c r="N6559" s="6"/>
      <c r="O6559" s="6"/>
      <c r="P6559" s="10"/>
      <c r="Q6559" s="15" t="str">
        <f t="shared" ca="1" si="206"/>
        <v>-</v>
      </c>
      <c r="R6559" s="6"/>
      <c r="S6559" s="6"/>
      <c r="T6559" s="6"/>
      <c r="U6559" s="6"/>
      <c r="V6559" s="6"/>
      <c r="W6559" s="6" t="str">
        <f t="shared" si="205"/>
        <v>-</v>
      </c>
      <c r="X6559" s="6"/>
      <c r="Y6559" s="6"/>
      <c r="Z6559" s="6"/>
      <c r="AA6559" s="6"/>
      <c r="AB6559" s="6"/>
      <c r="AC6559" s="6"/>
    </row>
    <row r="6560" spans="1:29" x14ac:dyDescent="0.25">
      <c r="Q6560" s="12" t="str">
        <f t="shared" ca="1" si="206"/>
        <v>-</v>
      </c>
      <c r="W6560" t="str">
        <f t="shared" si="205"/>
        <v>-</v>
      </c>
    </row>
    <row r="6561" spans="1:29" x14ac:dyDescent="0.25">
      <c r="A6561" s="6"/>
      <c r="B6561" s="10"/>
      <c r="C6561" s="6"/>
      <c r="D6561" s="6"/>
      <c r="E6561" s="6"/>
      <c r="F6561" s="6"/>
      <c r="G6561" s="6"/>
      <c r="H6561" s="6"/>
      <c r="I6561" s="6"/>
      <c r="J6561" s="6"/>
      <c r="K6561" s="6"/>
      <c r="L6561" s="6"/>
      <c r="M6561" s="6"/>
      <c r="N6561" s="6"/>
      <c r="O6561" s="6"/>
      <c r="P6561" s="10"/>
      <c r="Q6561" s="15" t="str">
        <f t="shared" ca="1" si="206"/>
        <v>-</v>
      </c>
      <c r="R6561" s="6"/>
      <c r="S6561" s="6"/>
      <c r="T6561" s="6"/>
      <c r="U6561" s="6"/>
      <c r="V6561" s="6"/>
      <c r="W6561" s="6" t="str">
        <f t="shared" si="205"/>
        <v>-</v>
      </c>
      <c r="X6561" s="6"/>
      <c r="Y6561" s="6"/>
      <c r="Z6561" s="6"/>
      <c r="AA6561" s="6"/>
      <c r="AB6561" s="6"/>
      <c r="AC6561" s="6"/>
    </row>
    <row r="6562" spans="1:29" x14ac:dyDescent="0.25">
      <c r="Q6562" s="12" t="str">
        <f t="shared" ca="1" si="206"/>
        <v>-</v>
      </c>
      <c r="W6562" t="str">
        <f t="shared" si="205"/>
        <v>-</v>
      </c>
    </row>
    <row r="6563" spans="1:29" x14ac:dyDescent="0.25">
      <c r="A6563" s="6"/>
      <c r="B6563" s="10"/>
      <c r="C6563" s="6"/>
      <c r="D6563" s="6"/>
      <c r="E6563" s="6"/>
      <c r="F6563" s="6"/>
      <c r="G6563" s="6"/>
      <c r="H6563" s="6"/>
      <c r="I6563" s="6"/>
      <c r="J6563" s="6"/>
      <c r="K6563" s="6"/>
      <c r="L6563" s="6"/>
      <c r="M6563" s="6"/>
      <c r="N6563" s="6"/>
      <c r="O6563" s="6"/>
      <c r="P6563" s="10"/>
      <c r="Q6563" s="15" t="str">
        <f t="shared" ca="1" si="206"/>
        <v>-</v>
      </c>
      <c r="R6563" s="6"/>
      <c r="S6563" s="6"/>
      <c r="T6563" s="6"/>
      <c r="U6563" s="6"/>
      <c r="V6563" s="6"/>
      <c r="W6563" s="6" t="str">
        <f t="shared" si="205"/>
        <v>-</v>
      </c>
      <c r="X6563" s="6"/>
      <c r="Y6563" s="6"/>
      <c r="Z6563" s="6"/>
      <c r="AA6563" s="6"/>
      <c r="AB6563" s="6"/>
      <c r="AC6563" s="6"/>
    </row>
    <row r="6564" spans="1:29" x14ac:dyDescent="0.25">
      <c r="Q6564" s="12" t="str">
        <f t="shared" ca="1" si="206"/>
        <v>-</v>
      </c>
      <c r="W6564" t="str">
        <f t="shared" si="205"/>
        <v>-</v>
      </c>
    </row>
    <row r="6565" spans="1:29" x14ac:dyDescent="0.25">
      <c r="A6565" s="6"/>
      <c r="B6565" s="10"/>
      <c r="C6565" s="6"/>
      <c r="D6565" s="6"/>
      <c r="E6565" s="6"/>
      <c r="F6565" s="6"/>
      <c r="G6565" s="6"/>
      <c r="H6565" s="6"/>
      <c r="I6565" s="6"/>
      <c r="J6565" s="6"/>
      <c r="K6565" s="6"/>
      <c r="L6565" s="6"/>
      <c r="M6565" s="6"/>
      <c r="N6565" s="6"/>
      <c r="O6565" s="6"/>
      <c r="P6565" s="10"/>
      <c r="Q6565" s="15" t="str">
        <f t="shared" ca="1" si="206"/>
        <v>-</v>
      </c>
      <c r="R6565" s="6"/>
      <c r="S6565" s="6"/>
      <c r="T6565" s="6"/>
      <c r="U6565" s="6"/>
      <c r="V6565" s="6"/>
      <c r="W6565" s="6" t="str">
        <f t="shared" si="205"/>
        <v>-</v>
      </c>
      <c r="X6565" s="6"/>
      <c r="Y6565" s="6"/>
      <c r="Z6565" s="6"/>
      <c r="AA6565" s="6"/>
      <c r="AB6565" s="6"/>
      <c r="AC6565" s="6"/>
    </row>
    <row r="6566" spans="1:29" x14ac:dyDescent="0.25">
      <c r="Q6566" s="12" t="str">
        <f t="shared" ca="1" si="206"/>
        <v>-</v>
      </c>
      <c r="W6566" t="str">
        <f t="shared" si="205"/>
        <v>-</v>
      </c>
    </row>
    <row r="6567" spans="1:29" x14ac:dyDescent="0.25">
      <c r="A6567" s="6"/>
      <c r="B6567" s="10"/>
      <c r="C6567" s="6"/>
      <c r="D6567" s="6"/>
      <c r="E6567" s="6"/>
      <c r="F6567" s="6"/>
      <c r="G6567" s="6"/>
      <c r="H6567" s="6"/>
      <c r="I6567" s="6"/>
      <c r="J6567" s="6"/>
      <c r="K6567" s="6"/>
      <c r="L6567" s="6"/>
      <c r="M6567" s="6"/>
      <c r="N6567" s="6"/>
      <c r="O6567" s="6"/>
      <c r="P6567" s="10"/>
      <c r="Q6567" s="15" t="str">
        <f t="shared" ca="1" si="206"/>
        <v>-</v>
      </c>
      <c r="R6567" s="6"/>
      <c r="S6567" s="6"/>
      <c r="T6567" s="6"/>
      <c r="U6567" s="6"/>
      <c r="V6567" s="6"/>
      <c r="W6567" s="6" t="str">
        <f t="shared" si="205"/>
        <v>-</v>
      </c>
      <c r="X6567" s="6"/>
      <c r="Y6567" s="6"/>
      <c r="Z6567" s="6"/>
      <c r="AA6567" s="6"/>
      <c r="AB6567" s="6"/>
      <c r="AC6567" s="6"/>
    </row>
    <row r="6568" spans="1:29" x14ac:dyDescent="0.25">
      <c r="Q6568" s="12" t="str">
        <f t="shared" ca="1" si="206"/>
        <v>-</v>
      </c>
      <c r="W6568" t="str">
        <f t="shared" si="205"/>
        <v>-</v>
      </c>
    </row>
    <row r="6569" spans="1:29" x14ac:dyDescent="0.25">
      <c r="A6569" s="6"/>
      <c r="B6569" s="10"/>
      <c r="C6569" s="6"/>
      <c r="D6569" s="6"/>
      <c r="E6569" s="6"/>
      <c r="F6569" s="6"/>
      <c r="G6569" s="6"/>
      <c r="H6569" s="6"/>
      <c r="I6569" s="6"/>
      <c r="J6569" s="6"/>
      <c r="K6569" s="6"/>
      <c r="L6569" s="6"/>
      <c r="M6569" s="6"/>
      <c r="N6569" s="6"/>
      <c r="O6569" s="6"/>
      <c r="P6569" s="10"/>
      <c r="Q6569" s="15" t="str">
        <f t="shared" ca="1" si="206"/>
        <v>-</v>
      </c>
      <c r="R6569" s="6"/>
      <c r="S6569" s="6"/>
      <c r="T6569" s="6"/>
      <c r="U6569" s="6"/>
      <c r="V6569" s="6"/>
      <c r="W6569" s="6" t="str">
        <f t="shared" si="205"/>
        <v>-</v>
      </c>
      <c r="X6569" s="6"/>
      <c r="Y6569" s="6"/>
      <c r="Z6569" s="6"/>
      <c r="AA6569" s="6"/>
      <c r="AB6569" s="6"/>
      <c r="AC6569" s="6"/>
    </row>
    <row r="6570" spans="1:29" x14ac:dyDescent="0.25">
      <c r="Q6570" s="12" t="str">
        <f t="shared" ca="1" si="206"/>
        <v>-</v>
      </c>
      <c r="W6570" t="str">
        <f t="shared" si="205"/>
        <v>-</v>
      </c>
    </row>
    <row r="6571" spans="1:29" x14ac:dyDescent="0.25">
      <c r="A6571" s="6"/>
      <c r="B6571" s="10"/>
      <c r="C6571" s="6"/>
      <c r="D6571" s="6"/>
      <c r="E6571" s="6"/>
      <c r="F6571" s="6"/>
      <c r="G6571" s="6"/>
      <c r="H6571" s="6"/>
      <c r="I6571" s="6"/>
      <c r="J6571" s="6"/>
      <c r="K6571" s="6"/>
      <c r="L6571" s="6"/>
      <c r="M6571" s="6"/>
      <c r="N6571" s="6"/>
      <c r="O6571" s="6"/>
      <c r="P6571" s="10"/>
      <c r="Q6571" s="15" t="str">
        <f t="shared" ca="1" si="206"/>
        <v>-</v>
      </c>
      <c r="R6571" s="6"/>
      <c r="S6571" s="6"/>
      <c r="T6571" s="6"/>
      <c r="U6571" s="6"/>
      <c r="V6571" s="6"/>
      <c r="W6571" s="6" t="str">
        <f t="shared" si="205"/>
        <v>-</v>
      </c>
      <c r="X6571" s="6"/>
      <c r="Y6571" s="6"/>
      <c r="Z6571" s="6"/>
      <c r="AA6571" s="6"/>
      <c r="AB6571" s="6"/>
      <c r="AC6571" s="6"/>
    </row>
    <row r="6572" spans="1:29" x14ac:dyDescent="0.25">
      <c r="Q6572" s="12" t="str">
        <f t="shared" ca="1" si="206"/>
        <v>-</v>
      </c>
      <c r="W6572" t="str">
        <f t="shared" si="205"/>
        <v>-</v>
      </c>
    </row>
    <row r="6573" spans="1:29" x14ac:dyDescent="0.25">
      <c r="A6573" s="6"/>
      <c r="B6573" s="10"/>
      <c r="C6573" s="6"/>
      <c r="D6573" s="6"/>
      <c r="E6573" s="6"/>
      <c r="F6573" s="6"/>
      <c r="G6573" s="6"/>
      <c r="H6573" s="6"/>
      <c r="I6573" s="6"/>
      <c r="J6573" s="6"/>
      <c r="K6573" s="6"/>
      <c r="L6573" s="6"/>
      <c r="M6573" s="6"/>
      <c r="N6573" s="6"/>
      <c r="O6573" s="6"/>
      <c r="P6573" s="10"/>
      <c r="Q6573" s="15" t="str">
        <f t="shared" ca="1" si="206"/>
        <v>-</v>
      </c>
      <c r="R6573" s="6"/>
      <c r="S6573" s="6"/>
      <c r="T6573" s="6"/>
      <c r="U6573" s="6"/>
      <c r="V6573" s="6"/>
      <c r="W6573" s="6" t="str">
        <f t="shared" si="205"/>
        <v>-</v>
      </c>
      <c r="X6573" s="6"/>
      <c r="Y6573" s="6"/>
      <c r="Z6573" s="6"/>
      <c r="AA6573" s="6"/>
      <c r="AB6573" s="6"/>
      <c r="AC6573" s="6"/>
    </row>
    <row r="6574" spans="1:29" x14ac:dyDescent="0.25">
      <c r="Q6574" s="12" t="str">
        <f t="shared" ca="1" si="206"/>
        <v>-</v>
      </c>
      <c r="W6574" t="str">
        <f t="shared" si="205"/>
        <v>-</v>
      </c>
    </row>
    <row r="6575" spans="1:29" x14ac:dyDescent="0.25">
      <c r="A6575" s="6"/>
      <c r="B6575" s="10"/>
      <c r="C6575" s="6"/>
      <c r="D6575" s="6"/>
      <c r="E6575" s="6"/>
      <c r="F6575" s="6"/>
      <c r="G6575" s="6"/>
      <c r="H6575" s="6"/>
      <c r="I6575" s="6"/>
      <c r="J6575" s="6"/>
      <c r="K6575" s="6"/>
      <c r="L6575" s="6"/>
      <c r="M6575" s="6"/>
      <c r="N6575" s="6"/>
      <c r="O6575" s="6"/>
      <c r="P6575" s="10"/>
      <c r="Q6575" s="15" t="str">
        <f t="shared" ca="1" si="206"/>
        <v>-</v>
      </c>
      <c r="R6575" s="6"/>
      <c r="S6575" s="6"/>
      <c r="T6575" s="6"/>
      <c r="U6575" s="6"/>
      <c r="V6575" s="6"/>
      <c r="W6575" s="6" t="str">
        <f t="shared" si="205"/>
        <v>-</v>
      </c>
      <c r="X6575" s="6"/>
      <c r="Y6575" s="6"/>
      <c r="Z6575" s="6"/>
      <c r="AA6575" s="6"/>
      <c r="AB6575" s="6"/>
      <c r="AC6575" s="6"/>
    </row>
    <row r="6576" spans="1:29" x14ac:dyDescent="0.25">
      <c r="Q6576" s="12" t="str">
        <f t="shared" ca="1" si="206"/>
        <v>-</v>
      </c>
      <c r="W6576" t="str">
        <f t="shared" si="205"/>
        <v>-</v>
      </c>
    </row>
    <row r="6577" spans="1:29" x14ac:dyDescent="0.25">
      <c r="A6577" s="6"/>
      <c r="B6577" s="10"/>
      <c r="C6577" s="6"/>
      <c r="D6577" s="6"/>
      <c r="E6577" s="6"/>
      <c r="F6577" s="6"/>
      <c r="G6577" s="6"/>
      <c r="H6577" s="6"/>
      <c r="I6577" s="6"/>
      <c r="J6577" s="6"/>
      <c r="K6577" s="6"/>
      <c r="L6577" s="6"/>
      <c r="M6577" s="6"/>
      <c r="N6577" s="6"/>
      <c r="O6577" s="6"/>
      <c r="P6577" s="10"/>
      <c r="Q6577" s="15" t="str">
        <f t="shared" ca="1" si="206"/>
        <v>-</v>
      </c>
      <c r="R6577" s="6"/>
      <c r="S6577" s="6"/>
      <c r="T6577" s="6"/>
      <c r="U6577" s="6"/>
      <c r="V6577" s="6"/>
      <c r="W6577" s="6" t="str">
        <f t="shared" si="205"/>
        <v>-</v>
      </c>
      <c r="X6577" s="6"/>
      <c r="Y6577" s="6"/>
      <c r="Z6577" s="6"/>
      <c r="AA6577" s="6"/>
      <c r="AB6577" s="6"/>
      <c r="AC6577" s="6"/>
    </row>
    <row r="6578" spans="1:29" x14ac:dyDescent="0.25">
      <c r="Q6578" s="12" t="str">
        <f t="shared" ca="1" si="206"/>
        <v>-</v>
      </c>
      <c r="W6578" t="str">
        <f t="shared" si="205"/>
        <v>-</v>
      </c>
    </row>
    <row r="6579" spans="1:29" x14ac:dyDescent="0.25">
      <c r="A6579" s="6"/>
      <c r="B6579" s="10"/>
      <c r="C6579" s="6"/>
      <c r="D6579" s="6"/>
      <c r="E6579" s="6"/>
      <c r="F6579" s="6"/>
      <c r="G6579" s="6"/>
      <c r="H6579" s="6"/>
      <c r="I6579" s="6"/>
      <c r="J6579" s="6"/>
      <c r="K6579" s="6"/>
      <c r="L6579" s="6"/>
      <c r="M6579" s="6"/>
      <c r="N6579" s="6"/>
      <c r="O6579" s="6"/>
      <c r="P6579" s="10"/>
      <c r="Q6579" s="15" t="str">
        <f t="shared" ca="1" si="206"/>
        <v>-</v>
      </c>
      <c r="R6579" s="6"/>
      <c r="S6579" s="6"/>
      <c r="T6579" s="6"/>
      <c r="U6579" s="6"/>
      <c r="V6579" s="6"/>
      <c r="W6579" s="6" t="str">
        <f t="shared" si="205"/>
        <v>-</v>
      </c>
      <c r="X6579" s="6"/>
      <c r="Y6579" s="6"/>
      <c r="Z6579" s="6"/>
      <c r="AA6579" s="6"/>
      <c r="AB6579" s="6"/>
      <c r="AC6579" s="6"/>
    </row>
    <row r="6580" spans="1:29" x14ac:dyDescent="0.25">
      <c r="Q6580" s="12" t="str">
        <f t="shared" ca="1" si="206"/>
        <v>-</v>
      </c>
      <c r="W6580" t="str">
        <f t="shared" si="205"/>
        <v>-</v>
      </c>
    </row>
    <row r="6581" spans="1:29" x14ac:dyDescent="0.25">
      <c r="A6581" s="6"/>
      <c r="B6581" s="10"/>
      <c r="C6581" s="6"/>
      <c r="D6581" s="6"/>
      <c r="E6581" s="6"/>
      <c r="F6581" s="6"/>
      <c r="G6581" s="6"/>
      <c r="H6581" s="6"/>
      <c r="I6581" s="6"/>
      <c r="J6581" s="6"/>
      <c r="K6581" s="6"/>
      <c r="L6581" s="6"/>
      <c r="M6581" s="6"/>
      <c r="N6581" s="6"/>
      <c r="O6581" s="6"/>
      <c r="P6581" s="10"/>
      <c r="Q6581" s="15" t="str">
        <f t="shared" ca="1" si="206"/>
        <v>-</v>
      </c>
      <c r="R6581" s="6"/>
      <c r="S6581" s="6"/>
      <c r="T6581" s="6"/>
      <c r="U6581" s="6"/>
      <c r="V6581" s="6"/>
      <c r="W6581" s="6" t="str">
        <f t="shared" si="205"/>
        <v>-</v>
      </c>
      <c r="X6581" s="6"/>
      <c r="Y6581" s="6"/>
      <c r="Z6581" s="6"/>
      <c r="AA6581" s="6"/>
      <c r="AB6581" s="6"/>
      <c r="AC6581" s="6"/>
    </row>
    <row r="6582" spans="1:29" x14ac:dyDescent="0.25">
      <c r="Q6582" s="12" t="str">
        <f t="shared" ca="1" si="206"/>
        <v>-</v>
      </c>
      <c r="W6582" t="str">
        <f t="shared" si="205"/>
        <v>-</v>
      </c>
    </row>
    <row r="6583" spans="1:29" x14ac:dyDescent="0.25">
      <c r="A6583" s="6"/>
      <c r="B6583" s="10"/>
      <c r="C6583" s="6"/>
      <c r="D6583" s="6"/>
      <c r="E6583" s="6"/>
      <c r="F6583" s="6"/>
      <c r="G6583" s="6"/>
      <c r="H6583" s="6"/>
      <c r="I6583" s="6"/>
      <c r="J6583" s="6"/>
      <c r="K6583" s="6"/>
      <c r="L6583" s="6"/>
      <c r="M6583" s="6"/>
      <c r="N6583" s="6"/>
      <c r="O6583" s="6"/>
      <c r="P6583" s="10"/>
      <c r="Q6583" s="15" t="str">
        <f t="shared" ca="1" si="206"/>
        <v>-</v>
      </c>
      <c r="R6583" s="6"/>
      <c r="S6583" s="6"/>
      <c r="T6583" s="6"/>
      <c r="U6583" s="6"/>
      <c r="V6583" s="6"/>
      <c r="W6583" s="6" t="str">
        <f t="shared" si="205"/>
        <v>-</v>
      </c>
      <c r="X6583" s="6"/>
      <c r="Y6583" s="6"/>
      <c r="Z6583" s="6"/>
      <c r="AA6583" s="6"/>
      <c r="AB6583" s="6"/>
      <c r="AC6583" s="6"/>
    </row>
    <row r="6584" spans="1:29" x14ac:dyDescent="0.25">
      <c r="Q6584" s="12" t="str">
        <f t="shared" ca="1" si="206"/>
        <v>-</v>
      </c>
      <c r="W6584" t="str">
        <f t="shared" si="205"/>
        <v>-</v>
      </c>
    </row>
    <row r="6585" spans="1:29" x14ac:dyDescent="0.25">
      <c r="A6585" s="6"/>
      <c r="B6585" s="10"/>
      <c r="C6585" s="6"/>
      <c r="D6585" s="6"/>
      <c r="E6585" s="6"/>
      <c r="F6585" s="6"/>
      <c r="G6585" s="6"/>
      <c r="H6585" s="6"/>
      <c r="I6585" s="6"/>
      <c r="J6585" s="6"/>
      <c r="K6585" s="6"/>
      <c r="L6585" s="6"/>
      <c r="M6585" s="6"/>
      <c r="N6585" s="6"/>
      <c r="O6585" s="6"/>
      <c r="P6585" s="10"/>
      <c r="Q6585" s="15" t="str">
        <f t="shared" ca="1" si="206"/>
        <v>-</v>
      </c>
      <c r="R6585" s="6"/>
      <c r="S6585" s="6"/>
      <c r="T6585" s="6"/>
      <c r="U6585" s="6"/>
      <c r="V6585" s="6"/>
      <c r="W6585" s="6" t="str">
        <f t="shared" si="205"/>
        <v>-</v>
      </c>
      <c r="X6585" s="6"/>
      <c r="Y6585" s="6"/>
      <c r="Z6585" s="6"/>
      <c r="AA6585" s="6"/>
      <c r="AB6585" s="6"/>
      <c r="AC6585" s="6"/>
    </row>
    <row r="6586" spans="1:29" x14ac:dyDescent="0.25">
      <c r="Q6586" s="12" t="str">
        <f t="shared" ca="1" si="206"/>
        <v>-</v>
      </c>
      <c r="W6586" t="str">
        <f t="shared" si="205"/>
        <v>-</v>
      </c>
    </row>
    <row r="6587" spans="1:29" x14ac:dyDescent="0.25">
      <c r="A6587" s="6"/>
      <c r="B6587" s="10"/>
      <c r="C6587" s="6"/>
      <c r="D6587" s="6"/>
      <c r="E6587" s="6"/>
      <c r="F6587" s="6"/>
      <c r="G6587" s="6"/>
      <c r="H6587" s="6"/>
      <c r="I6587" s="6"/>
      <c r="J6587" s="6"/>
      <c r="K6587" s="6"/>
      <c r="L6587" s="6"/>
      <c r="M6587" s="6"/>
      <c r="N6587" s="6"/>
      <c r="O6587" s="6"/>
      <c r="P6587" s="10"/>
      <c r="Q6587" s="15" t="str">
        <f t="shared" ca="1" si="206"/>
        <v>-</v>
      </c>
      <c r="R6587" s="6"/>
      <c r="S6587" s="6"/>
      <c r="T6587" s="6"/>
      <c r="U6587" s="6"/>
      <c r="V6587" s="6"/>
      <c r="W6587" s="6" t="str">
        <f t="shared" si="205"/>
        <v>-</v>
      </c>
      <c r="X6587" s="6"/>
      <c r="Y6587" s="6"/>
      <c r="Z6587" s="6"/>
      <c r="AA6587" s="6"/>
      <c r="AB6587" s="6"/>
      <c r="AC6587" s="6"/>
    </row>
    <row r="6588" spans="1:29" x14ac:dyDescent="0.25">
      <c r="Q6588" s="12" t="str">
        <f t="shared" ca="1" si="206"/>
        <v>-</v>
      </c>
      <c r="W6588" t="str">
        <f t="shared" si="205"/>
        <v>-</v>
      </c>
    </row>
    <row r="6589" spans="1:29" x14ac:dyDescent="0.25">
      <c r="A6589" s="6"/>
      <c r="B6589" s="10"/>
      <c r="C6589" s="6"/>
      <c r="D6589" s="6"/>
      <c r="E6589" s="6"/>
      <c r="F6589" s="6"/>
      <c r="G6589" s="6"/>
      <c r="H6589" s="6"/>
      <c r="I6589" s="6"/>
      <c r="J6589" s="6"/>
      <c r="K6589" s="6"/>
      <c r="L6589" s="6"/>
      <c r="M6589" s="6"/>
      <c r="N6589" s="6"/>
      <c r="O6589" s="6"/>
      <c r="P6589" s="10"/>
      <c r="Q6589" s="15" t="str">
        <f t="shared" ca="1" si="206"/>
        <v>-</v>
      </c>
      <c r="R6589" s="6"/>
      <c r="S6589" s="6"/>
      <c r="T6589" s="6"/>
      <c r="U6589" s="6"/>
      <c r="V6589" s="6"/>
      <c r="W6589" s="6" t="str">
        <f t="shared" si="205"/>
        <v>-</v>
      </c>
      <c r="X6589" s="6"/>
      <c r="Y6589" s="6"/>
      <c r="Z6589" s="6"/>
      <c r="AA6589" s="6"/>
      <c r="AB6589" s="6"/>
      <c r="AC6589" s="6"/>
    </row>
    <row r="6590" spans="1:29" x14ac:dyDescent="0.25">
      <c r="Q6590" s="12" t="str">
        <f t="shared" ca="1" si="206"/>
        <v>-</v>
      </c>
      <c r="W6590" t="str">
        <f t="shared" si="205"/>
        <v>-</v>
      </c>
    </row>
    <row r="6591" spans="1:29" x14ac:dyDescent="0.25">
      <c r="A6591" s="6"/>
      <c r="B6591" s="10"/>
      <c r="C6591" s="6"/>
      <c r="D6591" s="6"/>
      <c r="E6591" s="6"/>
      <c r="F6591" s="6"/>
      <c r="G6591" s="6"/>
      <c r="H6591" s="6"/>
      <c r="I6591" s="6"/>
      <c r="J6591" s="6"/>
      <c r="K6591" s="6"/>
      <c r="L6591" s="6"/>
      <c r="M6591" s="6"/>
      <c r="N6591" s="6"/>
      <c r="O6591" s="6"/>
      <c r="P6591" s="10"/>
      <c r="Q6591" s="15" t="str">
        <f t="shared" ca="1" si="206"/>
        <v>-</v>
      </c>
      <c r="R6591" s="6"/>
      <c r="S6591" s="6"/>
      <c r="T6591" s="6"/>
      <c r="U6591" s="6"/>
      <c r="V6591" s="6"/>
      <c r="W6591" s="6" t="str">
        <f t="shared" ref="W6591:W6654" si="207">IF(OR(ISBLANK(J6591),ISBLANK(V6591)),"-",(IF(J6591=V6591,"Yes","No")))</f>
        <v>-</v>
      </c>
      <c r="X6591" s="6"/>
      <c r="Y6591" s="6"/>
      <c r="Z6591" s="6"/>
      <c r="AA6591" s="6"/>
      <c r="AB6591" s="6"/>
      <c r="AC6591" s="6"/>
    </row>
    <row r="6592" spans="1:29" x14ac:dyDescent="0.25">
      <c r="Q6592" s="12" t="str">
        <f t="shared" ref="Q6592:Q6655" ca="1" si="208">IF(B6592&gt;1/1/1900, (IF(R6592="Closed",(DATEDIF(B6592,P6592,"d"))-(DATEDIF(M6592,O6592,"d")),IF(OR(R6592="Pending",ISBLANK(P6592)),TODAY()-B6592))),"-")</f>
        <v>-</v>
      </c>
      <c r="W6592" t="str">
        <f t="shared" si="207"/>
        <v>-</v>
      </c>
    </row>
    <row r="6593" spans="1:29" x14ac:dyDescent="0.25">
      <c r="A6593" s="6"/>
      <c r="B6593" s="10"/>
      <c r="C6593" s="6"/>
      <c r="D6593" s="6"/>
      <c r="E6593" s="6"/>
      <c r="F6593" s="6"/>
      <c r="G6593" s="6"/>
      <c r="H6593" s="6"/>
      <c r="I6593" s="6"/>
      <c r="J6593" s="6"/>
      <c r="K6593" s="6"/>
      <c r="L6593" s="6"/>
      <c r="M6593" s="6"/>
      <c r="N6593" s="6"/>
      <c r="O6593" s="6"/>
      <c r="P6593" s="10"/>
      <c r="Q6593" s="15" t="str">
        <f t="shared" ca="1" si="208"/>
        <v>-</v>
      </c>
      <c r="R6593" s="6"/>
      <c r="S6593" s="6"/>
      <c r="T6593" s="6"/>
      <c r="U6593" s="6"/>
      <c r="V6593" s="6"/>
      <c r="W6593" s="6" t="str">
        <f t="shared" si="207"/>
        <v>-</v>
      </c>
      <c r="X6593" s="6"/>
      <c r="Y6593" s="6"/>
      <c r="Z6593" s="6"/>
      <c r="AA6593" s="6"/>
      <c r="AB6593" s="6"/>
      <c r="AC6593" s="6"/>
    </row>
    <row r="6594" spans="1:29" x14ac:dyDescent="0.25">
      <c r="Q6594" s="12" t="str">
        <f t="shared" ca="1" si="208"/>
        <v>-</v>
      </c>
      <c r="W6594" t="str">
        <f t="shared" si="207"/>
        <v>-</v>
      </c>
    </row>
    <row r="6595" spans="1:29" x14ac:dyDescent="0.25">
      <c r="A6595" s="6"/>
      <c r="B6595" s="10"/>
      <c r="C6595" s="6"/>
      <c r="D6595" s="6"/>
      <c r="E6595" s="6"/>
      <c r="F6595" s="6"/>
      <c r="G6595" s="6"/>
      <c r="H6595" s="6"/>
      <c r="I6595" s="6"/>
      <c r="J6595" s="6"/>
      <c r="K6595" s="6"/>
      <c r="L6595" s="6"/>
      <c r="M6595" s="6"/>
      <c r="N6595" s="6"/>
      <c r="O6595" s="6"/>
      <c r="P6595" s="10"/>
      <c r="Q6595" s="15" t="str">
        <f t="shared" ca="1" si="208"/>
        <v>-</v>
      </c>
      <c r="R6595" s="6"/>
      <c r="S6595" s="6"/>
      <c r="T6595" s="6"/>
      <c r="U6595" s="6"/>
      <c r="V6595" s="6"/>
      <c r="W6595" s="6" t="str">
        <f t="shared" si="207"/>
        <v>-</v>
      </c>
      <c r="X6595" s="6"/>
      <c r="Y6595" s="6"/>
      <c r="Z6595" s="6"/>
      <c r="AA6595" s="6"/>
      <c r="AB6595" s="6"/>
      <c r="AC6595" s="6"/>
    </row>
    <row r="6596" spans="1:29" x14ac:dyDescent="0.25">
      <c r="Q6596" s="12" t="str">
        <f t="shared" ca="1" si="208"/>
        <v>-</v>
      </c>
      <c r="W6596" t="str">
        <f t="shared" si="207"/>
        <v>-</v>
      </c>
    </row>
    <row r="6597" spans="1:29" x14ac:dyDescent="0.25">
      <c r="A6597" s="6"/>
      <c r="B6597" s="10"/>
      <c r="C6597" s="6"/>
      <c r="D6597" s="6"/>
      <c r="E6597" s="6"/>
      <c r="F6597" s="6"/>
      <c r="G6597" s="6"/>
      <c r="H6597" s="6"/>
      <c r="I6597" s="6"/>
      <c r="J6597" s="6"/>
      <c r="K6597" s="6"/>
      <c r="L6597" s="6"/>
      <c r="M6597" s="6"/>
      <c r="N6597" s="6"/>
      <c r="O6597" s="6"/>
      <c r="P6597" s="10"/>
      <c r="Q6597" s="15" t="str">
        <f t="shared" ca="1" si="208"/>
        <v>-</v>
      </c>
      <c r="R6597" s="6"/>
      <c r="S6597" s="6"/>
      <c r="T6597" s="6"/>
      <c r="U6597" s="6"/>
      <c r="V6597" s="6"/>
      <c r="W6597" s="6" t="str">
        <f t="shared" si="207"/>
        <v>-</v>
      </c>
      <c r="X6597" s="6"/>
      <c r="Y6597" s="6"/>
      <c r="Z6597" s="6"/>
      <c r="AA6597" s="6"/>
      <c r="AB6597" s="6"/>
      <c r="AC6597" s="6"/>
    </row>
    <row r="6598" spans="1:29" x14ac:dyDescent="0.25">
      <c r="Q6598" s="12" t="str">
        <f t="shared" ca="1" si="208"/>
        <v>-</v>
      </c>
      <c r="W6598" t="str">
        <f t="shared" si="207"/>
        <v>-</v>
      </c>
    </row>
    <row r="6599" spans="1:29" x14ac:dyDescent="0.25">
      <c r="A6599" s="6"/>
      <c r="B6599" s="10"/>
      <c r="C6599" s="6"/>
      <c r="D6599" s="6"/>
      <c r="E6599" s="6"/>
      <c r="F6599" s="6"/>
      <c r="G6599" s="6"/>
      <c r="H6599" s="6"/>
      <c r="I6599" s="6"/>
      <c r="J6599" s="6"/>
      <c r="K6599" s="6"/>
      <c r="L6599" s="6"/>
      <c r="M6599" s="6"/>
      <c r="N6599" s="6"/>
      <c r="O6599" s="6"/>
      <c r="P6599" s="10"/>
      <c r="Q6599" s="15" t="str">
        <f t="shared" ca="1" si="208"/>
        <v>-</v>
      </c>
      <c r="R6599" s="6"/>
      <c r="S6599" s="6"/>
      <c r="T6599" s="6"/>
      <c r="U6599" s="6"/>
      <c r="V6599" s="6"/>
      <c r="W6599" s="6" t="str">
        <f t="shared" si="207"/>
        <v>-</v>
      </c>
      <c r="X6599" s="6"/>
      <c r="Y6599" s="6"/>
      <c r="Z6599" s="6"/>
      <c r="AA6599" s="6"/>
      <c r="AB6599" s="6"/>
      <c r="AC6599" s="6"/>
    </row>
    <row r="6600" spans="1:29" x14ac:dyDescent="0.25">
      <c r="Q6600" s="12" t="str">
        <f t="shared" ca="1" si="208"/>
        <v>-</v>
      </c>
      <c r="W6600" t="str">
        <f t="shared" si="207"/>
        <v>-</v>
      </c>
    </row>
    <row r="6601" spans="1:29" x14ac:dyDescent="0.25">
      <c r="A6601" s="6"/>
      <c r="B6601" s="10"/>
      <c r="C6601" s="6"/>
      <c r="D6601" s="6"/>
      <c r="E6601" s="6"/>
      <c r="F6601" s="6"/>
      <c r="G6601" s="6"/>
      <c r="H6601" s="6"/>
      <c r="I6601" s="6"/>
      <c r="J6601" s="6"/>
      <c r="K6601" s="6"/>
      <c r="L6601" s="6"/>
      <c r="M6601" s="6"/>
      <c r="N6601" s="6"/>
      <c r="O6601" s="6"/>
      <c r="P6601" s="10"/>
      <c r="Q6601" s="15" t="str">
        <f t="shared" ca="1" si="208"/>
        <v>-</v>
      </c>
      <c r="R6601" s="6"/>
      <c r="S6601" s="6"/>
      <c r="T6601" s="6"/>
      <c r="U6601" s="6"/>
      <c r="V6601" s="6"/>
      <c r="W6601" s="6" t="str">
        <f t="shared" si="207"/>
        <v>-</v>
      </c>
      <c r="X6601" s="6"/>
      <c r="Y6601" s="6"/>
      <c r="Z6601" s="6"/>
      <c r="AA6601" s="6"/>
      <c r="AB6601" s="6"/>
      <c r="AC6601" s="6"/>
    </row>
    <row r="6602" spans="1:29" x14ac:dyDescent="0.25">
      <c r="Q6602" s="12" t="str">
        <f t="shared" ca="1" si="208"/>
        <v>-</v>
      </c>
      <c r="W6602" t="str">
        <f t="shared" si="207"/>
        <v>-</v>
      </c>
    </row>
    <row r="6603" spans="1:29" x14ac:dyDescent="0.25">
      <c r="A6603" s="6"/>
      <c r="B6603" s="10"/>
      <c r="C6603" s="6"/>
      <c r="D6603" s="6"/>
      <c r="E6603" s="6"/>
      <c r="F6603" s="6"/>
      <c r="G6603" s="6"/>
      <c r="H6603" s="6"/>
      <c r="I6603" s="6"/>
      <c r="J6603" s="6"/>
      <c r="K6603" s="6"/>
      <c r="L6603" s="6"/>
      <c r="M6603" s="6"/>
      <c r="N6603" s="6"/>
      <c r="O6603" s="6"/>
      <c r="P6603" s="10"/>
      <c r="Q6603" s="15" t="str">
        <f t="shared" ca="1" si="208"/>
        <v>-</v>
      </c>
      <c r="R6603" s="6"/>
      <c r="S6603" s="6"/>
      <c r="T6603" s="6"/>
      <c r="U6603" s="6"/>
      <c r="V6603" s="6"/>
      <c r="W6603" s="6" t="str">
        <f t="shared" si="207"/>
        <v>-</v>
      </c>
      <c r="X6603" s="6"/>
      <c r="Y6603" s="6"/>
      <c r="Z6603" s="6"/>
      <c r="AA6603" s="6"/>
      <c r="AB6603" s="6"/>
      <c r="AC6603" s="6"/>
    </row>
    <row r="6604" spans="1:29" x14ac:dyDescent="0.25">
      <c r="Q6604" s="12" t="str">
        <f t="shared" ca="1" si="208"/>
        <v>-</v>
      </c>
      <c r="W6604" t="str">
        <f t="shared" si="207"/>
        <v>-</v>
      </c>
    </row>
    <row r="6605" spans="1:29" x14ac:dyDescent="0.25">
      <c r="A6605" s="6"/>
      <c r="B6605" s="10"/>
      <c r="C6605" s="6"/>
      <c r="D6605" s="6"/>
      <c r="E6605" s="6"/>
      <c r="F6605" s="6"/>
      <c r="G6605" s="6"/>
      <c r="H6605" s="6"/>
      <c r="I6605" s="6"/>
      <c r="J6605" s="6"/>
      <c r="K6605" s="6"/>
      <c r="L6605" s="6"/>
      <c r="M6605" s="6"/>
      <c r="N6605" s="6"/>
      <c r="O6605" s="6"/>
      <c r="P6605" s="10"/>
      <c r="Q6605" s="15" t="str">
        <f t="shared" ca="1" si="208"/>
        <v>-</v>
      </c>
      <c r="R6605" s="6"/>
      <c r="S6605" s="6"/>
      <c r="T6605" s="6"/>
      <c r="U6605" s="6"/>
      <c r="V6605" s="6"/>
      <c r="W6605" s="6" t="str">
        <f t="shared" si="207"/>
        <v>-</v>
      </c>
      <c r="X6605" s="6"/>
      <c r="Y6605" s="6"/>
      <c r="Z6605" s="6"/>
      <c r="AA6605" s="6"/>
      <c r="AB6605" s="6"/>
      <c r="AC6605" s="6"/>
    </row>
    <row r="6606" spans="1:29" x14ac:dyDescent="0.25">
      <c r="Q6606" s="12" t="str">
        <f t="shared" ca="1" si="208"/>
        <v>-</v>
      </c>
      <c r="W6606" t="str">
        <f t="shared" si="207"/>
        <v>-</v>
      </c>
    </row>
    <row r="6607" spans="1:29" x14ac:dyDescent="0.25">
      <c r="A6607" s="6"/>
      <c r="B6607" s="10"/>
      <c r="C6607" s="6"/>
      <c r="D6607" s="6"/>
      <c r="E6607" s="6"/>
      <c r="F6607" s="6"/>
      <c r="G6607" s="6"/>
      <c r="H6607" s="6"/>
      <c r="I6607" s="6"/>
      <c r="J6607" s="6"/>
      <c r="K6607" s="6"/>
      <c r="L6607" s="6"/>
      <c r="M6607" s="6"/>
      <c r="N6607" s="6"/>
      <c r="O6607" s="6"/>
      <c r="P6607" s="10"/>
      <c r="Q6607" s="15" t="str">
        <f t="shared" ca="1" si="208"/>
        <v>-</v>
      </c>
      <c r="R6607" s="6"/>
      <c r="S6607" s="6"/>
      <c r="T6607" s="6"/>
      <c r="U6607" s="6"/>
      <c r="V6607" s="6"/>
      <c r="W6607" s="6" t="str">
        <f t="shared" si="207"/>
        <v>-</v>
      </c>
      <c r="X6607" s="6"/>
      <c r="Y6607" s="6"/>
      <c r="Z6607" s="6"/>
      <c r="AA6607" s="6"/>
      <c r="AB6607" s="6"/>
      <c r="AC6607" s="6"/>
    </row>
    <row r="6608" spans="1:29" x14ac:dyDescent="0.25">
      <c r="Q6608" s="12" t="str">
        <f t="shared" ca="1" si="208"/>
        <v>-</v>
      </c>
      <c r="W6608" t="str">
        <f t="shared" si="207"/>
        <v>-</v>
      </c>
    </row>
    <row r="6609" spans="1:29" x14ac:dyDescent="0.25">
      <c r="A6609" s="6"/>
      <c r="B6609" s="10"/>
      <c r="C6609" s="6"/>
      <c r="D6609" s="6"/>
      <c r="E6609" s="6"/>
      <c r="F6609" s="6"/>
      <c r="G6609" s="6"/>
      <c r="H6609" s="6"/>
      <c r="I6609" s="6"/>
      <c r="J6609" s="6"/>
      <c r="K6609" s="6"/>
      <c r="L6609" s="6"/>
      <c r="M6609" s="6"/>
      <c r="N6609" s="6"/>
      <c r="O6609" s="6"/>
      <c r="P6609" s="10"/>
      <c r="Q6609" s="15" t="str">
        <f t="shared" ca="1" si="208"/>
        <v>-</v>
      </c>
      <c r="R6609" s="6"/>
      <c r="S6609" s="6"/>
      <c r="T6609" s="6"/>
      <c r="U6609" s="6"/>
      <c r="V6609" s="6"/>
      <c r="W6609" s="6" t="str">
        <f t="shared" si="207"/>
        <v>-</v>
      </c>
      <c r="X6609" s="6"/>
      <c r="Y6609" s="6"/>
      <c r="Z6609" s="6"/>
      <c r="AA6609" s="6"/>
      <c r="AB6609" s="6"/>
      <c r="AC6609" s="6"/>
    </row>
    <row r="6610" spans="1:29" x14ac:dyDescent="0.25">
      <c r="Q6610" s="12" t="str">
        <f t="shared" ca="1" si="208"/>
        <v>-</v>
      </c>
      <c r="W6610" t="str">
        <f t="shared" si="207"/>
        <v>-</v>
      </c>
    </row>
    <row r="6611" spans="1:29" x14ac:dyDescent="0.25">
      <c r="A6611" s="6"/>
      <c r="B6611" s="10"/>
      <c r="C6611" s="6"/>
      <c r="D6611" s="6"/>
      <c r="E6611" s="6"/>
      <c r="F6611" s="6"/>
      <c r="G6611" s="6"/>
      <c r="H6611" s="6"/>
      <c r="I6611" s="6"/>
      <c r="J6611" s="6"/>
      <c r="K6611" s="6"/>
      <c r="L6611" s="6"/>
      <c r="M6611" s="6"/>
      <c r="N6611" s="6"/>
      <c r="O6611" s="6"/>
      <c r="P6611" s="10"/>
      <c r="Q6611" s="15" t="str">
        <f t="shared" ca="1" si="208"/>
        <v>-</v>
      </c>
      <c r="R6611" s="6"/>
      <c r="S6611" s="6"/>
      <c r="T6611" s="6"/>
      <c r="U6611" s="6"/>
      <c r="V6611" s="6"/>
      <c r="W6611" s="6" t="str">
        <f t="shared" si="207"/>
        <v>-</v>
      </c>
      <c r="X6611" s="6"/>
      <c r="Y6611" s="6"/>
      <c r="Z6611" s="6"/>
      <c r="AA6611" s="6"/>
      <c r="AB6611" s="6"/>
      <c r="AC6611" s="6"/>
    </row>
    <row r="6612" spans="1:29" x14ac:dyDescent="0.25">
      <c r="Q6612" s="12" t="str">
        <f t="shared" ca="1" si="208"/>
        <v>-</v>
      </c>
      <c r="W6612" t="str">
        <f t="shared" si="207"/>
        <v>-</v>
      </c>
    </row>
    <row r="6613" spans="1:29" x14ac:dyDescent="0.25">
      <c r="A6613" s="6"/>
      <c r="B6613" s="10"/>
      <c r="C6613" s="6"/>
      <c r="D6613" s="6"/>
      <c r="E6613" s="6"/>
      <c r="F6613" s="6"/>
      <c r="G6613" s="6"/>
      <c r="H6613" s="6"/>
      <c r="I6613" s="6"/>
      <c r="J6613" s="6"/>
      <c r="K6613" s="6"/>
      <c r="L6613" s="6"/>
      <c r="M6613" s="6"/>
      <c r="N6613" s="6"/>
      <c r="O6613" s="6"/>
      <c r="P6613" s="10"/>
      <c r="Q6613" s="15" t="str">
        <f t="shared" ca="1" si="208"/>
        <v>-</v>
      </c>
      <c r="R6613" s="6"/>
      <c r="S6613" s="6"/>
      <c r="T6613" s="6"/>
      <c r="U6613" s="6"/>
      <c r="V6613" s="6"/>
      <c r="W6613" s="6" t="str">
        <f t="shared" si="207"/>
        <v>-</v>
      </c>
      <c r="X6613" s="6"/>
      <c r="Y6613" s="6"/>
      <c r="Z6613" s="6"/>
      <c r="AA6613" s="6"/>
      <c r="AB6613" s="6"/>
      <c r="AC6613" s="6"/>
    </row>
    <row r="6614" spans="1:29" x14ac:dyDescent="0.25">
      <c r="Q6614" s="12" t="str">
        <f t="shared" ca="1" si="208"/>
        <v>-</v>
      </c>
      <c r="W6614" t="str">
        <f t="shared" si="207"/>
        <v>-</v>
      </c>
    </row>
    <row r="6615" spans="1:29" x14ac:dyDescent="0.25">
      <c r="A6615" s="6"/>
      <c r="B6615" s="10"/>
      <c r="C6615" s="6"/>
      <c r="D6615" s="6"/>
      <c r="E6615" s="6"/>
      <c r="F6615" s="6"/>
      <c r="G6615" s="6"/>
      <c r="H6615" s="6"/>
      <c r="I6615" s="6"/>
      <c r="J6615" s="6"/>
      <c r="K6615" s="6"/>
      <c r="L6615" s="6"/>
      <c r="M6615" s="6"/>
      <c r="N6615" s="6"/>
      <c r="O6615" s="6"/>
      <c r="P6615" s="10"/>
      <c r="Q6615" s="15" t="str">
        <f t="shared" ca="1" si="208"/>
        <v>-</v>
      </c>
      <c r="R6615" s="6"/>
      <c r="S6615" s="6"/>
      <c r="T6615" s="6"/>
      <c r="U6615" s="6"/>
      <c r="V6615" s="6"/>
      <c r="W6615" s="6" t="str">
        <f t="shared" si="207"/>
        <v>-</v>
      </c>
      <c r="X6615" s="6"/>
      <c r="Y6615" s="6"/>
      <c r="Z6615" s="6"/>
      <c r="AA6615" s="6"/>
      <c r="AB6615" s="6"/>
      <c r="AC6615" s="6"/>
    </row>
    <row r="6616" spans="1:29" x14ac:dyDescent="0.25">
      <c r="Q6616" s="12" t="str">
        <f t="shared" ca="1" si="208"/>
        <v>-</v>
      </c>
      <c r="W6616" t="str">
        <f t="shared" si="207"/>
        <v>-</v>
      </c>
    </row>
    <row r="6617" spans="1:29" x14ac:dyDescent="0.25">
      <c r="A6617" s="6"/>
      <c r="B6617" s="10"/>
      <c r="C6617" s="6"/>
      <c r="D6617" s="6"/>
      <c r="E6617" s="6"/>
      <c r="F6617" s="6"/>
      <c r="G6617" s="6"/>
      <c r="H6617" s="6"/>
      <c r="I6617" s="6"/>
      <c r="J6617" s="6"/>
      <c r="K6617" s="6"/>
      <c r="L6617" s="6"/>
      <c r="M6617" s="6"/>
      <c r="N6617" s="6"/>
      <c r="O6617" s="6"/>
      <c r="P6617" s="10"/>
      <c r="Q6617" s="15" t="str">
        <f t="shared" ca="1" si="208"/>
        <v>-</v>
      </c>
      <c r="R6617" s="6"/>
      <c r="S6617" s="6"/>
      <c r="T6617" s="6"/>
      <c r="U6617" s="6"/>
      <c r="V6617" s="6"/>
      <c r="W6617" s="6" t="str">
        <f t="shared" si="207"/>
        <v>-</v>
      </c>
      <c r="X6617" s="6"/>
      <c r="Y6617" s="6"/>
      <c r="Z6617" s="6"/>
      <c r="AA6617" s="6"/>
      <c r="AB6617" s="6"/>
      <c r="AC6617" s="6"/>
    </row>
    <row r="6618" spans="1:29" x14ac:dyDescent="0.25">
      <c r="Q6618" s="12" t="str">
        <f t="shared" ca="1" si="208"/>
        <v>-</v>
      </c>
      <c r="W6618" t="str">
        <f t="shared" si="207"/>
        <v>-</v>
      </c>
    </row>
    <row r="6619" spans="1:29" x14ac:dyDescent="0.25">
      <c r="A6619" s="6"/>
      <c r="B6619" s="10"/>
      <c r="C6619" s="6"/>
      <c r="D6619" s="6"/>
      <c r="E6619" s="6"/>
      <c r="F6619" s="6"/>
      <c r="G6619" s="6"/>
      <c r="H6619" s="6"/>
      <c r="I6619" s="6"/>
      <c r="J6619" s="6"/>
      <c r="K6619" s="6"/>
      <c r="L6619" s="6"/>
      <c r="M6619" s="6"/>
      <c r="N6619" s="6"/>
      <c r="O6619" s="6"/>
      <c r="P6619" s="10"/>
      <c r="Q6619" s="15" t="str">
        <f t="shared" ca="1" si="208"/>
        <v>-</v>
      </c>
      <c r="R6619" s="6"/>
      <c r="S6619" s="6"/>
      <c r="T6619" s="6"/>
      <c r="U6619" s="6"/>
      <c r="V6619" s="6"/>
      <c r="W6619" s="6" t="str">
        <f t="shared" si="207"/>
        <v>-</v>
      </c>
      <c r="X6619" s="6"/>
      <c r="Y6619" s="6"/>
      <c r="Z6619" s="6"/>
      <c r="AA6619" s="6"/>
      <c r="AB6619" s="6"/>
      <c r="AC6619" s="6"/>
    </row>
    <row r="6620" spans="1:29" x14ac:dyDescent="0.25">
      <c r="Q6620" s="12" t="str">
        <f t="shared" ca="1" si="208"/>
        <v>-</v>
      </c>
      <c r="W6620" t="str">
        <f t="shared" si="207"/>
        <v>-</v>
      </c>
    </row>
    <row r="6621" spans="1:29" x14ac:dyDescent="0.25">
      <c r="A6621" s="6"/>
      <c r="B6621" s="10"/>
      <c r="C6621" s="6"/>
      <c r="D6621" s="6"/>
      <c r="E6621" s="6"/>
      <c r="F6621" s="6"/>
      <c r="G6621" s="6"/>
      <c r="H6621" s="6"/>
      <c r="I6621" s="6"/>
      <c r="J6621" s="6"/>
      <c r="K6621" s="6"/>
      <c r="L6621" s="6"/>
      <c r="M6621" s="6"/>
      <c r="N6621" s="6"/>
      <c r="O6621" s="6"/>
      <c r="P6621" s="10"/>
      <c r="Q6621" s="15" t="str">
        <f t="shared" ca="1" si="208"/>
        <v>-</v>
      </c>
      <c r="R6621" s="6"/>
      <c r="S6621" s="6"/>
      <c r="T6621" s="6"/>
      <c r="U6621" s="6"/>
      <c r="V6621" s="6"/>
      <c r="W6621" s="6" t="str">
        <f t="shared" si="207"/>
        <v>-</v>
      </c>
      <c r="X6621" s="6"/>
      <c r="Y6621" s="6"/>
      <c r="Z6621" s="6"/>
      <c r="AA6621" s="6"/>
      <c r="AB6621" s="6"/>
      <c r="AC6621" s="6"/>
    </row>
    <row r="6622" spans="1:29" x14ac:dyDescent="0.25">
      <c r="Q6622" s="12" t="str">
        <f t="shared" ca="1" si="208"/>
        <v>-</v>
      </c>
      <c r="W6622" t="str">
        <f t="shared" si="207"/>
        <v>-</v>
      </c>
    </row>
    <row r="6623" spans="1:29" x14ac:dyDescent="0.25">
      <c r="A6623" s="6"/>
      <c r="B6623" s="10"/>
      <c r="C6623" s="6"/>
      <c r="D6623" s="6"/>
      <c r="E6623" s="6"/>
      <c r="F6623" s="6"/>
      <c r="G6623" s="6"/>
      <c r="H6623" s="6"/>
      <c r="I6623" s="6"/>
      <c r="J6623" s="6"/>
      <c r="K6623" s="6"/>
      <c r="L6623" s="6"/>
      <c r="M6623" s="6"/>
      <c r="N6623" s="6"/>
      <c r="O6623" s="6"/>
      <c r="P6623" s="10"/>
      <c r="Q6623" s="15" t="str">
        <f t="shared" ca="1" si="208"/>
        <v>-</v>
      </c>
      <c r="R6623" s="6"/>
      <c r="S6623" s="6"/>
      <c r="T6623" s="6"/>
      <c r="U6623" s="6"/>
      <c r="V6623" s="6"/>
      <c r="W6623" s="6" t="str">
        <f t="shared" si="207"/>
        <v>-</v>
      </c>
      <c r="X6623" s="6"/>
      <c r="Y6623" s="6"/>
      <c r="Z6623" s="6"/>
      <c r="AA6623" s="6"/>
      <c r="AB6623" s="6"/>
      <c r="AC6623" s="6"/>
    </row>
    <row r="6624" spans="1:29" x14ac:dyDescent="0.25">
      <c r="Q6624" s="12" t="str">
        <f t="shared" ca="1" si="208"/>
        <v>-</v>
      </c>
      <c r="W6624" t="str">
        <f t="shared" si="207"/>
        <v>-</v>
      </c>
    </row>
    <row r="6625" spans="1:29" x14ac:dyDescent="0.25">
      <c r="A6625" s="6"/>
      <c r="B6625" s="10"/>
      <c r="C6625" s="6"/>
      <c r="D6625" s="6"/>
      <c r="E6625" s="6"/>
      <c r="F6625" s="6"/>
      <c r="G6625" s="6"/>
      <c r="H6625" s="6"/>
      <c r="I6625" s="6"/>
      <c r="J6625" s="6"/>
      <c r="K6625" s="6"/>
      <c r="L6625" s="6"/>
      <c r="M6625" s="6"/>
      <c r="N6625" s="6"/>
      <c r="O6625" s="6"/>
      <c r="P6625" s="10"/>
      <c r="Q6625" s="15" t="str">
        <f t="shared" ca="1" si="208"/>
        <v>-</v>
      </c>
      <c r="R6625" s="6"/>
      <c r="S6625" s="6"/>
      <c r="T6625" s="6"/>
      <c r="U6625" s="6"/>
      <c r="V6625" s="6"/>
      <c r="W6625" s="6" t="str">
        <f t="shared" si="207"/>
        <v>-</v>
      </c>
      <c r="X6625" s="6"/>
      <c r="Y6625" s="6"/>
      <c r="Z6625" s="6"/>
      <c r="AA6625" s="6"/>
      <c r="AB6625" s="6"/>
      <c r="AC6625" s="6"/>
    </row>
    <row r="6626" spans="1:29" x14ac:dyDescent="0.25">
      <c r="Q6626" s="12" t="str">
        <f t="shared" ca="1" si="208"/>
        <v>-</v>
      </c>
      <c r="W6626" t="str">
        <f t="shared" si="207"/>
        <v>-</v>
      </c>
    </row>
    <row r="6627" spans="1:29" x14ac:dyDescent="0.25">
      <c r="A6627" s="6"/>
      <c r="B6627" s="10"/>
      <c r="C6627" s="6"/>
      <c r="D6627" s="6"/>
      <c r="E6627" s="6"/>
      <c r="F6627" s="6"/>
      <c r="G6627" s="6"/>
      <c r="H6627" s="6"/>
      <c r="I6627" s="6"/>
      <c r="J6627" s="6"/>
      <c r="K6627" s="6"/>
      <c r="L6627" s="6"/>
      <c r="M6627" s="6"/>
      <c r="N6627" s="6"/>
      <c r="O6627" s="6"/>
      <c r="P6627" s="10"/>
      <c r="Q6627" s="15" t="str">
        <f t="shared" ca="1" si="208"/>
        <v>-</v>
      </c>
      <c r="R6627" s="6"/>
      <c r="S6627" s="6"/>
      <c r="T6627" s="6"/>
      <c r="U6627" s="6"/>
      <c r="V6627" s="6"/>
      <c r="W6627" s="6" t="str">
        <f t="shared" si="207"/>
        <v>-</v>
      </c>
      <c r="X6627" s="6"/>
      <c r="Y6627" s="6"/>
      <c r="Z6627" s="6"/>
      <c r="AA6627" s="6"/>
      <c r="AB6627" s="6"/>
      <c r="AC6627" s="6"/>
    </row>
    <row r="6628" spans="1:29" x14ac:dyDescent="0.25">
      <c r="Q6628" s="12" t="str">
        <f t="shared" ca="1" si="208"/>
        <v>-</v>
      </c>
      <c r="W6628" t="str">
        <f t="shared" si="207"/>
        <v>-</v>
      </c>
    </row>
    <row r="6629" spans="1:29" x14ac:dyDescent="0.25">
      <c r="A6629" s="6"/>
      <c r="B6629" s="10"/>
      <c r="C6629" s="6"/>
      <c r="D6629" s="6"/>
      <c r="E6629" s="6"/>
      <c r="F6629" s="6"/>
      <c r="G6629" s="6"/>
      <c r="H6629" s="6"/>
      <c r="I6629" s="6"/>
      <c r="J6629" s="6"/>
      <c r="K6629" s="6"/>
      <c r="L6629" s="6"/>
      <c r="M6629" s="6"/>
      <c r="N6629" s="6"/>
      <c r="O6629" s="6"/>
      <c r="P6629" s="10"/>
      <c r="Q6629" s="15" t="str">
        <f t="shared" ca="1" si="208"/>
        <v>-</v>
      </c>
      <c r="R6629" s="6"/>
      <c r="S6629" s="6"/>
      <c r="T6629" s="6"/>
      <c r="U6629" s="6"/>
      <c r="V6629" s="6"/>
      <c r="W6629" s="6" t="str">
        <f t="shared" si="207"/>
        <v>-</v>
      </c>
      <c r="X6629" s="6"/>
      <c r="Y6629" s="6"/>
      <c r="Z6629" s="6"/>
      <c r="AA6629" s="6"/>
      <c r="AB6629" s="6"/>
      <c r="AC6629" s="6"/>
    </row>
    <row r="6630" spans="1:29" x14ac:dyDescent="0.25">
      <c r="Q6630" s="12" t="str">
        <f t="shared" ca="1" si="208"/>
        <v>-</v>
      </c>
      <c r="W6630" t="str">
        <f t="shared" si="207"/>
        <v>-</v>
      </c>
    </row>
    <row r="6631" spans="1:29" x14ac:dyDescent="0.25">
      <c r="A6631" s="6"/>
      <c r="B6631" s="10"/>
      <c r="C6631" s="6"/>
      <c r="D6631" s="6"/>
      <c r="E6631" s="6"/>
      <c r="F6631" s="6"/>
      <c r="G6631" s="6"/>
      <c r="H6631" s="6"/>
      <c r="I6631" s="6"/>
      <c r="J6631" s="6"/>
      <c r="K6631" s="6"/>
      <c r="L6631" s="6"/>
      <c r="M6631" s="6"/>
      <c r="N6631" s="6"/>
      <c r="O6631" s="6"/>
      <c r="P6631" s="10"/>
      <c r="Q6631" s="15" t="str">
        <f t="shared" ca="1" si="208"/>
        <v>-</v>
      </c>
      <c r="R6631" s="6"/>
      <c r="S6631" s="6"/>
      <c r="T6631" s="6"/>
      <c r="U6631" s="6"/>
      <c r="V6631" s="6"/>
      <c r="W6631" s="6" t="str">
        <f t="shared" si="207"/>
        <v>-</v>
      </c>
      <c r="X6631" s="6"/>
      <c r="Y6631" s="6"/>
      <c r="Z6631" s="6"/>
      <c r="AA6631" s="6"/>
      <c r="AB6631" s="6"/>
      <c r="AC6631" s="6"/>
    </row>
    <row r="6632" spans="1:29" x14ac:dyDescent="0.25">
      <c r="Q6632" s="12" t="str">
        <f t="shared" ca="1" si="208"/>
        <v>-</v>
      </c>
      <c r="W6632" t="str">
        <f t="shared" si="207"/>
        <v>-</v>
      </c>
    </row>
    <row r="6633" spans="1:29" x14ac:dyDescent="0.25">
      <c r="A6633" s="6"/>
      <c r="B6633" s="10"/>
      <c r="C6633" s="6"/>
      <c r="D6633" s="6"/>
      <c r="E6633" s="6"/>
      <c r="F6633" s="6"/>
      <c r="G6633" s="6"/>
      <c r="H6633" s="6"/>
      <c r="I6633" s="6"/>
      <c r="J6633" s="6"/>
      <c r="K6633" s="6"/>
      <c r="L6633" s="6"/>
      <c r="M6633" s="6"/>
      <c r="N6633" s="6"/>
      <c r="O6633" s="6"/>
      <c r="P6633" s="10"/>
      <c r="Q6633" s="15" t="str">
        <f t="shared" ca="1" si="208"/>
        <v>-</v>
      </c>
      <c r="R6633" s="6"/>
      <c r="S6633" s="6"/>
      <c r="T6633" s="6"/>
      <c r="U6633" s="6"/>
      <c r="V6633" s="6"/>
      <c r="W6633" s="6" t="str">
        <f t="shared" si="207"/>
        <v>-</v>
      </c>
      <c r="X6633" s="6"/>
      <c r="Y6633" s="6"/>
      <c r="Z6633" s="6"/>
      <c r="AA6633" s="6"/>
      <c r="AB6633" s="6"/>
      <c r="AC6633" s="6"/>
    </row>
    <row r="6634" spans="1:29" x14ac:dyDescent="0.25">
      <c r="Q6634" s="12" t="str">
        <f t="shared" ca="1" si="208"/>
        <v>-</v>
      </c>
      <c r="W6634" t="str">
        <f t="shared" si="207"/>
        <v>-</v>
      </c>
    </row>
    <row r="6635" spans="1:29" x14ac:dyDescent="0.25">
      <c r="A6635" s="6"/>
      <c r="B6635" s="10"/>
      <c r="C6635" s="6"/>
      <c r="D6635" s="6"/>
      <c r="E6635" s="6"/>
      <c r="F6635" s="6"/>
      <c r="G6635" s="6"/>
      <c r="H6635" s="6"/>
      <c r="I6635" s="6"/>
      <c r="J6635" s="6"/>
      <c r="K6635" s="6"/>
      <c r="L6635" s="6"/>
      <c r="M6635" s="6"/>
      <c r="N6635" s="6"/>
      <c r="O6635" s="6"/>
      <c r="P6635" s="10"/>
      <c r="Q6635" s="15" t="str">
        <f t="shared" ca="1" si="208"/>
        <v>-</v>
      </c>
      <c r="R6635" s="6"/>
      <c r="S6635" s="6"/>
      <c r="T6635" s="6"/>
      <c r="U6635" s="6"/>
      <c r="V6635" s="6"/>
      <c r="W6635" s="6" t="str">
        <f t="shared" si="207"/>
        <v>-</v>
      </c>
      <c r="X6635" s="6"/>
      <c r="Y6635" s="6"/>
      <c r="Z6635" s="6"/>
      <c r="AA6635" s="6"/>
      <c r="AB6635" s="6"/>
      <c r="AC6635" s="6"/>
    </row>
    <row r="6636" spans="1:29" x14ac:dyDescent="0.25">
      <c r="Q6636" s="12" t="str">
        <f t="shared" ca="1" si="208"/>
        <v>-</v>
      </c>
      <c r="W6636" t="str">
        <f t="shared" si="207"/>
        <v>-</v>
      </c>
    </row>
    <row r="6637" spans="1:29" x14ac:dyDescent="0.25">
      <c r="A6637" s="6"/>
      <c r="B6637" s="10"/>
      <c r="C6637" s="6"/>
      <c r="D6637" s="6"/>
      <c r="E6637" s="6"/>
      <c r="F6637" s="6"/>
      <c r="G6637" s="6"/>
      <c r="H6637" s="6"/>
      <c r="I6637" s="6"/>
      <c r="J6637" s="6"/>
      <c r="K6637" s="6"/>
      <c r="L6637" s="6"/>
      <c r="M6637" s="6"/>
      <c r="N6637" s="6"/>
      <c r="O6637" s="6"/>
      <c r="P6637" s="10"/>
      <c r="Q6637" s="15" t="str">
        <f t="shared" ca="1" si="208"/>
        <v>-</v>
      </c>
      <c r="R6637" s="6"/>
      <c r="S6637" s="6"/>
      <c r="T6637" s="6"/>
      <c r="U6637" s="6"/>
      <c r="V6637" s="6"/>
      <c r="W6637" s="6" t="str">
        <f t="shared" si="207"/>
        <v>-</v>
      </c>
      <c r="X6637" s="6"/>
      <c r="Y6637" s="6"/>
      <c r="Z6637" s="6"/>
      <c r="AA6637" s="6"/>
      <c r="AB6637" s="6"/>
      <c r="AC6637" s="6"/>
    </row>
    <row r="6638" spans="1:29" x14ac:dyDescent="0.25">
      <c r="Q6638" s="12" t="str">
        <f t="shared" ca="1" si="208"/>
        <v>-</v>
      </c>
      <c r="W6638" t="str">
        <f t="shared" si="207"/>
        <v>-</v>
      </c>
    </row>
    <row r="6639" spans="1:29" x14ac:dyDescent="0.25">
      <c r="A6639" s="6"/>
      <c r="B6639" s="10"/>
      <c r="C6639" s="6"/>
      <c r="D6639" s="6"/>
      <c r="E6639" s="6"/>
      <c r="F6639" s="6"/>
      <c r="G6639" s="6"/>
      <c r="H6639" s="6"/>
      <c r="I6639" s="6"/>
      <c r="J6639" s="6"/>
      <c r="K6639" s="6"/>
      <c r="L6639" s="6"/>
      <c r="M6639" s="6"/>
      <c r="N6639" s="6"/>
      <c r="O6639" s="6"/>
      <c r="P6639" s="10"/>
      <c r="Q6639" s="15" t="str">
        <f t="shared" ca="1" si="208"/>
        <v>-</v>
      </c>
      <c r="R6639" s="6"/>
      <c r="S6639" s="6"/>
      <c r="T6639" s="6"/>
      <c r="U6639" s="6"/>
      <c r="V6639" s="6"/>
      <c r="W6639" s="6" t="str">
        <f t="shared" si="207"/>
        <v>-</v>
      </c>
      <c r="X6639" s="6"/>
      <c r="Y6639" s="6"/>
      <c r="Z6639" s="6"/>
      <c r="AA6639" s="6"/>
      <c r="AB6639" s="6"/>
      <c r="AC6639" s="6"/>
    </row>
    <row r="6640" spans="1:29" x14ac:dyDescent="0.25">
      <c r="Q6640" s="12" t="str">
        <f t="shared" ca="1" si="208"/>
        <v>-</v>
      </c>
      <c r="W6640" t="str">
        <f t="shared" si="207"/>
        <v>-</v>
      </c>
    </row>
    <row r="6641" spans="1:29" x14ac:dyDescent="0.25">
      <c r="A6641" s="6"/>
      <c r="B6641" s="10"/>
      <c r="C6641" s="6"/>
      <c r="D6641" s="6"/>
      <c r="E6641" s="6"/>
      <c r="F6641" s="6"/>
      <c r="G6641" s="6"/>
      <c r="H6641" s="6"/>
      <c r="I6641" s="6"/>
      <c r="J6641" s="6"/>
      <c r="K6641" s="6"/>
      <c r="L6641" s="6"/>
      <c r="M6641" s="6"/>
      <c r="N6641" s="6"/>
      <c r="O6641" s="6"/>
      <c r="P6641" s="10"/>
      <c r="Q6641" s="15" t="str">
        <f t="shared" ca="1" si="208"/>
        <v>-</v>
      </c>
      <c r="R6641" s="6"/>
      <c r="S6641" s="6"/>
      <c r="T6641" s="6"/>
      <c r="U6641" s="6"/>
      <c r="V6641" s="6"/>
      <c r="W6641" s="6" t="str">
        <f t="shared" si="207"/>
        <v>-</v>
      </c>
      <c r="X6641" s="6"/>
      <c r="Y6641" s="6"/>
      <c r="Z6641" s="6"/>
      <c r="AA6641" s="6"/>
      <c r="AB6641" s="6"/>
      <c r="AC6641" s="6"/>
    </row>
    <row r="6642" spans="1:29" x14ac:dyDescent="0.25">
      <c r="Q6642" s="12" t="str">
        <f t="shared" ca="1" si="208"/>
        <v>-</v>
      </c>
      <c r="W6642" t="str">
        <f t="shared" si="207"/>
        <v>-</v>
      </c>
    </row>
    <row r="6643" spans="1:29" x14ac:dyDescent="0.25">
      <c r="A6643" s="6"/>
      <c r="B6643" s="10"/>
      <c r="C6643" s="6"/>
      <c r="D6643" s="6"/>
      <c r="E6643" s="6"/>
      <c r="F6643" s="6"/>
      <c r="G6643" s="6"/>
      <c r="H6643" s="6"/>
      <c r="I6643" s="6"/>
      <c r="J6643" s="6"/>
      <c r="K6643" s="6"/>
      <c r="L6643" s="6"/>
      <c r="M6643" s="6"/>
      <c r="N6643" s="6"/>
      <c r="O6643" s="6"/>
      <c r="P6643" s="10"/>
      <c r="Q6643" s="15" t="str">
        <f t="shared" ca="1" si="208"/>
        <v>-</v>
      </c>
      <c r="R6643" s="6"/>
      <c r="S6643" s="6"/>
      <c r="T6643" s="6"/>
      <c r="U6643" s="6"/>
      <c r="V6643" s="6"/>
      <c r="W6643" s="6" t="str">
        <f t="shared" si="207"/>
        <v>-</v>
      </c>
      <c r="X6643" s="6"/>
      <c r="Y6643" s="6"/>
      <c r="Z6643" s="6"/>
      <c r="AA6643" s="6"/>
      <c r="AB6643" s="6"/>
      <c r="AC6643" s="6"/>
    </row>
    <row r="6644" spans="1:29" x14ac:dyDescent="0.25">
      <c r="Q6644" s="12" t="str">
        <f t="shared" ca="1" si="208"/>
        <v>-</v>
      </c>
      <c r="W6644" t="str">
        <f t="shared" si="207"/>
        <v>-</v>
      </c>
    </row>
    <row r="6645" spans="1:29" x14ac:dyDescent="0.25">
      <c r="A6645" s="6"/>
      <c r="B6645" s="10"/>
      <c r="C6645" s="6"/>
      <c r="D6645" s="6"/>
      <c r="E6645" s="6"/>
      <c r="F6645" s="6"/>
      <c r="G6645" s="6"/>
      <c r="H6645" s="6"/>
      <c r="I6645" s="6"/>
      <c r="J6645" s="6"/>
      <c r="K6645" s="6"/>
      <c r="L6645" s="6"/>
      <c r="M6645" s="6"/>
      <c r="N6645" s="6"/>
      <c r="O6645" s="6"/>
      <c r="P6645" s="10"/>
      <c r="Q6645" s="15" t="str">
        <f t="shared" ca="1" si="208"/>
        <v>-</v>
      </c>
      <c r="R6645" s="6"/>
      <c r="S6645" s="6"/>
      <c r="T6645" s="6"/>
      <c r="U6645" s="6"/>
      <c r="V6645" s="6"/>
      <c r="W6645" s="6" t="str">
        <f t="shared" si="207"/>
        <v>-</v>
      </c>
      <c r="X6645" s="6"/>
      <c r="Y6645" s="6"/>
      <c r="Z6645" s="6"/>
      <c r="AA6645" s="6"/>
      <c r="AB6645" s="6"/>
      <c r="AC6645" s="6"/>
    </row>
    <row r="6646" spans="1:29" x14ac:dyDescent="0.25">
      <c r="Q6646" s="12" t="str">
        <f t="shared" ca="1" si="208"/>
        <v>-</v>
      </c>
      <c r="W6646" t="str">
        <f t="shared" si="207"/>
        <v>-</v>
      </c>
    </row>
    <row r="6647" spans="1:29" x14ac:dyDescent="0.25">
      <c r="A6647" s="6"/>
      <c r="B6647" s="10"/>
      <c r="C6647" s="6"/>
      <c r="D6647" s="6"/>
      <c r="E6647" s="6"/>
      <c r="F6647" s="6"/>
      <c r="G6647" s="6"/>
      <c r="H6647" s="6"/>
      <c r="I6647" s="6"/>
      <c r="J6647" s="6"/>
      <c r="K6647" s="6"/>
      <c r="L6647" s="6"/>
      <c r="M6647" s="6"/>
      <c r="N6647" s="6"/>
      <c r="O6647" s="6"/>
      <c r="P6647" s="10"/>
      <c r="Q6647" s="15" t="str">
        <f t="shared" ca="1" si="208"/>
        <v>-</v>
      </c>
      <c r="R6647" s="6"/>
      <c r="S6647" s="6"/>
      <c r="T6647" s="6"/>
      <c r="U6647" s="6"/>
      <c r="V6647" s="6"/>
      <c r="W6647" s="6" t="str">
        <f t="shared" si="207"/>
        <v>-</v>
      </c>
      <c r="X6647" s="6"/>
      <c r="Y6647" s="6"/>
      <c r="Z6647" s="6"/>
      <c r="AA6647" s="6"/>
      <c r="AB6647" s="6"/>
      <c r="AC6647" s="6"/>
    </row>
    <row r="6648" spans="1:29" x14ac:dyDescent="0.25">
      <c r="Q6648" s="12" t="str">
        <f t="shared" ca="1" si="208"/>
        <v>-</v>
      </c>
      <c r="W6648" t="str">
        <f t="shared" si="207"/>
        <v>-</v>
      </c>
    </row>
    <row r="6649" spans="1:29" x14ac:dyDescent="0.25">
      <c r="A6649" s="6"/>
      <c r="B6649" s="10"/>
      <c r="C6649" s="6"/>
      <c r="D6649" s="6"/>
      <c r="E6649" s="6"/>
      <c r="F6649" s="6"/>
      <c r="G6649" s="6"/>
      <c r="H6649" s="6"/>
      <c r="I6649" s="6"/>
      <c r="J6649" s="6"/>
      <c r="K6649" s="6"/>
      <c r="L6649" s="6"/>
      <c r="M6649" s="6"/>
      <c r="N6649" s="6"/>
      <c r="O6649" s="6"/>
      <c r="P6649" s="10"/>
      <c r="Q6649" s="15" t="str">
        <f t="shared" ca="1" si="208"/>
        <v>-</v>
      </c>
      <c r="R6649" s="6"/>
      <c r="S6649" s="6"/>
      <c r="T6649" s="6"/>
      <c r="U6649" s="6"/>
      <c r="V6649" s="6"/>
      <c r="W6649" s="6" t="str">
        <f t="shared" si="207"/>
        <v>-</v>
      </c>
      <c r="X6649" s="6"/>
      <c r="Y6649" s="6"/>
      <c r="Z6649" s="6"/>
      <c r="AA6649" s="6"/>
      <c r="AB6649" s="6"/>
      <c r="AC6649" s="6"/>
    </row>
    <row r="6650" spans="1:29" x14ac:dyDescent="0.25">
      <c r="Q6650" s="12" t="str">
        <f t="shared" ca="1" si="208"/>
        <v>-</v>
      </c>
      <c r="W6650" t="str">
        <f t="shared" si="207"/>
        <v>-</v>
      </c>
    </row>
    <row r="6651" spans="1:29" x14ac:dyDescent="0.25">
      <c r="A6651" s="6"/>
      <c r="B6651" s="10"/>
      <c r="C6651" s="6"/>
      <c r="D6651" s="6"/>
      <c r="E6651" s="6"/>
      <c r="F6651" s="6"/>
      <c r="G6651" s="6"/>
      <c r="H6651" s="6"/>
      <c r="I6651" s="6"/>
      <c r="J6651" s="6"/>
      <c r="K6651" s="6"/>
      <c r="L6651" s="6"/>
      <c r="M6651" s="6"/>
      <c r="N6651" s="6"/>
      <c r="O6651" s="6"/>
      <c r="P6651" s="10"/>
      <c r="Q6651" s="15" t="str">
        <f t="shared" ca="1" si="208"/>
        <v>-</v>
      </c>
      <c r="R6651" s="6"/>
      <c r="S6651" s="6"/>
      <c r="T6651" s="6"/>
      <c r="U6651" s="6"/>
      <c r="V6651" s="6"/>
      <c r="W6651" s="6" t="str">
        <f t="shared" si="207"/>
        <v>-</v>
      </c>
      <c r="X6651" s="6"/>
      <c r="Y6651" s="6"/>
      <c r="Z6651" s="6"/>
      <c r="AA6651" s="6"/>
      <c r="AB6651" s="6"/>
      <c r="AC6651" s="6"/>
    </row>
    <row r="6652" spans="1:29" x14ac:dyDescent="0.25">
      <c r="Q6652" s="12" t="str">
        <f t="shared" ca="1" si="208"/>
        <v>-</v>
      </c>
      <c r="W6652" t="str">
        <f t="shared" si="207"/>
        <v>-</v>
      </c>
    </row>
    <row r="6653" spans="1:29" x14ac:dyDescent="0.25">
      <c r="A6653" s="6"/>
      <c r="B6653" s="10"/>
      <c r="C6653" s="6"/>
      <c r="D6653" s="6"/>
      <c r="E6653" s="6"/>
      <c r="F6653" s="6"/>
      <c r="G6653" s="6"/>
      <c r="H6653" s="6"/>
      <c r="I6653" s="6"/>
      <c r="J6653" s="6"/>
      <c r="K6653" s="6"/>
      <c r="L6653" s="6"/>
      <c r="M6653" s="6"/>
      <c r="N6653" s="6"/>
      <c r="O6653" s="6"/>
      <c r="P6653" s="10"/>
      <c r="Q6653" s="15" t="str">
        <f t="shared" ca="1" si="208"/>
        <v>-</v>
      </c>
      <c r="R6653" s="6"/>
      <c r="S6653" s="6"/>
      <c r="T6653" s="6"/>
      <c r="U6653" s="6"/>
      <c r="V6653" s="6"/>
      <c r="W6653" s="6" t="str">
        <f t="shared" si="207"/>
        <v>-</v>
      </c>
      <c r="X6653" s="6"/>
      <c r="Y6653" s="6"/>
      <c r="Z6653" s="6"/>
      <c r="AA6653" s="6"/>
      <c r="AB6653" s="6"/>
      <c r="AC6653" s="6"/>
    </row>
    <row r="6654" spans="1:29" x14ac:dyDescent="0.25">
      <c r="Q6654" s="12" t="str">
        <f t="shared" ca="1" si="208"/>
        <v>-</v>
      </c>
      <c r="W6654" t="str">
        <f t="shared" si="207"/>
        <v>-</v>
      </c>
    </row>
    <row r="6655" spans="1:29" x14ac:dyDescent="0.25">
      <c r="A6655" s="6"/>
      <c r="B6655" s="10"/>
      <c r="C6655" s="6"/>
      <c r="D6655" s="6"/>
      <c r="E6655" s="6"/>
      <c r="F6655" s="6"/>
      <c r="G6655" s="6"/>
      <c r="H6655" s="6"/>
      <c r="I6655" s="6"/>
      <c r="J6655" s="6"/>
      <c r="K6655" s="6"/>
      <c r="L6655" s="6"/>
      <c r="M6655" s="6"/>
      <c r="N6655" s="6"/>
      <c r="O6655" s="6"/>
      <c r="P6655" s="10"/>
      <c r="Q6655" s="15" t="str">
        <f t="shared" ca="1" si="208"/>
        <v>-</v>
      </c>
      <c r="R6655" s="6"/>
      <c r="S6655" s="6"/>
      <c r="T6655" s="6"/>
      <c r="U6655" s="6"/>
      <c r="V6655" s="6"/>
      <c r="W6655" s="6" t="str">
        <f t="shared" ref="W6655:W6718" si="209">IF(OR(ISBLANK(J6655),ISBLANK(V6655)),"-",(IF(J6655=V6655,"Yes","No")))</f>
        <v>-</v>
      </c>
      <c r="X6655" s="6"/>
      <c r="Y6655" s="6"/>
      <c r="Z6655" s="6"/>
      <c r="AA6655" s="6"/>
      <c r="AB6655" s="6"/>
      <c r="AC6655" s="6"/>
    </row>
    <row r="6656" spans="1:29" x14ac:dyDescent="0.25">
      <c r="Q6656" s="12" t="str">
        <f t="shared" ref="Q6656:Q6719" ca="1" si="210">IF(B6656&gt;1/1/1900, (IF(R6656="Closed",(DATEDIF(B6656,P6656,"d"))-(DATEDIF(M6656,O6656,"d")),IF(OR(R6656="Pending",ISBLANK(P6656)),TODAY()-B6656))),"-")</f>
        <v>-</v>
      </c>
      <c r="W6656" t="str">
        <f t="shared" si="209"/>
        <v>-</v>
      </c>
    </row>
    <row r="6657" spans="1:29" x14ac:dyDescent="0.25">
      <c r="A6657" s="6"/>
      <c r="B6657" s="10"/>
      <c r="C6657" s="6"/>
      <c r="D6657" s="6"/>
      <c r="E6657" s="6"/>
      <c r="F6657" s="6"/>
      <c r="G6657" s="6"/>
      <c r="H6657" s="6"/>
      <c r="I6657" s="6"/>
      <c r="J6657" s="6"/>
      <c r="K6657" s="6"/>
      <c r="L6657" s="6"/>
      <c r="M6657" s="6"/>
      <c r="N6657" s="6"/>
      <c r="O6657" s="6"/>
      <c r="P6657" s="10"/>
      <c r="Q6657" s="15" t="str">
        <f t="shared" ca="1" si="210"/>
        <v>-</v>
      </c>
      <c r="R6657" s="6"/>
      <c r="S6657" s="6"/>
      <c r="T6657" s="6"/>
      <c r="U6657" s="6"/>
      <c r="V6657" s="6"/>
      <c r="W6657" s="6" t="str">
        <f t="shared" si="209"/>
        <v>-</v>
      </c>
      <c r="X6657" s="6"/>
      <c r="Y6657" s="6"/>
      <c r="Z6657" s="6"/>
      <c r="AA6657" s="6"/>
      <c r="AB6657" s="6"/>
      <c r="AC6657" s="6"/>
    </row>
    <row r="6658" spans="1:29" x14ac:dyDescent="0.25">
      <c r="Q6658" s="12" t="str">
        <f t="shared" ca="1" si="210"/>
        <v>-</v>
      </c>
      <c r="W6658" t="str">
        <f t="shared" si="209"/>
        <v>-</v>
      </c>
    </row>
    <row r="6659" spans="1:29" x14ac:dyDescent="0.25">
      <c r="A6659" s="6"/>
      <c r="B6659" s="10"/>
      <c r="C6659" s="6"/>
      <c r="D6659" s="6"/>
      <c r="E6659" s="6"/>
      <c r="F6659" s="6"/>
      <c r="G6659" s="6"/>
      <c r="H6659" s="6"/>
      <c r="I6659" s="6"/>
      <c r="J6659" s="6"/>
      <c r="K6659" s="6"/>
      <c r="L6659" s="6"/>
      <c r="M6659" s="6"/>
      <c r="N6659" s="6"/>
      <c r="O6659" s="6"/>
      <c r="P6659" s="10"/>
      <c r="Q6659" s="15" t="str">
        <f t="shared" ca="1" si="210"/>
        <v>-</v>
      </c>
      <c r="R6659" s="6"/>
      <c r="S6659" s="6"/>
      <c r="T6659" s="6"/>
      <c r="U6659" s="6"/>
      <c r="V6659" s="6"/>
      <c r="W6659" s="6" t="str">
        <f t="shared" si="209"/>
        <v>-</v>
      </c>
      <c r="X6659" s="6"/>
      <c r="Y6659" s="6"/>
      <c r="Z6659" s="6"/>
      <c r="AA6659" s="6"/>
      <c r="AB6659" s="6"/>
      <c r="AC6659" s="6"/>
    </row>
    <row r="6660" spans="1:29" x14ac:dyDescent="0.25">
      <c r="Q6660" s="12" t="str">
        <f t="shared" ca="1" si="210"/>
        <v>-</v>
      </c>
      <c r="W6660" t="str">
        <f t="shared" si="209"/>
        <v>-</v>
      </c>
    </row>
    <row r="6661" spans="1:29" x14ac:dyDescent="0.25">
      <c r="A6661" s="6"/>
      <c r="B6661" s="10"/>
      <c r="C6661" s="6"/>
      <c r="D6661" s="6"/>
      <c r="E6661" s="6"/>
      <c r="F6661" s="6"/>
      <c r="G6661" s="6"/>
      <c r="H6661" s="6"/>
      <c r="I6661" s="6"/>
      <c r="J6661" s="6"/>
      <c r="K6661" s="6"/>
      <c r="L6661" s="6"/>
      <c r="M6661" s="6"/>
      <c r="N6661" s="6"/>
      <c r="O6661" s="6"/>
      <c r="P6661" s="10"/>
      <c r="Q6661" s="15" t="str">
        <f t="shared" ca="1" si="210"/>
        <v>-</v>
      </c>
      <c r="R6661" s="6"/>
      <c r="S6661" s="6"/>
      <c r="T6661" s="6"/>
      <c r="U6661" s="6"/>
      <c r="V6661" s="6"/>
      <c r="W6661" s="6" t="str">
        <f t="shared" si="209"/>
        <v>-</v>
      </c>
      <c r="X6661" s="6"/>
      <c r="Y6661" s="6"/>
      <c r="Z6661" s="6"/>
      <c r="AA6661" s="6"/>
      <c r="AB6661" s="6"/>
      <c r="AC6661" s="6"/>
    </row>
    <row r="6662" spans="1:29" x14ac:dyDescent="0.25">
      <c r="Q6662" s="12" t="str">
        <f t="shared" ca="1" si="210"/>
        <v>-</v>
      </c>
      <c r="W6662" t="str">
        <f t="shared" si="209"/>
        <v>-</v>
      </c>
    </row>
    <row r="6663" spans="1:29" x14ac:dyDescent="0.25">
      <c r="A6663" s="6"/>
      <c r="B6663" s="10"/>
      <c r="C6663" s="6"/>
      <c r="D6663" s="6"/>
      <c r="E6663" s="6"/>
      <c r="F6663" s="6"/>
      <c r="G6663" s="6"/>
      <c r="H6663" s="6"/>
      <c r="I6663" s="6"/>
      <c r="J6663" s="6"/>
      <c r="K6663" s="6"/>
      <c r="L6663" s="6"/>
      <c r="M6663" s="6"/>
      <c r="N6663" s="6"/>
      <c r="O6663" s="6"/>
      <c r="P6663" s="10"/>
      <c r="Q6663" s="15" t="str">
        <f t="shared" ca="1" si="210"/>
        <v>-</v>
      </c>
      <c r="R6663" s="6"/>
      <c r="S6663" s="6"/>
      <c r="T6663" s="6"/>
      <c r="U6663" s="6"/>
      <c r="V6663" s="6"/>
      <c r="W6663" s="6" t="str">
        <f t="shared" si="209"/>
        <v>-</v>
      </c>
      <c r="X6663" s="6"/>
      <c r="Y6663" s="6"/>
      <c r="Z6663" s="6"/>
      <c r="AA6663" s="6"/>
      <c r="AB6663" s="6"/>
      <c r="AC6663" s="6"/>
    </row>
    <row r="6664" spans="1:29" x14ac:dyDescent="0.25">
      <c r="Q6664" s="12" t="str">
        <f t="shared" ca="1" si="210"/>
        <v>-</v>
      </c>
      <c r="W6664" t="str">
        <f t="shared" si="209"/>
        <v>-</v>
      </c>
    </row>
    <row r="6665" spans="1:29" x14ac:dyDescent="0.25">
      <c r="A6665" s="6"/>
      <c r="B6665" s="10"/>
      <c r="C6665" s="6"/>
      <c r="D6665" s="6"/>
      <c r="E6665" s="6"/>
      <c r="F6665" s="6"/>
      <c r="G6665" s="6"/>
      <c r="H6665" s="6"/>
      <c r="I6665" s="6"/>
      <c r="J6665" s="6"/>
      <c r="K6665" s="6"/>
      <c r="L6665" s="6"/>
      <c r="M6665" s="6"/>
      <c r="N6665" s="6"/>
      <c r="O6665" s="6"/>
      <c r="P6665" s="10"/>
      <c r="Q6665" s="15" t="str">
        <f t="shared" ca="1" si="210"/>
        <v>-</v>
      </c>
      <c r="R6665" s="6"/>
      <c r="S6665" s="6"/>
      <c r="T6665" s="6"/>
      <c r="U6665" s="6"/>
      <c r="V6665" s="6"/>
      <c r="W6665" s="6" t="str">
        <f t="shared" si="209"/>
        <v>-</v>
      </c>
      <c r="X6665" s="6"/>
      <c r="Y6665" s="6"/>
      <c r="Z6665" s="6"/>
      <c r="AA6665" s="6"/>
      <c r="AB6665" s="6"/>
      <c r="AC6665" s="6"/>
    </row>
    <row r="6666" spans="1:29" x14ac:dyDescent="0.25">
      <c r="Q6666" s="12" t="str">
        <f t="shared" ca="1" si="210"/>
        <v>-</v>
      </c>
      <c r="W6666" t="str">
        <f t="shared" si="209"/>
        <v>-</v>
      </c>
    </row>
    <row r="6667" spans="1:29" x14ac:dyDescent="0.25">
      <c r="A6667" s="6"/>
      <c r="B6667" s="10"/>
      <c r="C6667" s="6"/>
      <c r="D6667" s="6"/>
      <c r="E6667" s="6"/>
      <c r="F6667" s="6"/>
      <c r="G6667" s="6"/>
      <c r="H6667" s="6"/>
      <c r="I6667" s="6"/>
      <c r="J6667" s="6"/>
      <c r="K6667" s="6"/>
      <c r="L6667" s="6"/>
      <c r="M6667" s="6"/>
      <c r="N6667" s="6"/>
      <c r="O6667" s="6"/>
      <c r="P6667" s="10"/>
      <c r="Q6667" s="15" t="str">
        <f t="shared" ca="1" si="210"/>
        <v>-</v>
      </c>
      <c r="R6667" s="6"/>
      <c r="S6667" s="6"/>
      <c r="T6667" s="6"/>
      <c r="U6667" s="6"/>
      <c r="V6667" s="6"/>
      <c r="W6667" s="6" t="str">
        <f t="shared" si="209"/>
        <v>-</v>
      </c>
      <c r="X6667" s="6"/>
      <c r="Y6667" s="6"/>
      <c r="Z6667" s="6"/>
      <c r="AA6667" s="6"/>
      <c r="AB6667" s="6"/>
      <c r="AC6667" s="6"/>
    </row>
    <row r="6668" spans="1:29" x14ac:dyDescent="0.25">
      <c r="Q6668" s="12" t="str">
        <f t="shared" ca="1" si="210"/>
        <v>-</v>
      </c>
      <c r="W6668" t="str">
        <f t="shared" si="209"/>
        <v>-</v>
      </c>
    </row>
    <row r="6669" spans="1:29" x14ac:dyDescent="0.25">
      <c r="A6669" s="6"/>
      <c r="B6669" s="10"/>
      <c r="C6669" s="6"/>
      <c r="D6669" s="6"/>
      <c r="E6669" s="6"/>
      <c r="F6669" s="6"/>
      <c r="G6669" s="6"/>
      <c r="H6669" s="6"/>
      <c r="I6669" s="6"/>
      <c r="J6669" s="6"/>
      <c r="K6669" s="6"/>
      <c r="L6669" s="6"/>
      <c r="M6669" s="6"/>
      <c r="N6669" s="6"/>
      <c r="O6669" s="6"/>
      <c r="P6669" s="10"/>
      <c r="Q6669" s="15" t="str">
        <f t="shared" ca="1" si="210"/>
        <v>-</v>
      </c>
      <c r="R6669" s="6"/>
      <c r="S6669" s="6"/>
      <c r="T6669" s="6"/>
      <c r="U6669" s="6"/>
      <c r="V6669" s="6"/>
      <c r="W6669" s="6" t="str">
        <f t="shared" si="209"/>
        <v>-</v>
      </c>
      <c r="X6669" s="6"/>
      <c r="Y6669" s="6"/>
      <c r="Z6669" s="6"/>
      <c r="AA6669" s="6"/>
      <c r="AB6669" s="6"/>
      <c r="AC6669" s="6"/>
    </row>
    <row r="6670" spans="1:29" x14ac:dyDescent="0.25">
      <c r="Q6670" s="12" t="str">
        <f t="shared" ca="1" si="210"/>
        <v>-</v>
      </c>
      <c r="W6670" t="str">
        <f t="shared" si="209"/>
        <v>-</v>
      </c>
    </row>
    <row r="6671" spans="1:29" x14ac:dyDescent="0.25">
      <c r="A6671" s="6"/>
      <c r="B6671" s="10"/>
      <c r="C6671" s="6"/>
      <c r="D6671" s="6"/>
      <c r="E6671" s="6"/>
      <c r="F6671" s="6"/>
      <c r="G6671" s="6"/>
      <c r="H6671" s="6"/>
      <c r="I6671" s="6"/>
      <c r="J6671" s="6"/>
      <c r="K6671" s="6"/>
      <c r="L6671" s="6"/>
      <c r="M6671" s="6"/>
      <c r="N6671" s="6"/>
      <c r="O6671" s="6"/>
      <c r="P6671" s="10"/>
      <c r="Q6671" s="15" t="str">
        <f t="shared" ca="1" si="210"/>
        <v>-</v>
      </c>
      <c r="R6671" s="6"/>
      <c r="S6671" s="6"/>
      <c r="T6671" s="6"/>
      <c r="U6671" s="6"/>
      <c r="V6671" s="6"/>
      <c r="W6671" s="6" t="str">
        <f t="shared" si="209"/>
        <v>-</v>
      </c>
      <c r="X6671" s="6"/>
      <c r="Y6671" s="6"/>
      <c r="Z6671" s="6"/>
      <c r="AA6671" s="6"/>
      <c r="AB6671" s="6"/>
      <c r="AC6671" s="6"/>
    </row>
    <row r="6672" spans="1:29" x14ac:dyDescent="0.25">
      <c r="Q6672" s="12" t="str">
        <f t="shared" ca="1" si="210"/>
        <v>-</v>
      </c>
      <c r="W6672" t="str">
        <f t="shared" si="209"/>
        <v>-</v>
      </c>
    </row>
    <row r="6673" spans="1:29" x14ac:dyDescent="0.25">
      <c r="A6673" s="6"/>
      <c r="B6673" s="10"/>
      <c r="C6673" s="6"/>
      <c r="D6673" s="6"/>
      <c r="E6673" s="6"/>
      <c r="F6673" s="6"/>
      <c r="G6673" s="6"/>
      <c r="H6673" s="6"/>
      <c r="I6673" s="6"/>
      <c r="J6673" s="6"/>
      <c r="K6673" s="6"/>
      <c r="L6673" s="6"/>
      <c r="M6673" s="6"/>
      <c r="N6673" s="6"/>
      <c r="O6673" s="6"/>
      <c r="P6673" s="10"/>
      <c r="Q6673" s="15" t="str">
        <f t="shared" ca="1" si="210"/>
        <v>-</v>
      </c>
      <c r="R6673" s="6"/>
      <c r="S6673" s="6"/>
      <c r="T6673" s="6"/>
      <c r="U6673" s="6"/>
      <c r="V6673" s="6"/>
      <c r="W6673" s="6" t="str">
        <f t="shared" si="209"/>
        <v>-</v>
      </c>
      <c r="X6673" s="6"/>
      <c r="Y6673" s="6"/>
      <c r="Z6673" s="6"/>
      <c r="AA6673" s="6"/>
      <c r="AB6673" s="6"/>
      <c r="AC6673" s="6"/>
    </row>
    <row r="6674" spans="1:29" x14ac:dyDescent="0.25">
      <c r="Q6674" s="12" t="str">
        <f t="shared" ca="1" si="210"/>
        <v>-</v>
      </c>
      <c r="W6674" t="str">
        <f t="shared" si="209"/>
        <v>-</v>
      </c>
    </row>
    <row r="6675" spans="1:29" x14ac:dyDescent="0.25">
      <c r="A6675" s="6"/>
      <c r="B6675" s="10"/>
      <c r="C6675" s="6"/>
      <c r="D6675" s="6"/>
      <c r="E6675" s="6"/>
      <c r="F6675" s="6"/>
      <c r="G6675" s="6"/>
      <c r="H6675" s="6"/>
      <c r="I6675" s="6"/>
      <c r="J6675" s="6"/>
      <c r="K6675" s="6"/>
      <c r="L6675" s="6"/>
      <c r="M6675" s="6"/>
      <c r="N6675" s="6"/>
      <c r="O6675" s="6"/>
      <c r="P6675" s="10"/>
      <c r="Q6675" s="15" t="str">
        <f t="shared" ca="1" si="210"/>
        <v>-</v>
      </c>
      <c r="R6675" s="6"/>
      <c r="S6675" s="6"/>
      <c r="T6675" s="6"/>
      <c r="U6675" s="6"/>
      <c r="V6675" s="6"/>
      <c r="W6675" s="6" t="str">
        <f t="shared" si="209"/>
        <v>-</v>
      </c>
      <c r="X6675" s="6"/>
      <c r="Y6675" s="6"/>
      <c r="Z6675" s="6"/>
      <c r="AA6675" s="6"/>
      <c r="AB6675" s="6"/>
      <c r="AC6675" s="6"/>
    </row>
    <row r="6676" spans="1:29" x14ac:dyDescent="0.25">
      <c r="Q6676" s="12" t="str">
        <f t="shared" ca="1" si="210"/>
        <v>-</v>
      </c>
      <c r="W6676" t="str">
        <f t="shared" si="209"/>
        <v>-</v>
      </c>
    </row>
    <row r="6677" spans="1:29" x14ac:dyDescent="0.25">
      <c r="A6677" s="6"/>
      <c r="B6677" s="10"/>
      <c r="C6677" s="6"/>
      <c r="D6677" s="6"/>
      <c r="E6677" s="6"/>
      <c r="F6677" s="6"/>
      <c r="G6677" s="6"/>
      <c r="H6677" s="6"/>
      <c r="I6677" s="6"/>
      <c r="J6677" s="6"/>
      <c r="K6677" s="6"/>
      <c r="L6677" s="6"/>
      <c r="M6677" s="6"/>
      <c r="N6677" s="6"/>
      <c r="O6677" s="6"/>
      <c r="P6677" s="10"/>
      <c r="Q6677" s="15" t="str">
        <f t="shared" ca="1" si="210"/>
        <v>-</v>
      </c>
      <c r="R6677" s="6"/>
      <c r="S6677" s="6"/>
      <c r="T6677" s="6"/>
      <c r="U6677" s="6"/>
      <c r="V6677" s="6"/>
      <c r="W6677" s="6" t="str">
        <f t="shared" si="209"/>
        <v>-</v>
      </c>
      <c r="X6677" s="6"/>
      <c r="Y6677" s="6"/>
      <c r="Z6677" s="6"/>
      <c r="AA6677" s="6"/>
      <c r="AB6677" s="6"/>
      <c r="AC6677" s="6"/>
    </row>
    <row r="6678" spans="1:29" x14ac:dyDescent="0.25">
      <c r="Q6678" s="12" t="str">
        <f t="shared" ca="1" si="210"/>
        <v>-</v>
      </c>
      <c r="W6678" t="str">
        <f t="shared" si="209"/>
        <v>-</v>
      </c>
    </row>
    <row r="6679" spans="1:29" x14ac:dyDescent="0.25">
      <c r="A6679" s="6"/>
      <c r="B6679" s="10"/>
      <c r="C6679" s="6"/>
      <c r="D6679" s="6"/>
      <c r="E6679" s="6"/>
      <c r="F6679" s="6"/>
      <c r="G6679" s="6"/>
      <c r="H6679" s="6"/>
      <c r="I6679" s="6"/>
      <c r="J6679" s="6"/>
      <c r="K6679" s="6"/>
      <c r="L6679" s="6"/>
      <c r="M6679" s="6"/>
      <c r="N6679" s="6"/>
      <c r="O6679" s="6"/>
      <c r="P6679" s="10"/>
      <c r="Q6679" s="15" t="str">
        <f t="shared" ca="1" si="210"/>
        <v>-</v>
      </c>
      <c r="R6679" s="6"/>
      <c r="S6679" s="6"/>
      <c r="T6679" s="6"/>
      <c r="U6679" s="6"/>
      <c r="V6679" s="6"/>
      <c r="W6679" s="6" t="str">
        <f t="shared" si="209"/>
        <v>-</v>
      </c>
      <c r="X6679" s="6"/>
      <c r="Y6679" s="6"/>
      <c r="Z6679" s="6"/>
      <c r="AA6679" s="6"/>
      <c r="AB6679" s="6"/>
      <c r="AC6679" s="6"/>
    </row>
    <row r="6680" spans="1:29" x14ac:dyDescent="0.25">
      <c r="Q6680" s="12" t="str">
        <f t="shared" ca="1" si="210"/>
        <v>-</v>
      </c>
      <c r="W6680" t="str">
        <f t="shared" si="209"/>
        <v>-</v>
      </c>
    </row>
    <row r="6681" spans="1:29" x14ac:dyDescent="0.25">
      <c r="A6681" s="6"/>
      <c r="B6681" s="10"/>
      <c r="C6681" s="6"/>
      <c r="D6681" s="6"/>
      <c r="E6681" s="6"/>
      <c r="F6681" s="6"/>
      <c r="G6681" s="6"/>
      <c r="H6681" s="6"/>
      <c r="I6681" s="6"/>
      <c r="J6681" s="6"/>
      <c r="K6681" s="6"/>
      <c r="L6681" s="6"/>
      <c r="M6681" s="6"/>
      <c r="N6681" s="6"/>
      <c r="O6681" s="6"/>
      <c r="P6681" s="10"/>
      <c r="Q6681" s="15" t="str">
        <f t="shared" ca="1" si="210"/>
        <v>-</v>
      </c>
      <c r="R6681" s="6"/>
      <c r="S6681" s="6"/>
      <c r="T6681" s="6"/>
      <c r="U6681" s="6"/>
      <c r="V6681" s="6"/>
      <c r="W6681" s="6" t="str">
        <f t="shared" si="209"/>
        <v>-</v>
      </c>
      <c r="X6681" s="6"/>
      <c r="Y6681" s="6"/>
      <c r="Z6681" s="6"/>
      <c r="AA6681" s="6"/>
      <c r="AB6681" s="6"/>
      <c r="AC6681" s="6"/>
    </row>
    <row r="6682" spans="1:29" x14ac:dyDescent="0.25">
      <c r="Q6682" s="12" t="str">
        <f t="shared" ca="1" si="210"/>
        <v>-</v>
      </c>
      <c r="W6682" t="str">
        <f t="shared" si="209"/>
        <v>-</v>
      </c>
    </row>
    <row r="6683" spans="1:29" x14ac:dyDescent="0.25">
      <c r="A6683" s="6"/>
      <c r="B6683" s="10"/>
      <c r="C6683" s="6"/>
      <c r="D6683" s="6"/>
      <c r="E6683" s="6"/>
      <c r="F6683" s="6"/>
      <c r="G6683" s="6"/>
      <c r="H6683" s="6"/>
      <c r="I6683" s="6"/>
      <c r="J6683" s="6"/>
      <c r="K6683" s="6"/>
      <c r="L6683" s="6"/>
      <c r="M6683" s="6"/>
      <c r="N6683" s="6"/>
      <c r="O6683" s="6"/>
      <c r="P6683" s="10"/>
      <c r="Q6683" s="15" t="str">
        <f t="shared" ca="1" si="210"/>
        <v>-</v>
      </c>
      <c r="R6683" s="6"/>
      <c r="S6683" s="6"/>
      <c r="T6683" s="6"/>
      <c r="U6683" s="6"/>
      <c r="V6683" s="6"/>
      <c r="W6683" s="6" t="str">
        <f t="shared" si="209"/>
        <v>-</v>
      </c>
      <c r="X6683" s="6"/>
      <c r="Y6683" s="6"/>
      <c r="Z6683" s="6"/>
      <c r="AA6683" s="6"/>
      <c r="AB6683" s="6"/>
      <c r="AC6683" s="6"/>
    </row>
    <row r="6684" spans="1:29" x14ac:dyDescent="0.25">
      <c r="Q6684" s="12" t="str">
        <f t="shared" ca="1" si="210"/>
        <v>-</v>
      </c>
      <c r="W6684" t="str">
        <f t="shared" si="209"/>
        <v>-</v>
      </c>
    </row>
    <row r="6685" spans="1:29" x14ac:dyDescent="0.25">
      <c r="A6685" s="6"/>
      <c r="B6685" s="10"/>
      <c r="C6685" s="6"/>
      <c r="D6685" s="6"/>
      <c r="E6685" s="6"/>
      <c r="F6685" s="6"/>
      <c r="G6685" s="6"/>
      <c r="H6685" s="6"/>
      <c r="I6685" s="6"/>
      <c r="J6685" s="6"/>
      <c r="K6685" s="6"/>
      <c r="L6685" s="6"/>
      <c r="M6685" s="6"/>
      <c r="N6685" s="6"/>
      <c r="O6685" s="6"/>
      <c r="P6685" s="10"/>
      <c r="Q6685" s="15" t="str">
        <f t="shared" ca="1" si="210"/>
        <v>-</v>
      </c>
      <c r="R6685" s="6"/>
      <c r="S6685" s="6"/>
      <c r="T6685" s="6"/>
      <c r="U6685" s="6"/>
      <c r="V6685" s="6"/>
      <c r="W6685" s="6" t="str">
        <f t="shared" si="209"/>
        <v>-</v>
      </c>
      <c r="X6685" s="6"/>
      <c r="Y6685" s="6"/>
      <c r="Z6685" s="6"/>
      <c r="AA6685" s="6"/>
      <c r="AB6685" s="6"/>
      <c r="AC6685" s="6"/>
    </row>
    <row r="6686" spans="1:29" x14ac:dyDescent="0.25">
      <c r="Q6686" s="12" t="str">
        <f t="shared" ca="1" si="210"/>
        <v>-</v>
      </c>
      <c r="W6686" t="str">
        <f t="shared" si="209"/>
        <v>-</v>
      </c>
    </row>
    <row r="6687" spans="1:29" x14ac:dyDescent="0.25">
      <c r="A6687" s="6"/>
      <c r="B6687" s="10"/>
      <c r="C6687" s="6"/>
      <c r="D6687" s="6"/>
      <c r="E6687" s="6"/>
      <c r="F6687" s="6"/>
      <c r="G6687" s="6"/>
      <c r="H6687" s="6"/>
      <c r="I6687" s="6"/>
      <c r="J6687" s="6"/>
      <c r="K6687" s="6"/>
      <c r="L6687" s="6"/>
      <c r="M6687" s="6"/>
      <c r="N6687" s="6"/>
      <c r="O6687" s="6"/>
      <c r="P6687" s="10"/>
      <c r="Q6687" s="15" t="str">
        <f t="shared" ca="1" si="210"/>
        <v>-</v>
      </c>
      <c r="R6687" s="6"/>
      <c r="S6687" s="6"/>
      <c r="T6687" s="6"/>
      <c r="U6687" s="6"/>
      <c r="V6687" s="6"/>
      <c r="W6687" s="6" t="str">
        <f t="shared" si="209"/>
        <v>-</v>
      </c>
      <c r="X6687" s="6"/>
      <c r="Y6687" s="6"/>
      <c r="Z6687" s="6"/>
      <c r="AA6687" s="6"/>
      <c r="AB6687" s="6"/>
      <c r="AC6687" s="6"/>
    </row>
    <row r="6688" spans="1:29" x14ac:dyDescent="0.25">
      <c r="Q6688" s="12" t="str">
        <f t="shared" ca="1" si="210"/>
        <v>-</v>
      </c>
      <c r="W6688" t="str">
        <f t="shared" si="209"/>
        <v>-</v>
      </c>
    </row>
    <row r="6689" spans="1:29" x14ac:dyDescent="0.25">
      <c r="A6689" s="6"/>
      <c r="B6689" s="10"/>
      <c r="C6689" s="6"/>
      <c r="D6689" s="6"/>
      <c r="E6689" s="6"/>
      <c r="F6689" s="6"/>
      <c r="G6689" s="6"/>
      <c r="H6689" s="6"/>
      <c r="I6689" s="6"/>
      <c r="J6689" s="6"/>
      <c r="K6689" s="6"/>
      <c r="L6689" s="6"/>
      <c r="M6689" s="6"/>
      <c r="N6689" s="6"/>
      <c r="O6689" s="6"/>
      <c r="P6689" s="10"/>
      <c r="Q6689" s="15" t="str">
        <f t="shared" ca="1" si="210"/>
        <v>-</v>
      </c>
      <c r="R6689" s="6"/>
      <c r="S6689" s="6"/>
      <c r="T6689" s="6"/>
      <c r="U6689" s="6"/>
      <c r="V6689" s="6"/>
      <c r="W6689" s="6" t="str">
        <f t="shared" si="209"/>
        <v>-</v>
      </c>
      <c r="X6689" s="6"/>
      <c r="Y6689" s="6"/>
      <c r="Z6689" s="6"/>
      <c r="AA6689" s="6"/>
      <c r="AB6689" s="6"/>
      <c r="AC6689" s="6"/>
    </row>
    <row r="6690" spans="1:29" x14ac:dyDescent="0.25">
      <c r="Q6690" s="12" t="str">
        <f t="shared" ca="1" si="210"/>
        <v>-</v>
      </c>
      <c r="W6690" t="str">
        <f t="shared" si="209"/>
        <v>-</v>
      </c>
    </row>
    <row r="6691" spans="1:29" x14ac:dyDescent="0.25">
      <c r="A6691" s="6"/>
      <c r="B6691" s="10"/>
      <c r="C6691" s="6"/>
      <c r="D6691" s="6"/>
      <c r="E6691" s="6"/>
      <c r="F6691" s="6"/>
      <c r="G6691" s="6"/>
      <c r="H6691" s="6"/>
      <c r="I6691" s="6"/>
      <c r="J6691" s="6"/>
      <c r="K6691" s="6"/>
      <c r="L6691" s="6"/>
      <c r="M6691" s="6"/>
      <c r="N6691" s="6"/>
      <c r="O6691" s="6"/>
      <c r="P6691" s="10"/>
      <c r="Q6691" s="15" t="str">
        <f t="shared" ca="1" si="210"/>
        <v>-</v>
      </c>
      <c r="R6691" s="6"/>
      <c r="S6691" s="6"/>
      <c r="T6691" s="6"/>
      <c r="U6691" s="6"/>
      <c r="V6691" s="6"/>
      <c r="W6691" s="6" t="str">
        <f t="shared" si="209"/>
        <v>-</v>
      </c>
      <c r="X6691" s="6"/>
      <c r="Y6691" s="6"/>
      <c r="Z6691" s="6"/>
      <c r="AA6691" s="6"/>
      <c r="AB6691" s="6"/>
      <c r="AC6691" s="6"/>
    </row>
    <row r="6692" spans="1:29" x14ac:dyDescent="0.25">
      <c r="Q6692" s="12" t="str">
        <f t="shared" ca="1" si="210"/>
        <v>-</v>
      </c>
      <c r="W6692" t="str">
        <f t="shared" si="209"/>
        <v>-</v>
      </c>
    </row>
    <row r="6693" spans="1:29" x14ac:dyDescent="0.25">
      <c r="A6693" s="6"/>
      <c r="B6693" s="10"/>
      <c r="C6693" s="6"/>
      <c r="D6693" s="6"/>
      <c r="E6693" s="6"/>
      <c r="F6693" s="6"/>
      <c r="G6693" s="6"/>
      <c r="H6693" s="6"/>
      <c r="I6693" s="6"/>
      <c r="J6693" s="6"/>
      <c r="K6693" s="6"/>
      <c r="L6693" s="6"/>
      <c r="M6693" s="6"/>
      <c r="N6693" s="6"/>
      <c r="O6693" s="6"/>
      <c r="P6693" s="10"/>
      <c r="Q6693" s="15" t="str">
        <f t="shared" ca="1" si="210"/>
        <v>-</v>
      </c>
      <c r="R6693" s="6"/>
      <c r="S6693" s="6"/>
      <c r="T6693" s="6"/>
      <c r="U6693" s="6"/>
      <c r="V6693" s="6"/>
      <c r="W6693" s="6" t="str">
        <f t="shared" si="209"/>
        <v>-</v>
      </c>
      <c r="X6693" s="6"/>
      <c r="Y6693" s="6"/>
      <c r="Z6693" s="6"/>
      <c r="AA6693" s="6"/>
      <c r="AB6693" s="6"/>
      <c r="AC6693" s="6"/>
    </row>
    <row r="6694" spans="1:29" x14ac:dyDescent="0.25">
      <c r="Q6694" s="12" t="str">
        <f t="shared" ca="1" si="210"/>
        <v>-</v>
      </c>
      <c r="W6694" t="str">
        <f t="shared" si="209"/>
        <v>-</v>
      </c>
    </row>
    <row r="6695" spans="1:29" x14ac:dyDescent="0.25">
      <c r="A6695" s="6"/>
      <c r="B6695" s="10"/>
      <c r="C6695" s="6"/>
      <c r="D6695" s="6"/>
      <c r="E6695" s="6"/>
      <c r="F6695" s="6"/>
      <c r="G6695" s="6"/>
      <c r="H6695" s="6"/>
      <c r="I6695" s="6"/>
      <c r="J6695" s="6"/>
      <c r="K6695" s="6"/>
      <c r="L6695" s="6"/>
      <c r="M6695" s="6"/>
      <c r="N6695" s="6"/>
      <c r="O6695" s="6"/>
      <c r="P6695" s="10"/>
      <c r="Q6695" s="15" t="str">
        <f t="shared" ca="1" si="210"/>
        <v>-</v>
      </c>
      <c r="R6695" s="6"/>
      <c r="S6695" s="6"/>
      <c r="T6695" s="6"/>
      <c r="U6695" s="6"/>
      <c r="V6695" s="6"/>
      <c r="W6695" s="6" t="str">
        <f t="shared" si="209"/>
        <v>-</v>
      </c>
      <c r="X6695" s="6"/>
      <c r="Y6695" s="6"/>
      <c r="Z6695" s="6"/>
      <c r="AA6695" s="6"/>
      <c r="AB6695" s="6"/>
      <c r="AC6695" s="6"/>
    </row>
    <row r="6696" spans="1:29" x14ac:dyDescent="0.25">
      <c r="Q6696" s="12" t="str">
        <f t="shared" ca="1" si="210"/>
        <v>-</v>
      </c>
      <c r="W6696" t="str">
        <f t="shared" si="209"/>
        <v>-</v>
      </c>
    </row>
    <row r="6697" spans="1:29" x14ac:dyDescent="0.25">
      <c r="A6697" s="6"/>
      <c r="B6697" s="10"/>
      <c r="C6697" s="6"/>
      <c r="D6697" s="6"/>
      <c r="E6697" s="6"/>
      <c r="F6697" s="6"/>
      <c r="G6697" s="6"/>
      <c r="H6697" s="6"/>
      <c r="I6697" s="6"/>
      <c r="J6697" s="6"/>
      <c r="K6697" s="6"/>
      <c r="L6697" s="6"/>
      <c r="M6697" s="6"/>
      <c r="N6697" s="6"/>
      <c r="O6697" s="6"/>
      <c r="P6697" s="10"/>
      <c r="Q6697" s="15" t="str">
        <f t="shared" ca="1" si="210"/>
        <v>-</v>
      </c>
      <c r="R6697" s="6"/>
      <c r="S6697" s="6"/>
      <c r="T6697" s="6"/>
      <c r="U6697" s="6"/>
      <c r="V6697" s="6"/>
      <c r="W6697" s="6" t="str">
        <f t="shared" si="209"/>
        <v>-</v>
      </c>
      <c r="X6697" s="6"/>
      <c r="Y6697" s="6"/>
      <c r="Z6697" s="6"/>
      <c r="AA6697" s="6"/>
      <c r="AB6697" s="6"/>
      <c r="AC6697" s="6"/>
    </row>
    <row r="6698" spans="1:29" x14ac:dyDescent="0.25">
      <c r="Q6698" s="12" t="str">
        <f t="shared" ca="1" si="210"/>
        <v>-</v>
      </c>
      <c r="W6698" t="str">
        <f t="shared" si="209"/>
        <v>-</v>
      </c>
    </row>
    <row r="6699" spans="1:29" x14ac:dyDescent="0.25">
      <c r="A6699" s="6"/>
      <c r="B6699" s="10"/>
      <c r="C6699" s="6"/>
      <c r="D6699" s="6"/>
      <c r="E6699" s="6"/>
      <c r="F6699" s="6"/>
      <c r="G6699" s="6"/>
      <c r="H6699" s="6"/>
      <c r="I6699" s="6"/>
      <c r="J6699" s="6"/>
      <c r="K6699" s="6"/>
      <c r="L6699" s="6"/>
      <c r="M6699" s="6"/>
      <c r="N6699" s="6"/>
      <c r="O6699" s="6"/>
      <c r="P6699" s="10"/>
      <c r="Q6699" s="15" t="str">
        <f t="shared" ca="1" si="210"/>
        <v>-</v>
      </c>
      <c r="R6699" s="6"/>
      <c r="S6699" s="6"/>
      <c r="T6699" s="6"/>
      <c r="U6699" s="6"/>
      <c r="V6699" s="6"/>
      <c r="W6699" s="6" t="str">
        <f t="shared" si="209"/>
        <v>-</v>
      </c>
      <c r="X6699" s="6"/>
      <c r="Y6699" s="6"/>
      <c r="Z6699" s="6"/>
      <c r="AA6699" s="6"/>
      <c r="AB6699" s="6"/>
      <c r="AC6699" s="6"/>
    </row>
    <row r="6700" spans="1:29" x14ac:dyDescent="0.25">
      <c r="Q6700" s="12" t="str">
        <f t="shared" ca="1" si="210"/>
        <v>-</v>
      </c>
      <c r="W6700" t="str">
        <f t="shared" si="209"/>
        <v>-</v>
      </c>
    </row>
    <row r="6701" spans="1:29" x14ac:dyDescent="0.25">
      <c r="A6701" s="6"/>
      <c r="B6701" s="10"/>
      <c r="C6701" s="6"/>
      <c r="D6701" s="6"/>
      <c r="E6701" s="6"/>
      <c r="F6701" s="6"/>
      <c r="G6701" s="6"/>
      <c r="H6701" s="6"/>
      <c r="I6701" s="6"/>
      <c r="J6701" s="6"/>
      <c r="K6701" s="6"/>
      <c r="L6701" s="6"/>
      <c r="M6701" s="6"/>
      <c r="N6701" s="6"/>
      <c r="O6701" s="6"/>
      <c r="P6701" s="10"/>
      <c r="Q6701" s="15" t="str">
        <f t="shared" ca="1" si="210"/>
        <v>-</v>
      </c>
      <c r="R6701" s="6"/>
      <c r="S6701" s="6"/>
      <c r="T6701" s="6"/>
      <c r="U6701" s="6"/>
      <c r="V6701" s="6"/>
      <c r="W6701" s="6" t="str">
        <f t="shared" si="209"/>
        <v>-</v>
      </c>
      <c r="X6701" s="6"/>
      <c r="Y6701" s="6"/>
      <c r="Z6701" s="6"/>
      <c r="AA6701" s="6"/>
      <c r="AB6701" s="6"/>
      <c r="AC6701" s="6"/>
    </row>
    <row r="6702" spans="1:29" x14ac:dyDescent="0.25">
      <c r="Q6702" s="12" t="str">
        <f t="shared" ca="1" si="210"/>
        <v>-</v>
      </c>
      <c r="W6702" t="str">
        <f t="shared" si="209"/>
        <v>-</v>
      </c>
    </row>
    <row r="6703" spans="1:29" x14ac:dyDescent="0.25">
      <c r="A6703" s="6"/>
      <c r="B6703" s="10"/>
      <c r="C6703" s="6"/>
      <c r="D6703" s="6"/>
      <c r="E6703" s="6"/>
      <c r="F6703" s="6"/>
      <c r="G6703" s="6"/>
      <c r="H6703" s="6"/>
      <c r="I6703" s="6"/>
      <c r="J6703" s="6"/>
      <c r="K6703" s="6"/>
      <c r="L6703" s="6"/>
      <c r="M6703" s="6"/>
      <c r="N6703" s="6"/>
      <c r="O6703" s="6"/>
      <c r="P6703" s="10"/>
      <c r="Q6703" s="15" t="str">
        <f t="shared" ca="1" si="210"/>
        <v>-</v>
      </c>
      <c r="R6703" s="6"/>
      <c r="S6703" s="6"/>
      <c r="T6703" s="6"/>
      <c r="U6703" s="6"/>
      <c r="V6703" s="6"/>
      <c r="W6703" s="6" t="str">
        <f t="shared" si="209"/>
        <v>-</v>
      </c>
      <c r="X6703" s="6"/>
      <c r="Y6703" s="6"/>
      <c r="Z6703" s="6"/>
      <c r="AA6703" s="6"/>
      <c r="AB6703" s="6"/>
      <c r="AC6703" s="6"/>
    </row>
    <row r="6704" spans="1:29" x14ac:dyDescent="0.25">
      <c r="Q6704" s="12" t="str">
        <f t="shared" ca="1" si="210"/>
        <v>-</v>
      </c>
      <c r="W6704" t="str">
        <f t="shared" si="209"/>
        <v>-</v>
      </c>
    </row>
    <row r="6705" spans="1:29" x14ac:dyDescent="0.25">
      <c r="A6705" s="6"/>
      <c r="B6705" s="10"/>
      <c r="C6705" s="6"/>
      <c r="D6705" s="6"/>
      <c r="E6705" s="6"/>
      <c r="F6705" s="6"/>
      <c r="G6705" s="6"/>
      <c r="H6705" s="6"/>
      <c r="I6705" s="6"/>
      <c r="J6705" s="6"/>
      <c r="K6705" s="6"/>
      <c r="L6705" s="6"/>
      <c r="M6705" s="6"/>
      <c r="N6705" s="6"/>
      <c r="O6705" s="6"/>
      <c r="P6705" s="10"/>
      <c r="Q6705" s="15" t="str">
        <f t="shared" ca="1" si="210"/>
        <v>-</v>
      </c>
      <c r="R6705" s="6"/>
      <c r="S6705" s="6"/>
      <c r="T6705" s="6"/>
      <c r="U6705" s="6"/>
      <c r="V6705" s="6"/>
      <c r="W6705" s="6" t="str">
        <f t="shared" si="209"/>
        <v>-</v>
      </c>
      <c r="X6705" s="6"/>
      <c r="Y6705" s="6"/>
      <c r="Z6705" s="6"/>
      <c r="AA6705" s="6"/>
      <c r="AB6705" s="6"/>
      <c r="AC6705" s="6"/>
    </row>
    <row r="6706" spans="1:29" x14ac:dyDescent="0.25">
      <c r="Q6706" s="12" t="str">
        <f t="shared" ca="1" si="210"/>
        <v>-</v>
      </c>
      <c r="W6706" t="str">
        <f t="shared" si="209"/>
        <v>-</v>
      </c>
    </row>
    <row r="6707" spans="1:29" x14ac:dyDescent="0.25">
      <c r="A6707" s="6"/>
      <c r="B6707" s="10"/>
      <c r="C6707" s="6"/>
      <c r="D6707" s="6"/>
      <c r="E6707" s="6"/>
      <c r="F6707" s="6"/>
      <c r="G6707" s="6"/>
      <c r="H6707" s="6"/>
      <c r="I6707" s="6"/>
      <c r="J6707" s="6"/>
      <c r="K6707" s="6"/>
      <c r="L6707" s="6"/>
      <c r="M6707" s="6"/>
      <c r="N6707" s="6"/>
      <c r="O6707" s="6"/>
      <c r="P6707" s="10"/>
      <c r="Q6707" s="15" t="str">
        <f t="shared" ca="1" si="210"/>
        <v>-</v>
      </c>
      <c r="R6707" s="6"/>
      <c r="S6707" s="6"/>
      <c r="T6707" s="6"/>
      <c r="U6707" s="6"/>
      <c r="V6707" s="6"/>
      <c r="W6707" s="6" t="str">
        <f t="shared" si="209"/>
        <v>-</v>
      </c>
      <c r="X6707" s="6"/>
      <c r="Y6707" s="6"/>
      <c r="Z6707" s="6"/>
      <c r="AA6707" s="6"/>
      <c r="AB6707" s="6"/>
      <c r="AC6707" s="6"/>
    </row>
    <row r="6708" spans="1:29" x14ac:dyDescent="0.25">
      <c r="Q6708" s="12" t="str">
        <f t="shared" ca="1" si="210"/>
        <v>-</v>
      </c>
      <c r="W6708" t="str">
        <f t="shared" si="209"/>
        <v>-</v>
      </c>
    </row>
    <row r="6709" spans="1:29" x14ac:dyDescent="0.25">
      <c r="A6709" s="6"/>
      <c r="B6709" s="10"/>
      <c r="C6709" s="6"/>
      <c r="D6709" s="6"/>
      <c r="E6709" s="6"/>
      <c r="F6709" s="6"/>
      <c r="G6709" s="6"/>
      <c r="H6709" s="6"/>
      <c r="I6709" s="6"/>
      <c r="J6709" s="6"/>
      <c r="K6709" s="6"/>
      <c r="L6709" s="6"/>
      <c r="M6709" s="6"/>
      <c r="N6709" s="6"/>
      <c r="O6709" s="6"/>
      <c r="P6709" s="10"/>
      <c r="Q6709" s="15" t="str">
        <f t="shared" ca="1" si="210"/>
        <v>-</v>
      </c>
      <c r="R6709" s="6"/>
      <c r="S6709" s="6"/>
      <c r="T6709" s="6"/>
      <c r="U6709" s="6"/>
      <c r="V6709" s="6"/>
      <c r="W6709" s="6" t="str">
        <f t="shared" si="209"/>
        <v>-</v>
      </c>
      <c r="X6709" s="6"/>
      <c r="Y6709" s="6"/>
      <c r="Z6709" s="6"/>
      <c r="AA6709" s="6"/>
      <c r="AB6709" s="6"/>
      <c r="AC6709" s="6"/>
    </row>
    <row r="6710" spans="1:29" x14ac:dyDescent="0.25">
      <c r="Q6710" s="12" t="str">
        <f t="shared" ca="1" si="210"/>
        <v>-</v>
      </c>
      <c r="W6710" t="str">
        <f t="shared" si="209"/>
        <v>-</v>
      </c>
    </row>
    <row r="6711" spans="1:29" x14ac:dyDescent="0.25">
      <c r="A6711" s="6"/>
      <c r="B6711" s="10"/>
      <c r="C6711" s="6"/>
      <c r="D6711" s="6"/>
      <c r="E6711" s="6"/>
      <c r="F6711" s="6"/>
      <c r="G6711" s="6"/>
      <c r="H6711" s="6"/>
      <c r="I6711" s="6"/>
      <c r="J6711" s="6"/>
      <c r="K6711" s="6"/>
      <c r="L6711" s="6"/>
      <c r="M6711" s="6"/>
      <c r="N6711" s="6"/>
      <c r="O6711" s="6"/>
      <c r="P6711" s="10"/>
      <c r="Q6711" s="15" t="str">
        <f t="shared" ca="1" si="210"/>
        <v>-</v>
      </c>
      <c r="R6711" s="6"/>
      <c r="S6711" s="6"/>
      <c r="T6711" s="6"/>
      <c r="U6711" s="6"/>
      <c r="V6711" s="6"/>
      <c r="W6711" s="6" t="str">
        <f t="shared" si="209"/>
        <v>-</v>
      </c>
      <c r="X6711" s="6"/>
      <c r="Y6711" s="6"/>
      <c r="Z6711" s="6"/>
      <c r="AA6711" s="6"/>
      <c r="AB6711" s="6"/>
      <c r="AC6711" s="6"/>
    </row>
    <row r="6712" spans="1:29" x14ac:dyDescent="0.25">
      <c r="Q6712" s="12" t="str">
        <f t="shared" ca="1" si="210"/>
        <v>-</v>
      </c>
      <c r="W6712" t="str">
        <f t="shared" si="209"/>
        <v>-</v>
      </c>
    </row>
    <row r="6713" spans="1:29" x14ac:dyDescent="0.25">
      <c r="A6713" s="6"/>
      <c r="B6713" s="10"/>
      <c r="C6713" s="6"/>
      <c r="D6713" s="6"/>
      <c r="E6713" s="6"/>
      <c r="F6713" s="6"/>
      <c r="G6713" s="6"/>
      <c r="H6713" s="6"/>
      <c r="I6713" s="6"/>
      <c r="J6713" s="6"/>
      <c r="K6713" s="6"/>
      <c r="L6713" s="6"/>
      <c r="M6713" s="6"/>
      <c r="N6713" s="6"/>
      <c r="O6713" s="6"/>
      <c r="P6713" s="10"/>
      <c r="Q6713" s="15" t="str">
        <f t="shared" ca="1" si="210"/>
        <v>-</v>
      </c>
      <c r="R6713" s="6"/>
      <c r="S6713" s="6"/>
      <c r="T6713" s="6"/>
      <c r="U6713" s="6"/>
      <c r="V6713" s="6"/>
      <c r="W6713" s="6" t="str">
        <f t="shared" si="209"/>
        <v>-</v>
      </c>
      <c r="X6713" s="6"/>
      <c r="Y6713" s="6"/>
      <c r="Z6713" s="6"/>
      <c r="AA6713" s="6"/>
      <c r="AB6713" s="6"/>
      <c r="AC6713" s="6"/>
    </row>
    <row r="6714" spans="1:29" x14ac:dyDescent="0.25">
      <c r="Q6714" s="12" t="str">
        <f t="shared" ca="1" si="210"/>
        <v>-</v>
      </c>
      <c r="W6714" t="str">
        <f t="shared" si="209"/>
        <v>-</v>
      </c>
    </row>
    <row r="6715" spans="1:29" x14ac:dyDescent="0.25">
      <c r="A6715" s="6"/>
      <c r="B6715" s="10"/>
      <c r="C6715" s="6"/>
      <c r="D6715" s="6"/>
      <c r="E6715" s="6"/>
      <c r="F6715" s="6"/>
      <c r="G6715" s="6"/>
      <c r="H6715" s="6"/>
      <c r="I6715" s="6"/>
      <c r="J6715" s="6"/>
      <c r="K6715" s="6"/>
      <c r="L6715" s="6"/>
      <c r="M6715" s="6"/>
      <c r="N6715" s="6"/>
      <c r="O6715" s="6"/>
      <c r="P6715" s="10"/>
      <c r="Q6715" s="15" t="str">
        <f t="shared" ca="1" si="210"/>
        <v>-</v>
      </c>
      <c r="R6715" s="6"/>
      <c r="S6715" s="6"/>
      <c r="T6715" s="6"/>
      <c r="U6715" s="6"/>
      <c r="V6715" s="6"/>
      <c r="W6715" s="6" t="str">
        <f t="shared" si="209"/>
        <v>-</v>
      </c>
      <c r="X6715" s="6"/>
      <c r="Y6715" s="6"/>
      <c r="Z6715" s="6"/>
      <c r="AA6715" s="6"/>
      <c r="AB6715" s="6"/>
      <c r="AC6715" s="6"/>
    </row>
    <row r="6716" spans="1:29" x14ac:dyDescent="0.25">
      <c r="Q6716" s="12" t="str">
        <f t="shared" ca="1" si="210"/>
        <v>-</v>
      </c>
      <c r="W6716" t="str">
        <f t="shared" si="209"/>
        <v>-</v>
      </c>
    </row>
    <row r="6717" spans="1:29" x14ac:dyDescent="0.25">
      <c r="A6717" s="6"/>
      <c r="B6717" s="10"/>
      <c r="C6717" s="6"/>
      <c r="D6717" s="6"/>
      <c r="E6717" s="6"/>
      <c r="F6717" s="6"/>
      <c r="G6717" s="6"/>
      <c r="H6717" s="6"/>
      <c r="I6717" s="6"/>
      <c r="J6717" s="6"/>
      <c r="K6717" s="6"/>
      <c r="L6717" s="6"/>
      <c r="M6717" s="6"/>
      <c r="N6717" s="6"/>
      <c r="O6717" s="6"/>
      <c r="P6717" s="10"/>
      <c r="Q6717" s="15" t="str">
        <f t="shared" ca="1" si="210"/>
        <v>-</v>
      </c>
      <c r="R6717" s="6"/>
      <c r="S6717" s="6"/>
      <c r="T6717" s="6"/>
      <c r="U6717" s="6"/>
      <c r="V6717" s="6"/>
      <c r="W6717" s="6" t="str">
        <f t="shared" si="209"/>
        <v>-</v>
      </c>
      <c r="X6717" s="6"/>
      <c r="Y6717" s="6"/>
      <c r="Z6717" s="6"/>
      <c r="AA6717" s="6"/>
      <c r="AB6717" s="6"/>
      <c r="AC6717" s="6"/>
    </row>
    <row r="6718" spans="1:29" x14ac:dyDescent="0.25">
      <c r="Q6718" s="12" t="str">
        <f t="shared" ca="1" si="210"/>
        <v>-</v>
      </c>
      <c r="W6718" t="str">
        <f t="shared" si="209"/>
        <v>-</v>
      </c>
    </row>
    <row r="6719" spans="1:29" x14ac:dyDescent="0.25">
      <c r="A6719" s="6"/>
      <c r="B6719" s="10"/>
      <c r="C6719" s="6"/>
      <c r="D6719" s="6"/>
      <c r="E6719" s="6"/>
      <c r="F6719" s="6"/>
      <c r="G6719" s="6"/>
      <c r="H6719" s="6"/>
      <c r="I6719" s="6"/>
      <c r="J6719" s="6"/>
      <c r="K6719" s="6"/>
      <c r="L6719" s="6"/>
      <c r="M6719" s="6"/>
      <c r="N6719" s="6"/>
      <c r="O6719" s="6"/>
      <c r="P6719" s="10"/>
      <c r="Q6719" s="15" t="str">
        <f t="shared" ca="1" si="210"/>
        <v>-</v>
      </c>
      <c r="R6719" s="6"/>
      <c r="S6719" s="6"/>
      <c r="T6719" s="6"/>
      <c r="U6719" s="6"/>
      <c r="V6719" s="6"/>
      <c r="W6719" s="6" t="str">
        <f t="shared" ref="W6719:W6782" si="211">IF(OR(ISBLANK(J6719),ISBLANK(V6719)),"-",(IF(J6719=V6719,"Yes","No")))</f>
        <v>-</v>
      </c>
      <c r="X6719" s="6"/>
      <c r="Y6719" s="6"/>
      <c r="Z6719" s="6"/>
      <c r="AA6719" s="6"/>
      <c r="AB6719" s="6"/>
      <c r="AC6719" s="6"/>
    </row>
    <row r="6720" spans="1:29" x14ac:dyDescent="0.25">
      <c r="Q6720" s="12" t="str">
        <f t="shared" ref="Q6720:Q6783" ca="1" si="212">IF(B6720&gt;1/1/1900, (IF(R6720="Closed",(DATEDIF(B6720,P6720,"d"))-(DATEDIF(M6720,O6720,"d")),IF(OR(R6720="Pending",ISBLANK(P6720)),TODAY()-B6720))),"-")</f>
        <v>-</v>
      </c>
      <c r="W6720" t="str">
        <f t="shared" si="211"/>
        <v>-</v>
      </c>
    </row>
    <row r="6721" spans="1:29" x14ac:dyDescent="0.25">
      <c r="A6721" s="6"/>
      <c r="B6721" s="10"/>
      <c r="C6721" s="6"/>
      <c r="D6721" s="6"/>
      <c r="E6721" s="6"/>
      <c r="F6721" s="6"/>
      <c r="G6721" s="6"/>
      <c r="H6721" s="6"/>
      <c r="I6721" s="6"/>
      <c r="J6721" s="6"/>
      <c r="K6721" s="6"/>
      <c r="L6721" s="6"/>
      <c r="M6721" s="6"/>
      <c r="N6721" s="6"/>
      <c r="O6721" s="6"/>
      <c r="P6721" s="10"/>
      <c r="Q6721" s="15" t="str">
        <f t="shared" ca="1" si="212"/>
        <v>-</v>
      </c>
      <c r="R6721" s="6"/>
      <c r="S6721" s="6"/>
      <c r="T6721" s="6"/>
      <c r="U6721" s="6"/>
      <c r="V6721" s="6"/>
      <c r="W6721" s="6" t="str">
        <f t="shared" si="211"/>
        <v>-</v>
      </c>
      <c r="X6721" s="6"/>
      <c r="Y6721" s="6"/>
      <c r="Z6721" s="6"/>
      <c r="AA6721" s="6"/>
      <c r="AB6721" s="6"/>
      <c r="AC6721" s="6"/>
    </row>
    <row r="6722" spans="1:29" x14ac:dyDescent="0.25">
      <c r="Q6722" s="12" t="str">
        <f t="shared" ca="1" si="212"/>
        <v>-</v>
      </c>
      <c r="W6722" t="str">
        <f t="shared" si="211"/>
        <v>-</v>
      </c>
    </row>
    <row r="6723" spans="1:29" x14ac:dyDescent="0.25">
      <c r="A6723" s="6"/>
      <c r="B6723" s="10"/>
      <c r="C6723" s="6"/>
      <c r="D6723" s="6"/>
      <c r="E6723" s="6"/>
      <c r="F6723" s="6"/>
      <c r="G6723" s="6"/>
      <c r="H6723" s="6"/>
      <c r="I6723" s="6"/>
      <c r="J6723" s="6"/>
      <c r="K6723" s="6"/>
      <c r="L6723" s="6"/>
      <c r="M6723" s="6"/>
      <c r="N6723" s="6"/>
      <c r="O6723" s="6"/>
      <c r="P6723" s="10"/>
      <c r="Q6723" s="15" t="str">
        <f t="shared" ca="1" si="212"/>
        <v>-</v>
      </c>
      <c r="R6723" s="6"/>
      <c r="S6723" s="6"/>
      <c r="T6723" s="6"/>
      <c r="U6723" s="6"/>
      <c r="V6723" s="6"/>
      <c r="W6723" s="6" t="str">
        <f t="shared" si="211"/>
        <v>-</v>
      </c>
      <c r="X6723" s="6"/>
      <c r="Y6723" s="6"/>
      <c r="Z6723" s="6"/>
      <c r="AA6723" s="6"/>
      <c r="AB6723" s="6"/>
      <c r="AC6723" s="6"/>
    </row>
    <row r="6724" spans="1:29" x14ac:dyDescent="0.25">
      <c r="Q6724" s="12" t="str">
        <f t="shared" ca="1" si="212"/>
        <v>-</v>
      </c>
      <c r="W6724" t="str">
        <f t="shared" si="211"/>
        <v>-</v>
      </c>
    </row>
    <row r="6725" spans="1:29" x14ac:dyDescent="0.25">
      <c r="A6725" s="6"/>
      <c r="B6725" s="10"/>
      <c r="C6725" s="6"/>
      <c r="D6725" s="6"/>
      <c r="E6725" s="6"/>
      <c r="F6725" s="6"/>
      <c r="G6725" s="6"/>
      <c r="H6725" s="6"/>
      <c r="I6725" s="6"/>
      <c r="J6725" s="6"/>
      <c r="K6725" s="6"/>
      <c r="L6725" s="6"/>
      <c r="M6725" s="6"/>
      <c r="N6725" s="6"/>
      <c r="O6725" s="6"/>
      <c r="P6725" s="10"/>
      <c r="Q6725" s="15" t="str">
        <f t="shared" ca="1" si="212"/>
        <v>-</v>
      </c>
      <c r="R6725" s="6"/>
      <c r="S6725" s="6"/>
      <c r="T6725" s="6"/>
      <c r="U6725" s="6"/>
      <c r="V6725" s="6"/>
      <c r="W6725" s="6" t="str">
        <f t="shared" si="211"/>
        <v>-</v>
      </c>
      <c r="X6725" s="6"/>
      <c r="Y6725" s="6"/>
      <c r="Z6725" s="6"/>
      <c r="AA6725" s="6"/>
      <c r="AB6725" s="6"/>
      <c r="AC6725" s="6"/>
    </row>
    <row r="6726" spans="1:29" x14ac:dyDescent="0.25">
      <c r="Q6726" s="12" t="str">
        <f t="shared" ca="1" si="212"/>
        <v>-</v>
      </c>
      <c r="W6726" t="str">
        <f t="shared" si="211"/>
        <v>-</v>
      </c>
    </row>
    <row r="6727" spans="1:29" x14ac:dyDescent="0.25">
      <c r="A6727" s="6"/>
      <c r="B6727" s="10"/>
      <c r="C6727" s="6"/>
      <c r="D6727" s="6"/>
      <c r="E6727" s="6"/>
      <c r="F6727" s="6"/>
      <c r="G6727" s="6"/>
      <c r="H6727" s="6"/>
      <c r="I6727" s="6"/>
      <c r="J6727" s="6"/>
      <c r="K6727" s="6"/>
      <c r="L6727" s="6"/>
      <c r="M6727" s="6"/>
      <c r="N6727" s="6"/>
      <c r="O6727" s="6"/>
      <c r="P6727" s="10"/>
      <c r="Q6727" s="15" t="str">
        <f t="shared" ca="1" si="212"/>
        <v>-</v>
      </c>
      <c r="R6727" s="6"/>
      <c r="S6727" s="6"/>
      <c r="T6727" s="6"/>
      <c r="U6727" s="6"/>
      <c r="V6727" s="6"/>
      <c r="W6727" s="6" t="str">
        <f t="shared" si="211"/>
        <v>-</v>
      </c>
      <c r="X6727" s="6"/>
      <c r="Y6727" s="6"/>
      <c r="Z6727" s="6"/>
      <c r="AA6727" s="6"/>
      <c r="AB6727" s="6"/>
      <c r="AC6727" s="6"/>
    </row>
    <row r="6728" spans="1:29" x14ac:dyDescent="0.25">
      <c r="Q6728" s="12" t="str">
        <f t="shared" ca="1" si="212"/>
        <v>-</v>
      </c>
      <c r="W6728" t="str">
        <f t="shared" si="211"/>
        <v>-</v>
      </c>
    </row>
    <row r="6729" spans="1:29" x14ac:dyDescent="0.25">
      <c r="A6729" s="6"/>
      <c r="B6729" s="10"/>
      <c r="C6729" s="6"/>
      <c r="D6729" s="6"/>
      <c r="E6729" s="6"/>
      <c r="F6729" s="6"/>
      <c r="G6729" s="6"/>
      <c r="H6729" s="6"/>
      <c r="I6729" s="6"/>
      <c r="J6729" s="6"/>
      <c r="K6729" s="6"/>
      <c r="L6729" s="6"/>
      <c r="M6729" s="6"/>
      <c r="N6729" s="6"/>
      <c r="O6729" s="6"/>
      <c r="P6729" s="10"/>
      <c r="Q6729" s="15" t="str">
        <f t="shared" ca="1" si="212"/>
        <v>-</v>
      </c>
      <c r="R6729" s="6"/>
      <c r="S6729" s="6"/>
      <c r="T6729" s="6"/>
      <c r="U6729" s="6"/>
      <c r="V6729" s="6"/>
      <c r="W6729" s="6" t="str">
        <f t="shared" si="211"/>
        <v>-</v>
      </c>
      <c r="X6729" s="6"/>
      <c r="Y6729" s="6"/>
      <c r="Z6729" s="6"/>
      <c r="AA6729" s="6"/>
      <c r="AB6729" s="6"/>
      <c r="AC6729" s="6"/>
    </row>
    <row r="6730" spans="1:29" x14ac:dyDescent="0.25">
      <c r="Q6730" s="12" t="str">
        <f t="shared" ca="1" si="212"/>
        <v>-</v>
      </c>
      <c r="W6730" t="str">
        <f t="shared" si="211"/>
        <v>-</v>
      </c>
    </row>
    <row r="6731" spans="1:29" x14ac:dyDescent="0.25">
      <c r="A6731" s="6"/>
      <c r="B6731" s="10"/>
      <c r="C6731" s="6"/>
      <c r="D6731" s="6"/>
      <c r="E6731" s="6"/>
      <c r="F6731" s="6"/>
      <c r="G6731" s="6"/>
      <c r="H6731" s="6"/>
      <c r="I6731" s="6"/>
      <c r="J6731" s="6"/>
      <c r="K6731" s="6"/>
      <c r="L6731" s="6"/>
      <c r="M6731" s="6"/>
      <c r="N6731" s="6"/>
      <c r="O6731" s="6"/>
      <c r="P6731" s="10"/>
      <c r="Q6731" s="15" t="str">
        <f t="shared" ca="1" si="212"/>
        <v>-</v>
      </c>
      <c r="R6731" s="6"/>
      <c r="S6731" s="6"/>
      <c r="T6731" s="6"/>
      <c r="U6731" s="6"/>
      <c r="V6731" s="6"/>
      <c r="W6731" s="6" t="str">
        <f t="shared" si="211"/>
        <v>-</v>
      </c>
      <c r="X6731" s="6"/>
      <c r="Y6731" s="6"/>
      <c r="Z6731" s="6"/>
      <c r="AA6731" s="6"/>
      <c r="AB6731" s="6"/>
      <c r="AC6731" s="6"/>
    </row>
    <row r="6732" spans="1:29" x14ac:dyDescent="0.25">
      <c r="Q6732" s="12" t="str">
        <f t="shared" ca="1" si="212"/>
        <v>-</v>
      </c>
      <c r="W6732" t="str">
        <f t="shared" si="211"/>
        <v>-</v>
      </c>
    </row>
    <row r="6733" spans="1:29" x14ac:dyDescent="0.25">
      <c r="A6733" s="6"/>
      <c r="B6733" s="10"/>
      <c r="C6733" s="6"/>
      <c r="D6733" s="6"/>
      <c r="E6733" s="6"/>
      <c r="F6733" s="6"/>
      <c r="G6733" s="6"/>
      <c r="H6733" s="6"/>
      <c r="I6733" s="6"/>
      <c r="J6733" s="6"/>
      <c r="K6733" s="6"/>
      <c r="L6733" s="6"/>
      <c r="M6733" s="6"/>
      <c r="N6733" s="6"/>
      <c r="O6733" s="6"/>
      <c r="P6733" s="10"/>
      <c r="Q6733" s="15" t="str">
        <f t="shared" ca="1" si="212"/>
        <v>-</v>
      </c>
      <c r="R6733" s="6"/>
      <c r="S6733" s="6"/>
      <c r="T6733" s="6"/>
      <c r="U6733" s="6"/>
      <c r="V6733" s="6"/>
      <c r="W6733" s="6" t="str">
        <f t="shared" si="211"/>
        <v>-</v>
      </c>
      <c r="X6733" s="6"/>
      <c r="Y6733" s="6"/>
      <c r="Z6733" s="6"/>
      <c r="AA6733" s="6"/>
      <c r="AB6733" s="6"/>
      <c r="AC6733" s="6"/>
    </row>
    <row r="6734" spans="1:29" x14ac:dyDescent="0.25">
      <c r="Q6734" s="12" t="str">
        <f t="shared" ca="1" si="212"/>
        <v>-</v>
      </c>
      <c r="W6734" t="str">
        <f t="shared" si="211"/>
        <v>-</v>
      </c>
    </row>
    <row r="6735" spans="1:29" x14ac:dyDescent="0.25">
      <c r="A6735" s="6"/>
      <c r="B6735" s="10"/>
      <c r="C6735" s="6"/>
      <c r="D6735" s="6"/>
      <c r="E6735" s="6"/>
      <c r="F6735" s="6"/>
      <c r="G6735" s="6"/>
      <c r="H6735" s="6"/>
      <c r="I6735" s="6"/>
      <c r="J6735" s="6"/>
      <c r="K6735" s="6"/>
      <c r="L6735" s="6"/>
      <c r="M6735" s="6"/>
      <c r="N6735" s="6"/>
      <c r="O6735" s="6"/>
      <c r="P6735" s="10"/>
      <c r="Q6735" s="15" t="str">
        <f t="shared" ca="1" si="212"/>
        <v>-</v>
      </c>
      <c r="R6735" s="6"/>
      <c r="S6735" s="6"/>
      <c r="T6735" s="6"/>
      <c r="U6735" s="6"/>
      <c r="V6735" s="6"/>
      <c r="W6735" s="6" t="str">
        <f t="shared" si="211"/>
        <v>-</v>
      </c>
      <c r="X6735" s="6"/>
      <c r="Y6735" s="6"/>
      <c r="Z6735" s="6"/>
      <c r="AA6735" s="6"/>
      <c r="AB6735" s="6"/>
      <c r="AC6735" s="6"/>
    </row>
    <row r="6736" spans="1:29" x14ac:dyDescent="0.25">
      <c r="Q6736" s="12" t="str">
        <f t="shared" ca="1" si="212"/>
        <v>-</v>
      </c>
      <c r="W6736" t="str">
        <f t="shared" si="211"/>
        <v>-</v>
      </c>
    </row>
    <row r="6737" spans="1:29" x14ac:dyDescent="0.25">
      <c r="A6737" s="6"/>
      <c r="B6737" s="10"/>
      <c r="C6737" s="6"/>
      <c r="D6737" s="6"/>
      <c r="E6737" s="6"/>
      <c r="F6737" s="6"/>
      <c r="G6737" s="6"/>
      <c r="H6737" s="6"/>
      <c r="I6737" s="6"/>
      <c r="J6737" s="6"/>
      <c r="K6737" s="6"/>
      <c r="L6737" s="6"/>
      <c r="M6737" s="6"/>
      <c r="N6737" s="6"/>
      <c r="O6737" s="6"/>
      <c r="P6737" s="10"/>
      <c r="Q6737" s="15" t="str">
        <f t="shared" ca="1" si="212"/>
        <v>-</v>
      </c>
      <c r="R6737" s="6"/>
      <c r="S6737" s="6"/>
      <c r="T6737" s="6"/>
      <c r="U6737" s="6"/>
      <c r="V6737" s="6"/>
      <c r="W6737" s="6" t="str">
        <f t="shared" si="211"/>
        <v>-</v>
      </c>
      <c r="X6737" s="6"/>
      <c r="Y6737" s="6"/>
      <c r="Z6737" s="6"/>
      <c r="AA6737" s="6"/>
      <c r="AB6737" s="6"/>
      <c r="AC6737" s="6"/>
    </row>
    <row r="6738" spans="1:29" x14ac:dyDescent="0.25">
      <c r="Q6738" s="12" t="str">
        <f t="shared" ca="1" si="212"/>
        <v>-</v>
      </c>
      <c r="W6738" t="str">
        <f t="shared" si="211"/>
        <v>-</v>
      </c>
    </row>
    <row r="6739" spans="1:29" x14ac:dyDescent="0.25">
      <c r="A6739" s="6"/>
      <c r="B6739" s="10"/>
      <c r="C6739" s="6"/>
      <c r="D6739" s="6"/>
      <c r="E6739" s="6"/>
      <c r="F6739" s="6"/>
      <c r="G6739" s="6"/>
      <c r="H6739" s="6"/>
      <c r="I6739" s="6"/>
      <c r="J6739" s="6"/>
      <c r="K6739" s="6"/>
      <c r="L6739" s="6"/>
      <c r="M6739" s="6"/>
      <c r="N6739" s="6"/>
      <c r="O6739" s="6"/>
      <c r="P6739" s="10"/>
      <c r="Q6739" s="15" t="str">
        <f t="shared" ca="1" si="212"/>
        <v>-</v>
      </c>
      <c r="R6739" s="6"/>
      <c r="S6739" s="6"/>
      <c r="T6739" s="6"/>
      <c r="U6739" s="6"/>
      <c r="V6739" s="6"/>
      <c r="W6739" s="6" t="str">
        <f t="shared" si="211"/>
        <v>-</v>
      </c>
      <c r="X6739" s="6"/>
      <c r="Y6739" s="6"/>
      <c r="Z6739" s="6"/>
      <c r="AA6739" s="6"/>
      <c r="AB6739" s="6"/>
      <c r="AC6739" s="6"/>
    </row>
    <row r="6740" spans="1:29" x14ac:dyDescent="0.25">
      <c r="Q6740" s="12" t="str">
        <f t="shared" ca="1" si="212"/>
        <v>-</v>
      </c>
      <c r="W6740" t="str">
        <f t="shared" si="211"/>
        <v>-</v>
      </c>
    </row>
    <row r="6741" spans="1:29" x14ac:dyDescent="0.25">
      <c r="A6741" s="6"/>
      <c r="B6741" s="10"/>
      <c r="C6741" s="6"/>
      <c r="D6741" s="6"/>
      <c r="E6741" s="6"/>
      <c r="F6741" s="6"/>
      <c r="G6741" s="6"/>
      <c r="H6741" s="6"/>
      <c r="I6741" s="6"/>
      <c r="J6741" s="6"/>
      <c r="K6741" s="6"/>
      <c r="L6741" s="6"/>
      <c r="M6741" s="6"/>
      <c r="N6741" s="6"/>
      <c r="O6741" s="6"/>
      <c r="P6741" s="10"/>
      <c r="Q6741" s="15" t="str">
        <f t="shared" ca="1" si="212"/>
        <v>-</v>
      </c>
      <c r="R6741" s="6"/>
      <c r="S6741" s="6"/>
      <c r="T6741" s="6"/>
      <c r="U6741" s="6"/>
      <c r="V6741" s="6"/>
      <c r="W6741" s="6" t="str">
        <f t="shared" si="211"/>
        <v>-</v>
      </c>
      <c r="X6741" s="6"/>
      <c r="Y6741" s="6"/>
      <c r="Z6741" s="6"/>
      <c r="AA6741" s="6"/>
      <c r="AB6741" s="6"/>
      <c r="AC6741" s="6"/>
    </row>
    <row r="6742" spans="1:29" x14ac:dyDescent="0.25">
      <c r="Q6742" s="12" t="str">
        <f t="shared" ca="1" si="212"/>
        <v>-</v>
      </c>
      <c r="W6742" t="str">
        <f t="shared" si="211"/>
        <v>-</v>
      </c>
    </row>
    <row r="6743" spans="1:29" x14ac:dyDescent="0.25">
      <c r="A6743" s="6"/>
      <c r="B6743" s="10"/>
      <c r="C6743" s="6"/>
      <c r="D6743" s="6"/>
      <c r="E6743" s="6"/>
      <c r="F6743" s="6"/>
      <c r="G6743" s="6"/>
      <c r="H6743" s="6"/>
      <c r="I6743" s="6"/>
      <c r="J6743" s="6"/>
      <c r="K6743" s="6"/>
      <c r="L6743" s="6"/>
      <c r="M6743" s="6"/>
      <c r="N6743" s="6"/>
      <c r="O6743" s="6"/>
      <c r="P6743" s="10"/>
      <c r="Q6743" s="15" t="str">
        <f t="shared" ca="1" si="212"/>
        <v>-</v>
      </c>
      <c r="R6743" s="6"/>
      <c r="S6743" s="6"/>
      <c r="T6743" s="6"/>
      <c r="U6743" s="6"/>
      <c r="V6743" s="6"/>
      <c r="W6743" s="6" t="str">
        <f t="shared" si="211"/>
        <v>-</v>
      </c>
      <c r="X6743" s="6"/>
      <c r="Y6743" s="6"/>
      <c r="Z6743" s="6"/>
      <c r="AA6743" s="6"/>
      <c r="AB6743" s="6"/>
      <c r="AC6743" s="6"/>
    </row>
    <row r="6744" spans="1:29" x14ac:dyDescent="0.25">
      <c r="Q6744" s="12" t="str">
        <f t="shared" ca="1" si="212"/>
        <v>-</v>
      </c>
      <c r="W6744" t="str">
        <f t="shared" si="211"/>
        <v>-</v>
      </c>
    </row>
    <row r="6745" spans="1:29" x14ac:dyDescent="0.25">
      <c r="A6745" s="6"/>
      <c r="B6745" s="10"/>
      <c r="C6745" s="6"/>
      <c r="D6745" s="6"/>
      <c r="E6745" s="6"/>
      <c r="F6745" s="6"/>
      <c r="G6745" s="6"/>
      <c r="H6745" s="6"/>
      <c r="I6745" s="6"/>
      <c r="J6745" s="6"/>
      <c r="K6745" s="6"/>
      <c r="L6745" s="6"/>
      <c r="M6745" s="6"/>
      <c r="N6745" s="6"/>
      <c r="O6745" s="6"/>
      <c r="P6745" s="10"/>
      <c r="Q6745" s="15" t="str">
        <f t="shared" ca="1" si="212"/>
        <v>-</v>
      </c>
      <c r="R6745" s="6"/>
      <c r="S6745" s="6"/>
      <c r="T6745" s="6"/>
      <c r="U6745" s="6"/>
      <c r="V6745" s="6"/>
      <c r="W6745" s="6" t="str">
        <f t="shared" si="211"/>
        <v>-</v>
      </c>
      <c r="X6745" s="6"/>
      <c r="Y6745" s="6"/>
      <c r="Z6745" s="6"/>
      <c r="AA6745" s="6"/>
      <c r="AB6745" s="6"/>
      <c r="AC6745" s="6"/>
    </row>
    <row r="6746" spans="1:29" x14ac:dyDescent="0.25">
      <c r="Q6746" s="12" t="str">
        <f t="shared" ca="1" si="212"/>
        <v>-</v>
      </c>
      <c r="W6746" t="str">
        <f t="shared" si="211"/>
        <v>-</v>
      </c>
    </row>
    <row r="6747" spans="1:29" x14ac:dyDescent="0.25">
      <c r="A6747" s="6"/>
      <c r="B6747" s="10"/>
      <c r="C6747" s="6"/>
      <c r="D6747" s="6"/>
      <c r="E6747" s="6"/>
      <c r="F6747" s="6"/>
      <c r="G6747" s="6"/>
      <c r="H6747" s="6"/>
      <c r="I6747" s="6"/>
      <c r="J6747" s="6"/>
      <c r="K6747" s="6"/>
      <c r="L6747" s="6"/>
      <c r="M6747" s="6"/>
      <c r="N6747" s="6"/>
      <c r="O6747" s="6"/>
      <c r="P6747" s="10"/>
      <c r="Q6747" s="15" t="str">
        <f t="shared" ca="1" si="212"/>
        <v>-</v>
      </c>
      <c r="R6747" s="6"/>
      <c r="S6747" s="6"/>
      <c r="T6747" s="6"/>
      <c r="U6747" s="6"/>
      <c r="V6747" s="6"/>
      <c r="W6747" s="6" t="str">
        <f t="shared" si="211"/>
        <v>-</v>
      </c>
      <c r="X6747" s="6"/>
      <c r="Y6747" s="6"/>
      <c r="Z6747" s="6"/>
      <c r="AA6747" s="6"/>
      <c r="AB6747" s="6"/>
      <c r="AC6747" s="6"/>
    </row>
    <row r="6748" spans="1:29" x14ac:dyDescent="0.25">
      <c r="Q6748" s="12" t="str">
        <f t="shared" ca="1" si="212"/>
        <v>-</v>
      </c>
      <c r="W6748" t="str">
        <f t="shared" si="211"/>
        <v>-</v>
      </c>
    </row>
    <row r="6749" spans="1:29" x14ac:dyDescent="0.25">
      <c r="A6749" s="6"/>
      <c r="B6749" s="10"/>
      <c r="C6749" s="6"/>
      <c r="D6749" s="6"/>
      <c r="E6749" s="6"/>
      <c r="F6749" s="6"/>
      <c r="G6749" s="6"/>
      <c r="H6749" s="6"/>
      <c r="I6749" s="6"/>
      <c r="J6749" s="6"/>
      <c r="K6749" s="6"/>
      <c r="L6749" s="6"/>
      <c r="M6749" s="6"/>
      <c r="N6749" s="6"/>
      <c r="O6749" s="6"/>
      <c r="P6749" s="10"/>
      <c r="Q6749" s="15" t="str">
        <f t="shared" ca="1" si="212"/>
        <v>-</v>
      </c>
      <c r="R6749" s="6"/>
      <c r="S6749" s="6"/>
      <c r="T6749" s="6"/>
      <c r="U6749" s="6"/>
      <c r="V6749" s="6"/>
      <c r="W6749" s="6" t="str">
        <f t="shared" si="211"/>
        <v>-</v>
      </c>
      <c r="X6749" s="6"/>
      <c r="Y6749" s="6"/>
      <c r="Z6749" s="6"/>
      <c r="AA6749" s="6"/>
      <c r="AB6749" s="6"/>
      <c r="AC6749" s="6"/>
    </row>
    <row r="6750" spans="1:29" x14ac:dyDescent="0.25">
      <c r="Q6750" s="12" t="str">
        <f t="shared" ca="1" si="212"/>
        <v>-</v>
      </c>
      <c r="W6750" t="str">
        <f t="shared" si="211"/>
        <v>-</v>
      </c>
    </row>
    <row r="6751" spans="1:29" x14ac:dyDescent="0.25">
      <c r="A6751" s="6"/>
      <c r="B6751" s="10"/>
      <c r="C6751" s="6"/>
      <c r="D6751" s="6"/>
      <c r="E6751" s="6"/>
      <c r="F6751" s="6"/>
      <c r="G6751" s="6"/>
      <c r="H6751" s="6"/>
      <c r="I6751" s="6"/>
      <c r="J6751" s="6"/>
      <c r="K6751" s="6"/>
      <c r="L6751" s="6"/>
      <c r="M6751" s="6"/>
      <c r="N6751" s="6"/>
      <c r="O6751" s="6"/>
      <c r="P6751" s="10"/>
      <c r="Q6751" s="15" t="str">
        <f t="shared" ca="1" si="212"/>
        <v>-</v>
      </c>
      <c r="R6751" s="6"/>
      <c r="S6751" s="6"/>
      <c r="T6751" s="6"/>
      <c r="U6751" s="6"/>
      <c r="V6751" s="6"/>
      <c r="W6751" s="6" t="str">
        <f t="shared" si="211"/>
        <v>-</v>
      </c>
      <c r="X6751" s="6"/>
      <c r="Y6751" s="6"/>
      <c r="Z6751" s="6"/>
      <c r="AA6751" s="6"/>
      <c r="AB6751" s="6"/>
      <c r="AC6751" s="6"/>
    </row>
    <row r="6752" spans="1:29" x14ac:dyDescent="0.25">
      <c r="Q6752" s="12" t="str">
        <f t="shared" ca="1" si="212"/>
        <v>-</v>
      </c>
      <c r="W6752" t="str">
        <f t="shared" si="211"/>
        <v>-</v>
      </c>
    </row>
    <row r="6753" spans="1:29" x14ac:dyDescent="0.25">
      <c r="A6753" s="6"/>
      <c r="B6753" s="10"/>
      <c r="C6753" s="6"/>
      <c r="D6753" s="6"/>
      <c r="E6753" s="6"/>
      <c r="F6753" s="6"/>
      <c r="G6753" s="6"/>
      <c r="H6753" s="6"/>
      <c r="I6753" s="6"/>
      <c r="J6753" s="6"/>
      <c r="K6753" s="6"/>
      <c r="L6753" s="6"/>
      <c r="M6753" s="6"/>
      <c r="N6753" s="6"/>
      <c r="O6753" s="6"/>
      <c r="P6753" s="10"/>
      <c r="Q6753" s="15" t="str">
        <f t="shared" ca="1" si="212"/>
        <v>-</v>
      </c>
      <c r="R6753" s="6"/>
      <c r="S6753" s="6"/>
      <c r="T6753" s="6"/>
      <c r="U6753" s="6"/>
      <c r="V6753" s="6"/>
      <c r="W6753" s="6" t="str">
        <f t="shared" si="211"/>
        <v>-</v>
      </c>
      <c r="X6753" s="6"/>
      <c r="Y6753" s="6"/>
      <c r="Z6753" s="6"/>
      <c r="AA6753" s="6"/>
      <c r="AB6753" s="6"/>
      <c r="AC6753" s="6"/>
    </row>
    <row r="6754" spans="1:29" x14ac:dyDescent="0.25">
      <c r="Q6754" s="12" t="str">
        <f t="shared" ca="1" si="212"/>
        <v>-</v>
      </c>
      <c r="W6754" t="str">
        <f t="shared" si="211"/>
        <v>-</v>
      </c>
    </row>
    <row r="6755" spans="1:29" x14ac:dyDescent="0.25">
      <c r="A6755" s="6"/>
      <c r="B6755" s="10"/>
      <c r="C6755" s="6"/>
      <c r="D6755" s="6"/>
      <c r="E6755" s="6"/>
      <c r="F6755" s="6"/>
      <c r="G6755" s="6"/>
      <c r="H6755" s="6"/>
      <c r="I6755" s="6"/>
      <c r="J6755" s="6"/>
      <c r="K6755" s="6"/>
      <c r="L6755" s="6"/>
      <c r="M6755" s="6"/>
      <c r="N6755" s="6"/>
      <c r="O6755" s="6"/>
      <c r="P6755" s="10"/>
      <c r="Q6755" s="15" t="str">
        <f t="shared" ca="1" si="212"/>
        <v>-</v>
      </c>
      <c r="R6755" s="6"/>
      <c r="S6755" s="6"/>
      <c r="T6755" s="6"/>
      <c r="U6755" s="6"/>
      <c r="V6755" s="6"/>
      <c r="W6755" s="6" t="str">
        <f t="shared" si="211"/>
        <v>-</v>
      </c>
      <c r="X6755" s="6"/>
      <c r="Y6755" s="6"/>
      <c r="Z6755" s="6"/>
      <c r="AA6755" s="6"/>
      <c r="AB6755" s="6"/>
      <c r="AC6755" s="6"/>
    </row>
    <row r="6756" spans="1:29" x14ac:dyDescent="0.25">
      <c r="Q6756" s="12" t="str">
        <f t="shared" ca="1" si="212"/>
        <v>-</v>
      </c>
      <c r="W6756" t="str">
        <f t="shared" si="211"/>
        <v>-</v>
      </c>
    </row>
    <row r="6757" spans="1:29" x14ac:dyDescent="0.25">
      <c r="A6757" s="6"/>
      <c r="B6757" s="10"/>
      <c r="C6757" s="6"/>
      <c r="D6757" s="6"/>
      <c r="E6757" s="6"/>
      <c r="F6757" s="6"/>
      <c r="G6757" s="6"/>
      <c r="H6757" s="6"/>
      <c r="I6757" s="6"/>
      <c r="J6757" s="6"/>
      <c r="K6757" s="6"/>
      <c r="L6757" s="6"/>
      <c r="M6757" s="6"/>
      <c r="N6757" s="6"/>
      <c r="O6757" s="6"/>
      <c r="P6757" s="10"/>
      <c r="Q6757" s="15" t="str">
        <f t="shared" ca="1" si="212"/>
        <v>-</v>
      </c>
      <c r="R6757" s="6"/>
      <c r="S6757" s="6"/>
      <c r="T6757" s="6"/>
      <c r="U6757" s="6"/>
      <c r="V6757" s="6"/>
      <c r="W6757" s="6" t="str">
        <f t="shared" si="211"/>
        <v>-</v>
      </c>
      <c r="X6757" s="6"/>
      <c r="Y6757" s="6"/>
      <c r="Z6757" s="6"/>
      <c r="AA6757" s="6"/>
      <c r="AB6757" s="6"/>
      <c r="AC6757" s="6"/>
    </row>
    <row r="6758" spans="1:29" x14ac:dyDescent="0.25">
      <c r="Q6758" s="12" t="str">
        <f t="shared" ca="1" si="212"/>
        <v>-</v>
      </c>
      <c r="W6758" t="str">
        <f t="shared" si="211"/>
        <v>-</v>
      </c>
    </row>
    <row r="6759" spans="1:29" x14ac:dyDescent="0.25">
      <c r="A6759" s="6"/>
      <c r="B6759" s="10"/>
      <c r="C6759" s="6"/>
      <c r="D6759" s="6"/>
      <c r="E6759" s="6"/>
      <c r="F6759" s="6"/>
      <c r="G6759" s="6"/>
      <c r="H6759" s="6"/>
      <c r="I6759" s="6"/>
      <c r="J6759" s="6"/>
      <c r="K6759" s="6"/>
      <c r="L6759" s="6"/>
      <c r="M6759" s="6"/>
      <c r="N6759" s="6"/>
      <c r="O6759" s="6"/>
      <c r="P6759" s="10"/>
      <c r="Q6759" s="15" t="str">
        <f t="shared" ca="1" si="212"/>
        <v>-</v>
      </c>
      <c r="R6759" s="6"/>
      <c r="S6759" s="6"/>
      <c r="T6759" s="6"/>
      <c r="U6759" s="6"/>
      <c r="V6759" s="6"/>
      <c r="W6759" s="6" t="str">
        <f t="shared" si="211"/>
        <v>-</v>
      </c>
      <c r="X6759" s="6"/>
      <c r="Y6759" s="6"/>
      <c r="Z6759" s="6"/>
      <c r="AA6759" s="6"/>
      <c r="AB6759" s="6"/>
      <c r="AC6759" s="6"/>
    </row>
    <row r="6760" spans="1:29" x14ac:dyDescent="0.25">
      <c r="Q6760" s="12" t="str">
        <f t="shared" ca="1" si="212"/>
        <v>-</v>
      </c>
      <c r="W6760" t="str">
        <f t="shared" si="211"/>
        <v>-</v>
      </c>
    </row>
    <row r="6761" spans="1:29" x14ac:dyDescent="0.25">
      <c r="A6761" s="6"/>
      <c r="B6761" s="10"/>
      <c r="C6761" s="6"/>
      <c r="D6761" s="6"/>
      <c r="E6761" s="6"/>
      <c r="F6761" s="6"/>
      <c r="G6761" s="6"/>
      <c r="H6761" s="6"/>
      <c r="I6761" s="6"/>
      <c r="J6761" s="6"/>
      <c r="K6761" s="6"/>
      <c r="L6761" s="6"/>
      <c r="M6761" s="6"/>
      <c r="N6761" s="6"/>
      <c r="O6761" s="6"/>
      <c r="P6761" s="10"/>
      <c r="Q6761" s="15" t="str">
        <f t="shared" ca="1" si="212"/>
        <v>-</v>
      </c>
      <c r="R6761" s="6"/>
      <c r="S6761" s="6"/>
      <c r="T6761" s="6"/>
      <c r="U6761" s="6"/>
      <c r="V6761" s="6"/>
      <c r="W6761" s="6" t="str">
        <f t="shared" si="211"/>
        <v>-</v>
      </c>
      <c r="X6761" s="6"/>
      <c r="Y6761" s="6"/>
      <c r="Z6761" s="6"/>
      <c r="AA6761" s="6"/>
      <c r="AB6761" s="6"/>
      <c r="AC6761" s="6"/>
    </row>
    <row r="6762" spans="1:29" x14ac:dyDescent="0.25">
      <c r="Q6762" s="12" t="str">
        <f t="shared" ca="1" si="212"/>
        <v>-</v>
      </c>
      <c r="W6762" t="str">
        <f t="shared" si="211"/>
        <v>-</v>
      </c>
    </row>
    <row r="6763" spans="1:29" x14ac:dyDescent="0.25">
      <c r="A6763" s="6"/>
      <c r="B6763" s="10"/>
      <c r="C6763" s="6"/>
      <c r="D6763" s="6"/>
      <c r="E6763" s="6"/>
      <c r="F6763" s="6"/>
      <c r="G6763" s="6"/>
      <c r="H6763" s="6"/>
      <c r="I6763" s="6"/>
      <c r="J6763" s="6"/>
      <c r="K6763" s="6"/>
      <c r="L6763" s="6"/>
      <c r="M6763" s="6"/>
      <c r="N6763" s="6"/>
      <c r="O6763" s="6"/>
      <c r="P6763" s="10"/>
      <c r="Q6763" s="15" t="str">
        <f t="shared" ca="1" si="212"/>
        <v>-</v>
      </c>
      <c r="R6763" s="6"/>
      <c r="S6763" s="6"/>
      <c r="T6763" s="6"/>
      <c r="U6763" s="6"/>
      <c r="V6763" s="6"/>
      <c r="W6763" s="6" t="str">
        <f t="shared" si="211"/>
        <v>-</v>
      </c>
      <c r="X6763" s="6"/>
      <c r="Y6763" s="6"/>
      <c r="Z6763" s="6"/>
      <c r="AA6763" s="6"/>
      <c r="AB6763" s="6"/>
      <c r="AC6763" s="6"/>
    </row>
    <row r="6764" spans="1:29" x14ac:dyDescent="0.25">
      <c r="Q6764" s="12" t="str">
        <f t="shared" ca="1" si="212"/>
        <v>-</v>
      </c>
      <c r="W6764" t="str">
        <f t="shared" si="211"/>
        <v>-</v>
      </c>
    </row>
    <row r="6765" spans="1:29" x14ac:dyDescent="0.25">
      <c r="A6765" s="6"/>
      <c r="B6765" s="10"/>
      <c r="C6765" s="6"/>
      <c r="D6765" s="6"/>
      <c r="E6765" s="6"/>
      <c r="F6765" s="6"/>
      <c r="G6765" s="6"/>
      <c r="H6765" s="6"/>
      <c r="I6765" s="6"/>
      <c r="J6765" s="6"/>
      <c r="K6765" s="6"/>
      <c r="L6765" s="6"/>
      <c r="M6765" s="6"/>
      <c r="N6765" s="6"/>
      <c r="O6765" s="6"/>
      <c r="P6765" s="10"/>
      <c r="Q6765" s="15" t="str">
        <f t="shared" ca="1" si="212"/>
        <v>-</v>
      </c>
      <c r="R6765" s="6"/>
      <c r="S6765" s="6"/>
      <c r="T6765" s="6"/>
      <c r="U6765" s="6"/>
      <c r="V6765" s="6"/>
      <c r="W6765" s="6" t="str">
        <f t="shared" si="211"/>
        <v>-</v>
      </c>
      <c r="X6765" s="6"/>
      <c r="Y6765" s="6"/>
      <c r="Z6765" s="6"/>
      <c r="AA6765" s="6"/>
      <c r="AB6765" s="6"/>
      <c r="AC6765" s="6"/>
    </row>
    <row r="6766" spans="1:29" x14ac:dyDescent="0.25">
      <c r="Q6766" s="12" t="str">
        <f t="shared" ca="1" si="212"/>
        <v>-</v>
      </c>
      <c r="W6766" t="str">
        <f t="shared" si="211"/>
        <v>-</v>
      </c>
    </row>
    <row r="6767" spans="1:29" x14ac:dyDescent="0.25">
      <c r="A6767" s="6"/>
      <c r="B6767" s="10"/>
      <c r="C6767" s="6"/>
      <c r="D6767" s="6"/>
      <c r="E6767" s="6"/>
      <c r="F6767" s="6"/>
      <c r="G6767" s="6"/>
      <c r="H6767" s="6"/>
      <c r="I6767" s="6"/>
      <c r="J6767" s="6"/>
      <c r="K6767" s="6"/>
      <c r="L6767" s="6"/>
      <c r="M6767" s="6"/>
      <c r="N6767" s="6"/>
      <c r="O6767" s="6"/>
      <c r="P6767" s="10"/>
      <c r="Q6767" s="15" t="str">
        <f t="shared" ca="1" si="212"/>
        <v>-</v>
      </c>
      <c r="R6767" s="6"/>
      <c r="S6767" s="6"/>
      <c r="T6767" s="6"/>
      <c r="U6767" s="6"/>
      <c r="V6767" s="6"/>
      <c r="W6767" s="6" t="str">
        <f t="shared" si="211"/>
        <v>-</v>
      </c>
      <c r="X6767" s="6"/>
      <c r="Y6767" s="6"/>
      <c r="Z6767" s="6"/>
      <c r="AA6767" s="6"/>
      <c r="AB6767" s="6"/>
      <c r="AC6767" s="6"/>
    </row>
    <row r="6768" spans="1:29" x14ac:dyDescent="0.25">
      <c r="Q6768" s="12" t="str">
        <f t="shared" ca="1" si="212"/>
        <v>-</v>
      </c>
      <c r="W6768" t="str">
        <f t="shared" si="211"/>
        <v>-</v>
      </c>
    </row>
    <row r="6769" spans="1:29" x14ac:dyDescent="0.25">
      <c r="A6769" s="6"/>
      <c r="B6769" s="10"/>
      <c r="C6769" s="6"/>
      <c r="D6769" s="6"/>
      <c r="E6769" s="6"/>
      <c r="F6769" s="6"/>
      <c r="G6769" s="6"/>
      <c r="H6769" s="6"/>
      <c r="I6769" s="6"/>
      <c r="J6769" s="6"/>
      <c r="K6769" s="6"/>
      <c r="L6769" s="6"/>
      <c r="M6769" s="6"/>
      <c r="N6769" s="6"/>
      <c r="O6769" s="6"/>
      <c r="P6769" s="10"/>
      <c r="Q6769" s="15" t="str">
        <f t="shared" ca="1" si="212"/>
        <v>-</v>
      </c>
      <c r="R6769" s="6"/>
      <c r="S6769" s="6"/>
      <c r="T6769" s="6"/>
      <c r="U6769" s="6"/>
      <c r="V6769" s="6"/>
      <c r="W6769" s="6" t="str">
        <f t="shared" si="211"/>
        <v>-</v>
      </c>
      <c r="X6769" s="6"/>
      <c r="Y6769" s="6"/>
      <c r="Z6769" s="6"/>
      <c r="AA6769" s="6"/>
      <c r="AB6769" s="6"/>
      <c r="AC6769" s="6"/>
    </row>
    <row r="6770" spans="1:29" x14ac:dyDescent="0.25">
      <c r="Q6770" s="12" t="str">
        <f t="shared" ca="1" si="212"/>
        <v>-</v>
      </c>
      <c r="W6770" t="str">
        <f t="shared" si="211"/>
        <v>-</v>
      </c>
    </row>
    <row r="6771" spans="1:29" x14ac:dyDescent="0.25">
      <c r="A6771" s="6"/>
      <c r="B6771" s="10"/>
      <c r="C6771" s="6"/>
      <c r="D6771" s="6"/>
      <c r="E6771" s="6"/>
      <c r="F6771" s="6"/>
      <c r="G6771" s="6"/>
      <c r="H6771" s="6"/>
      <c r="I6771" s="6"/>
      <c r="J6771" s="6"/>
      <c r="K6771" s="6"/>
      <c r="L6771" s="6"/>
      <c r="M6771" s="6"/>
      <c r="N6771" s="6"/>
      <c r="O6771" s="6"/>
      <c r="P6771" s="10"/>
      <c r="Q6771" s="15" t="str">
        <f t="shared" ca="1" si="212"/>
        <v>-</v>
      </c>
      <c r="R6771" s="6"/>
      <c r="S6771" s="6"/>
      <c r="T6771" s="6"/>
      <c r="U6771" s="6"/>
      <c r="V6771" s="6"/>
      <c r="W6771" s="6" t="str">
        <f t="shared" si="211"/>
        <v>-</v>
      </c>
      <c r="X6771" s="6"/>
      <c r="Y6771" s="6"/>
      <c r="Z6771" s="6"/>
      <c r="AA6771" s="6"/>
      <c r="AB6771" s="6"/>
      <c r="AC6771" s="6"/>
    </row>
    <row r="6772" spans="1:29" x14ac:dyDescent="0.25">
      <c r="Q6772" s="12" t="str">
        <f t="shared" ca="1" si="212"/>
        <v>-</v>
      </c>
      <c r="W6772" t="str">
        <f t="shared" si="211"/>
        <v>-</v>
      </c>
    </row>
    <row r="6773" spans="1:29" x14ac:dyDescent="0.25">
      <c r="A6773" s="6"/>
      <c r="B6773" s="10"/>
      <c r="C6773" s="6"/>
      <c r="D6773" s="6"/>
      <c r="E6773" s="6"/>
      <c r="F6773" s="6"/>
      <c r="G6773" s="6"/>
      <c r="H6773" s="6"/>
      <c r="I6773" s="6"/>
      <c r="J6773" s="6"/>
      <c r="K6773" s="6"/>
      <c r="L6773" s="6"/>
      <c r="M6773" s="6"/>
      <c r="N6773" s="6"/>
      <c r="O6773" s="6"/>
      <c r="P6773" s="10"/>
      <c r="Q6773" s="15" t="str">
        <f t="shared" ca="1" si="212"/>
        <v>-</v>
      </c>
      <c r="R6773" s="6"/>
      <c r="S6773" s="6"/>
      <c r="T6773" s="6"/>
      <c r="U6773" s="6"/>
      <c r="V6773" s="6"/>
      <c r="W6773" s="6" t="str">
        <f t="shared" si="211"/>
        <v>-</v>
      </c>
      <c r="X6773" s="6"/>
      <c r="Y6773" s="6"/>
      <c r="Z6773" s="6"/>
      <c r="AA6773" s="6"/>
      <c r="AB6773" s="6"/>
      <c r="AC6773" s="6"/>
    </row>
    <row r="6774" spans="1:29" x14ac:dyDescent="0.25">
      <c r="Q6774" s="12" t="str">
        <f t="shared" ca="1" si="212"/>
        <v>-</v>
      </c>
      <c r="W6774" t="str">
        <f t="shared" si="211"/>
        <v>-</v>
      </c>
    </row>
    <row r="6775" spans="1:29" x14ac:dyDescent="0.25">
      <c r="A6775" s="6"/>
      <c r="B6775" s="10"/>
      <c r="C6775" s="6"/>
      <c r="D6775" s="6"/>
      <c r="E6775" s="6"/>
      <c r="F6775" s="6"/>
      <c r="G6775" s="6"/>
      <c r="H6775" s="6"/>
      <c r="I6775" s="6"/>
      <c r="J6775" s="6"/>
      <c r="K6775" s="6"/>
      <c r="L6775" s="6"/>
      <c r="M6775" s="6"/>
      <c r="N6775" s="6"/>
      <c r="O6775" s="6"/>
      <c r="P6775" s="10"/>
      <c r="Q6775" s="15" t="str">
        <f t="shared" ca="1" si="212"/>
        <v>-</v>
      </c>
      <c r="R6775" s="6"/>
      <c r="S6775" s="6"/>
      <c r="T6775" s="6"/>
      <c r="U6775" s="6"/>
      <c r="V6775" s="6"/>
      <c r="W6775" s="6" t="str">
        <f t="shared" si="211"/>
        <v>-</v>
      </c>
      <c r="X6775" s="6"/>
      <c r="Y6775" s="6"/>
      <c r="Z6775" s="6"/>
      <c r="AA6775" s="6"/>
      <c r="AB6775" s="6"/>
      <c r="AC6775" s="6"/>
    </row>
    <row r="6776" spans="1:29" x14ac:dyDescent="0.25">
      <c r="Q6776" s="12" t="str">
        <f t="shared" ca="1" si="212"/>
        <v>-</v>
      </c>
      <c r="W6776" t="str">
        <f t="shared" si="211"/>
        <v>-</v>
      </c>
    </row>
    <row r="6777" spans="1:29" x14ac:dyDescent="0.25">
      <c r="A6777" s="6"/>
      <c r="B6777" s="10"/>
      <c r="C6777" s="6"/>
      <c r="D6777" s="6"/>
      <c r="E6777" s="6"/>
      <c r="F6777" s="6"/>
      <c r="G6777" s="6"/>
      <c r="H6777" s="6"/>
      <c r="I6777" s="6"/>
      <c r="J6777" s="6"/>
      <c r="K6777" s="6"/>
      <c r="L6777" s="6"/>
      <c r="M6777" s="6"/>
      <c r="N6777" s="6"/>
      <c r="O6777" s="6"/>
      <c r="P6777" s="10"/>
      <c r="Q6777" s="15" t="str">
        <f t="shared" ca="1" si="212"/>
        <v>-</v>
      </c>
      <c r="R6777" s="6"/>
      <c r="S6777" s="6"/>
      <c r="T6777" s="6"/>
      <c r="U6777" s="6"/>
      <c r="V6777" s="6"/>
      <c r="W6777" s="6" t="str">
        <f t="shared" si="211"/>
        <v>-</v>
      </c>
      <c r="X6777" s="6"/>
      <c r="Y6777" s="6"/>
      <c r="Z6777" s="6"/>
      <c r="AA6777" s="6"/>
      <c r="AB6777" s="6"/>
      <c r="AC6777" s="6"/>
    </row>
    <row r="6778" spans="1:29" x14ac:dyDescent="0.25">
      <c r="Q6778" s="12" t="str">
        <f t="shared" ca="1" si="212"/>
        <v>-</v>
      </c>
      <c r="W6778" t="str">
        <f t="shared" si="211"/>
        <v>-</v>
      </c>
    </row>
    <row r="6779" spans="1:29" x14ac:dyDescent="0.25">
      <c r="A6779" s="6"/>
      <c r="B6779" s="10"/>
      <c r="C6779" s="6"/>
      <c r="D6779" s="6"/>
      <c r="E6779" s="6"/>
      <c r="F6779" s="6"/>
      <c r="G6779" s="6"/>
      <c r="H6779" s="6"/>
      <c r="I6779" s="6"/>
      <c r="J6779" s="6"/>
      <c r="K6779" s="6"/>
      <c r="L6779" s="6"/>
      <c r="M6779" s="6"/>
      <c r="N6779" s="6"/>
      <c r="O6779" s="6"/>
      <c r="P6779" s="10"/>
      <c r="Q6779" s="15" t="str">
        <f t="shared" ca="1" si="212"/>
        <v>-</v>
      </c>
      <c r="R6779" s="6"/>
      <c r="S6779" s="6"/>
      <c r="T6779" s="6"/>
      <c r="U6779" s="6"/>
      <c r="V6779" s="6"/>
      <c r="W6779" s="6" t="str">
        <f t="shared" si="211"/>
        <v>-</v>
      </c>
      <c r="X6779" s="6"/>
      <c r="Y6779" s="6"/>
      <c r="Z6779" s="6"/>
      <c r="AA6779" s="6"/>
      <c r="AB6779" s="6"/>
      <c r="AC6779" s="6"/>
    </row>
    <row r="6780" spans="1:29" x14ac:dyDescent="0.25">
      <c r="Q6780" s="12" t="str">
        <f t="shared" ca="1" si="212"/>
        <v>-</v>
      </c>
      <c r="W6780" t="str">
        <f t="shared" si="211"/>
        <v>-</v>
      </c>
    </row>
    <row r="6781" spans="1:29" x14ac:dyDescent="0.25">
      <c r="A6781" s="6"/>
      <c r="B6781" s="10"/>
      <c r="C6781" s="6"/>
      <c r="D6781" s="6"/>
      <c r="E6781" s="6"/>
      <c r="F6781" s="6"/>
      <c r="G6781" s="6"/>
      <c r="H6781" s="6"/>
      <c r="I6781" s="6"/>
      <c r="J6781" s="6"/>
      <c r="K6781" s="6"/>
      <c r="L6781" s="6"/>
      <c r="M6781" s="6"/>
      <c r="N6781" s="6"/>
      <c r="O6781" s="6"/>
      <c r="P6781" s="10"/>
      <c r="Q6781" s="15" t="str">
        <f t="shared" ca="1" si="212"/>
        <v>-</v>
      </c>
      <c r="R6781" s="6"/>
      <c r="S6781" s="6"/>
      <c r="T6781" s="6"/>
      <c r="U6781" s="6"/>
      <c r="V6781" s="6"/>
      <c r="W6781" s="6" t="str">
        <f t="shared" si="211"/>
        <v>-</v>
      </c>
      <c r="X6781" s="6"/>
      <c r="Y6781" s="6"/>
      <c r="Z6781" s="6"/>
      <c r="AA6781" s="6"/>
      <c r="AB6781" s="6"/>
      <c r="AC6781" s="6"/>
    </row>
    <row r="6782" spans="1:29" x14ac:dyDescent="0.25">
      <c r="Q6782" s="12" t="str">
        <f t="shared" ca="1" si="212"/>
        <v>-</v>
      </c>
      <c r="W6782" t="str">
        <f t="shared" si="211"/>
        <v>-</v>
      </c>
    </row>
    <row r="6783" spans="1:29" x14ac:dyDescent="0.25">
      <c r="A6783" s="6"/>
      <c r="B6783" s="10"/>
      <c r="C6783" s="6"/>
      <c r="D6783" s="6"/>
      <c r="E6783" s="6"/>
      <c r="F6783" s="6"/>
      <c r="G6783" s="6"/>
      <c r="H6783" s="6"/>
      <c r="I6783" s="6"/>
      <c r="J6783" s="6"/>
      <c r="K6783" s="6"/>
      <c r="L6783" s="6"/>
      <c r="M6783" s="6"/>
      <c r="N6783" s="6"/>
      <c r="O6783" s="6"/>
      <c r="P6783" s="10"/>
      <c r="Q6783" s="15" t="str">
        <f t="shared" ca="1" si="212"/>
        <v>-</v>
      </c>
      <c r="R6783" s="6"/>
      <c r="S6783" s="6"/>
      <c r="T6783" s="6"/>
      <c r="U6783" s="6"/>
      <c r="V6783" s="6"/>
      <c r="W6783" s="6" t="str">
        <f t="shared" ref="W6783:W6846" si="213">IF(OR(ISBLANK(J6783),ISBLANK(V6783)),"-",(IF(J6783=V6783,"Yes","No")))</f>
        <v>-</v>
      </c>
      <c r="X6783" s="6"/>
      <c r="Y6783" s="6"/>
      <c r="Z6783" s="6"/>
      <c r="AA6783" s="6"/>
      <c r="AB6783" s="6"/>
      <c r="AC6783" s="6"/>
    </row>
    <row r="6784" spans="1:29" x14ac:dyDescent="0.25">
      <c r="Q6784" s="12" t="str">
        <f t="shared" ref="Q6784:Q6847" ca="1" si="214">IF(B6784&gt;1/1/1900, (IF(R6784="Closed",(DATEDIF(B6784,P6784,"d"))-(DATEDIF(M6784,O6784,"d")),IF(OR(R6784="Pending",ISBLANK(P6784)),TODAY()-B6784))),"-")</f>
        <v>-</v>
      </c>
      <c r="W6784" t="str">
        <f t="shared" si="213"/>
        <v>-</v>
      </c>
    </row>
    <row r="6785" spans="1:29" x14ac:dyDescent="0.25">
      <c r="A6785" s="6"/>
      <c r="B6785" s="10"/>
      <c r="C6785" s="6"/>
      <c r="D6785" s="6"/>
      <c r="E6785" s="6"/>
      <c r="F6785" s="6"/>
      <c r="G6785" s="6"/>
      <c r="H6785" s="6"/>
      <c r="I6785" s="6"/>
      <c r="J6785" s="6"/>
      <c r="K6785" s="6"/>
      <c r="L6785" s="6"/>
      <c r="M6785" s="6"/>
      <c r="N6785" s="6"/>
      <c r="O6785" s="6"/>
      <c r="P6785" s="10"/>
      <c r="Q6785" s="15" t="str">
        <f t="shared" ca="1" si="214"/>
        <v>-</v>
      </c>
      <c r="R6785" s="6"/>
      <c r="S6785" s="6"/>
      <c r="T6785" s="6"/>
      <c r="U6785" s="6"/>
      <c r="V6785" s="6"/>
      <c r="W6785" s="6" t="str">
        <f t="shared" si="213"/>
        <v>-</v>
      </c>
      <c r="X6785" s="6"/>
      <c r="Y6785" s="6"/>
      <c r="Z6785" s="6"/>
      <c r="AA6785" s="6"/>
      <c r="AB6785" s="6"/>
      <c r="AC6785" s="6"/>
    </row>
    <row r="6786" spans="1:29" x14ac:dyDescent="0.25">
      <c r="Q6786" s="12" t="str">
        <f t="shared" ca="1" si="214"/>
        <v>-</v>
      </c>
      <c r="W6786" t="str">
        <f t="shared" si="213"/>
        <v>-</v>
      </c>
    </row>
    <row r="6787" spans="1:29" x14ac:dyDescent="0.25">
      <c r="A6787" s="6"/>
      <c r="B6787" s="10"/>
      <c r="C6787" s="6"/>
      <c r="D6787" s="6"/>
      <c r="E6787" s="6"/>
      <c r="F6787" s="6"/>
      <c r="G6787" s="6"/>
      <c r="H6787" s="6"/>
      <c r="I6787" s="6"/>
      <c r="J6787" s="6"/>
      <c r="K6787" s="6"/>
      <c r="L6787" s="6"/>
      <c r="M6787" s="6"/>
      <c r="N6787" s="6"/>
      <c r="O6787" s="6"/>
      <c r="P6787" s="10"/>
      <c r="Q6787" s="15" t="str">
        <f t="shared" ca="1" si="214"/>
        <v>-</v>
      </c>
      <c r="R6787" s="6"/>
      <c r="S6787" s="6"/>
      <c r="T6787" s="6"/>
      <c r="U6787" s="6"/>
      <c r="V6787" s="6"/>
      <c r="W6787" s="6" t="str">
        <f t="shared" si="213"/>
        <v>-</v>
      </c>
      <c r="X6787" s="6"/>
      <c r="Y6787" s="6"/>
      <c r="Z6787" s="6"/>
      <c r="AA6787" s="6"/>
      <c r="AB6787" s="6"/>
      <c r="AC6787" s="6"/>
    </row>
    <row r="6788" spans="1:29" x14ac:dyDescent="0.25">
      <c r="Q6788" s="12" t="str">
        <f t="shared" ca="1" si="214"/>
        <v>-</v>
      </c>
      <c r="W6788" t="str">
        <f t="shared" si="213"/>
        <v>-</v>
      </c>
    </row>
    <row r="6789" spans="1:29" x14ac:dyDescent="0.25">
      <c r="A6789" s="6"/>
      <c r="B6789" s="10"/>
      <c r="C6789" s="6"/>
      <c r="D6789" s="6"/>
      <c r="E6789" s="6"/>
      <c r="F6789" s="6"/>
      <c r="G6789" s="6"/>
      <c r="H6789" s="6"/>
      <c r="I6789" s="6"/>
      <c r="J6789" s="6"/>
      <c r="K6789" s="6"/>
      <c r="L6789" s="6"/>
      <c r="M6789" s="6"/>
      <c r="N6789" s="6"/>
      <c r="O6789" s="6"/>
      <c r="P6789" s="10"/>
      <c r="Q6789" s="15" t="str">
        <f t="shared" ca="1" si="214"/>
        <v>-</v>
      </c>
      <c r="R6789" s="6"/>
      <c r="S6789" s="6"/>
      <c r="T6789" s="6"/>
      <c r="U6789" s="6"/>
      <c r="V6789" s="6"/>
      <c r="W6789" s="6" t="str">
        <f t="shared" si="213"/>
        <v>-</v>
      </c>
      <c r="X6789" s="6"/>
      <c r="Y6789" s="6"/>
      <c r="Z6789" s="6"/>
      <c r="AA6789" s="6"/>
      <c r="AB6789" s="6"/>
      <c r="AC6789" s="6"/>
    </row>
    <row r="6790" spans="1:29" x14ac:dyDescent="0.25">
      <c r="Q6790" s="12" t="str">
        <f t="shared" ca="1" si="214"/>
        <v>-</v>
      </c>
      <c r="W6790" t="str">
        <f t="shared" si="213"/>
        <v>-</v>
      </c>
    </row>
    <row r="6791" spans="1:29" x14ac:dyDescent="0.25">
      <c r="A6791" s="6"/>
      <c r="B6791" s="10"/>
      <c r="C6791" s="6"/>
      <c r="D6791" s="6"/>
      <c r="E6791" s="6"/>
      <c r="F6791" s="6"/>
      <c r="G6791" s="6"/>
      <c r="H6791" s="6"/>
      <c r="I6791" s="6"/>
      <c r="J6791" s="6"/>
      <c r="K6791" s="6"/>
      <c r="L6791" s="6"/>
      <c r="M6791" s="6"/>
      <c r="N6791" s="6"/>
      <c r="O6791" s="6"/>
      <c r="P6791" s="10"/>
      <c r="Q6791" s="15" t="str">
        <f t="shared" ca="1" si="214"/>
        <v>-</v>
      </c>
      <c r="R6791" s="6"/>
      <c r="S6791" s="6"/>
      <c r="T6791" s="6"/>
      <c r="U6791" s="6"/>
      <c r="V6791" s="6"/>
      <c r="W6791" s="6" t="str">
        <f t="shared" si="213"/>
        <v>-</v>
      </c>
      <c r="X6791" s="6"/>
      <c r="Y6791" s="6"/>
      <c r="Z6791" s="6"/>
      <c r="AA6791" s="6"/>
      <c r="AB6791" s="6"/>
      <c r="AC6791" s="6"/>
    </row>
    <row r="6792" spans="1:29" x14ac:dyDescent="0.25">
      <c r="Q6792" s="12" t="str">
        <f t="shared" ca="1" si="214"/>
        <v>-</v>
      </c>
      <c r="W6792" t="str">
        <f t="shared" si="213"/>
        <v>-</v>
      </c>
    </row>
    <row r="6793" spans="1:29" x14ac:dyDescent="0.25">
      <c r="A6793" s="6"/>
      <c r="B6793" s="10"/>
      <c r="C6793" s="6"/>
      <c r="D6793" s="6"/>
      <c r="E6793" s="6"/>
      <c r="F6793" s="6"/>
      <c r="G6793" s="6"/>
      <c r="H6793" s="6"/>
      <c r="I6793" s="6"/>
      <c r="J6793" s="6"/>
      <c r="K6793" s="6"/>
      <c r="L6793" s="6"/>
      <c r="M6793" s="6"/>
      <c r="N6793" s="6"/>
      <c r="O6793" s="6"/>
      <c r="P6793" s="10"/>
      <c r="Q6793" s="15" t="str">
        <f t="shared" ca="1" si="214"/>
        <v>-</v>
      </c>
      <c r="R6793" s="6"/>
      <c r="S6793" s="6"/>
      <c r="T6793" s="6"/>
      <c r="U6793" s="6"/>
      <c r="V6793" s="6"/>
      <c r="W6793" s="6" t="str">
        <f t="shared" si="213"/>
        <v>-</v>
      </c>
      <c r="X6793" s="6"/>
      <c r="Y6793" s="6"/>
      <c r="Z6793" s="6"/>
      <c r="AA6793" s="6"/>
      <c r="AB6793" s="6"/>
      <c r="AC6793" s="6"/>
    </row>
    <row r="6794" spans="1:29" x14ac:dyDescent="0.25">
      <c r="Q6794" s="12" t="str">
        <f t="shared" ca="1" si="214"/>
        <v>-</v>
      </c>
      <c r="W6794" t="str">
        <f t="shared" si="213"/>
        <v>-</v>
      </c>
    </row>
    <row r="6795" spans="1:29" x14ac:dyDescent="0.25">
      <c r="A6795" s="6"/>
      <c r="B6795" s="10"/>
      <c r="C6795" s="6"/>
      <c r="D6795" s="6"/>
      <c r="E6795" s="6"/>
      <c r="F6795" s="6"/>
      <c r="G6795" s="6"/>
      <c r="H6795" s="6"/>
      <c r="I6795" s="6"/>
      <c r="J6795" s="6"/>
      <c r="K6795" s="6"/>
      <c r="L6795" s="6"/>
      <c r="M6795" s="6"/>
      <c r="N6795" s="6"/>
      <c r="O6795" s="6"/>
      <c r="P6795" s="10"/>
      <c r="Q6795" s="15" t="str">
        <f t="shared" ca="1" si="214"/>
        <v>-</v>
      </c>
      <c r="R6795" s="6"/>
      <c r="S6795" s="6"/>
      <c r="T6795" s="6"/>
      <c r="U6795" s="6"/>
      <c r="V6795" s="6"/>
      <c r="W6795" s="6" t="str">
        <f t="shared" si="213"/>
        <v>-</v>
      </c>
      <c r="X6795" s="6"/>
      <c r="Y6795" s="6"/>
      <c r="Z6795" s="6"/>
      <c r="AA6795" s="6"/>
      <c r="AB6795" s="6"/>
      <c r="AC6795" s="6"/>
    </row>
    <row r="6796" spans="1:29" x14ac:dyDescent="0.25">
      <c r="Q6796" s="12" t="str">
        <f t="shared" ca="1" si="214"/>
        <v>-</v>
      </c>
      <c r="W6796" t="str">
        <f t="shared" si="213"/>
        <v>-</v>
      </c>
    </row>
    <row r="6797" spans="1:29" x14ac:dyDescent="0.25">
      <c r="A6797" s="6"/>
      <c r="B6797" s="10"/>
      <c r="C6797" s="6"/>
      <c r="D6797" s="6"/>
      <c r="E6797" s="6"/>
      <c r="F6797" s="6"/>
      <c r="G6797" s="6"/>
      <c r="H6797" s="6"/>
      <c r="I6797" s="6"/>
      <c r="J6797" s="6"/>
      <c r="K6797" s="6"/>
      <c r="L6797" s="6"/>
      <c r="M6797" s="6"/>
      <c r="N6797" s="6"/>
      <c r="O6797" s="6"/>
      <c r="P6797" s="10"/>
      <c r="Q6797" s="15" t="str">
        <f t="shared" ca="1" si="214"/>
        <v>-</v>
      </c>
      <c r="R6797" s="6"/>
      <c r="S6797" s="6"/>
      <c r="T6797" s="6"/>
      <c r="U6797" s="6"/>
      <c r="V6797" s="6"/>
      <c r="W6797" s="6" t="str">
        <f t="shared" si="213"/>
        <v>-</v>
      </c>
      <c r="X6797" s="6"/>
      <c r="Y6797" s="6"/>
      <c r="Z6797" s="6"/>
      <c r="AA6797" s="6"/>
      <c r="AB6797" s="6"/>
      <c r="AC6797" s="6"/>
    </row>
    <row r="6798" spans="1:29" x14ac:dyDescent="0.25">
      <c r="Q6798" s="12" t="str">
        <f t="shared" ca="1" si="214"/>
        <v>-</v>
      </c>
      <c r="W6798" t="str">
        <f t="shared" si="213"/>
        <v>-</v>
      </c>
    </row>
    <row r="6799" spans="1:29" x14ac:dyDescent="0.25">
      <c r="A6799" s="6"/>
      <c r="B6799" s="10"/>
      <c r="C6799" s="6"/>
      <c r="D6799" s="6"/>
      <c r="E6799" s="6"/>
      <c r="F6799" s="6"/>
      <c r="G6799" s="6"/>
      <c r="H6799" s="6"/>
      <c r="I6799" s="6"/>
      <c r="J6799" s="6"/>
      <c r="K6799" s="6"/>
      <c r="L6799" s="6"/>
      <c r="M6799" s="6"/>
      <c r="N6799" s="6"/>
      <c r="O6799" s="6"/>
      <c r="P6799" s="10"/>
      <c r="Q6799" s="15" t="str">
        <f t="shared" ca="1" si="214"/>
        <v>-</v>
      </c>
      <c r="R6799" s="6"/>
      <c r="S6799" s="6"/>
      <c r="T6799" s="6"/>
      <c r="U6799" s="6"/>
      <c r="V6799" s="6"/>
      <c r="W6799" s="6" t="str">
        <f t="shared" si="213"/>
        <v>-</v>
      </c>
      <c r="X6799" s="6"/>
      <c r="Y6799" s="6"/>
      <c r="Z6799" s="6"/>
      <c r="AA6799" s="6"/>
      <c r="AB6799" s="6"/>
      <c r="AC6799" s="6"/>
    </row>
    <row r="6800" spans="1:29" x14ac:dyDescent="0.25">
      <c r="Q6800" s="12" t="str">
        <f t="shared" ca="1" si="214"/>
        <v>-</v>
      </c>
      <c r="W6800" t="str">
        <f t="shared" si="213"/>
        <v>-</v>
      </c>
    </row>
    <row r="6801" spans="1:29" x14ac:dyDescent="0.25">
      <c r="A6801" s="6"/>
      <c r="B6801" s="10"/>
      <c r="C6801" s="6"/>
      <c r="D6801" s="6"/>
      <c r="E6801" s="6"/>
      <c r="F6801" s="6"/>
      <c r="G6801" s="6"/>
      <c r="H6801" s="6"/>
      <c r="I6801" s="6"/>
      <c r="J6801" s="6"/>
      <c r="K6801" s="6"/>
      <c r="L6801" s="6"/>
      <c r="M6801" s="6"/>
      <c r="N6801" s="6"/>
      <c r="O6801" s="6"/>
      <c r="P6801" s="10"/>
      <c r="Q6801" s="15" t="str">
        <f t="shared" ca="1" si="214"/>
        <v>-</v>
      </c>
      <c r="R6801" s="6"/>
      <c r="S6801" s="6"/>
      <c r="T6801" s="6"/>
      <c r="U6801" s="6"/>
      <c r="V6801" s="6"/>
      <c r="W6801" s="6" t="str">
        <f t="shared" si="213"/>
        <v>-</v>
      </c>
      <c r="X6801" s="6"/>
      <c r="Y6801" s="6"/>
      <c r="Z6801" s="6"/>
      <c r="AA6801" s="6"/>
      <c r="AB6801" s="6"/>
      <c r="AC6801" s="6"/>
    </row>
    <row r="6802" spans="1:29" x14ac:dyDescent="0.25">
      <c r="Q6802" s="12" t="str">
        <f t="shared" ca="1" si="214"/>
        <v>-</v>
      </c>
      <c r="W6802" t="str">
        <f t="shared" si="213"/>
        <v>-</v>
      </c>
    </row>
    <row r="6803" spans="1:29" x14ac:dyDescent="0.25">
      <c r="A6803" s="6"/>
      <c r="B6803" s="10"/>
      <c r="C6803" s="6"/>
      <c r="D6803" s="6"/>
      <c r="E6803" s="6"/>
      <c r="F6803" s="6"/>
      <c r="G6803" s="6"/>
      <c r="H6803" s="6"/>
      <c r="I6803" s="6"/>
      <c r="J6803" s="6"/>
      <c r="K6803" s="6"/>
      <c r="L6803" s="6"/>
      <c r="M6803" s="6"/>
      <c r="N6803" s="6"/>
      <c r="O6803" s="6"/>
      <c r="P6803" s="10"/>
      <c r="Q6803" s="15" t="str">
        <f t="shared" ca="1" si="214"/>
        <v>-</v>
      </c>
      <c r="R6803" s="6"/>
      <c r="S6803" s="6"/>
      <c r="T6803" s="6"/>
      <c r="U6803" s="6"/>
      <c r="V6803" s="6"/>
      <c r="W6803" s="6" t="str">
        <f t="shared" si="213"/>
        <v>-</v>
      </c>
      <c r="X6803" s="6"/>
      <c r="Y6803" s="6"/>
      <c r="Z6803" s="6"/>
      <c r="AA6803" s="6"/>
      <c r="AB6803" s="6"/>
      <c r="AC6803" s="6"/>
    </row>
    <row r="6804" spans="1:29" x14ac:dyDescent="0.25">
      <c r="Q6804" s="12" t="str">
        <f t="shared" ca="1" si="214"/>
        <v>-</v>
      </c>
      <c r="W6804" t="str">
        <f t="shared" si="213"/>
        <v>-</v>
      </c>
    </row>
    <row r="6805" spans="1:29" x14ac:dyDescent="0.25">
      <c r="A6805" s="6"/>
      <c r="B6805" s="10"/>
      <c r="C6805" s="6"/>
      <c r="D6805" s="6"/>
      <c r="E6805" s="6"/>
      <c r="F6805" s="6"/>
      <c r="G6805" s="6"/>
      <c r="H6805" s="6"/>
      <c r="I6805" s="6"/>
      <c r="J6805" s="6"/>
      <c r="K6805" s="6"/>
      <c r="L6805" s="6"/>
      <c r="M6805" s="6"/>
      <c r="N6805" s="6"/>
      <c r="O6805" s="6"/>
      <c r="P6805" s="10"/>
      <c r="Q6805" s="15" t="str">
        <f t="shared" ca="1" si="214"/>
        <v>-</v>
      </c>
      <c r="R6805" s="6"/>
      <c r="S6805" s="6"/>
      <c r="T6805" s="6"/>
      <c r="U6805" s="6"/>
      <c r="V6805" s="6"/>
      <c r="W6805" s="6" t="str">
        <f t="shared" si="213"/>
        <v>-</v>
      </c>
      <c r="X6805" s="6"/>
      <c r="Y6805" s="6"/>
      <c r="Z6805" s="6"/>
      <c r="AA6805" s="6"/>
      <c r="AB6805" s="6"/>
      <c r="AC6805" s="6"/>
    </row>
    <row r="6806" spans="1:29" x14ac:dyDescent="0.25">
      <c r="Q6806" s="12" t="str">
        <f t="shared" ca="1" si="214"/>
        <v>-</v>
      </c>
      <c r="W6806" t="str">
        <f t="shared" si="213"/>
        <v>-</v>
      </c>
    </row>
    <row r="6807" spans="1:29" x14ac:dyDescent="0.25">
      <c r="A6807" s="6"/>
      <c r="B6807" s="10"/>
      <c r="C6807" s="6"/>
      <c r="D6807" s="6"/>
      <c r="E6807" s="6"/>
      <c r="F6807" s="6"/>
      <c r="G6807" s="6"/>
      <c r="H6807" s="6"/>
      <c r="I6807" s="6"/>
      <c r="J6807" s="6"/>
      <c r="K6807" s="6"/>
      <c r="L6807" s="6"/>
      <c r="M6807" s="6"/>
      <c r="N6807" s="6"/>
      <c r="O6807" s="6"/>
      <c r="P6807" s="10"/>
      <c r="Q6807" s="15" t="str">
        <f t="shared" ca="1" si="214"/>
        <v>-</v>
      </c>
      <c r="R6807" s="6"/>
      <c r="S6807" s="6"/>
      <c r="T6807" s="6"/>
      <c r="U6807" s="6"/>
      <c r="V6807" s="6"/>
      <c r="W6807" s="6" t="str">
        <f t="shared" si="213"/>
        <v>-</v>
      </c>
      <c r="X6807" s="6"/>
      <c r="Y6807" s="6"/>
      <c r="Z6807" s="6"/>
      <c r="AA6807" s="6"/>
      <c r="AB6807" s="6"/>
      <c r="AC6807" s="6"/>
    </row>
    <row r="6808" spans="1:29" x14ac:dyDescent="0.25">
      <c r="Q6808" s="12" t="str">
        <f t="shared" ca="1" si="214"/>
        <v>-</v>
      </c>
      <c r="W6808" t="str">
        <f t="shared" si="213"/>
        <v>-</v>
      </c>
    </row>
    <row r="6809" spans="1:29" x14ac:dyDescent="0.25">
      <c r="A6809" s="6"/>
      <c r="B6809" s="10"/>
      <c r="C6809" s="6"/>
      <c r="D6809" s="6"/>
      <c r="E6809" s="6"/>
      <c r="F6809" s="6"/>
      <c r="G6809" s="6"/>
      <c r="H6809" s="6"/>
      <c r="I6809" s="6"/>
      <c r="J6809" s="6"/>
      <c r="K6809" s="6"/>
      <c r="L6809" s="6"/>
      <c r="M6809" s="6"/>
      <c r="N6809" s="6"/>
      <c r="O6809" s="6"/>
      <c r="P6809" s="10"/>
      <c r="Q6809" s="15" t="str">
        <f t="shared" ca="1" si="214"/>
        <v>-</v>
      </c>
      <c r="R6809" s="6"/>
      <c r="S6809" s="6"/>
      <c r="T6809" s="6"/>
      <c r="U6809" s="6"/>
      <c r="V6809" s="6"/>
      <c r="W6809" s="6" t="str">
        <f t="shared" si="213"/>
        <v>-</v>
      </c>
      <c r="X6809" s="6"/>
      <c r="Y6809" s="6"/>
      <c r="Z6809" s="6"/>
      <c r="AA6809" s="6"/>
      <c r="AB6809" s="6"/>
      <c r="AC6809" s="6"/>
    </row>
    <row r="6810" spans="1:29" x14ac:dyDescent="0.25">
      <c r="Q6810" s="12" t="str">
        <f t="shared" ca="1" si="214"/>
        <v>-</v>
      </c>
      <c r="W6810" t="str">
        <f t="shared" si="213"/>
        <v>-</v>
      </c>
    </row>
    <row r="6811" spans="1:29" x14ac:dyDescent="0.25">
      <c r="A6811" s="6"/>
      <c r="B6811" s="10"/>
      <c r="C6811" s="6"/>
      <c r="D6811" s="6"/>
      <c r="E6811" s="6"/>
      <c r="F6811" s="6"/>
      <c r="G6811" s="6"/>
      <c r="H6811" s="6"/>
      <c r="I6811" s="6"/>
      <c r="J6811" s="6"/>
      <c r="K6811" s="6"/>
      <c r="L6811" s="6"/>
      <c r="M6811" s="6"/>
      <c r="N6811" s="6"/>
      <c r="O6811" s="6"/>
      <c r="P6811" s="10"/>
      <c r="Q6811" s="15" t="str">
        <f t="shared" ca="1" si="214"/>
        <v>-</v>
      </c>
      <c r="R6811" s="6"/>
      <c r="S6811" s="6"/>
      <c r="T6811" s="6"/>
      <c r="U6811" s="6"/>
      <c r="V6811" s="6"/>
      <c r="W6811" s="6" t="str">
        <f t="shared" si="213"/>
        <v>-</v>
      </c>
      <c r="X6811" s="6"/>
      <c r="Y6811" s="6"/>
      <c r="Z6811" s="6"/>
      <c r="AA6811" s="6"/>
      <c r="AB6811" s="6"/>
      <c r="AC6811" s="6"/>
    </row>
    <row r="6812" spans="1:29" x14ac:dyDescent="0.25">
      <c r="Q6812" s="12" t="str">
        <f t="shared" ca="1" si="214"/>
        <v>-</v>
      </c>
      <c r="W6812" t="str">
        <f t="shared" si="213"/>
        <v>-</v>
      </c>
    </row>
    <row r="6813" spans="1:29" x14ac:dyDescent="0.25">
      <c r="A6813" s="6"/>
      <c r="B6813" s="10"/>
      <c r="C6813" s="6"/>
      <c r="D6813" s="6"/>
      <c r="E6813" s="6"/>
      <c r="F6813" s="6"/>
      <c r="G6813" s="6"/>
      <c r="H6813" s="6"/>
      <c r="I6813" s="6"/>
      <c r="J6813" s="6"/>
      <c r="K6813" s="6"/>
      <c r="L6813" s="6"/>
      <c r="M6813" s="6"/>
      <c r="N6813" s="6"/>
      <c r="O6813" s="6"/>
      <c r="P6813" s="10"/>
      <c r="Q6813" s="15" t="str">
        <f t="shared" ca="1" si="214"/>
        <v>-</v>
      </c>
      <c r="R6813" s="6"/>
      <c r="S6813" s="6"/>
      <c r="T6813" s="6"/>
      <c r="U6813" s="6"/>
      <c r="V6813" s="6"/>
      <c r="W6813" s="6" t="str">
        <f t="shared" si="213"/>
        <v>-</v>
      </c>
      <c r="X6813" s="6"/>
      <c r="Y6813" s="6"/>
      <c r="Z6813" s="6"/>
      <c r="AA6813" s="6"/>
      <c r="AB6813" s="6"/>
      <c r="AC6813" s="6"/>
    </row>
    <row r="6814" spans="1:29" x14ac:dyDescent="0.25">
      <c r="Q6814" s="12" t="str">
        <f t="shared" ca="1" si="214"/>
        <v>-</v>
      </c>
      <c r="W6814" t="str">
        <f t="shared" si="213"/>
        <v>-</v>
      </c>
    </row>
    <row r="6815" spans="1:29" x14ac:dyDescent="0.25">
      <c r="A6815" s="6"/>
      <c r="B6815" s="10"/>
      <c r="C6815" s="6"/>
      <c r="D6815" s="6"/>
      <c r="E6815" s="6"/>
      <c r="F6815" s="6"/>
      <c r="G6815" s="6"/>
      <c r="H6815" s="6"/>
      <c r="I6815" s="6"/>
      <c r="J6815" s="6"/>
      <c r="K6815" s="6"/>
      <c r="L6815" s="6"/>
      <c r="M6815" s="6"/>
      <c r="N6815" s="6"/>
      <c r="O6815" s="6"/>
      <c r="P6815" s="10"/>
      <c r="Q6815" s="15" t="str">
        <f t="shared" ca="1" si="214"/>
        <v>-</v>
      </c>
      <c r="R6815" s="6"/>
      <c r="S6815" s="6"/>
      <c r="T6815" s="6"/>
      <c r="U6815" s="6"/>
      <c r="V6815" s="6"/>
      <c r="W6815" s="6" t="str">
        <f t="shared" si="213"/>
        <v>-</v>
      </c>
      <c r="X6815" s="6"/>
      <c r="Y6815" s="6"/>
      <c r="Z6815" s="6"/>
      <c r="AA6815" s="6"/>
      <c r="AB6815" s="6"/>
      <c r="AC6815" s="6"/>
    </row>
    <row r="6816" spans="1:29" x14ac:dyDescent="0.25">
      <c r="Q6816" s="12" t="str">
        <f t="shared" ca="1" si="214"/>
        <v>-</v>
      </c>
      <c r="W6816" t="str">
        <f t="shared" si="213"/>
        <v>-</v>
      </c>
    </row>
    <row r="6817" spans="1:29" x14ac:dyDescent="0.25">
      <c r="A6817" s="6"/>
      <c r="B6817" s="10"/>
      <c r="C6817" s="6"/>
      <c r="D6817" s="6"/>
      <c r="E6817" s="6"/>
      <c r="F6817" s="6"/>
      <c r="G6817" s="6"/>
      <c r="H6817" s="6"/>
      <c r="I6817" s="6"/>
      <c r="J6817" s="6"/>
      <c r="K6817" s="6"/>
      <c r="L6817" s="6"/>
      <c r="M6817" s="6"/>
      <c r="N6817" s="6"/>
      <c r="O6817" s="6"/>
      <c r="P6817" s="10"/>
      <c r="Q6817" s="15" t="str">
        <f t="shared" ca="1" si="214"/>
        <v>-</v>
      </c>
      <c r="R6817" s="6"/>
      <c r="S6817" s="6"/>
      <c r="T6817" s="6"/>
      <c r="U6817" s="6"/>
      <c r="V6817" s="6"/>
      <c r="W6817" s="6" t="str">
        <f t="shared" si="213"/>
        <v>-</v>
      </c>
      <c r="X6817" s="6"/>
      <c r="Y6817" s="6"/>
      <c r="Z6817" s="6"/>
      <c r="AA6817" s="6"/>
      <c r="AB6817" s="6"/>
      <c r="AC6817" s="6"/>
    </row>
    <row r="6818" spans="1:29" x14ac:dyDescent="0.25">
      <c r="Q6818" s="12" t="str">
        <f t="shared" ca="1" si="214"/>
        <v>-</v>
      </c>
      <c r="W6818" t="str">
        <f t="shared" si="213"/>
        <v>-</v>
      </c>
    </row>
    <row r="6819" spans="1:29" x14ac:dyDescent="0.25">
      <c r="A6819" s="6"/>
      <c r="B6819" s="10"/>
      <c r="C6819" s="6"/>
      <c r="D6819" s="6"/>
      <c r="E6819" s="6"/>
      <c r="F6819" s="6"/>
      <c r="G6819" s="6"/>
      <c r="H6819" s="6"/>
      <c r="I6819" s="6"/>
      <c r="J6819" s="6"/>
      <c r="K6819" s="6"/>
      <c r="L6819" s="6"/>
      <c r="M6819" s="6"/>
      <c r="N6819" s="6"/>
      <c r="O6819" s="6"/>
      <c r="P6819" s="10"/>
      <c r="Q6819" s="15" t="str">
        <f t="shared" ca="1" si="214"/>
        <v>-</v>
      </c>
      <c r="R6819" s="6"/>
      <c r="S6819" s="6"/>
      <c r="T6819" s="6"/>
      <c r="U6819" s="6"/>
      <c r="V6819" s="6"/>
      <c r="W6819" s="6" t="str">
        <f t="shared" si="213"/>
        <v>-</v>
      </c>
      <c r="X6819" s="6"/>
      <c r="Y6819" s="6"/>
      <c r="Z6819" s="6"/>
      <c r="AA6819" s="6"/>
      <c r="AB6819" s="6"/>
      <c r="AC6819" s="6"/>
    </row>
    <row r="6820" spans="1:29" x14ac:dyDescent="0.25">
      <c r="Q6820" s="12" t="str">
        <f t="shared" ca="1" si="214"/>
        <v>-</v>
      </c>
      <c r="W6820" t="str">
        <f t="shared" si="213"/>
        <v>-</v>
      </c>
    </row>
    <row r="6821" spans="1:29" x14ac:dyDescent="0.25">
      <c r="A6821" s="6"/>
      <c r="B6821" s="10"/>
      <c r="C6821" s="6"/>
      <c r="D6821" s="6"/>
      <c r="E6821" s="6"/>
      <c r="F6821" s="6"/>
      <c r="G6821" s="6"/>
      <c r="H6821" s="6"/>
      <c r="I6821" s="6"/>
      <c r="J6821" s="6"/>
      <c r="K6821" s="6"/>
      <c r="L6821" s="6"/>
      <c r="M6821" s="6"/>
      <c r="N6821" s="6"/>
      <c r="O6821" s="6"/>
      <c r="P6821" s="10"/>
      <c r="Q6821" s="15" t="str">
        <f t="shared" ca="1" si="214"/>
        <v>-</v>
      </c>
      <c r="R6821" s="6"/>
      <c r="S6821" s="6"/>
      <c r="T6821" s="6"/>
      <c r="U6821" s="6"/>
      <c r="V6821" s="6"/>
      <c r="W6821" s="6" t="str">
        <f t="shared" si="213"/>
        <v>-</v>
      </c>
      <c r="X6821" s="6"/>
      <c r="Y6821" s="6"/>
      <c r="Z6821" s="6"/>
      <c r="AA6821" s="6"/>
      <c r="AB6821" s="6"/>
      <c r="AC6821" s="6"/>
    </row>
    <row r="6822" spans="1:29" x14ac:dyDescent="0.25">
      <c r="Q6822" s="12" t="str">
        <f t="shared" ca="1" si="214"/>
        <v>-</v>
      </c>
      <c r="W6822" t="str">
        <f t="shared" si="213"/>
        <v>-</v>
      </c>
    </row>
    <row r="6823" spans="1:29" x14ac:dyDescent="0.25">
      <c r="A6823" s="6"/>
      <c r="B6823" s="10"/>
      <c r="C6823" s="6"/>
      <c r="D6823" s="6"/>
      <c r="E6823" s="6"/>
      <c r="F6823" s="6"/>
      <c r="G6823" s="6"/>
      <c r="H6823" s="6"/>
      <c r="I6823" s="6"/>
      <c r="J6823" s="6"/>
      <c r="K6823" s="6"/>
      <c r="L6823" s="6"/>
      <c r="M6823" s="6"/>
      <c r="N6823" s="6"/>
      <c r="O6823" s="6"/>
      <c r="P6823" s="10"/>
      <c r="Q6823" s="15" t="str">
        <f t="shared" ca="1" si="214"/>
        <v>-</v>
      </c>
      <c r="R6823" s="6"/>
      <c r="S6823" s="6"/>
      <c r="T6823" s="6"/>
      <c r="U6823" s="6"/>
      <c r="V6823" s="6"/>
      <c r="W6823" s="6" t="str">
        <f t="shared" si="213"/>
        <v>-</v>
      </c>
      <c r="X6823" s="6"/>
      <c r="Y6823" s="6"/>
      <c r="Z6823" s="6"/>
      <c r="AA6823" s="6"/>
      <c r="AB6823" s="6"/>
      <c r="AC6823" s="6"/>
    </row>
    <row r="6824" spans="1:29" x14ac:dyDescent="0.25">
      <c r="Q6824" s="12" t="str">
        <f t="shared" ca="1" si="214"/>
        <v>-</v>
      </c>
      <c r="W6824" t="str">
        <f t="shared" si="213"/>
        <v>-</v>
      </c>
    </row>
    <row r="6825" spans="1:29" x14ac:dyDescent="0.25">
      <c r="A6825" s="6"/>
      <c r="B6825" s="10"/>
      <c r="C6825" s="6"/>
      <c r="D6825" s="6"/>
      <c r="E6825" s="6"/>
      <c r="F6825" s="6"/>
      <c r="G6825" s="6"/>
      <c r="H6825" s="6"/>
      <c r="I6825" s="6"/>
      <c r="J6825" s="6"/>
      <c r="K6825" s="6"/>
      <c r="L6825" s="6"/>
      <c r="M6825" s="6"/>
      <c r="N6825" s="6"/>
      <c r="O6825" s="6"/>
      <c r="P6825" s="10"/>
      <c r="Q6825" s="15" t="str">
        <f t="shared" ca="1" si="214"/>
        <v>-</v>
      </c>
      <c r="R6825" s="6"/>
      <c r="S6825" s="6"/>
      <c r="T6825" s="6"/>
      <c r="U6825" s="6"/>
      <c r="V6825" s="6"/>
      <c r="W6825" s="6" t="str">
        <f t="shared" si="213"/>
        <v>-</v>
      </c>
      <c r="X6825" s="6"/>
      <c r="Y6825" s="6"/>
      <c r="Z6825" s="6"/>
      <c r="AA6825" s="6"/>
      <c r="AB6825" s="6"/>
      <c r="AC6825" s="6"/>
    </row>
    <row r="6826" spans="1:29" x14ac:dyDescent="0.25">
      <c r="Q6826" s="12" t="str">
        <f t="shared" ca="1" si="214"/>
        <v>-</v>
      </c>
      <c r="W6826" t="str">
        <f t="shared" si="213"/>
        <v>-</v>
      </c>
    </row>
    <row r="6827" spans="1:29" x14ac:dyDescent="0.25">
      <c r="A6827" s="6"/>
      <c r="B6827" s="10"/>
      <c r="C6827" s="6"/>
      <c r="D6827" s="6"/>
      <c r="E6827" s="6"/>
      <c r="F6827" s="6"/>
      <c r="G6827" s="6"/>
      <c r="H6827" s="6"/>
      <c r="I6827" s="6"/>
      <c r="J6827" s="6"/>
      <c r="K6827" s="6"/>
      <c r="L6827" s="6"/>
      <c r="M6827" s="6"/>
      <c r="N6827" s="6"/>
      <c r="O6827" s="6"/>
      <c r="P6827" s="10"/>
      <c r="Q6827" s="15" t="str">
        <f t="shared" ca="1" si="214"/>
        <v>-</v>
      </c>
      <c r="R6827" s="6"/>
      <c r="S6827" s="6"/>
      <c r="T6827" s="6"/>
      <c r="U6827" s="6"/>
      <c r="V6827" s="6"/>
      <c r="W6827" s="6" t="str">
        <f t="shared" si="213"/>
        <v>-</v>
      </c>
      <c r="X6827" s="6"/>
      <c r="Y6827" s="6"/>
      <c r="Z6827" s="6"/>
      <c r="AA6827" s="6"/>
      <c r="AB6827" s="6"/>
      <c r="AC6827" s="6"/>
    </row>
    <row r="6828" spans="1:29" x14ac:dyDescent="0.25">
      <c r="Q6828" s="12" t="str">
        <f t="shared" ca="1" si="214"/>
        <v>-</v>
      </c>
      <c r="W6828" t="str">
        <f t="shared" si="213"/>
        <v>-</v>
      </c>
    </row>
    <row r="6829" spans="1:29" x14ac:dyDescent="0.25">
      <c r="A6829" s="6"/>
      <c r="B6829" s="10"/>
      <c r="C6829" s="6"/>
      <c r="D6829" s="6"/>
      <c r="E6829" s="6"/>
      <c r="F6829" s="6"/>
      <c r="G6829" s="6"/>
      <c r="H6829" s="6"/>
      <c r="I6829" s="6"/>
      <c r="J6829" s="6"/>
      <c r="K6829" s="6"/>
      <c r="L6829" s="6"/>
      <c r="M6829" s="6"/>
      <c r="N6829" s="6"/>
      <c r="O6829" s="6"/>
      <c r="P6829" s="10"/>
      <c r="Q6829" s="15" t="str">
        <f t="shared" ca="1" si="214"/>
        <v>-</v>
      </c>
      <c r="R6829" s="6"/>
      <c r="S6829" s="6"/>
      <c r="T6829" s="6"/>
      <c r="U6829" s="6"/>
      <c r="V6829" s="6"/>
      <c r="W6829" s="6" t="str">
        <f t="shared" si="213"/>
        <v>-</v>
      </c>
      <c r="X6829" s="6"/>
      <c r="Y6829" s="6"/>
      <c r="Z6829" s="6"/>
      <c r="AA6829" s="6"/>
      <c r="AB6829" s="6"/>
      <c r="AC6829" s="6"/>
    </row>
    <row r="6830" spans="1:29" x14ac:dyDescent="0.25">
      <c r="Q6830" s="12" t="str">
        <f t="shared" ca="1" si="214"/>
        <v>-</v>
      </c>
      <c r="W6830" t="str">
        <f t="shared" si="213"/>
        <v>-</v>
      </c>
    </row>
    <row r="6831" spans="1:29" x14ac:dyDescent="0.25">
      <c r="A6831" s="6"/>
      <c r="B6831" s="10"/>
      <c r="C6831" s="6"/>
      <c r="D6831" s="6"/>
      <c r="E6831" s="6"/>
      <c r="F6831" s="6"/>
      <c r="G6831" s="6"/>
      <c r="H6831" s="6"/>
      <c r="I6831" s="6"/>
      <c r="J6831" s="6"/>
      <c r="K6831" s="6"/>
      <c r="L6831" s="6"/>
      <c r="M6831" s="6"/>
      <c r="N6831" s="6"/>
      <c r="O6831" s="6"/>
      <c r="P6831" s="10"/>
      <c r="Q6831" s="15" t="str">
        <f t="shared" ca="1" si="214"/>
        <v>-</v>
      </c>
      <c r="R6831" s="6"/>
      <c r="S6831" s="6"/>
      <c r="T6831" s="6"/>
      <c r="U6831" s="6"/>
      <c r="V6831" s="6"/>
      <c r="W6831" s="6" t="str">
        <f t="shared" si="213"/>
        <v>-</v>
      </c>
      <c r="X6831" s="6"/>
      <c r="Y6831" s="6"/>
      <c r="Z6831" s="6"/>
      <c r="AA6831" s="6"/>
      <c r="AB6831" s="6"/>
      <c r="AC6831" s="6"/>
    </row>
    <row r="6832" spans="1:29" x14ac:dyDescent="0.25">
      <c r="Q6832" s="12" t="str">
        <f t="shared" ca="1" si="214"/>
        <v>-</v>
      </c>
      <c r="W6832" t="str">
        <f t="shared" si="213"/>
        <v>-</v>
      </c>
    </row>
    <row r="6833" spans="1:29" x14ac:dyDescent="0.25">
      <c r="A6833" s="6"/>
      <c r="B6833" s="10"/>
      <c r="C6833" s="6"/>
      <c r="D6833" s="6"/>
      <c r="E6833" s="6"/>
      <c r="F6833" s="6"/>
      <c r="G6833" s="6"/>
      <c r="H6833" s="6"/>
      <c r="I6833" s="6"/>
      <c r="J6833" s="6"/>
      <c r="K6833" s="6"/>
      <c r="L6833" s="6"/>
      <c r="M6833" s="6"/>
      <c r="N6833" s="6"/>
      <c r="O6833" s="6"/>
      <c r="P6833" s="10"/>
      <c r="Q6833" s="15" t="str">
        <f t="shared" ca="1" si="214"/>
        <v>-</v>
      </c>
      <c r="R6833" s="6"/>
      <c r="S6833" s="6"/>
      <c r="T6833" s="6"/>
      <c r="U6833" s="6"/>
      <c r="V6833" s="6"/>
      <c r="W6833" s="6" t="str">
        <f t="shared" si="213"/>
        <v>-</v>
      </c>
      <c r="X6833" s="6"/>
      <c r="Y6833" s="6"/>
      <c r="Z6833" s="6"/>
      <c r="AA6833" s="6"/>
      <c r="AB6833" s="6"/>
      <c r="AC6833" s="6"/>
    </row>
    <row r="6834" spans="1:29" x14ac:dyDescent="0.25">
      <c r="Q6834" s="12" t="str">
        <f t="shared" ca="1" si="214"/>
        <v>-</v>
      </c>
      <c r="W6834" t="str">
        <f t="shared" si="213"/>
        <v>-</v>
      </c>
    </row>
    <row r="6835" spans="1:29" x14ac:dyDescent="0.25">
      <c r="A6835" s="6"/>
      <c r="B6835" s="10"/>
      <c r="C6835" s="6"/>
      <c r="D6835" s="6"/>
      <c r="E6835" s="6"/>
      <c r="F6835" s="6"/>
      <c r="G6835" s="6"/>
      <c r="H6835" s="6"/>
      <c r="I6835" s="6"/>
      <c r="J6835" s="6"/>
      <c r="K6835" s="6"/>
      <c r="L6835" s="6"/>
      <c r="M6835" s="6"/>
      <c r="N6835" s="6"/>
      <c r="O6835" s="6"/>
      <c r="P6835" s="10"/>
      <c r="Q6835" s="15" t="str">
        <f t="shared" ca="1" si="214"/>
        <v>-</v>
      </c>
      <c r="R6835" s="6"/>
      <c r="S6835" s="6"/>
      <c r="T6835" s="6"/>
      <c r="U6835" s="6"/>
      <c r="V6835" s="6"/>
      <c r="W6835" s="6" t="str">
        <f t="shared" si="213"/>
        <v>-</v>
      </c>
      <c r="X6835" s="6"/>
      <c r="Y6835" s="6"/>
      <c r="Z6835" s="6"/>
      <c r="AA6835" s="6"/>
      <c r="AB6835" s="6"/>
      <c r="AC6835" s="6"/>
    </row>
    <row r="6836" spans="1:29" x14ac:dyDescent="0.25">
      <c r="Q6836" s="12" t="str">
        <f t="shared" ca="1" si="214"/>
        <v>-</v>
      </c>
      <c r="W6836" t="str">
        <f t="shared" si="213"/>
        <v>-</v>
      </c>
    </row>
    <row r="6837" spans="1:29" x14ac:dyDescent="0.25">
      <c r="A6837" s="6"/>
      <c r="B6837" s="10"/>
      <c r="C6837" s="6"/>
      <c r="D6837" s="6"/>
      <c r="E6837" s="6"/>
      <c r="F6837" s="6"/>
      <c r="G6837" s="6"/>
      <c r="H6837" s="6"/>
      <c r="I6837" s="6"/>
      <c r="J6837" s="6"/>
      <c r="K6837" s="6"/>
      <c r="L6837" s="6"/>
      <c r="M6837" s="6"/>
      <c r="N6837" s="6"/>
      <c r="O6837" s="6"/>
      <c r="P6837" s="10"/>
      <c r="Q6837" s="15" t="str">
        <f t="shared" ca="1" si="214"/>
        <v>-</v>
      </c>
      <c r="R6837" s="6"/>
      <c r="S6837" s="6"/>
      <c r="T6837" s="6"/>
      <c r="U6837" s="6"/>
      <c r="V6837" s="6"/>
      <c r="W6837" s="6" t="str">
        <f t="shared" si="213"/>
        <v>-</v>
      </c>
      <c r="X6837" s="6"/>
      <c r="Y6837" s="6"/>
      <c r="Z6837" s="6"/>
      <c r="AA6837" s="6"/>
      <c r="AB6837" s="6"/>
      <c r="AC6837" s="6"/>
    </row>
    <row r="6838" spans="1:29" x14ac:dyDescent="0.25">
      <c r="Q6838" s="12" t="str">
        <f t="shared" ca="1" si="214"/>
        <v>-</v>
      </c>
      <c r="W6838" t="str">
        <f t="shared" si="213"/>
        <v>-</v>
      </c>
    </row>
    <row r="6839" spans="1:29" x14ac:dyDescent="0.25">
      <c r="A6839" s="6"/>
      <c r="B6839" s="10"/>
      <c r="C6839" s="6"/>
      <c r="D6839" s="6"/>
      <c r="E6839" s="6"/>
      <c r="F6839" s="6"/>
      <c r="G6839" s="6"/>
      <c r="H6839" s="6"/>
      <c r="I6839" s="6"/>
      <c r="J6839" s="6"/>
      <c r="K6839" s="6"/>
      <c r="L6839" s="6"/>
      <c r="M6839" s="6"/>
      <c r="N6839" s="6"/>
      <c r="O6839" s="6"/>
      <c r="P6839" s="10"/>
      <c r="Q6839" s="15" t="str">
        <f t="shared" ca="1" si="214"/>
        <v>-</v>
      </c>
      <c r="R6839" s="6"/>
      <c r="S6839" s="6"/>
      <c r="T6839" s="6"/>
      <c r="U6839" s="6"/>
      <c r="V6839" s="6"/>
      <c r="W6839" s="6" t="str">
        <f t="shared" si="213"/>
        <v>-</v>
      </c>
      <c r="X6839" s="6"/>
      <c r="Y6839" s="6"/>
      <c r="Z6839" s="6"/>
      <c r="AA6839" s="6"/>
      <c r="AB6839" s="6"/>
      <c r="AC6839" s="6"/>
    </row>
    <row r="6840" spans="1:29" x14ac:dyDescent="0.25">
      <c r="Q6840" s="12" t="str">
        <f t="shared" ca="1" si="214"/>
        <v>-</v>
      </c>
      <c r="W6840" t="str">
        <f t="shared" si="213"/>
        <v>-</v>
      </c>
    </row>
    <row r="6841" spans="1:29" x14ac:dyDescent="0.25">
      <c r="A6841" s="6"/>
      <c r="B6841" s="10"/>
      <c r="C6841" s="6"/>
      <c r="D6841" s="6"/>
      <c r="E6841" s="6"/>
      <c r="F6841" s="6"/>
      <c r="G6841" s="6"/>
      <c r="H6841" s="6"/>
      <c r="I6841" s="6"/>
      <c r="J6841" s="6"/>
      <c r="K6841" s="6"/>
      <c r="L6841" s="6"/>
      <c r="M6841" s="6"/>
      <c r="N6841" s="6"/>
      <c r="O6841" s="6"/>
      <c r="P6841" s="10"/>
      <c r="Q6841" s="15" t="str">
        <f t="shared" ca="1" si="214"/>
        <v>-</v>
      </c>
      <c r="R6841" s="6"/>
      <c r="S6841" s="6"/>
      <c r="T6841" s="6"/>
      <c r="U6841" s="6"/>
      <c r="V6841" s="6"/>
      <c r="W6841" s="6" t="str">
        <f t="shared" si="213"/>
        <v>-</v>
      </c>
      <c r="X6841" s="6"/>
      <c r="Y6841" s="6"/>
      <c r="Z6841" s="6"/>
      <c r="AA6841" s="6"/>
      <c r="AB6841" s="6"/>
      <c r="AC6841" s="6"/>
    </row>
    <row r="6842" spans="1:29" x14ac:dyDescent="0.25">
      <c r="Q6842" s="12" t="str">
        <f t="shared" ca="1" si="214"/>
        <v>-</v>
      </c>
      <c r="W6842" t="str">
        <f t="shared" si="213"/>
        <v>-</v>
      </c>
    </row>
    <row r="6843" spans="1:29" x14ac:dyDescent="0.25">
      <c r="A6843" s="6"/>
      <c r="B6843" s="10"/>
      <c r="C6843" s="6"/>
      <c r="D6843" s="6"/>
      <c r="E6843" s="6"/>
      <c r="F6843" s="6"/>
      <c r="G6843" s="6"/>
      <c r="H6843" s="6"/>
      <c r="I6843" s="6"/>
      <c r="J6843" s="6"/>
      <c r="K6843" s="6"/>
      <c r="L6843" s="6"/>
      <c r="M6843" s="6"/>
      <c r="N6843" s="6"/>
      <c r="O6843" s="6"/>
      <c r="P6843" s="10"/>
      <c r="Q6843" s="15" t="str">
        <f t="shared" ca="1" si="214"/>
        <v>-</v>
      </c>
      <c r="R6843" s="6"/>
      <c r="S6843" s="6"/>
      <c r="T6843" s="6"/>
      <c r="U6843" s="6"/>
      <c r="V6843" s="6"/>
      <c r="W6843" s="6" t="str">
        <f t="shared" si="213"/>
        <v>-</v>
      </c>
      <c r="X6843" s="6"/>
      <c r="Y6843" s="6"/>
      <c r="Z6843" s="6"/>
      <c r="AA6843" s="6"/>
      <c r="AB6843" s="6"/>
      <c r="AC6843" s="6"/>
    </row>
    <row r="6844" spans="1:29" x14ac:dyDescent="0.25">
      <c r="Q6844" s="12" t="str">
        <f t="shared" ca="1" si="214"/>
        <v>-</v>
      </c>
      <c r="W6844" t="str">
        <f t="shared" si="213"/>
        <v>-</v>
      </c>
    </row>
    <row r="6845" spans="1:29" x14ac:dyDescent="0.25">
      <c r="A6845" s="6"/>
      <c r="B6845" s="10"/>
      <c r="C6845" s="6"/>
      <c r="D6845" s="6"/>
      <c r="E6845" s="6"/>
      <c r="F6845" s="6"/>
      <c r="G6845" s="6"/>
      <c r="H6845" s="6"/>
      <c r="I6845" s="6"/>
      <c r="J6845" s="6"/>
      <c r="K6845" s="6"/>
      <c r="L6845" s="6"/>
      <c r="M6845" s="6"/>
      <c r="N6845" s="6"/>
      <c r="O6845" s="6"/>
      <c r="P6845" s="10"/>
      <c r="Q6845" s="15" t="str">
        <f t="shared" ca="1" si="214"/>
        <v>-</v>
      </c>
      <c r="R6845" s="6"/>
      <c r="S6845" s="6"/>
      <c r="T6845" s="6"/>
      <c r="U6845" s="6"/>
      <c r="V6845" s="6"/>
      <c r="W6845" s="6" t="str">
        <f t="shared" si="213"/>
        <v>-</v>
      </c>
      <c r="X6845" s="6"/>
      <c r="Y6845" s="6"/>
      <c r="Z6845" s="6"/>
      <c r="AA6845" s="6"/>
      <c r="AB6845" s="6"/>
      <c r="AC6845" s="6"/>
    </row>
    <row r="6846" spans="1:29" x14ac:dyDescent="0.25">
      <c r="Q6846" s="12" t="str">
        <f t="shared" ca="1" si="214"/>
        <v>-</v>
      </c>
      <c r="W6846" t="str">
        <f t="shared" si="213"/>
        <v>-</v>
      </c>
    </row>
    <row r="6847" spans="1:29" x14ac:dyDescent="0.25">
      <c r="A6847" s="6"/>
      <c r="B6847" s="10"/>
      <c r="C6847" s="6"/>
      <c r="D6847" s="6"/>
      <c r="E6847" s="6"/>
      <c r="F6847" s="6"/>
      <c r="G6847" s="6"/>
      <c r="H6847" s="6"/>
      <c r="I6847" s="6"/>
      <c r="J6847" s="6"/>
      <c r="K6847" s="6"/>
      <c r="L6847" s="6"/>
      <c r="M6847" s="6"/>
      <c r="N6847" s="6"/>
      <c r="O6847" s="6"/>
      <c r="P6847" s="10"/>
      <c r="Q6847" s="15" t="str">
        <f t="shared" ca="1" si="214"/>
        <v>-</v>
      </c>
      <c r="R6847" s="6"/>
      <c r="S6847" s="6"/>
      <c r="T6847" s="6"/>
      <c r="U6847" s="6"/>
      <c r="V6847" s="6"/>
      <c r="W6847" s="6" t="str">
        <f t="shared" ref="W6847:W6910" si="215">IF(OR(ISBLANK(J6847),ISBLANK(V6847)),"-",(IF(J6847=V6847,"Yes","No")))</f>
        <v>-</v>
      </c>
      <c r="X6847" s="6"/>
      <c r="Y6847" s="6"/>
      <c r="Z6847" s="6"/>
      <c r="AA6847" s="6"/>
      <c r="AB6847" s="6"/>
      <c r="AC6847" s="6"/>
    </row>
    <row r="6848" spans="1:29" x14ac:dyDescent="0.25">
      <c r="Q6848" s="12" t="str">
        <f t="shared" ref="Q6848:Q6911" ca="1" si="216">IF(B6848&gt;1/1/1900, (IF(R6848="Closed",(DATEDIF(B6848,P6848,"d"))-(DATEDIF(M6848,O6848,"d")),IF(OR(R6848="Pending",ISBLANK(P6848)),TODAY()-B6848))),"-")</f>
        <v>-</v>
      </c>
      <c r="W6848" t="str">
        <f t="shared" si="215"/>
        <v>-</v>
      </c>
    </row>
    <row r="6849" spans="1:29" x14ac:dyDescent="0.25">
      <c r="A6849" s="6"/>
      <c r="B6849" s="10"/>
      <c r="C6849" s="6"/>
      <c r="D6849" s="6"/>
      <c r="E6849" s="6"/>
      <c r="F6849" s="6"/>
      <c r="G6849" s="6"/>
      <c r="H6849" s="6"/>
      <c r="I6849" s="6"/>
      <c r="J6849" s="6"/>
      <c r="K6849" s="6"/>
      <c r="L6849" s="6"/>
      <c r="M6849" s="6"/>
      <c r="N6849" s="6"/>
      <c r="O6849" s="6"/>
      <c r="P6849" s="10"/>
      <c r="Q6849" s="15" t="str">
        <f t="shared" ca="1" si="216"/>
        <v>-</v>
      </c>
      <c r="R6849" s="6"/>
      <c r="S6849" s="6"/>
      <c r="T6849" s="6"/>
      <c r="U6849" s="6"/>
      <c r="V6849" s="6"/>
      <c r="W6849" s="6" t="str">
        <f t="shared" si="215"/>
        <v>-</v>
      </c>
      <c r="X6849" s="6"/>
      <c r="Y6849" s="6"/>
      <c r="Z6849" s="6"/>
      <c r="AA6849" s="6"/>
      <c r="AB6849" s="6"/>
      <c r="AC6849" s="6"/>
    </row>
    <row r="6850" spans="1:29" x14ac:dyDescent="0.25">
      <c r="Q6850" s="12" t="str">
        <f t="shared" ca="1" si="216"/>
        <v>-</v>
      </c>
      <c r="W6850" t="str">
        <f t="shared" si="215"/>
        <v>-</v>
      </c>
    </row>
    <row r="6851" spans="1:29" x14ac:dyDescent="0.25">
      <c r="A6851" s="6"/>
      <c r="B6851" s="10"/>
      <c r="C6851" s="6"/>
      <c r="D6851" s="6"/>
      <c r="E6851" s="6"/>
      <c r="F6851" s="6"/>
      <c r="G6851" s="6"/>
      <c r="H6851" s="6"/>
      <c r="I6851" s="6"/>
      <c r="J6851" s="6"/>
      <c r="K6851" s="6"/>
      <c r="L6851" s="6"/>
      <c r="M6851" s="6"/>
      <c r="N6851" s="6"/>
      <c r="O6851" s="6"/>
      <c r="P6851" s="10"/>
      <c r="Q6851" s="15" t="str">
        <f t="shared" ca="1" si="216"/>
        <v>-</v>
      </c>
      <c r="R6851" s="6"/>
      <c r="S6851" s="6"/>
      <c r="T6851" s="6"/>
      <c r="U6851" s="6"/>
      <c r="V6851" s="6"/>
      <c r="W6851" s="6" t="str">
        <f t="shared" si="215"/>
        <v>-</v>
      </c>
      <c r="X6851" s="6"/>
      <c r="Y6851" s="6"/>
      <c r="Z6851" s="6"/>
      <c r="AA6851" s="6"/>
      <c r="AB6851" s="6"/>
      <c r="AC6851" s="6"/>
    </row>
    <row r="6852" spans="1:29" x14ac:dyDescent="0.25">
      <c r="Q6852" s="12" t="str">
        <f t="shared" ca="1" si="216"/>
        <v>-</v>
      </c>
      <c r="W6852" t="str">
        <f t="shared" si="215"/>
        <v>-</v>
      </c>
    </row>
    <row r="6853" spans="1:29" x14ac:dyDescent="0.25">
      <c r="A6853" s="6"/>
      <c r="B6853" s="10"/>
      <c r="C6853" s="6"/>
      <c r="D6853" s="6"/>
      <c r="E6853" s="6"/>
      <c r="F6853" s="6"/>
      <c r="G6853" s="6"/>
      <c r="H6853" s="6"/>
      <c r="I6853" s="6"/>
      <c r="J6853" s="6"/>
      <c r="K6853" s="6"/>
      <c r="L6853" s="6"/>
      <c r="M6853" s="6"/>
      <c r="N6853" s="6"/>
      <c r="O6853" s="6"/>
      <c r="P6853" s="10"/>
      <c r="Q6853" s="15" t="str">
        <f t="shared" ca="1" si="216"/>
        <v>-</v>
      </c>
      <c r="R6853" s="6"/>
      <c r="S6853" s="6"/>
      <c r="T6853" s="6"/>
      <c r="U6853" s="6"/>
      <c r="V6853" s="6"/>
      <c r="W6853" s="6" t="str">
        <f t="shared" si="215"/>
        <v>-</v>
      </c>
      <c r="X6853" s="6"/>
      <c r="Y6853" s="6"/>
      <c r="Z6853" s="6"/>
      <c r="AA6853" s="6"/>
      <c r="AB6853" s="6"/>
      <c r="AC6853" s="6"/>
    </row>
    <row r="6854" spans="1:29" x14ac:dyDescent="0.25">
      <c r="Q6854" s="12" t="str">
        <f t="shared" ca="1" si="216"/>
        <v>-</v>
      </c>
      <c r="W6854" t="str">
        <f t="shared" si="215"/>
        <v>-</v>
      </c>
    </row>
    <row r="6855" spans="1:29" x14ac:dyDescent="0.25">
      <c r="A6855" s="6"/>
      <c r="B6855" s="10"/>
      <c r="C6855" s="6"/>
      <c r="D6855" s="6"/>
      <c r="E6855" s="6"/>
      <c r="F6855" s="6"/>
      <c r="G6855" s="6"/>
      <c r="H6855" s="6"/>
      <c r="I6855" s="6"/>
      <c r="J6855" s="6"/>
      <c r="K6855" s="6"/>
      <c r="L6855" s="6"/>
      <c r="M6855" s="6"/>
      <c r="N6855" s="6"/>
      <c r="O6855" s="6"/>
      <c r="P6855" s="10"/>
      <c r="Q6855" s="15" t="str">
        <f t="shared" ca="1" si="216"/>
        <v>-</v>
      </c>
      <c r="R6855" s="6"/>
      <c r="S6855" s="6"/>
      <c r="T6855" s="6"/>
      <c r="U6855" s="6"/>
      <c r="V6855" s="6"/>
      <c r="W6855" s="6" t="str">
        <f t="shared" si="215"/>
        <v>-</v>
      </c>
      <c r="X6855" s="6"/>
      <c r="Y6855" s="6"/>
      <c r="Z6855" s="6"/>
      <c r="AA6855" s="6"/>
      <c r="AB6855" s="6"/>
      <c r="AC6855" s="6"/>
    </row>
    <row r="6856" spans="1:29" x14ac:dyDescent="0.25">
      <c r="Q6856" s="12" t="str">
        <f t="shared" ca="1" si="216"/>
        <v>-</v>
      </c>
      <c r="W6856" t="str">
        <f t="shared" si="215"/>
        <v>-</v>
      </c>
    </row>
    <row r="6857" spans="1:29" x14ac:dyDescent="0.25">
      <c r="A6857" s="6"/>
      <c r="B6857" s="10"/>
      <c r="C6857" s="6"/>
      <c r="D6857" s="6"/>
      <c r="E6857" s="6"/>
      <c r="F6857" s="6"/>
      <c r="G6857" s="6"/>
      <c r="H6857" s="6"/>
      <c r="I6857" s="6"/>
      <c r="J6857" s="6"/>
      <c r="K6857" s="6"/>
      <c r="L6857" s="6"/>
      <c r="M6857" s="6"/>
      <c r="N6857" s="6"/>
      <c r="O6857" s="6"/>
      <c r="P6857" s="10"/>
      <c r="Q6857" s="15" t="str">
        <f t="shared" ca="1" si="216"/>
        <v>-</v>
      </c>
      <c r="R6857" s="6"/>
      <c r="S6857" s="6"/>
      <c r="T6857" s="6"/>
      <c r="U6857" s="6"/>
      <c r="V6857" s="6"/>
      <c r="W6857" s="6" t="str">
        <f t="shared" si="215"/>
        <v>-</v>
      </c>
      <c r="X6857" s="6"/>
      <c r="Y6857" s="6"/>
      <c r="Z6857" s="6"/>
      <c r="AA6857" s="6"/>
      <c r="AB6857" s="6"/>
      <c r="AC6857" s="6"/>
    </row>
    <row r="6858" spans="1:29" x14ac:dyDescent="0.25">
      <c r="Q6858" s="12" t="str">
        <f t="shared" ca="1" si="216"/>
        <v>-</v>
      </c>
      <c r="W6858" t="str">
        <f t="shared" si="215"/>
        <v>-</v>
      </c>
    </row>
    <row r="6859" spans="1:29" x14ac:dyDescent="0.25">
      <c r="A6859" s="6"/>
      <c r="B6859" s="10"/>
      <c r="C6859" s="6"/>
      <c r="D6859" s="6"/>
      <c r="E6859" s="6"/>
      <c r="F6859" s="6"/>
      <c r="G6859" s="6"/>
      <c r="H6859" s="6"/>
      <c r="I6859" s="6"/>
      <c r="J6859" s="6"/>
      <c r="K6859" s="6"/>
      <c r="L6859" s="6"/>
      <c r="M6859" s="6"/>
      <c r="N6859" s="6"/>
      <c r="O6859" s="6"/>
      <c r="P6859" s="10"/>
      <c r="Q6859" s="15" t="str">
        <f t="shared" ca="1" si="216"/>
        <v>-</v>
      </c>
      <c r="R6859" s="6"/>
      <c r="S6859" s="6"/>
      <c r="T6859" s="6"/>
      <c r="U6859" s="6"/>
      <c r="V6859" s="6"/>
      <c r="W6859" s="6" t="str">
        <f t="shared" si="215"/>
        <v>-</v>
      </c>
      <c r="X6859" s="6"/>
      <c r="Y6859" s="6"/>
      <c r="Z6859" s="6"/>
      <c r="AA6859" s="6"/>
      <c r="AB6859" s="6"/>
      <c r="AC6859" s="6"/>
    </row>
    <row r="6860" spans="1:29" x14ac:dyDescent="0.25">
      <c r="Q6860" s="12" t="str">
        <f t="shared" ca="1" si="216"/>
        <v>-</v>
      </c>
      <c r="W6860" t="str">
        <f t="shared" si="215"/>
        <v>-</v>
      </c>
    </row>
    <row r="6861" spans="1:29" x14ac:dyDescent="0.25">
      <c r="A6861" s="6"/>
      <c r="B6861" s="10"/>
      <c r="C6861" s="6"/>
      <c r="D6861" s="6"/>
      <c r="E6861" s="6"/>
      <c r="F6861" s="6"/>
      <c r="G6861" s="6"/>
      <c r="H6861" s="6"/>
      <c r="I6861" s="6"/>
      <c r="J6861" s="6"/>
      <c r="K6861" s="6"/>
      <c r="L6861" s="6"/>
      <c r="M6861" s="6"/>
      <c r="N6861" s="6"/>
      <c r="O6861" s="6"/>
      <c r="P6861" s="10"/>
      <c r="Q6861" s="15" t="str">
        <f t="shared" ca="1" si="216"/>
        <v>-</v>
      </c>
      <c r="R6861" s="6"/>
      <c r="S6861" s="6"/>
      <c r="T6861" s="6"/>
      <c r="U6861" s="6"/>
      <c r="V6861" s="6"/>
      <c r="W6861" s="6" t="str">
        <f t="shared" si="215"/>
        <v>-</v>
      </c>
      <c r="X6861" s="6"/>
      <c r="Y6861" s="6"/>
      <c r="Z6861" s="6"/>
      <c r="AA6861" s="6"/>
      <c r="AB6861" s="6"/>
      <c r="AC6861" s="6"/>
    </row>
    <row r="6862" spans="1:29" x14ac:dyDescent="0.25">
      <c r="Q6862" s="12" t="str">
        <f t="shared" ca="1" si="216"/>
        <v>-</v>
      </c>
      <c r="W6862" t="str">
        <f t="shared" si="215"/>
        <v>-</v>
      </c>
    </row>
    <row r="6863" spans="1:29" x14ac:dyDescent="0.25">
      <c r="A6863" s="6"/>
      <c r="B6863" s="10"/>
      <c r="C6863" s="6"/>
      <c r="D6863" s="6"/>
      <c r="E6863" s="6"/>
      <c r="F6863" s="6"/>
      <c r="G6863" s="6"/>
      <c r="H6863" s="6"/>
      <c r="I6863" s="6"/>
      <c r="J6863" s="6"/>
      <c r="K6863" s="6"/>
      <c r="L6863" s="6"/>
      <c r="M6863" s="6"/>
      <c r="N6863" s="6"/>
      <c r="O6863" s="6"/>
      <c r="P6863" s="10"/>
      <c r="Q6863" s="15" t="str">
        <f t="shared" ca="1" si="216"/>
        <v>-</v>
      </c>
      <c r="R6863" s="6"/>
      <c r="S6863" s="6"/>
      <c r="T6863" s="6"/>
      <c r="U6863" s="6"/>
      <c r="V6863" s="6"/>
      <c r="W6863" s="6" t="str">
        <f t="shared" si="215"/>
        <v>-</v>
      </c>
      <c r="X6863" s="6"/>
      <c r="Y6863" s="6"/>
      <c r="Z6863" s="6"/>
      <c r="AA6863" s="6"/>
      <c r="AB6863" s="6"/>
      <c r="AC6863" s="6"/>
    </row>
    <row r="6864" spans="1:29" x14ac:dyDescent="0.25">
      <c r="Q6864" s="12" t="str">
        <f t="shared" ca="1" si="216"/>
        <v>-</v>
      </c>
      <c r="W6864" t="str">
        <f t="shared" si="215"/>
        <v>-</v>
      </c>
    </row>
    <row r="6865" spans="1:29" x14ac:dyDescent="0.25">
      <c r="A6865" s="6"/>
      <c r="B6865" s="10"/>
      <c r="C6865" s="6"/>
      <c r="D6865" s="6"/>
      <c r="E6865" s="6"/>
      <c r="F6865" s="6"/>
      <c r="G6865" s="6"/>
      <c r="H6865" s="6"/>
      <c r="I6865" s="6"/>
      <c r="J6865" s="6"/>
      <c r="K6865" s="6"/>
      <c r="L6865" s="6"/>
      <c r="M6865" s="6"/>
      <c r="N6865" s="6"/>
      <c r="O6865" s="6"/>
      <c r="P6865" s="10"/>
      <c r="Q6865" s="15" t="str">
        <f t="shared" ca="1" si="216"/>
        <v>-</v>
      </c>
      <c r="R6865" s="6"/>
      <c r="S6865" s="6"/>
      <c r="T6865" s="6"/>
      <c r="U6865" s="6"/>
      <c r="V6865" s="6"/>
      <c r="W6865" s="6" t="str">
        <f t="shared" si="215"/>
        <v>-</v>
      </c>
      <c r="X6865" s="6"/>
      <c r="Y6865" s="6"/>
      <c r="Z6865" s="6"/>
      <c r="AA6865" s="6"/>
      <c r="AB6865" s="6"/>
      <c r="AC6865" s="6"/>
    </row>
    <row r="6866" spans="1:29" x14ac:dyDescent="0.25">
      <c r="Q6866" s="12" t="str">
        <f t="shared" ca="1" si="216"/>
        <v>-</v>
      </c>
      <c r="W6866" t="str">
        <f t="shared" si="215"/>
        <v>-</v>
      </c>
    </row>
    <row r="6867" spans="1:29" x14ac:dyDescent="0.25">
      <c r="A6867" s="6"/>
      <c r="B6867" s="10"/>
      <c r="C6867" s="6"/>
      <c r="D6867" s="6"/>
      <c r="E6867" s="6"/>
      <c r="F6867" s="6"/>
      <c r="G6867" s="6"/>
      <c r="H6867" s="6"/>
      <c r="I6867" s="6"/>
      <c r="J6867" s="6"/>
      <c r="K6867" s="6"/>
      <c r="L6867" s="6"/>
      <c r="M6867" s="6"/>
      <c r="N6867" s="6"/>
      <c r="O6867" s="6"/>
      <c r="P6867" s="10"/>
      <c r="Q6867" s="15" t="str">
        <f t="shared" ca="1" si="216"/>
        <v>-</v>
      </c>
      <c r="R6867" s="6"/>
      <c r="S6867" s="6"/>
      <c r="T6867" s="6"/>
      <c r="U6867" s="6"/>
      <c r="V6867" s="6"/>
      <c r="W6867" s="6" t="str">
        <f t="shared" si="215"/>
        <v>-</v>
      </c>
      <c r="X6867" s="6"/>
      <c r="Y6867" s="6"/>
      <c r="Z6867" s="6"/>
      <c r="AA6867" s="6"/>
      <c r="AB6867" s="6"/>
      <c r="AC6867" s="6"/>
    </row>
    <row r="6868" spans="1:29" x14ac:dyDescent="0.25">
      <c r="Q6868" s="12" t="str">
        <f t="shared" ca="1" si="216"/>
        <v>-</v>
      </c>
      <c r="W6868" t="str">
        <f t="shared" si="215"/>
        <v>-</v>
      </c>
    </row>
    <row r="6869" spans="1:29" x14ac:dyDescent="0.25">
      <c r="A6869" s="6"/>
      <c r="B6869" s="10"/>
      <c r="C6869" s="6"/>
      <c r="D6869" s="6"/>
      <c r="E6869" s="6"/>
      <c r="F6869" s="6"/>
      <c r="G6869" s="6"/>
      <c r="H6869" s="6"/>
      <c r="I6869" s="6"/>
      <c r="J6869" s="6"/>
      <c r="K6869" s="6"/>
      <c r="L6869" s="6"/>
      <c r="M6869" s="6"/>
      <c r="N6869" s="6"/>
      <c r="O6869" s="6"/>
      <c r="P6869" s="10"/>
      <c r="Q6869" s="15" t="str">
        <f t="shared" ca="1" si="216"/>
        <v>-</v>
      </c>
      <c r="R6869" s="6"/>
      <c r="S6869" s="6"/>
      <c r="T6869" s="6"/>
      <c r="U6869" s="6"/>
      <c r="V6869" s="6"/>
      <c r="W6869" s="6" t="str">
        <f t="shared" si="215"/>
        <v>-</v>
      </c>
      <c r="X6869" s="6"/>
      <c r="Y6869" s="6"/>
      <c r="Z6869" s="6"/>
      <c r="AA6869" s="6"/>
      <c r="AB6869" s="6"/>
      <c r="AC6869" s="6"/>
    </row>
    <row r="6870" spans="1:29" x14ac:dyDescent="0.25">
      <c r="Q6870" s="12" t="str">
        <f t="shared" ca="1" si="216"/>
        <v>-</v>
      </c>
      <c r="W6870" t="str">
        <f t="shared" si="215"/>
        <v>-</v>
      </c>
    </row>
    <row r="6871" spans="1:29" x14ac:dyDescent="0.25">
      <c r="A6871" s="6"/>
      <c r="B6871" s="10"/>
      <c r="C6871" s="6"/>
      <c r="D6871" s="6"/>
      <c r="E6871" s="6"/>
      <c r="F6871" s="6"/>
      <c r="G6871" s="6"/>
      <c r="H6871" s="6"/>
      <c r="I6871" s="6"/>
      <c r="J6871" s="6"/>
      <c r="K6871" s="6"/>
      <c r="L6871" s="6"/>
      <c r="M6871" s="6"/>
      <c r="N6871" s="6"/>
      <c r="O6871" s="6"/>
      <c r="P6871" s="10"/>
      <c r="Q6871" s="15" t="str">
        <f t="shared" ca="1" si="216"/>
        <v>-</v>
      </c>
      <c r="R6871" s="6"/>
      <c r="S6871" s="6"/>
      <c r="T6871" s="6"/>
      <c r="U6871" s="6"/>
      <c r="V6871" s="6"/>
      <c r="W6871" s="6" t="str">
        <f t="shared" si="215"/>
        <v>-</v>
      </c>
      <c r="X6871" s="6"/>
      <c r="Y6871" s="6"/>
      <c r="Z6871" s="6"/>
      <c r="AA6871" s="6"/>
      <c r="AB6871" s="6"/>
      <c r="AC6871" s="6"/>
    </row>
    <row r="6872" spans="1:29" x14ac:dyDescent="0.25">
      <c r="Q6872" s="12" t="str">
        <f t="shared" ca="1" si="216"/>
        <v>-</v>
      </c>
      <c r="W6872" t="str">
        <f t="shared" si="215"/>
        <v>-</v>
      </c>
    </row>
    <row r="6873" spans="1:29" x14ac:dyDescent="0.25">
      <c r="A6873" s="6"/>
      <c r="B6873" s="10"/>
      <c r="C6873" s="6"/>
      <c r="D6873" s="6"/>
      <c r="E6873" s="6"/>
      <c r="F6873" s="6"/>
      <c r="G6873" s="6"/>
      <c r="H6873" s="6"/>
      <c r="I6873" s="6"/>
      <c r="J6873" s="6"/>
      <c r="K6873" s="6"/>
      <c r="L6873" s="6"/>
      <c r="M6873" s="6"/>
      <c r="N6873" s="6"/>
      <c r="O6873" s="6"/>
      <c r="P6873" s="10"/>
      <c r="Q6873" s="15" t="str">
        <f t="shared" ca="1" si="216"/>
        <v>-</v>
      </c>
      <c r="R6873" s="6"/>
      <c r="S6873" s="6"/>
      <c r="T6873" s="6"/>
      <c r="U6873" s="6"/>
      <c r="V6873" s="6"/>
      <c r="W6873" s="6" t="str">
        <f t="shared" si="215"/>
        <v>-</v>
      </c>
      <c r="X6873" s="6"/>
      <c r="Y6873" s="6"/>
      <c r="Z6873" s="6"/>
      <c r="AA6873" s="6"/>
      <c r="AB6873" s="6"/>
      <c r="AC6873" s="6"/>
    </row>
    <row r="6874" spans="1:29" x14ac:dyDescent="0.25">
      <c r="Q6874" s="12" t="str">
        <f t="shared" ca="1" si="216"/>
        <v>-</v>
      </c>
      <c r="W6874" t="str">
        <f t="shared" si="215"/>
        <v>-</v>
      </c>
    </row>
    <row r="6875" spans="1:29" x14ac:dyDescent="0.25">
      <c r="A6875" s="6"/>
      <c r="B6875" s="10"/>
      <c r="C6875" s="6"/>
      <c r="D6875" s="6"/>
      <c r="E6875" s="6"/>
      <c r="F6875" s="6"/>
      <c r="G6875" s="6"/>
      <c r="H6875" s="6"/>
      <c r="I6875" s="6"/>
      <c r="J6875" s="6"/>
      <c r="K6875" s="6"/>
      <c r="L6875" s="6"/>
      <c r="M6875" s="6"/>
      <c r="N6875" s="6"/>
      <c r="O6875" s="6"/>
      <c r="P6875" s="10"/>
      <c r="Q6875" s="15" t="str">
        <f t="shared" ca="1" si="216"/>
        <v>-</v>
      </c>
      <c r="R6875" s="6"/>
      <c r="S6875" s="6"/>
      <c r="T6875" s="6"/>
      <c r="U6875" s="6"/>
      <c r="V6875" s="6"/>
      <c r="W6875" s="6" t="str">
        <f t="shared" si="215"/>
        <v>-</v>
      </c>
      <c r="X6875" s="6"/>
      <c r="Y6875" s="6"/>
      <c r="Z6875" s="6"/>
      <c r="AA6875" s="6"/>
      <c r="AB6875" s="6"/>
      <c r="AC6875" s="6"/>
    </row>
    <row r="6876" spans="1:29" x14ac:dyDescent="0.25">
      <c r="Q6876" s="12" t="str">
        <f t="shared" ca="1" si="216"/>
        <v>-</v>
      </c>
      <c r="W6876" t="str">
        <f t="shared" si="215"/>
        <v>-</v>
      </c>
    </row>
    <row r="6877" spans="1:29" x14ac:dyDescent="0.25">
      <c r="A6877" s="6"/>
      <c r="B6877" s="10"/>
      <c r="C6877" s="6"/>
      <c r="D6877" s="6"/>
      <c r="E6877" s="6"/>
      <c r="F6877" s="6"/>
      <c r="G6877" s="6"/>
      <c r="H6877" s="6"/>
      <c r="I6877" s="6"/>
      <c r="J6877" s="6"/>
      <c r="K6877" s="6"/>
      <c r="L6877" s="6"/>
      <c r="M6877" s="6"/>
      <c r="N6877" s="6"/>
      <c r="O6877" s="6"/>
      <c r="P6877" s="10"/>
      <c r="Q6877" s="15" t="str">
        <f t="shared" ca="1" si="216"/>
        <v>-</v>
      </c>
      <c r="R6877" s="6"/>
      <c r="S6877" s="6"/>
      <c r="T6877" s="6"/>
      <c r="U6877" s="6"/>
      <c r="V6877" s="6"/>
      <c r="W6877" s="6" t="str">
        <f t="shared" si="215"/>
        <v>-</v>
      </c>
      <c r="X6877" s="6"/>
      <c r="Y6877" s="6"/>
      <c r="Z6877" s="6"/>
      <c r="AA6877" s="6"/>
      <c r="AB6877" s="6"/>
      <c r="AC6877" s="6"/>
    </row>
    <row r="6878" spans="1:29" x14ac:dyDescent="0.25">
      <c r="Q6878" s="12" t="str">
        <f t="shared" ca="1" si="216"/>
        <v>-</v>
      </c>
      <c r="W6878" t="str">
        <f t="shared" si="215"/>
        <v>-</v>
      </c>
    </row>
    <row r="6879" spans="1:29" x14ac:dyDescent="0.25">
      <c r="A6879" s="6"/>
      <c r="B6879" s="10"/>
      <c r="C6879" s="6"/>
      <c r="D6879" s="6"/>
      <c r="E6879" s="6"/>
      <c r="F6879" s="6"/>
      <c r="G6879" s="6"/>
      <c r="H6879" s="6"/>
      <c r="I6879" s="6"/>
      <c r="J6879" s="6"/>
      <c r="K6879" s="6"/>
      <c r="L6879" s="6"/>
      <c r="M6879" s="6"/>
      <c r="N6879" s="6"/>
      <c r="O6879" s="6"/>
      <c r="P6879" s="10"/>
      <c r="Q6879" s="15" t="str">
        <f t="shared" ca="1" si="216"/>
        <v>-</v>
      </c>
      <c r="R6879" s="6"/>
      <c r="S6879" s="6"/>
      <c r="T6879" s="6"/>
      <c r="U6879" s="6"/>
      <c r="V6879" s="6"/>
      <c r="W6879" s="6" t="str">
        <f t="shared" si="215"/>
        <v>-</v>
      </c>
      <c r="X6879" s="6"/>
      <c r="Y6879" s="6"/>
      <c r="Z6879" s="6"/>
      <c r="AA6879" s="6"/>
      <c r="AB6879" s="6"/>
      <c r="AC6879" s="6"/>
    </row>
    <row r="6880" spans="1:29" x14ac:dyDescent="0.25">
      <c r="Q6880" s="12" t="str">
        <f t="shared" ca="1" si="216"/>
        <v>-</v>
      </c>
      <c r="W6880" t="str">
        <f t="shared" si="215"/>
        <v>-</v>
      </c>
    </row>
    <row r="6881" spans="1:29" x14ac:dyDescent="0.25">
      <c r="A6881" s="6"/>
      <c r="B6881" s="10"/>
      <c r="C6881" s="6"/>
      <c r="D6881" s="6"/>
      <c r="E6881" s="6"/>
      <c r="F6881" s="6"/>
      <c r="G6881" s="6"/>
      <c r="H6881" s="6"/>
      <c r="I6881" s="6"/>
      <c r="J6881" s="6"/>
      <c r="K6881" s="6"/>
      <c r="L6881" s="6"/>
      <c r="M6881" s="6"/>
      <c r="N6881" s="6"/>
      <c r="O6881" s="6"/>
      <c r="P6881" s="10"/>
      <c r="Q6881" s="15" t="str">
        <f t="shared" ca="1" si="216"/>
        <v>-</v>
      </c>
      <c r="R6881" s="6"/>
      <c r="S6881" s="6"/>
      <c r="T6881" s="6"/>
      <c r="U6881" s="6"/>
      <c r="V6881" s="6"/>
      <c r="W6881" s="6" t="str">
        <f t="shared" si="215"/>
        <v>-</v>
      </c>
      <c r="X6881" s="6"/>
      <c r="Y6881" s="6"/>
      <c r="Z6881" s="6"/>
      <c r="AA6881" s="6"/>
      <c r="AB6881" s="6"/>
      <c r="AC6881" s="6"/>
    </row>
    <row r="6882" spans="1:29" x14ac:dyDescent="0.25">
      <c r="Q6882" s="12" t="str">
        <f t="shared" ca="1" si="216"/>
        <v>-</v>
      </c>
      <c r="W6882" t="str">
        <f t="shared" si="215"/>
        <v>-</v>
      </c>
    </row>
    <row r="6883" spans="1:29" x14ac:dyDescent="0.25">
      <c r="A6883" s="6"/>
      <c r="B6883" s="10"/>
      <c r="C6883" s="6"/>
      <c r="D6883" s="6"/>
      <c r="E6883" s="6"/>
      <c r="F6883" s="6"/>
      <c r="G6883" s="6"/>
      <c r="H6883" s="6"/>
      <c r="I6883" s="6"/>
      <c r="J6883" s="6"/>
      <c r="K6883" s="6"/>
      <c r="L6883" s="6"/>
      <c r="M6883" s="6"/>
      <c r="N6883" s="6"/>
      <c r="O6883" s="6"/>
      <c r="P6883" s="10"/>
      <c r="Q6883" s="15" t="str">
        <f t="shared" ca="1" si="216"/>
        <v>-</v>
      </c>
      <c r="R6883" s="6"/>
      <c r="S6883" s="6"/>
      <c r="T6883" s="6"/>
      <c r="U6883" s="6"/>
      <c r="V6883" s="6"/>
      <c r="W6883" s="6" t="str">
        <f t="shared" si="215"/>
        <v>-</v>
      </c>
      <c r="X6883" s="6"/>
      <c r="Y6883" s="6"/>
      <c r="Z6883" s="6"/>
      <c r="AA6883" s="6"/>
      <c r="AB6883" s="6"/>
      <c r="AC6883" s="6"/>
    </row>
    <row r="6884" spans="1:29" x14ac:dyDescent="0.25">
      <c r="Q6884" s="12" t="str">
        <f t="shared" ca="1" si="216"/>
        <v>-</v>
      </c>
      <c r="W6884" t="str">
        <f t="shared" si="215"/>
        <v>-</v>
      </c>
    </row>
    <row r="6885" spans="1:29" x14ac:dyDescent="0.25">
      <c r="A6885" s="6"/>
      <c r="B6885" s="10"/>
      <c r="C6885" s="6"/>
      <c r="D6885" s="6"/>
      <c r="E6885" s="6"/>
      <c r="F6885" s="6"/>
      <c r="G6885" s="6"/>
      <c r="H6885" s="6"/>
      <c r="I6885" s="6"/>
      <c r="J6885" s="6"/>
      <c r="K6885" s="6"/>
      <c r="L6885" s="6"/>
      <c r="M6885" s="6"/>
      <c r="N6885" s="6"/>
      <c r="O6885" s="6"/>
      <c r="P6885" s="10"/>
      <c r="Q6885" s="15" t="str">
        <f t="shared" ca="1" si="216"/>
        <v>-</v>
      </c>
      <c r="R6885" s="6"/>
      <c r="S6885" s="6"/>
      <c r="T6885" s="6"/>
      <c r="U6885" s="6"/>
      <c r="V6885" s="6"/>
      <c r="W6885" s="6" t="str">
        <f t="shared" si="215"/>
        <v>-</v>
      </c>
      <c r="X6885" s="6"/>
      <c r="Y6885" s="6"/>
      <c r="Z6885" s="6"/>
      <c r="AA6885" s="6"/>
      <c r="AB6885" s="6"/>
      <c r="AC6885" s="6"/>
    </row>
    <row r="6886" spans="1:29" x14ac:dyDescent="0.25">
      <c r="Q6886" s="12" t="str">
        <f t="shared" ca="1" si="216"/>
        <v>-</v>
      </c>
      <c r="W6886" t="str">
        <f t="shared" si="215"/>
        <v>-</v>
      </c>
    </row>
    <row r="6887" spans="1:29" x14ac:dyDescent="0.25">
      <c r="A6887" s="6"/>
      <c r="B6887" s="10"/>
      <c r="C6887" s="6"/>
      <c r="D6887" s="6"/>
      <c r="E6887" s="6"/>
      <c r="F6887" s="6"/>
      <c r="G6887" s="6"/>
      <c r="H6887" s="6"/>
      <c r="I6887" s="6"/>
      <c r="J6887" s="6"/>
      <c r="K6887" s="6"/>
      <c r="L6887" s="6"/>
      <c r="M6887" s="6"/>
      <c r="N6887" s="6"/>
      <c r="O6887" s="6"/>
      <c r="P6887" s="10"/>
      <c r="Q6887" s="15" t="str">
        <f t="shared" ca="1" si="216"/>
        <v>-</v>
      </c>
      <c r="R6887" s="6"/>
      <c r="S6887" s="6"/>
      <c r="T6887" s="6"/>
      <c r="U6887" s="6"/>
      <c r="V6887" s="6"/>
      <c r="W6887" s="6" t="str">
        <f t="shared" si="215"/>
        <v>-</v>
      </c>
      <c r="X6887" s="6"/>
      <c r="Y6887" s="6"/>
      <c r="Z6887" s="6"/>
      <c r="AA6887" s="6"/>
      <c r="AB6887" s="6"/>
      <c r="AC6887" s="6"/>
    </row>
    <row r="6888" spans="1:29" x14ac:dyDescent="0.25">
      <c r="Q6888" s="12" t="str">
        <f t="shared" ca="1" si="216"/>
        <v>-</v>
      </c>
      <c r="W6888" t="str">
        <f t="shared" si="215"/>
        <v>-</v>
      </c>
    </row>
    <row r="6889" spans="1:29" x14ac:dyDescent="0.25">
      <c r="A6889" s="6"/>
      <c r="B6889" s="10"/>
      <c r="C6889" s="6"/>
      <c r="D6889" s="6"/>
      <c r="E6889" s="6"/>
      <c r="F6889" s="6"/>
      <c r="G6889" s="6"/>
      <c r="H6889" s="6"/>
      <c r="I6889" s="6"/>
      <c r="J6889" s="6"/>
      <c r="K6889" s="6"/>
      <c r="L6889" s="6"/>
      <c r="M6889" s="6"/>
      <c r="N6889" s="6"/>
      <c r="O6889" s="6"/>
      <c r="P6889" s="10"/>
      <c r="Q6889" s="15" t="str">
        <f t="shared" ca="1" si="216"/>
        <v>-</v>
      </c>
      <c r="R6889" s="6"/>
      <c r="S6889" s="6"/>
      <c r="T6889" s="6"/>
      <c r="U6889" s="6"/>
      <c r="V6889" s="6"/>
      <c r="W6889" s="6" t="str">
        <f t="shared" si="215"/>
        <v>-</v>
      </c>
      <c r="X6889" s="6"/>
      <c r="Y6889" s="6"/>
      <c r="Z6889" s="6"/>
      <c r="AA6889" s="6"/>
      <c r="AB6889" s="6"/>
      <c r="AC6889" s="6"/>
    </row>
    <row r="6890" spans="1:29" x14ac:dyDescent="0.25">
      <c r="Q6890" s="12" t="str">
        <f t="shared" ca="1" si="216"/>
        <v>-</v>
      </c>
      <c r="W6890" t="str">
        <f t="shared" si="215"/>
        <v>-</v>
      </c>
    </row>
    <row r="6891" spans="1:29" x14ac:dyDescent="0.25">
      <c r="A6891" s="6"/>
      <c r="B6891" s="10"/>
      <c r="C6891" s="6"/>
      <c r="D6891" s="6"/>
      <c r="E6891" s="6"/>
      <c r="F6891" s="6"/>
      <c r="G6891" s="6"/>
      <c r="H6891" s="6"/>
      <c r="I6891" s="6"/>
      <c r="J6891" s="6"/>
      <c r="K6891" s="6"/>
      <c r="L6891" s="6"/>
      <c r="M6891" s="6"/>
      <c r="N6891" s="6"/>
      <c r="O6891" s="6"/>
      <c r="P6891" s="10"/>
      <c r="Q6891" s="15" t="str">
        <f t="shared" ca="1" si="216"/>
        <v>-</v>
      </c>
      <c r="R6891" s="6"/>
      <c r="S6891" s="6"/>
      <c r="T6891" s="6"/>
      <c r="U6891" s="6"/>
      <c r="V6891" s="6"/>
      <c r="W6891" s="6" t="str">
        <f t="shared" si="215"/>
        <v>-</v>
      </c>
      <c r="X6891" s="6"/>
      <c r="Y6891" s="6"/>
      <c r="Z6891" s="6"/>
      <c r="AA6891" s="6"/>
      <c r="AB6891" s="6"/>
      <c r="AC6891" s="6"/>
    </row>
    <row r="6892" spans="1:29" x14ac:dyDescent="0.25">
      <c r="Q6892" s="12" t="str">
        <f t="shared" ca="1" si="216"/>
        <v>-</v>
      </c>
      <c r="W6892" t="str">
        <f t="shared" si="215"/>
        <v>-</v>
      </c>
    </row>
    <row r="6893" spans="1:29" x14ac:dyDescent="0.25">
      <c r="A6893" s="6"/>
      <c r="B6893" s="10"/>
      <c r="C6893" s="6"/>
      <c r="D6893" s="6"/>
      <c r="E6893" s="6"/>
      <c r="F6893" s="6"/>
      <c r="G6893" s="6"/>
      <c r="H6893" s="6"/>
      <c r="I6893" s="6"/>
      <c r="J6893" s="6"/>
      <c r="K6893" s="6"/>
      <c r="L6893" s="6"/>
      <c r="M6893" s="6"/>
      <c r="N6893" s="6"/>
      <c r="O6893" s="6"/>
      <c r="P6893" s="10"/>
      <c r="Q6893" s="15" t="str">
        <f t="shared" ca="1" si="216"/>
        <v>-</v>
      </c>
      <c r="R6893" s="6"/>
      <c r="S6893" s="6"/>
      <c r="T6893" s="6"/>
      <c r="U6893" s="6"/>
      <c r="V6893" s="6"/>
      <c r="W6893" s="6" t="str">
        <f t="shared" si="215"/>
        <v>-</v>
      </c>
      <c r="X6893" s="6"/>
      <c r="Y6893" s="6"/>
      <c r="Z6893" s="6"/>
      <c r="AA6893" s="6"/>
      <c r="AB6893" s="6"/>
      <c r="AC6893" s="6"/>
    </row>
    <row r="6894" spans="1:29" x14ac:dyDescent="0.25">
      <c r="Q6894" s="12" t="str">
        <f t="shared" ca="1" si="216"/>
        <v>-</v>
      </c>
      <c r="W6894" t="str">
        <f t="shared" si="215"/>
        <v>-</v>
      </c>
    </row>
    <row r="6895" spans="1:29" x14ac:dyDescent="0.25">
      <c r="A6895" s="6"/>
      <c r="B6895" s="10"/>
      <c r="C6895" s="6"/>
      <c r="D6895" s="6"/>
      <c r="E6895" s="6"/>
      <c r="F6895" s="6"/>
      <c r="G6895" s="6"/>
      <c r="H6895" s="6"/>
      <c r="I6895" s="6"/>
      <c r="J6895" s="6"/>
      <c r="K6895" s="6"/>
      <c r="L6895" s="6"/>
      <c r="M6895" s="6"/>
      <c r="N6895" s="6"/>
      <c r="O6895" s="6"/>
      <c r="P6895" s="10"/>
      <c r="Q6895" s="15" t="str">
        <f t="shared" ca="1" si="216"/>
        <v>-</v>
      </c>
      <c r="R6895" s="6"/>
      <c r="S6895" s="6"/>
      <c r="T6895" s="6"/>
      <c r="U6895" s="6"/>
      <c r="V6895" s="6"/>
      <c r="W6895" s="6" t="str">
        <f t="shared" si="215"/>
        <v>-</v>
      </c>
      <c r="X6895" s="6"/>
      <c r="Y6895" s="6"/>
      <c r="Z6895" s="6"/>
      <c r="AA6895" s="6"/>
      <c r="AB6895" s="6"/>
      <c r="AC6895" s="6"/>
    </row>
    <row r="6896" spans="1:29" x14ac:dyDescent="0.25">
      <c r="Q6896" s="12" t="str">
        <f t="shared" ca="1" si="216"/>
        <v>-</v>
      </c>
      <c r="W6896" t="str">
        <f t="shared" si="215"/>
        <v>-</v>
      </c>
    </row>
    <row r="6897" spans="1:29" x14ac:dyDescent="0.25">
      <c r="A6897" s="6"/>
      <c r="B6897" s="10"/>
      <c r="C6897" s="6"/>
      <c r="D6897" s="6"/>
      <c r="E6897" s="6"/>
      <c r="F6897" s="6"/>
      <c r="G6897" s="6"/>
      <c r="H6897" s="6"/>
      <c r="I6897" s="6"/>
      <c r="J6897" s="6"/>
      <c r="K6897" s="6"/>
      <c r="L6897" s="6"/>
      <c r="M6897" s="6"/>
      <c r="N6897" s="6"/>
      <c r="O6897" s="6"/>
      <c r="P6897" s="10"/>
      <c r="Q6897" s="15" t="str">
        <f t="shared" ca="1" si="216"/>
        <v>-</v>
      </c>
      <c r="R6897" s="6"/>
      <c r="S6897" s="6"/>
      <c r="T6897" s="6"/>
      <c r="U6897" s="6"/>
      <c r="V6897" s="6"/>
      <c r="W6897" s="6" t="str">
        <f t="shared" si="215"/>
        <v>-</v>
      </c>
      <c r="X6897" s="6"/>
      <c r="Y6897" s="6"/>
      <c r="Z6897" s="6"/>
      <c r="AA6897" s="6"/>
      <c r="AB6897" s="6"/>
      <c r="AC6897" s="6"/>
    </row>
    <row r="6898" spans="1:29" x14ac:dyDescent="0.25">
      <c r="Q6898" s="12" t="str">
        <f t="shared" ca="1" si="216"/>
        <v>-</v>
      </c>
      <c r="W6898" t="str">
        <f t="shared" si="215"/>
        <v>-</v>
      </c>
    </row>
    <row r="6899" spans="1:29" x14ac:dyDescent="0.25">
      <c r="A6899" s="6"/>
      <c r="B6899" s="10"/>
      <c r="C6899" s="6"/>
      <c r="D6899" s="6"/>
      <c r="E6899" s="6"/>
      <c r="F6899" s="6"/>
      <c r="G6899" s="6"/>
      <c r="H6899" s="6"/>
      <c r="I6899" s="6"/>
      <c r="J6899" s="6"/>
      <c r="K6899" s="6"/>
      <c r="L6899" s="6"/>
      <c r="M6899" s="6"/>
      <c r="N6899" s="6"/>
      <c r="O6899" s="6"/>
      <c r="P6899" s="10"/>
      <c r="Q6899" s="15" t="str">
        <f t="shared" ca="1" si="216"/>
        <v>-</v>
      </c>
      <c r="R6899" s="6"/>
      <c r="S6899" s="6"/>
      <c r="T6899" s="6"/>
      <c r="U6899" s="6"/>
      <c r="V6899" s="6"/>
      <c r="W6899" s="6" t="str">
        <f t="shared" si="215"/>
        <v>-</v>
      </c>
      <c r="X6899" s="6"/>
      <c r="Y6899" s="6"/>
      <c r="Z6899" s="6"/>
      <c r="AA6899" s="6"/>
      <c r="AB6899" s="6"/>
      <c r="AC6899" s="6"/>
    </row>
    <row r="6900" spans="1:29" x14ac:dyDescent="0.25">
      <c r="Q6900" s="12" t="str">
        <f t="shared" ca="1" si="216"/>
        <v>-</v>
      </c>
      <c r="W6900" t="str">
        <f t="shared" si="215"/>
        <v>-</v>
      </c>
    </row>
    <row r="6901" spans="1:29" x14ac:dyDescent="0.25">
      <c r="A6901" s="6"/>
      <c r="B6901" s="10"/>
      <c r="C6901" s="6"/>
      <c r="D6901" s="6"/>
      <c r="E6901" s="6"/>
      <c r="F6901" s="6"/>
      <c r="G6901" s="6"/>
      <c r="H6901" s="6"/>
      <c r="I6901" s="6"/>
      <c r="J6901" s="6"/>
      <c r="K6901" s="6"/>
      <c r="L6901" s="6"/>
      <c r="M6901" s="6"/>
      <c r="N6901" s="6"/>
      <c r="O6901" s="6"/>
      <c r="P6901" s="10"/>
      <c r="Q6901" s="15" t="str">
        <f t="shared" ca="1" si="216"/>
        <v>-</v>
      </c>
      <c r="R6901" s="6"/>
      <c r="S6901" s="6"/>
      <c r="T6901" s="6"/>
      <c r="U6901" s="6"/>
      <c r="V6901" s="6"/>
      <c r="W6901" s="6" t="str">
        <f t="shared" si="215"/>
        <v>-</v>
      </c>
      <c r="X6901" s="6"/>
      <c r="Y6901" s="6"/>
      <c r="Z6901" s="6"/>
      <c r="AA6901" s="6"/>
      <c r="AB6901" s="6"/>
      <c r="AC6901" s="6"/>
    </row>
    <row r="6902" spans="1:29" x14ac:dyDescent="0.25">
      <c r="Q6902" s="12" t="str">
        <f t="shared" ca="1" si="216"/>
        <v>-</v>
      </c>
      <c r="W6902" t="str">
        <f t="shared" si="215"/>
        <v>-</v>
      </c>
    </row>
    <row r="6903" spans="1:29" x14ac:dyDescent="0.25">
      <c r="A6903" s="6"/>
      <c r="B6903" s="10"/>
      <c r="C6903" s="6"/>
      <c r="D6903" s="6"/>
      <c r="E6903" s="6"/>
      <c r="F6903" s="6"/>
      <c r="G6903" s="6"/>
      <c r="H6903" s="6"/>
      <c r="I6903" s="6"/>
      <c r="J6903" s="6"/>
      <c r="K6903" s="6"/>
      <c r="L6903" s="6"/>
      <c r="M6903" s="6"/>
      <c r="N6903" s="6"/>
      <c r="O6903" s="6"/>
      <c r="P6903" s="10"/>
      <c r="Q6903" s="15" t="str">
        <f t="shared" ca="1" si="216"/>
        <v>-</v>
      </c>
      <c r="R6903" s="6"/>
      <c r="S6903" s="6"/>
      <c r="T6903" s="6"/>
      <c r="U6903" s="6"/>
      <c r="V6903" s="6"/>
      <c r="W6903" s="6" t="str">
        <f t="shared" si="215"/>
        <v>-</v>
      </c>
      <c r="X6903" s="6"/>
      <c r="Y6903" s="6"/>
      <c r="Z6903" s="6"/>
      <c r="AA6903" s="6"/>
      <c r="AB6903" s="6"/>
      <c r="AC6903" s="6"/>
    </row>
    <row r="6904" spans="1:29" x14ac:dyDescent="0.25">
      <c r="Q6904" s="12" t="str">
        <f t="shared" ca="1" si="216"/>
        <v>-</v>
      </c>
      <c r="W6904" t="str">
        <f t="shared" si="215"/>
        <v>-</v>
      </c>
    </row>
    <row r="6905" spans="1:29" x14ac:dyDescent="0.25">
      <c r="A6905" s="6"/>
      <c r="B6905" s="10"/>
      <c r="C6905" s="6"/>
      <c r="D6905" s="6"/>
      <c r="E6905" s="6"/>
      <c r="F6905" s="6"/>
      <c r="G6905" s="6"/>
      <c r="H6905" s="6"/>
      <c r="I6905" s="6"/>
      <c r="J6905" s="6"/>
      <c r="K6905" s="6"/>
      <c r="L6905" s="6"/>
      <c r="M6905" s="6"/>
      <c r="N6905" s="6"/>
      <c r="O6905" s="6"/>
      <c r="P6905" s="10"/>
      <c r="Q6905" s="15" t="str">
        <f t="shared" ca="1" si="216"/>
        <v>-</v>
      </c>
      <c r="R6905" s="6"/>
      <c r="S6905" s="6"/>
      <c r="T6905" s="6"/>
      <c r="U6905" s="6"/>
      <c r="V6905" s="6"/>
      <c r="W6905" s="6" t="str">
        <f t="shared" si="215"/>
        <v>-</v>
      </c>
      <c r="X6905" s="6"/>
      <c r="Y6905" s="6"/>
      <c r="Z6905" s="6"/>
      <c r="AA6905" s="6"/>
      <c r="AB6905" s="6"/>
      <c r="AC6905" s="6"/>
    </row>
    <row r="6906" spans="1:29" x14ac:dyDescent="0.25">
      <c r="Q6906" s="12" t="str">
        <f t="shared" ca="1" si="216"/>
        <v>-</v>
      </c>
      <c r="W6906" t="str">
        <f t="shared" si="215"/>
        <v>-</v>
      </c>
    </row>
    <row r="6907" spans="1:29" x14ac:dyDescent="0.25">
      <c r="A6907" s="6"/>
      <c r="B6907" s="10"/>
      <c r="C6907" s="6"/>
      <c r="D6907" s="6"/>
      <c r="E6907" s="6"/>
      <c r="F6907" s="6"/>
      <c r="G6907" s="6"/>
      <c r="H6907" s="6"/>
      <c r="I6907" s="6"/>
      <c r="J6907" s="6"/>
      <c r="K6907" s="6"/>
      <c r="L6907" s="6"/>
      <c r="M6907" s="6"/>
      <c r="N6907" s="6"/>
      <c r="O6907" s="6"/>
      <c r="P6907" s="10"/>
      <c r="Q6907" s="15" t="str">
        <f t="shared" ca="1" si="216"/>
        <v>-</v>
      </c>
      <c r="R6907" s="6"/>
      <c r="S6907" s="6"/>
      <c r="T6907" s="6"/>
      <c r="U6907" s="6"/>
      <c r="V6907" s="6"/>
      <c r="W6907" s="6" t="str">
        <f t="shared" si="215"/>
        <v>-</v>
      </c>
      <c r="X6907" s="6"/>
      <c r="Y6907" s="6"/>
      <c r="Z6907" s="6"/>
      <c r="AA6907" s="6"/>
      <c r="AB6907" s="6"/>
      <c r="AC6907" s="6"/>
    </row>
    <row r="6908" spans="1:29" x14ac:dyDescent="0.25">
      <c r="Q6908" s="12" t="str">
        <f t="shared" ca="1" si="216"/>
        <v>-</v>
      </c>
      <c r="W6908" t="str">
        <f t="shared" si="215"/>
        <v>-</v>
      </c>
    </row>
    <row r="6909" spans="1:29" x14ac:dyDescent="0.25">
      <c r="A6909" s="6"/>
      <c r="B6909" s="10"/>
      <c r="C6909" s="6"/>
      <c r="D6909" s="6"/>
      <c r="E6909" s="6"/>
      <c r="F6909" s="6"/>
      <c r="G6909" s="6"/>
      <c r="H6909" s="6"/>
      <c r="I6909" s="6"/>
      <c r="J6909" s="6"/>
      <c r="K6909" s="6"/>
      <c r="L6909" s="6"/>
      <c r="M6909" s="6"/>
      <c r="N6909" s="6"/>
      <c r="O6909" s="6"/>
      <c r="P6909" s="10"/>
      <c r="Q6909" s="15" t="str">
        <f t="shared" ca="1" si="216"/>
        <v>-</v>
      </c>
      <c r="R6909" s="6"/>
      <c r="S6909" s="6"/>
      <c r="T6909" s="6"/>
      <c r="U6909" s="6"/>
      <c r="V6909" s="6"/>
      <c r="W6909" s="6" t="str">
        <f t="shared" si="215"/>
        <v>-</v>
      </c>
      <c r="X6909" s="6"/>
      <c r="Y6909" s="6"/>
      <c r="Z6909" s="6"/>
      <c r="AA6909" s="6"/>
      <c r="AB6909" s="6"/>
      <c r="AC6909" s="6"/>
    </row>
    <row r="6910" spans="1:29" x14ac:dyDescent="0.25">
      <c r="Q6910" s="12" t="str">
        <f t="shared" ca="1" si="216"/>
        <v>-</v>
      </c>
      <c r="W6910" t="str">
        <f t="shared" si="215"/>
        <v>-</v>
      </c>
    </row>
    <row r="6911" spans="1:29" x14ac:dyDescent="0.25">
      <c r="A6911" s="6"/>
      <c r="B6911" s="10"/>
      <c r="C6911" s="6"/>
      <c r="D6911" s="6"/>
      <c r="E6911" s="6"/>
      <c r="F6911" s="6"/>
      <c r="G6911" s="6"/>
      <c r="H6911" s="6"/>
      <c r="I6911" s="6"/>
      <c r="J6911" s="6"/>
      <c r="K6911" s="6"/>
      <c r="L6911" s="6"/>
      <c r="M6911" s="6"/>
      <c r="N6911" s="6"/>
      <c r="O6911" s="6"/>
      <c r="P6911" s="10"/>
      <c r="Q6911" s="15" t="str">
        <f t="shared" ca="1" si="216"/>
        <v>-</v>
      </c>
      <c r="R6911" s="6"/>
      <c r="S6911" s="6"/>
      <c r="T6911" s="6"/>
      <c r="U6911" s="6"/>
      <c r="V6911" s="6"/>
      <c r="W6911" s="6" t="str">
        <f t="shared" ref="W6911:W6974" si="217">IF(OR(ISBLANK(J6911),ISBLANK(V6911)),"-",(IF(J6911=V6911,"Yes","No")))</f>
        <v>-</v>
      </c>
      <c r="X6911" s="6"/>
      <c r="Y6911" s="6"/>
      <c r="Z6911" s="6"/>
      <c r="AA6911" s="6"/>
      <c r="AB6911" s="6"/>
      <c r="AC6911" s="6"/>
    </row>
    <row r="6912" spans="1:29" x14ac:dyDescent="0.25">
      <c r="Q6912" s="12" t="str">
        <f t="shared" ref="Q6912:Q6975" ca="1" si="218">IF(B6912&gt;1/1/1900, (IF(R6912="Closed",(DATEDIF(B6912,P6912,"d"))-(DATEDIF(M6912,O6912,"d")),IF(OR(R6912="Pending",ISBLANK(P6912)),TODAY()-B6912))),"-")</f>
        <v>-</v>
      </c>
      <c r="W6912" t="str">
        <f t="shared" si="217"/>
        <v>-</v>
      </c>
    </row>
    <row r="6913" spans="1:29" x14ac:dyDescent="0.25">
      <c r="A6913" s="6"/>
      <c r="B6913" s="10"/>
      <c r="C6913" s="6"/>
      <c r="D6913" s="6"/>
      <c r="E6913" s="6"/>
      <c r="F6913" s="6"/>
      <c r="G6913" s="6"/>
      <c r="H6913" s="6"/>
      <c r="I6913" s="6"/>
      <c r="J6913" s="6"/>
      <c r="K6913" s="6"/>
      <c r="L6913" s="6"/>
      <c r="M6913" s="6"/>
      <c r="N6913" s="6"/>
      <c r="O6913" s="6"/>
      <c r="P6913" s="10"/>
      <c r="Q6913" s="15" t="str">
        <f t="shared" ca="1" si="218"/>
        <v>-</v>
      </c>
      <c r="R6913" s="6"/>
      <c r="S6913" s="6"/>
      <c r="T6913" s="6"/>
      <c r="U6913" s="6"/>
      <c r="V6913" s="6"/>
      <c r="W6913" s="6" t="str">
        <f t="shared" si="217"/>
        <v>-</v>
      </c>
      <c r="X6913" s="6"/>
      <c r="Y6913" s="6"/>
      <c r="Z6913" s="6"/>
      <c r="AA6913" s="6"/>
      <c r="AB6913" s="6"/>
      <c r="AC6913" s="6"/>
    </row>
    <row r="6914" spans="1:29" x14ac:dyDescent="0.25">
      <c r="Q6914" s="12" t="str">
        <f t="shared" ca="1" si="218"/>
        <v>-</v>
      </c>
      <c r="W6914" t="str">
        <f t="shared" si="217"/>
        <v>-</v>
      </c>
    </row>
    <row r="6915" spans="1:29" x14ac:dyDescent="0.25">
      <c r="A6915" s="6"/>
      <c r="B6915" s="10"/>
      <c r="C6915" s="6"/>
      <c r="D6915" s="6"/>
      <c r="E6915" s="6"/>
      <c r="F6915" s="6"/>
      <c r="G6915" s="6"/>
      <c r="H6915" s="6"/>
      <c r="I6915" s="6"/>
      <c r="J6915" s="6"/>
      <c r="K6915" s="6"/>
      <c r="L6915" s="6"/>
      <c r="M6915" s="6"/>
      <c r="N6915" s="6"/>
      <c r="O6915" s="6"/>
      <c r="P6915" s="10"/>
      <c r="Q6915" s="15" t="str">
        <f t="shared" ca="1" si="218"/>
        <v>-</v>
      </c>
      <c r="R6915" s="6"/>
      <c r="S6915" s="6"/>
      <c r="T6915" s="6"/>
      <c r="U6915" s="6"/>
      <c r="V6915" s="6"/>
      <c r="W6915" s="6" t="str">
        <f t="shared" si="217"/>
        <v>-</v>
      </c>
      <c r="X6915" s="6"/>
      <c r="Y6915" s="6"/>
      <c r="Z6915" s="6"/>
      <c r="AA6915" s="6"/>
      <c r="AB6915" s="6"/>
      <c r="AC6915" s="6"/>
    </row>
    <row r="6916" spans="1:29" x14ac:dyDescent="0.25">
      <c r="Q6916" s="12" t="str">
        <f t="shared" ca="1" si="218"/>
        <v>-</v>
      </c>
      <c r="W6916" t="str">
        <f t="shared" si="217"/>
        <v>-</v>
      </c>
    </row>
    <row r="6917" spans="1:29" x14ac:dyDescent="0.25">
      <c r="A6917" s="6"/>
      <c r="B6917" s="10"/>
      <c r="C6917" s="6"/>
      <c r="D6917" s="6"/>
      <c r="E6917" s="6"/>
      <c r="F6917" s="6"/>
      <c r="G6917" s="6"/>
      <c r="H6917" s="6"/>
      <c r="I6917" s="6"/>
      <c r="J6917" s="6"/>
      <c r="K6917" s="6"/>
      <c r="L6917" s="6"/>
      <c r="M6917" s="6"/>
      <c r="N6917" s="6"/>
      <c r="O6917" s="6"/>
      <c r="P6917" s="10"/>
      <c r="Q6917" s="15" t="str">
        <f t="shared" ca="1" si="218"/>
        <v>-</v>
      </c>
      <c r="R6917" s="6"/>
      <c r="S6917" s="6"/>
      <c r="T6917" s="6"/>
      <c r="U6917" s="6"/>
      <c r="V6917" s="6"/>
      <c r="W6917" s="6" t="str">
        <f t="shared" si="217"/>
        <v>-</v>
      </c>
      <c r="X6917" s="6"/>
      <c r="Y6917" s="6"/>
      <c r="Z6917" s="6"/>
      <c r="AA6917" s="6"/>
      <c r="AB6917" s="6"/>
      <c r="AC6917" s="6"/>
    </row>
    <row r="6918" spans="1:29" x14ac:dyDescent="0.25">
      <c r="Q6918" s="12" t="str">
        <f t="shared" ca="1" si="218"/>
        <v>-</v>
      </c>
      <c r="W6918" t="str">
        <f t="shared" si="217"/>
        <v>-</v>
      </c>
    </row>
    <row r="6919" spans="1:29" x14ac:dyDescent="0.25">
      <c r="A6919" s="6"/>
      <c r="B6919" s="10"/>
      <c r="C6919" s="6"/>
      <c r="D6919" s="6"/>
      <c r="E6919" s="6"/>
      <c r="F6919" s="6"/>
      <c r="G6919" s="6"/>
      <c r="H6919" s="6"/>
      <c r="I6919" s="6"/>
      <c r="J6919" s="6"/>
      <c r="K6919" s="6"/>
      <c r="L6919" s="6"/>
      <c r="M6919" s="6"/>
      <c r="N6919" s="6"/>
      <c r="O6919" s="6"/>
      <c r="P6919" s="10"/>
      <c r="Q6919" s="15" t="str">
        <f t="shared" ca="1" si="218"/>
        <v>-</v>
      </c>
      <c r="R6919" s="6"/>
      <c r="S6919" s="6"/>
      <c r="T6919" s="6"/>
      <c r="U6919" s="6"/>
      <c r="V6919" s="6"/>
      <c r="W6919" s="6" t="str">
        <f t="shared" si="217"/>
        <v>-</v>
      </c>
      <c r="X6919" s="6"/>
      <c r="Y6919" s="6"/>
      <c r="Z6919" s="6"/>
      <c r="AA6919" s="6"/>
      <c r="AB6919" s="6"/>
      <c r="AC6919" s="6"/>
    </row>
    <row r="6920" spans="1:29" x14ac:dyDescent="0.25">
      <c r="Q6920" s="12" t="str">
        <f t="shared" ca="1" si="218"/>
        <v>-</v>
      </c>
      <c r="W6920" t="str">
        <f t="shared" si="217"/>
        <v>-</v>
      </c>
    </row>
    <row r="6921" spans="1:29" x14ac:dyDescent="0.25">
      <c r="A6921" s="6"/>
      <c r="B6921" s="10"/>
      <c r="C6921" s="6"/>
      <c r="D6921" s="6"/>
      <c r="E6921" s="6"/>
      <c r="F6921" s="6"/>
      <c r="G6921" s="6"/>
      <c r="H6921" s="6"/>
      <c r="I6921" s="6"/>
      <c r="J6921" s="6"/>
      <c r="K6921" s="6"/>
      <c r="L6921" s="6"/>
      <c r="M6921" s="6"/>
      <c r="N6921" s="6"/>
      <c r="O6921" s="6"/>
      <c r="P6921" s="10"/>
      <c r="Q6921" s="15" t="str">
        <f t="shared" ca="1" si="218"/>
        <v>-</v>
      </c>
      <c r="R6921" s="6"/>
      <c r="S6921" s="6"/>
      <c r="T6921" s="6"/>
      <c r="U6921" s="6"/>
      <c r="V6921" s="6"/>
      <c r="W6921" s="6" t="str">
        <f t="shared" si="217"/>
        <v>-</v>
      </c>
      <c r="X6921" s="6"/>
      <c r="Y6921" s="6"/>
      <c r="Z6921" s="6"/>
      <c r="AA6921" s="6"/>
      <c r="AB6921" s="6"/>
      <c r="AC6921" s="6"/>
    </row>
    <row r="6922" spans="1:29" x14ac:dyDescent="0.25">
      <c r="Q6922" s="12" t="str">
        <f t="shared" ca="1" si="218"/>
        <v>-</v>
      </c>
      <c r="W6922" t="str">
        <f t="shared" si="217"/>
        <v>-</v>
      </c>
    </row>
    <row r="6923" spans="1:29" x14ac:dyDescent="0.25">
      <c r="A6923" s="6"/>
      <c r="B6923" s="10"/>
      <c r="C6923" s="6"/>
      <c r="D6923" s="6"/>
      <c r="E6923" s="6"/>
      <c r="F6923" s="6"/>
      <c r="G6923" s="6"/>
      <c r="H6923" s="6"/>
      <c r="I6923" s="6"/>
      <c r="J6923" s="6"/>
      <c r="K6923" s="6"/>
      <c r="L6923" s="6"/>
      <c r="M6923" s="6"/>
      <c r="N6923" s="6"/>
      <c r="O6923" s="6"/>
      <c r="P6923" s="10"/>
      <c r="Q6923" s="15" t="str">
        <f t="shared" ca="1" si="218"/>
        <v>-</v>
      </c>
      <c r="R6923" s="6"/>
      <c r="S6923" s="6"/>
      <c r="T6923" s="6"/>
      <c r="U6923" s="6"/>
      <c r="V6923" s="6"/>
      <c r="W6923" s="6" t="str">
        <f t="shared" si="217"/>
        <v>-</v>
      </c>
      <c r="X6923" s="6"/>
      <c r="Y6923" s="6"/>
      <c r="Z6923" s="6"/>
      <c r="AA6923" s="6"/>
      <c r="AB6923" s="6"/>
      <c r="AC6923" s="6"/>
    </row>
    <row r="6924" spans="1:29" x14ac:dyDescent="0.25">
      <c r="Q6924" s="12" t="str">
        <f t="shared" ca="1" si="218"/>
        <v>-</v>
      </c>
      <c r="W6924" t="str">
        <f t="shared" si="217"/>
        <v>-</v>
      </c>
    </row>
    <row r="6925" spans="1:29" x14ac:dyDescent="0.25">
      <c r="A6925" s="6"/>
      <c r="B6925" s="10"/>
      <c r="C6925" s="6"/>
      <c r="D6925" s="6"/>
      <c r="E6925" s="6"/>
      <c r="F6925" s="6"/>
      <c r="G6925" s="6"/>
      <c r="H6925" s="6"/>
      <c r="I6925" s="6"/>
      <c r="J6925" s="6"/>
      <c r="K6925" s="6"/>
      <c r="L6925" s="6"/>
      <c r="M6925" s="6"/>
      <c r="N6925" s="6"/>
      <c r="O6925" s="6"/>
      <c r="P6925" s="10"/>
      <c r="Q6925" s="15" t="str">
        <f t="shared" ca="1" si="218"/>
        <v>-</v>
      </c>
      <c r="R6925" s="6"/>
      <c r="S6925" s="6"/>
      <c r="T6925" s="6"/>
      <c r="U6925" s="6"/>
      <c r="V6925" s="6"/>
      <c r="W6925" s="6" t="str">
        <f t="shared" si="217"/>
        <v>-</v>
      </c>
      <c r="X6925" s="6"/>
      <c r="Y6925" s="6"/>
      <c r="Z6925" s="6"/>
      <c r="AA6925" s="6"/>
      <c r="AB6925" s="6"/>
      <c r="AC6925" s="6"/>
    </row>
    <row r="6926" spans="1:29" x14ac:dyDescent="0.25">
      <c r="Q6926" s="12" t="str">
        <f t="shared" ca="1" si="218"/>
        <v>-</v>
      </c>
      <c r="W6926" t="str">
        <f t="shared" si="217"/>
        <v>-</v>
      </c>
    </row>
    <row r="6927" spans="1:29" x14ac:dyDescent="0.25">
      <c r="A6927" s="6"/>
      <c r="B6927" s="10"/>
      <c r="C6927" s="6"/>
      <c r="D6927" s="6"/>
      <c r="E6927" s="6"/>
      <c r="F6927" s="6"/>
      <c r="G6927" s="6"/>
      <c r="H6927" s="6"/>
      <c r="I6927" s="6"/>
      <c r="J6927" s="6"/>
      <c r="K6927" s="6"/>
      <c r="L6927" s="6"/>
      <c r="M6927" s="6"/>
      <c r="N6927" s="6"/>
      <c r="O6927" s="6"/>
      <c r="P6927" s="10"/>
      <c r="Q6927" s="15" t="str">
        <f t="shared" ca="1" si="218"/>
        <v>-</v>
      </c>
      <c r="R6927" s="6"/>
      <c r="S6927" s="6"/>
      <c r="T6927" s="6"/>
      <c r="U6927" s="6"/>
      <c r="V6927" s="6"/>
      <c r="W6927" s="6" t="str">
        <f t="shared" si="217"/>
        <v>-</v>
      </c>
      <c r="X6927" s="6"/>
      <c r="Y6927" s="6"/>
      <c r="Z6927" s="6"/>
      <c r="AA6927" s="6"/>
      <c r="AB6927" s="6"/>
      <c r="AC6927" s="6"/>
    </row>
    <row r="6928" spans="1:29" x14ac:dyDescent="0.25">
      <c r="Q6928" s="12" t="str">
        <f t="shared" ca="1" si="218"/>
        <v>-</v>
      </c>
      <c r="W6928" t="str">
        <f t="shared" si="217"/>
        <v>-</v>
      </c>
    </row>
    <row r="6929" spans="1:29" x14ac:dyDescent="0.25">
      <c r="A6929" s="6"/>
      <c r="B6929" s="10"/>
      <c r="C6929" s="6"/>
      <c r="D6929" s="6"/>
      <c r="E6929" s="6"/>
      <c r="F6929" s="6"/>
      <c r="G6929" s="6"/>
      <c r="H6929" s="6"/>
      <c r="I6929" s="6"/>
      <c r="J6929" s="6"/>
      <c r="K6929" s="6"/>
      <c r="L6929" s="6"/>
      <c r="M6929" s="6"/>
      <c r="N6929" s="6"/>
      <c r="O6929" s="6"/>
      <c r="P6929" s="10"/>
      <c r="Q6929" s="15" t="str">
        <f t="shared" ca="1" si="218"/>
        <v>-</v>
      </c>
      <c r="R6929" s="6"/>
      <c r="S6929" s="6"/>
      <c r="T6929" s="6"/>
      <c r="U6929" s="6"/>
      <c r="V6929" s="6"/>
      <c r="W6929" s="6" t="str">
        <f t="shared" si="217"/>
        <v>-</v>
      </c>
      <c r="X6929" s="6"/>
      <c r="Y6929" s="6"/>
      <c r="Z6929" s="6"/>
      <c r="AA6929" s="6"/>
      <c r="AB6929" s="6"/>
      <c r="AC6929" s="6"/>
    </row>
    <row r="6930" spans="1:29" x14ac:dyDescent="0.25">
      <c r="Q6930" s="12" t="str">
        <f t="shared" ca="1" si="218"/>
        <v>-</v>
      </c>
      <c r="W6930" t="str">
        <f t="shared" si="217"/>
        <v>-</v>
      </c>
    </row>
    <row r="6931" spans="1:29" x14ac:dyDescent="0.25">
      <c r="A6931" s="6"/>
      <c r="B6931" s="10"/>
      <c r="C6931" s="6"/>
      <c r="D6931" s="6"/>
      <c r="E6931" s="6"/>
      <c r="F6931" s="6"/>
      <c r="G6931" s="6"/>
      <c r="H6931" s="6"/>
      <c r="I6931" s="6"/>
      <c r="J6931" s="6"/>
      <c r="K6931" s="6"/>
      <c r="L6931" s="6"/>
      <c r="M6931" s="6"/>
      <c r="N6931" s="6"/>
      <c r="O6931" s="6"/>
      <c r="P6931" s="10"/>
      <c r="Q6931" s="15" t="str">
        <f t="shared" ca="1" si="218"/>
        <v>-</v>
      </c>
      <c r="R6931" s="6"/>
      <c r="S6931" s="6"/>
      <c r="T6931" s="6"/>
      <c r="U6931" s="6"/>
      <c r="V6931" s="6"/>
      <c r="W6931" s="6" t="str">
        <f t="shared" si="217"/>
        <v>-</v>
      </c>
      <c r="X6931" s="6"/>
      <c r="Y6931" s="6"/>
      <c r="Z6931" s="6"/>
      <c r="AA6931" s="6"/>
      <c r="AB6931" s="6"/>
      <c r="AC6931" s="6"/>
    </row>
    <row r="6932" spans="1:29" x14ac:dyDescent="0.25">
      <c r="Q6932" s="12" t="str">
        <f t="shared" ca="1" si="218"/>
        <v>-</v>
      </c>
      <c r="W6932" t="str">
        <f t="shared" si="217"/>
        <v>-</v>
      </c>
    </row>
    <row r="6933" spans="1:29" x14ac:dyDescent="0.25">
      <c r="A6933" s="6"/>
      <c r="B6933" s="10"/>
      <c r="C6933" s="6"/>
      <c r="D6933" s="6"/>
      <c r="E6933" s="6"/>
      <c r="F6933" s="6"/>
      <c r="G6933" s="6"/>
      <c r="H6933" s="6"/>
      <c r="I6933" s="6"/>
      <c r="J6933" s="6"/>
      <c r="K6933" s="6"/>
      <c r="L6933" s="6"/>
      <c r="M6933" s="6"/>
      <c r="N6933" s="6"/>
      <c r="O6933" s="6"/>
      <c r="P6933" s="10"/>
      <c r="Q6933" s="15" t="str">
        <f t="shared" ca="1" si="218"/>
        <v>-</v>
      </c>
      <c r="R6933" s="6"/>
      <c r="S6933" s="6"/>
      <c r="T6933" s="6"/>
      <c r="U6933" s="6"/>
      <c r="V6933" s="6"/>
      <c r="W6933" s="6" t="str">
        <f t="shared" si="217"/>
        <v>-</v>
      </c>
      <c r="X6933" s="6"/>
      <c r="Y6933" s="6"/>
      <c r="Z6933" s="6"/>
      <c r="AA6933" s="6"/>
      <c r="AB6933" s="6"/>
      <c r="AC6933" s="6"/>
    </row>
    <row r="6934" spans="1:29" x14ac:dyDescent="0.25">
      <c r="Q6934" s="12" t="str">
        <f t="shared" ca="1" si="218"/>
        <v>-</v>
      </c>
      <c r="W6934" t="str">
        <f t="shared" si="217"/>
        <v>-</v>
      </c>
    </row>
    <row r="6935" spans="1:29" x14ac:dyDescent="0.25">
      <c r="A6935" s="6"/>
      <c r="B6935" s="10"/>
      <c r="C6935" s="6"/>
      <c r="D6935" s="6"/>
      <c r="E6935" s="6"/>
      <c r="F6935" s="6"/>
      <c r="G6935" s="6"/>
      <c r="H6935" s="6"/>
      <c r="I6935" s="6"/>
      <c r="J6935" s="6"/>
      <c r="K6935" s="6"/>
      <c r="L6935" s="6"/>
      <c r="M6935" s="6"/>
      <c r="N6935" s="6"/>
      <c r="O6935" s="6"/>
      <c r="P6935" s="10"/>
      <c r="Q6935" s="15" t="str">
        <f t="shared" ca="1" si="218"/>
        <v>-</v>
      </c>
      <c r="R6935" s="6"/>
      <c r="S6935" s="6"/>
      <c r="T6935" s="6"/>
      <c r="U6935" s="6"/>
      <c r="V6935" s="6"/>
      <c r="W6935" s="6" t="str">
        <f t="shared" si="217"/>
        <v>-</v>
      </c>
      <c r="X6935" s="6"/>
      <c r="Y6935" s="6"/>
      <c r="Z6935" s="6"/>
      <c r="AA6935" s="6"/>
      <c r="AB6935" s="6"/>
      <c r="AC6935" s="6"/>
    </row>
    <row r="6936" spans="1:29" x14ac:dyDescent="0.25">
      <c r="Q6936" s="12" t="str">
        <f t="shared" ca="1" si="218"/>
        <v>-</v>
      </c>
      <c r="W6936" t="str">
        <f t="shared" si="217"/>
        <v>-</v>
      </c>
    </row>
    <row r="6937" spans="1:29" x14ac:dyDescent="0.25">
      <c r="A6937" s="6"/>
      <c r="B6937" s="10"/>
      <c r="C6937" s="6"/>
      <c r="D6937" s="6"/>
      <c r="E6937" s="6"/>
      <c r="F6937" s="6"/>
      <c r="G6937" s="6"/>
      <c r="H6937" s="6"/>
      <c r="I6937" s="6"/>
      <c r="J6937" s="6"/>
      <c r="K6937" s="6"/>
      <c r="L6937" s="6"/>
      <c r="M6937" s="6"/>
      <c r="N6937" s="6"/>
      <c r="O6937" s="6"/>
      <c r="P6937" s="10"/>
      <c r="Q6937" s="15" t="str">
        <f t="shared" ca="1" si="218"/>
        <v>-</v>
      </c>
      <c r="R6937" s="6"/>
      <c r="S6937" s="6"/>
      <c r="T6937" s="6"/>
      <c r="U6937" s="6"/>
      <c r="V6937" s="6"/>
      <c r="W6937" s="6" t="str">
        <f t="shared" si="217"/>
        <v>-</v>
      </c>
      <c r="X6937" s="6"/>
      <c r="Y6937" s="6"/>
      <c r="Z6937" s="6"/>
      <c r="AA6937" s="6"/>
      <c r="AB6937" s="6"/>
      <c r="AC6937" s="6"/>
    </row>
    <row r="6938" spans="1:29" x14ac:dyDescent="0.25">
      <c r="Q6938" s="12" t="str">
        <f t="shared" ca="1" si="218"/>
        <v>-</v>
      </c>
      <c r="W6938" t="str">
        <f t="shared" si="217"/>
        <v>-</v>
      </c>
    </row>
    <row r="6939" spans="1:29" x14ac:dyDescent="0.25">
      <c r="A6939" s="6"/>
      <c r="B6939" s="10"/>
      <c r="C6939" s="6"/>
      <c r="D6939" s="6"/>
      <c r="E6939" s="6"/>
      <c r="F6939" s="6"/>
      <c r="G6939" s="6"/>
      <c r="H6939" s="6"/>
      <c r="I6939" s="6"/>
      <c r="J6939" s="6"/>
      <c r="K6939" s="6"/>
      <c r="L6939" s="6"/>
      <c r="M6939" s="6"/>
      <c r="N6939" s="6"/>
      <c r="O6939" s="6"/>
      <c r="P6939" s="10"/>
      <c r="Q6939" s="15" t="str">
        <f t="shared" ca="1" si="218"/>
        <v>-</v>
      </c>
      <c r="R6939" s="6"/>
      <c r="S6939" s="6"/>
      <c r="T6939" s="6"/>
      <c r="U6939" s="6"/>
      <c r="V6939" s="6"/>
      <c r="W6939" s="6" t="str">
        <f t="shared" si="217"/>
        <v>-</v>
      </c>
      <c r="X6939" s="6"/>
      <c r="Y6939" s="6"/>
      <c r="Z6939" s="6"/>
      <c r="AA6939" s="6"/>
      <c r="AB6939" s="6"/>
      <c r="AC6939" s="6"/>
    </row>
    <row r="6940" spans="1:29" x14ac:dyDescent="0.25">
      <c r="Q6940" s="12" t="str">
        <f t="shared" ca="1" si="218"/>
        <v>-</v>
      </c>
      <c r="W6940" t="str">
        <f t="shared" si="217"/>
        <v>-</v>
      </c>
    </row>
    <row r="6941" spans="1:29" x14ac:dyDescent="0.25">
      <c r="A6941" s="6"/>
      <c r="B6941" s="10"/>
      <c r="C6941" s="6"/>
      <c r="D6941" s="6"/>
      <c r="E6941" s="6"/>
      <c r="F6941" s="6"/>
      <c r="G6941" s="6"/>
      <c r="H6941" s="6"/>
      <c r="I6941" s="6"/>
      <c r="J6941" s="6"/>
      <c r="K6941" s="6"/>
      <c r="L6941" s="6"/>
      <c r="M6941" s="6"/>
      <c r="N6941" s="6"/>
      <c r="O6941" s="6"/>
      <c r="P6941" s="10"/>
      <c r="Q6941" s="15" t="str">
        <f t="shared" ca="1" si="218"/>
        <v>-</v>
      </c>
      <c r="R6941" s="6"/>
      <c r="S6941" s="6"/>
      <c r="T6941" s="6"/>
      <c r="U6941" s="6"/>
      <c r="V6941" s="6"/>
      <c r="W6941" s="6" t="str">
        <f t="shared" si="217"/>
        <v>-</v>
      </c>
      <c r="X6941" s="6"/>
      <c r="Y6941" s="6"/>
      <c r="Z6941" s="6"/>
      <c r="AA6941" s="6"/>
      <c r="AB6941" s="6"/>
      <c r="AC6941" s="6"/>
    </row>
    <row r="6942" spans="1:29" x14ac:dyDescent="0.25">
      <c r="Q6942" s="12" t="str">
        <f t="shared" ca="1" si="218"/>
        <v>-</v>
      </c>
      <c r="W6942" t="str">
        <f t="shared" si="217"/>
        <v>-</v>
      </c>
    </row>
    <row r="6943" spans="1:29" x14ac:dyDescent="0.25">
      <c r="A6943" s="6"/>
      <c r="B6943" s="10"/>
      <c r="C6943" s="6"/>
      <c r="D6943" s="6"/>
      <c r="E6943" s="6"/>
      <c r="F6943" s="6"/>
      <c r="G6943" s="6"/>
      <c r="H6943" s="6"/>
      <c r="I6943" s="6"/>
      <c r="J6943" s="6"/>
      <c r="K6943" s="6"/>
      <c r="L6943" s="6"/>
      <c r="M6943" s="6"/>
      <c r="N6943" s="6"/>
      <c r="O6943" s="6"/>
      <c r="P6943" s="10"/>
      <c r="Q6943" s="15" t="str">
        <f t="shared" ca="1" si="218"/>
        <v>-</v>
      </c>
      <c r="R6943" s="6"/>
      <c r="S6943" s="6"/>
      <c r="T6943" s="6"/>
      <c r="U6943" s="6"/>
      <c r="V6943" s="6"/>
      <c r="W6943" s="6" t="str">
        <f t="shared" si="217"/>
        <v>-</v>
      </c>
      <c r="X6943" s="6"/>
      <c r="Y6943" s="6"/>
      <c r="Z6943" s="6"/>
      <c r="AA6943" s="6"/>
      <c r="AB6943" s="6"/>
      <c r="AC6943" s="6"/>
    </row>
    <row r="6944" spans="1:29" x14ac:dyDescent="0.25">
      <c r="Q6944" s="12" t="str">
        <f t="shared" ca="1" si="218"/>
        <v>-</v>
      </c>
      <c r="W6944" t="str">
        <f t="shared" si="217"/>
        <v>-</v>
      </c>
    </row>
    <row r="6945" spans="1:29" x14ac:dyDescent="0.25">
      <c r="A6945" s="6"/>
      <c r="B6945" s="10"/>
      <c r="C6945" s="6"/>
      <c r="D6945" s="6"/>
      <c r="E6945" s="6"/>
      <c r="F6945" s="6"/>
      <c r="G6945" s="6"/>
      <c r="H6945" s="6"/>
      <c r="I6945" s="6"/>
      <c r="J6945" s="6"/>
      <c r="K6945" s="6"/>
      <c r="L6945" s="6"/>
      <c r="M6945" s="6"/>
      <c r="N6945" s="6"/>
      <c r="O6945" s="6"/>
      <c r="P6945" s="10"/>
      <c r="Q6945" s="15" t="str">
        <f t="shared" ca="1" si="218"/>
        <v>-</v>
      </c>
      <c r="R6945" s="6"/>
      <c r="S6945" s="6"/>
      <c r="T6945" s="6"/>
      <c r="U6945" s="6"/>
      <c r="V6945" s="6"/>
      <c r="W6945" s="6" t="str">
        <f t="shared" si="217"/>
        <v>-</v>
      </c>
      <c r="X6945" s="6"/>
      <c r="Y6945" s="6"/>
      <c r="Z6945" s="6"/>
      <c r="AA6945" s="6"/>
      <c r="AB6945" s="6"/>
      <c r="AC6945" s="6"/>
    </row>
    <row r="6946" spans="1:29" x14ac:dyDescent="0.25">
      <c r="Q6946" s="12" t="str">
        <f t="shared" ca="1" si="218"/>
        <v>-</v>
      </c>
      <c r="W6946" t="str">
        <f t="shared" si="217"/>
        <v>-</v>
      </c>
    </row>
    <row r="6947" spans="1:29" x14ac:dyDescent="0.25">
      <c r="A6947" s="6"/>
      <c r="B6947" s="10"/>
      <c r="C6947" s="6"/>
      <c r="D6947" s="6"/>
      <c r="E6947" s="6"/>
      <c r="F6947" s="6"/>
      <c r="G6947" s="6"/>
      <c r="H6947" s="6"/>
      <c r="I6947" s="6"/>
      <c r="J6947" s="6"/>
      <c r="K6947" s="6"/>
      <c r="L6947" s="6"/>
      <c r="M6947" s="6"/>
      <c r="N6947" s="6"/>
      <c r="O6947" s="6"/>
      <c r="P6947" s="10"/>
      <c r="Q6947" s="15" t="str">
        <f t="shared" ca="1" si="218"/>
        <v>-</v>
      </c>
      <c r="R6947" s="6"/>
      <c r="S6947" s="6"/>
      <c r="T6947" s="6"/>
      <c r="U6947" s="6"/>
      <c r="V6947" s="6"/>
      <c r="W6947" s="6" t="str">
        <f t="shared" si="217"/>
        <v>-</v>
      </c>
      <c r="X6947" s="6"/>
      <c r="Y6947" s="6"/>
      <c r="Z6947" s="6"/>
      <c r="AA6947" s="6"/>
      <c r="AB6947" s="6"/>
      <c r="AC6947" s="6"/>
    </row>
    <row r="6948" spans="1:29" x14ac:dyDescent="0.25">
      <c r="Q6948" s="12" t="str">
        <f t="shared" ca="1" si="218"/>
        <v>-</v>
      </c>
      <c r="W6948" t="str">
        <f t="shared" si="217"/>
        <v>-</v>
      </c>
    </row>
    <row r="6949" spans="1:29" x14ac:dyDescent="0.25">
      <c r="A6949" s="6"/>
      <c r="B6949" s="10"/>
      <c r="C6949" s="6"/>
      <c r="D6949" s="6"/>
      <c r="E6949" s="6"/>
      <c r="F6949" s="6"/>
      <c r="G6949" s="6"/>
      <c r="H6949" s="6"/>
      <c r="I6949" s="6"/>
      <c r="J6949" s="6"/>
      <c r="K6949" s="6"/>
      <c r="L6949" s="6"/>
      <c r="M6949" s="6"/>
      <c r="N6949" s="6"/>
      <c r="O6949" s="6"/>
      <c r="P6949" s="10"/>
      <c r="Q6949" s="15" t="str">
        <f t="shared" ca="1" si="218"/>
        <v>-</v>
      </c>
      <c r="R6949" s="6"/>
      <c r="S6949" s="6"/>
      <c r="T6949" s="6"/>
      <c r="U6949" s="6"/>
      <c r="V6949" s="6"/>
      <c r="W6949" s="6" t="str">
        <f t="shared" si="217"/>
        <v>-</v>
      </c>
      <c r="X6949" s="6"/>
      <c r="Y6949" s="6"/>
      <c r="Z6949" s="6"/>
      <c r="AA6949" s="6"/>
      <c r="AB6949" s="6"/>
      <c r="AC6949" s="6"/>
    </row>
    <row r="6950" spans="1:29" x14ac:dyDescent="0.25">
      <c r="Q6950" s="12" t="str">
        <f t="shared" ca="1" si="218"/>
        <v>-</v>
      </c>
      <c r="W6950" t="str">
        <f t="shared" si="217"/>
        <v>-</v>
      </c>
    </row>
    <row r="6951" spans="1:29" x14ac:dyDescent="0.25">
      <c r="A6951" s="6"/>
      <c r="B6951" s="10"/>
      <c r="C6951" s="6"/>
      <c r="D6951" s="6"/>
      <c r="E6951" s="6"/>
      <c r="F6951" s="6"/>
      <c r="G6951" s="6"/>
      <c r="H6951" s="6"/>
      <c r="I6951" s="6"/>
      <c r="J6951" s="6"/>
      <c r="K6951" s="6"/>
      <c r="L6951" s="6"/>
      <c r="M6951" s="6"/>
      <c r="N6951" s="6"/>
      <c r="O6951" s="6"/>
      <c r="P6951" s="10"/>
      <c r="Q6951" s="15" t="str">
        <f t="shared" ca="1" si="218"/>
        <v>-</v>
      </c>
      <c r="R6951" s="6"/>
      <c r="S6951" s="6"/>
      <c r="T6951" s="6"/>
      <c r="U6951" s="6"/>
      <c r="V6951" s="6"/>
      <c r="W6951" s="6" t="str">
        <f t="shared" si="217"/>
        <v>-</v>
      </c>
      <c r="X6951" s="6"/>
      <c r="Y6951" s="6"/>
      <c r="Z6951" s="6"/>
      <c r="AA6951" s="6"/>
      <c r="AB6951" s="6"/>
      <c r="AC6951" s="6"/>
    </row>
    <row r="6952" spans="1:29" x14ac:dyDescent="0.25">
      <c r="Q6952" s="12" t="str">
        <f t="shared" ca="1" si="218"/>
        <v>-</v>
      </c>
      <c r="W6952" t="str">
        <f t="shared" si="217"/>
        <v>-</v>
      </c>
    </row>
    <row r="6953" spans="1:29" x14ac:dyDescent="0.25">
      <c r="A6953" s="6"/>
      <c r="B6953" s="10"/>
      <c r="C6953" s="6"/>
      <c r="D6953" s="6"/>
      <c r="E6953" s="6"/>
      <c r="F6953" s="6"/>
      <c r="G6953" s="6"/>
      <c r="H6953" s="6"/>
      <c r="I6953" s="6"/>
      <c r="J6953" s="6"/>
      <c r="K6953" s="6"/>
      <c r="L6953" s="6"/>
      <c r="M6953" s="6"/>
      <c r="N6953" s="6"/>
      <c r="O6953" s="6"/>
      <c r="P6953" s="10"/>
      <c r="Q6953" s="15" t="str">
        <f t="shared" ca="1" si="218"/>
        <v>-</v>
      </c>
      <c r="R6953" s="6"/>
      <c r="S6953" s="6"/>
      <c r="T6953" s="6"/>
      <c r="U6953" s="6"/>
      <c r="V6953" s="6"/>
      <c r="W6953" s="6" t="str">
        <f t="shared" si="217"/>
        <v>-</v>
      </c>
      <c r="X6953" s="6"/>
      <c r="Y6953" s="6"/>
      <c r="Z6953" s="6"/>
      <c r="AA6953" s="6"/>
      <c r="AB6953" s="6"/>
      <c r="AC6953" s="6"/>
    </row>
    <row r="6954" spans="1:29" x14ac:dyDescent="0.25">
      <c r="Q6954" s="12" t="str">
        <f t="shared" ca="1" si="218"/>
        <v>-</v>
      </c>
      <c r="W6954" t="str">
        <f t="shared" si="217"/>
        <v>-</v>
      </c>
    </row>
    <row r="6955" spans="1:29" x14ac:dyDescent="0.25">
      <c r="A6955" s="6"/>
      <c r="B6955" s="10"/>
      <c r="C6955" s="6"/>
      <c r="D6955" s="6"/>
      <c r="E6955" s="6"/>
      <c r="F6955" s="6"/>
      <c r="G6955" s="6"/>
      <c r="H6955" s="6"/>
      <c r="I6955" s="6"/>
      <c r="J6955" s="6"/>
      <c r="K6955" s="6"/>
      <c r="L6955" s="6"/>
      <c r="M6955" s="6"/>
      <c r="N6955" s="6"/>
      <c r="O6955" s="6"/>
      <c r="P6955" s="10"/>
      <c r="Q6955" s="15" t="str">
        <f t="shared" ca="1" si="218"/>
        <v>-</v>
      </c>
      <c r="R6955" s="6"/>
      <c r="S6955" s="6"/>
      <c r="T6955" s="6"/>
      <c r="U6955" s="6"/>
      <c r="V6955" s="6"/>
      <c r="W6955" s="6" t="str">
        <f t="shared" si="217"/>
        <v>-</v>
      </c>
      <c r="X6955" s="6"/>
      <c r="Y6955" s="6"/>
      <c r="Z6955" s="6"/>
      <c r="AA6955" s="6"/>
      <c r="AB6955" s="6"/>
      <c r="AC6955" s="6"/>
    </row>
    <row r="6956" spans="1:29" x14ac:dyDescent="0.25">
      <c r="Q6956" s="12" t="str">
        <f t="shared" ca="1" si="218"/>
        <v>-</v>
      </c>
      <c r="W6956" t="str">
        <f t="shared" si="217"/>
        <v>-</v>
      </c>
    </row>
    <row r="6957" spans="1:29" x14ac:dyDescent="0.25">
      <c r="A6957" s="6"/>
      <c r="B6957" s="10"/>
      <c r="C6957" s="6"/>
      <c r="D6957" s="6"/>
      <c r="E6957" s="6"/>
      <c r="F6957" s="6"/>
      <c r="G6957" s="6"/>
      <c r="H6957" s="6"/>
      <c r="I6957" s="6"/>
      <c r="J6957" s="6"/>
      <c r="K6957" s="6"/>
      <c r="L6957" s="6"/>
      <c r="M6957" s="6"/>
      <c r="N6957" s="6"/>
      <c r="O6957" s="6"/>
      <c r="P6957" s="10"/>
      <c r="Q6957" s="15" t="str">
        <f t="shared" ca="1" si="218"/>
        <v>-</v>
      </c>
      <c r="R6957" s="6"/>
      <c r="S6957" s="6"/>
      <c r="T6957" s="6"/>
      <c r="U6957" s="6"/>
      <c r="V6957" s="6"/>
      <c r="W6957" s="6" t="str">
        <f t="shared" si="217"/>
        <v>-</v>
      </c>
      <c r="X6957" s="6"/>
      <c r="Y6957" s="6"/>
      <c r="Z6957" s="6"/>
      <c r="AA6957" s="6"/>
      <c r="AB6957" s="6"/>
      <c r="AC6957" s="6"/>
    </row>
    <row r="6958" spans="1:29" x14ac:dyDescent="0.25">
      <c r="Q6958" s="12" t="str">
        <f t="shared" ca="1" si="218"/>
        <v>-</v>
      </c>
      <c r="W6958" t="str">
        <f t="shared" si="217"/>
        <v>-</v>
      </c>
    </row>
    <row r="6959" spans="1:29" x14ac:dyDescent="0.25">
      <c r="A6959" s="6"/>
      <c r="B6959" s="10"/>
      <c r="C6959" s="6"/>
      <c r="D6959" s="6"/>
      <c r="E6959" s="6"/>
      <c r="F6959" s="6"/>
      <c r="G6959" s="6"/>
      <c r="H6959" s="6"/>
      <c r="I6959" s="6"/>
      <c r="J6959" s="6"/>
      <c r="K6959" s="6"/>
      <c r="L6959" s="6"/>
      <c r="M6959" s="6"/>
      <c r="N6959" s="6"/>
      <c r="O6959" s="6"/>
      <c r="P6959" s="10"/>
      <c r="Q6959" s="15" t="str">
        <f t="shared" ca="1" si="218"/>
        <v>-</v>
      </c>
      <c r="R6959" s="6"/>
      <c r="S6959" s="6"/>
      <c r="T6959" s="6"/>
      <c r="U6959" s="6"/>
      <c r="V6959" s="6"/>
      <c r="W6959" s="6" t="str">
        <f t="shared" si="217"/>
        <v>-</v>
      </c>
      <c r="X6959" s="6"/>
      <c r="Y6959" s="6"/>
      <c r="Z6959" s="6"/>
      <c r="AA6959" s="6"/>
      <c r="AB6959" s="6"/>
      <c r="AC6959" s="6"/>
    </row>
    <row r="6960" spans="1:29" x14ac:dyDescent="0.25">
      <c r="Q6960" s="12" t="str">
        <f t="shared" ca="1" si="218"/>
        <v>-</v>
      </c>
      <c r="W6960" t="str">
        <f t="shared" si="217"/>
        <v>-</v>
      </c>
    </row>
    <row r="6961" spans="1:29" x14ac:dyDescent="0.25">
      <c r="A6961" s="6"/>
      <c r="B6961" s="10"/>
      <c r="C6961" s="6"/>
      <c r="D6961" s="6"/>
      <c r="E6961" s="6"/>
      <c r="F6961" s="6"/>
      <c r="G6961" s="6"/>
      <c r="H6961" s="6"/>
      <c r="I6961" s="6"/>
      <c r="J6961" s="6"/>
      <c r="K6961" s="6"/>
      <c r="L6961" s="6"/>
      <c r="M6961" s="6"/>
      <c r="N6961" s="6"/>
      <c r="O6961" s="6"/>
      <c r="P6961" s="10"/>
      <c r="Q6961" s="15" t="str">
        <f t="shared" ca="1" si="218"/>
        <v>-</v>
      </c>
      <c r="R6961" s="6"/>
      <c r="S6961" s="6"/>
      <c r="T6961" s="6"/>
      <c r="U6961" s="6"/>
      <c r="V6961" s="6"/>
      <c r="W6961" s="6" t="str">
        <f t="shared" si="217"/>
        <v>-</v>
      </c>
      <c r="X6961" s="6"/>
      <c r="Y6961" s="6"/>
      <c r="Z6961" s="6"/>
      <c r="AA6961" s="6"/>
      <c r="AB6961" s="6"/>
      <c r="AC6961" s="6"/>
    </row>
    <row r="6962" spans="1:29" x14ac:dyDescent="0.25">
      <c r="Q6962" s="12" t="str">
        <f t="shared" ca="1" si="218"/>
        <v>-</v>
      </c>
      <c r="W6962" t="str">
        <f t="shared" si="217"/>
        <v>-</v>
      </c>
    </row>
    <row r="6963" spans="1:29" x14ac:dyDescent="0.25">
      <c r="A6963" s="6"/>
      <c r="B6963" s="10"/>
      <c r="C6963" s="6"/>
      <c r="D6963" s="6"/>
      <c r="E6963" s="6"/>
      <c r="F6963" s="6"/>
      <c r="G6963" s="6"/>
      <c r="H6963" s="6"/>
      <c r="I6963" s="6"/>
      <c r="J6963" s="6"/>
      <c r="K6963" s="6"/>
      <c r="L6963" s="6"/>
      <c r="M6963" s="6"/>
      <c r="N6963" s="6"/>
      <c r="O6963" s="6"/>
      <c r="P6963" s="10"/>
      <c r="Q6963" s="15" t="str">
        <f t="shared" ca="1" si="218"/>
        <v>-</v>
      </c>
      <c r="R6963" s="6"/>
      <c r="S6963" s="6"/>
      <c r="T6963" s="6"/>
      <c r="U6963" s="6"/>
      <c r="V6963" s="6"/>
      <c r="W6963" s="6" t="str">
        <f t="shared" si="217"/>
        <v>-</v>
      </c>
      <c r="X6963" s="6"/>
      <c r="Y6963" s="6"/>
      <c r="Z6963" s="6"/>
      <c r="AA6963" s="6"/>
      <c r="AB6963" s="6"/>
      <c r="AC6963" s="6"/>
    </row>
    <row r="6964" spans="1:29" x14ac:dyDescent="0.25">
      <c r="Q6964" s="12" t="str">
        <f t="shared" ca="1" si="218"/>
        <v>-</v>
      </c>
      <c r="W6964" t="str">
        <f t="shared" si="217"/>
        <v>-</v>
      </c>
    </row>
    <row r="6965" spans="1:29" x14ac:dyDescent="0.25">
      <c r="A6965" s="6"/>
      <c r="B6965" s="10"/>
      <c r="C6965" s="6"/>
      <c r="D6965" s="6"/>
      <c r="E6965" s="6"/>
      <c r="F6965" s="6"/>
      <c r="G6965" s="6"/>
      <c r="H6965" s="6"/>
      <c r="I6965" s="6"/>
      <c r="J6965" s="6"/>
      <c r="K6965" s="6"/>
      <c r="L6965" s="6"/>
      <c r="M6965" s="6"/>
      <c r="N6965" s="6"/>
      <c r="O6965" s="6"/>
      <c r="P6965" s="10"/>
      <c r="Q6965" s="15" t="str">
        <f t="shared" ca="1" si="218"/>
        <v>-</v>
      </c>
      <c r="R6965" s="6"/>
      <c r="S6965" s="6"/>
      <c r="T6965" s="6"/>
      <c r="U6965" s="6"/>
      <c r="V6965" s="6"/>
      <c r="W6965" s="6" t="str">
        <f t="shared" si="217"/>
        <v>-</v>
      </c>
      <c r="X6965" s="6"/>
      <c r="Y6965" s="6"/>
      <c r="Z6965" s="6"/>
      <c r="AA6965" s="6"/>
      <c r="AB6965" s="6"/>
      <c r="AC6965" s="6"/>
    </row>
    <row r="6966" spans="1:29" x14ac:dyDescent="0.25">
      <c r="Q6966" s="12" t="str">
        <f t="shared" ca="1" si="218"/>
        <v>-</v>
      </c>
      <c r="W6966" t="str">
        <f t="shared" si="217"/>
        <v>-</v>
      </c>
    </row>
    <row r="6967" spans="1:29" x14ac:dyDescent="0.25">
      <c r="A6967" s="6"/>
      <c r="B6967" s="10"/>
      <c r="C6967" s="6"/>
      <c r="D6967" s="6"/>
      <c r="E6967" s="6"/>
      <c r="F6967" s="6"/>
      <c r="G6967" s="6"/>
      <c r="H6967" s="6"/>
      <c r="I6967" s="6"/>
      <c r="J6967" s="6"/>
      <c r="K6967" s="6"/>
      <c r="L6967" s="6"/>
      <c r="M6967" s="6"/>
      <c r="N6967" s="6"/>
      <c r="O6967" s="6"/>
      <c r="P6967" s="10"/>
      <c r="Q6967" s="15" t="str">
        <f t="shared" ca="1" si="218"/>
        <v>-</v>
      </c>
      <c r="R6967" s="6"/>
      <c r="S6967" s="6"/>
      <c r="T6967" s="6"/>
      <c r="U6967" s="6"/>
      <c r="V6967" s="6"/>
      <c r="W6967" s="6" t="str">
        <f t="shared" si="217"/>
        <v>-</v>
      </c>
      <c r="X6967" s="6"/>
      <c r="Y6967" s="6"/>
      <c r="Z6967" s="6"/>
      <c r="AA6967" s="6"/>
      <c r="AB6967" s="6"/>
      <c r="AC6967" s="6"/>
    </row>
    <row r="6968" spans="1:29" x14ac:dyDescent="0.25">
      <c r="Q6968" s="12" t="str">
        <f t="shared" ca="1" si="218"/>
        <v>-</v>
      </c>
      <c r="W6968" t="str">
        <f t="shared" si="217"/>
        <v>-</v>
      </c>
    </row>
    <row r="6969" spans="1:29" x14ac:dyDescent="0.25">
      <c r="A6969" s="6"/>
      <c r="B6969" s="10"/>
      <c r="C6969" s="6"/>
      <c r="D6969" s="6"/>
      <c r="E6969" s="6"/>
      <c r="F6969" s="6"/>
      <c r="G6969" s="6"/>
      <c r="H6969" s="6"/>
      <c r="I6969" s="6"/>
      <c r="J6969" s="6"/>
      <c r="K6969" s="6"/>
      <c r="L6969" s="6"/>
      <c r="M6969" s="6"/>
      <c r="N6969" s="6"/>
      <c r="O6969" s="6"/>
      <c r="P6969" s="10"/>
      <c r="Q6969" s="15" t="str">
        <f t="shared" ca="1" si="218"/>
        <v>-</v>
      </c>
      <c r="R6969" s="6"/>
      <c r="S6969" s="6"/>
      <c r="T6969" s="6"/>
      <c r="U6969" s="6"/>
      <c r="V6969" s="6"/>
      <c r="W6969" s="6" t="str">
        <f t="shared" si="217"/>
        <v>-</v>
      </c>
      <c r="X6969" s="6"/>
      <c r="Y6969" s="6"/>
      <c r="Z6969" s="6"/>
      <c r="AA6969" s="6"/>
      <c r="AB6969" s="6"/>
      <c r="AC6969" s="6"/>
    </row>
    <row r="6970" spans="1:29" x14ac:dyDescent="0.25">
      <c r="Q6970" s="12" t="str">
        <f t="shared" ca="1" si="218"/>
        <v>-</v>
      </c>
      <c r="W6970" t="str">
        <f t="shared" si="217"/>
        <v>-</v>
      </c>
    </row>
    <row r="6971" spans="1:29" x14ac:dyDescent="0.25">
      <c r="A6971" s="6"/>
      <c r="B6971" s="10"/>
      <c r="C6971" s="6"/>
      <c r="D6971" s="6"/>
      <c r="E6971" s="6"/>
      <c r="F6971" s="6"/>
      <c r="G6971" s="6"/>
      <c r="H6971" s="6"/>
      <c r="I6971" s="6"/>
      <c r="J6971" s="6"/>
      <c r="K6971" s="6"/>
      <c r="L6971" s="6"/>
      <c r="M6971" s="6"/>
      <c r="N6971" s="6"/>
      <c r="O6971" s="6"/>
      <c r="P6971" s="10"/>
      <c r="Q6971" s="15" t="str">
        <f t="shared" ca="1" si="218"/>
        <v>-</v>
      </c>
      <c r="R6971" s="6"/>
      <c r="S6971" s="6"/>
      <c r="T6971" s="6"/>
      <c r="U6971" s="6"/>
      <c r="V6971" s="6"/>
      <c r="W6971" s="6" t="str">
        <f t="shared" si="217"/>
        <v>-</v>
      </c>
      <c r="X6971" s="6"/>
      <c r="Y6971" s="6"/>
      <c r="Z6971" s="6"/>
      <c r="AA6971" s="6"/>
      <c r="AB6971" s="6"/>
      <c r="AC6971" s="6"/>
    </row>
    <row r="6972" spans="1:29" x14ac:dyDescent="0.25">
      <c r="Q6972" s="12" t="str">
        <f t="shared" ca="1" si="218"/>
        <v>-</v>
      </c>
      <c r="W6972" t="str">
        <f t="shared" si="217"/>
        <v>-</v>
      </c>
    </row>
    <row r="6973" spans="1:29" x14ac:dyDescent="0.25">
      <c r="A6973" s="6"/>
      <c r="B6973" s="10"/>
      <c r="C6973" s="6"/>
      <c r="D6973" s="6"/>
      <c r="E6973" s="6"/>
      <c r="F6973" s="6"/>
      <c r="G6973" s="6"/>
      <c r="H6973" s="6"/>
      <c r="I6973" s="6"/>
      <c r="J6973" s="6"/>
      <c r="K6973" s="6"/>
      <c r="L6973" s="6"/>
      <c r="M6973" s="6"/>
      <c r="N6973" s="6"/>
      <c r="O6973" s="6"/>
      <c r="P6973" s="10"/>
      <c r="Q6973" s="15" t="str">
        <f t="shared" ca="1" si="218"/>
        <v>-</v>
      </c>
      <c r="R6973" s="6"/>
      <c r="S6973" s="6"/>
      <c r="T6973" s="6"/>
      <c r="U6973" s="6"/>
      <c r="V6973" s="6"/>
      <c r="W6973" s="6" t="str">
        <f t="shared" si="217"/>
        <v>-</v>
      </c>
      <c r="X6973" s="6"/>
      <c r="Y6973" s="6"/>
      <c r="Z6973" s="6"/>
      <c r="AA6973" s="6"/>
      <c r="AB6973" s="6"/>
      <c r="AC6973" s="6"/>
    </row>
    <row r="6974" spans="1:29" x14ac:dyDescent="0.25">
      <c r="Q6974" s="12" t="str">
        <f t="shared" ca="1" si="218"/>
        <v>-</v>
      </c>
      <c r="W6974" t="str">
        <f t="shared" si="217"/>
        <v>-</v>
      </c>
    </row>
    <row r="6975" spans="1:29" x14ac:dyDescent="0.25">
      <c r="A6975" s="6"/>
      <c r="B6975" s="10"/>
      <c r="C6975" s="6"/>
      <c r="D6975" s="6"/>
      <c r="E6975" s="6"/>
      <c r="F6975" s="6"/>
      <c r="G6975" s="6"/>
      <c r="H6975" s="6"/>
      <c r="I6975" s="6"/>
      <c r="J6975" s="6"/>
      <c r="K6975" s="6"/>
      <c r="L6975" s="6"/>
      <c r="M6975" s="6"/>
      <c r="N6975" s="6"/>
      <c r="O6975" s="6"/>
      <c r="P6975" s="10"/>
      <c r="Q6975" s="15" t="str">
        <f t="shared" ca="1" si="218"/>
        <v>-</v>
      </c>
      <c r="R6975" s="6"/>
      <c r="S6975" s="6"/>
      <c r="T6975" s="6"/>
      <c r="U6975" s="6"/>
      <c r="V6975" s="6"/>
      <c r="W6975" s="6" t="str">
        <f t="shared" ref="W6975:W7038" si="219">IF(OR(ISBLANK(J6975),ISBLANK(V6975)),"-",(IF(J6975=V6975,"Yes","No")))</f>
        <v>-</v>
      </c>
      <c r="X6975" s="6"/>
      <c r="Y6975" s="6"/>
      <c r="Z6975" s="6"/>
      <c r="AA6975" s="6"/>
      <c r="AB6975" s="6"/>
      <c r="AC6975" s="6"/>
    </row>
    <row r="6976" spans="1:29" x14ac:dyDescent="0.25">
      <c r="Q6976" s="12" t="str">
        <f t="shared" ref="Q6976:Q7039" ca="1" si="220">IF(B6976&gt;1/1/1900, (IF(R6976="Closed",(DATEDIF(B6976,P6976,"d"))-(DATEDIF(M6976,O6976,"d")),IF(OR(R6976="Pending",ISBLANK(P6976)),TODAY()-B6976))),"-")</f>
        <v>-</v>
      </c>
      <c r="W6976" t="str">
        <f t="shared" si="219"/>
        <v>-</v>
      </c>
    </row>
    <row r="6977" spans="1:29" x14ac:dyDescent="0.25">
      <c r="A6977" s="6"/>
      <c r="B6977" s="10"/>
      <c r="C6977" s="6"/>
      <c r="D6977" s="6"/>
      <c r="E6977" s="6"/>
      <c r="F6977" s="6"/>
      <c r="G6977" s="6"/>
      <c r="H6977" s="6"/>
      <c r="I6977" s="6"/>
      <c r="J6977" s="6"/>
      <c r="K6977" s="6"/>
      <c r="L6977" s="6"/>
      <c r="M6977" s="6"/>
      <c r="N6977" s="6"/>
      <c r="O6977" s="6"/>
      <c r="P6977" s="10"/>
      <c r="Q6977" s="15" t="str">
        <f t="shared" ca="1" si="220"/>
        <v>-</v>
      </c>
      <c r="R6977" s="6"/>
      <c r="S6977" s="6"/>
      <c r="T6977" s="6"/>
      <c r="U6977" s="6"/>
      <c r="V6977" s="6"/>
      <c r="W6977" s="6" t="str">
        <f t="shared" si="219"/>
        <v>-</v>
      </c>
      <c r="X6977" s="6"/>
      <c r="Y6977" s="6"/>
      <c r="Z6977" s="6"/>
      <c r="AA6977" s="6"/>
      <c r="AB6977" s="6"/>
      <c r="AC6977" s="6"/>
    </row>
    <row r="6978" spans="1:29" x14ac:dyDescent="0.25">
      <c r="Q6978" s="12" t="str">
        <f t="shared" ca="1" si="220"/>
        <v>-</v>
      </c>
      <c r="W6978" t="str">
        <f t="shared" si="219"/>
        <v>-</v>
      </c>
    </row>
    <row r="6979" spans="1:29" x14ac:dyDescent="0.25">
      <c r="A6979" s="6"/>
      <c r="B6979" s="10"/>
      <c r="C6979" s="6"/>
      <c r="D6979" s="6"/>
      <c r="E6979" s="6"/>
      <c r="F6979" s="6"/>
      <c r="G6979" s="6"/>
      <c r="H6979" s="6"/>
      <c r="I6979" s="6"/>
      <c r="J6979" s="6"/>
      <c r="K6979" s="6"/>
      <c r="L6979" s="6"/>
      <c r="M6979" s="6"/>
      <c r="N6979" s="6"/>
      <c r="O6979" s="6"/>
      <c r="P6979" s="10"/>
      <c r="Q6979" s="15" t="str">
        <f t="shared" ca="1" si="220"/>
        <v>-</v>
      </c>
      <c r="R6979" s="6"/>
      <c r="S6979" s="6"/>
      <c r="T6979" s="6"/>
      <c r="U6979" s="6"/>
      <c r="V6979" s="6"/>
      <c r="W6979" s="6" t="str">
        <f t="shared" si="219"/>
        <v>-</v>
      </c>
      <c r="X6979" s="6"/>
      <c r="Y6979" s="6"/>
      <c r="Z6979" s="6"/>
      <c r="AA6979" s="6"/>
      <c r="AB6979" s="6"/>
      <c r="AC6979" s="6"/>
    </row>
    <row r="6980" spans="1:29" x14ac:dyDescent="0.25">
      <c r="Q6980" s="12" t="str">
        <f t="shared" ca="1" si="220"/>
        <v>-</v>
      </c>
      <c r="W6980" t="str">
        <f t="shared" si="219"/>
        <v>-</v>
      </c>
    </row>
    <row r="6981" spans="1:29" x14ac:dyDescent="0.25">
      <c r="A6981" s="6"/>
      <c r="B6981" s="10"/>
      <c r="C6981" s="6"/>
      <c r="D6981" s="6"/>
      <c r="E6981" s="6"/>
      <c r="F6981" s="6"/>
      <c r="G6981" s="6"/>
      <c r="H6981" s="6"/>
      <c r="I6981" s="6"/>
      <c r="J6981" s="6"/>
      <c r="K6981" s="6"/>
      <c r="L6981" s="6"/>
      <c r="M6981" s="6"/>
      <c r="N6981" s="6"/>
      <c r="O6981" s="6"/>
      <c r="P6981" s="10"/>
      <c r="Q6981" s="15" t="str">
        <f t="shared" ca="1" si="220"/>
        <v>-</v>
      </c>
      <c r="R6981" s="6"/>
      <c r="S6981" s="6"/>
      <c r="T6981" s="6"/>
      <c r="U6981" s="6"/>
      <c r="V6981" s="6"/>
      <c r="W6981" s="6" t="str">
        <f t="shared" si="219"/>
        <v>-</v>
      </c>
      <c r="X6981" s="6"/>
      <c r="Y6981" s="6"/>
      <c r="Z6981" s="6"/>
      <c r="AA6981" s="6"/>
      <c r="AB6981" s="6"/>
      <c r="AC6981" s="6"/>
    </row>
    <row r="6982" spans="1:29" x14ac:dyDescent="0.25">
      <c r="Q6982" s="12" t="str">
        <f t="shared" ca="1" si="220"/>
        <v>-</v>
      </c>
      <c r="W6982" t="str">
        <f t="shared" si="219"/>
        <v>-</v>
      </c>
    </row>
    <row r="6983" spans="1:29" x14ac:dyDescent="0.25">
      <c r="A6983" s="6"/>
      <c r="B6983" s="10"/>
      <c r="C6983" s="6"/>
      <c r="D6983" s="6"/>
      <c r="E6983" s="6"/>
      <c r="F6983" s="6"/>
      <c r="G6983" s="6"/>
      <c r="H6983" s="6"/>
      <c r="I6983" s="6"/>
      <c r="J6983" s="6"/>
      <c r="K6983" s="6"/>
      <c r="L6983" s="6"/>
      <c r="M6983" s="6"/>
      <c r="N6983" s="6"/>
      <c r="O6983" s="6"/>
      <c r="P6983" s="10"/>
      <c r="Q6983" s="15" t="str">
        <f t="shared" ca="1" si="220"/>
        <v>-</v>
      </c>
      <c r="R6983" s="6"/>
      <c r="S6983" s="6"/>
      <c r="T6983" s="6"/>
      <c r="U6983" s="6"/>
      <c r="V6983" s="6"/>
      <c r="W6983" s="6" t="str">
        <f t="shared" si="219"/>
        <v>-</v>
      </c>
      <c r="X6983" s="6"/>
      <c r="Y6983" s="6"/>
      <c r="Z6983" s="6"/>
      <c r="AA6983" s="6"/>
      <c r="AB6983" s="6"/>
      <c r="AC6983" s="6"/>
    </row>
    <row r="6984" spans="1:29" x14ac:dyDescent="0.25">
      <c r="Q6984" s="12" t="str">
        <f t="shared" ca="1" si="220"/>
        <v>-</v>
      </c>
      <c r="W6984" t="str">
        <f t="shared" si="219"/>
        <v>-</v>
      </c>
    </row>
    <row r="6985" spans="1:29" x14ac:dyDescent="0.25">
      <c r="A6985" s="6"/>
      <c r="B6985" s="10"/>
      <c r="C6985" s="6"/>
      <c r="D6985" s="6"/>
      <c r="E6985" s="6"/>
      <c r="F6985" s="6"/>
      <c r="G6985" s="6"/>
      <c r="H6985" s="6"/>
      <c r="I6985" s="6"/>
      <c r="J6985" s="6"/>
      <c r="K6985" s="6"/>
      <c r="L6985" s="6"/>
      <c r="M6985" s="6"/>
      <c r="N6985" s="6"/>
      <c r="O6985" s="6"/>
      <c r="P6985" s="10"/>
      <c r="Q6985" s="15" t="str">
        <f t="shared" ca="1" si="220"/>
        <v>-</v>
      </c>
      <c r="R6985" s="6"/>
      <c r="S6985" s="6"/>
      <c r="T6985" s="6"/>
      <c r="U6985" s="6"/>
      <c r="V6985" s="6"/>
      <c r="W6985" s="6" t="str">
        <f t="shared" si="219"/>
        <v>-</v>
      </c>
      <c r="X6985" s="6"/>
      <c r="Y6985" s="6"/>
      <c r="Z6985" s="6"/>
      <c r="AA6985" s="6"/>
      <c r="AB6985" s="6"/>
      <c r="AC6985" s="6"/>
    </row>
    <row r="6986" spans="1:29" x14ac:dyDescent="0.25">
      <c r="Q6986" s="12" t="str">
        <f t="shared" ca="1" si="220"/>
        <v>-</v>
      </c>
      <c r="W6986" t="str">
        <f t="shared" si="219"/>
        <v>-</v>
      </c>
    </row>
    <row r="6987" spans="1:29" x14ac:dyDescent="0.25">
      <c r="A6987" s="6"/>
      <c r="B6987" s="10"/>
      <c r="C6987" s="6"/>
      <c r="D6987" s="6"/>
      <c r="E6987" s="6"/>
      <c r="F6987" s="6"/>
      <c r="G6987" s="6"/>
      <c r="H6987" s="6"/>
      <c r="I6987" s="6"/>
      <c r="J6987" s="6"/>
      <c r="K6987" s="6"/>
      <c r="L6987" s="6"/>
      <c r="M6987" s="6"/>
      <c r="N6987" s="6"/>
      <c r="O6987" s="6"/>
      <c r="P6987" s="10"/>
      <c r="Q6987" s="15" t="str">
        <f t="shared" ca="1" si="220"/>
        <v>-</v>
      </c>
      <c r="R6987" s="6"/>
      <c r="S6987" s="6"/>
      <c r="T6987" s="6"/>
      <c r="U6987" s="6"/>
      <c r="V6987" s="6"/>
      <c r="W6987" s="6" t="str">
        <f t="shared" si="219"/>
        <v>-</v>
      </c>
      <c r="X6987" s="6"/>
      <c r="Y6987" s="6"/>
      <c r="Z6987" s="6"/>
      <c r="AA6987" s="6"/>
      <c r="AB6987" s="6"/>
      <c r="AC6987" s="6"/>
    </row>
    <row r="6988" spans="1:29" x14ac:dyDescent="0.25">
      <c r="Q6988" s="12" t="str">
        <f t="shared" ca="1" si="220"/>
        <v>-</v>
      </c>
      <c r="W6988" t="str">
        <f t="shared" si="219"/>
        <v>-</v>
      </c>
    </row>
    <row r="6989" spans="1:29" x14ac:dyDescent="0.25">
      <c r="A6989" s="6"/>
      <c r="B6989" s="10"/>
      <c r="C6989" s="6"/>
      <c r="D6989" s="6"/>
      <c r="E6989" s="6"/>
      <c r="F6989" s="6"/>
      <c r="G6989" s="6"/>
      <c r="H6989" s="6"/>
      <c r="I6989" s="6"/>
      <c r="J6989" s="6"/>
      <c r="K6989" s="6"/>
      <c r="L6989" s="6"/>
      <c r="M6989" s="6"/>
      <c r="N6989" s="6"/>
      <c r="O6989" s="6"/>
      <c r="P6989" s="10"/>
      <c r="Q6989" s="15" t="str">
        <f t="shared" ca="1" si="220"/>
        <v>-</v>
      </c>
      <c r="R6989" s="6"/>
      <c r="S6989" s="6"/>
      <c r="T6989" s="6"/>
      <c r="U6989" s="6"/>
      <c r="V6989" s="6"/>
      <c r="W6989" s="6" t="str">
        <f t="shared" si="219"/>
        <v>-</v>
      </c>
      <c r="X6989" s="6"/>
      <c r="Y6989" s="6"/>
      <c r="Z6989" s="6"/>
      <c r="AA6989" s="6"/>
      <c r="AB6989" s="6"/>
      <c r="AC6989" s="6"/>
    </row>
    <row r="6990" spans="1:29" x14ac:dyDescent="0.25">
      <c r="Q6990" s="12" t="str">
        <f t="shared" ca="1" si="220"/>
        <v>-</v>
      </c>
      <c r="W6990" t="str">
        <f t="shared" si="219"/>
        <v>-</v>
      </c>
    </row>
    <row r="6991" spans="1:29" x14ac:dyDescent="0.25">
      <c r="A6991" s="6"/>
      <c r="B6991" s="10"/>
      <c r="C6991" s="6"/>
      <c r="D6991" s="6"/>
      <c r="E6991" s="6"/>
      <c r="F6991" s="6"/>
      <c r="G6991" s="6"/>
      <c r="H6991" s="6"/>
      <c r="I6991" s="6"/>
      <c r="J6991" s="6"/>
      <c r="K6991" s="6"/>
      <c r="L6991" s="6"/>
      <c r="M6991" s="6"/>
      <c r="N6991" s="6"/>
      <c r="O6991" s="6"/>
      <c r="P6991" s="10"/>
      <c r="Q6991" s="15" t="str">
        <f t="shared" ca="1" si="220"/>
        <v>-</v>
      </c>
      <c r="R6991" s="6"/>
      <c r="S6991" s="6"/>
      <c r="T6991" s="6"/>
      <c r="U6991" s="6"/>
      <c r="V6991" s="6"/>
      <c r="W6991" s="6" t="str">
        <f t="shared" si="219"/>
        <v>-</v>
      </c>
      <c r="X6991" s="6"/>
      <c r="Y6991" s="6"/>
      <c r="Z6991" s="6"/>
      <c r="AA6991" s="6"/>
      <c r="AB6991" s="6"/>
      <c r="AC6991" s="6"/>
    </row>
    <row r="6992" spans="1:29" x14ac:dyDescent="0.25">
      <c r="Q6992" s="12" t="str">
        <f t="shared" ca="1" si="220"/>
        <v>-</v>
      </c>
      <c r="W6992" t="str">
        <f t="shared" si="219"/>
        <v>-</v>
      </c>
    </row>
    <row r="6993" spans="1:29" x14ac:dyDescent="0.25">
      <c r="A6993" s="6"/>
      <c r="B6993" s="10"/>
      <c r="C6993" s="6"/>
      <c r="D6993" s="6"/>
      <c r="E6993" s="6"/>
      <c r="F6993" s="6"/>
      <c r="G6993" s="6"/>
      <c r="H6993" s="6"/>
      <c r="I6993" s="6"/>
      <c r="J6993" s="6"/>
      <c r="K6993" s="6"/>
      <c r="L6993" s="6"/>
      <c r="M6993" s="6"/>
      <c r="N6993" s="6"/>
      <c r="O6993" s="6"/>
      <c r="P6993" s="10"/>
      <c r="Q6993" s="15" t="str">
        <f t="shared" ca="1" si="220"/>
        <v>-</v>
      </c>
      <c r="R6993" s="6"/>
      <c r="S6993" s="6"/>
      <c r="T6993" s="6"/>
      <c r="U6993" s="6"/>
      <c r="V6993" s="6"/>
      <c r="W6993" s="6" t="str">
        <f t="shared" si="219"/>
        <v>-</v>
      </c>
      <c r="X6993" s="6"/>
      <c r="Y6993" s="6"/>
      <c r="Z6993" s="6"/>
      <c r="AA6993" s="6"/>
      <c r="AB6993" s="6"/>
      <c r="AC6993" s="6"/>
    </row>
    <row r="6994" spans="1:29" x14ac:dyDescent="0.25">
      <c r="Q6994" s="12" t="str">
        <f t="shared" ca="1" si="220"/>
        <v>-</v>
      </c>
      <c r="W6994" t="str">
        <f t="shared" si="219"/>
        <v>-</v>
      </c>
    </row>
    <row r="6995" spans="1:29" x14ac:dyDescent="0.25">
      <c r="A6995" s="6"/>
      <c r="B6995" s="10"/>
      <c r="C6995" s="6"/>
      <c r="D6995" s="6"/>
      <c r="E6995" s="6"/>
      <c r="F6995" s="6"/>
      <c r="G6995" s="6"/>
      <c r="H6995" s="6"/>
      <c r="I6995" s="6"/>
      <c r="J6995" s="6"/>
      <c r="K6995" s="6"/>
      <c r="L6995" s="6"/>
      <c r="M6995" s="6"/>
      <c r="N6995" s="6"/>
      <c r="O6995" s="6"/>
      <c r="P6995" s="10"/>
      <c r="Q6995" s="15" t="str">
        <f t="shared" ca="1" si="220"/>
        <v>-</v>
      </c>
      <c r="R6995" s="6"/>
      <c r="S6995" s="6"/>
      <c r="T6995" s="6"/>
      <c r="U6995" s="6"/>
      <c r="V6995" s="6"/>
      <c r="W6995" s="6" t="str">
        <f t="shared" si="219"/>
        <v>-</v>
      </c>
      <c r="X6995" s="6"/>
      <c r="Y6995" s="6"/>
      <c r="Z6995" s="6"/>
      <c r="AA6995" s="6"/>
      <c r="AB6995" s="6"/>
      <c r="AC6995" s="6"/>
    </row>
    <row r="6996" spans="1:29" x14ac:dyDescent="0.25">
      <c r="Q6996" s="12" t="str">
        <f t="shared" ca="1" si="220"/>
        <v>-</v>
      </c>
      <c r="W6996" t="str">
        <f t="shared" si="219"/>
        <v>-</v>
      </c>
    </row>
    <row r="6997" spans="1:29" x14ac:dyDescent="0.25">
      <c r="A6997" s="6"/>
      <c r="B6997" s="10"/>
      <c r="C6997" s="6"/>
      <c r="D6997" s="6"/>
      <c r="E6997" s="6"/>
      <c r="F6997" s="6"/>
      <c r="G6997" s="6"/>
      <c r="H6997" s="6"/>
      <c r="I6997" s="6"/>
      <c r="J6997" s="6"/>
      <c r="K6997" s="6"/>
      <c r="L6997" s="6"/>
      <c r="M6997" s="6"/>
      <c r="N6997" s="6"/>
      <c r="O6997" s="6"/>
      <c r="P6997" s="10"/>
      <c r="Q6997" s="15" t="str">
        <f t="shared" ca="1" si="220"/>
        <v>-</v>
      </c>
      <c r="R6997" s="6"/>
      <c r="S6997" s="6"/>
      <c r="T6997" s="6"/>
      <c r="U6997" s="6"/>
      <c r="V6997" s="6"/>
      <c r="W6997" s="6" t="str">
        <f t="shared" si="219"/>
        <v>-</v>
      </c>
      <c r="X6997" s="6"/>
      <c r="Y6997" s="6"/>
      <c r="Z6997" s="6"/>
      <c r="AA6997" s="6"/>
      <c r="AB6997" s="6"/>
      <c r="AC6997" s="6"/>
    </row>
    <row r="6998" spans="1:29" x14ac:dyDescent="0.25">
      <c r="Q6998" s="12" t="str">
        <f t="shared" ca="1" si="220"/>
        <v>-</v>
      </c>
      <c r="W6998" t="str">
        <f t="shared" si="219"/>
        <v>-</v>
      </c>
    </row>
    <row r="6999" spans="1:29" x14ac:dyDescent="0.25">
      <c r="A6999" s="6"/>
      <c r="B6999" s="10"/>
      <c r="C6999" s="6"/>
      <c r="D6999" s="6"/>
      <c r="E6999" s="6"/>
      <c r="F6999" s="6"/>
      <c r="G6999" s="6"/>
      <c r="H6999" s="6"/>
      <c r="I6999" s="6"/>
      <c r="J6999" s="6"/>
      <c r="K6999" s="6"/>
      <c r="L6999" s="6"/>
      <c r="M6999" s="6"/>
      <c r="N6999" s="6"/>
      <c r="O6999" s="6"/>
      <c r="P6999" s="10"/>
      <c r="Q6999" s="15" t="str">
        <f t="shared" ca="1" si="220"/>
        <v>-</v>
      </c>
      <c r="R6999" s="6"/>
      <c r="S6999" s="6"/>
      <c r="T6999" s="6"/>
      <c r="U6999" s="6"/>
      <c r="V6999" s="6"/>
      <c r="W6999" s="6" t="str">
        <f t="shared" si="219"/>
        <v>-</v>
      </c>
      <c r="X6999" s="6"/>
      <c r="Y6999" s="6"/>
      <c r="Z6999" s="6"/>
      <c r="AA6999" s="6"/>
      <c r="AB6999" s="6"/>
      <c r="AC6999" s="6"/>
    </row>
    <row r="7000" spans="1:29" x14ac:dyDescent="0.25">
      <c r="Q7000" s="12" t="str">
        <f t="shared" ca="1" si="220"/>
        <v>-</v>
      </c>
      <c r="W7000" t="str">
        <f t="shared" si="219"/>
        <v>-</v>
      </c>
    </row>
    <row r="7001" spans="1:29" x14ac:dyDescent="0.25">
      <c r="A7001" s="6"/>
      <c r="B7001" s="10"/>
      <c r="C7001" s="6"/>
      <c r="D7001" s="6"/>
      <c r="E7001" s="6"/>
      <c r="F7001" s="6"/>
      <c r="G7001" s="6"/>
      <c r="H7001" s="6"/>
      <c r="I7001" s="6"/>
      <c r="J7001" s="6"/>
      <c r="K7001" s="6"/>
      <c r="L7001" s="6"/>
      <c r="M7001" s="6"/>
      <c r="N7001" s="6"/>
      <c r="O7001" s="6"/>
      <c r="P7001" s="10"/>
      <c r="Q7001" s="15" t="str">
        <f t="shared" ca="1" si="220"/>
        <v>-</v>
      </c>
      <c r="R7001" s="6"/>
      <c r="S7001" s="6"/>
      <c r="T7001" s="6"/>
      <c r="U7001" s="6"/>
      <c r="V7001" s="6"/>
      <c r="W7001" s="6" t="str">
        <f t="shared" si="219"/>
        <v>-</v>
      </c>
      <c r="X7001" s="6"/>
      <c r="Y7001" s="6"/>
      <c r="Z7001" s="6"/>
      <c r="AA7001" s="6"/>
      <c r="AB7001" s="6"/>
      <c r="AC7001" s="6"/>
    </row>
    <row r="7002" spans="1:29" x14ac:dyDescent="0.25">
      <c r="Q7002" s="12" t="str">
        <f t="shared" ca="1" si="220"/>
        <v>-</v>
      </c>
      <c r="W7002" t="str">
        <f t="shared" si="219"/>
        <v>-</v>
      </c>
    </row>
    <row r="7003" spans="1:29" x14ac:dyDescent="0.25">
      <c r="A7003" s="6"/>
      <c r="B7003" s="10"/>
      <c r="C7003" s="6"/>
      <c r="D7003" s="6"/>
      <c r="E7003" s="6"/>
      <c r="F7003" s="6"/>
      <c r="G7003" s="6"/>
      <c r="H7003" s="6"/>
      <c r="I7003" s="6"/>
      <c r="J7003" s="6"/>
      <c r="K7003" s="6"/>
      <c r="L7003" s="6"/>
      <c r="M7003" s="6"/>
      <c r="N7003" s="6"/>
      <c r="O7003" s="6"/>
      <c r="P7003" s="10"/>
      <c r="Q7003" s="15" t="str">
        <f t="shared" ca="1" si="220"/>
        <v>-</v>
      </c>
      <c r="R7003" s="6"/>
      <c r="S7003" s="6"/>
      <c r="T7003" s="6"/>
      <c r="U7003" s="6"/>
      <c r="V7003" s="6"/>
      <c r="W7003" s="6" t="str">
        <f t="shared" si="219"/>
        <v>-</v>
      </c>
      <c r="X7003" s="6"/>
      <c r="Y7003" s="6"/>
      <c r="Z7003" s="6"/>
      <c r="AA7003" s="6"/>
      <c r="AB7003" s="6"/>
      <c r="AC7003" s="6"/>
    </row>
    <row r="7004" spans="1:29" x14ac:dyDescent="0.25">
      <c r="Q7004" s="12" t="str">
        <f t="shared" ca="1" si="220"/>
        <v>-</v>
      </c>
      <c r="W7004" t="str">
        <f t="shared" si="219"/>
        <v>-</v>
      </c>
    </row>
    <row r="7005" spans="1:29" x14ac:dyDescent="0.25">
      <c r="A7005" s="6"/>
      <c r="B7005" s="10"/>
      <c r="C7005" s="6"/>
      <c r="D7005" s="6"/>
      <c r="E7005" s="6"/>
      <c r="F7005" s="6"/>
      <c r="G7005" s="6"/>
      <c r="H7005" s="6"/>
      <c r="I7005" s="6"/>
      <c r="J7005" s="6"/>
      <c r="K7005" s="6"/>
      <c r="L7005" s="6"/>
      <c r="M7005" s="6"/>
      <c r="N7005" s="6"/>
      <c r="O7005" s="6"/>
      <c r="P7005" s="10"/>
      <c r="Q7005" s="15" t="str">
        <f t="shared" ca="1" si="220"/>
        <v>-</v>
      </c>
      <c r="R7005" s="6"/>
      <c r="S7005" s="6"/>
      <c r="T7005" s="6"/>
      <c r="U7005" s="6"/>
      <c r="V7005" s="6"/>
      <c r="W7005" s="6" t="str">
        <f t="shared" si="219"/>
        <v>-</v>
      </c>
      <c r="X7005" s="6"/>
      <c r="Y7005" s="6"/>
      <c r="Z7005" s="6"/>
      <c r="AA7005" s="6"/>
      <c r="AB7005" s="6"/>
      <c r="AC7005" s="6"/>
    </row>
    <row r="7006" spans="1:29" x14ac:dyDescent="0.25">
      <c r="Q7006" s="12" t="str">
        <f t="shared" ca="1" si="220"/>
        <v>-</v>
      </c>
      <c r="W7006" t="str">
        <f t="shared" si="219"/>
        <v>-</v>
      </c>
    </row>
    <row r="7007" spans="1:29" x14ac:dyDescent="0.25">
      <c r="A7007" s="6"/>
      <c r="B7007" s="10"/>
      <c r="C7007" s="6"/>
      <c r="D7007" s="6"/>
      <c r="E7007" s="6"/>
      <c r="F7007" s="6"/>
      <c r="G7007" s="6"/>
      <c r="H7007" s="6"/>
      <c r="I7007" s="6"/>
      <c r="J7007" s="6"/>
      <c r="K7007" s="6"/>
      <c r="L7007" s="6"/>
      <c r="M7007" s="6"/>
      <c r="N7007" s="6"/>
      <c r="O7007" s="6"/>
      <c r="P7007" s="10"/>
      <c r="Q7007" s="15" t="str">
        <f t="shared" ca="1" si="220"/>
        <v>-</v>
      </c>
      <c r="R7007" s="6"/>
      <c r="S7007" s="6"/>
      <c r="T7007" s="6"/>
      <c r="U7007" s="6"/>
      <c r="V7007" s="6"/>
      <c r="W7007" s="6" t="str">
        <f t="shared" si="219"/>
        <v>-</v>
      </c>
      <c r="X7007" s="6"/>
      <c r="Y7007" s="6"/>
      <c r="Z7007" s="6"/>
      <c r="AA7007" s="6"/>
      <c r="AB7007" s="6"/>
      <c r="AC7007" s="6"/>
    </row>
    <row r="7008" spans="1:29" x14ac:dyDescent="0.25">
      <c r="Q7008" s="12" t="str">
        <f t="shared" ca="1" si="220"/>
        <v>-</v>
      </c>
      <c r="W7008" t="str">
        <f t="shared" si="219"/>
        <v>-</v>
      </c>
    </row>
    <row r="7009" spans="1:29" x14ac:dyDescent="0.25">
      <c r="A7009" s="6"/>
      <c r="B7009" s="10"/>
      <c r="C7009" s="6"/>
      <c r="D7009" s="6"/>
      <c r="E7009" s="6"/>
      <c r="F7009" s="6"/>
      <c r="G7009" s="6"/>
      <c r="H7009" s="6"/>
      <c r="I7009" s="6"/>
      <c r="J7009" s="6"/>
      <c r="K7009" s="6"/>
      <c r="L7009" s="6"/>
      <c r="M7009" s="6"/>
      <c r="N7009" s="6"/>
      <c r="O7009" s="6"/>
      <c r="P7009" s="10"/>
      <c r="Q7009" s="15" t="str">
        <f t="shared" ca="1" si="220"/>
        <v>-</v>
      </c>
      <c r="R7009" s="6"/>
      <c r="S7009" s="6"/>
      <c r="T7009" s="6"/>
      <c r="U7009" s="6"/>
      <c r="V7009" s="6"/>
      <c r="W7009" s="6" t="str">
        <f t="shared" si="219"/>
        <v>-</v>
      </c>
      <c r="X7009" s="6"/>
      <c r="Y7009" s="6"/>
      <c r="Z7009" s="6"/>
      <c r="AA7009" s="6"/>
      <c r="AB7009" s="6"/>
      <c r="AC7009" s="6"/>
    </row>
    <row r="7010" spans="1:29" x14ac:dyDescent="0.25">
      <c r="Q7010" s="12" t="str">
        <f t="shared" ca="1" si="220"/>
        <v>-</v>
      </c>
      <c r="W7010" t="str">
        <f t="shared" si="219"/>
        <v>-</v>
      </c>
    </row>
    <row r="7011" spans="1:29" x14ac:dyDescent="0.25">
      <c r="A7011" s="6"/>
      <c r="B7011" s="10"/>
      <c r="C7011" s="6"/>
      <c r="D7011" s="6"/>
      <c r="E7011" s="6"/>
      <c r="F7011" s="6"/>
      <c r="G7011" s="6"/>
      <c r="H7011" s="6"/>
      <c r="I7011" s="6"/>
      <c r="J7011" s="6"/>
      <c r="K7011" s="6"/>
      <c r="L7011" s="6"/>
      <c r="M7011" s="6"/>
      <c r="N7011" s="6"/>
      <c r="O7011" s="6"/>
      <c r="P7011" s="10"/>
      <c r="Q7011" s="15" t="str">
        <f t="shared" ca="1" si="220"/>
        <v>-</v>
      </c>
      <c r="R7011" s="6"/>
      <c r="S7011" s="6"/>
      <c r="T7011" s="6"/>
      <c r="U7011" s="6"/>
      <c r="V7011" s="6"/>
      <c r="W7011" s="6" t="str">
        <f t="shared" si="219"/>
        <v>-</v>
      </c>
      <c r="X7011" s="6"/>
      <c r="Y7011" s="6"/>
      <c r="Z7011" s="6"/>
      <c r="AA7011" s="6"/>
      <c r="AB7011" s="6"/>
      <c r="AC7011" s="6"/>
    </row>
    <row r="7012" spans="1:29" x14ac:dyDescent="0.25">
      <c r="Q7012" s="12" t="str">
        <f t="shared" ca="1" si="220"/>
        <v>-</v>
      </c>
      <c r="W7012" t="str">
        <f t="shared" si="219"/>
        <v>-</v>
      </c>
    </row>
    <row r="7013" spans="1:29" x14ac:dyDescent="0.25">
      <c r="A7013" s="6"/>
      <c r="B7013" s="10"/>
      <c r="C7013" s="6"/>
      <c r="D7013" s="6"/>
      <c r="E7013" s="6"/>
      <c r="F7013" s="6"/>
      <c r="G7013" s="6"/>
      <c r="H7013" s="6"/>
      <c r="I7013" s="6"/>
      <c r="J7013" s="6"/>
      <c r="K7013" s="6"/>
      <c r="L7013" s="6"/>
      <c r="M7013" s="6"/>
      <c r="N7013" s="6"/>
      <c r="O7013" s="6"/>
      <c r="P7013" s="10"/>
      <c r="Q7013" s="15" t="str">
        <f t="shared" ca="1" si="220"/>
        <v>-</v>
      </c>
      <c r="R7013" s="6"/>
      <c r="S7013" s="6"/>
      <c r="T7013" s="6"/>
      <c r="U7013" s="6"/>
      <c r="V7013" s="6"/>
      <c r="W7013" s="6" t="str">
        <f t="shared" si="219"/>
        <v>-</v>
      </c>
      <c r="X7013" s="6"/>
      <c r="Y7013" s="6"/>
      <c r="Z7013" s="6"/>
      <c r="AA7013" s="6"/>
      <c r="AB7013" s="6"/>
      <c r="AC7013" s="6"/>
    </row>
    <row r="7014" spans="1:29" x14ac:dyDescent="0.25">
      <c r="Q7014" s="12" t="str">
        <f t="shared" ca="1" si="220"/>
        <v>-</v>
      </c>
      <c r="W7014" t="str">
        <f t="shared" si="219"/>
        <v>-</v>
      </c>
    </row>
    <row r="7015" spans="1:29" x14ac:dyDescent="0.25">
      <c r="A7015" s="6"/>
      <c r="B7015" s="10"/>
      <c r="C7015" s="6"/>
      <c r="D7015" s="6"/>
      <c r="E7015" s="6"/>
      <c r="F7015" s="6"/>
      <c r="G7015" s="6"/>
      <c r="H7015" s="6"/>
      <c r="I7015" s="6"/>
      <c r="J7015" s="6"/>
      <c r="K7015" s="6"/>
      <c r="L7015" s="6"/>
      <c r="M7015" s="6"/>
      <c r="N7015" s="6"/>
      <c r="O7015" s="6"/>
      <c r="P7015" s="10"/>
      <c r="Q7015" s="15" t="str">
        <f t="shared" ca="1" si="220"/>
        <v>-</v>
      </c>
      <c r="R7015" s="6"/>
      <c r="S7015" s="6"/>
      <c r="T7015" s="6"/>
      <c r="U7015" s="6"/>
      <c r="V7015" s="6"/>
      <c r="W7015" s="6" t="str">
        <f t="shared" si="219"/>
        <v>-</v>
      </c>
      <c r="X7015" s="6"/>
      <c r="Y7015" s="6"/>
      <c r="Z7015" s="6"/>
      <c r="AA7015" s="6"/>
      <c r="AB7015" s="6"/>
      <c r="AC7015" s="6"/>
    </row>
    <row r="7016" spans="1:29" x14ac:dyDescent="0.25">
      <c r="Q7016" s="12" t="str">
        <f t="shared" ca="1" si="220"/>
        <v>-</v>
      </c>
      <c r="W7016" t="str">
        <f t="shared" si="219"/>
        <v>-</v>
      </c>
    </row>
    <row r="7017" spans="1:29" x14ac:dyDescent="0.25">
      <c r="A7017" s="6"/>
      <c r="B7017" s="10"/>
      <c r="C7017" s="6"/>
      <c r="D7017" s="6"/>
      <c r="E7017" s="6"/>
      <c r="F7017" s="6"/>
      <c r="G7017" s="6"/>
      <c r="H7017" s="6"/>
      <c r="I7017" s="6"/>
      <c r="J7017" s="6"/>
      <c r="K7017" s="6"/>
      <c r="L7017" s="6"/>
      <c r="M7017" s="6"/>
      <c r="N7017" s="6"/>
      <c r="O7017" s="6"/>
      <c r="P7017" s="10"/>
      <c r="Q7017" s="15" t="str">
        <f t="shared" ca="1" si="220"/>
        <v>-</v>
      </c>
      <c r="R7017" s="6"/>
      <c r="S7017" s="6"/>
      <c r="T7017" s="6"/>
      <c r="U7017" s="6"/>
      <c r="V7017" s="6"/>
      <c r="W7017" s="6" t="str">
        <f t="shared" si="219"/>
        <v>-</v>
      </c>
      <c r="X7017" s="6"/>
      <c r="Y7017" s="6"/>
      <c r="Z7017" s="6"/>
      <c r="AA7017" s="6"/>
      <c r="AB7017" s="6"/>
      <c r="AC7017" s="6"/>
    </row>
    <row r="7018" spans="1:29" x14ac:dyDescent="0.25">
      <c r="Q7018" s="12" t="str">
        <f t="shared" ca="1" si="220"/>
        <v>-</v>
      </c>
      <c r="W7018" t="str">
        <f t="shared" si="219"/>
        <v>-</v>
      </c>
    </row>
    <row r="7019" spans="1:29" x14ac:dyDescent="0.25">
      <c r="A7019" s="6"/>
      <c r="B7019" s="10"/>
      <c r="C7019" s="6"/>
      <c r="D7019" s="6"/>
      <c r="E7019" s="6"/>
      <c r="F7019" s="6"/>
      <c r="G7019" s="6"/>
      <c r="H7019" s="6"/>
      <c r="I7019" s="6"/>
      <c r="J7019" s="6"/>
      <c r="K7019" s="6"/>
      <c r="L7019" s="6"/>
      <c r="M7019" s="6"/>
      <c r="N7019" s="6"/>
      <c r="O7019" s="6"/>
      <c r="P7019" s="10"/>
      <c r="Q7019" s="15" t="str">
        <f t="shared" ca="1" si="220"/>
        <v>-</v>
      </c>
      <c r="R7019" s="6"/>
      <c r="S7019" s="6"/>
      <c r="T7019" s="6"/>
      <c r="U7019" s="6"/>
      <c r="V7019" s="6"/>
      <c r="W7019" s="6" t="str">
        <f t="shared" si="219"/>
        <v>-</v>
      </c>
      <c r="X7019" s="6"/>
      <c r="Y7019" s="6"/>
      <c r="Z7019" s="6"/>
      <c r="AA7019" s="6"/>
      <c r="AB7019" s="6"/>
      <c r="AC7019" s="6"/>
    </row>
    <row r="7020" spans="1:29" x14ac:dyDescent="0.25">
      <c r="Q7020" s="12" t="str">
        <f t="shared" ca="1" si="220"/>
        <v>-</v>
      </c>
      <c r="W7020" t="str">
        <f t="shared" si="219"/>
        <v>-</v>
      </c>
    </row>
    <row r="7021" spans="1:29" x14ac:dyDescent="0.25">
      <c r="A7021" s="6"/>
      <c r="B7021" s="10"/>
      <c r="C7021" s="6"/>
      <c r="D7021" s="6"/>
      <c r="E7021" s="6"/>
      <c r="F7021" s="6"/>
      <c r="G7021" s="6"/>
      <c r="H7021" s="6"/>
      <c r="I7021" s="6"/>
      <c r="J7021" s="6"/>
      <c r="K7021" s="6"/>
      <c r="L7021" s="6"/>
      <c r="M7021" s="6"/>
      <c r="N7021" s="6"/>
      <c r="O7021" s="6"/>
      <c r="P7021" s="10"/>
      <c r="Q7021" s="15" t="str">
        <f t="shared" ca="1" si="220"/>
        <v>-</v>
      </c>
      <c r="R7021" s="6"/>
      <c r="S7021" s="6"/>
      <c r="T7021" s="6"/>
      <c r="U7021" s="6"/>
      <c r="V7021" s="6"/>
      <c r="W7021" s="6" t="str">
        <f t="shared" si="219"/>
        <v>-</v>
      </c>
      <c r="X7021" s="6"/>
      <c r="Y7021" s="6"/>
      <c r="Z7021" s="6"/>
      <c r="AA7021" s="6"/>
      <c r="AB7021" s="6"/>
      <c r="AC7021" s="6"/>
    </row>
    <row r="7022" spans="1:29" x14ac:dyDescent="0.25">
      <c r="Q7022" s="12" t="str">
        <f t="shared" ca="1" si="220"/>
        <v>-</v>
      </c>
      <c r="W7022" t="str">
        <f t="shared" si="219"/>
        <v>-</v>
      </c>
    </row>
    <row r="7023" spans="1:29" x14ac:dyDescent="0.25">
      <c r="A7023" s="6"/>
      <c r="B7023" s="10"/>
      <c r="C7023" s="6"/>
      <c r="D7023" s="6"/>
      <c r="E7023" s="6"/>
      <c r="F7023" s="6"/>
      <c r="G7023" s="6"/>
      <c r="H7023" s="6"/>
      <c r="I7023" s="6"/>
      <c r="J7023" s="6"/>
      <c r="K7023" s="6"/>
      <c r="L7023" s="6"/>
      <c r="M7023" s="6"/>
      <c r="N7023" s="6"/>
      <c r="O7023" s="6"/>
      <c r="P7023" s="10"/>
      <c r="Q7023" s="15" t="str">
        <f t="shared" ca="1" si="220"/>
        <v>-</v>
      </c>
      <c r="R7023" s="6"/>
      <c r="S7023" s="6"/>
      <c r="T7023" s="6"/>
      <c r="U7023" s="6"/>
      <c r="V7023" s="6"/>
      <c r="W7023" s="6" t="str">
        <f t="shared" si="219"/>
        <v>-</v>
      </c>
      <c r="X7023" s="6"/>
      <c r="Y7023" s="6"/>
      <c r="Z7023" s="6"/>
      <c r="AA7023" s="6"/>
      <c r="AB7023" s="6"/>
      <c r="AC7023" s="6"/>
    </row>
    <row r="7024" spans="1:29" x14ac:dyDescent="0.25">
      <c r="Q7024" s="12" t="str">
        <f t="shared" ca="1" si="220"/>
        <v>-</v>
      </c>
      <c r="W7024" t="str">
        <f t="shared" si="219"/>
        <v>-</v>
      </c>
    </row>
    <row r="7025" spans="1:29" x14ac:dyDescent="0.25">
      <c r="A7025" s="6"/>
      <c r="B7025" s="10"/>
      <c r="C7025" s="6"/>
      <c r="D7025" s="6"/>
      <c r="E7025" s="6"/>
      <c r="F7025" s="6"/>
      <c r="G7025" s="6"/>
      <c r="H7025" s="6"/>
      <c r="I7025" s="6"/>
      <c r="J7025" s="6"/>
      <c r="K7025" s="6"/>
      <c r="L7025" s="6"/>
      <c r="M7025" s="6"/>
      <c r="N7025" s="6"/>
      <c r="O7025" s="6"/>
      <c r="P7025" s="10"/>
      <c r="Q7025" s="15" t="str">
        <f t="shared" ca="1" si="220"/>
        <v>-</v>
      </c>
      <c r="R7025" s="6"/>
      <c r="S7025" s="6"/>
      <c r="T7025" s="6"/>
      <c r="U7025" s="6"/>
      <c r="V7025" s="6"/>
      <c r="W7025" s="6" t="str">
        <f t="shared" si="219"/>
        <v>-</v>
      </c>
      <c r="X7025" s="6"/>
      <c r="Y7025" s="6"/>
      <c r="Z7025" s="6"/>
      <c r="AA7025" s="6"/>
      <c r="AB7025" s="6"/>
      <c r="AC7025" s="6"/>
    </row>
    <row r="7026" spans="1:29" x14ac:dyDescent="0.25">
      <c r="Q7026" s="12" t="str">
        <f t="shared" ca="1" si="220"/>
        <v>-</v>
      </c>
      <c r="W7026" t="str">
        <f t="shared" si="219"/>
        <v>-</v>
      </c>
    </row>
    <row r="7027" spans="1:29" x14ac:dyDescent="0.25">
      <c r="A7027" s="6"/>
      <c r="B7027" s="10"/>
      <c r="C7027" s="6"/>
      <c r="D7027" s="6"/>
      <c r="E7027" s="6"/>
      <c r="F7027" s="6"/>
      <c r="G7027" s="6"/>
      <c r="H7027" s="6"/>
      <c r="I7027" s="6"/>
      <c r="J7027" s="6"/>
      <c r="K7027" s="6"/>
      <c r="L7027" s="6"/>
      <c r="M7027" s="6"/>
      <c r="N7027" s="6"/>
      <c r="O7027" s="6"/>
      <c r="P7027" s="10"/>
      <c r="Q7027" s="15" t="str">
        <f t="shared" ca="1" si="220"/>
        <v>-</v>
      </c>
      <c r="R7027" s="6"/>
      <c r="S7027" s="6"/>
      <c r="T7027" s="6"/>
      <c r="U7027" s="6"/>
      <c r="V7027" s="6"/>
      <c r="W7027" s="6" t="str">
        <f t="shared" si="219"/>
        <v>-</v>
      </c>
      <c r="X7027" s="6"/>
      <c r="Y7027" s="6"/>
      <c r="Z7027" s="6"/>
      <c r="AA7027" s="6"/>
      <c r="AB7027" s="6"/>
      <c r="AC7027" s="6"/>
    </row>
    <row r="7028" spans="1:29" x14ac:dyDescent="0.25">
      <c r="Q7028" s="12" t="str">
        <f t="shared" ca="1" si="220"/>
        <v>-</v>
      </c>
      <c r="W7028" t="str">
        <f t="shared" si="219"/>
        <v>-</v>
      </c>
    </row>
    <row r="7029" spans="1:29" x14ac:dyDescent="0.25">
      <c r="A7029" s="6"/>
      <c r="B7029" s="10"/>
      <c r="C7029" s="6"/>
      <c r="D7029" s="6"/>
      <c r="E7029" s="6"/>
      <c r="F7029" s="6"/>
      <c r="G7029" s="6"/>
      <c r="H7029" s="6"/>
      <c r="I7029" s="6"/>
      <c r="J7029" s="6"/>
      <c r="K7029" s="6"/>
      <c r="L7029" s="6"/>
      <c r="M7029" s="6"/>
      <c r="N7029" s="6"/>
      <c r="O7029" s="6"/>
      <c r="P7029" s="10"/>
      <c r="Q7029" s="15" t="str">
        <f t="shared" ca="1" si="220"/>
        <v>-</v>
      </c>
      <c r="R7029" s="6"/>
      <c r="S7029" s="6"/>
      <c r="T7029" s="6"/>
      <c r="U7029" s="6"/>
      <c r="V7029" s="6"/>
      <c r="W7029" s="6" t="str">
        <f t="shared" si="219"/>
        <v>-</v>
      </c>
      <c r="X7029" s="6"/>
      <c r="Y7029" s="6"/>
      <c r="Z7029" s="6"/>
      <c r="AA7029" s="6"/>
      <c r="AB7029" s="6"/>
      <c r="AC7029" s="6"/>
    </row>
    <row r="7030" spans="1:29" x14ac:dyDescent="0.25">
      <c r="Q7030" s="12" t="str">
        <f t="shared" ca="1" si="220"/>
        <v>-</v>
      </c>
      <c r="W7030" t="str">
        <f t="shared" si="219"/>
        <v>-</v>
      </c>
    </row>
    <row r="7031" spans="1:29" x14ac:dyDescent="0.25">
      <c r="A7031" s="6"/>
      <c r="B7031" s="10"/>
      <c r="C7031" s="6"/>
      <c r="D7031" s="6"/>
      <c r="E7031" s="6"/>
      <c r="F7031" s="6"/>
      <c r="G7031" s="6"/>
      <c r="H7031" s="6"/>
      <c r="I7031" s="6"/>
      <c r="J7031" s="6"/>
      <c r="K7031" s="6"/>
      <c r="L7031" s="6"/>
      <c r="M7031" s="6"/>
      <c r="N7031" s="6"/>
      <c r="O7031" s="6"/>
      <c r="P7031" s="10"/>
      <c r="Q7031" s="15" t="str">
        <f t="shared" ca="1" si="220"/>
        <v>-</v>
      </c>
      <c r="R7031" s="6"/>
      <c r="S7031" s="6"/>
      <c r="T7031" s="6"/>
      <c r="U7031" s="6"/>
      <c r="V7031" s="6"/>
      <c r="W7031" s="6" t="str">
        <f t="shared" si="219"/>
        <v>-</v>
      </c>
      <c r="X7031" s="6"/>
      <c r="Y7031" s="6"/>
      <c r="Z7031" s="6"/>
      <c r="AA7031" s="6"/>
      <c r="AB7031" s="6"/>
      <c r="AC7031" s="6"/>
    </row>
    <row r="7032" spans="1:29" x14ac:dyDescent="0.25">
      <c r="Q7032" s="12" t="str">
        <f t="shared" ca="1" si="220"/>
        <v>-</v>
      </c>
      <c r="W7032" t="str">
        <f t="shared" si="219"/>
        <v>-</v>
      </c>
    </row>
    <row r="7033" spans="1:29" x14ac:dyDescent="0.25">
      <c r="A7033" s="6"/>
      <c r="B7033" s="10"/>
      <c r="C7033" s="6"/>
      <c r="D7033" s="6"/>
      <c r="E7033" s="6"/>
      <c r="F7033" s="6"/>
      <c r="G7033" s="6"/>
      <c r="H7033" s="6"/>
      <c r="I7033" s="6"/>
      <c r="J7033" s="6"/>
      <c r="K7033" s="6"/>
      <c r="L7033" s="6"/>
      <c r="M7033" s="6"/>
      <c r="N7033" s="6"/>
      <c r="O7033" s="6"/>
      <c r="P7033" s="10"/>
      <c r="Q7033" s="15" t="str">
        <f t="shared" ca="1" si="220"/>
        <v>-</v>
      </c>
      <c r="R7033" s="6"/>
      <c r="S7033" s="6"/>
      <c r="T7033" s="6"/>
      <c r="U7033" s="6"/>
      <c r="V7033" s="6"/>
      <c r="W7033" s="6" t="str">
        <f t="shared" si="219"/>
        <v>-</v>
      </c>
      <c r="X7033" s="6"/>
      <c r="Y7033" s="6"/>
      <c r="Z7033" s="6"/>
      <c r="AA7033" s="6"/>
      <c r="AB7033" s="6"/>
      <c r="AC7033" s="6"/>
    </row>
    <row r="7034" spans="1:29" x14ac:dyDescent="0.25">
      <c r="Q7034" s="12" t="str">
        <f t="shared" ca="1" si="220"/>
        <v>-</v>
      </c>
      <c r="W7034" t="str">
        <f t="shared" si="219"/>
        <v>-</v>
      </c>
    </row>
    <row r="7035" spans="1:29" x14ac:dyDescent="0.25">
      <c r="A7035" s="6"/>
      <c r="B7035" s="10"/>
      <c r="C7035" s="6"/>
      <c r="D7035" s="6"/>
      <c r="E7035" s="6"/>
      <c r="F7035" s="6"/>
      <c r="G7035" s="6"/>
      <c r="H7035" s="6"/>
      <c r="I7035" s="6"/>
      <c r="J7035" s="6"/>
      <c r="K7035" s="6"/>
      <c r="L7035" s="6"/>
      <c r="M7035" s="6"/>
      <c r="N7035" s="6"/>
      <c r="O7035" s="6"/>
      <c r="P7035" s="10"/>
      <c r="Q7035" s="15" t="str">
        <f t="shared" ca="1" si="220"/>
        <v>-</v>
      </c>
      <c r="R7035" s="6"/>
      <c r="S7035" s="6"/>
      <c r="T7035" s="6"/>
      <c r="U7035" s="6"/>
      <c r="V7035" s="6"/>
      <c r="W7035" s="6" t="str">
        <f t="shared" si="219"/>
        <v>-</v>
      </c>
      <c r="X7035" s="6"/>
      <c r="Y7035" s="6"/>
      <c r="Z7035" s="6"/>
      <c r="AA7035" s="6"/>
      <c r="AB7035" s="6"/>
      <c r="AC7035" s="6"/>
    </row>
    <row r="7036" spans="1:29" x14ac:dyDescent="0.25">
      <c r="Q7036" s="12" t="str">
        <f t="shared" ca="1" si="220"/>
        <v>-</v>
      </c>
      <c r="W7036" t="str">
        <f t="shared" si="219"/>
        <v>-</v>
      </c>
    </row>
    <row r="7037" spans="1:29" x14ac:dyDescent="0.25">
      <c r="A7037" s="6"/>
      <c r="B7037" s="10"/>
      <c r="C7037" s="6"/>
      <c r="D7037" s="6"/>
      <c r="E7037" s="6"/>
      <c r="F7037" s="6"/>
      <c r="G7037" s="6"/>
      <c r="H7037" s="6"/>
      <c r="I7037" s="6"/>
      <c r="J7037" s="6"/>
      <c r="K7037" s="6"/>
      <c r="L7037" s="6"/>
      <c r="M7037" s="6"/>
      <c r="N7037" s="6"/>
      <c r="O7037" s="6"/>
      <c r="P7037" s="10"/>
      <c r="Q7037" s="15" t="str">
        <f t="shared" ca="1" si="220"/>
        <v>-</v>
      </c>
      <c r="R7037" s="6"/>
      <c r="S7037" s="6"/>
      <c r="T7037" s="6"/>
      <c r="U7037" s="6"/>
      <c r="V7037" s="6"/>
      <c r="W7037" s="6" t="str">
        <f t="shared" si="219"/>
        <v>-</v>
      </c>
      <c r="X7037" s="6"/>
      <c r="Y7037" s="6"/>
      <c r="Z7037" s="6"/>
      <c r="AA7037" s="6"/>
      <c r="AB7037" s="6"/>
      <c r="AC7037" s="6"/>
    </row>
    <row r="7038" spans="1:29" x14ac:dyDescent="0.25">
      <c r="Q7038" s="12" t="str">
        <f t="shared" ca="1" si="220"/>
        <v>-</v>
      </c>
      <c r="W7038" t="str">
        <f t="shared" si="219"/>
        <v>-</v>
      </c>
    </row>
    <row r="7039" spans="1:29" x14ac:dyDescent="0.25">
      <c r="A7039" s="6"/>
      <c r="B7039" s="10"/>
      <c r="C7039" s="6"/>
      <c r="D7039" s="6"/>
      <c r="E7039" s="6"/>
      <c r="F7039" s="6"/>
      <c r="G7039" s="6"/>
      <c r="H7039" s="6"/>
      <c r="I7039" s="6"/>
      <c r="J7039" s="6"/>
      <c r="K7039" s="6"/>
      <c r="L7039" s="6"/>
      <c r="M7039" s="6"/>
      <c r="N7039" s="6"/>
      <c r="O7039" s="6"/>
      <c r="P7039" s="10"/>
      <c r="Q7039" s="15" t="str">
        <f t="shared" ca="1" si="220"/>
        <v>-</v>
      </c>
      <c r="R7039" s="6"/>
      <c r="S7039" s="6"/>
      <c r="T7039" s="6"/>
      <c r="U7039" s="6"/>
      <c r="V7039" s="6"/>
      <c r="W7039" s="6" t="str">
        <f t="shared" ref="W7039:W7102" si="221">IF(OR(ISBLANK(J7039),ISBLANK(V7039)),"-",(IF(J7039=V7039,"Yes","No")))</f>
        <v>-</v>
      </c>
      <c r="X7039" s="6"/>
      <c r="Y7039" s="6"/>
      <c r="Z7039" s="6"/>
      <c r="AA7039" s="6"/>
      <c r="AB7039" s="6"/>
      <c r="AC7039" s="6"/>
    </row>
    <row r="7040" spans="1:29" x14ac:dyDescent="0.25">
      <c r="Q7040" s="12" t="str">
        <f t="shared" ref="Q7040:Q7103" ca="1" si="222">IF(B7040&gt;1/1/1900, (IF(R7040="Closed",(DATEDIF(B7040,P7040,"d"))-(DATEDIF(M7040,O7040,"d")),IF(OR(R7040="Pending",ISBLANK(P7040)),TODAY()-B7040))),"-")</f>
        <v>-</v>
      </c>
      <c r="W7040" t="str">
        <f t="shared" si="221"/>
        <v>-</v>
      </c>
    </row>
    <row r="7041" spans="1:29" x14ac:dyDescent="0.25">
      <c r="A7041" s="6"/>
      <c r="B7041" s="10"/>
      <c r="C7041" s="6"/>
      <c r="D7041" s="6"/>
      <c r="E7041" s="6"/>
      <c r="F7041" s="6"/>
      <c r="G7041" s="6"/>
      <c r="H7041" s="6"/>
      <c r="I7041" s="6"/>
      <c r="J7041" s="6"/>
      <c r="K7041" s="6"/>
      <c r="L7041" s="6"/>
      <c r="M7041" s="6"/>
      <c r="N7041" s="6"/>
      <c r="O7041" s="6"/>
      <c r="P7041" s="10"/>
      <c r="Q7041" s="15" t="str">
        <f t="shared" ca="1" si="222"/>
        <v>-</v>
      </c>
      <c r="R7041" s="6"/>
      <c r="S7041" s="6"/>
      <c r="T7041" s="6"/>
      <c r="U7041" s="6"/>
      <c r="V7041" s="6"/>
      <c r="W7041" s="6" t="str">
        <f t="shared" si="221"/>
        <v>-</v>
      </c>
      <c r="X7041" s="6"/>
      <c r="Y7041" s="6"/>
      <c r="Z7041" s="6"/>
      <c r="AA7041" s="6"/>
      <c r="AB7041" s="6"/>
      <c r="AC7041" s="6"/>
    </row>
    <row r="7042" spans="1:29" x14ac:dyDescent="0.25">
      <c r="Q7042" s="12" t="str">
        <f t="shared" ca="1" si="222"/>
        <v>-</v>
      </c>
      <c r="W7042" t="str">
        <f t="shared" si="221"/>
        <v>-</v>
      </c>
    </row>
    <row r="7043" spans="1:29" x14ac:dyDescent="0.25">
      <c r="A7043" s="6"/>
      <c r="B7043" s="10"/>
      <c r="C7043" s="6"/>
      <c r="D7043" s="6"/>
      <c r="E7043" s="6"/>
      <c r="F7043" s="6"/>
      <c r="G7043" s="6"/>
      <c r="H7043" s="6"/>
      <c r="I7043" s="6"/>
      <c r="J7043" s="6"/>
      <c r="K7043" s="6"/>
      <c r="L7043" s="6"/>
      <c r="M7043" s="6"/>
      <c r="N7043" s="6"/>
      <c r="O7043" s="6"/>
      <c r="P7043" s="10"/>
      <c r="Q7043" s="15" t="str">
        <f t="shared" ca="1" si="222"/>
        <v>-</v>
      </c>
      <c r="R7043" s="6"/>
      <c r="S7043" s="6"/>
      <c r="T7043" s="6"/>
      <c r="U7043" s="6"/>
      <c r="V7043" s="6"/>
      <c r="W7043" s="6" t="str">
        <f t="shared" si="221"/>
        <v>-</v>
      </c>
      <c r="X7043" s="6"/>
      <c r="Y7043" s="6"/>
      <c r="Z7043" s="6"/>
      <c r="AA7043" s="6"/>
      <c r="AB7043" s="6"/>
      <c r="AC7043" s="6"/>
    </row>
    <row r="7044" spans="1:29" x14ac:dyDescent="0.25">
      <c r="Q7044" s="12" t="str">
        <f t="shared" ca="1" si="222"/>
        <v>-</v>
      </c>
      <c r="W7044" t="str">
        <f t="shared" si="221"/>
        <v>-</v>
      </c>
    </row>
    <row r="7045" spans="1:29" x14ac:dyDescent="0.25">
      <c r="A7045" s="6"/>
      <c r="B7045" s="10"/>
      <c r="C7045" s="6"/>
      <c r="D7045" s="6"/>
      <c r="E7045" s="6"/>
      <c r="F7045" s="6"/>
      <c r="G7045" s="6"/>
      <c r="H7045" s="6"/>
      <c r="I7045" s="6"/>
      <c r="J7045" s="6"/>
      <c r="K7045" s="6"/>
      <c r="L7045" s="6"/>
      <c r="M7045" s="6"/>
      <c r="N7045" s="6"/>
      <c r="O7045" s="6"/>
      <c r="P7045" s="10"/>
      <c r="Q7045" s="15" t="str">
        <f t="shared" ca="1" si="222"/>
        <v>-</v>
      </c>
      <c r="R7045" s="6"/>
      <c r="S7045" s="6"/>
      <c r="T7045" s="6"/>
      <c r="U7045" s="6"/>
      <c r="V7045" s="6"/>
      <c r="W7045" s="6" t="str">
        <f t="shared" si="221"/>
        <v>-</v>
      </c>
      <c r="X7045" s="6"/>
      <c r="Y7045" s="6"/>
      <c r="Z7045" s="6"/>
      <c r="AA7045" s="6"/>
      <c r="AB7045" s="6"/>
      <c r="AC7045" s="6"/>
    </row>
    <row r="7046" spans="1:29" x14ac:dyDescent="0.25">
      <c r="Q7046" s="12" t="str">
        <f t="shared" ca="1" si="222"/>
        <v>-</v>
      </c>
      <c r="W7046" t="str">
        <f t="shared" si="221"/>
        <v>-</v>
      </c>
    </row>
    <row r="7047" spans="1:29" x14ac:dyDescent="0.25">
      <c r="A7047" s="6"/>
      <c r="B7047" s="10"/>
      <c r="C7047" s="6"/>
      <c r="D7047" s="6"/>
      <c r="E7047" s="6"/>
      <c r="F7047" s="6"/>
      <c r="G7047" s="6"/>
      <c r="H7047" s="6"/>
      <c r="I7047" s="6"/>
      <c r="J7047" s="6"/>
      <c r="K7047" s="6"/>
      <c r="L7047" s="6"/>
      <c r="M7047" s="6"/>
      <c r="N7047" s="6"/>
      <c r="O7047" s="6"/>
      <c r="P7047" s="10"/>
      <c r="Q7047" s="15" t="str">
        <f t="shared" ca="1" si="222"/>
        <v>-</v>
      </c>
      <c r="R7047" s="6"/>
      <c r="S7047" s="6"/>
      <c r="T7047" s="6"/>
      <c r="U7047" s="6"/>
      <c r="V7047" s="6"/>
      <c r="W7047" s="6" t="str">
        <f t="shared" si="221"/>
        <v>-</v>
      </c>
      <c r="X7047" s="6"/>
      <c r="Y7047" s="6"/>
      <c r="Z7047" s="6"/>
      <c r="AA7047" s="6"/>
      <c r="AB7047" s="6"/>
      <c r="AC7047" s="6"/>
    </row>
    <row r="7048" spans="1:29" x14ac:dyDescent="0.25">
      <c r="Q7048" s="12" t="str">
        <f t="shared" ca="1" si="222"/>
        <v>-</v>
      </c>
      <c r="W7048" t="str">
        <f t="shared" si="221"/>
        <v>-</v>
      </c>
    </row>
    <row r="7049" spans="1:29" x14ac:dyDescent="0.25">
      <c r="A7049" s="6"/>
      <c r="B7049" s="10"/>
      <c r="C7049" s="6"/>
      <c r="D7049" s="6"/>
      <c r="E7049" s="6"/>
      <c r="F7049" s="6"/>
      <c r="G7049" s="6"/>
      <c r="H7049" s="6"/>
      <c r="I7049" s="6"/>
      <c r="J7049" s="6"/>
      <c r="K7049" s="6"/>
      <c r="L7049" s="6"/>
      <c r="M7049" s="6"/>
      <c r="N7049" s="6"/>
      <c r="O7049" s="6"/>
      <c r="P7049" s="10"/>
      <c r="Q7049" s="15" t="str">
        <f t="shared" ca="1" si="222"/>
        <v>-</v>
      </c>
      <c r="R7049" s="6"/>
      <c r="S7049" s="6"/>
      <c r="T7049" s="6"/>
      <c r="U7049" s="6"/>
      <c r="V7049" s="6"/>
      <c r="W7049" s="6" t="str">
        <f t="shared" si="221"/>
        <v>-</v>
      </c>
      <c r="X7049" s="6"/>
      <c r="Y7049" s="6"/>
      <c r="Z7049" s="6"/>
      <c r="AA7049" s="6"/>
      <c r="AB7049" s="6"/>
      <c r="AC7049" s="6"/>
    </row>
    <row r="7050" spans="1:29" x14ac:dyDescent="0.25">
      <c r="Q7050" s="12" t="str">
        <f t="shared" ca="1" si="222"/>
        <v>-</v>
      </c>
      <c r="W7050" t="str">
        <f t="shared" si="221"/>
        <v>-</v>
      </c>
    </row>
    <row r="7051" spans="1:29" x14ac:dyDescent="0.25">
      <c r="A7051" s="6"/>
      <c r="B7051" s="10"/>
      <c r="C7051" s="6"/>
      <c r="D7051" s="6"/>
      <c r="E7051" s="6"/>
      <c r="F7051" s="6"/>
      <c r="G7051" s="6"/>
      <c r="H7051" s="6"/>
      <c r="I7051" s="6"/>
      <c r="J7051" s="6"/>
      <c r="K7051" s="6"/>
      <c r="L7051" s="6"/>
      <c r="M7051" s="6"/>
      <c r="N7051" s="6"/>
      <c r="O7051" s="6"/>
      <c r="P7051" s="10"/>
      <c r="Q7051" s="15" t="str">
        <f t="shared" ca="1" si="222"/>
        <v>-</v>
      </c>
      <c r="R7051" s="6"/>
      <c r="S7051" s="6"/>
      <c r="T7051" s="6"/>
      <c r="U7051" s="6"/>
      <c r="V7051" s="6"/>
      <c r="W7051" s="6" t="str">
        <f t="shared" si="221"/>
        <v>-</v>
      </c>
      <c r="X7051" s="6"/>
      <c r="Y7051" s="6"/>
      <c r="Z7051" s="6"/>
      <c r="AA7051" s="6"/>
      <c r="AB7051" s="6"/>
      <c r="AC7051" s="6"/>
    </row>
    <row r="7052" spans="1:29" x14ac:dyDescent="0.25">
      <c r="Q7052" s="12" t="str">
        <f t="shared" ca="1" si="222"/>
        <v>-</v>
      </c>
      <c r="W7052" t="str">
        <f t="shared" si="221"/>
        <v>-</v>
      </c>
    </row>
    <row r="7053" spans="1:29" x14ac:dyDescent="0.25">
      <c r="A7053" s="6"/>
      <c r="B7053" s="10"/>
      <c r="C7053" s="6"/>
      <c r="D7053" s="6"/>
      <c r="E7053" s="6"/>
      <c r="F7053" s="6"/>
      <c r="G7053" s="6"/>
      <c r="H7053" s="6"/>
      <c r="I7053" s="6"/>
      <c r="J7053" s="6"/>
      <c r="K7053" s="6"/>
      <c r="L7053" s="6"/>
      <c r="M7053" s="6"/>
      <c r="N7053" s="6"/>
      <c r="O7053" s="6"/>
      <c r="P7053" s="10"/>
      <c r="Q7053" s="15" t="str">
        <f t="shared" ca="1" si="222"/>
        <v>-</v>
      </c>
      <c r="R7053" s="6"/>
      <c r="S7053" s="6"/>
      <c r="T7053" s="6"/>
      <c r="U7053" s="6"/>
      <c r="V7053" s="6"/>
      <c r="W7053" s="6" t="str">
        <f t="shared" si="221"/>
        <v>-</v>
      </c>
      <c r="X7053" s="6"/>
      <c r="Y7053" s="6"/>
      <c r="Z7053" s="6"/>
      <c r="AA7053" s="6"/>
      <c r="AB7053" s="6"/>
      <c r="AC7053" s="6"/>
    </row>
    <row r="7054" spans="1:29" x14ac:dyDescent="0.25">
      <c r="Q7054" s="12" t="str">
        <f t="shared" ca="1" si="222"/>
        <v>-</v>
      </c>
      <c r="W7054" t="str">
        <f t="shared" si="221"/>
        <v>-</v>
      </c>
    </row>
    <row r="7055" spans="1:29" x14ac:dyDescent="0.25">
      <c r="A7055" s="6"/>
      <c r="B7055" s="10"/>
      <c r="C7055" s="6"/>
      <c r="D7055" s="6"/>
      <c r="E7055" s="6"/>
      <c r="F7055" s="6"/>
      <c r="G7055" s="6"/>
      <c r="H7055" s="6"/>
      <c r="I7055" s="6"/>
      <c r="J7055" s="6"/>
      <c r="K7055" s="6"/>
      <c r="L7055" s="6"/>
      <c r="M7055" s="6"/>
      <c r="N7055" s="6"/>
      <c r="O7055" s="6"/>
      <c r="P7055" s="10"/>
      <c r="Q7055" s="15" t="str">
        <f t="shared" ca="1" si="222"/>
        <v>-</v>
      </c>
      <c r="R7055" s="6"/>
      <c r="S7055" s="6"/>
      <c r="T7055" s="6"/>
      <c r="U7055" s="6"/>
      <c r="V7055" s="6"/>
      <c r="W7055" s="6" t="str">
        <f t="shared" si="221"/>
        <v>-</v>
      </c>
      <c r="X7055" s="6"/>
      <c r="Y7055" s="6"/>
      <c r="Z7055" s="6"/>
      <c r="AA7055" s="6"/>
      <c r="AB7055" s="6"/>
      <c r="AC7055" s="6"/>
    </row>
    <row r="7056" spans="1:29" x14ac:dyDescent="0.25">
      <c r="Q7056" s="12" t="str">
        <f t="shared" ca="1" si="222"/>
        <v>-</v>
      </c>
      <c r="W7056" t="str">
        <f t="shared" si="221"/>
        <v>-</v>
      </c>
    </row>
    <row r="7057" spans="1:29" x14ac:dyDescent="0.25">
      <c r="A7057" s="6"/>
      <c r="B7057" s="10"/>
      <c r="C7057" s="6"/>
      <c r="D7057" s="6"/>
      <c r="E7057" s="6"/>
      <c r="F7057" s="6"/>
      <c r="G7057" s="6"/>
      <c r="H7057" s="6"/>
      <c r="I7057" s="6"/>
      <c r="J7057" s="6"/>
      <c r="K7057" s="6"/>
      <c r="L7057" s="6"/>
      <c r="M7057" s="6"/>
      <c r="N7057" s="6"/>
      <c r="O7057" s="6"/>
      <c r="P7057" s="10"/>
      <c r="Q7057" s="15" t="str">
        <f t="shared" ca="1" si="222"/>
        <v>-</v>
      </c>
      <c r="R7057" s="6"/>
      <c r="S7057" s="6"/>
      <c r="T7057" s="6"/>
      <c r="U7057" s="6"/>
      <c r="V7057" s="6"/>
      <c r="W7057" s="6" t="str">
        <f t="shared" si="221"/>
        <v>-</v>
      </c>
      <c r="X7057" s="6"/>
      <c r="Y7057" s="6"/>
      <c r="Z7057" s="6"/>
      <c r="AA7057" s="6"/>
      <c r="AB7057" s="6"/>
      <c r="AC7057" s="6"/>
    </row>
    <row r="7058" spans="1:29" x14ac:dyDescent="0.25">
      <c r="Q7058" s="12" t="str">
        <f t="shared" ca="1" si="222"/>
        <v>-</v>
      </c>
      <c r="W7058" t="str">
        <f t="shared" si="221"/>
        <v>-</v>
      </c>
    </row>
    <row r="7059" spans="1:29" x14ac:dyDescent="0.25">
      <c r="A7059" s="6"/>
      <c r="B7059" s="10"/>
      <c r="C7059" s="6"/>
      <c r="D7059" s="6"/>
      <c r="E7059" s="6"/>
      <c r="F7059" s="6"/>
      <c r="G7059" s="6"/>
      <c r="H7059" s="6"/>
      <c r="I7059" s="6"/>
      <c r="J7059" s="6"/>
      <c r="K7059" s="6"/>
      <c r="L7059" s="6"/>
      <c r="M7059" s="6"/>
      <c r="N7059" s="6"/>
      <c r="O7059" s="6"/>
      <c r="P7059" s="10"/>
      <c r="Q7059" s="15" t="str">
        <f t="shared" ca="1" si="222"/>
        <v>-</v>
      </c>
      <c r="R7059" s="6"/>
      <c r="S7059" s="6"/>
      <c r="T7059" s="6"/>
      <c r="U7059" s="6"/>
      <c r="V7059" s="6"/>
      <c r="W7059" s="6" t="str">
        <f t="shared" si="221"/>
        <v>-</v>
      </c>
      <c r="X7059" s="6"/>
      <c r="Y7059" s="6"/>
      <c r="Z7059" s="6"/>
      <c r="AA7059" s="6"/>
      <c r="AB7059" s="6"/>
      <c r="AC7059" s="6"/>
    </row>
    <row r="7060" spans="1:29" x14ac:dyDescent="0.25">
      <c r="Q7060" s="12" t="str">
        <f t="shared" ca="1" si="222"/>
        <v>-</v>
      </c>
      <c r="W7060" t="str">
        <f t="shared" si="221"/>
        <v>-</v>
      </c>
    </row>
    <row r="7061" spans="1:29" x14ac:dyDescent="0.25">
      <c r="A7061" s="6"/>
      <c r="B7061" s="10"/>
      <c r="C7061" s="6"/>
      <c r="D7061" s="6"/>
      <c r="E7061" s="6"/>
      <c r="F7061" s="6"/>
      <c r="G7061" s="6"/>
      <c r="H7061" s="6"/>
      <c r="I7061" s="6"/>
      <c r="J7061" s="6"/>
      <c r="K7061" s="6"/>
      <c r="L7061" s="6"/>
      <c r="M7061" s="6"/>
      <c r="N7061" s="6"/>
      <c r="O7061" s="6"/>
      <c r="P7061" s="10"/>
      <c r="Q7061" s="15" t="str">
        <f t="shared" ca="1" si="222"/>
        <v>-</v>
      </c>
      <c r="R7061" s="6"/>
      <c r="S7061" s="6"/>
      <c r="T7061" s="6"/>
      <c r="U7061" s="6"/>
      <c r="V7061" s="6"/>
      <c r="W7061" s="6" t="str">
        <f t="shared" si="221"/>
        <v>-</v>
      </c>
      <c r="X7061" s="6"/>
      <c r="Y7061" s="6"/>
      <c r="Z7061" s="6"/>
      <c r="AA7061" s="6"/>
      <c r="AB7061" s="6"/>
      <c r="AC7061" s="6"/>
    </row>
    <row r="7062" spans="1:29" x14ac:dyDescent="0.25">
      <c r="Q7062" s="12" t="str">
        <f t="shared" ca="1" si="222"/>
        <v>-</v>
      </c>
      <c r="W7062" t="str">
        <f t="shared" si="221"/>
        <v>-</v>
      </c>
    </row>
    <row r="7063" spans="1:29" x14ac:dyDescent="0.25">
      <c r="A7063" s="6"/>
      <c r="B7063" s="10"/>
      <c r="C7063" s="6"/>
      <c r="D7063" s="6"/>
      <c r="E7063" s="6"/>
      <c r="F7063" s="6"/>
      <c r="G7063" s="6"/>
      <c r="H7063" s="6"/>
      <c r="I7063" s="6"/>
      <c r="J7063" s="6"/>
      <c r="K7063" s="6"/>
      <c r="L7063" s="6"/>
      <c r="M7063" s="6"/>
      <c r="N7063" s="6"/>
      <c r="O7063" s="6"/>
      <c r="P7063" s="10"/>
      <c r="Q7063" s="15" t="str">
        <f t="shared" ca="1" si="222"/>
        <v>-</v>
      </c>
      <c r="R7063" s="6"/>
      <c r="S7063" s="6"/>
      <c r="T7063" s="6"/>
      <c r="U7063" s="6"/>
      <c r="V7063" s="6"/>
      <c r="W7063" s="6" t="str">
        <f t="shared" si="221"/>
        <v>-</v>
      </c>
      <c r="X7063" s="6"/>
      <c r="Y7063" s="6"/>
      <c r="Z7063" s="6"/>
      <c r="AA7063" s="6"/>
      <c r="AB7063" s="6"/>
      <c r="AC7063" s="6"/>
    </row>
    <row r="7064" spans="1:29" x14ac:dyDescent="0.25">
      <c r="Q7064" s="12" t="str">
        <f t="shared" ca="1" si="222"/>
        <v>-</v>
      </c>
      <c r="W7064" t="str">
        <f t="shared" si="221"/>
        <v>-</v>
      </c>
    </row>
    <row r="7065" spans="1:29" x14ac:dyDescent="0.25">
      <c r="A7065" s="6"/>
      <c r="B7065" s="10"/>
      <c r="C7065" s="6"/>
      <c r="D7065" s="6"/>
      <c r="E7065" s="6"/>
      <c r="F7065" s="6"/>
      <c r="G7065" s="6"/>
      <c r="H7065" s="6"/>
      <c r="I7065" s="6"/>
      <c r="J7065" s="6"/>
      <c r="K7065" s="6"/>
      <c r="L7065" s="6"/>
      <c r="M7065" s="6"/>
      <c r="N7065" s="6"/>
      <c r="O7065" s="6"/>
      <c r="P7065" s="10"/>
      <c r="Q7065" s="15" t="str">
        <f t="shared" ca="1" si="222"/>
        <v>-</v>
      </c>
      <c r="R7065" s="6"/>
      <c r="S7065" s="6"/>
      <c r="T7065" s="6"/>
      <c r="U7065" s="6"/>
      <c r="V7065" s="6"/>
      <c r="W7065" s="6" t="str">
        <f t="shared" si="221"/>
        <v>-</v>
      </c>
      <c r="X7065" s="6"/>
      <c r="Y7065" s="6"/>
      <c r="Z7065" s="6"/>
      <c r="AA7065" s="6"/>
      <c r="AB7065" s="6"/>
      <c r="AC7065" s="6"/>
    </row>
    <row r="7066" spans="1:29" x14ac:dyDescent="0.25">
      <c r="Q7066" s="12" t="str">
        <f t="shared" ca="1" si="222"/>
        <v>-</v>
      </c>
      <c r="W7066" t="str">
        <f t="shared" si="221"/>
        <v>-</v>
      </c>
    </row>
    <row r="7067" spans="1:29" x14ac:dyDescent="0.25">
      <c r="A7067" s="6"/>
      <c r="B7067" s="10"/>
      <c r="C7067" s="6"/>
      <c r="D7067" s="6"/>
      <c r="E7067" s="6"/>
      <c r="F7067" s="6"/>
      <c r="G7067" s="6"/>
      <c r="H7067" s="6"/>
      <c r="I7067" s="6"/>
      <c r="J7067" s="6"/>
      <c r="K7067" s="6"/>
      <c r="L7067" s="6"/>
      <c r="M7067" s="6"/>
      <c r="N7067" s="6"/>
      <c r="O7067" s="6"/>
      <c r="P7067" s="10"/>
      <c r="Q7067" s="15" t="str">
        <f t="shared" ca="1" si="222"/>
        <v>-</v>
      </c>
      <c r="R7067" s="6"/>
      <c r="S7067" s="6"/>
      <c r="T7067" s="6"/>
      <c r="U7067" s="6"/>
      <c r="V7067" s="6"/>
      <c r="W7067" s="6" t="str">
        <f t="shared" si="221"/>
        <v>-</v>
      </c>
      <c r="X7067" s="6"/>
      <c r="Y7067" s="6"/>
      <c r="Z7067" s="6"/>
      <c r="AA7067" s="6"/>
      <c r="AB7067" s="6"/>
      <c r="AC7067" s="6"/>
    </row>
    <row r="7068" spans="1:29" x14ac:dyDescent="0.25">
      <c r="Q7068" s="12" t="str">
        <f t="shared" ca="1" si="222"/>
        <v>-</v>
      </c>
      <c r="W7068" t="str">
        <f t="shared" si="221"/>
        <v>-</v>
      </c>
    </row>
    <row r="7069" spans="1:29" x14ac:dyDescent="0.25">
      <c r="A7069" s="6"/>
      <c r="B7069" s="10"/>
      <c r="C7069" s="6"/>
      <c r="D7069" s="6"/>
      <c r="E7069" s="6"/>
      <c r="F7069" s="6"/>
      <c r="G7069" s="6"/>
      <c r="H7069" s="6"/>
      <c r="I7069" s="6"/>
      <c r="J7069" s="6"/>
      <c r="K7069" s="6"/>
      <c r="L7069" s="6"/>
      <c r="M7069" s="6"/>
      <c r="N7069" s="6"/>
      <c r="O7069" s="6"/>
      <c r="P7069" s="10"/>
      <c r="Q7069" s="15" t="str">
        <f t="shared" ca="1" si="222"/>
        <v>-</v>
      </c>
      <c r="R7069" s="6"/>
      <c r="S7069" s="6"/>
      <c r="T7069" s="6"/>
      <c r="U7069" s="6"/>
      <c r="V7069" s="6"/>
      <c r="W7069" s="6" t="str">
        <f t="shared" si="221"/>
        <v>-</v>
      </c>
      <c r="X7069" s="6"/>
      <c r="Y7069" s="6"/>
      <c r="Z7069" s="6"/>
      <c r="AA7069" s="6"/>
      <c r="AB7069" s="6"/>
      <c r="AC7069" s="6"/>
    </row>
    <row r="7070" spans="1:29" x14ac:dyDescent="0.25">
      <c r="Q7070" s="12" t="str">
        <f t="shared" ca="1" si="222"/>
        <v>-</v>
      </c>
      <c r="W7070" t="str">
        <f t="shared" si="221"/>
        <v>-</v>
      </c>
    </row>
    <row r="7071" spans="1:29" x14ac:dyDescent="0.25">
      <c r="A7071" s="6"/>
      <c r="B7071" s="10"/>
      <c r="C7071" s="6"/>
      <c r="D7071" s="6"/>
      <c r="E7071" s="6"/>
      <c r="F7071" s="6"/>
      <c r="G7071" s="6"/>
      <c r="H7071" s="6"/>
      <c r="I7071" s="6"/>
      <c r="J7071" s="6"/>
      <c r="K7071" s="6"/>
      <c r="L7071" s="6"/>
      <c r="M7071" s="6"/>
      <c r="N7071" s="6"/>
      <c r="O7071" s="6"/>
      <c r="P7071" s="10"/>
      <c r="Q7071" s="15" t="str">
        <f t="shared" ca="1" si="222"/>
        <v>-</v>
      </c>
      <c r="R7071" s="6"/>
      <c r="S7071" s="6"/>
      <c r="T7071" s="6"/>
      <c r="U7071" s="6"/>
      <c r="V7071" s="6"/>
      <c r="W7071" s="6" t="str">
        <f t="shared" si="221"/>
        <v>-</v>
      </c>
      <c r="X7071" s="6"/>
      <c r="Y7071" s="6"/>
      <c r="Z7071" s="6"/>
      <c r="AA7071" s="6"/>
      <c r="AB7071" s="6"/>
      <c r="AC7071" s="6"/>
    </row>
    <row r="7072" spans="1:29" x14ac:dyDescent="0.25">
      <c r="Q7072" s="12" t="str">
        <f t="shared" ca="1" si="222"/>
        <v>-</v>
      </c>
      <c r="W7072" t="str">
        <f t="shared" si="221"/>
        <v>-</v>
      </c>
    </row>
    <row r="7073" spans="1:29" x14ac:dyDescent="0.25">
      <c r="A7073" s="6"/>
      <c r="B7073" s="10"/>
      <c r="C7073" s="6"/>
      <c r="D7073" s="6"/>
      <c r="E7073" s="6"/>
      <c r="F7073" s="6"/>
      <c r="G7073" s="6"/>
      <c r="H7073" s="6"/>
      <c r="I7073" s="6"/>
      <c r="J7073" s="6"/>
      <c r="K7073" s="6"/>
      <c r="L7073" s="6"/>
      <c r="M7073" s="6"/>
      <c r="N7073" s="6"/>
      <c r="O7073" s="6"/>
      <c r="P7073" s="10"/>
      <c r="Q7073" s="15" t="str">
        <f t="shared" ca="1" si="222"/>
        <v>-</v>
      </c>
      <c r="R7073" s="6"/>
      <c r="S7073" s="6"/>
      <c r="T7073" s="6"/>
      <c r="U7073" s="6"/>
      <c r="V7073" s="6"/>
      <c r="W7073" s="6" t="str">
        <f t="shared" si="221"/>
        <v>-</v>
      </c>
      <c r="X7073" s="6"/>
      <c r="Y7073" s="6"/>
      <c r="Z7073" s="6"/>
      <c r="AA7073" s="6"/>
      <c r="AB7073" s="6"/>
      <c r="AC7073" s="6"/>
    </row>
    <row r="7074" spans="1:29" x14ac:dyDescent="0.25">
      <c r="Q7074" s="12" t="str">
        <f t="shared" ca="1" si="222"/>
        <v>-</v>
      </c>
      <c r="W7074" t="str">
        <f t="shared" si="221"/>
        <v>-</v>
      </c>
    </row>
    <row r="7075" spans="1:29" x14ac:dyDescent="0.25">
      <c r="A7075" s="6"/>
      <c r="B7075" s="10"/>
      <c r="C7075" s="6"/>
      <c r="D7075" s="6"/>
      <c r="E7075" s="6"/>
      <c r="F7075" s="6"/>
      <c r="G7075" s="6"/>
      <c r="H7075" s="6"/>
      <c r="I7075" s="6"/>
      <c r="J7075" s="6"/>
      <c r="K7075" s="6"/>
      <c r="L7075" s="6"/>
      <c r="M7075" s="6"/>
      <c r="N7075" s="6"/>
      <c r="O7075" s="6"/>
      <c r="P7075" s="10"/>
      <c r="Q7075" s="15" t="str">
        <f t="shared" ca="1" si="222"/>
        <v>-</v>
      </c>
      <c r="R7075" s="6"/>
      <c r="S7075" s="6"/>
      <c r="T7075" s="6"/>
      <c r="U7075" s="6"/>
      <c r="V7075" s="6"/>
      <c r="W7075" s="6" t="str">
        <f t="shared" si="221"/>
        <v>-</v>
      </c>
      <c r="X7075" s="6"/>
      <c r="Y7075" s="6"/>
      <c r="Z7075" s="6"/>
      <c r="AA7075" s="6"/>
      <c r="AB7075" s="6"/>
      <c r="AC7075" s="6"/>
    </row>
    <row r="7076" spans="1:29" x14ac:dyDescent="0.25">
      <c r="Q7076" s="12" t="str">
        <f t="shared" ca="1" si="222"/>
        <v>-</v>
      </c>
      <c r="W7076" t="str">
        <f t="shared" si="221"/>
        <v>-</v>
      </c>
    </row>
    <row r="7077" spans="1:29" x14ac:dyDescent="0.25">
      <c r="A7077" s="6"/>
      <c r="B7077" s="10"/>
      <c r="C7077" s="6"/>
      <c r="D7077" s="6"/>
      <c r="E7077" s="6"/>
      <c r="F7077" s="6"/>
      <c r="G7077" s="6"/>
      <c r="H7077" s="6"/>
      <c r="I7077" s="6"/>
      <c r="J7077" s="6"/>
      <c r="K7077" s="6"/>
      <c r="L7077" s="6"/>
      <c r="M7077" s="6"/>
      <c r="N7077" s="6"/>
      <c r="O7077" s="6"/>
      <c r="P7077" s="10"/>
      <c r="Q7077" s="15" t="str">
        <f t="shared" ca="1" si="222"/>
        <v>-</v>
      </c>
      <c r="R7077" s="6"/>
      <c r="S7077" s="6"/>
      <c r="T7077" s="6"/>
      <c r="U7077" s="6"/>
      <c r="V7077" s="6"/>
      <c r="W7077" s="6" t="str">
        <f t="shared" si="221"/>
        <v>-</v>
      </c>
      <c r="X7077" s="6"/>
      <c r="Y7077" s="6"/>
      <c r="Z7077" s="6"/>
      <c r="AA7077" s="6"/>
      <c r="AB7077" s="6"/>
      <c r="AC7077" s="6"/>
    </row>
    <row r="7078" spans="1:29" x14ac:dyDescent="0.25">
      <c r="Q7078" s="12" t="str">
        <f t="shared" ca="1" si="222"/>
        <v>-</v>
      </c>
      <c r="W7078" t="str">
        <f t="shared" si="221"/>
        <v>-</v>
      </c>
    </row>
    <row r="7079" spans="1:29" x14ac:dyDescent="0.25">
      <c r="A7079" s="6"/>
      <c r="B7079" s="10"/>
      <c r="C7079" s="6"/>
      <c r="D7079" s="6"/>
      <c r="E7079" s="6"/>
      <c r="F7079" s="6"/>
      <c r="G7079" s="6"/>
      <c r="H7079" s="6"/>
      <c r="I7079" s="6"/>
      <c r="J7079" s="6"/>
      <c r="K7079" s="6"/>
      <c r="L7079" s="6"/>
      <c r="M7079" s="6"/>
      <c r="N7079" s="6"/>
      <c r="O7079" s="6"/>
      <c r="P7079" s="10"/>
      <c r="Q7079" s="15" t="str">
        <f t="shared" ca="1" si="222"/>
        <v>-</v>
      </c>
      <c r="R7079" s="6"/>
      <c r="S7079" s="6"/>
      <c r="T7079" s="6"/>
      <c r="U7079" s="6"/>
      <c r="V7079" s="6"/>
      <c r="W7079" s="6" t="str">
        <f t="shared" si="221"/>
        <v>-</v>
      </c>
      <c r="X7079" s="6"/>
      <c r="Y7079" s="6"/>
      <c r="Z7079" s="6"/>
      <c r="AA7079" s="6"/>
      <c r="AB7079" s="6"/>
      <c r="AC7079" s="6"/>
    </row>
    <row r="7080" spans="1:29" x14ac:dyDescent="0.25">
      <c r="Q7080" s="12" t="str">
        <f t="shared" ca="1" si="222"/>
        <v>-</v>
      </c>
      <c r="W7080" t="str">
        <f t="shared" si="221"/>
        <v>-</v>
      </c>
    </row>
    <row r="7081" spans="1:29" x14ac:dyDescent="0.25">
      <c r="A7081" s="6"/>
      <c r="B7081" s="10"/>
      <c r="C7081" s="6"/>
      <c r="D7081" s="6"/>
      <c r="E7081" s="6"/>
      <c r="F7081" s="6"/>
      <c r="G7081" s="6"/>
      <c r="H7081" s="6"/>
      <c r="I7081" s="6"/>
      <c r="J7081" s="6"/>
      <c r="K7081" s="6"/>
      <c r="L7081" s="6"/>
      <c r="M7081" s="6"/>
      <c r="N7081" s="6"/>
      <c r="O7081" s="6"/>
      <c r="P7081" s="10"/>
      <c r="Q7081" s="15" t="str">
        <f t="shared" ca="1" si="222"/>
        <v>-</v>
      </c>
      <c r="R7081" s="6"/>
      <c r="S7081" s="6"/>
      <c r="T7081" s="6"/>
      <c r="U7081" s="6"/>
      <c r="V7081" s="6"/>
      <c r="W7081" s="6" t="str">
        <f t="shared" si="221"/>
        <v>-</v>
      </c>
      <c r="X7081" s="6"/>
      <c r="Y7081" s="6"/>
      <c r="Z7081" s="6"/>
      <c r="AA7081" s="6"/>
      <c r="AB7081" s="6"/>
      <c r="AC7081" s="6"/>
    </row>
    <row r="7082" spans="1:29" x14ac:dyDescent="0.25">
      <c r="Q7082" s="12" t="str">
        <f t="shared" ca="1" si="222"/>
        <v>-</v>
      </c>
      <c r="W7082" t="str">
        <f t="shared" si="221"/>
        <v>-</v>
      </c>
    </row>
    <row r="7083" spans="1:29" x14ac:dyDescent="0.25">
      <c r="A7083" s="6"/>
      <c r="B7083" s="10"/>
      <c r="C7083" s="6"/>
      <c r="D7083" s="6"/>
      <c r="E7083" s="6"/>
      <c r="F7083" s="6"/>
      <c r="G7083" s="6"/>
      <c r="H7083" s="6"/>
      <c r="I7083" s="6"/>
      <c r="J7083" s="6"/>
      <c r="K7083" s="6"/>
      <c r="L7083" s="6"/>
      <c r="M7083" s="6"/>
      <c r="N7083" s="6"/>
      <c r="O7083" s="6"/>
      <c r="P7083" s="10"/>
      <c r="Q7083" s="15" t="str">
        <f t="shared" ca="1" si="222"/>
        <v>-</v>
      </c>
      <c r="R7083" s="6"/>
      <c r="S7083" s="6"/>
      <c r="T7083" s="6"/>
      <c r="U7083" s="6"/>
      <c r="V7083" s="6"/>
      <c r="W7083" s="6" t="str">
        <f t="shared" si="221"/>
        <v>-</v>
      </c>
      <c r="X7083" s="6"/>
      <c r="Y7083" s="6"/>
      <c r="Z7083" s="6"/>
      <c r="AA7083" s="6"/>
      <c r="AB7083" s="6"/>
      <c r="AC7083" s="6"/>
    </row>
    <row r="7084" spans="1:29" x14ac:dyDescent="0.25">
      <c r="Q7084" s="12" t="str">
        <f t="shared" ca="1" si="222"/>
        <v>-</v>
      </c>
      <c r="W7084" t="str">
        <f t="shared" si="221"/>
        <v>-</v>
      </c>
    </row>
    <row r="7085" spans="1:29" x14ac:dyDescent="0.25">
      <c r="A7085" s="6"/>
      <c r="B7085" s="10"/>
      <c r="C7085" s="6"/>
      <c r="D7085" s="6"/>
      <c r="E7085" s="6"/>
      <c r="F7085" s="6"/>
      <c r="G7085" s="6"/>
      <c r="H7085" s="6"/>
      <c r="I7085" s="6"/>
      <c r="J7085" s="6"/>
      <c r="K7085" s="6"/>
      <c r="L7085" s="6"/>
      <c r="M7085" s="6"/>
      <c r="N7085" s="6"/>
      <c r="O7085" s="6"/>
      <c r="P7085" s="10"/>
      <c r="Q7085" s="15" t="str">
        <f t="shared" ca="1" si="222"/>
        <v>-</v>
      </c>
      <c r="R7085" s="6"/>
      <c r="S7085" s="6"/>
      <c r="T7085" s="6"/>
      <c r="U7085" s="6"/>
      <c r="V7085" s="6"/>
      <c r="W7085" s="6" t="str">
        <f t="shared" si="221"/>
        <v>-</v>
      </c>
      <c r="X7085" s="6"/>
      <c r="Y7085" s="6"/>
      <c r="Z7085" s="6"/>
      <c r="AA7085" s="6"/>
      <c r="AB7085" s="6"/>
      <c r="AC7085" s="6"/>
    </row>
    <row r="7086" spans="1:29" x14ac:dyDescent="0.25">
      <c r="Q7086" s="12" t="str">
        <f t="shared" ca="1" si="222"/>
        <v>-</v>
      </c>
      <c r="W7086" t="str">
        <f t="shared" si="221"/>
        <v>-</v>
      </c>
    </row>
    <row r="7087" spans="1:29" x14ac:dyDescent="0.25">
      <c r="A7087" s="6"/>
      <c r="B7087" s="10"/>
      <c r="C7087" s="6"/>
      <c r="D7087" s="6"/>
      <c r="E7087" s="6"/>
      <c r="F7087" s="6"/>
      <c r="G7087" s="6"/>
      <c r="H7087" s="6"/>
      <c r="I7087" s="6"/>
      <c r="J7087" s="6"/>
      <c r="K7087" s="6"/>
      <c r="L7087" s="6"/>
      <c r="M7087" s="6"/>
      <c r="N7087" s="6"/>
      <c r="O7087" s="6"/>
      <c r="P7087" s="10"/>
      <c r="Q7087" s="15" t="str">
        <f t="shared" ca="1" si="222"/>
        <v>-</v>
      </c>
      <c r="R7087" s="6"/>
      <c r="S7087" s="6"/>
      <c r="T7087" s="6"/>
      <c r="U7087" s="6"/>
      <c r="V7087" s="6"/>
      <c r="W7087" s="6" t="str">
        <f t="shared" si="221"/>
        <v>-</v>
      </c>
      <c r="X7087" s="6"/>
      <c r="Y7087" s="6"/>
      <c r="Z7087" s="6"/>
      <c r="AA7087" s="6"/>
      <c r="AB7087" s="6"/>
      <c r="AC7087" s="6"/>
    </row>
    <row r="7088" spans="1:29" x14ac:dyDescent="0.25">
      <c r="Q7088" s="12" t="str">
        <f t="shared" ca="1" si="222"/>
        <v>-</v>
      </c>
      <c r="W7088" t="str">
        <f t="shared" si="221"/>
        <v>-</v>
      </c>
    </row>
    <row r="7089" spans="1:29" x14ac:dyDescent="0.25">
      <c r="A7089" s="6"/>
      <c r="B7089" s="10"/>
      <c r="C7089" s="6"/>
      <c r="D7089" s="6"/>
      <c r="E7089" s="6"/>
      <c r="F7089" s="6"/>
      <c r="G7089" s="6"/>
      <c r="H7089" s="6"/>
      <c r="I7089" s="6"/>
      <c r="J7089" s="6"/>
      <c r="K7089" s="6"/>
      <c r="L7089" s="6"/>
      <c r="M7089" s="6"/>
      <c r="N7089" s="6"/>
      <c r="O7089" s="6"/>
      <c r="P7089" s="10"/>
      <c r="Q7089" s="15" t="str">
        <f t="shared" ca="1" si="222"/>
        <v>-</v>
      </c>
      <c r="R7089" s="6"/>
      <c r="S7089" s="6"/>
      <c r="T7089" s="6"/>
      <c r="U7089" s="6"/>
      <c r="V7089" s="6"/>
      <c r="W7089" s="6" t="str">
        <f t="shared" si="221"/>
        <v>-</v>
      </c>
      <c r="X7089" s="6"/>
      <c r="Y7089" s="6"/>
      <c r="Z7089" s="6"/>
      <c r="AA7089" s="6"/>
      <c r="AB7089" s="6"/>
      <c r="AC7089" s="6"/>
    </row>
    <row r="7090" spans="1:29" x14ac:dyDescent="0.25">
      <c r="Q7090" s="12" t="str">
        <f t="shared" ca="1" si="222"/>
        <v>-</v>
      </c>
      <c r="W7090" t="str">
        <f t="shared" si="221"/>
        <v>-</v>
      </c>
    </row>
    <row r="7091" spans="1:29" x14ac:dyDescent="0.25">
      <c r="A7091" s="6"/>
      <c r="B7091" s="10"/>
      <c r="C7091" s="6"/>
      <c r="D7091" s="6"/>
      <c r="E7091" s="6"/>
      <c r="F7091" s="6"/>
      <c r="G7091" s="6"/>
      <c r="H7091" s="6"/>
      <c r="I7091" s="6"/>
      <c r="J7091" s="6"/>
      <c r="K7091" s="6"/>
      <c r="L7091" s="6"/>
      <c r="M7091" s="6"/>
      <c r="N7091" s="6"/>
      <c r="O7091" s="6"/>
      <c r="P7091" s="10"/>
      <c r="Q7091" s="15" t="str">
        <f t="shared" ca="1" si="222"/>
        <v>-</v>
      </c>
      <c r="R7091" s="6"/>
      <c r="S7091" s="6"/>
      <c r="T7091" s="6"/>
      <c r="U7091" s="6"/>
      <c r="V7091" s="6"/>
      <c r="W7091" s="6" t="str">
        <f t="shared" si="221"/>
        <v>-</v>
      </c>
      <c r="X7091" s="6"/>
      <c r="Y7091" s="6"/>
      <c r="Z7091" s="6"/>
      <c r="AA7091" s="6"/>
      <c r="AB7091" s="6"/>
      <c r="AC7091" s="6"/>
    </row>
    <row r="7092" spans="1:29" x14ac:dyDescent="0.25">
      <c r="Q7092" s="12" t="str">
        <f t="shared" ca="1" si="222"/>
        <v>-</v>
      </c>
      <c r="W7092" t="str">
        <f t="shared" si="221"/>
        <v>-</v>
      </c>
    </row>
    <row r="7093" spans="1:29" x14ac:dyDescent="0.25">
      <c r="A7093" s="6"/>
      <c r="B7093" s="10"/>
      <c r="C7093" s="6"/>
      <c r="D7093" s="6"/>
      <c r="E7093" s="6"/>
      <c r="F7093" s="6"/>
      <c r="G7093" s="6"/>
      <c r="H7093" s="6"/>
      <c r="I7093" s="6"/>
      <c r="J7093" s="6"/>
      <c r="K7093" s="6"/>
      <c r="L7093" s="6"/>
      <c r="M7093" s="6"/>
      <c r="N7093" s="6"/>
      <c r="O7093" s="6"/>
      <c r="P7093" s="10"/>
      <c r="Q7093" s="15" t="str">
        <f t="shared" ca="1" si="222"/>
        <v>-</v>
      </c>
      <c r="R7093" s="6"/>
      <c r="S7093" s="6"/>
      <c r="T7093" s="6"/>
      <c r="U7093" s="6"/>
      <c r="V7093" s="6"/>
      <c r="W7093" s="6" t="str">
        <f t="shared" si="221"/>
        <v>-</v>
      </c>
      <c r="X7093" s="6"/>
      <c r="Y7093" s="6"/>
      <c r="Z7093" s="6"/>
      <c r="AA7093" s="6"/>
      <c r="AB7093" s="6"/>
      <c r="AC7093" s="6"/>
    </row>
    <row r="7094" spans="1:29" x14ac:dyDescent="0.25">
      <c r="Q7094" s="12" t="str">
        <f t="shared" ca="1" si="222"/>
        <v>-</v>
      </c>
      <c r="W7094" t="str">
        <f t="shared" si="221"/>
        <v>-</v>
      </c>
    </row>
    <row r="7095" spans="1:29" x14ac:dyDescent="0.25">
      <c r="A7095" s="6"/>
      <c r="B7095" s="10"/>
      <c r="C7095" s="6"/>
      <c r="D7095" s="6"/>
      <c r="E7095" s="6"/>
      <c r="F7095" s="6"/>
      <c r="G7095" s="6"/>
      <c r="H7095" s="6"/>
      <c r="I7095" s="6"/>
      <c r="J7095" s="6"/>
      <c r="K7095" s="6"/>
      <c r="L7095" s="6"/>
      <c r="M7095" s="6"/>
      <c r="N7095" s="6"/>
      <c r="O7095" s="6"/>
      <c r="P7095" s="10"/>
      <c r="Q7095" s="15" t="str">
        <f t="shared" ca="1" si="222"/>
        <v>-</v>
      </c>
      <c r="R7095" s="6"/>
      <c r="S7095" s="6"/>
      <c r="T7095" s="6"/>
      <c r="U7095" s="6"/>
      <c r="V7095" s="6"/>
      <c r="W7095" s="6" t="str">
        <f t="shared" si="221"/>
        <v>-</v>
      </c>
      <c r="X7095" s="6"/>
      <c r="Y7095" s="6"/>
      <c r="Z7095" s="6"/>
      <c r="AA7095" s="6"/>
      <c r="AB7095" s="6"/>
      <c r="AC7095" s="6"/>
    </row>
    <row r="7096" spans="1:29" x14ac:dyDescent="0.25">
      <c r="Q7096" s="12" t="str">
        <f t="shared" ca="1" si="222"/>
        <v>-</v>
      </c>
      <c r="W7096" t="str">
        <f t="shared" si="221"/>
        <v>-</v>
      </c>
    </row>
    <row r="7097" spans="1:29" x14ac:dyDescent="0.25">
      <c r="A7097" s="6"/>
      <c r="B7097" s="10"/>
      <c r="C7097" s="6"/>
      <c r="D7097" s="6"/>
      <c r="E7097" s="6"/>
      <c r="F7097" s="6"/>
      <c r="G7097" s="6"/>
      <c r="H7097" s="6"/>
      <c r="I7097" s="6"/>
      <c r="J7097" s="6"/>
      <c r="K7097" s="6"/>
      <c r="L7097" s="6"/>
      <c r="M7097" s="6"/>
      <c r="N7097" s="6"/>
      <c r="O7097" s="6"/>
      <c r="P7097" s="10"/>
      <c r="Q7097" s="15" t="str">
        <f t="shared" ca="1" si="222"/>
        <v>-</v>
      </c>
      <c r="R7097" s="6"/>
      <c r="S7097" s="6"/>
      <c r="T7097" s="6"/>
      <c r="U7097" s="6"/>
      <c r="V7097" s="6"/>
      <c r="W7097" s="6" t="str">
        <f t="shared" si="221"/>
        <v>-</v>
      </c>
      <c r="X7097" s="6"/>
      <c r="Y7097" s="6"/>
      <c r="Z7097" s="6"/>
      <c r="AA7097" s="6"/>
      <c r="AB7097" s="6"/>
      <c r="AC7097" s="6"/>
    </row>
    <row r="7098" spans="1:29" x14ac:dyDescent="0.25">
      <c r="Q7098" s="12" t="str">
        <f t="shared" ca="1" si="222"/>
        <v>-</v>
      </c>
      <c r="W7098" t="str">
        <f t="shared" si="221"/>
        <v>-</v>
      </c>
    </row>
    <row r="7099" spans="1:29" x14ac:dyDescent="0.25">
      <c r="A7099" s="6"/>
      <c r="B7099" s="10"/>
      <c r="C7099" s="6"/>
      <c r="D7099" s="6"/>
      <c r="E7099" s="6"/>
      <c r="F7099" s="6"/>
      <c r="G7099" s="6"/>
      <c r="H7099" s="6"/>
      <c r="I7099" s="6"/>
      <c r="J7099" s="6"/>
      <c r="K7099" s="6"/>
      <c r="L7099" s="6"/>
      <c r="M7099" s="6"/>
      <c r="N7099" s="6"/>
      <c r="O7099" s="6"/>
      <c r="P7099" s="10"/>
      <c r="Q7099" s="15" t="str">
        <f t="shared" ca="1" si="222"/>
        <v>-</v>
      </c>
      <c r="R7099" s="6"/>
      <c r="S7099" s="6"/>
      <c r="T7099" s="6"/>
      <c r="U7099" s="6"/>
      <c r="V7099" s="6"/>
      <c r="W7099" s="6" t="str">
        <f t="shared" si="221"/>
        <v>-</v>
      </c>
      <c r="X7099" s="6"/>
      <c r="Y7099" s="6"/>
      <c r="Z7099" s="6"/>
      <c r="AA7099" s="6"/>
      <c r="AB7099" s="6"/>
      <c r="AC7099" s="6"/>
    </row>
    <row r="7100" spans="1:29" x14ac:dyDescent="0.25">
      <c r="Q7100" s="12" t="str">
        <f t="shared" ca="1" si="222"/>
        <v>-</v>
      </c>
      <c r="W7100" t="str">
        <f t="shared" si="221"/>
        <v>-</v>
      </c>
    </row>
    <row r="7101" spans="1:29" x14ac:dyDescent="0.25">
      <c r="A7101" s="6"/>
      <c r="B7101" s="10"/>
      <c r="C7101" s="6"/>
      <c r="D7101" s="6"/>
      <c r="E7101" s="6"/>
      <c r="F7101" s="6"/>
      <c r="G7101" s="6"/>
      <c r="H7101" s="6"/>
      <c r="I7101" s="6"/>
      <c r="J7101" s="6"/>
      <c r="K7101" s="6"/>
      <c r="L7101" s="6"/>
      <c r="M7101" s="6"/>
      <c r="N7101" s="6"/>
      <c r="O7101" s="6"/>
      <c r="P7101" s="10"/>
      <c r="Q7101" s="15" t="str">
        <f t="shared" ca="1" si="222"/>
        <v>-</v>
      </c>
      <c r="R7101" s="6"/>
      <c r="S7101" s="6"/>
      <c r="T7101" s="6"/>
      <c r="U7101" s="6"/>
      <c r="V7101" s="6"/>
      <c r="W7101" s="6" t="str">
        <f t="shared" si="221"/>
        <v>-</v>
      </c>
      <c r="X7101" s="6"/>
      <c r="Y7101" s="6"/>
      <c r="Z7101" s="6"/>
      <c r="AA7101" s="6"/>
      <c r="AB7101" s="6"/>
      <c r="AC7101" s="6"/>
    </row>
    <row r="7102" spans="1:29" x14ac:dyDescent="0.25">
      <c r="Q7102" s="12" t="str">
        <f t="shared" ca="1" si="222"/>
        <v>-</v>
      </c>
      <c r="W7102" t="str">
        <f t="shared" si="221"/>
        <v>-</v>
      </c>
    </row>
    <row r="7103" spans="1:29" x14ac:dyDescent="0.25">
      <c r="A7103" s="6"/>
      <c r="B7103" s="10"/>
      <c r="C7103" s="6"/>
      <c r="D7103" s="6"/>
      <c r="E7103" s="6"/>
      <c r="F7103" s="6"/>
      <c r="G7103" s="6"/>
      <c r="H7103" s="6"/>
      <c r="I7103" s="6"/>
      <c r="J7103" s="6"/>
      <c r="K7103" s="6"/>
      <c r="L7103" s="6"/>
      <c r="M7103" s="6"/>
      <c r="N7103" s="6"/>
      <c r="O7103" s="6"/>
      <c r="P7103" s="10"/>
      <c r="Q7103" s="15" t="str">
        <f t="shared" ca="1" si="222"/>
        <v>-</v>
      </c>
      <c r="R7103" s="6"/>
      <c r="S7103" s="6"/>
      <c r="T7103" s="6"/>
      <c r="U7103" s="6"/>
      <c r="V7103" s="6"/>
      <c r="W7103" s="6" t="str">
        <f t="shared" ref="W7103:W7166" si="223">IF(OR(ISBLANK(J7103),ISBLANK(V7103)),"-",(IF(J7103=V7103,"Yes","No")))</f>
        <v>-</v>
      </c>
      <c r="X7103" s="6"/>
      <c r="Y7103" s="6"/>
      <c r="Z7103" s="6"/>
      <c r="AA7103" s="6"/>
      <c r="AB7103" s="6"/>
      <c r="AC7103" s="6"/>
    </row>
    <row r="7104" spans="1:29" x14ac:dyDescent="0.25">
      <c r="Q7104" s="12" t="str">
        <f t="shared" ref="Q7104:Q7167" ca="1" si="224">IF(B7104&gt;1/1/1900, (IF(R7104="Closed",(DATEDIF(B7104,P7104,"d"))-(DATEDIF(M7104,O7104,"d")),IF(OR(R7104="Pending",ISBLANK(P7104)),TODAY()-B7104))),"-")</f>
        <v>-</v>
      </c>
      <c r="W7104" t="str">
        <f t="shared" si="223"/>
        <v>-</v>
      </c>
    </row>
    <row r="7105" spans="1:29" x14ac:dyDescent="0.25">
      <c r="A7105" s="6"/>
      <c r="B7105" s="10"/>
      <c r="C7105" s="6"/>
      <c r="D7105" s="6"/>
      <c r="E7105" s="6"/>
      <c r="F7105" s="6"/>
      <c r="G7105" s="6"/>
      <c r="H7105" s="6"/>
      <c r="I7105" s="6"/>
      <c r="J7105" s="6"/>
      <c r="K7105" s="6"/>
      <c r="L7105" s="6"/>
      <c r="M7105" s="6"/>
      <c r="N7105" s="6"/>
      <c r="O7105" s="6"/>
      <c r="P7105" s="10"/>
      <c r="Q7105" s="15" t="str">
        <f t="shared" ca="1" si="224"/>
        <v>-</v>
      </c>
      <c r="R7105" s="6"/>
      <c r="S7105" s="6"/>
      <c r="T7105" s="6"/>
      <c r="U7105" s="6"/>
      <c r="V7105" s="6"/>
      <c r="W7105" s="6" t="str">
        <f t="shared" si="223"/>
        <v>-</v>
      </c>
      <c r="X7105" s="6"/>
      <c r="Y7105" s="6"/>
      <c r="Z7105" s="6"/>
      <c r="AA7105" s="6"/>
      <c r="AB7105" s="6"/>
      <c r="AC7105" s="6"/>
    </row>
    <row r="7106" spans="1:29" x14ac:dyDescent="0.25">
      <c r="Q7106" s="12" t="str">
        <f t="shared" ca="1" si="224"/>
        <v>-</v>
      </c>
      <c r="W7106" t="str">
        <f t="shared" si="223"/>
        <v>-</v>
      </c>
    </row>
    <row r="7107" spans="1:29" x14ac:dyDescent="0.25">
      <c r="A7107" s="6"/>
      <c r="B7107" s="10"/>
      <c r="C7107" s="6"/>
      <c r="D7107" s="6"/>
      <c r="E7107" s="6"/>
      <c r="F7107" s="6"/>
      <c r="G7107" s="6"/>
      <c r="H7107" s="6"/>
      <c r="I7107" s="6"/>
      <c r="J7107" s="6"/>
      <c r="K7107" s="6"/>
      <c r="L7107" s="6"/>
      <c r="M7107" s="6"/>
      <c r="N7107" s="6"/>
      <c r="O7107" s="6"/>
      <c r="P7107" s="10"/>
      <c r="Q7107" s="15" t="str">
        <f t="shared" ca="1" si="224"/>
        <v>-</v>
      </c>
      <c r="R7107" s="6"/>
      <c r="S7107" s="6"/>
      <c r="T7107" s="6"/>
      <c r="U7107" s="6"/>
      <c r="V7107" s="6"/>
      <c r="W7107" s="6" t="str">
        <f t="shared" si="223"/>
        <v>-</v>
      </c>
      <c r="X7107" s="6"/>
      <c r="Y7107" s="6"/>
      <c r="Z7107" s="6"/>
      <c r="AA7107" s="6"/>
      <c r="AB7107" s="6"/>
      <c r="AC7107" s="6"/>
    </row>
    <row r="7108" spans="1:29" x14ac:dyDescent="0.25">
      <c r="Q7108" s="12" t="str">
        <f t="shared" ca="1" si="224"/>
        <v>-</v>
      </c>
      <c r="W7108" t="str">
        <f t="shared" si="223"/>
        <v>-</v>
      </c>
    </row>
    <row r="7109" spans="1:29" x14ac:dyDescent="0.25">
      <c r="A7109" s="6"/>
      <c r="B7109" s="10"/>
      <c r="C7109" s="6"/>
      <c r="D7109" s="6"/>
      <c r="E7109" s="6"/>
      <c r="F7109" s="6"/>
      <c r="G7109" s="6"/>
      <c r="H7109" s="6"/>
      <c r="I7109" s="6"/>
      <c r="J7109" s="6"/>
      <c r="K7109" s="6"/>
      <c r="L7109" s="6"/>
      <c r="M7109" s="6"/>
      <c r="N7109" s="6"/>
      <c r="O7109" s="6"/>
      <c r="P7109" s="10"/>
      <c r="Q7109" s="15" t="str">
        <f t="shared" ca="1" si="224"/>
        <v>-</v>
      </c>
      <c r="R7109" s="6"/>
      <c r="S7109" s="6"/>
      <c r="T7109" s="6"/>
      <c r="U7109" s="6"/>
      <c r="V7109" s="6"/>
      <c r="W7109" s="6" t="str">
        <f t="shared" si="223"/>
        <v>-</v>
      </c>
      <c r="X7109" s="6"/>
      <c r="Y7109" s="6"/>
      <c r="Z7109" s="6"/>
      <c r="AA7109" s="6"/>
      <c r="AB7109" s="6"/>
      <c r="AC7109" s="6"/>
    </row>
    <row r="7110" spans="1:29" x14ac:dyDescent="0.25">
      <c r="Q7110" s="12" t="str">
        <f t="shared" ca="1" si="224"/>
        <v>-</v>
      </c>
      <c r="W7110" t="str">
        <f t="shared" si="223"/>
        <v>-</v>
      </c>
    </row>
    <row r="7111" spans="1:29" x14ac:dyDescent="0.25">
      <c r="A7111" s="6"/>
      <c r="B7111" s="10"/>
      <c r="C7111" s="6"/>
      <c r="D7111" s="6"/>
      <c r="E7111" s="6"/>
      <c r="F7111" s="6"/>
      <c r="G7111" s="6"/>
      <c r="H7111" s="6"/>
      <c r="I7111" s="6"/>
      <c r="J7111" s="6"/>
      <c r="K7111" s="6"/>
      <c r="L7111" s="6"/>
      <c r="M7111" s="6"/>
      <c r="N7111" s="6"/>
      <c r="O7111" s="6"/>
      <c r="P7111" s="10"/>
      <c r="Q7111" s="15" t="str">
        <f t="shared" ca="1" si="224"/>
        <v>-</v>
      </c>
      <c r="R7111" s="6"/>
      <c r="S7111" s="6"/>
      <c r="T7111" s="6"/>
      <c r="U7111" s="6"/>
      <c r="V7111" s="6"/>
      <c r="W7111" s="6" t="str">
        <f t="shared" si="223"/>
        <v>-</v>
      </c>
      <c r="X7111" s="6"/>
      <c r="Y7111" s="6"/>
      <c r="Z7111" s="6"/>
      <c r="AA7111" s="6"/>
      <c r="AB7111" s="6"/>
      <c r="AC7111" s="6"/>
    </row>
    <row r="7112" spans="1:29" x14ac:dyDescent="0.25">
      <c r="Q7112" s="12" t="str">
        <f t="shared" ca="1" si="224"/>
        <v>-</v>
      </c>
      <c r="W7112" t="str">
        <f t="shared" si="223"/>
        <v>-</v>
      </c>
    </row>
    <row r="7113" spans="1:29" x14ac:dyDescent="0.25">
      <c r="A7113" s="6"/>
      <c r="B7113" s="10"/>
      <c r="C7113" s="6"/>
      <c r="D7113" s="6"/>
      <c r="E7113" s="6"/>
      <c r="F7113" s="6"/>
      <c r="G7113" s="6"/>
      <c r="H7113" s="6"/>
      <c r="I7113" s="6"/>
      <c r="J7113" s="6"/>
      <c r="K7113" s="6"/>
      <c r="L7113" s="6"/>
      <c r="M7113" s="6"/>
      <c r="N7113" s="6"/>
      <c r="O7113" s="6"/>
      <c r="P7113" s="10"/>
      <c r="Q7113" s="15" t="str">
        <f t="shared" ca="1" si="224"/>
        <v>-</v>
      </c>
      <c r="R7113" s="6"/>
      <c r="S7113" s="6"/>
      <c r="T7113" s="6"/>
      <c r="U7113" s="6"/>
      <c r="V7113" s="6"/>
      <c r="W7113" s="6" t="str">
        <f t="shared" si="223"/>
        <v>-</v>
      </c>
      <c r="X7113" s="6"/>
      <c r="Y7113" s="6"/>
      <c r="Z7113" s="6"/>
      <c r="AA7113" s="6"/>
      <c r="AB7113" s="6"/>
      <c r="AC7113" s="6"/>
    </row>
    <row r="7114" spans="1:29" x14ac:dyDescent="0.25">
      <c r="Q7114" s="12" t="str">
        <f t="shared" ca="1" si="224"/>
        <v>-</v>
      </c>
      <c r="W7114" t="str">
        <f t="shared" si="223"/>
        <v>-</v>
      </c>
    </row>
    <row r="7115" spans="1:29" x14ac:dyDescent="0.25">
      <c r="A7115" s="6"/>
      <c r="B7115" s="10"/>
      <c r="C7115" s="6"/>
      <c r="D7115" s="6"/>
      <c r="E7115" s="6"/>
      <c r="F7115" s="6"/>
      <c r="G7115" s="6"/>
      <c r="H7115" s="6"/>
      <c r="I7115" s="6"/>
      <c r="J7115" s="6"/>
      <c r="K7115" s="6"/>
      <c r="L7115" s="6"/>
      <c r="M7115" s="6"/>
      <c r="N7115" s="6"/>
      <c r="O7115" s="6"/>
      <c r="P7115" s="10"/>
      <c r="Q7115" s="15" t="str">
        <f t="shared" ca="1" si="224"/>
        <v>-</v>
      </c>
      <c r="R7115" s="6"/>
      <c r="S7115" s="6"/>
      <c r="T7115" s="6"/>
      <c r="U7115" s="6"/>
      <c r="V7115" s="6"/>
      <c r="W7115" s="6" t="str">
        <f t="shared" si="223"/>
        <v>-</v>
      </c>
      <c r="X7115" s="6"/>
      <c r="Y7115" s="6"/>
      <c r="Z7115" s="6"/>
      <c r="AA7115" s="6"/>
      <c r="AB7115" s="6"/>
      <c r="AC7115" s="6"/>
    </row>
    <row r="7116" spans="1:29" x14ac:dyDescent="0.25">
      <c r="Q7116" s="12" t="str">
        <f t="shared" ca="1" si="224"/>
        <v>-</v>
      </c>
      <c r="W7116" t="str">
        <f t="shared" si="223"/>
        <v>-</v>
      </c>
    </row>
    <row r="7117" spans="1:29" x14ac:dyDescent="0.25">
      <c r="A7117" s="6"/>
      <c r="B7117" s="10"/>
      <c r="C7117" s="6"/>
      <c r="D7117" s="6"/>
      <c r="E7117" s="6"/>
      <c r="F7117" s="6"/>
      <c r="G7117" s="6"/>
      <c r="H7117" s="6"/>
      <c r="I7117" s="6"/>
      <c r="J7117" s="6"/>
      <c r="K7117" s="6"/>
      <c r="L7117" s="6"/>
      <c r="M7117" s="6"/>
      <c r="N7117" s="6"/>
      <c r="O7117" s="6"/>
      <c r="P7117" s="10"/>
      <c r="Q7117" s="15" t="str">
        <f t="shared" ca="1" si="224"/>
        <v>-</v>
      </c>
      <c r="R7117" s="6"/>
      <c r="S7117" s="6"/>
      <c r="T7117" s="6"/>
      <c r="U7117" s="6"/>
      <c r="V7117" s="6"/>
      <c r="W7117" s="6" t="str">
        <f t="shared" si="223"/>
        <v>-</v>
      </c>
      <c r="X7117" s="6"/>
      <c r="Y7117" s="6"/>
      <c r="Z7117" s="6"/>
      <c r="AA7117" s="6"/>
      <c r="AB7117" s="6"/>
      <c r="AC7117" s="6"/>
    </row>
    <row r="7118" spans="1:29" x14ac:dyDescent="0.25">
      <c r="Q7118" s="12" t="str">
        <f t="shared" ca="1" si="224"/>
        <v>-</v>
      </c>
      <c r="W7118" t="str">
        <f t="shared" si="223"/>
        <v>-</v>
      </c>
    </row>
    <row r="7119" spans="1:29" x14ac:dyDescent="0.25">
      <c r="A7119" s="6"/>
      <c r="B7119" s="10"/>
      <c r="C7119" s="6"/>
      <c r="D7119" s="6"/>
      <c r="E7119" s="6"/>
      <c r="F7119" s="6"/>
      <c r="G7119" s="6"/>
      <c r="H7119" s="6"/>
      <c r="I7119" s="6"/>
      <c r="J7119" s="6"/>
      <c r="K7119" s="6"/>
      <c r="L7119" s="6"/>
      <c r="M7119" s="6"/>
      <c r="N7119" s="6"/>
      <c r="O7119" s="6"/>
      <c r="P7119" s="10"/>
      <c r="Q7119" s="15" t="str">
        <f t="shared" ca="1" si="224"/>
        <v>-</v>
      </c>
      <c r="R7119" s="6"/>
      <c r="S7119" s="6"/>
      <c r="T7119" s="6"/>
      <c r="U7119" s="6"/>
      <c r="V7119" s="6"/>
      <c r="W7119" s="6" t="str">
        <f t="shared" si="223"/>
        <v>-</v>
      </c>
      <c r="X7119" s="6"/>
      <c r="Y7119" s="6"/>
      <c r="Z7119" s="6"/>
      <c r="AA7119" s="6"/>
      <c r="AB7119" s="6"/>
      <c r="AC7119" s="6"/>
    </row>
    <row r="7120" spans="1:29" x14ac:dyDescent="0.25">
      <c r="Q7120" s="12" t="str">
        <f t="shared" ca="1" si="224"/>
        <v>-</v>
      </c>
      <c r="W7120" t="str">
        <f t="shared" si="223"/>
        <v>-</v>
      </c>
    </row>
    <row r="7121" spans="1:29" x14ac:dyDescent="0.25">
      <c r="A7121" s="6"/>
      <c r="B7121" s="10"/>
      <c r="C7121" s="6"/>
      <c r="D7121" s="6"/>
      <c r="E7121" s="6"/>
      <c r="F7121" s="6"/>
      <c r="G7121" s="6"/>
      <c r="H7121" s="6"/>
      <c r="I7121" s="6"/>
      <c r="J7121" s="6"/>
      <c r="K7121" s="6"/>
      <c r="L7121" s="6"/>
      <c r="M7121" s="6"/>
      <c r="N7121" s="6"/>
      <c r="O7121" s="6"/>
      <c r="P7121" s="10"/>
      <c r="Q7121" s="15" t="str">
        <f t="shared" ca="1" si="224"/>
        <v>-</v>
      </c>
      <c r="R7121" s="6"/>
      <c r="S7121" s="6"/>
      <c r="T7121" s="6"/>
      <c r="U7121" s="6"/>
      <c r="V7121" s="6"/>
      <c r="W7121" s="6" t="str">
        <f t="shared" si="223"/>
        <v>-</v>
      </c>
      <c r="X7121" s="6"/>
      <c r="Y7121" s="6"/>
      <c r="Z7121" s="6"/>
      <c r="AA7121" s="6"/>
      <c r="AB7121" s="6"/>
      <c r="AC7121" s="6"/>
    </row>
    <row r="7122" spans="1:29" x14ac:dyDescent="0.25">
      <c r="Q7122" s="12" t="str">
        <f t="shared" ca="1" si="224"/>
        <v>-</v>
      </c>
      <c r="W7122" t="str">
        <f t="shared" si="223"/>
        <v>-</v>
      </c>
    </row>
    <row r="7123" spans="1:29" x14ac:dyDescent="0.25">
      <c r="A7123" s="6"/>
      <c r="B7123" s="10"/>
      <c r="C7123" s="6"/>
      <c r="D7123" s="6"/>
      <c r="E7123" s="6"/>
      <c r="F7123" s="6"/>
      <c r="G7123" s="6"/>
      <c r="H7123" s="6"/>
      <c r="I7123" s="6"/>
      <c r="J7123" s="6"/>
      <c r="K7123" s="6"/>
      <c r="L7123" s="6"/>
      <c r="M7123" s="6"/>
      <c r="N7123" s="6"/>
      <c r="O7123" s="6"/>
      <c r="P7123" s="10"/>
      <c r="Q7123" s="15" t="str">
        <f t="shared" ca="1" si="224"/>
        <v>-</v>
      </c>
      <c r="R7123" s="6"/>
      <c r="S7123" s="6"/>
      <c r="T7123" s="6"/>
      <c r="U7123" s="6"/>
      <c r="V7123" s="6"/>
      <c r="W7123" s="6" t="str">
        <f t="shared" si="223"/>
        <v>-</v>
      </c>
      <c r="X7123" s="6"/>
      <c r="Y7123" s="6"/>
      <c r="Z7123" s="6"/>
      <c r="AA7123" s="6"/>
      <c r="AB7123" s="6"/>
      <c r="AC7123" s="6"/>
    </row>
    <row r="7124" spans="1:29" x14ac:dyDescent="0.25">
      <c r="Q7124" s="12" t="str">
        <f t="shared" ca="1" si="224"/>
        <v>-</v>
      </c>
      <c r="W7124" t="str">
        <f t="shared" si="223"/>
        <v>-</v>
      </c>
    </row>
    <row r="7125" spans="1:29" x14ac:dyDescent="0.25">
      <c r="A7125" s="6"/>
      <c r="B7125" s="10"/>
      <c r="C7125" s="6"/>
      <c r="D7125" s="6"/>
      <c r="E7125" s="6"/>
      <c r="F7125" s="6"/>
      <c r="G7125" s="6"/>
      <c r="H7125" s="6"/>
      <c r="I7125" s="6"/>
      <c r="J7125" s="6"/>
      <c r="K7125" s="6"/>
      <c r="L7125" s="6"/>
      <c r="M7125" s="6"/>
      <c r="N7125" s="6"/>
      <c r="O7125" s="6"/>
      <c r="P7125" s="10"/>
      <c r="Q7125" s="15" t="str">
        <f t="shared" ca="1" si="224"/>
        <v>-</v>
      </c>
      <c r="R7125" s="6"/>
      <c r="S7125" s="6"/>
      <c r="T7125" s="6"/>
      <c r="U7125" s="6"/>
      <c r="V7125" s="6"/>
      <c r="W7125" s="6" t="str">
        <f t="shared" si="223"/>
        <v>-</v>
      </c>
      <c r="X7125" s="6"/>
      <c r="Y7125" s="6"/>
      <c r="Z7125" s="6"/>
      <c r="AA7125" s="6"/>
      <c r="AB7125" s="6"/>
      <c r="AC7125" s="6"/>
    </row>
    <row r="7126" spans="1:29" x14ac:dyDescent="0.25">
      <c r="Q7126" s="12" t="str">
        <f t="shared" ca="1" si="224"/>
        <v>-</v>
      </c>
      <c r="W7126" t="str">
        <f t="shared" si="223"/>
        <v>-</v>
      </c>
    </row>
    <row r="7127" spans="1:29" x14ac:dyDescent="0.25">
      <c r="A7127" s="6"/>
      <c r="B7127" s="10"/>
      <c r="C7127" s="6"/>
      <c r="D7127" s="6"/>
      <c r="E7127" s="6"/>
      <c r="F7127" s="6"/>
      <c r="G7127" s="6"/>
      <c r="H7127" s="6"/>
      <c r="I7127" s="6"/>
      <c r="J7127" s="6"/>
      <c r="K7127" s="6"/>
      <c r="L7127" s="6"/>
      <c r="M7127" s="6"/>
      <c r="N7127" s="6"/>
      <c r="O7127" s="6"/>
      <c r="P7127" s="10"/>
      <c r="Q7127" s="15" t="str">
        <f t="shared" ca="1" si="224"/>
        <v>-</v>
      </c>
      <c r="R7127" s="6"/>
      <c r="S7127" s="6"/>
      <c r="T7127" s="6"/>
      <c r="U7127" s="6"/>
      <c r="V7127" s="6"/>
      <c r="W7127" s="6" t="str">
        <f t="shared" si="223"/>
        <v>-</v>
      </c>
      <c r="X7127" s="6"/>
      <c r="Y7127" s="6"/>
      <c r="Z7127" s="6"/>
      <c r="AA7127" s="6"/>
      <c r="AB7127" s="6"/>
      <c r="AC7127" s="6"/>
    </row>
    <row r="7128" spans="1:29" x14ac:dyDescent="0.25">
      <c r="Q7128" s="12" t="str">
        <f t="shared" ca="1" si="224"/>
        <v>-</v>
      </c>
      <c r="W7128" t="str">
        <f t="shared" si="223"/>
        <v>-</v>
      </c>
    </row>
    <row r="7129" spans="1:29" x14ac:dyDescent="0.25">
      <c r="A7129" s="6"/>
      <c r="B7129" s="10"/>
      <c r="C7129" s="6"/>
      <c r="D7129" s="6"/>
      <c r="E7129" s="6"/>
      <c r="F7129" s="6"/>
      <c r="G7129" s="6"/>
      <c r="H7129" s="6"/>
      <c r="I7129" s="6"/>
      <c r="J7129" s="6"/>
      <c r="K7129" s="6"/>
      <c r="L7129" s="6"/>
      <c r="M7129" s="6"/>
      <c r="N7129" s="6"/>
      <c r="O7129" s="6"/>
      <c r="P7129" s="10"/>
      <c r="Q7129" s="15" t="str">
        <f t="shared" ca="1" si="224"/>
        <v>-</v>
      </c>
      <c r="R7129" s="6"/>
      <c r="S7129" s="6"/>
      <c r="T7129" s="6"/>
      <c r="U7129" s="6"/>
      <c r="V7129" s="6"/>
      <c r="W7129" s="6" t="str">
        <f t="shared" si="223"/>
        <v>-</v>
      </c>
      <c r="X7129" s="6"/>
      <c r="Y7129" s="6"/>
      <c r="Z7129" s="6"/>
      <c r="AA7129" s="6"/>
      <c r="AB7129" s="6"/>
      <c r="AC7129" s="6"/>
    </row>
    <row r="7130" spans="1:29" x14ac:dyDescent="0.25">
      <c r="Q7130" s="12" t="str">
        <f t="shared" ca="1" si="224"/>
        <v>-</v>
      </c>
      <c r="W7130" t="str">
        <f t="shared" si="223"/>
        <v>-</v>
      </c>
    </row>
    <row r="7131" spans="1:29" x14ac:dyDescent="0.25">
      <c r="A7131" s="6"/>
      <c r="B7131" s="10"/>
      <c r="C7131" s="6"/>
      <c r="D7131" s="6"/>
      <c r="E7131" s="6"/>
      <c r="F7131" s="6"/>
      <c r="G7131" s="6"/>
      <c r="H7131" s="6"/>
      <c r="I7131" s="6"/>
      <c r="J7131" s="6"/>
      <c r="K7131" s="6"/>
      <c r="L7131" s="6"/>
      <c r="M7131" s="6"/>
      <c r="N7131" s="6"/>
      <c r="O7131" s="6"/>
      <c r="P7131" s="10"/>
      <c r="Q7131" s="15" t="str">
        <f t="shared" ca="1" si="224"/>
        <v>-</v>
      </c>
      <c r="R7131" s="6"/>
      <c r="S7131" s="6"/>
      <c r="T7131" s="6"/>
      <c r="U7131" s="6"/>
      <c r="V7131" s="6"/>
      <c r="W7131" s="6" t="str">
        <f t="shared" si="223"/>
        <v>-</v>
      </c>
      <c r="X7131" s="6"/>
      <c r="Y7131" s="6"/>
      <c r="Z7131" s="6"/>
      <c r="AA7131" s="6"/>
      <c r="AB7131" s="6"/>
      <c r="AC7131" s="6"/>
    </row>
    <row r="7132" spans="1:29" x14ac:dyDescent="0.25">
      <c r="Q7132" s="12" t="str">
        <f t="shared" ca="1" si="224"/>
        <v>-</v>
      </c>
      <c r="W7132" t="str">
        <f t="shared" si="223"/>
        <v>-</v>
      </c>
    </row>
    <row r="7133" spans="1:29" x14ac:dyDescent="0.25">
      <c r="A7133" s="6"/>
      <c r="B7133" s="10"/>
      <c r="C7133" s="6"/>
      <c r="D7133" s="6"/>
      <c r="E7133" s="6"/>
      <c r="F7133" s="6"/>
      <c r="G7133" s="6"/>
      <c r="H7133" s="6"/>
      <c r="I7133" s="6"/>
      <c r="J7133" s="6"/>
      <c r="K7133" s="6"/>
      <c r="L7133" s="6"/>
      <c r="M7133" s="6"/>
      <c r="N7133" s="6"/>
      <c r="O7133" s="6"/>
      <c r="P7133" s="10"/>
      <c r="Q7133" s="15" t="str">
        <f t="shared" ca="1" si="224"/>
        <v>-</v>
      </c>
      <c r="R7133" s="6"/>
      <c r="S7133" s="6"/>
      <c r="T7133" s="6"/>
      <c r="U7133" s="6"/>
      <c r="V7133" s="6"/>
      <c r="W7133" s="6" t="str">
        <f t="shared" si="223"/>
        <v>-</v>
      </c>
      <c r="X7133" s="6"/>
      <c r="Y7133" s="6"/>
      <c r="Z7133" s="6"/>
      <c r="AA7133" s="6"/>
      <c r="AB7133" s="6"/>
      <c r="AC7133" s="6"/>
    </row>
    <row r="7134" spans="1:29" x14ac:dyDescent="0.25">
      <c r="Q7134" s="12" t="str">
        <f t="shared" ca="1" si="224"/>
        <v>-</v>
      </c>
      <c r="W7134" t="str">
        <f t="shared" si="223"/>
        <v>-</v>
      </c>
    </row>
    <row r="7135" spans="1:29" x14ac:dyDescent="0.25">
      <c r="A7135" s="6"/>
      <c r="B7135" s="10"/>
      <c r="C7135" s="6"/>
      <c r="D7135" s="6"/>
      <c r="E7135" s="6"/>
      <c r="F7135" s="6"/>
      <c r="G7135" s="6"/>
      <c r="H7135" s="6"/>
      <c r="I7135" s="6"/>
      <c r="J7135" s="6"/>
      <c r="K7135" s="6"/>
      <c r="L7135" s="6"/>
      <c r="M7135" s="6"/>
      <c r="N7135" s="6"/>
      <c r="O7135" s="6"/>
      <c r="P7135" s="10"/>
      <c r="Q7135" s="15" t="str">
        <f t="shared" ca="1" si="224"/>
        <v>-</v>
      </c>
      <c r="R7135" s="6"/>
      <c r="S7135" s="6"/>
      <c r="T7135" s="6"/>
      <c r="U7135" s="6"/>
      <c r="V7135" s="6"/>
      <c r="W7135" s="6" t="str">
        <f t="shared" si="223"/>
        <v>-</v>
      </c>
      <c r="X7135" s="6"/>
      <c r="Y7135" s="6"/>
      <c r="Z7135" s="6"/>
      <c r="AA7135" s="6"/>
      <c r="AB7135" s="6"/>
      <c r="AC7135" s="6"/>
    </row>
    <row r="7136" spans="1:29" x14ac:dyDescent="0.25">
      <c r="Q7136" s="12" t="str">
        <f t="shared" ca="1" si="224"/>
        <v>-</v>
      </c>
      <c r="W7136" t="str">
        <f t="shared" si="223"/>
        <v>-</v>
      </c>
    </row>
    <row r="7137" spans="1:29" x14ac:dyDescent="0.25">
      <c r="A7137" s="6"/>
      <c r="B7137" s="10"/>
      <c r="C7137" s="6"/>
      <c r="D7137" s="6"/>
      <c r="E7137" s="6"/>
      <c r="F7137" s="6"/>
      <c r="G7137" s="6"/>
      <c r="H7137" s="6"/>
      <c r="I7137" s="6"/>
      <c r="J7137" s="6"/>
      <c r="K7137" s="6"/>
      <c r="L7137" s="6"/>
      <c r="M7137" s="6"/>
      <c r="N7137" s="6"/>
      <c r="O7137" s="6"/>
      <c r="P7137" s="10"/>
      <c r="Q7137" s="15" t="str">
        <f t="shared" ca="1" si="224"/>
        <v>-</v>
      </c>
      <c r="R7137" s="6"/>
      <c r="S7137" s="6"/>
      <c r="T7137" s="6"/>
      <c r="U7137" s="6"/>
      <c r="V7137" s="6"/>
      <c r="W7137" s="6" t="str">
        <f t="shared" si="223"/>
        <v>-</v>
      </c>
      <c r="X7137" s="6"/>
      <c r="Y7137" s="6"/>
      <c r="Z7137" s="6"/>
      <c r="AA7137" s="6"/>
      <c r="AB7137" s="6"/>
      <c r="AC7137" s="6"/>
    </row>
    <row r="7138" spans="1:29" x14ac:dyDescent="0.25">
      <c r="Q7138" s="12" t="str">
        <f t="shared" ca="1" si="224"/>
        <v>-</v>
      </c>
      <c r="W7138" t="str">
        <f t="shared" si="223"/>
        <v>-</v>
      </c>
    </row>
    <row r="7139" spans="1:29" x14ac:dyDescent="0.25">
      <c r="A7139" s="6"/>
      <c r="B7139" s="10"/>
      <c r="C7139" s="6"/>
      <c r="D7139" s="6"/>
      <c r="E7139" s="6"/>
      <c r="F7139" s="6"/>
      <c r="G7139" s="6"/>
      <c r="H7139" s="6"/>
      <c r="I7139" s="6"/>
      <c r="J7139" s="6"/>
      <c r="K7139" s="6"/>
      <c r="L7139" s="6"/>
      <c r="M7139" s="6"/>
      <c r="N7139" s="6"/>
      <c r="O7139" s="6"/>
      <c r="P7139" s="10"/>
      <c r="Q7139" s="15" t="str">
        <f t="shared" ca="1" si="224"/>
        <v>-</v>
      </c>
      <c r="R7139" s="6"/>
      <c r="S7139" s="6"/>
      <c r="T7139" s="6"/>
      <c r="U7139" s="6"/>
      <c r="V7139" s="6"/>
      <c r="W7139" s="6" t="str">
        <f t="shared" si="223"/>
        <v>-</v>
      </c>
      <c r="X7139" s="6"/>
      <c r="Y7139" s="6"/>
      <c r="Z7139" s="6"/>
      <c r="AA7139" s="6"/>
      <c r="AB7139" s="6"/>
      <c r="AC7139" s="6"/>
    </row>
    <row r="7140" spans="1:29" x14ac:dyDescent="0.25">
      <c r="Q7140" s="12" t="str">
        <f t="shared" ca="1" si="224"/>
        <v>-</v>
      </c>
      <c r="W7140" t="str">
        <f t="shared" si="223"/>
        <v>-</v>
      </c>
    </row>
    <row r="7141" spans="1:29" x14ac:dyDescent="0.25">
      <c r="A7141" s="6"/>
      <c r="B7141" s="10"/>
      <c r="C7141" s="6"/>
      <c r="D7141" s="6"/>
      <c r="E7141" s="6"/>
      <c r="F7141" s="6"/>
      <c r="G7141" s="6"/>
      <c r="H7141" s="6"/>
      <c r="I7141" s="6"/>
      <c r="J7141" s="6"/>
      <c r="K7141" s="6"/>
      <c r="L7141" s="6"/>
      <c r="M7141" s="6"/>
      <c r="N7141" s="6"/>
      <c r="O7141" s="6"/>
      <c r="P7141" s="10"/>
      <c r="Q7141" s="15" t="str">
        <f t="shared" ca="1" si="224"/>
        <v>-</v>
      </c>
      <c r="R7141" s="6"/>
      <c r="S7141" s="6"/>
      <c r="T7141" s="6"/>
      <c r="U7141" s="6"/>
      <c r="V7141" s="6"/>
      <c r="W7141" s="6" t="str">
        <f t="shared" si="223"/>
        <v>-</v>
      </c>
      <c r="X7141" s="6"/>
      <c r="Y7141" s="6"/>
      <c r="Z7141" s="6"/>
      <c r="AA7141" s="6"/>
      <c r="AB7141" s="6"/>
      <c r="AC7141" s="6"/>
    </row>
    <row r="7142" spans="1:29" x14ac:dyDescent="0.25">
      <c r="Q7142" s="12" t="str">
        <f t="shared" ca="1" si="224"/>
        <v>-</v>
      </c>
      <c r="W7142" t="str">
        <f t="shared" si="223"/>
        <v>-</v>
      </c>
    </row>
    <row r="7143" spans="1:29" x14ac:dyDescent="0.25">
      <c r="A7143" s="6"/>
      <c r="B7143" s="10"/>
      <c r="C7143" s="6"/>
      <c r="D7143" s="6"/>
      <c r="E7143" s="6"/>
      <c r="F7143" s="6"/>
      <c r="G7143" s="6"/>
      <c r="H7143" s="6"/>
      <c r="I7143" s="6"/>
      <c r="J7143" s="6"/>
      <c r="K7143" s="6"/>
      <c r="L7143" s="6"/>
      <c r="M7143" s="6"/>
      <c r="N7143" s="6"/>
      <c r="O7143" s="6"/>
      <c r="P7143" s="10"/>
      <c r="Q7143" s="15" t="str">
        <f t="shared" ca="1" si="224"/>
        <v>-</v>
      </c>
      <c r="R7143" s="6"/>
      <c r="S7143" s="6"/>
      <c r="T7143" s="6"/>
      <c r="U7143" s="6"/>
      <c r="V7143" s="6"/>
      <c r="W7143" s="6" t="str">
        <f t="shared" si="223"/>
        <v>-</v>
      </c>
      <c r="X7143" s="6"/>
      <c r="Y7143" s="6"/>
      <c r="Z7143" s="6"/>
      <c r="AA7143" s="6"/>
      <c r="AB7143" s="6"/>
      <c r="AC7143" s="6"/>
    </row>
    <row r="7144" spans="1:29" x14ac:dyDescent="0.25">
      <c r="Q7144" s="12" t="str">
        <f t="shared" ca="1" si="224"/>
        <v>-</v>
      </c>
      <c r="W7144" t="str">
        <f t="shared" si="223"/>
        <v>-</v>
      </c>
    </row>
    <row r="7145" spans="1:29" x14ac:dyDescent="0.25">
      <c r="A7145" s="6"/>
      <c r="B7145" s="10"/>
      <c r="C7145" s="6"/>
      <c r="D7145" s="6"/>
      <c r="E7145" s="6"/>
      <c r="F7145" s="6"/>
      <c r="G7145" s="6"/>
      <c r="H7145" s="6"/>
      <c r="I7145" s="6"/>
      <c r="J7145" s="6"/>
      <c r="K7145" s="6"/>
      <c r="L7145" s="6"/>
      <c r="M7145" s="6"/>
      <c r="N7145" s="6"/>
      <c r="O7145" s="6"/>
      <c r="P7145" s="10"/>
      <c r="Q7145" s="15" t="str">
        <f t="shared" ca="1" si="224"/>
        <v>-</v>
      </c>
      <c r="R7145" s="6"/>
      <c r="S7145" s="6"/>
      <c r="T7145" s="6"/>
      <c r="U7145" s="6"/>
      <c r="V7145" s="6"/>
      <c r="W7145" s="6" t="str">
        <f t="shared" si="223"/>
        <v>-</v>
      </c>
      <c r="X7145" s="6"/>
      <c r="Y7145" s="6"/>
      <c r="Z7145" s="6"/>
      <c r="AA7145" s="6"/>
      <c r="AB7145" s="6"/>
      <c r="AC7145" s="6"/>
    </row>
    <row r="7146" spans="1:29" x14ac:dyDescent="0.25">
      <c r="Q7146" s="12" t="str">
        <f t="shared" ca="1" si="224"/>
        <v>-</v>
      </c>
      <c r="W7146" t="str">
        <f t="shared" si="223"/>
        <v>-</v>
      </c>
    </row>
    <row r="7147" spans="1:29" x14ac:dyDescent="0.25">
      <c r="A7147" s="6"/>
      <c r="B7147" s="10"/>
      <c r="C7147" s="6"/>
      <c r="D7147" s="6"/>
      <c r="E7147" s="6"/>
      <c r="F7147" s="6"/>
      <c r="G7147" s="6"/>
      <c r="H7147" s="6"/>
      <c r="I7147" s="6"/>
      <c r="J7147" s="6"/>
      <c r="K7147" s="6"/>
      <c r="L7147" s="6"/>
      <c r="M7147" s="6"/>
      <c r="N7147" s="6"/>
      <c r="O7147" s="6"/>
      <c r="P7147" s="10"/>
      <c r="Q7147" s="15" t="str">
        <f t="shared" ca="1" si="224"/>
        <v>-</v>
      </c>
      <c r="R7147" s="6"/>
      <c r="S7147" s="6"/>
      <c r="T7147" s="6"/>
      <c r="U7147" s="6"/>
      <c r="V7147" s="6"/>
      <c r="W7147" s="6" t="str">
        <f t="shared" si="223"/>
        <v>-</v>
      </c>
      <c r="X7147" s="6"/>
      <c r="Y7147" s="6"/>
      <c r="Z7147" s="6"/>
      <c r="AA7147" s="6"/>
      <c r="AB7147" s="6"/>
      <c r="AC7147" s="6"/>
    </row>
    <row r="7148" spans="1:29" x14ac:dyDescent="0.25">
      <c r="Q7148" s="12" t="str">
        <f t="shared" ca="1" si="224"/>
        <v>-</v>
      </c>
      <c r="W7148" t="str">
        <f t="shared" si="223"/>
        <v>-</v>
      </c>
    </row>
    <row r="7149" spans="1:29" x14ac:dyDescent="0.25">
      <c r="A7149" s="6"/>
      <c r="B7149" s="10"/>
      <c r="C7149" s="6"/>
      <c r="D7149" s="6"/>
      <c r="E7149" s="6"/>
      <c r="F7149" s="6"/>
      <c r="G7149" s="6"/>
      <c r="H7149" s="6"/>
      <c r="I7149" s="6"/>
      <c r="J7149" s="6"/>
      <c r="K7149" s="6"/>
      <c r="L7149" s="6"/>
      <c r="M7149" s="6"/>
      <c r="N7149" s="6"/>
      <c r="O7149" s="6"/>
      <c r="P7149" s="10"/>
      <c r="Q7149" s="15" t="str">
        <f t="shared" ca="1" si="224"/>
        <v>-</v>
      </c>
      <c r="R7149" s="6"/>
      <c r="S7149" s="6"/>
      <c r="T7149" s="6"/>
      <c r="U7149" s="6"/>
      <c r="V7149" s="6"/>
      <c r="W7149" s="6" t="str">
        <f t="shared" si="223"/>
        <v>-</v>
      </c>
      <c r="X7149" s="6"/>
      <c r="Y7149" s="6"/>
      <c r="Z7149" s="6"/>
      <c r="AA7149" s="6"/>
      <c r="AB7149" s="6"/>
      <c r="AC7149" s="6"/>
    </row>
    <row r="7150" spans="1:29" x14ac:dyDescent="0.25">
      <c r="Q7150" s="12" t="str">
        <f t="shared" ca="1" si="224"/>
        <v>-</v>
      </c>
      <c r="W7150" t="str">
        <f t="shared" si="223"/>
        <v>-</v>
      </c>
    </row>
    <row r="7151" spans="1:29" x14ac:dyDescent="0.25">
      <c r="A7151" s="6"/>
      <c r="B7151" s="10"/>
      <c r="C7151" s="6"/>
      <c r="D7151" s="6"/>
      <c r="E7151" s="6"/>
      <c r="F7151" s="6"/>
      <c r="G7151" s="6"/>
      <c r="H7151" s="6"/>
      <c r="I7151" s="6"/>
      <c r="J7151" s="6"/>
      <c r="K7151" s="6"/>
      <c r="L7151" s="6"/>
      <c r="M7151" s="6"/>
      <c r="N7151" s="6"/>
      <c r="O7151" s="6"/>
      <c r="P7151" s="10"/>
      <c r="Q7151" s="15" t="str">
        <f t="shared" ca="1" si="224"/>
        <v>-</v>
      </c>
      <c r="R7151" s="6"/>
      <c r="S7151" s="6"/>
      <c r="T7151" s="6"/>
      <c r="U7151" s="6"/>
      <c r="V7151" s="6"/>
      <c r="W7151" s="6" t="str">
        <f t="shared" si="223"/>
        <v>-</v>
      </c>
      <c r="X7151" s="6"/>
      <c r="Y7151" s="6"/>
      <c r="Z7151" s="6"/>
      <c r="AA7151" s="6"/>
      <c r="AB7151" s="6"/>
      <c r="AC7151" s="6"/>
    </row>
    <row r="7152" spans="1:29" x14ac:dyDescent="0.25">
      <c r="Q7152" s="12" t="str">
        <f t="shared" ca="1" si="224"/>
        <v>-</v>
      </c>
      <c r="W7152" t="str">
        <f t="shared" si="223"/>
        <v>-</v>
      </c>
    </row>
    <row r="7153" spans="1:29" x14ac:dyDescent="0.25">
      <c r="A7153" s="6"/>
      <c r="B7153" s="10"/>
      <c r="C7153" s="6"/>
      <c r="D7153" s="6"/>
      <c r="E7153" s="6"/>
      <c r="F7153" s="6"/>
      <c r="G7153" s="6"/>
      <c r="H7153" s="6"/>
      <c r="I7153" s="6"/>
      <c r="J7153" s="6"/>
      <c r="K7153" s="6"/>
      <c r="L7153" s="6"/>
      <c r="M7153" s="6"/>
      <c r="N7153" s="6"/>
      <c r="O7153" s="6"/>
      <c r="P7153" s="10"/>
      <c r="Q7153" s="15" t="str">
        <f t="shared" ca="1" si="224"/>
        <v>-</v>
      </c>
      <c r="R7153" s="6"/>
      <c r="S7153" s="6"/>
      <c r="T7153" s="6"/>
      <c r="U7153" s="6"/>
      <c r="V7153" s="6"/>
      <c r="W7153" s="6" t="str">
        <f t="shared" si="223"/>
        <v>-</v>
      </c>
      <c r="X7153" s="6"/>
      <c r="Y7153" s="6"/>
      <c r="Z7153" s="6"/>
      <c r="AA7153" s="6"/>
      <c r="AB7153" s="6"/>
      <c r="AC7153" s="6"/>
    </row>
    <row r="7154" spans="1:29" x14ac:dyDescent="0.25">
      <c r="Q7154" s="12" t="str">
        <f t="shared" ca="1" si="224"/>
        <v>-</v>
      </c>
      <c r="W7154" t="str">
        <f t="shared" si="223"/>
        <v>-</v>
      </c>
    </row>
    <row r="7155" spans="1:29" x14ac:dyDescent="0.25">
      <c r="A7155" s="6"/>
      <c r="B7155" s="10"/>
      <c r="C7155" s="6"/>
      <c r="D7155" s="6"/>
      <c r="E7155" s="6"/>
      <c r="F7155" s="6"/>
      <c r="G7155" s="6"/>
      <c r="H7155" s="6"/>
      <c r="I7155" s="6"/>
      <c r="J7155" s="6"/>
      <c r="K7155" s="6"/>
      <c r="L7155" s="6"/>
      <c r="M7155" s="6"/>
      <c r="N7155" s="6"/>
      <c r="O7155" s="6"/>
      <c r="P7155" s="10"/>
      <c r="Q7155" s="15" t="str">
        <f t="shared" ca="1" si="224"/>
        <v>-</v>
      </c>
      <c r="R7155" s="6"/>
      <c r="S7155" s="6"/>
      <c r="T7155" s="6"/>
      <c r="U7155" s="6"/>
      <c r="V7155" s="6"/>
      <c r="W7155" s="6" t="str">
        <f t="shared" si="223"/>
        <v>-</v>
      </c>
      <c r="X7155" s="6"/>
      <c r="Y7155" s="6"/>
      <c r="Z7155" s="6"/>
      <c r="AA7155" s="6"/>
      <c r="AB7155" s="6"/>
      <c r="AC7155" s="6"/>
    </row>
    <row r="7156" spans="1:29" x14ac:dyDescent="0.25">
      <c r="Q7156" s="12" t="str">
        <f t="shared" ca="1" si="224"/>
        <v>-</v>
      </c>
      <c r="W7156" t="str">
        <f t="shared" si="223"/>
        <v>-</v>
      </c>
    </row>
    <row r="7157" spans="1:29" x14ac:dyDescent="0.25">
      <c r="A7157" s="6"/>
      <c r="B7157" s="10"/>
      <c r="C7157" s="6"/>
      <c r="D7157" s="6"/>
      <c r="E7157" s="6"/>
      <c r="F7157" s="6"/>
      <c r="G7157" s="6"/>
      <c r="H7157" s="6"/>
      <c r="I7157" s="6"/>
      <c r="J7157" s="6"/>
      <c r="K7157" s="6"/>
      <c r="L7157" s="6"/>
      <c r="M7157" s="6"/>
      <c r="N7157" s="6"/>
      <c r="O7157" s="6"/>
      <c r="P7157" s="10"/>
      <c r="Q7157" s="15" t="str">
        <f t="shared" ca="1" si="224"/>
        <v>-</v>
      </c>
      <c r="R7157" s="6"/>
      <c r="S7157" s="6"/>
      <c r="T7157" s="6"/>
      <c r="U7157" s="6"/>
      <c r="V7157" s="6"/>
      <c r="W7157" s="6" t="str">
        <f t="shared" si="223"/>
        <v>-</v>
      </c>
      <c r="X7157" s="6"/>
      <c r="Y7157" s="6"/>
      <c r="Z7157" s="6"/>
      <c r="AA7157" s="6"/>
      <c r="AB7157" s="6"/>
      <c r="AC7157" s="6"/>
    </row>
    <row r="7158" spans="1:29" x14ac:dyDescent="0.25">
      <c r="Q7158" s="12" t="str">
        <f t="shared" ca="1" si="224"/>
        <v>-</v>
      </c>
      <c r="W7158" t="str">
        <f t="shared" si="223"/>
        <v>-</v>
      </c>
    </row>
    <row r="7159" spans="1:29" x14ac:dyDescent="0.25">
      <c r="A7159" s="6"/>
      <c r="B7159" s="10"/>
      <c r="C7159" s="6"/>
      <c r="D7159" s="6"/>
      <c r="E7159" s="6"/>
      <c r="F7159" s="6"/>
      <c r="G7159" s="6"/>
      <c r="H7159" s="6"/>
      <c r="I7159" s="6"/>
      <c r="J7159" s="6"/>
      <c r="K7159" s="6"/>
      <c r="L7159" s="6"/>
      <c r="M7159" s="6"/>
      <c r="N7159" s="6"/>
      <c r="O7159" s="6"/>
      <c r="P7159" s="10"/>
      <c r="Q7159" s="15" t="str">
        <f t="shared" ca="1" si="224"/>
        <v>-</v>
      </c>
      <c r="R7159" s="6"/>
      <c r="S7159" s="6"/>
      <c r="T7159" s="6"/>
      <c r="U7159" s="6"/>
      <c r="V7159" s="6"/>
      <c r="W7159" s="6" t="str">
        <f t="shared" si="223"/>
        <v>-</v>
      </c>
      <c r="X7159" s="6"/>
      <c r="Y7159" s="6"/>
      <c r="Z7159" s="6"/>
      <c r="AA7159" s="6"/>
      <c r="AB7159" s="6"/>
      <c r="AC7159" s="6"/>
    </row>
    <row r="7160" spans="1:29" x14ac:dyDescent="0.25">
      <c r="Q7160" s="12" t="str">
        <f t="shared" ca="1" si="224"/>
        <v>-</v>
      </c>
      <c r="W7160" t="str">
        <f t="shared" si="223"/>
        <v>-</v>
      </c>
    </row>
    <row r="7161" spans="1:29" x14ac:dyDescent="0.25">
      <c r="A7161" s="6"/>
      <c r="B7161" s="10"/>
      <c r="C7161" s="6"/>
      <c r="D7161" s="6"/>
      <c r="E7161" s="6"/>
      <c r="F7161" s="6"/>
      <c r="G7161" s="6"/>
      <c r="H7161" s="6"/>
      <c r="I7161" s="6"/>
      <c r="J7161" s="6"/>
      <c r="K7161" s="6"/>
      <c r="L7161" s="6"/>
      <c r="M7161" s="6"/>
      <c r="N7161" s="6"/>
      <c r="O7161" s="6"/>
      <c r="P7161" s="10"/>
      <c r="Q7161" s="15" t="str">
        <f t="shared" ca="1" si="224"/>
        <v>-</v>
      </c>
      <c r="R7161" s="6"/>
      <c r="S7161" s="6"/>
      <c r="T7161" s="6"/>
      <c r="U7161" s="6"/>
      <c r="V7161" s="6"/>
      <c r="W7161" s="6" t="str">
        <f t="shared" si="223"/>
        <v>-</v>
      </c>
      <c r="X7161" s="6"/>
      <c r="Y7161" s="6"/>
      <c r="Z7161" s="6"/>
      <c r="AA7161" s="6"/>
      <c r="AB7161" s="6"/>
      <c r="AC7161" s="6"/>
    </row>
    <row r="7162" spans="1:29" x14ac:dyDescent="0.25">
      <c r="Q7162" s="12" t="str">
        <f t="shared" ca="1" si="224"/>
        <v>-</v>
      </c>
      <c r="W7162" t="str">
        <f t="shared" si="223"/>
        <v>-</v>
      </c>
    </row>
    <row r="7163" spans="1:29" x14ac:dyDescent="0.25">
      <c r="A7163" s="6"/>
      <c r="B7163" s="10"/>
      <c r="C7163" s="6"/>
      <c r="D7163" s="6"/>
      <c r="E7163" s="6"/>
      <c r="F7163" s="6"/>
      <c r="G7163" s="6"/>
      <c r="H7163" s="6"/>
      <c r="I7163" s="6"/>
      <c r="J7163" s="6"/>
      <c r="K7163" s="6"/>
      <c r="L7163" s="6"/>
      <c r="M7163" s="6"/>
      <c r="N7163" s="6"/>
      <c r="O7163" s="6"/>
      <c r="P7163" s="10"/>
      <c r="Q7163" s="15" t="str">
        <f t="shared" ca="1" si="224"/>
        <v>-</v>
      </c>
      <c r="R7163" s="6"/>
      <c r="S7163" s="6"/>
      <c r="T7163" s="6"/>
      <c r="U7163" s="6"/>
      <c r="V7163" s="6"/>
      <c r="W7163" s="6" t="str">
        <f t="shared" si="223"/>
        <v>-</v>
      </c>
      <c r="X7163" s="6"/>
      <c r="Y7163" s="6"/>
      <c r="Z7163" s="6"/>
      <c r="AA7163" s="6"/>
      <c r="AB7163" s="6"/>
      <c r="AC7163" s="6"/>
    </row>
    <row r="7164" spans="1:29" x14ac:dyDescent="0.25">
      <c r="Q7164" s="12" t="str">
        <f t="shared" ca="1" si="224"/>
        <v>-</v>
      </c>
      <c r="W7164" t="str">
        <f t="shared" si="223"/>
        <v>-</v>
      </c>
    </row>
    <row r="7165" spans="1:29" x14ac:dyDescent="0.25">
      <c r="A7165" s="6"/>
      <c r="B7165" s="10"/>
      <c r="C7165" s="6"/>
      <c r="D7165" s="6"/>
      <c r="E7165" s="6"/>
      <c r="F7165" s="6"/>
      <c r="G7165" s="6"/>
      <c r="H7165" s="6"/>
      <c r="I7165" s="6"/>
      <c r="J7165" s="6"/>
      <c r="K7165" s="6"/>
      <c r="L7165" s="6"/>
      <c r="M7165" s="6"/>
      <c r="N7165" s="6"/>
      <c r="O7165" s="6"/>
      <c r="P7165" s="10"/>
      <c r="Q7165" s="15" t="str">
        <f t="shared" ca="1" si="224"/>
        <v>-</v>
      </c>
      <c r="R7165" s="6"/>
      <c r="S7165" s="6"/>
      <c r="T7165" s="6"/>
      <c r="U7165" s="6"/>
      <c r="V7165" s="6"/>
      <c r="W7165" s="6" t="str">
        <f t="shared" si="223"/>
        <v>-</v>
      </c>
      <c r="X7165" s="6"/>
      <c r="Y7165" s="6"/>
      <c r="Z7165" s="6"/>
      <c r="AA7165" s="6"/>
      <c r="AB7165" s="6"/>
      <c r="AC7165" s="6"/>
    </row>
    <row r="7166" spans="1:29" x14ac:dyDescent="0.25">
      <c r="Q7166" s="12" t="str">
        <f t="shared" ca="1" si="224"/>
        <v>-</v>
      </c>
      <c r="W7166" t="str">
        <f t="shared" si="223"/>
        <v>-</v>
      </c>
    </row>
    <row r="7167" spans="1:29" x14ac:dyDescent="0.25">
      <c r="A7167" s="6"/>
      <c r="B7167" s="10"/>
      <c r="C7167" s="6"/>
      <c r="D7167" s="6"/>
      <c r="E7167" s="6"/>
      <c r="F7167" s="6"/>
      <c r="G7167" s="6"/>
      <c r="H7167" s="6"/>
      <c r="I7167" s="6"/>
      <c r="J7167" s="6"/>
      <c r="K7167" s="6"/>
      <c r="L7167" s="6"/>
      <c r="M7167" s="6"/>
      <c r="N7167" s="6"/>
      <c r="O7167" s="6"/>
      <c r="P7167" s="10"/>
      <c r="Q7167" s="15" t="str">
        <f t="shared" ca="1" si="224"/>
        <v>-</v>
      </c>
      <c r="R7167" s="6"/>
      <c r="S7167" s="6"/>
      <c r="T7167" s="6"/>
      <c r="U7167" s="6"/>
      <c r="V7167" s="6"/>
      <c r="W7167" s="6" t="str">
        <f t="shared" ref="W7167:W7230" si="225">IF(OR(ISBLANK(J7167),ISBLANK(V7167)),"-",(IF(J7167=V7167,"Yes","No")))</f>
        <v>-</v>
      </c>
      <c r="X7167" s="6"/>
      <c r="Y7167" s="6"/>
      <c r="Z7167" s="6"/>
      <c r="AA7167" s="6"/>
      <c r="AB7167" s="6"/>
      <c r="AC7167" s="6"/>
    </row>
    <row r="7168" spans="1:29" x14ac:dyDescent="0.25">
      <c r="Q7168" s="12" t="str">
        <f t="shared" ref="Q7168:Q7231" ca="1" si="226">IF(B7168&gt;1/1/1900, (IF(R7168="Closed",(DATEDIF(B7168,P7168,"d"))-(DATEDIF(M7168,O7168,"d")),IF(OR(R7168="Pending",ISBLANK(P7168)),TODAY()-B7168))),"-")</f>
        <v>-</v>
      </c>
      <c r="W7168" t="str">
        <f t="shared" si="225"/>
        <v>-</v>
      </c>
    </row>
    <row r="7169" spans="1:29" x14ac:dyDescent="0.25">
      <c r="A7169" s="6"/>
      <c r="B7169" s="10"/>
      <c r="C7169" s="6"/>
      <c r="D7169" s="6"/>
      <c r="E7169" s="6"/>
      <c r="F7169" s="6"/>
      <c r="G7169" s="6"/>
      <c r="H7169" s="6"/>
      <c r="I7169" s="6"/>
      <c r="J7169" s="6"/>
      <c r="K7169" s="6"/>
      <c r="L7169" s="6"/>
      <c r="M7169" s="6"/>
      <c r="N7169" s="6"/>
      <c r="O7169" s="6"/>
      <c r="P7169" s="10"/>
      <c r="Q7169" s="15" t="str">
        <f t="shared" ca="1" si="226"/>
        <v>-</v>
      </c>
      <c r="R7169" s="6"/>
      <c r="S7169" s="6"/>
      <c r="T7169" s="6"/>
      <c r="U7169" s="6"/>
      <c r="V7169" s="6"/>
      <c r="W7169" s="6" t="str">
        <f t="shared" si="225"/>
        <v>-</v>
      </c>
      <c r="X7169" s="6"/>
      <c r="Y7169" s="6"/>
      <c r="Z7169" s="6"/>
      <c r="AA7169" s="6"/>
      <c r="AB7169" s="6"/>
      <c r="AC7169" s="6"/>
    </row>
    <row r="7170" spans="1:29" x14ac:dyDescent="0.25">
      <c r="Q7170" s="12" t="str">
        <f t="shared" ca="1" si="226"/>
        <v>-</v>
      </c>
      <c r="W7170" t="str">
        <f t="shared" si="225"/>
        <v>-</v>
      </c>
    </row>
    <row r="7171" spans="1:29" x14ac:dyDescent="0.25">
      <c r="A7171" s="6"/>
      <c r="B7171" s="10"/>
      <c r="C7171" s="6"/>
      <c r="D7171" s="6"/>
      <c r="E7171" s="6"/>
      <c r="F7171" s="6"/>
      <c r="G7171" s="6"/>
      <c r="H7171" s="6"/>
      <c r="I7171" s="6"/>
      <c r="J7171" s="6"/>
      <c r="K7171" s="6"/>
      <c r="L7171" s="6"/>
      <c r="M7171" s="6"/>
      <c r="N7171" s="6"/>
      <c r="O7171" s="6"/>
      <c r="P7171" s="10"/>
      <c r="Q7171" s="15" t="str">
        <f t="shared" ca="1" si="226"/>
        <v>-</v>
      </c>
      <c r="R7171" s="6"/>
      <c r="S7171" s="6"/>
      <c r="T7171" s="6"/>
      <c r="U7171" s="6"/>
      <c r="V7171" s="6"/>
      <c r="W7171" s="6" t="str">
        <f t="shared" si="225"/>
        <v>-</v>
      </c>
      <c r="X7171" s="6"/>
      <c r="Y7171" s="6"/>
      <c r="Z7171" s="6"/>
      <c r="AA7171" s="6"/>
      <c r="AB7171" s="6"/>
      <c r="AC7171" s="6"/>
    </row>
    <row r="7172" spans="1:29" x14ac:dyDescent="0.25">
      <c r="Q7172" s="12" t="str">
        <f t="shared" ca="1" si="226"/>
        <v>-</v>
      </c>
      <c r="W7172" t="str">
        <f t="shared" si="225"/>
        <v>-</v>
      </c>
    </row>
    <row r="7173" spans="1:29" x14ac:dyDescent="0.25">
      <c r="A7173" s="6"/>
      <c r="B7173" s="10"/>
      <c r="C7173" s="6"/>
      <c r="D7173" s="6"/>
      <c r="E7173" s="6"/>
      <c r="F7173" s="6"/>
      <c r="G7173" s="6"/>
      <c r="H7173" s="6"/>
      <c r="I7173" s="6"/>
      <c r="J7173" s="6"/>
      <c r="K7173" s="6"/>
      <c r="L7173" s="6"/>
      <c r="M7173" s="6"/>
      <c r="N7173" s="6"/>
      <c r="O7173" s="6"/>
      <c r="P7173" s="10"/>
      <c r="Q7173" s="15" t="str">
        <f t="shared" ca="1" si="226"/>
        <v>-</v>
      </c>
      <c r="R7173" s="6"/>
      <c r="S7173" s="6"/>
      <c r="T7173" s="6"/>
      <c r="U7173" s="6"/>
      <c r="V7173" s="6"/>
      <c r="W7173" s="6" t="str">
        <f t="shared" si="225"/>
        <v>-</v>
      </c>
      <c r="X7173" s="6"/>
      <c r="Y7173" s="6"/>
      <c r="Z7173" s="6"/>
      <c r="AA7173" s="6"/>
      <c r="AB7173" s="6"/>
      <c r="AC7173" s="6"/>
    </row>
    <row r="7174" spans="1:29" x14ac:dyDescent="0.25">
      <c r="Q7174" s="12" t="str">
        <f t="shared" ca="1" si="226"/>
        <v>-</v>
      </c>
      <c r="W7174" t="str">
        <f t="shared" si="225"/>
        <v>-</v>
      </c>
    </row>
    <row r="7175" spans="1:29" x14ac:dyDescent="0.25">
      <c r="A7175" s="6"/>
      <c r="B7175" s="10"/>
      <c r="C7175" s="6"/>
      <c r="D7175" s="6"/>
      <c r="E7175" s="6"/>
      <c r="F7175" s="6"/>
      <c r="G7175" s="6"/>
      <c r="H7175" s="6"/>
      <c r="I7175" s="6"/>
      <c r="J7175" s="6"/>
      <c r="K7175" s="6"/>
      <c r="L7175" s="6"/>
      <c r="M7175" s="6"/>
      <c r="N7175" s="6"/>
      <c r="O7175" s="6"/>
      <c r="P7175" s="10"/>
      <c r="Q7175" s="15" t="str">
        <f t="shared" ca="1" si="226"/>
        <v>-</v>
      </c>
      <c r="R7175" s="6"/>
      <c r="S7175" s="6"/>
      <c r="T7175" s="6"/>
      <c r="U7175" s="6"/>
      <c r="V7175" s="6"/>
      <c r="W7175" s="6" t="str">
        <f t="shared" si="225"/>
        <v>-</v>
      </c>
      <c r="X7175" s="6"/>
      <c r="Y7175" s="6"/>
      <c r="Z7175" s="6"/>
      <c r="AA7175" s="6"/>
      <c r="AB7175" s="6"/>
      <c r="AC7175" s="6"/>
    </row>
    <row r="7176" spans="1:29" x14ac:dyDescent="0.25">
      <c r="Q7176" s="12" t="str">
        <f t="shared" ca="1" si="226"/>
        <v>-</v>
      </c>
      <c r="W7176" t="str">
        <f t="shared" si="225"/>
        <v>-</v>
      </c>
    </row>
    <row r="7177" spans="1:29" x14ac:dyDescent="0.25">
      <c r="A7177" s="6"/>
      <c r="B7177" s="10"/>
      <c r="C7177" s="6"/>
      <c r="D7177" s="6"/>
      <c r="E7177" s="6"/>
      <c r="F7177" s="6"/>
      <c r="G7177" s="6"/>
      <c r="H7177" s="6"/>
      <c r="I7177" s="6"/>
      <c r="J7177" s="6"/>
      <c r="K7177" s="6"/>
      <c r="L7177" s="6"/>
      <c r="M7177" s="6"/>
      <c r="N7177" s="6"/>
      <c r="O7177" s="6"/>
      <c r="P7177" s="10"/>
      <c r="Q7177" s="15" t="str">
        <f t="shared" ca="1" si="226"/>
        <v>-</v>
      </c>
      <c r="R7177" s="6"/>
      <c r="S7177" s="6"/>
      <c r="T7177" s="6"/>
      <c r="U7177" s="6"/>
      <c r="V7177" s="6"/>
      <c r="W7177" s="6" t="str">
        <f t="shared" si="225"/>
        <v>-</v>
      </c>
      <c r="X7177" s="6"/>
      <c r="Y7177" s="6"/>
      <c r="Z7177" s="6"/>
      <c r="AA7177" s="6"/>
      <c r="AB7177" s="6"/>
      <c r="AC7177" s="6"/>
    </row>
    <row r="7178" spans="1:29" x14ac:dyDescent="0.25">
      <c r="Q7178" s="12" t="str">
        <f t="shared" ca="1" si="226"/>
        <v>-</v>
      </c>
      <c r="W7178" t="str">
        <f t="shared" si="225"/>
        <v>-</v>
      </c>
    </row>
    <row r="7179" spans="1:29" x14ac:dyDescent="0.25">
      <c r="A7179" s="6"/>
      <c r="B7179" s="10"/>
      <c r="C7179" s="6"/>
      <c r="D7179" s="6"/>
      <c r="E7179" s="6"/>
      <c r="F7179" s="6"/>
      <c r="G7179" s="6"/>
      <c r="H7179" s="6"/>
      <c r="I7179" s="6"/>
      <c r="J7179" s="6"/>
      <c r="K7179" s="6"/>
      <c r="L7179" s="6"/>
      <c r="M7179" s="6"/>
      <c r="N7179" s="6"/>
      <c r="O7179" s="6"/>
      <c r="P7179" s="10"/>
      <c r="Q7179" s="15" t="str">
        <f t="shared" ca="1" si="226"/>
        <v>-</v>
      </c>
      <c r="R7179" s="6"/>
      <c r="S7179" s="6"/>
      <c r="T7179" s="6"/>
      <c r="U7179" s="6"/>
      <c r="V7179" s="6"/>
      <c r="W7179" s="6" t="str">
        <f t="shared" si="225"/>
        <v>-</v>
      </c>
      <c r="X7179" s="6"/>
      <c r="Y7179" s="6"/>
      <c r="Z7179" s="6"/>
      <c r="AA7179" s="6"/>
      <c r="AB7179" s="6"/>
      <c r="AC7179" s="6"/>
    </row>
    <row r="7180" spans="1:29" x14ac:dyDescent="0.25">
      <c r="Q7180" s="12" t="str">
        <f t="shared" ca="1" si="226"/>
        <v>-</v>
      </c>
      <c r="W7180" t="str">
        <f t="shared" si="225"/>
        <v>-</v>
      </c>
    </row>
    <row r="7181" spans="1:29" x14ac:dyDescent="0.25">
      <c r="A7181" s="6"/>
      <c r="B7181" s="10"/>
      <c r="C7181" s="6"/>
      <c r="D7181" s="6"/>
      <c r="E7181" s="6"/>
      <c r="F7181" s="6"/>
      <c r="G7181" s="6"/>
      <c r="H7181" s="6"/>
      <c r="I7181" s="6"/>
      <c r="J7181" s="6"/>
      <c r="K7181" s="6"/>
      <c r="L7181" s="6"/>
      <c r="M7181" s="6"/>
      <c r="N7181" s="6"/>
      <c r="O7181" s="6"/>
      <c r="P7181" s="10"/>
      <c r="Q7181" s="15" t="str">
        <f t="shared" ca="1" si="226"/>
        <v>-</v>
      </c>
      <c r="R7181" s="6"/>
      <c r="S7181" s="6"/>
      <c r="T7181" s="6"/>
      <c r="U7181" s="6"/>
      <c r="V7181" s="6"/>
      <c r="W7181" s="6" t="str">
        <f t="shared" si="225"/>
        <v>-</v>
      </c>
      <c r="X7181" s="6"/>
      <c r="Y7181" s="6"/>
      <c r="Z7181" s="6"/>
      <c r="AA7181" s="6"/>
      <c r="AB7181" s="6"/>
      <c r="AC7181" s="6"/>
    </row>
    <row r="7182" spans="1:29" x14ac:dyDescent="0.25">
      <c r="Q7182" s="12" t="str">
        <f t="shared" ca="1" si="226"/>
        <v>-</v>
      </c>
      <c r="W7182" t="str">
        <f t="shared" si="225"/>
        <v>-</v>
      </c>
    </row>
    <row r="7183" spans="1:29" x14ac:dyDescent="0.25">
      <c r="A7183" s="6"/>
      <c r="B7183" s="10"/>
      <c r="C7183" s="6"/>
      <c r="D7183" s="6"/>
      <c r="E7183" s="6"/>
      <c r="F7183" s="6"/>
      <c r="G7183" s="6"/>
      <c r="H7183" s="6"/>
      <c r="I7183" s="6"/>
      <c r="J7183" s="6"/>
      <c r="K7183" s="6"/>
      <c r="L7183" s="6"/>
      <c r="M7183" s="6"/>
      <c r="N7183" s="6"/>
      <c r="O7183" s="6"/>
      <c r="P7183" s="10"/>
      <c r="Q7183" s="15" t="str">
        <f t="shared" ca="1" si="226"/>
        <v>-</v>
      </c>
      <c r="R7183" s="6"/>
      <c r="S7183" s="6"/>
      <c r="T7183" s="6"/>
      <c r="U7183" s="6"/>
      <c r="V7183" s="6"/>
      <c r="W7183" s="6" t="str">
        <f t="shared" si="225"/>
        <v>-</v>
      </c>
      <c r="X7183" s="6"/>
      <c r="Y7183" s="6"/>
      <c r="Z7183" s="6"/>
      <c r="AA7183" s="6"/>
      <c r="AB7183" s="6"/>
      <c r="AC7183" s="6"/>
    </row>
    <row r="7184" spans="1:29" x14ac:dyDescent="0.25">
      <c r="Q7184" s="12" t="str">
        <f t="shared" ca="1" si="226"/>
        <v>-</v>
      </c>
      <c r="W7184" t="str">
        <f t="shared" si="225"/>
        <v>-</v>
      </c>
    </row>
    <row r="7185" spans="1:29" x14ac:dyDescent="0.25">
      <c r="A7185" s="6"/>
      <c r="B7185" s="10"/>
      <c r="C7185" s="6"/>
      <c r="D7185" s="6"/>
      <c r="E7185" s="6"/>
      <c r="F7185" s="6"/>
      <c r="G7185" s="6"/>
      <c r="H7185" s="6"/>
      <c r="I7185" s="6"/>
      <c r="J7185" s="6"/>
      <c r="K7185" s="6"/>
      <c r="L7185" s="6"/>
      <c r="M7185" s="6"/>
      <c r="N7185" s="6"/>
      <c r="O7185" s="6"/>
      <c r="P7185" s="10"/>
      <c r="Q7185" s="15" t="str">
        <f t="shared" ca="1" si="226"/>
        <v>-</v>
      </c>
      <c r="R7185" s="6"/>
      <c r="S7185" s="6"/>
      <c r="T7185" s="6"/>
      <c r="U7185" s="6"/>
      <c r="V7185" s="6"/>
      <c r="W7185" s="6" t="str">
        <f t="shared" si="225"/>
        <v>-</v>
      </c>
      <c r="X7185" s="6"/>
      <c r="Y7185" s="6"/>
      <c r="Z7185" s="6"/>
      <c r="AA7185" s="6"/>
      <c r="AB7185" s="6"/>
      <c r="AC7185" s="6"/>
    </row>
    <row r="7186" spans="1:29" x14ac:dyDescent="0.25">
      <c r="Q7186" s="12" t="str">
        <f t="shared" ca="1" si="226"/>
        <v>-</v>
      </c>
      <c r="W7186" t="str">
        <f t="shared" si="225"/>
        <v>-</v>
      </c>
    </row>
    <row r="7187" spans="1:29" x14ac:dyDescent="0.25">
      <c r="A7187" s="6"/>
      <c r="B7187" s="10"/>
      <c r="C7187" s="6"/>
      <c r="D7187" s="6"/>
      <c r="E7187" s="6"/>
      <c r="F7187" s="6"/>
      <c r="G7187" s="6"/>
      <c r="H7187" s="6"/>
      <c r="I7187" s="6"/>
      <c r="J7187" s="6"/>
      <c r="K7187" s="6"/>
      <c r="L7187" s="6"/>
      <c r="M7187" s="6"/>
      <c r="N7187" s="6"/>
      <c r="O7187" s="6"/>
      <c r="P7187" s="10"/>
      <c r="Q7187" s="15" t="str">
        <f t="shared" ca="1" si="226"/>
        <v>-</v>
      </c>
      <c r="R7187" s="6"/>
      <c r="S7187" s="6"/>
      <c r="T7187" s="6"/>
      <c r="U7187" s="6"/>
      <c r="V7187" s="6"/>
      <c r="W7187" s="6" t="str">
        <f t="shared" si="225"/>
        <v>-</v>
      </c>
      <c r="X7187" s="6"/>
      <c r="Y7187" s="6"/>
      <c r="Z7187" s="6"/>
      <c r="AA7187" s="6"/>
      <c r="AB7187" s="6"/>
      <c r="AC7187" s="6"/>
    </row>
    <row r="7188" spans="1:29" x14ac:dyDescent="0.25">
      <c r="Q7188" s="12" t="str">
        <f t="shared" ca="1" si="226"/>
        <v>-</v>
      </c>
      <c r="W7188" t="str">
        <f t="shared" si="225"/>
        <v>-</v>
      </c>
    </row>
    <row r="7189" spans="1:29" x14ac:dyDescent="0.25">
      <c r="A7189" s="6"/>
      <c r="B7189" s="10"/>
      <c r="C7189" s="6"/>
      <c r="D7189" s="6"/>
      <c r="E7189" s="6"/>
      <c r="F7189" s="6"/>
      <c r="G7189" s="6"/>
      <c r="H7189" s="6"/>
      <c r="I7189" s="6"/>
      <c r="J7189" s="6"/>
      <c r="K7189" s="6"/>
      <c r="L7189" s="6"/>
      <c r="M7189" s="6"/>
      <c r="N7189" s="6"/>
      <c r="O7189" s="6"/>
      <c r="P7189" s="10"/>
      <c r="Q7189" s="15" t="str">
        <f t="shared" ca="1" si="226"/>
        <v>-</v>
      </c>
      <c r="R7189" s="6"/>
      <c r="S7189" s="6"/>
      <c r="T7189" s="6"/>
      <c r="U7189" s="6"/>
      <c r="V7189" s="6"/>
      <c r="W7189" s="6" t="str">
        <f t="shared" si="225"/>
        <v>-</v>
      </c>
      <c r="X7189" s="6"/>
      <c r="Y7189" s="6"/>
      <c r="Z7189" s="6"/>
      <c r="AA7189" s="6"/>
      <c r="AB7189" s="6"/>
      <c r="AC7189" s="6"/>
    </row>
    <row r="7190" spans="1:29" x14ac:dyDescent="0.25">
      <c r="Q7190" s="12" t="str">
        <f t="shared" ca="1" si="226"/>
        <v>-</v>
      </c>
      <c r="W7190" t="str">
        <f t="shared" si="225"/>
        <v>-</v>
      </c>
    </row>
    <row r="7191" spans="1:29" x14ac:dyDescent="0.25">
      <c r="A7191" s="6"/>
      <c r="B7191" s="10"/>
      <c r="C7191" s="6"/>
      <c r="D7191" s="6"/>
      <c r="E7191" s="6"/>
      <c r="F7191" s="6"/>
      <c r="G7191" s="6"/>
      <c r="H7191" s="6"/>
      <c r="I7191" s="6"/>
      <c r="J7191" s="6"/>
      <c r="K7191" s="6"/>
      <c r="L7191" s="6"/>
      <c r="M7191" s="6"/>
      <c r="N7191" s="6"/>
      <c r="O7191" s="6"/>
      <c r="P7191" s="10"/>
      <c r="Q7191" s="15" t="str">
        <f t="shared" ca="1" si="226"/>
        <v>-</v>
      </c>
      <c r="R7191" s="6"/>
      <c r="S7191" s="6"/>
      <c r="T7191" s="6"/>
      <c r="U7191" s="6"/>
      <c r="V7191" s="6"/>
      <c r="W7191" s="6" t="str">
        <f t="shared" si="225"/>
        <v>-</v>
      </c>
      <c r="X7191" s="6"/>
      <c r="Y7191" s="6"/>
      <c r="Z7191" s="6"/>
      <c r="AA7191" s="6"/>
      <c r="AB7191" s="6"/>
      <c r="AC7191" s="6"/>
    </row>
    <row r="7192" spans="1:29" x14ac:dyDescent="0.25">
      <c r="Q7192" s="12" t="str">
        <f t="shared" ca="1" si="226"/>
        <v>-</v>
      </c>
      <c r="W7192" t="str">
        <f t="shared" si="225"/>
        <v>-</v>
      </c>
    </row>
    <row r="7193" spans="1:29" x14ac:dyDescent="0.25">
      <c r="A7193" s="6"/>
      <c r="B7193" s="10"/>
      <c r="C7193" s="6"/>
      <c r="D7193" s="6"/>
      <c r="E7193" s="6"/>
      <c r="F7193" s="6"/>
      <c r="G7193" s="6"/>
      <c r="H7193" s="6"/>
      <c r="I7193" s="6"/>
      <c r="J7193" s="6"/>
      <c r="K7193" s="6"/>
      <c r="L7193" s="6"/>
      <c r="M7193" s="6"/>
      <c r="N7193" s="6"/>
      <c r="O7193" s="6"/>
      <c r="P7193" s="10"/>
      <c r="Q7193" s="15" t="str">
        <f t="shared" ca="1" si="226"/>
        <v>-</v>
      </c>
      <c r="R7193" s="6"/>
      <c r="S7193" s="6"/>
      <c r="T7193" s="6"/>
      <c r="U7193" s="6"/>
      <c r="V7193" s="6"/>
      <c r="W7193" s="6" t="str">
        <f t="shared" si="225"/>
        <v>-</v>
      </c>
      <c r="X7193" s="6"/>
      <c r="Y7193" s="6"/>
      <c r="Z7193" s="6"/>
      <c r="AA7193" s="6"/>
      <c r="AB7193" s="6"/>
      <c r="AC7193" s="6"/>
    </row>
    <row r="7194" spans="1:29" x14ac:dyDescent="0.25">
      <c r="Q7194" s="12" t="str">
        <f t="shared" ca="1" si="226"/>
        <v>-</v>
      </c>
      <c r="W7194" t="str">
        <f t="shared" si="225"/>
        <v>-</v>
      </c>
    </row>
    <row r="7195" spans="1:29" x14ac:dyDescent="0.25">
      <c r="A7195" s="6"/>
      <c r="B7195" s="10"/>
      <c r="C7195" s="6"/>
      <c r="D7195" s="6"/>
      <c r="E7195" s="6"/>
      <c r="F7195" s="6"/>
      <c r="G7195" s="6"/>
      <c r="H7195" s="6"/>
      <c r="I7195" s="6"/>
      <c r="J7195" s="6"/>
      <c r="K7195" s="6"/>
      <c r="L7195" s="6"/>
      <c r="M7195" s="6"/>
      <c r="N7195" s="6"/>
      <c r="O7195" s="6"/>
      <c r="P7195" s="10"/>
      <c r="Q7195" s="15" t="str">
        <f t="shared" ca="1" si="226"/>
        <v>-</v>
      </c>
      <c r="R7195" s="6"/>
      <c r="S7195" s="6"/>
      <c r="T7195" s="6"/>
      <c r="U7195" s="6"/>
      <c r="V7195" s="6"/>
      <c r="W7195" s="6" t="str">
        <f t="shared" si="225"/>
        <v>-</v>
      </c>
      <c r="X7195" s="6"/>
      <c r="Y7195" s="6"/>
      <c r="Z7195" s="6"/>
      <c r="AA7195" s="6"/>
      <c r="AB7195" s="6"/>
      <c r="AC7195" s="6"/>
    </row>
    <row r="7196" spans="1:29" x14ac:dyDescent="0.25">
      <c r="Q7196" s="12" t="str">
        <f t="shared" ca="1" si="226"/>
        <v>-</v>
      </c>
      <c r="W7196" t="str">
        <f t="shared" si="225"/>
        <v>-</v>
      </c>
    </row>
    <row r="7197" spans="1:29" x14ac:dyDescent="0.25">
      <c r="A7197" s="6"/>
      <c r="B7197" s="10"/>
      <c r="C7197" s="6"/>
      <c r="D7197" s="6"/>
      <c r="E7197" s="6"/>
      <c r="F7197" s="6"/>
      <c r="G7197" s="6"/>
      <c r="H7197" s="6"/>
      <c r="I7197" s="6"/>
      <c r="J7197" s="6"/>
      <c r="K7197" s="6"/>
      <c r="L7197" s="6"/>
      <c r="M7197" s="6"/>
      <c r="N7197" s="6"/>
      <c r="O7197" s="6"/>
      <c r="P7197" s="10"/>
      <c r="Q7197" s="15" t="str">
        <f t="shared" ca="1" si="226"/>
        <v>-</v>
      </c>
      <c r="R7197" s="6"/>
      <c r="S7197" s="6"/>
      <c r="T7197" s="6"/>
      <c r="U7197" s="6"/>
      <c r="V7197" s="6"/>
      <c r="W7197" s="6" t="str">
        <f t="shared" si="225"/>
        <v>-</v>
      </c>
      <c r="X7197" s="6"/>
      <c r="Y7197" s="6"/>
      <c r="Z7197" s="6"/>
      <c r="AA7197" s="6"/>
      <c r="AB7197" s="6"/>
      <c r="AC7197" s="6"/>
    </row>
    <row r="7198" spans="1:29" x14ac:dyDescent="0.25">
      <c r="Q7198" s="12" t="str">
        <f t="shared" ca="1" si="226"/>
        <v>-</v>
      </c>
      <c r="W7198" t="str">
        <f t="shared" si="225"/>
        <v>-</v>
      </c>
    </row>
    <row r="7199" spans="1:29" x14ac:dyDescent="0.25">
      <c r="A7199" s="6"/>
      <c r="B7199" s="10"/>
      <c r="C7199" s="6"/>
      <c r="D7199" s="6"/>
      <c r="E7199" s="6"/>
      <c r="F7199" s="6"/>
      <c r="G7199" s="6"/>
      <c r="H7199" s="6"/>
      <c r="I7199" s="6"/>
      <c r="J7199" s="6"/>
      <c r="K7199" s="6"/>
      <c r="L7199" s="6"/>
      <c r="M7199" s="6"/>
      <c r="N7199" s="6"/>
      <c r="O7199" s="6"/>
      <c r="P7199" s="10"/>
      <c r="Q7199" s="15" t="str">
        <f t="shared" ca="1" si="226"/>
        <v>-</v>
      </c>
      <c r="R7199" s="6"/>
      <c r="S7199" s="6"/>
      <c r="T7199" s="6"/>
      <c r="U7199" s="6"/>
      <c r="V7199" s="6"/>
      <c r="W7199" s="6" t="str">
        <f t="shared" si="225"/>
        <v>-</v>
      </c>
      <c r="X7199" s="6"/>
      <c r="Y7199" s="6"/>
      <c r="Z7199" s="6"/>
      <c r="AA7199" s="6"/>
      <c r="AB7199" s="6"/>
      <c r="AC7199" s="6"/>
    </row>
    <row r="7200" spans="1:29" x14ac:dyDescent="0.25">
      <c r="Q7200" s="12" t="str">
        <f t="shared" ca="1" si="226"/>
        <v>-</v>
      </c>
      <c r="W7200" t="str">
        <f t="shared" si="225"/>
        <v>-</v>
      </c>
    </row>
    <row r="7201" spans="1:29" x14ac:dyDescent="0.25">
      <c r="A7201" s="6"/>
      <c r="B7201" s="10"/>
      <c r="C7201" s="6"/>
      <c r="D7201" s="6"/>
      <c r="E7201" s="6"/>
      <c r="F7201" s="6"/>
      <c r="G7201" s="6"/>
      <c r="H7201" s="6"/>
      <c r="I7201" s="6"/>
      <c r="J7201" s="6"/>
      <c r="K7201" s="6"/>
      <c r="L7201" s="6"/>
      <c r="M7201" s="6"/>
      <c r="N7201" s="6"/>
      <c r="O7201" s="6"/>
      <c r="P7201" s="10"/>
      <c r="Q7201" s="15" t="str">
        <f t="shared" ca="1" si="226"/>
        <v>-</v>
      </c>
      <c r="R7201" s="6"/>
      <c r="S7201" s="6"/>
      <c r="T7201" s="6"/>
      <c r="U7201" s="6"/>
      <c r="V7201" s="6"/>
      <c r="W7201" s="6" t="str">
        <f t="shared" si="225"/>
        <v>-</v>
      </c>
      <c r="X7201" s="6"/>
      <c r="Y7201" s="6"/>
      <c r="Z7201" s="6"/>
      <c r="AA7201" s="6"/>
      <c r="AB7201" s="6"/>
      <c r="AC7201" s="6"/>
    </row>
    <row r="7202" spans="1:29" x14ac:dyDescent="0.25">
      <c r="Q7202" s="12" t="str">
        <f t="shared" ca="1" si="226"/>
        <v>-</v>
      </c>
      <c r="W7202" t="str">
        <f t="shared" si="225"/>
        <v>-</v>
      </c>
    </row>
    <row r="7203" spans="1:29" x14ac:dyDescent="0.25">
      <c r="A7203" s="6"/>
      <c r="B7203" s="10"/>
      <c r="C7203" s="6"/>
      <c r="D7203" s="6"/>
      <c r="E7203" s="6"/>
      <c r="F7203" s="6"/>
      <c r="G7203" s="6"/>
      <c r="H7203" s="6"/>
      <c r="I7203" s="6"/>
      <c r="J7203" s="6"/>
      <c r="K7203" s="6"/>
      <c r="L7203" s="6"/>
      <c r="M7203" s="6"/>
      <c r="N7203" s="6"/>
      <c r="O7203" s="6"/>
      <c r="P7203" s="10"/>
      <c r="Q7203" s="15" t="str">
        <f t="shared" ca="1" si="226"/>
        <v>-</v>
      </c>
      <c r="R7203" s="6"/>
      <c r="S7203" s="6"/>
      <c r="T7203" s="6"/>
      <c r="U7203" s="6"/>
      <c r="V7203" s="6"/>
      <c r="W7203" s="6" t="str">
        <f t="shared" si="225"/>
        <v>-</v>
      </c>
      <c r="X7203" s="6"/>
      <c r="Y7203" s="6"/>
      <c r="Z7203" s="6"/>
      <c r="AA7203" s="6"/>
      <c r="AB7203" s="6"/>
      <c r="AC7203" s="6"/>
    </row>
    <row r="7204" spans="1:29" x14ac:dyDescent="0.25">
      <c r="Q7204" s="12" t="str">
        <f t="shared" ca="1" si="226"/>
        <v>-</v>
      </c>
      <c r="W7204" t="str">
        <f t="shared" si="225"/>
        <v>-</v>
      </c>
    </row>
    <row r="7205" spans="1:29" x14ac:dyDescent="0.25">
      <c r="A7205" s="6"/>
      <c r="B7205" s="10"/>
      <c r="C7205" s="6"/>
      <c r="D7205" s="6"/>
      <c r="E7205" s="6"/>
      <c r="F7205" s="6"/>
      <c r="G7205" s="6"/>
      <c r="H7205" s="6"/>
      <c r="I7205" s="6"/>
      <c r="J7205" s="6"/>
      <c r="K7205" s="6"/>
      <c r="L7205" s="6"/>
      <c r="M7205" s="6"/>
      <c r="N7205" s="6"/>
      <c r="O7205" s="6"/>
      <c r="P7205" s="10"/>
      <c r="Q7205" s="15" t="str">
        <f t="shared" ca="1" si="226"/>
        <v>-</v>
      </c>
      <c r="R7205" s="6"/>
      <c r="S7205" s="6"/>
      <c r="T7205" s="6"/>
      <c r="U7205" s="6"/>
      <c r="V7205" s="6"/>
      <c r="W7205" s="6" t="str">
        <f t="shared" si="225"/>
        <v>-</v>
      </c>
      <c r="X7205" s="6"/>
      <c r="Y7205" s="6"/>
      <c r="Z7205" s="6"/>
      <c r="AA7205" s="6"/>
      <c r="AB7205" s="6"/>
      <c r="AC7205" s="6"/>
    </row>
    <row r="7206" spans="1:29" x14ac:dyDescent="0.25">
      <c r="Q7206" s="12" t="str">
        <f t="shared" ca="1" si="226"/>
        <v>-</v>
      </c>
      <c r="W7206" t="str">
        <f t="shared" si="225"/>
        <v>-</v>
      </c>
    </row>
    <row r="7207" spans="1:29" x14ac:dyDescent="0.25">
      <c r="A7207" s="6"/>
      <c r="B7207" s="10"/>
      <c r="C7207" s="6"/>
      <c r="D7207" s="6"/>
      <c r="E7207" s="6"/>
      <c r="F7207" s="6"/>
      <c r="G7207" s="6"/>
      <c r="H7207" s="6"/>
      <c r="I7207" s="6"/>
      <c r="J7207" s="6"/>
      <c r="K7207" s="6"/>
      <c r="L7207" s="6"/>
      <c r="M7207" s="6"/>
      <c r="N7207" s="6"/>
      <c r="O7207" s="6"/>
      <c r="P7207" s="10"/>
      <c r="Q7207" s="15" t="str">
        <f t="shared" ca="1" si="226"/>
        <v>-</v>
      </c>
      <c r="R7207" s="6"/>
      <c r="S7207" s="6"/>
      <c r="T7207" s="6"/>
      <c r="U7207" s="6"/>
      <c r="V7207" s="6"/>
      <c r="W7207" s="6" t="str">
        <f t="shared" si="225"/>
        <v>-</v>
      </c>
      <c r="X7207" s="6"/>
      <c r="Y7207" s="6"/>
      <c r="Z7207" s="6"/>
      <c r="AA7207" s="6"/>
      <c r="AB7207" s="6"/>
      <c r="AC7207" s="6"/>
    </row>
    <row r="7208" spans="1:29" x14ac:dyDescent="0.25">
      <c r="Q7208" s="12" t="str">
        <f t="shared" ca="1" si="226"/>
        <v>-</v>
      </c>
      <c r="W7208" t="str">
        <f t="shared" si="225"/>
        <v>-</v>
      </c>
    </row>
    <row r="7209" spans="1:29" x14ac:dyDescent="0.25">
      <c r="A7209" s="6"/>
      <c r="B7209" s="10"/>
      <c r="C7209" s="6"/>
      <c r="D7209" s="6"/>
      <c r="E7209" s="6"/>
      <c r="F7209" s="6"/>
      <c r="G7209" s="6"/>
      <c r="H7209" s="6"/>
      <c r="I7209" s="6"/>
      <c r="J7209" s="6"/>
      <c r="K7209" s="6"/>
      <c r="L7209" s="6"/>
      <c r="M7209" s="6"/>
      <c r="N7209" s="6"/>
      <c r="O7209" s="6"/>
      <c r="P7209" s="10"/>
      <c r="Q7209" s="15" t="str">
        <f t="shared" ca="1" si="226"/>
        <v>-</v>
      </c>
      <c r="R7209" s="6"/>
      <c r="S7209" s="6"/>
      <c r="T7209" s="6"/>
      <c r="U7209" s="6"/>
      <c r="V7209" s="6"/>
      <c r="W7209" s="6" t="str">
        <f t="shared" si="225"/>
        <v>-</v>
      </c>
      <c r="X7209" s="6"/>
      <c r="Y7209" s="6"/>
      <c r="Z7209" s="6"/>
      <c r="AA7209" s="6"/>
      <c r="AB7209" s="6"/>
      <c r="AC7209" s="6"/>
    </row>
    <row r="7210" spans="1:29" x14ac:dyDescent="0.25">
      <c r="Q7210" s="12" t="str">
        <f t="shared" ca="1" si="226"/>
        <v>-</v>
      </c>
      <c r="W7210" t="str">
        <f t="shared" si="225"/>
        <v>-</v>
      </c>
    </row>
    <row r="7211" spans="1:29" x14ac:dyDescent="0.25">
      <c r="A7211" s="6"/>
      <c r="B7211" s="10"/>
      <c r="C7211" s="6"/>
      <c r="D7211" s="6"/>
      <c r="E7211" s="6"/>
      <c r="F7211" s="6"/>
      <c r="G7211" s="6"/>
      <c r="H7211" s="6"/>
      <c r="I7211" s="6"/>
      <c r="J7211" s="6"/>
      <c r="K7211" s="6"/>
      <c r="L7211" s="6"/>
      <c r="M7211" s="6"/>
      <c r="N7211" s="6"/>
      <c r="O7211" s="6"/>
      <c r="P7211" s="10"/>
      <c r="Q7211" s="15" t="str">
        <f t="shared" ca="1" si="226"/>
        <v>-</v>
      </c>
      <c r="R7211" s="6"/>
      <c r="S7211" s="6"/>
      <c r="T7211" s="6"/>
      <c r="U7211" s="6"/>
      <c r="V7211" s="6"/>
      <c r="W7211" s="6" t="str">
        <f t="shared" si="225"/>
        <v>-</v>
      </c>
      <c r="X7211" s="6"/>
      <c r="Y7211" s="6"/>
      <c r="Z7211" s="6"/>
      <c r="AA7211" s="6"/>
      <c r="AB7211" s="6"/>
      <c r="AC7211" s="6"/>
    </row>
    <row r="7212" spans="1:29" x14ac:dyDescent="0.25">
      <c r="Q7212" s="12" t="str">
        <f t="shared" ca="1" si="226"/>
        <v>-</v>
      </c>
      <c r="W7212" t="str">
        <f t="shared" si="225"/>
        <v>-</v>
      </c>
    </row>
    <row r="7213" spans="1:29" x14ac:dyDescent="0.25">
      <c r="A7213" s="6"/>
      <c r="B7213" s="10"/>
      <c r="C7213" s="6"/>
      <c r="D7213" s="6"/>
      <c r="E7213" s="6"/>
      <c r="F7213" s="6"/>
      <c r="G7213" s="6"/>
      <c r="H7213" s="6"/>
      <c r="I7213" s="6"/>
      <c r="J7213" s="6"/>
      <c r="K7213" s="6"/>
      <c r="L7213" s="6"/>
      <c r="M7213" s="6"/>
      <c r="N7213" s="6"/>
      <c r="O7213" s="6"/>
      <c r="P7213" s="10"/>
      <c r="Q7213" s="15" t="str">
        <f t="shared" ca="1" si="226"/>
        <v>-</v>
      </c>
      <c r="R7213" s="6"/>
      <c r="S7213" s="6"/>
      <c r="T7213" s="6"/>
      <c r="U7213" s="6"/>
      <c r="V7213" s="6"/>
      <c r="W7213" s="6" t="str">
        <f t="shared" si="225"/>
        <v>-</v>
      </c>
      <c r="X7213" s="6"/>
      <c r="Y7213" s="6"/>
      <c r="Z7213" s="6"/>
      <c r="AA7213" s="6"/>
      <c r="AB7213" s="6"/>
      <c r="AC7213" s="6"/>
    </row>
    <row r="7214" spans="1:29" x14ac:dyDescent="0.25">
      <c r="Q7214" s="12" t="str">
        <f t="shared" ca="1" si="226"/>
        <v>-</v>
      </c>
      <c r="W7214" t="str">
        <f t="shared" si="225"/>
        <v>-</v>
      </c>
    </row>
    <row r="7215" spans="1:29" x14ac:dyDescent="0.25">
      <c r="A7215" s="6"/>
      <c r="B7215" s="10"/>
      <c r="C7215" s="6"/>
      <c r="D7215" s="6"/>
      <c r="E7215" s="6"/>
      <c r="F7215" s="6"/>
      <c r="G7215" s="6"/>
      <c r="H7215" s="6"/>
      <c r="I7215" s="6"/>
      <c r="J7215" s="6"/>
      <c r="K7215" s="6"/>
      <c r="L7215" s="6"/>
      <c r="M7215" s="6"/>
      <c r="N7215" s="6"/>
      <c r="O7215" s="6"/>
      <c r="P7215" s="10"/>
      <c r="Q7215" s="15" t="str">
        <f t="shared" ca="1" si="226"/>
        <v>-</v>
      </c>
      <c r="R7215" s="6"/>
      <c r="S7215" s="6"/>
      <c r="T7215" s="6"/>
      <c r="U7215" s="6"/>
      <c r="V7215" s="6"/>
      <c r="W7215" s="6" t="str">
        <f t="shared" si="225"/>
        <v>-</v>
      </c>
      <c r="X7215" s="6"/>
      <c r="Y7215" s="6"/>
      <c r="Z7215" s="6"/>
      <c r="AA7215" s="6"/>
      <c r="AB7215" s="6"/>
      <c r="AC7215" s="6"/>
    </row>
    <row r="7216" spans="1:29" x14ac:dyDescent="0.25">
      <c r="Q7216" s="12" t="str">
        <f t="shared" ca="1" si="226"/>
        <v>-</v>
      </c>
      <c r="W7216" t="str">
        <f t="shared" si="225"/>
        <v>-</v>
      </c>
    </row>
    <row r="7217" spans="1:29" x14ac:dyDescent="0.25">
      <c r="A7217" s="6"/>
      <c r="B7217" s="10"/>
      <c r="C7217" s="6"/>
      <c r="D7217" s="6"/>
      <c r="E7217" s="6"/>
      <c r="F7217" s="6"/>
      <c r="G7217" s="6"/>
      <c r="H7217" s="6"/>
      <c r="I7217" s="6"/>
      <c r="J7217" s="6"/>
      <c r="K7217" s="6"/>
      <c r="L7217" s="6"/>
      <c r="M7217" s="6"/>
      <c r="N7217" s="6"/>
      <c r="O7217" s="6"/>
      <c r="P7217" s="10"/>
      <c r="Q7217" s="15" t="str">
        <f t="shared" ca="1" si="226"/>
        <v>-</v>
      </c>
      <c r="R7217" s="6"/>
      <c r="S7217" s="6"/>
      <c r="T7217" s="6"/>
      <c r="U7217" s="6"/>
      <c r="V7217" s="6"/>
      <c r="W7217" s="6" t="str">
        <f t="shared" si="225"/>
        <v>-</v>
      </c>
      <c r="X7217" s="6"/>
      <c r="Y7217" s="6"/>
      <c r="Z7217" s="6"/>
      <c r="AA7217" s="6"/>
      <c r="AB7217" s="6"/>
      <c r="AC7217" s="6"/>
    </row>
    <row r="7218" spans="1:29" x14ac:dyDescent="0.25">
      <c r="Q7218" s="12" t="str">
        <f t="shared" ca="1" si="226"/>
        <v>-</v>
      </c>
      <c r="W7218" t="str">
        <f t="shared" si="225"/>
        <v>-</v>
      </c>
    </row>
    <row r="7219" spans="1:29" x14ac:dyDescent="0.25">
      <c r="A7219" s="6"/>
      <c r="B7219" s="10"/>
      <c r="C7219" s="6"/>
      <c r="D7219" s="6"/>
      <c r="E7219" s="6"/>
      <c r="F7219" s="6"/>
      <c r="G7219" s="6"/>
      <c r="H7219" s="6"/>
      <c r="I7219" s="6"/>
      <c r="J7219" s="6"/>
      <c r="K7219" s="6"/>
      <c r="L7219" s="6"/>
      <c r="M7219" s="6"/>
      <c r="N7219" s="6"/>
      <c r="O7219" s="6"/>
      <c r="P7219" s="10"/>
      <c r="Q7219" s="15" t="str">
        <f t="shared" ca="1" si="226"/>
        <v>-</v>
      </c>
      <c r="R7219" s="6"/>
      <c r="S7219" s="6"/>
      <c r="T7219" s="6"/>
      <c r="U7219" s="6"/>
      <c r="V7219" s="6"/>
      <c r="W7219" s="6" t="str">
        <f t="shared" si="225"/>
        <v>-</v>
      </c>
      <c r="X7219" s="6"/>
      <c r="Y7219" s="6"/>
      <c r="Z7219" s="6"/>
      <c r="AA7219" s="6"/>
      <c r="AB7219" s="6"/>
      <c r="AC7219" s="6"/>
    </row>
    <row r="7220" spans="1:29" x14ac:dyDescent="0.25">
      <c r="Q7220" s="12" t="str">
        <f t="shared" ca="1" si="226"/>
        <v>-</v>
      </c>
      <c r="W7220" t="str">
        <f t="shared" si="225"/>
        <v>-</v>
      </c>
    </row>
    <row r="7221" spans="1:29" x14ac:dyDescent="0.25">
      <c r="A7221" s="6"/>
      <c r="B7221" s="10"/>
      <c r="C7221" s="6"/>
      <c r="D7221" s="6"/>
      <c r="E7221" s="6"/>
      <c r="F7221" s="6"/>
      <c r="G7221" s="6"/>
      <c r="H7221" s="6"/>
      <c r="I7221" s="6"/>
      <c r="J7221" s="6"/>
      <c r="K7221" s="6"/>
      <c r="L7221" s="6"/>
      <c r="M7221" s="6"/>
      <c r="N7221" s="6"/>
      <c r="O7221" s="6"/>
      <c r="P7221" s="10"/>
      <c r="Q7221" s="15" t="str">
        <f t="shared" ca="1" si="226"/>
        <v>-</v>
      </c>
      <c r="R7221" s="6"/>
      <c r="S7221" s="6"/>
      <c r="T7221" s="6"/>
      <c r="U7221" s="6"/>
      <c r="V7221" s="6"/>
      <c r="W7221" s="6" t="str">
        <f t="shared" si="225"/>
        <v>-</v>
      </c>
      <c r="X7221" s="6"/>
      <c r="Y7221" s="6"/>
      <c r="Z7221" s="6"/>
      <c r="AA7221" s="6"/>
      <c r="AB7221" s="6"/>
      <c r="AC7221" s="6"/>
    </row>
    <row r="7222" spans="1:29" x14ac:dyDescent="0.25">
      <c r="Q7222" s="12" t="str">
        <f t="shared" ca="1" si="226"/>
        <v>-</v>
      </c>
      <c r="W7222" t="str">
        <f t="shared" si="225"/>
        <v>-</v>
      </c>
    </row>
    <row r="7223" spans="1:29" x14ac:dyDescent="0.25">
      <c r="A7223" s="6"/>
      <c r="B7223" s="10"/>
      <c r="C7223" s="6"/>
      <c r="D7223" s="6"/>
      <c r="E7223" s="6"/>
      <c r="F7223" s="6"/>
      <c r="G7223" s="6"/>
      <c r="H7223" s="6"/>
      <c r="I7223" s="6"/>
      <c r="J7223" s="6"/>
      <c r="K7223" s="6"/>
      <c r="L7223" s="6"/>
      <c r="M7223" s="6"/>
      <c r="N7223" s="6"/>
      <c r="O7223" s="6"/>
      <c r="P7223" s="10"/>
      <c r="Q7223" s="15" t="str">
        <f t="shared" ca="1" si="226"/>
        <v>-</v>
      </c>
      <c r="R7223" s="6"/>
      <c r="S7223" s="6"/>
      <c r="T7223" s="6"/>
      <c r="U7223" s="6"/>
      <c r="V7223" s="6"/>
      <c r="W7223" s="6" t="str">
        <f t="shared" si="225"/>
        <v>-</v>
      </c>
      <c r="X7223" s="6"/>
      <c r="Y7223" s="6"/>
      <c r="Z7223" s="6"/>
      <c r="AA7223" s="6"/>
      <c r="AB7223" s="6"/>
      <c r="AC7223" s="6"/>
    </row>
    <row r="7224" spans="1:29" x14ac:dyDescent="0.25">
      <c r="Q7224" s="12" t="str">
        <f t="shared" ca="1" si="226"/>
        <v>-</v>
      </c>
      <c r="W7224" t="str">
        <f t="shared" si="225"/>
        <v>-</v>
      </c>
    </row>
    <row r="7225" spans="1:29" x14ac:dyDescent="0.25">
      <c r="A7225" s="6"/>
      <c r="B7225" s="10"/>
      <c r="C7225" s="6"/>
      <c r="D7225" s="6"/>
      <c r="E7225" s="6"/>
      <c r="F7225" s="6"/>
      <c r="G7225" s="6"/>
      <c r="H7225" s="6"/>
      <c r="I7225" s="6"/>
      <c r="J7225" s="6"/>
      <c r="K7225" s="6"/>
      <c r="L7225" s="6"/>
      <c r="M7225" s="6"/>
      <c r="N7225" s="6"/>
      <c r="O7225" s="6"/>
      <c r="P7225" s="10"/>
      <c r="Q7225" s="15" t="str">
        <f t="shared" ca="1" si="226"/>
        <v>-</v>
      </c>
      <c r="R7225" s="6"/>
      <c r="S7225" s="6"/>
      <c r="T7225" s="6"/>
      <c r="U7225" s="6"/>
      <c r="V7225" s="6"/>
      <c r="W7225" s="6" t="str">
        <f t="shared" si="225"/>
        <v>-</v>
      </c>
      <c r="X7225" s="6"/>
      <c r="Y7225" s="6"/>
      <c r="Z7225" s="6"/>
      <c r="AA7225" s="6"/>
      <c r="AB7225" s="6"/>
      <c r="AC7225" s="6"/>
    </row>
    <row r="7226" spans="1:29" x14ac:dyDescent="0.25">
      <c r="Q7226" s="12" t="str">
        <f t="shared" ca="1" si="226"/>
        <v>-</v>
      </c>
      <c r="W7226" t="str">
        <f t="shared" si="225"/>
        <v>-</v>
      </c>
    </row>
    <row r="7227" spans="1:29" x14ac:dyDescent="0.25">
      <c r="A7227" s="6"/>
      <c r="B7227" s="10"/>
      <c r="C7227" s="6"/>
      <c r="D7227" s="6"/>
      <c r="E7227" s="6"/>
      <c r="F7227" s="6"/>
      <c r="G7227" s="6"/>
      <c r="H7227" s="6"/>
      <c r="I7227" s="6"/>
      <c r="J7227" s="6"/>
      <c r="K7227" s="6"/>
      <c r="L7227" s="6"/>
      <c r="M7227" s="6"/>
      <c r="N7227" s="6"/>
      <c r="O7227" s="6"/>
      <c r="P7227" s="10"/>
      <c r="Q7227" s="15" t="str">
        <f t="shared" ca="1" si="226"/>
        <v>-</v>
      </c>
      <c r="R7227" s="6"/>
      <c r="S7227" s="6"/>
      <c r="T7227" s="6"/>
      <c r="U7227" s="6"/>
      <c r="V7227" s="6"/>
      <c r="W7227" s="6" t="str">
        <f t="shared" si="225"/>
        <v>-</v>
      </c>
      <c r="X7227" s="6"/>
      <c r="Y7227" s="6"/>
      <c r="Z7227" s="6"/>
      <c r="AA7227" s="6"/>
      <c r="AB7227" s="6"/>
      <c r="AC7227" s="6"/>
    </row>
    <row r="7228" spans="1:29" x14ac:dyDescent="0.25">
      <c r="Q7228" s="12" t="str">
        <f t="shared" ca="1" si="226"/>
        <v>-</v>
      </c>
      <c r="W7228" t="str">
        <f t="shared" si="225"/>
        <v>-</v>
      </c>
    </row>
    <row r="7229" spans="1:29" x14ac:dyDescent="0.25">
      <c r="A7229" s="6"/>
      <c r="B7229" s="10"/>
      <c r="C7229" s="6"/>
      <c r="D7229" s="6"/>
      <c r="E7229" s="6"/>
      <c r="F7229" s="6"/>
      <c r="G7229" s="6"/>
      <c r="H7229" s="6"/>
      <c r="I7229" s="6"/>
      <c r="J7229" s="6"/>
      <c r="K7229" s="6"/>
      <c r="L7229" s="6"/>
      <c r="M7229" s="6"/>
      <c r="N7229" s="6"/>
      <c r="O7229" s="6"/>
      <c r="P7229" s="10"/>
      <c r="Q7229" s="15" t="str">
        <f t="shared" ca="1" si="226"/>
        <v>-</v>
      </c>
      <c r="R7229" s="6"/>
      <c r="S7229" s="6"/>
      <c r="T7229" s="6"/>
      <c r="U7229" s="6"/>
      <c r="V7229" s="6"/>
      <c r="W7229" s="6" t="str">
        <f t="shared" si="225"/>
        <v>-</v>
      </c>
      <c r="X7229" s="6"/>
      <c r="Y7229" s="6"/>
      <c r="Z7229" s="6"/>
      <c r="AA7229" s="6"/>
      <c r="AB7229" s="6"/>
      <c r="AC7229" s="6"/>
    </row>
    <row r="7230" spans="1:29" x14ac:dyDescent="0.25">
      <c r="Q7230" s="12" t="str">
        <f t="shared" ca="1" si="226"/>
        <v>-</v>
      </c>
      <c r="W7230" t="str">
        <f t="shared" si="225"/>
        <v>-</v>
      </c>
    </row>
    <row r="7231" spans="1:29" x14ac:dyDescent="0.25">
      <c r="A7231" s="6"/>
      <c r="B7231" s="10"/>
      <c r="C7231" s="6"/>
      <c r="D7231" s="6"/>
      <c r="E7231" s="6"/>
      <c r="F7231" s="6"/>
      <c r="G7231" s="6"/>
      <c r="H7231" s="6"/>
      <c r="I7231" s="6"/>
      <c r="J7231" s="6"/>
      <c r="K7231" s="6"/>
      <c r="L7231" s="6"/>
      <c r="M7231" s="6"/>
      <c r="N7231" s="6"/>
      <c r="O7231" s="6"/>
      <c r="P7231" s="10"/>
      <c r="Q7231" s="15" t="str">
        <f t="shared" ca="1" si="226"/>
        <v>-</v>
      </c>
      <c r="R7231" s="6"/>
      <c r="S7231" s="6"/>
      <c r="T7231" s="6"/>
      <c r="U7231" s="6"/>
      <c r="V7231" s="6"/>
      <c r="W7231" s="6" t="str">
        <f t="shared" ref="W7231:W7294" si="227">IF(OR(ISBLANK(J7231),ISBLANK(V7231)),"-",(IF(J7231=V7231,"Yes","No")))</f>
        <v>-</v>
      </c>
      <c r="X7231" s="6"/>
      <c r="Y7231" s="6"/>
      <c r="Z7231" s="6"/>
      <c r="AA7231" s="6"/>
      <c r="AB7231" s="6"/>
      <c r="AC7231" s="6"/>
    </row>
    <row r="7232" spans="1:29" x14ac:dyDescent="0.25">
      <c r="Q7232" s="12" t="str">
        <f t="shared" ref="Q7232:Q7295" ca="1" si="228">IF(B7232&gt;1/1/1900, (IF(R7232="Closed",(DATEDIF(B7232,P7232,"d"))-(DATEDIF(M7232,O7232,"d")),IF(OR(R7232="Pending",ISBLANK(P7232)),TODAY()-B7232))),"-")</f>
        <v>-</v>
      </c>
      <c r="W7232" t="str">
        <f t="shared" si="227"/>
        <v>-</v>
      </c>
    </row>
    <row r="7233" spans="1:29" x14ac:dyDescent="0.25">
      <c r="A7233" s="6"/>
      <c r="B7233" s="10"/>
      <c r="C7233" s="6"/>
      <c r="D7233" s="6"/>
      <c r="E7233" s="6"/>
      <c r="F7233" s="6"/>
      <c r="G7233" s="6"/>
      <c r="H7233" s="6"/>
      <c r="I7233" s="6"/>
      <c r="J7233" s="6"/>
      <c r="K7233" s="6"/>
      <c r="L7233" s="6"/>
      <c r="M7233" s="6"/>
      <c r="N7233" s="6"/>
      <c r="O7233" s="6"/>
      <c r="P7233" s="10"/>
      <c r="Q7233" s="15" t="str">
        <f t="shared" ca="1" si="228"/>
        <v>-</v>
      </c>
      <c r="R7233" s="6"/>
      <c r="S7233" s="6"/>
      <c r="T7233" s="6"/>
      <c r="U7233" s="6"/>
      <c r="V7233" s="6"/>
      <c r="W7233" s="6" t="str">
        <f t="shared" si="227"/>
        <v>-</v>
      </c>
      <c r="X7233" s="6"/>
      <c r="Y7233" s="6"/>
      <c r="Z7233" s="6"/>
      <c r="AA7233" s="6"/>
      <c r="AB7233" s="6"/>
      <c r="AC7233" s="6"/>
    </row>
    <row r="7234" spans="1:29" x14ac:dyDescent="0.25">
      <c r="Q7234" s="12" t="str">
        <f t="shared" ca="1" si="228"/>
        <v>-</v>
      </c>
      <c r="W7234" t="str">
        <f t="shared" si="227"/>
        <v>-</v>
      </c>
    </row>
    <row r="7235" spans="1:29" x14ac:dyDescent="0.25">
      <c r="A7235" s="6"/>
      <c r="B7235" s="10"/>
      <c r="C7235" s="6"/>
      <c r="D7235" s="6"/>
      <c r="E7235" s="6"/>
      <c r="F7235" s="6"/>
      <c r="G7235" s="6"/>
      <c r="H7235" s="6"/>
      <c r="I7235" s="6"/>
      <c r="J7235" s="6"/>
      <c r="K7235" s="6"/>
      <c r="L7235" s="6"/>
      <c r="M7235" s="6"/>
      <c r="N7235" s="6"/>
      <c r="O7235" s="6"/>
      <c r="P7235" s="10"/>
      <c r="Q7235" s="15" t="str">
        <f t="shared" ca="1" si="228"/>
        <v>-</v>
      </c>
      <c r="R7235" s="6"/>
      <c r="S7235" s="6"/>
      <c r="T7235" s="6"/>
      <c r="U7235" s="6"/>
      <c r="V7235" s="6"/>
      <c r="W7235" s="6" t="str">
        <f t="shared" si="227"/>
        <v>-</v>
      </c>
      <c r="X7235" s="6"/>
      <c r="Y7235" s="6"/>
      <c r="Z7235" s="6"/>
      <c r="AA7235" s="6"/>
      <c r="AB7235" s="6"/>
      <c r="AC7235" s="6"/>
    </row>
    <row r="7236" spans="1:29" x14ac:dyDescent="0.25">
      <c r="Q7236" s="12" t="str">
        <f t="shared" ca="1" si="228"/>
        <v>-</v>
      </c>
      <c r="W7236" t="str">
        <f t="shared" si="227"/>
        <v>-</v>
      </c>
    </row>
    <row r="7237" spans="1:29" x14ac:dyDescent="0.25">
      <c r="A7237" s="6"/>
      <c r="B7237" s="10"/>
      <c r="C7237" s="6"/>
      <c r="D7237" s="6"/>
      <c r="E7237" s="6"/>
      <c r="F7237" s="6"/>
      <c r="G7237" s="6"/>
      <c r="H7237" s="6"/>
      <c r="I7237" s="6"/>
      <c r="J7237" s="6"/>
      <c r="K7237" s="6"/>
      <c r="L7237" s="6"/>
      <c r="M7237" s="6"/>
      <c r="N7237" s="6"/>
      <c r="O7237" s="6"/>
      <c r="P7237" s="10"/>
      <c r="Q7237" s="15" t="str">
        <f t="shared" ca="1" si="228"/>
        <v>-</v>
      </c>
      <c r="R7237" s="6"/>
      <c r="S7237" s="6"/>
      <c r="T7237" s="6"/>
      <c r="U7237" s="6"/>
      <c r="V7237" s="6"/>
      <c r="W7237" s="6" t="str">
        <f t="shared" si="227"/>
        <v>-</v>
      </c>
      <c r="X7237" s="6"/>
      <c r="Y7237" s="6"/>
      <c r="Z7237" s="6"/>
      <c r="AA7237" s="6"/>
      <c r="AB7237" s="6"/>
      <c r="AC7237" s="6"/>
    </row>
    <row r="7238" spans="1:29" x14ac:dyDescent="0.25">
      <c r="Q7238" s="12" t="str">
        <f t="shared" ca="1" si="228"/>
        <v>-</v>
      </c>
      <c r="W7238" t="str">
        <f t="shared" si="227"/>
        <v>-</v>
      </c>
    </row>
    <row r="7239" spans="1:29" x14ac:dyDescent="0.25">
      <c r="A7239" s="6"/>
      <c r="B7239" s="10"/>
      <c r="C7239" s="6"/>
      <c r="D7239" s="6"/>
      <c r="E7239" s="6"/>
      <c r="F7239" s="6"/>
      <c r="G7239" s="6"/>
      <c r="H7239" s="6"/>
      <c r="I7239" s="6"/>
      <c r="J7239" s="6"/>
      <c r="K7239" s="6"/>
      <c r="L7239" s="6"/>
      <c r="M7239" s="6"/>
      <c r="N7239" s="6"/>
      <c r="O7239" s="6"/>
      <c r="P7239" s="10"/>
      <c r="Q7239" s="15" t="str">
        <f t="shared" ca="1" si="228"/>
        <v>-</v>
      </c>
      <c r="R7239" s="6"/>
      <c r="S7239" s="6"/>
      <c r="T7239" s="6"/>
      <c r="U7239" s="6"/>
      <c r="V7239" s="6"/>
      <c r="W7239" s="6" t="str">
        <f t="shared" si="227"/>
        <v>-</v>
      </c>
      <c r="X7239" s="6"/>
      <c r="Y7239" s="6"/>
      <c r="Z7239" s="6"/>
      <c r="AA7239" s="6"/>
      <c r="AB7239" s="6"/>
      <c r="AC7239" s="6"/>
    </row>
    <row r="7240" spans="1:29" x14ac:dyDescent="0.25">
      <c r="Q7240" s="12" t="str">
        <f t="shared" ca="1" si="228"/>
        <v>-</v>
      </c>
      <c r="W7240" t="str">
        <f t="shared" si="227"/>
        <v>-</v>
      </c>
    </row>
    <row r="7241" spans="1:29" x14ac:dyDescent="0.25">
      <c r="A7241" s="6"/>
      <c r="B7241" s="10"/>
      <c r="C7241" s="6"/>
      <c r="D7241" s="6"/>
      <c r="E7241" s="6"/>
      <c r="F7241" s="6"/>
      <c r="G7241" s="6"/>
      <c r="H7241" s="6"/>
      <c r="I7241" s="6"/>
      <c r="J7241" s="6"/>
      <c r="K7241" s="6"/>
      <c r="L7241" s="6"/>
      <c r="M7241" s="6"/>
      <c r="N7241" s="6"/>
      <c r="O7241" s="6"/>
      <c r="P7241" s="10"/>
      <c r="Q7241" s="15" t="str">
        <f t="shared" ca="1" si="228"/>
        <v>-</v>
      </c>
      <c r="R7241" s="6"/>
      <c r="S7241" s="6"/>
      <c r="T7241" s="6"/>
      <c r="U7241" s="6"/>
      <c r="V7241" s="6"/>
      <c r="W7241" s="6" t="str">
        <f t="shared" si="227"/>
        <v>-</v>
      </c>
      <c r="X7241" s="6"/>
      <c r="Y7241" s="6"/>
      <c r="Z7241" s="6"/>
      <c r="AA7241" s="6"/>
      <c r="AB7241" s="6"/>
      <c r="AC7241" s="6"/>
    </row>
    <row r="7242" spans="1:29" x14ac:dyDescent="0.25">
      <c r="Q7242" s="12" t="str">
        <f t="shared" ca="1" si="228"/>
        <v>-</v>
      </c>
      <c r="W7242" t="str">
        <f t="shared" si="227"/>
        <v>-</v>
      </c>
    </row>
    <row r="7243" spans="1:29" x14ac:dyDescent="0.25">
      <c r="A7243" s="6"/>
      <c r="B7243" s="10"/>
      <c r="C7243" s="6"/>
      <c r="D7243" s="6"/>
      <c r="E7243" s="6"/>
      <c r="F7243" s="6"/>
      <c r="G7243" s="6"/>
      <c r="H7243" s="6"/>
      <c r="I7243" s="6"/>
      <c r="J7243" s="6"/>
      <c r="K7243" s="6"/>
      <c r="L7243" s="6"/>
      <c r="M7243" s="6"/>
      <c r="N7243" s="6"/>
      <c r="O7243" s="6"/>
      <c r="P7243" s="10"/>
      <c r="Q7243" s="15" t="str">
        <f t="shared" ca="1" si="228"/>
        <v>-</v>
      </c>
      <c r="R7243" s="6"/>
      <c r="S7243" s="6"/>
      <c r="T7243" s="6"/>
      <c r="U7243" s="6"/>
      <c r="V7243" s="6"/>
      <c r="W7243" s="6" t="str">
        <f t="shared" si="227"/>
        <v>-</v>
      </c>
      <c r="X7243" s="6"/>
      <c r="Y7243" s="6"/>
      <c r="Z7243" s="6"/>
      <c r="AA7243" s="6"/>
      <c r="AB7243" s="6"/>
      <c r="AC7243" s="6"/>
    </row>
    <row r="7244" spans="1:29" x14ac:dyDescent="0.25">
      <c r="Q7244" s="12" t="str">
        <f t="shared" ca="1" si="228"/>
        <v>-</v>
      </c>
      <c r="W7244" t="str">
        <f t="shared" si="227"/>
        <v>-</v>
      </c>
    </row>
    <row r="7245" spans="1:29" x14ac:dyDescent="0.25">
      <c r="A7245" s="6"/>
      <c r="B7245" s="10"/>
      <c r="C7245" s="6"/>
      <c r="D7245" s="6"/>
      <c r="E7245" s="6"/>
      <c r="F7245" s="6"/>
      <c r="G7245" s="6"/>
      <c r="H7245" s="6"/>
      <c r="I7245" s="6"/>
      <c r="J7245" s="6"/>
      <c r="K7245" s="6"/>
      <c r="L7245" s="6"/>
      <c r="M7245" s="6"/>
      <c r="N7245" s="6"/>
      <c r="O7245" s="6"/>
      <c r="P7245" s="10"/>
      <c r="Q7245" s="15" t="str">
        <f t="shared" ca="1" si="228"/>
        <v>-</v>
      </c>
      <c r="R7245" s="6"/>
      <c r="S7245" s="6"/>
      <c r="T7245" s="6"/>
      <c r="U7245" s="6"/>
      <c r="V7245" s="6"/>
      <c r="W7245" s="6" t="str">
        <f t="shared" si="227"/>
        <v>-</v>
      </c>
      <c r="X7245" s="6"/>
      <c r="Y7245" s="6"/>
      <c r="Z7245" s="6"/>
      <c r="AA7245" s="6"/>
      <c r="AB7245" s="6"/>
      <c r="AC7245" s="6"/>
    </row>
    <row r="7246" spans="1:29" x14ac:dyDescent="0.25">
      <c r="Q7246" s="12" t="str">
        <f t="shared" ca="1" si="228"/>
        <v>-</v>
      </c>
      <c r="W7246" t="str">
        <f t="shared" si="227"/>
        <v>-</v>
      </c>
    </row>
    <row r="7247" spans="1:29" x14ac:dyDescent="0.25">
      <c r="A7247" s="6"/>
      <c r="B7247" s="10"/>
      <c r="C7247" s="6"/>
      <c r="D7247" s="6"/>
      <c r="E7247" s="6"/>
      <c r="F7247" s="6"/>
      <c r="G7247" s="6"/>
      <c r="H7247" s="6"/>
      <c r="I7247" s="6"/>
      <c r="J7247" s="6"/>
      <c r="K7247" s="6"/>
      <c r="L7247" s="6"/>
      <c r="M7247" s="6"/>
      <c r="N7247" s="6"/>
      <c r="O7247" s="6"/>
      <c r="P7247" s="10"/>
      <c r="Q7247" s="15" t="str">
        <f t="shared" ca="1" si="228"/>
        <v>-</v>
      </c>
      <c r="R7247" s="6"/>
      <c r="S7247" s="6"/>
      <c r="T7247" s="6"/>
      <c r="U7247" s="6"/>
      <c r="V7247" s="6"/>
      <c r="W7247" s="6" t="str">
        <f t="shared" si="227"/>
        <v>-</v>
      </c>
      <c r="X7247" s="6"/>
      <c r="Y7247" s="6"/>
      <c r="Z7247" s="6"/>
      <c r="AA7247" s="6"/>
      <c r="AB7247" s="6"/>
      <c r="AC7247" s="6"/>
    </row>
    <row r="7248" spans="1:29" x14ac:dyDescent="0.25">
      <c r="Q7248" s="12" t="str">
        <f t="shared" ca="1" si="228"/>
        <v>-</v>
      </c>
      <c r="W7248" t="str">
        <f t="shared" si="227"/>
        <v>-</v>
      </c>
    </row>
    <row r="7249" spans="1:29" x14ac:dyDescent="0.25">
      <c r="A7249" s="6"/>
      <c r="B7249" s="10"/>
      <c r="C7249" s="6"/>
      <c r="D7249" s="6"/>
      <c r="E7249" s="6"/>
      <c r="F7249" s="6"/>
      <c r="G7249" s="6"/>
      <c r="H7249" s="6"/>
      <c r="I7249" s="6"/>
      <c r="J7249" s="6"/>
      <c r="K7249" s="6"/>
      <c r="L7249" s="6"/>
      <c r="M7249" s="6"/>
      <c r="N7249" s="6"/>
      <c r="O7249" s="6"/>
      <c r="P7249" s="10"/>
      <c r="Q7249" s="15" t="str">
        <f t="shared" ca="1" si="228"/>
        <v>-</v>
      </c>
      <c r="R7249" s="6"/>
      <c r="S7249" s="6"/>
      <c r="T7249" s="6"/>
      <c r="U7249" s="6"/>
      <c r="V7249" s="6"/>
      <c r="W7249" s="6" t="str">
        <f t="shared" si="227"/>
        <v>-</v>
      </c>
      <c r="X7249" s="6"/>
      <c r="Y7249" s="6"/>
      <c r="Z7249" s="6"/>
      <c r="AA7249" s="6"/>
      <c r="AB7249" s="6"/>
      <c r="AC7249" s="6"/>
    </row>
    <row r="7250" spans="1:29" x14ac:dyDescent="0.25">
      <c r="Q7250" s="12" t="str">
        <f t="shared" ca="1" si="228"/>
        <v>-</v>
      </c>
      <c r="W7250" t="str">
        <f t="shared" si="227"/>
        <v>-</v>
      </c>
    </row>
    <row r="7251" spans="1:29" x14ac:dyDescent="0.25">
      <c r="A7251" s="6"/>
      <c r="B7251" s="10"/>
      <c r="C7251" s="6"/>
      <c r="D7251" s="6"/>
      <c r="E7251" s="6"/>
      <c r="F7251" s="6"/>
      <c r="G7251" s="6"/>
      <c r="H7251" s="6"/>
      <c r="I7251" s="6"/>
      <c r="J7251" s="6"/>
      <c r="K7251" s="6"/>
      <c r="L7251" s="6"/>
      <c r="M7251" s="6"/>
      <c r="N7251" s="6"/>
      <c r="O7251" s="6"/>
      <c r="P7251" s="10"/>
      <c r="Q7251" s="15" t="str">
        <f t="shared" ca="1" si="228"/>
        <v>-</v>
      </c>
      <c r="R7251" s="6"/>
      <c r="S7251" s="6"/>
      <c r="T7251" s="6"/>
      <c r="U7251" s="6"/>
      <c r="V7251" s="6"/>
      <c r="W7251" s="6" t="str">
        <f t="shared" si="227"/>
        <v>-</v>
      </c>
      <c r="X7251" s="6"/>
      <c r="Y7251" s="6"/>
      <c r="Z7251" s="6"/>
      <c r="AA7251" s="6"/>
      <c r="AB7251" s="6"/>
      <c r="AC7251" s="6"/>
    </row>
    <row r="7252" spans="1:29" x14ac:dyDescent="0.25">
      <c r="Q7252" s="12" t="str">
        <f t="shared" ca="1" si="228"/>
        <v>-</v>
      </c>
      <c r="W7252" t="str">
        <f t="shared" si="227"/>
        <v>-</v>
      </c>
    </row>
    <row r="7253" spans="1:29" x14ac:dyDescent="0.25">
      <c r="A7253" s="6"/>
      <c r="B7253" s="10"/>
      <c r="C7253" s="6"/>
      <c r="D7253" s="6"/>
      <c r="E7253" s="6"/>
      <c r="F7253" s="6"/>
      <c r="G7253" s="6"/>
      <c r="H7253" s="6"/>
      <c r="I7253" s="6"/>
      <c r="J7253" s="6"/>
      <c r="K7253" s="6"/>
      <c r="L7253" s="6"/>
      <c r="M7253" s="6"/>
      <c r="N7253" s="6"/>
      <c r="O7253" s="6"/>
      <c r="P7253" s="10"/>
      <c r="Q7253" s="15" t="str">
        <f t="shared" ca="1" si="228"/>
        <v>-</v>
      </c>
      <c r="R7253" s="6"/>
      <c r="S7253" s="6"/>
      <c r="T7253" s="6"/>
      <c r="U7253" s="6"/>
      <c r="V7253" s="6"/>
      <c r="W7253" s="6" t="str">
        <f t="shared" si="227"/>
        <v>-</v>
      </c>
      <c r="X7253" s="6"/>
      <c r="Y7253" s="6"/>
      <c r="Z7253" s="6"/>
      <c r="AA7253" s="6"/>
      <c r="AB7253" s="6"/>
      <c r="AC7253" s="6"/>
    </row>
    <row r="7254" spans="1:29" x14ac:dyDescent="0.25">
      <c r="Q7254" s="12" t="str">
        <f t="shared" ca="1" si="228"/>
        <v>-</v>
      </c>
      <c r="W7254" t="str">
        <f t="shared" si="227"/>
        <v>-</v>
      </c>
    </row>
    <row r="7255" spans="1:29" x14ac:dyDescent="0.25">
      <c r="A7255" s="6"/>
      <c r="B7255" s="10"/>
      <c r="C7255" s="6"/>
      <c r="D7255" s="6"/>
      <c r="E7255" s="6"/>
      <c r="F7255" s="6"/>
      <c r="G7255" s="6"/>
      <c r="H7255" s="6"/>
      <c r="I7255" s="6"/>
      <c r="J7255" s="6"/>
      <c r="K7255" s="6"/>
      <c r="L7255" s="6"/>
      <c r="M7255" s="6"/>
      <c r="N7255" s="6"/>
      <c r="O7255" s="6"/>
      <c r="P7255" s="10"/>
      <c r="Q7255" s="15" t="str">
        <f t="shared" ca="1" si="228"/>
        <v>-</v>
      </c>
      <c r="R7255" s="6"/>
      <c r="S7255" s="6"/>
      <c r="T7255" s="6"/>
      <c r="U7255" s="6"/>
      <c r="V7255" s="6"/>
      <c r="W7255" s="6" t="str">
        <f t="shared" si="227"/>
        <v>-</v>
      </c>
      <c r="X7255" s="6"/>
      <c r="Y7255" s="6"/>
      <c r="Z7255" s="6"/>
      <c r="AA7255" s="6"/>
      <c r="AB7255" s="6"/>
      <c r="AC7255" s="6"/>
    </row>
    <row r="7256" spans="1:29" x14ac:dyDescent="0.25">
      <c r="Q7256" s="12" t="str">
        <f t="shared" ca="1" si="228"/>
        <v>-</v>
      </c>
      <c r="W7256" t="str">
        <f t="shared" si="227"/>
        <v>-</v>
      </c>
    </row>
    <row r="7257" spans="1:29" x14ac:dyDescent="0.25">
      <c r="A7257" s="6"/>
      <c r="B7257" s="10"/>
      <c r="C7257" s="6"/>
      <c r="D7257" s="6"/>
      <c r="E7257" s="6"/>
      <c r="F7257" s="6"/>
      <c r="G7257" s="6"/>
      <c r="H7257" s="6"/>
      <c r="I7257" s="6"/>
      <c r="J7257" s="6"/>
      <c r="K7257" s="6"/>
      <c r="L7257" s="6"/>
      <c r="M7257" s="6"/>
      <c r="N7257" s="6"/>
      <c r="O7257" s="6"/>
      <c r="P7257" s="10"/>
      <c r="Q7257" s="15" t="str">
        <f t="shared" ca="1" si="228"/>
        <v>-</v>
      </c>
      <c r="R7257" s="6"/>
      <c r="S7257" s="6"/>
      <c r="T7257" s="6"/>
      <c r="U7257" s="6"/>
      <c r="V7257" s="6"/>
      <c r="W7257" s="6" t="str">
        <f t="shared" si="227"/>
        <v>-</v>
      </c>
      <c r="X7257" s="6"/>
      <c r="Y7257" s="6"/>
      <c r="Z7257" s="6"/>
      <c r="AA7257" s="6"/>
      <c r="AB7257" s="6"/>
      <c r="AC7257" s="6"/>
    </row>
    <row r="7258" spans="1:29" x14ac:dyDescent="0.25">
      <c r="Q7258" s="12" t="str">
        <f t="shared" ca="1" si="228"/>
        <v>-</v>
      </c>
      <c r="W7258" t="str">
        <f t="shared" si="227"/>
        <v>-</v>
      </c>
    </row>
    <row r="7259" spans="1:29" x14ac:dyDescent="0.25">
      <c r="A7259" s="6"/>
      <c r="B7259" s="10"/>
      <c r="C7259" s="6"/>
      <c r="D7259" s="6"/>
      <c r="E7259" s="6"/>
      <c r="F7259" s="6"/>
      <c r="G7259" s="6"/>
      <c r="H7259" s="6"/>
      <c r="I7259" s="6"/>
      <c r="J7259" s="6"/>
      <c r="K7259" s="6"/>
      <c r="L7259" s="6"/>
      <c r="M7259" s="6"/>
      <c r="N7259" s="6"/>
      <c r="O7259" s="6"/>
      <c r="P7259" s="10"/>
      <c r="Q7259" s="15" t="str">
        <f t="shared" ca="1" si="228"/>
        <v>-</v>
      </c>
      <c r="R7259" s="6"/>
      <c r="S7259" s="6"/>
      <c r="T7259" s="6"/>
      <c r="U7259" s="6"/>
      <c r="V7259" s="6"/>
      <c r="W7259" s="6" t="str">
        <f t="shared" si="227"/>
        <v>-</v>
      </c>
      <c r="X7259" s="6"/>
      <c r="Y7259" s="6"/>
      <c r="Z7259" s="6"/>
      <c r="AA7259" s="6"/>
      <c r="AB7259" s="6"/>
      <c r="AC7259" s="6"/>
    </row>
    <row r="7260" spans="1:29" x14ac:dyDescent="0.25">
      <c r="Q7260" s="12" t="str">
        <f t="shared" ca="1" si="228"/>
        <v>-</v>
      </c>
      <c r="W7260" t="str">
        <f t="shared" si="227"/>
        <v>-</v>
      </c>
    </row>
    <row r="7261" spans="1:29" x14ac:dyDescent="0.25">
      <c r="A7261" s="6"/>
      <c r="B7261" s="10"/>
      <c r="C7261" s="6"/>
      <c r="D7261" s="6"/>
      <c r="E7261" s="6"/>
      <c r="F7261" s="6"/>
      <c r="G7261" s="6"/>
      <c r="H7261" s="6"/>
      <c r="I7261" s="6"/>
      <c r="J7261" s="6"/>
      <c r="K7261" s="6"/>
      <c r="L7261" s="6"/>
      <c r="M7261" s="6"/>
      <c r="N7261" s="6"/>
      <c r="O7261" s="6"/>
      <c r="P7261" s="10"/>
      <c r="Q7261" s="15" t="str">
        <f t="shared" ca="1" si="228"/>
        <v>-</v>
      </c>
      <c r="R7261" s="6"/>
      <c r="S7261" s="6"/>
      <c r="T7261" s="6"/>
      <c r="U7261" s="6"/>
      <c r="V7261" s="6"/>
      <c r="W7261" s="6" t="str">
        <f t="shared" si="227"/>
        <v>-</v>
      </c>
      <c r="X7261" s="6"/>
      <c r="Y7261" s="6"/>
      <c r="Z7261" s="6"/>
      <c r="AA7261" s="6"/>
      <c r="AB7261" s="6"/>
      <c r="AC7261" s="6"/>
    </row>
    <row r="7262" spans="1:29" x14ac:dyDescent="0.25">
      <c r="Q7262" s="12" t="str">
        <f t="shared" ca="1" si="228"/>
        <v>-</v>
      </c>
      <c r="W7262" t="str">
        <f t="shared" si="227"/>
        <v>-</v>
      </c>
    </row>
    <row r="7263" spans="1:29" x14ac:dyDescent="0.25">
      <c r="A7263" s="6"/>
      <c r="B7263" s="10"/>
      <c r="C7263" s="6"/>
      <c r="D7263" s="6"/>
      <c r="E7263" s="6"/>
      <c r="F7263" s="6"/>
      <c r="G7263" s="6"/>
      <c r="H7263" s="6"/>
      <c r="I7263" s="6"/>
      <c r="J7263" s="6"/>
      <c r="K7263" s="6"/>
      <c r="L7263" s="6"/>
      <c r="M7263" s="6"/>
      <c r="N7263" s="6"/>
      <c r="O7263" s="6"/>
      <c r="P7263" s="10"/>
      <c r="Q7263" s="15" t="str">
        <f t="shared" ca="1" si="228"/>
        <v>-</v>
      </c>
      <c r="R7263" s="6"/>
      <c r="S7263" s="6"/>
      <c r="T7263" s="6"/>
      <c r="U7263" s="6"/>
      <c r="V7263" s="6"/>
      <c r="W7263" s="6" t="str">
        <f t="shared" si="227"/>
        <v>-</v>
      </c>
      <c r="X7263" s="6"/>
      <c r="Y7263" s="6"/>
      <c r="Z7263" s="6"/>
      <c r="AA7263" s="6"/>
      <c r="AB7263" s="6"/>
      <c r="AC7263" s="6"/>
    </row>
    <row r="7264" spans="1:29" x14ac:dyDescent="0.25">
      <c r="Q7264" s="12" t="str">
        <f t="shared" ca="1" si="228"/>
        <v>-</v>
      </c>
      <c r="W7264" t="str">
        <f t="shared" si="227"/>
        <v>-</v>
      </c>
    </row>
    <row r="7265" spans="1:29" x14ac:dyDescent="0.25">
      <c r="A7265" s="6"/>
      <c r="B7265" s="10"/>
      <c r="C7265" s="6"/>
      <c r="D7265" s="6"/>
      <c r="E7265" s="6"/>
      <c r="F7265" s="6"/>
      <c r="G7265" s="6"/>
      <c r="H7265" s="6"/>
      <c r="I7265" s="6"/>
      <c r="J7265" s="6"/>
      <c r="K7265" s="6"/>
      <c r="L7265" s="6"/>
      <c r="M7265" s="6"/>
      <c r="N7265" s="6"/>
      <c r="O7265" s="6"/>
      <c r="P7265" s="10"/>
      <c r="Q7265" s="15" t="str">
        <f t="shared" ca="1" si="228"/>
        <v>-</v>
      </c>
      <c r="R7265" s="6"/>
      <c r="S7265" s="6"/>
      <c r="T7265" s="6"/>
      <c r="U7265" s="6"/>
      <c r="V7265" s="6"/>
      <c r="W7265" s="6" t="str">
        <f t="shared" si="227"/>
        <v>-</v>
      </c>
      <c r="X7265" s="6"/>
      <c r="Y7265" s="6"/>
      <c r="Z7265" s="6"/>
      <c r="AA7265" s="6"/>
      <c r="AB7265" s="6"/>
      <c r="AC7265" s="6"/>
    </row>
    <row r="7266" spans="1:29" x14ac:dyDescent="0.25">
      <c r="Q7266" s="12" t="str">
        <f t="shared" ca="1" si="228"/>
        <v>-</v>
      </c>
      <c r="W7266" t="str">
        <f t="shared" si="227"/>
        <v>-</v>
      </c>
    </row>
    <row r="7267" spans="1:29" x14ac:dyDescent="0.25">
      <c r="A7267" s="6"/>
      <c r="B7267" s="10"/>
      <c r="C7267" s="6"/>
      <c r="D7267" s="6"/>
      <c r="E7267" s="6"/>
      <c r="F7267" s="6"/>
      <c r="G7267" s="6"/>
      <c r="H7267" s="6"/>
      <c r="I7267" s="6"/>
      <c r="J7267" s="6"/>
      <c r="K7267" s="6"/>
      <c r="L7267" s="6"/>
      <c r="M7267" s="6"/>
      <c r="N7267" s="6"/>
      <c r="O7267" s="6"/>
      <c r="P7267" s="10"/>
      <c r="Q7267" s="15" t="str">
        <f t="shared" ca="1" si="228"/>
        <v>-</v>
      </c>
      <c r="R7267" s="6"/>
      <c r="S7267" s="6"/>
      <c r="T7267" s="6"/>
      <c r="U7267" s="6"/>
      <c r="V7267" s="6"/>
      <c r="W7267" s="6" t="str">
        <f t="shared" si="227"/>
        <v>-</v>
      </c>
      <c r="X7267" s="6"/>
      <c r="Y7267" s="6"/>
      <c r="Z7267" s="6"/>
      <c r="AA7267" s="6"/>
      <c r="AB7267" s="6"/>
      <c r="AC7267" s="6"/>
    </row>
    <row r="7268" spans="1:29" x14ac:dyDescent="0.25">
      <c r="Q7268" s="12" t="str">
        <f t="shared" ca="1" si="228"/>
        <v>-</v>
      </c>
      <c r="W7268" t="str">
        <f t="shared" si="227"/>
        <v>-</v>
      </c>
    </row>
    <row r="7269" spans="1:29" x14ac:dyDescent="0.25">
      <c r="A7269" s="6"/>
      <c r="B7269" s="10"/>
      <c r="C7269" s="6"/>
      <c r="D7269" s="6"/>
      <c r="E7269" s="6"/>
      <c r="F7269" s="6"/>
      <c r="G7269" s="6"/>
      <c r="H7269" s="6"/>
      <c r="I7269" s="6"/>
      <c r="J7269" s="6"/>
      <c r="K7269" s="6"/>
      <c r="L7269" s="6"/>
      <c r="M7269" s="6"/>
      <c r="N7269" s="6"/>
      <c r="O7269" s="6"/>
      <c r="P7269" s="10"/>
      <c r="Q7269" s="15" t="str">
        <f t="shared" ca="1" si="228"/>
        <v>-</v>
      </c>
      <c r="R7269" s="6"/>
      <c r="S7269" s="6"/>
      <c r="T7269" s="6"/>
      <c r="U7269" s="6"/>
      <c r="V7269" s="6"/>
      <c r="W7269" s="6" t="str">
        <f t="shared" si="227"/>
        <v>-</v>
      </c>
      <c r="X7269" s="6"/>
      <c r="Y7269" s="6"/>
      <c r="Z7269" s="6"/>
      <c r="AA7269" s="6"/>
      <c r="AB7269" s="6"/>
      <c r="AC7269" s="6"/>
    </row>
    <row r="7270" spans="1:29" x14ac:dyDescent="0.25">
      <c r="Q7270" s="12" t="str">
        <f t="shared" ca="1" si="228"/>
        <v>-</v>
      </c>
      <c r="W7270" t="str">
        <f t="shared" si="227"/>
        <v>-</v>
      </c>
    </row>
    <row r="7271" spans="1:29" x14ac:dyDescent="0.25">
      <c r="A7271" s="6"/>
      <c r="B7271" s="10"/>
      <c r="C7271" s="6"/>
      <c r="D7271" s="6"/>
      <c r="E7271" s="6"/>
      <c r="F7271" s="6"/>
      <c r="G7271" s="6"/>
      <c r="H7271" s="6"/>
      <c r="I7271" s="6"/>
      <c r="J7271" s="6"/>
      <c r="K7271" s="6"/>
      <c r="L7271" s="6"/>
      <c r="M7271" s="6"/>
      <c r="N7271" s="6"/>
      <c r="O7271" s="6"/>
      <c r="P7271" s="10"/>
      <c r="Q7271" s="15" t="str">
        <f t="shared" ca="1" si="228"/>
        <v>-</v>
      </c>
      <c r="R7271" s="6"/>
      <c r="S7271" s="6"/>
      <c r="T7271" s="6"/>
      <c r="U7271" s="6"/>
      <c r="V7271" s="6"/>
      <c r="W7271" s="6" t="str">
        <f t="shared" si="227"/>
        <v>-</v>
      </c>
      <c r="X7271" s="6"/>
      <c r="Y7271" s="6"/>
      <c r="Z7271" s="6"/>
      <c r="AA7271" s="6"/>
      <c r="AB7271" s="6"/>
      <c r="AC7271" s="6"/>
    </row>
    <row r="7272" spans="1:29" x14ac:dyDescent="0.25">
      <c r="Q7272" s="12" t="str">
        <f t="shared" ca="1" si="228"/>
        <v>-</v>
      </c>
      <c r="W7272" t="str">
        <f t="shared" si="227"/>
        <v>-</v>
      </c>
    </row>
    <row r="7273" spans="1:29" x14ac:dyDescent="0.25">
      <c r="A7273" s="6"/>
      <c r="B7273" s="10"/>
      <c r="C7273" s="6"/>
      <c r="D7273" s="6"/>
      <c r="E7273" s="6"/>
      <c r="F7273" s="6"/>
      <c r="G7273" s="6"/>
      <c r="H7273" s="6"/>
      <c r="I7273" s="6"/>
      <c r="J7273" s="6"/>
      <c r="K7273" s="6"/>
      <c r="L7273" s="6"/>
      <c r="M7273" s="6"/>
      <c r="N7273" s="6"/>
      <c r="O7273" s="6"/>
      <c r="P7273" s="10"/>
      <c r="Q7273" s="15" t="str">
        <f t="shared" ca="1" si="228"/>
        <v>-</v>
      </c>
      <c r="R7273" s="6"/>
      <c r="S7273" s="6"/>
      <c r="T7273" s="6"/>
      <c r="U7273" s="6"/>
      <c r="V7273" s="6"/>
      <c r="W7273" s="6" t="str">
        <f t="shared" si="227"/>
        <v>-</v>
      </c>
      <c r="X7273" s="6"/>
      <c r="Y7273" s="6"/>
      <c r="Z7273" s="6"/>
      <c r="AA7273" s="6"/>
      <c r="AB7273" s="6"/>
      <c r="AC7273" s="6"/>
    </row>
    <row r="7274" spans="1:29" x14ac:dyDescent="0.25">
      <c r="Q7274" s="12" t="str">
        <f t="shared" ca="1" si="228"/>
        <v>-</v>
      </c>
      <c r="W7274" t="str">
        <f t="shared" si="227"/>
        <v>-</v>
      </c>
    </row>
    <row r="7275" spans="1:29" x14ac:dyDescent="0.25">
      <c r="A7275" s="6"/>
      <c r="B7275" s="10"/>
      <c r="C7275" s="6"/>
      <c r="D7275" s="6"/>
      <c r="E7275" s="6"/>
      <c r="F7275" s="6"/>
      <c r="G7275" s="6"/>
      <c r="H7275" s="6"/>
      <c r="I7275" s="6"/>
      <c r="J7275" s="6"/>
      <c r="K7275" s="6"/>
      <c r="L7275" s="6"/>
      <c r="M7275" s="6"/>
      <c r="N7275" s="6"/>
      <c r="O7275" s="6"/>
      <c r="P7275" s="10"/>
      <c r="Q7275" s="15" t="str">
        <f t="shared" ca="1" si="228"/>
        <v>-</v>
      </c>
      <c r="R7275" s="6"/>
      <c r="S7275" s="6"/>
      <c r="T7275" s="6"/>
      <c r="U7275" s="6"/>
      <c r="V7275" s="6"/>
      <c r="W7275" s="6" t="str">
        <f t="shared" si="227"/>
        <v>-</v>
      </c>
      <c r="X7275" s="6"/>
      <c r="Y7275" s="6"/>
      <c r="Z7275" s="6"/>
      <c r="AA7275" s="6"/>
      <c r="AB7275" s="6"/>
      <c r="AC7275" s="6"/>
    </row>
    <row r="7276" spans="1:29" x14ac:dyDescent="0.25">
      <c r="Q7276" s="12" t="str">
        <f t="shared" ca="1" si="228"/>
        <v>-</v>
      </c>
      <c r="W7276" t="str">
        <f t="shared" si="227"/>
        <v>-</v>
      </c>
    </row>
    <row r="7277" spans="1:29" x14ac:dyDescent="0.25">
      <c r="A7277" s="6"/>
      <c r="B7277" s="10"/>
      <c r="C7277" s="6"/>
      <c r="D7277" s="6"/>
      <c r="E7277" s="6"/>
      <c r="F7277" s="6"/>
      <c r="G7277" s="6"/>
      <c r="H7277" s="6"/>
      <c r="I7277" s="6"/>
      <c r="J7277" s="6"/>
      <c r="K7277" s="6"/>
      <c r="L7277" s="6"/>
      <c r="M7277" s="6"/>
      <c r="N7277" s="6"/>
      <c r="O7277" s="6"/>
      <c r="P7277" s="10"/>
      <c r="Q7277" s="15" t="str">
        <f t="shared" ca="1" si="228"/>
        <v>-</v>
      </c>
      <c r="R7277" s="6"/>
      <c r="S7277" s="6"/>
      <c r="T7277" s="6"/>
      <c r="U7277" s="6"/>
      <c r="V7277" s="6"/>
      <c r="W7277" s="6" t="str">
        <f t="shared" si="227"/>
        <v>-</v>
      </c>
      <c r="X7277" s="6"/>
      <c r="Y7277" s="6"/>
      <c r="Z7277" s="6"/>
      <c r="AA7277" s="6"/>
      <c r="AB7277" s="6"/>
      <c r="AC7277" s="6"/>
    </row>
    <row r="7278" spans="1:29" x14ac:dyDescent="0.25">
      <c r="Q7278" s="12" t="str">
        <f t="shared" ca="1" si="228"/>
        <v>-</v>
      </c>
      <c r="W7278" t="str">
        <f t="shared" si="227"/>
        <v>-</v>
      </c>
    </row>
    <row r="7279" spans="1:29" x14ac:dyDescent="0.25">
      <c r="A7279" s="6"/>
      <c r="B7279" s="10"/>
      <c r="C7279" s="6"/>
      <c r="D7279" s="6"/>
      <c r="E7279" s="6"/>
      <c r="F7279" s="6"/>
      <c r="G7279" s="6"/>
      <c r="H7279" s="6"/>
      <c r="I7279" s="6"/>
      <c r="J7279" s="6"/>
      <c r="K7279" s="6"/>
      <c r="L7279" s="6"/>
      <c r="M7279" s="6"/>
      <c r="N7279" s="6"/>
      <c r="O7279" s="6"/>
      <c r="P7279" s="10"/>
      <c r="Q7279" s="15" t="str">
        <f t="shared" ca="1" si="228"/>
        <v>-</v>
      </c>
      <c r="R7279" s="6"/>
      <c r="S7279" s="6"/>
      <c r="T7279" s="6"/>
      <c r="U7279" s="6"/>
      <c r="V7279" s="6"/>
      <c r="W7279" s="6" t="str">
        <f t="shared" si="227"/>
        <v>-</v>
      </c>
      <c r="X7279" s="6"/>
      <c r="Y7279" s="6"/>
      <c r="Z7279" s="6"/>
      <c r="AA7279" s="6"/>
      <c r="AB7279" s="6"/>
      <c r="AC7279" s="6"/>
    </row>
    <row r="7280" spans="1:29" x14ac:dyDescent="0.25">
      <c r="Q7280" s="12" t="str">
        <f t="shared" ca="1" si="228"/>
        <v>-</v>
      </c>
      <c r="W7280" t="str">
        <f t="shared" si="227"/>
        <v>-</v>
      </c>
    </row>
    <row r="7281" spans="1:29" x14ac:dyDescent="0.25">
      <c r="A7281" s="6"/>
      <c r="B7281" s="10"/>
      <c r="C7281" s="6"/>
      <c r="D7281" s="6"/>
      <c r="E7281" s="6"/>
      <c r="F7281" s="6"/>
      <c r="G7281" s="6"/>
      <c r="H7281" s="6"/>
      <c r="I7281" s="6"/>
      <c r="J7281" s="6"/>
      <c r="K7281" s="6"/>
      <c r="L7281" s="6"/>
      <c r="M7281" s="6"/>
      <c r="N7281" s="6"/>
      <c r="O7281" s="6"/>
      <c r="P7281" s="10"/>
      <c r="Q7281" s="15" t="str">
        <f t="shared" ca="1" si="228"/>
        <v>-</v>
      </c>
      <c r="R7281" s="6"/>
      <c r="S7281" s="6"/>
      <c r="T7281" s="6"/>
      <c r="U7281" s="6"/>
      <c r="V7281" s="6"/>
      <c r="W7281" s="6" t="str">
        <f t="shared" si="227"/>
        <v>-</v>
      </c>
      <c r="X7281" s="6"/>
      <c r="Y7281" s="6"/>
      <c r="Z7281" s="6"/>
      <c r="AA7281" s="6"/>
      <c r="AB7281" s="6"/>
      <c r="AC7281" s="6"/>
    </row>
    <row r="7282" spans="1:29" x14ac:dyDescent="0.25">
      <c r="Q7282" s="12" t="str">
        <f t="shared" ca="1" si="228"/>
        <v>-</v>
      </c>
      <c r="W7282" t="str">
        <f t="shared" si="227"/>
        <v>-</v>
      </c>
    </row>
    <row r="7283" spans="1:29" x14ac:dyDescent="0.25">
      <c r="A7283" s="6"/>
      <c r="B7283" s="10"/>
      <c r="C7283" s="6"/>
      <c r="D7283" s="6"/>
      <c r="E7283" s="6"/>
      <c r="F7283" s="6"/>
      <c r="G7283" s="6"/>
      <c r="H7283" s="6"/>
      <c r="I7283" s="6"/>
      <c r="J7283" s="6"/>
      <c r="K7283" s="6"/>
      <c r="L7283" s="6"/>
      <c r="M7283" s="6"/>
      <c r="N7283" s="6"/>
      <c r="O7283" s="6"/>
      <c r="P7283" s="10"/>
      <c r="Q7283" s="15" t="str">
        <f t="shared" ca="1" si="228"/>
        <v>-</v>
      </c>
      <c r="R7283" s="6"/>
      <c r="S7283" s="6"/>
      <c r="T7283" s="6"/>
      <c r="U7283" s="6"/>
      <c r="V7283" s="6"/>
      <c r="W7283" s="6" t="str">
        <f t="shared" si="227"/>
        <v>-</v>
      </c>
      <c r="X7283" s="6"/>
      <c r="Y7283" s="6"/>
      <c r="Z7283" s="6"/>
      <c r="AA7283" s="6"/>
      <c r="AB7283" s="6"/>
      <c r="AC7283" s="6"/>
    </row>
    <row r="7284" spans="1:29" x14ac:dyDescent="0.25">
      <c r="Q7284" s="12" t="str">
        <f t="shared" ca="1" si="228"/>
        <v>-</v>
      </c>
      <c r="W7284" t="str">
        <f t="shared" si="227"/>
        <v>-</v>
      </c>
    </row>
    <row r="7285" spans="1:29" x14ac:dyDescent="0.25">
      <c r="A7285" s="6"/>
      <c r="B7285" s="10"/>
      <c r="C7285" s="6"/>
      <c r="D7285" s="6"/>
      <c r="E7285" s="6"/>
      <c r="F7285" s="6"/>
      <c r="G7285" s="6"/>
      <c r="H7285" s="6"/>
      <c r="I7285" s="6"/>
      <c r="J7285" s="6"/>
      <c r="K7285" s="6"/>
      <c r="L7285" s="6"/>
      <c r="M7285" s="6"/>
      <c r="N7285" s="6"/>
      <c r="O7285" s="6"/>
      <c r="P7285" s="10"/>
      <c r="Q7285" s="15" t="str">
        <f t="shared" ca="1" si="228"/>
        <v>-</v>
      </c>
      <c r="R7285" s="6"/>
      <c r="S7285" s="6"/>
      <c r="T7285" s="6"/>
      <c r="U7285" s="6"/>
      <c r="V7285" s="6"/>
      <c r="W7285" s="6" t="str">
        <f t="shared" si="227"/>
        <v>-</v>
      </c>
      <c r="X7285" s="6"/>
      <c r="Y7285" s="6"/>
      <c r="Z7285" s="6"/>
      <c r="AA7285" s="6"/>
      <c r="AB7285" s="6"/>
      <c r="AC7285" s="6"/>
    </row>
    <row r="7286" spans="1:29" x14ac:dyDescent="0.25">
      <c r="Q7286" s="12" t="str">
        <f t="shared" ca="1" si="228"/>
        <v>-</v>
      </c>
      <c r="W7286" t="str">
        <f t="shared" si="227"/>
        <v>-</v>
      </c>
    </row>
    <row r="7287" spans="1:29" x14ac:dyDescent="0.25">
      <c r="A7287" s="6"/>
      <c r="B7287" s="10"/>
      <c r="C7287" s="6"/>
      <c r="D7287" s="6"/>
      <c r="E7287" s="6"/>
      <c r="F7287" s="6"/>
      <c r="G7287" s="6"/>
      <c r="H7287" s="6"/>
      <c r="I7287" s="6"/>
      <c r="J7287" s="6"/>
      <c r="K7287" s="6"/>
      <c r="L7287" s="6"/>
      <c r="M7287" s="6"/>
      <c r="N7287" s="6"/>
      <c r="O7287" s="6"/>
      <c r="P7287" s="10"/>
      <c r="Q7287" s="15" t="str">
        <f t="shared" ca="1" si="228"/>
        <v>-</v>
      </c>
      <c r="R7287" s="6"/>
      <c r="S7287" s="6"/>
      <c r="T7287" s="6"/>
      <c r="U7287" s="6"/>
      <c r="V7287" s="6"/>
      <c r="W7287" s="6" t="str">
        <f t="shared" si="227"/>
        <v>-</v>
      </c>
      <c r="X7287" s="6"/>
      <c r="Y7287" s="6"/>
      <c r="Z7287" s="6"/>
      <c r="AA7287" s="6"/>
      <c r="AB7287" s="6"/>
      <c r="AC7287" s="6"/>
    </row>
    <row r="7288" spans="1:29" x14ac:dyDescent="0.25">
      <c r="Q7288" s="12" t="str">
        <f t="shared" ca="1" si="228"/>
        <v>-</v>
      </c>
      <c r="W7288" t="str">
        <f t="shared" si="227"/>
        <v>-</v>
      </c>
    </row>
    <row r="7289" spans="1:29" x14ac:dyDescent="0.25">
      <c r="A7289" s="6"/>
      <c r="B7289" s="10"/>
      <c r="C7289" s="6"/>
      <c r="D7289" s="6"/>
      <c r="E7289" s="6"/>
      <c r="F7289" s="6"/>
      <c r="G7289" s="6"/>
      <c r="H7289" s="6"/>
      <c r="I7289" s="6"/>
      <c r="J7289" s="6"/>
      <c r="K7289" s="6"/>
      <c r="L7289" s="6"/>
      <c r="M7289" s="6"/>
      <c r="N7289" s="6"/>
      <c r="O7289" s="6"/>
      <c r="P7289" s="10"/>
      <c r="Q7289" s="15" t="str">
        <f t="shared" ca="1" si="228"/>
        <v>-</v>
      </c>
      <c r="R7289" s="6"/>
      <c r="S7289" s="6"/>
      <c r="T7289" s="6"/>
      <c r="U7289" s="6"/>
      <c r="V7289" s="6"/>
      <c r="W7289" s="6" t="str">
        <f t="shared" si="227"/>
        <v>-</v>
      </c>
      <c r="X7289" s="6"/>
      <c r="Y7289" s="6"/>
      <c r="Z7289" s="6"/>
      <c r="AA7289" s="6"/>
      <c r="AB7289" s="6"/>
      <c r="AC7289" s="6"/>
    </row>
    <row r="7290" spans="1:29" x14ac:dyDescent="0.25">
      <c r="Q7290" s="12" t="str">
        <f t="shared" ca="1" si="228"/>
        <v>-</v>
      </c>
      <c r="W7290" t="str">
        <f t="shared" si="227"/>
        <v>-</v>
      </c>
    </row>
    <row r="7291" spans="1:29" x14ac:dyDescent="0.25">
      <c r="A7291" s="6"/>
      <c r="B7291" s="10"/>
      <c r="C7291" s="6"/>
      <c r="D7291" s="6"/>
      <c r="E7291" s="6"/>
      <c r="F7291" s="6"/>
      <c r="G7291" s="6"/>
      <c r="H7291" s="6"/>
      <c r="I7291" s="6"/>
      <c r="J7291" s="6"/>
      <c r="K7291" s="6"/>
      <c r="L7291" s="6"/>
      <c r="M7291" s="6"/>
      <c r="N7291" s="6"/>
      <c r="O7291" s="6"/>
      <c r="P7291" s="10"/>
      <c r="Q7291" s="15" t="str">
        <f t="shared" ca="1" si="228"/>
        <v>-</v>
      </c>
      <c r="R7291" s="6"/>
      <c r="S7291" s="6"/>
      <c r="T7291" s="6"/>
      <c r="U7291" s="6"/>
      <c r="V7291" s="6"/>
      <c r="W7291" s="6" t="str">
        <f t="shared" si="227"/>
        <v>-</v>
      </c>
      <c r="X7291" s="6"/>
      <c r="Y7291" s="6"/>
      <c r="Z7291" s="6"/>
      <c r="AA7291" s="6"/>
      <c r="AB7291" s="6"/>
      <c r="AC7291" s="6"/>
    </row>
    <row r="7292" spans="1:29" x14ac:dyDescent="0.25">
      <c r="Q7292" s="12" t="str">
        <f t="shared" ca="1" si="228"/>
        <v>-</v>
      </c>
      <c r="W7292" t="str">
        <f t="shared" si="227"/>
        <v>-</v>
      </c>
    </row>
    <row r="7293" spans="1:29" x14ac:dyDescent="0.25">
      <c r="A7293" s="6"/>
      <c r="B7293" s="10"/>
      <c r="C7293" s="6"/>
      <c r="D7293" s="6"/>
      <c r="E7293" s="6"/>
      <c r="F7293" s="6"/>
      <c r="G7293" s="6"/>
      <c r="H7293" s="6"/>
      <c r="I7293" s="6"/>
      <c r="J7293" s="6"/>
      <c r="K7293" s="6"/>
      <c r="L7293" s="6"/>
      <c r="M7293" s="6"/>
      <c r="N7293" s="6"/>
      <c r="O7293" s="6"/>
      <c r="P7293" s="10"/>
      <c r="Q7293" s="15" t="str">
        <f t="shared" ca="1" si="228"/>
        <v>-</v>
      </c>
      <c r="R7293" s="6"/>
      <c r="S7293" s="6"/>
      <c r="T7293" s="6"/>
      <c r="U7293" s="6"/>
      <c r="V7293" s="6"/>
      <c r="W7293" s="6" t="str">
        <f t="shared" si="227"/>
        <v>-</v>
      </c>
      <c r="X7293" s="6"/>
      <c r="Y7293" s="6"/>
      <c r="Z7293" s="6"/>
      <c r="AA7293" s="6"/>
      <c r="AB7293" s="6"/>
      <c r="AC7293" s="6"/>
    </row>
    <row r="7294" spans="1:29" x14ac:dyDescent="0.25">
      <c r="Q7294" s="12" t="str">
        <f t="shared" ca="1" si="228"/>
        <v>-</v>
      </c>
      <c r="W7294" t="str">
        <f t="shared" si="227"/>
        <v>-</v>
      </c>
    </row>
    <row r="7295" spans="1:29" x14ac:dyDescent="0.25">
      <c r="A7295" s="6"/>
      <c r="B7295" s="10"/>
      <c r="C7295" s="6"/>
      <c r="D7295" s="6"/>
      <c r="E7295" s="6"/>
      <c r="F7295" s="6"/>
      <c r="G7295" s="6"/>
      <c r="H7295" s="6"/>
      <c r="I7295" s="6"/>
      <c r="J7295" s="6"/>
      <c r="K7295" s="6"/>
      <c r="L7295" s="6"/>
      <c r="M7295" s="6"/>
      <c r="N7295" s="6"/>
      <c r="O7295" s="6"/>
      <c r="P7295" s="10"/>
      <c r="Q7295" s="15" t="str">
        <f t="shared" ca="1" si="228"/>
        <v>-</v>
      </c>
      <c r="R7295" s="6"/>
      <c r="S7295" s="6"/>
      <c r="T7295" s="6"/>
      <c r="U7295" s="6"/>
      <c r="V7295" s="6"/>
      <c r="W7295" s="6" t="str">
        <f t="shared" ref="W7295:W7358" si="229">IF(OR(ISBLANK(J7295),ISBLANK(V7295)),"-",(IF(J7295=V7295,"Yes","No")))</f>
        <v>-</v>
      </c>
      <c r="X7295" s="6"/>
      <c r="Y7295" s="6"/>
      <c r="Z7295" s="6"/>
      <c r="AA7295" s="6"/>
      <c r="AB7295" s="6"/>
      <c r="AC7295" s="6"/>
    </row>
    <row r="7296" spans="1:29" x14ac:dyDescent="0.25">
      <c r="Q7296" s="12" t="str">
        <f t="shared" ref="Q7296:Q7359" ca="1" si="230">IF(B7296&gt;1/1/1900, (IF(R7296="Closed",(DATEDIF(B7296,P7296,"d"))-(DATEDIF(M7296,O7296,"d")),IF(OR(R7296="Pending",ISBLANK(P7296)),TODAY()-B7296))),"-")</f>
        <v>-</v>
      </c>
      <c r="W7296" t="str">
        <f t="shared" si="229"/>
        <v>-</v>
      </c>
    </row>
    <row r="7297" spans="1:29" x14ac:dyDescent="0.25">
      <c r="A7297" s="6"/>
      <c r="B7297" s="10"/>
      <c r="C7297" s="6"/>
      <c r="D7297" s="6"/>
      <c r="E7297" s="6"/>
      <c r="F7297" s="6"/>
      <c r="G7297" s="6"/>
      <c r="H7297" s="6"/>
      <c r="I7297" s="6"/>
      <c r="J7297" s="6"/>
      <c r="K7297" s="6"/>
      <c r="L7297" s="6"/>
      <c r="M7297" s="6"/>
      <c r="N7297" s="6"/>
      <c r="O7297" s="6"/>
      <c r="P7297" s="10"/>
      <c r="Q7297" s="15" t="str">
        <f t="shared" ca="1" si="230"/>
        <v>-</v>
      </c>
      <c r="R7297" s="6"/>
      <c r="S7297" s="6"/>
      <c r="T7297" s="6"/>
      <c r="U7297" s="6"/>
      <c r="V7297" s="6"/>
      <c r="W7297" s="6" t="str">
        <f t="shared" si="229"/>
        <v>-</v>
      </c>
      <c r="X7297" s="6"/>
      <c r="Y7297" s="6"/>
      <c r="Z7297" s="6"/>
      <c r="AA7297" s="6"/>
      <c r="AB7297" s="6"/>
      <c r="AC7297" s="6"/>
    </row>
    <row r="7298" spans="1:29" x14ac:dyDescent="0.25">
      <c r="Q7298" s="12" t="str">
        <f t="shared" ca="1" si="230"/>
        <v>-</v>
      </c>
      <c r="W7298" t="str">
        <f t="shared" si="229"/>
        <v>-</v>
      </c>
    </row>
    <row r="7299" spans="1:29" x14ac:dyDescent="0.25">
      <c r="A7299" s="6"/>
      <c r="B7299" s="10"/>
      <c r="C7299" s="6"/>
      <c r="D7299" s="6"/>
      <c r="E7299" s="6"/>
      <c r="F7299" s="6"/>
      <c r="G7299" s="6"/>
      <c r="H7299" s="6"/>
      <c r="I7299" s="6"/>
      <c r="J7299" s="6"/>
      <c r="K7299" s="6"/>
      <c r="L7299" s="6"/>
      <c r="M7299" s="6"/>
      <c r="N7299" s="6"/>
      <c r="O7299" s="6"/>
      <c r="P7299" s="10"/>
      <c r="Q7299" s="15" t="str">
        <f t="shared" ca="1" si="230"/>
        <v>-</v>
      </c>
      <c r="R7299" s="6"/>
      <c r="S7299" s="6"/>
      <c r="T7299" s="6"/>
      <c r="U7299" s="6"/>
      <c r="V7299" s="6"/>
      <c r="W7299" s="6" t="str">
        <f t="shared" si="229"/>
        <v>-</v>
      </c>
      <c r="X7299" s="6"/>
      <c r="Y7299" s="6"/>
      <c r="Z7299" s="6"/>
      <c r="AA7299" s="6"/>
      <c r="AB7299" s="6"/>
      <c r="AC7299" s="6"/>
    </row>
    <row r="7300" spans="1:29" x14ac:dyDescent="0.25">
      <c r="Q7300" s="12" t="str">
        <f t="shared" ca="1" si="230"/>
        <v>-</v>
      </c>
      <c r="W7300" t="str">
        <f t="shared" si="229"/>
        <v>-</v>
      </c>
    </row>
    <row r="7301" spans="1:29" x14ac:dyDescent="0.25">
      <c r="A7301" s="6"/>
      <c r="B7301" s="10"/>
      <c r="C7301" s="6"/>
      <c r="D7301" s="6"/>
      <c r="E7301" s="6"/>
      <c r="F7301" s="6"/>
      <c r="G7301" s="6"/>
      <c r="H7301" s="6"/>
      <c r="I7301" s="6"/>
      <c r="J7301" s="6"/>
      <c r="K7301" s="6"/>
      <c r="L7301" s="6"/>
      <c r="M7301" s="6"/>
      <c r="N7301" s="6"/>
      <c r="O7301" s="6"/>
      <c r="P7301" s="10"/>
      <c r="Q7301" s="15" t="str">
        <f t="shared" ca="1" si="230"/>
        <v>-</v>
      </c>
      <c r="R7301" s="6"/>
      <c r="S7301" s="6"/>
      <c r="T7301" s="6"/>
      <c r="U7301" s="6"/>
      <c r="V7301" s="6"/>
      <c r="W7301" s="6" t="str">
        <f t="shared" si="229"/>
        <v>-</v>
      </c>
      <c r="X7301" s="6"/>
      <c r="Y7301" s="6"/>
      <c r="Z7301" s="6"/>
      <c r="AA7301" s="6"/>
      <c r="AB7301" s="6"/>
      <c r="AC7301" s="6"/>
    </row>
    <row r="7302" spans="1:29" x14ac:dyDescent="0.25">
      <c r="Q7302" s="12" t="str">
        <f t="shared" ca="1" si="230"/>
        <v>-</v>
      </c>
      <c r="W7302" t="str">
        <f t="shared" si="229"/>
        <v>-</v>
      </c>
    </row>
    <row r="7303" spans="1:29" x14ac:dyDescent="0.25">
      <c r="A7303" s="6"/>
      <c r="B7303" s="10"/>
      <c r="C7303" s="6"/>
      <c r="D7303" s="6"/>
      <c r="E7303" s="6"/>
      <c r="F7303" s="6"/>
      <c r="G7303" s="6"/>
      <c r="H7303" s="6"/>
      <c r="I7303" s="6"/>
      <c r="J7303" s="6"/>
      <c r="K7303" s="6"/>
      <c r="L7303" s="6"/>
      <c r="M7303" s="6"/>
      <c r="N7303" s="6"/>
      <c r="O7303" s="6"/>
      <c r="P7303" s="10"/>
      <c r="Q7303" s="15" t="str">
        <f t="shared" ca="1" si="230"/>
        <v>-</v>
      </c>
      <c r="R7303" s="6"/>
      <c r="S7303" s="6"/>
      <c r="T7303" s="6"/>
      <c r="U7303" s="6"/>
      <c r="V7303" s="6"/>
      <c r="W7303" s="6" t="str">
        <f t="shared" si="229"/>
        <v>-</v>
      </c>
      <c r="X7303" s="6"/>
      <c r="Y7303" s="6"/>
      <c r="Z7303" s="6"/>
      <c r="AA7303" s="6"/>
      <c r="AB7303" s="6"/>
      <c r="AC7303" s="6"/>
    </row>
    <row r="7304" spans="1:29" x14ac:dyDescent="0.25">
      <c r="Q7304" s="12" t="str">
        <f t="shared" ca="1" si="230"/>
        <v>-</v>
      </c>
      <c r="W7304" t="str">
        <f t="shared" si="229"/>
        <v>-</v>
      </c>
    </row>
    <row r="7305" spans="1:29" x14ac:dyDescent="0.25">
      <c r="A7305" s="6"/>
      <c r="B7305" s="10"/>
      <c r="C7305" s="6"/>
      <c r="D7305" s="6"/>
      <c r="E7305" s="6"/>
      <c r="F7305" s="6"/>
      <c r="G7305" s="6"/>
      <c r="H7305" s="6"/>
      <c r="I7305" s="6"/>
      <c r="J7305" s="6"/>
      <c r="K7305" s="6"/>
      <c r="L7305" s="6"/>
      <c r="M7305" s="6"/>
      <c r="N7305" s="6"/>
      <c r="O7305" s="6"/>
      <c r="P7305" s="10"/>
      <c r="Q7305" s="15" t="str">
        <f t="shared" ca="1" si="230"/>
        <v>-</v>
      </c>
      <c r="R7305" s="6"/>
      <c r="S7305" s="6"/>
      <c r="T7305" s="6"/>
      <c r="U7305" s="6"/>
      <c r="V7305" s="6"/>
      <c r="W7305" s="6" t="str">
        <f t="shared" si="229"/>
        <v>-</v>
      </c>
      <c r="X7305" s="6"/>
      <c r="Y7305" s="6"/>
      <c r="Z7305" s="6"/>
      <c r="AA7305" s="6"/>
      <c r="AB7305" s="6"/>
      <c r="AC7305" s="6"/>
    </row>
    <row r="7306" spans="1:29" x14ac:dyDescent="0.25">
      <c r="Q7306" s="12" t="str">
        <f t="shared" ca="1" si="230"/>
        <v>-</v>
      </c>
      <c r="W7306" t="str">
        <f t="shared" si="229"/>
        <v>-</v>
      </c>
    </row>
    <row r="7307" spans="1:29" x14ac:dyDescent="0.25">
      <c r="A7307" s="6"/>
      <c r="B7307" s="10"/>
      <c r="C7307" s="6"/>
      <c r="D7307" s="6"/>
      <c r="E7307" s="6"/>
      <c r="F7307" s="6"/>
      <c r="G7307" s="6"/>
      <c r="H7307" s="6"/>
      <c r="I7307" s="6"/>
      <c r="J7307" s="6"/>
      <c r="K7307" s="6"/>
      <c r="L7307" s="6"/>
      <c r="M7307" s="6"/>
      <c r="N7307" s="6"/>
      <c r="O7307" s="6"/>
      <c r="P7307" s="10"/>
      <c r="Q7307" s="15" t="str">
        <f t="shared" ca="1" si="230"/>
        <v>-</v>
      </c>
      <c r="R7307" s="6"/>
      <c r="S7307" s="6"/>
      <c r="T7307" s="6"/>
      <c r="U7307" s="6"/>
      <c r="V7307" s="6"/>
      <c r="W7307" s="6" t="str">
        <f t="shared" si="229"/>
        <v>-</v>
      </c>
      <c r="X7307" s="6"/>
      <c r="Y7307" s="6"/>
      <c r="Z7307" s="6"/>
      <c r="AA7307" s="6"/>
      <c r="AB7307" s="6"/>
      <c r="AC7307" s="6"/>
    </row>
    <row r="7308" spans="1:29" x14ac:dyDescent="0.25">
      <c r="Q7308" s="12" t="str">
        <f t="shared" ca="1" si="230"/>
        <v>-</v>
      </c>
      <c r="W7308" t="str">
        <f t="shared" si="229"/>
        <v>-</v>
      </c>
    </row>
    <row r="7309" spans="1:29" x14ac:dyDescent="0.25">
      <c r="A7309" s="6"/>
      <c r="B7309" s="10"/>
      <c r="C7309" s="6"/>
      <c r="D7309" s="6"/>
      <c r="E7309" s="6"/>
      <c r="F7309" s="6"/>
      <c r="G7309" s="6"/>
      <c r="H7309" s="6"/>
      <c r="I7309" s="6"/>
      <c r="J7309" s="6"/>
      <c r="K7309" s="6"/>
      <c r="L7309" s="6"/>
      <c r="M7309" s="6"/>
      <c r="N7309" s="6"/>
      <c r="O7309" s="6"/>
      <c r="P7309" s="10"/>
      <c r="Q7309" s="15" t="str">
        <f t="shared" ca="1" si="230"/>
        <v>-</v>
      </c>
      <c r="R7309" s="6"/>
      <c r="S7309" s="6"/>
      <c r="T7309" s="6"/>
      <c r="U7309" s="6"/>
      <c r="V7309" s="6"/>
      <c r="W7309" s="6" t="str">
        <f t="shared" si="229"/>
        <v>-</v>
      </c>
      <c r="X7309" s="6"/>
      <c r="Y7309" s="6"/>
      <c r="Z7309" s="6"/>
      <c r="AA7309" s="6"/>
      <c r="AB7309" s="6"/>
      <c r="AC7309" s="6"/>
    </row>
    <row r="7310" spans="1:29" x14ac:dyDescent="0.25">
      <c r="Q7310" s="12" t="str">
        <f t="shared" ca="1" si="230"/>
        <v>-</v>
      </c>
      <c r="W7310" t="str">
        <f t="shared" si="229"/>
        <v>-</v>
      </c>
    </row>
    <row r="7311" spans="1:29" x14ac:dyDescent="0.25">
      <c r="A7311" s="6"/>
      <c r="B7311" s="10"/>
      <c r="C7311" s="6"/>
      <c r="D7311" s="6"/>
      <c r="E7311" s="6"/>
      <c r="F7311" s="6"/>
      <c r="G7311" s="6"/>
      <c r="H7311" s="6"/>
      <c r="I7311" s="6"/>
      <c r="J7311" s="6"/>
      <c r="K7311" s="6"/>
      <c r="L7311" s="6"/>
      <c r="M7311" s="6"/>
      <c r="N7311" s="6"/>
      <c r="O7311" s="6"/>
      <c r="P7311" s="10"/>
      <c r="Q7311" s="15" t="str">
        <f t="shared" ca="1" si="230"/>
        <v>-</v>
      </c>
      <c r="R7311" s="6"/>
      <c r="S7311" s="6"/>
      <c r="T7311" s="6"/>
      <c r="U7311" s="6"/>
      <c r="V7311" s="6"/>
      <c r="W7311" s="6" t="str">
        <f t="shared" si="229"/>
        <v>-</v>
      </c>
      <c r="X7311" s="6"/>
      <c r="Y7311" s="6"/>
      <c r="Z7311" s="6"/>
      <c r="AA7311" s="6"/>
      <c r="AB7311" s="6"/>
      <c r="AC7311" s="6"/>
    </row>
    <row r="7312" spans="1:29" x14ac:dyDescent="0.25">
      <c r="Q7312" s="12" t="str">
        <f t="shared" ca="1" si="230"/>
        <v>-</v>
      </c>
      <c r="W7312" t="str">
        <f t="shared" si="229"/>
        <v>-</v>
      </c>
    </row>
    <row r="7313" spans="1:29" x14ac:dyDescent="0.25">
      <c r="A7313" s="6"/>
      <c r="B7313" s="10"/>
      <c r="C7313" s="6"/>
      <c r="D7313" s="6"/>
      <c r="E7313" s="6"/>
      <c r="F7313" s="6"/>
      <c r="G7313" s="6"/>
      <c r="H7313" s="6"/>
      <c r="I7313" s="6"/>
      <c r="J7313" s="6"/>
      <c r="K7313" s="6"/>
      <c r="L7313" s="6"/>
      <c r="M7313" s="6"/>
      <c r="N7313" s="6"/>
      <c r="O7313" s="6"/>
      <c r="P7313" s="10"/>
      <c r="Q7313" s="15" t="str">
        <f t="shared" ca="1" si="230"/>
        <v>-</v>
      </c>
      <c r="R7313" s="6"/>
      <c r="S7313" s="6"/>
      <c r="T7313" s="6"/>
      <c r="U7313" s="6"/>
      <c r="V7313" s="6"/>
      <c r="W7313" s="6" t="str">
        <f t="shared" si="229"/>
        <v>-</v>
      </c>
      <c r="X7313" s="6"/>
      <c r="Y7313" s="6"/>
      <c r="Z7313" s="6"/>
      <c r="AA7313" s="6"/>
      <c r="AB7313" s="6"/>
      <c r="AC7313" s="6"/>
    </row>
    <row r="7314" spans="1:29" x14ac:dyDescent="0.25">
      <c r="Q7314" s="12" t="str">
        <f t="shared" ca="1" si="230"/>
        <v>-</v>
      </c>
      <c r="W7314" t="str">
        <f t="shared" si="229"/>
        <v>-</v>
      </c>
    </row>
    <row r="7315" spans="1:29" x14ac:dyDescent="0.25">
      <c r="A7315" s="6"/>
      <c r="B7315" s="10"/>
      <c r="C7315" s="6"/>
      <c r="D7315" s="6"/>
      <c r="E7315" s="6"/>
      <c r="F7315" s="6"/>
      <c r="G7315" s="6"/>
      <c r="H7315" s="6"/>
      <c r="I7315" s="6"/>
      <c r="J7315" s="6"/>
      <c r="K7315" s="6"/>
      <c r="L7315" s="6"/>
      <c r="M7315" s="6"/>
      <c r="N7315" s="6"/>
      <c r="O7315" s="6"/>
      <c r="P7315" s="10"/>
      <c r="Q7315" s="15" t="str">
        <f t="shared" ca="1" si="230"/>
        <v>-</v>
      </c>
      <c r="R7315" s="6"/>
      <c r="S7315" s="6"/>
      <c r="T7315" s="6"/>
      <c r="U7315" s="6"/>
      <c r="V7315" s="6"/>
      <c r="W7315" s="6" t="str">
        <f t="shared" si="229"/>
        <v>-</v>
      </c>
      <c r="X7315" s="6"/>
      <c r="Y7315" s="6"/>
      <c r="Z7315" s="6"/>
      <c r="AA7315" s="6"/>
      <c r="AB7315" s="6"/>
      <c r="AC7315" s="6"/>
    </row>
    <row r="7316" spans="1:29" x14ac:dyDescent="0.25">
      <c r="Q7316" s="12" t="str">
        <f t="shared" ca="1" si="230"/>
        <v>-</v>
      </c>
      <c r="W7316" t="str">
        <f t="shared" si="229"/>
        <v>-</v>
      </c>
    </row>
    <row r="7317" spans="1:29" x14ac:dyDescent="0.25">
      <c r="A7317" s="6"/>
      <c r="B7317" s="10"/>
      <c r="C7317" s="6"/>
      <c r="D7317" s="6"/>
      <c r="E7317" s="6"/>
      <c r="F7317" s="6"/>
      <c r="G7317" s="6"/>
      <c r="H7317" s="6"/>
      <c r="I7317" s="6"/>
      <c r="J7317" s="6"/>
      <c r="K7317" s="6"/>
      <c r="L7317" s="6"/>
      <c r="M7317" s="6"/>
      <c r="N7317" s="6"/>
      <c r="O7317" s="6"/>
      <c r="P7317" s="10"/>
      <c r="Q7317" s="15" t="str">
        <f t="shared" ca="1" si="230"/>
        <v>-</v>
      </c>
      <c r="R7317" s="6"/>
      <c r="S7317" s="6"/>
      <c r="T7317" s="6"/>
      <c r="U7317" s="6"/>
      <c r="V7317" s="6"/>
      <c r="W7317" s="6" t="str">
        <f t="shared" si="229"/>
        <v>-</v>
      </c>
      <c r="X7317" s="6"/>
      <c r="Y7317" s="6"/>
      <c r="Z7317" s="6"/>
      <c r="AA7317" s="6"/>
      <c r="AB7317" s="6"/>
      <c r="AC7317" s="6"/>
    </row>
    <row r="7318" spans="1:29" x14ac:dyDescent="0.25">
      <c r="Q7318" s="12" t="str">
        <f t="shared" ca="1" si="230"/>
        <v>-</v>
      </c>
      <c r="W7318" t="str">
        <f t="shared" si="229"/>
        <v>-</v>
      </c>
    </row>
    <row r="7319" spans="1:29" x14ac:dyDescent="0.25">
      <c r="A7319" s="6"/>
      <c r="B7319" s="10"/>
      <c r="C7319" s="6"/>
      <c r="D7319" s="6"/>
      <c r="E7319" s="6"/>
      <c r="F7319" s="6"/>
      <c r="G7319" s="6"/>
      <c r="H7319" s="6"/>
      <c r="I7319" s="6"/>
      <c r="J7319" s="6"/>
      <c r="K7319" s="6"/>
      <c r="L7319" s="6"/>
      <c r="M7319" s="6"/>
      <c r="N7319" s="6"/>
      <c r="O7319" s="6"/>
      <c r="P7319" s="10"/>
      <c r="Q7319" s="15" t="str">
        <f t="shared" ca="1" si="230"/>
        <v>-</v>
      </c>
      <c r="R7319" s="6"/>
      <c r="S7319" s="6"/>
      <c r="T7319" s="6"/>
      <c r="U7319" s="6"/>
      <c r="V7319" s="6"/>
      <c r="W7319" s="6" t="str">
        <f t="shared" si="229"/>
        <v>-</v>
      </c>
      <c r="X7319" s="6"/>
      <c r="Y7319" s="6"/>
      <c r="Z7319" s="6"/>
      <c r="AA7319" s="6"/>
      <c r="AB7319" s="6"/>
      <c r="AC7319" s="6"/>
    </row>
    <row r="7320" spans="1:29" x14ac:dyDescent="0.25">
      <c r="Q7320" s="12" t="str">
        <f t="shared" ca="1" si="230"/>
        <v>-</v>
      </c>
      <c r="W7320" t="str">
        <f t="shared" si="229"/>
        <v>-</v>
      </c>
    </row>
    <row r="7321" spans="1:29" x14ac:dyDescent="0.25">
      <c r="A7321" s="6"/>
      <c r="B7321" s="10"/>
      <c r="C7321" s="6"/>
      <c r="D7321" s="6"/>
      <c r="E7321" s="6"/>
      <c r="F7321" s="6"/>
      <c r="G7321" s="6"/>
      <c r="H7321" s="6"/>
      <c r="I7321" s="6"/>
      <c r="J7321" s="6"/>
      <c r="K7321" s="6"/>
      <c r="L7321" s="6"/>
      <c r="M7321" s="6"/>
      <c r="N7321" s="6"/>
      <c r="O7321" s="6"/>
      <c r="P7321" s="10"/>
      <c r="Q7321" s="15" t="str">
        <f t="shared" ca="1" si="230"/>
        <v>-</v>
      </c>
      <c r="R7321" s="6"/>
      <c r="S7321" s="6"/>
      <c r="T7321" s="6"/>
      <c r="U7321" s="6"/>
      <c r="V7321" s="6"/>
      <c r="W7321" s="6" t="str">
        <f t="shared" si="229"/>
        <v>-</v>
      </c>
      <c r="X7321" s="6"/>
      <c r="Y7321" s="6"/>
      <c r="Z7321" s="6"/>
      <c r="AA7321" s="6"/>
      <c r="AB7321" s="6"/>
      <c r="AC7321" s="6"/>
    </row>
    <row r="7322" spans="1:29" x14ac:dyDescent="0.25">
      <c r="Q7322" s="12" t="str">
        <f t="shared" ca="1" si="230"/>
        <v>-</v>
      </c>
      <c r="W7322" t="str">
        <f t="shared" si="229"/>
        <v>-</v>
      </c>
    </row>
    <row r="7323" spans="1:29" x14ac:dyDescent="0.25">
      <c r="A7323" s="6"/>
      <c r="B7323" s="10"/>
      <c r="C7323" s="6"/>
      <c r="D7323" s="6"/>
      <c r="E7323" s="6"/>
      <c r="F7323" s="6"/>
      <c r="G7323" s="6"/>
      <c r="H7323" s="6"/>
      <c r="I7323" s="6"/>
      <c r="J7323" s="6"/>
      <c r="K7323" s="6"/>
      <c r="L7323" s="6"/>
      <c r="M7323" s="6"/>
      <c r="N7323" s="6"/>
      <c r="O7323" s="6"/>
      <c r="P7323" s="10"/>
      <c r="Q7323" s="15" t="str">
        <f t="shared" ca="1" si="230"/>
        <v>-</v>
      </c>
      <c r="R7323" s="6"/>
      <c r="S7323" s="6"/>
      <c r="T7323" s="6"/>
      <c r="U7323" s="6"/>
      <c r="V7323" s="6"/>
      <c r="W7323" s="6" t="str">
        <f t="shared" si="229"/>
        <v>-</v>
      </c>
      <c r="X7323" s="6"/>
      <c r="Y7323" s="6"/>
      <c r="Z7323" s="6"/>
      <c r="AA7323" s="6"/>
      <c r="AB7323" s="6"/>
      <c r="AC7323" s="6"/>
    </row>
    <row r="7324" spans="1:29" x14ac:dyDescent="0.25">
      <c r="Q7324" s="12" t="str">
        <f t="shared" ca="1" si="230"/>
        <v>-</v>
      </c>
      <c r="W7324" t="str">
        <f t="shared" si="229"/>
        <v>-</v>
      </c>
    </row>
    <row r="7325" spans="1:29" x14ac:dyDescent="0.25">
      <c r="A7325" s="6"/>
      <c r="B7325" s="10"/>
      <c r="C7325" s="6"/>
      <c r="D7325" s="6"/>
      <c r="E7325" s="6"/>
      <c r="F7325" s="6"/>
      <c r="G7325" s="6"/>
      <c r="H7325" s="6"/>
      <c r="I7325" s="6"/>
      <c r="J7325" s="6"/>
      <c r="K7325" s="6"/>
      <c r="L7325" s="6"/>
      <c r="M7325" s="6"/>
      <c r="N7325" s="6"/>
      <c r="O7325" s="6"/>
      <c r="P7325" s="10"/>
      <c r="Q7325" s="15" t="str">
        <f t="shared" ca="1" si="230"/>
        <v>-</v>
      </c>
      <c r="R7325" s="6"/>
      <c r="S7325" s="6"/>
      <c r="T7325" s="6"/>
      <c r="U7325" s="6"/>
      <c r="V7325" s="6"/>
      <c r="W7325" s="6" t="str">
        <f t="shared" si="229"/>
        <v>-</v>
      </c>
      <c r="X7325" s="6"/>
      <c r="Y7325" s="6"/>
      <c r="Z7325" s="6"/>
      <c r="AA7325" s="6"/>
      <c r="AB7325" s="6"/>
      <c r="AC7325" s="6"/>
    </row>
    <row r="7326" spans="1:29" x14ac:dyDescent="0.25">
      <c r="Q7326" s="12" t="str">
        <f t="shared" ca="1" si="230"/>
        <v>-</v>
      </c>
      <c r="W7326" t="str">
        <f t="shared" si="229"/>
        <v>-</v>
      </c>
    </row>
    <row r="7327" spans="1:29" x14ac:dyDescent="0.25">
      <c r="A7327" s="6"/>
      <c r="B7327" s="10"/>
      <c r="C7327" s="6"/>
      <c r="D7327" s="6"/>
      <c r="E7327" s="6"/>
      <c r="F7327" s="6"/>
      <c r="G7327" s="6"/>
      <c r="H7327" s="6"/>
      <c r="I7327" s="6"/>
      <c r="J7327" s="6"/>
      <c r="K7327" s="6"/>
      <c r="L7327" s="6"/>
      <c r="M7327" s="6"/>
      <c r="N7327" s="6"/>
      <c r="O7327" s="6"/>
      <c r="P7327" s="10"/>
      <c r="Q7327" s="15" t="str">
        <f t="shared" ca="1" si="230"/>
        <v>-</v>
      </c>
      <c r="R7327" s="6"/>
      <c r="S7327" s="6"/>
      <c r="T7327" s="6"/>
      <c r="U7327" s="6"/>
      <c r="V7327" s="6"/>
      <c r="W7327" s="6" t="str">
        <f t="shared" si="229"/>
        <v>-</v>
      </c>
      <c r="X7327" s="6"/>
      <c r="Y7327" s="6"/>
      <c r="Z7327" s="6"/>
      <c r="AA7327" s="6"/>
      <c r="AB7327" s="6"/>
      <c r="AC7327" s="6"/>
    </row>
    <row r="7328" spans="1:29" x14ac:dyDescent="0.25">
      <c r="Q7328" s="12" t="str">
        <f t="shared" ca="1" si="230"/>
        <v>-</v>
      </c>
      <c r="W7328" t="str">
        <f t="shared" si="229"/>
        <v>-</v>
      </c>
    </row>
    <row r="7329" spans="1:29" x14ac:dyDescent="0.25">
      <c r="A7329" s="6"/>
      <c r="B7329" s="10"/>
      <c r="C7329" s="6"/>
      <c r="D7329" s="6"/>
      <c r="E7329" s="6"/>
      <c r="F7329" s="6"/>
      <c r="G7329" s="6"/>
      <c r="H7329" s="6"/>
      <c r="I7329" s="6"/>
      <c r="J7329" s="6"/>
      <c r="K7329" s="6"/>
      <c r="L7329" s="6"/>
      <c r="M7329" s="6"/>
      <c r="N7329" s="6"/>
      <c r="O7329" s="6"/>
      <c r="P7329" s="10"/>
      <c r="Q7329" s="15" t="str">
        <f t="shared" ca="1" si="230"/>
        <v>-</v>
      </c>
      <c r="R7329" s="6"/>
      <c r="S7329" s="6"/>
      <c r="T7329" s="6"/>
      <c r="U7329" s="6"/>
      <c r="V7329" s="6"/>
      <c r="W7329" s="6" t="str">
        <f t="shared" si="229"/>
        <v>-</v>
      </c>
      <c r="X7329" s="6"/>
      <c r="Y7329" s="6"/>
      <c r="Z7329" s="6"/>
      <c r="AA7329" s="6"/>
      <c r="AB7329" s="6"/>
      <c r="AC7329" s="6"/>
    </row>
    <row r="7330" spans="1:29" x14ac:dyDescent="0.25">
      <c r="Q7330" s="12" t="str">
        <f t="shared" ca="1" si="230"/>
        <v>-</v>
      </c>
      <c r="W7330" t="str">
        <f t="shared" si="229"/>
        <v>-</v>
      </c>
    </row>
    <row r="7331" spans="1:29" x14ac:dyDescent="0.25">
      <c r="A7331" s="6"/>
      <c r="B7331" s="10"/>
      <c r="C7331" s="6"/>
      <c r="D7331" s="6"/>
      <c r="E7331" s="6"/>
      <c r="F7331" s="6"/>
      <c r="G7331" s="6"/>
      <c r="H7331" s="6"/>
      <c r="I7331" s="6"/>
      <c r="J7331" s="6"/>
      <c r="K7331" s="6"/>
      <c r="L7331" s="6"/>
      <c r="M7331" s="6"/>
      <c r="N7331" s="6"/>
      <c r="O7331" s="6"/>
      <c r="P7331" s="10"/>
      <c r="Q7331" s="15" t="str">
        <f t="shared" ca="1" si="230"/>
        <v>-</v>
      </c>
      <c r="R7331" s="6"/>
      <c r="S7331" s="6"/>
      <c r="T7331" s="6"/>
      <c r="U7331" s="6"/>
      <c r="V7331" s="6"/>
      <c r="W7331" s="6" t="str">
        <f t="shared" si="229"/>
        <v>-</v>
      </c>
      <c r="X7331" s="6"/>
      <c r="Y7331" s="6"/>
      <c r="Z7331" s="6"/>
      <c r="AA7331" s="6"/>
      <c r="AB7331" s="6"/>
      <c r="AC7331" s="6"/>
    </row>
    <row r="7332" spans="1:29" x14ac:dyDescent="0.25">
      <c r="Q7332" s="12" t="str">
        <f t="shared" ca="1" si="230"/>
        <v>-</v>
      </c>
      <c r="W7332" t="str">
        <f t="shared" si="229"/>
        <v>-</v>
      </c>
    </row>
    <row r="7333" spans="1:29" x14ac:dyDescent="0.25">
      <c r="A7333" s="6"/>
      <c r="B7333" s="10"/>
      <c r="C7333" s="6"/>
      <c r="D7333" s="6"/>
      <c r="E7333" s="6"/>
      <c r="F7333" s="6"/>
      <c r="G7333" s="6"/>
      <c r="H7333" s="6"/>
      <c r="I7333" s="6"/>
      <c r="J7333" s="6"/>
      <c r="K7333" s="6"/>
      <c r="L7333" s="6"/>
      <c r="M7333" s="6"/>
      <c r="N7333" s="6"/>
      <c r="O7333" s="6"/>
      <c r="P7333" s="10"/>
      <c r="Q7333" s="15" t="str">
        <f t="shared" ca="1" si="230"/>
        <v>-</v>
      </c>
      <c r="R7333" s="6"/>
      <c r="S7333" s="6"/>
      <c r="T7333" s="6"/>
      <c r="U7333" s="6"/>
      <c r="V7333" s="6"/>
      <c r="W7333" s="6" t="str">
        <f t="shared" si="229"/>
        <v>-</v>
      </c>
      <c r="X7333" s="6"/>
      <c r="Y7333" s="6"/>
      <c r="Z7333" s="6"/>
      <c r="AA7333" s="6"/>
      <c r="AB7333" s="6"/>
      <c r="AC7333" s="6"/>
    </row>
    <row r="7334" spans="1:29" x14ac:dyDescent="0.25">
      <c r="Q7334" s="12" t="str">
        <f t="shared" ca="1" si="230"/>
        <v>-</v>
      </c>
      <c r="W7334" t="str">
        <f t="shared" si="229"/>
        <v>-</v>
      </c>
    </row>
    <row r="7335" spans="1:29" x14ac:dyDescent="0.25">
      <c r="A7335" s="6"/>
      <c r="B7335" s="10"/>
      <c r="C7335" s="6"/>
      <c r="D7335" s="6"/>
      <c r="E7335" s="6"/>
      <c r="F7335" s="6"/>
      <c r="G7335" s="6"/>
      <c r="H7335" s="6"/>
      <c r="I7335" s="6"/>
      <c r="J7335" s="6"/>
      <c r="K7335" s="6"/>
      <c r="L7335" s="6"/>
      <c r="M7335" s="6"/>
      <c r="N7335" s="6"/>
      <c r="O7335" s="6"/>
      <c r="P7335" s="10"/>
      <c r="Q7335" s="15" t="str">
        <f t="shared" ca="1" si="230"/>
        <v>-</v>
      </c>
      <c r="R7335" s="6"/>
      <c r="S7335" s="6"/>
      <c r="T7335" s="6"/>
      <c r="U7335" s="6"/>
      <c r="V7335" s="6"/>
      <c r="W7335" s="6" t="str">
        <f t="shared" si="229"/>
        <v>-</v>
      </c>
      <c r="X7335" s="6"/>
      <c r="Y7335" s="6"/>
      <c r="Z7335" s="6"/>
      <c r="AA7335" s="6"/>
      <c r="AB7335" s="6"/>
      <c r="AC7335" s="6"/>
    </row>
    <row r="7336" spans="1:29" x14ac:dyDescent="0.25">
      <c r="Q7336" s="12" t="str">
        <f t="shared" ca="1" si="230"/>
        <v>-</v>
      </c>
      <c r="W7336" t="str">
        <f t="shared" si="229"/>
        <v>-</v>
      </c>
    </row>
    <row r="7337" spans="1:29" x14ac:dyDescent="0.25">
      <c r="A7337" s="6"/>
      <c r="B7337" s="10"/>
      <c r="C7337" s="6"/>
      <c r="D7337" s="6"/>
      <c r="E7337" s="6"/>
      <c r="F7337" s="6"/>
      <c r="G7337" s="6"/>
      <c r="H7337" s="6"/>
      <c r="I7337" s="6"/>
      <c r="J7337" s="6"/>
      <c r="K7337" s="6"/>
      <c r="L7337" s="6"/>
      <c r="M7337" s="6"/>
      <c r="N7337" s="6"/>
      <c r="O7337" s="6"/>
      <c r="P7337" s="10"/>
      <c r="Q7337" s="15" t="str">
        <f t="shared" ca="1" si="230"/>
        <v>-</v>
      </c>
      <c r="R7337" s="6"/>
      <c r="S7337" s="6"/>
      <c r="T7337" s="6"/>
      <c r="U7337" s="6"/>
      <c r="V7337" s="6"/>
      <c r="W7337" s="6" t="str">
        <f t="shared" si="229"/>
        <v>-</v>
      </c>
      <c r="X7337" s="6"/>
      <c r="Y7337" s="6"/>
      <c r="Z7337" s="6"/>
      <c r="AA7337" s="6"/>
      <c r="AB7337" s="6"/>
      <c r="AC7337" s="6"/>
    </row>
    <row r="7338" spans="1:29" x14ac:dyDescent="0.25">
      <c r="Q7338" s="12" t="str">
        <f t="shared" ca="1" si="230"/>
        <v>-</v>
      </c>
      <c r="W7338" t="str">
        <f t="shared" si="229"/>
        <v>-</v>
      </c>
    </row>
    <row r="7339" spans="1:29" x14ac:dyDescent="0.25">
      <c r="A7339" s="6"/>
      <c r="B7339" s="10"/>
      <c r="C7339" s="6"/>
      <c r="D7339" s="6"/>
      <c r="E7339" s="6"/>
      <c r="F7339" s="6"/>
      <c r="G7339" s="6"/>
      <c r="H7339" s="6"/>
      <c r="I7339" s="6"/>
      <c r="J7339" s="6"/>
      <c r="K7339" s="6"/>
      <c r="L7339" s="6"/>
      <c r="M7339" s="6"/>
      <c r="N7339" s="6"/>
      <c r="O7339" s="6"/>
      <c r="P7339" s="10"/>
      <c r="Q7339" s="15" t="str">
        <f t="shared" ca="1" si="230"/>
        <v>-</v>
      </c>
      <c r="R7339" s="6"/>
      <c r="S7339" s="6"/>
      <c r="T7339" s="6"/>
      <c r="U7339" s="6"/>
      <c r="V7339" s="6"/>
      <c r="W7339" s="6" t="str">
        <f t="shared" si="229"/>
        <v>-</v>
      </c>
      <c r="X7339" s="6"/>
      <c r="Y7339" s="6"/>
      <c r="Z7339" s="6"/>
      <c r="AA7339" s="6"/>
      <c r="AB7339" s="6"/>
      <c r="AC7339" s="6"/>
    </row>
    <row r="7340" spans="1:29" x14ac:dyDescent="0.25">
      <c r="Q7340" s="12" t="str">
        <f t="shared" ca="1" si="230"/>
        <v>-</v>
      </c>
      <c r="W7340" t="str">
        <f t="shared" si="229"/>
        <v>-</v>
      </c>
    </row>
    <row r="7341" spans="1:29" x14ac:dyDescent="0.25">
      <c r="A7341" s="6"/>
      <c r="B7341" s="10"/>
      <c r="C7341" s="6"/>
      <c r="D7341" s="6"/>
      <c r="E7341" s="6"/>
      <c r="F7341" s="6"/>
      <c r="G7341" s="6"/>
      <c r="H7341" s="6"/>
      <c r="I7341" s="6"/>
      <c r="J7341" s="6"/>
      <c r="K7341" s="6"/>
      <c r="L7341" s="6"/>
      <c r="M7341" s="6"/>
      <c r="N7341" s="6"/>
      <c r="O7341" s="6"/>
      <c r="P7341" s="10"/>
      <c r="Q7341" s="15" t="str">
        <f t="shared" ca="1" si="230"/>
        <v>-</v>
      </c>
      <c r="R7341" s="6"/>
      <c r="S7341" s="6"/>
      <c r="T7341" s="6"/>
      <c r="U7341" s="6"/>
      <c r="V7341" s="6"/>
      <c r="W7341" s="6" t="str">
        <f t="shared" si="229"/>
        <v>-</v>
      </c>
      <c r="X7341" s="6"/>
      <c r="Y7341" s="6"/>
      <c r="Z7341" s="6"/>
      <c r="AA7341" s="6"/>
      <c r="AB7341" s="6"/>
      <c r="AC7341" s="6"/>
    </row>
    <row r="7342" spans="1:29" x14ac:dyDescent="0.25">
      <c r="Q7342" s="12" t="str">
        <f t="shared" ca="1" si="230"/>
        <v>-</v>
      </c>
      <c r="W7342" t="str">
        <f t="shared" si="229"/>
        <v>-</v>
      </c>
    </row>
    <row r="7343" spans="1:29" x14ac:dyDescent="0.25">
      <c r="A7343" s="6"/>
      <c r="B7343" s="10"/>
      <c r="C7343" s="6"/>
      <c r="D7343" s="6"/>
      <c r="E7343" s="6"/>
      <c r="F7343" s="6"/>
      <c r="G7343" s="6"/>
      <c r="H7343" s="6"/>
      <c r="I7343" s="6"/>
      <c r="J7343" s="6"/>
      <c r="K7343" s="6"/>
      <c r="L7343" s="6"/>
      <c r="M7343" s="6"/>
      <c r="N7343" s="6"/>
      <c r="O7343" s="6"/>
      <c r="P7343" s="10"/>
      <c r="Q7343" s="15" t="str">
        <f t="shared" ca="1" si="230"/>
        <v>-</v>
      </c>
      <c r="R7343" s="6"/>
      <c r="S7343" s="6"/>
      <c r="T7343" s="6"/>
      <c r="U7343" s="6"/>
      <c r="V7343" s="6"/>
      <c r="W7343" s="6" t="str">
        <f t="shared" si="229"/>
        <v>-</v>
      </c>
      <c r="X7343" s="6"/>
      <c r="Y7343" s="6"/>
      <c r="Z7343" s="6"/>
      <c r="AA7343" s="6"/>
      <c r="AB7343" s="6"/>
      <c r="AC7343" s="6"/>
    </row>
    <row r="7344" spans="1:29" x14ac:dyDescent="0.25">
      <c r="Q7344" s="12" t="str">
        <f t="shared" ca="1" si="230"/>
        <v>-</v>
      </c>
      <c r="W7344" t="str">
        <f t="shared" si="229"/>
        <v>-</v>
      </c>
    </row>
    <row r="7345" spans="1:29" x14ac:dyDescent="0.25">
      <c r="A7345" s="6"/>
      <c r="B7345" s="10"/>
      <c r="C7345" s="6"/>
      <c r="D7345" s="6"/>
      <c r="E7345" s="6"/>
      <c r="F7345" s="6"/>
      <c r="G7345" s="6"/>
      <c r="H7345" s="6"/>
      <c r="I7345" s="6"/>
      <c r="J7345" s="6"/>
      <c r="K7345" s="6"/>
      <c r="L7345" s="6"/>
      <c r="M7345" s="6"/>
      <c r="N7345" s="6"/>
      <c r="O7345" s="6"/>
      <c r="P7345" s="10"/>
      <c r="Q7345" s="15" t="str">
        <f t="shared" ca="1" si="230"/>
        <v>-</v>
      </c>
      <c r="R7345" s="6"/>
      <c r="S7345" s="6"/>
      <c r="T7345" s="6"/>
      <c r="U7345" s="6"/>
      <c r="V7345" s="6"/>
      <c r="W7345" s="6" t="str">
        <f t="shared" si="229"/>
        <v>-</v>
      </c>
      <c r="X7345" s="6"/>
      <c r="Y7345" s="6"/>
      <c r="Z7345" s="6"/>
      <c r="AA7345" s="6"/>
      <c r="AB7345" s="6"/>
      <c r="AC7345" s="6"/>
    </row>
    <row r="7346" spans="1:29" x14ac:dyDescent="0.25">
      <c r="Q7346" s="12" t="str">
        <f t="shared" ca="1" si="230"/>
        <v>-</v>
      </c>
      <c r="W7346" t="str">
        <f t="shared" si="229"/>
        <v>-</v>
      </c>
    </row>
    <row r="7347" spans="1:29" x14ac:dyDescent="0.25">
      <c r="A7347" s="6"/>
      <c r="B7347" s="10"/>
      <c r="C7347" s="6"/>
      <c r="D7347" s="6"/>
      <c r="E7347" s="6"/>
      <c r="F7347" s="6"/>
      <c r="G7347" s="6"/>
      <c r="H7347" s="6"/>
      <c r="I7347" s="6"/>
      <c r="J7347" s="6"/>
      <c r="K7347" s="6"/>
      <c r="L7347" s="6"/>
      <c r="M7347" s="6"/>
      <c r="N7347" s="6"/>
      <c r="O7347" s="6"/>
      <c r="P7347" s="10"/>
      <c r="Q7347" s="15" t="str">
        <f t="shared" ca="1" si="230"/>
        <v>-</v>
      </c>
      <c r="R7347" s="6"/>
      <c r="S7347" s="6"/>
      <c r="T7347" s="6"/>
      <c r="U7347" s="6"/>
      <c r="V7347" s="6"/>
      <c r="W7347" s="6" t="str">
        <f t="shared" si="229"/>
        <v>-</v>
      </c>
      <c r="X7347" s="6"/>
      <c r="Y7347" s="6"/>
      <c r="Z7347" s="6"/>
      <c r="AA7347" s="6"/>
      <c r="AB7347" s="6"/>
      <c r="AC7347" s="6"/>
    </row>
    <row r="7348" spans="1:29" x14ac:dyDescent="0.25">
      <c r="Q7348" s="12" t="str">
        <f t="shared" ca="1" si="230"/>
        <v>-</v>
      </c>
      <c r="W7348" t="str">
        <f t="shared" si="229"/>
        <v>-</v>
      </c>
    </row>
    <row r="7349" spans="1:29" x14ac:dyDescent="0.25">
      <c r="A7349" s="6"/>
      <c r="B7349" s="10"/>
      <c r="C7349" s="6"/>
      <c r="D7349" s="6"/>
      <c r="E7349" s="6"/>
      <c r="F7349" s="6"/>
      <c r="G7349" s="6"/>
      <c r="H7349" s="6"/>
      <c r="I7349" s="6"/>
      <c r="J7349" s="6"/>
      <c r="K7349" s="6"/>
      <c r="L7349" s="6"/>
      <c r="M7349" s="6"/>
      <c r="N7349" s="6"/>
      <c r="O7349" s="6"/>
      <c r="P7349" s="10"/>
      <c r="Q7349" s="15" t="str">
        <f t="shared" ca="1" si="230"/>
        <v>-</v>
      </c>
      <c r="R7349" s="6"/>
      <c r="S7349" s="6"/>
      <c r="T7349" s="6"/>
      <c r="U7349" s="6"/>
      <c r="V7349" s="6"/>
      <c r="W7349" s="6" t="str">
        <f t="shared" si="229"/>
        <v>-</v>
      </c>
      <c r="X7349" s="6"/>
      <c r="Y7349" s="6"/>
      <c r="Z7349" s="6"/>
      <c r="AA7349" s="6"/>
      <c r="AB7349" s="6"/>
      <c r="AC7349" s="6"/>
    </row>
    <row r="7350" spans="1:29" x14ac:dyDescent="0.25">
      <c r="Q7350" s="12" t="str">
        <f t="shared" ca="1" si="230"/>
        <v>-</v>
      </c>
      <c r="W7350" t="str">
        <f t="shared" si="229"/>
        <v>-</v>
      </c>
    </row>
    <row r="7351" spans="1:29" x14ac:dyDescent="0.25">
      <c r="A7351" s="6"/>
      <c r="B7351" s="10"/>
      <c r="C7351" s="6"/>
      <c r="D7351" s="6"/>
      <c r="E7351" s="6"/>
      <c r="F7351" s="6"/>
      <c r="G7351" s="6"/>
      <c r="H7351" s="6"/>
      <c r="I7351" s="6"/>
      <c r="J7351" s="6"/>
      <c r="K7351" s="6"/>
      <c r="L7351" s="6"/>
      <c r="M7351" s="6"/>
      <c r="N7351" s="6"/>
      <c r="O7351" s="6"/>
      <c r="P7351" s="10"/>
      <c r="Q7351" s="15" t="str">
        <f t="shared" ca="1" si="230"/>
        <v>-</v>
      </c>
      <c r="R7351" s="6"/>
      <c r="S7351" s="6"/>
      <c r="T7351" s="6"/>
      <c r="U7351" s="6"/>
      <c r="V7351" s="6"/>
      <c r="W7351" s="6" t="str">
        <f t="shared" si="229"/>
        <v>-</v>
      </c>
      <c r="X7351" s="6"/>
      <c r="Y7351" s="6"/>
      <c r="Z7351" s="6"/>
      <c r="AA7351" s="6"/>
      <c r="AB7351" s="6"/>
      <c r="AC7351" s="6"/>
    </row>
    <row r="7352" spans="1:29" x14ac:dyDescent="0.25">
      <c r="Q7352" s="12" t="str">
        <f t="shared" ca="1" si="230"/>
        <v>-</v>
      </c>
      <c r="W7352" t="str">
        <f t="shared" si="229"/>
        <v>-</v>
      </c>
    </row>
    <row r="7353" spans="1:29" x14ac:dyDescent="0.25">
      <c r="A7353" s="6"/>
      <c r="B7353" s="10"/>
      <c r="C7353" s="6"/>
      <c r="D7353" s="6"/>
      <c r="E7353" s="6"/>
      <c r="F7353" s="6"/>
      <c r="G7353" s="6"/>
      <c r="H7353" s="6"/>
      <c r="I7353" s="6"/>
      <c r="J7353" s="6"/>
      <c r="K7353" s="6"/>
      <c r="L7353" s="6"/>
      <c r="M7353" s="6"/>
      <c r="N7353" s="6"/>
      <c r="O7353" s="6"/>
      <c r="P7353" s="10"/>
      <c r="Q7353" s="15" t="str">
        <f t="shared" ca="1" si="230"/>
        <v>-</v>
      </c>
      <c r="R7353" s="6"/>
      <c r="S7353" s="6"/>
      <c r="T7353" s="6"/>
      <c r="U7353" s="6"/>
      <c r="V7353" s="6"/>
      <c r="W7353" s="6" t="str">
        <f t="shared" si="229"/>
        <v>-</v>
      </c>
      <c r="X7353" s="6"/>
      <c r="Y7353" s="6"/>
      <c r="Z7353" s="6"/>
      <c r="AA7353" s="6"/>
      <c r="AB7353" s="6"/>
      <c r="AC7353" s="6"/>
    </row>
    <row r="7354" spans="1:29" x14ac:dyDescent="0.25">
      <c r="Q7354" s="12" t="str">
        <f t="shared" ca="1" si="230"/>
        <v>-</v>
      </c>
      <c r="W7354" t="str">
        <f t="shared" si="229"/>
        <v>-</v>
      </c>
    </row>
    <row r="7355" spans="1:29" x14ac:dyDescent="0.25">
      <c r="A7355" s="6"/>
      <c r="B7355" s="10"/>
      <c r="C7355" s="6"/>
      <c r="D7355" s="6"/>
      <c r="E7355" s="6"/>
      <c r="F7355" s="6"/>
      <c r="G7355" s="6"/>
      <c r="H7355" s="6"/>
      <c r="I7355" s="6"/>
      <c r="J7355" s="6"/>
      <c r="K7355" s="6"/>
      <c r="L7355" s="6"/>
      <c r="M7355" s="6"/>
      <c r="N7355" s="6"/>
      <c r="O7355" s="6"/>
      <c r="P7355" s="10"/>
      <c r="Q7355" s="15" t="str">
        <f t="shared" ca="1" si="230"/>
        <v>-</v>
      </c>
      <c r="R7355" s="6"/>
      <c r="S7355" s="6"/>
      <c r="T7355" s="6"/>
      <c r="U7355" s="6"/>
      <c r="V7355" s="6"/>
      <c r="W7355" s="6" t="str">
        <f t="shared" si="229"/>
        <v>-</v>
      </c>
      <c r="X7355" s="6"/>
      <c r="Y7355" s="6"/>
      <c r="Z7355" s="6"/>
      <c r="AA7355" s="6"/>
      <c r="AB7355" s="6"/>
      <c r="AC7355" s="6"/>
    </row>
    <row r="7356" spans="1:29" x14ac:dyDescent="0.25">
      <c r="Q7356" s="12" t="str">
        <f t="shared" ca="1" si="230"/>
        <v>-</v>
      </c>
      <c r="W7356" t="str">
        <f t="shared" si="229"/>
        <v>-</v>
      </c>
    </row>
    <row r="7357" spans="1:29" x14ac:dyDescent="0.25">
      <c r="A7357" s="6"/>
      <c r="B7357" s="10"/>
      <c r="C7357" s="6"/>
      <c r="D7357" s="6"/>
      <c r="E7357" s="6"/>
      <c r="F7357" s="6"/>
      <c r="G7357" s="6"/>
      <c r="H7357" s="6"/>
      <c r="I7357" s="6"/>
      <c r="J7357" s="6"/>
      <c r="K7357" s="6"/>
      <c r="L7357" s="6"/>
      <c r="M7357" s="6"/>
      <c r="N7357" s="6"/>
      <c r="O7357" s="6"/>
      <c r="P7357" s="10"/>
      <c r="Q7357" s="15" t="str">
        <f t="shared" ca="1" si="230"/>
        <v>-</v>
      </c>
      <c r="R7357" s="6"/>
      <c r="S7357" s="6"/>
      <c r="T7357" s="6"/>
      <c r="U7357" s="6"/>
      <c r="V7357" s="6"/>
      <c r="W7357" s="6" t="str">
        <f t="shared" si="229"/>
        <v>-</v>
      </c>
      <c r="X7357" s="6"/>
      <c r="Y7357" s="6"/>
      <c r="Z7357" s="6"/>
      <c r="AA7357" s="6"/>
      <c r="AB7357" s="6"/>
      <c r="AC7357" s="6"/>
    </row>
    <row r="7358" spans="1:29" x14ac:dyDescent="0.25">
      <c r="Q7358" s="12" t="str">
        <f t="shared" ca="1" si="230"/>
        <v>-</v>
      </c>
      <c r="W7358" t="str">
        <f t="shared" si="229"/>
        <v>-</v>
      </c>
    </row>
    <row r="7359" spans="1:29" x14ac:dyDescent="0.25">
      <c r="A7359" s="6"/>
      <c r="B7359" s="10"/>
      <c r="C7359" s="6"/>
      <c r="D7359" s="6"/>
      <c r="E7359" s="6"/>
      <c r="F7359" s="6"/>
      <c r="G7359" s="6"/>
      <c r="H7359" s="6"/>
      <c r="I7359" s="6"/>
      <c r="J7359" s="6"/>
      <c r="K7359" s="6"/>
      <c r="L7359" s="6"/>
      <c r="M7359" s="6"/>
      <c r="N7359" s="6"/>
      <c r="O7359" s="6"/>
      <c r="P7359" s="10"/>
      <c r="Q7359" s="15" t="str">
        <f t="shared" ca="1" si="230"/>
        <v>-</v>
      </c>
      <c r="R7359" s="6"/>
      <c r="S7359" s="6"/>
      <c r="T7359" s="6"/>
      <c r="U7359" s="6"/>
      <c r="V7359" s="6"/>
      <c r="W7359" s="6" t="str">
        <f t="shared" ref="W7359:W7422" si="231">IF(OR(ISBLANK(J7359),ISBLANK(V7359)),"-",(IF(J7359=V7359,"Yes","No")))</f>
        <v>-</v>
      </c>
      <c r="X7359" s="6"/>
      <c r="Y7359" s="6"/>
      <c r="Z7359" s="6"/>
      <c r="AA7359" s="6"/>
      <c r="AB7359" s="6"/>
      <c r="AC7359" s="6"/>
    </row>
    <row r="7360" spans="1:29" x14ac:dyDescent="0.25">
      <c r="Q7360" s="12" t="str">
        <f t="shared" ref="Q7360:Q7423" ca="1" si="232">IF(B7360&gt;1/1/1900, (IF(R7360="Closed",(DATEDIF(B7360,P7360,"d"))-(DATEDIF(M7360,O7360,"d")),IF(OR(R7360="Pending",ISBLANK(P7360)),TODAY()-B7360))),"-")</f>
        <v>-</v>
      </c>
      <c r="W7360" t="str">
        <f t="shared" si="231"/>
        <v>-</v>
      </c>
    </row>
    <row r="7361" spans="1:29" x14ac:dyDescent="0.25">
      <c r="A7361" s="6"/>
      <c r="B7361" s="10"/>
      <c r="C7361" s="6"/>
      <c r="D7361" s="6"/>
      <c r="E7361" s="6"/>
      <c r="F7361" s="6"/>
      <c r="G7361" s="6"/>
      <c r="H7361" s="6"/>
      <c r="I7361" s="6"/>
      <c r="J7361" s="6"/>
      <c r="K7361" s="6"/>
      <c r="L7361" s="6"/>
      <c r="M7361" s="6"/>
      <c r="N7361" s="6"/>
      <c r="O7361" s="6"/>
      <c r="P7361" s="10"/>
      <c r="Q7361" s="15" t="str">
        <f t="shared" ca="1" si="232"/>
        <v>-</v>
      </c>
      <c r="R7361" s="6"/>
      <c r="S7361" s="6"/>
      <c r="T7361" s="6"/>
      <c r="U7361" s="6"/>
      <c r="V7361" s="6"/>
      <c r="W7361" s="6" t="str">
        <f t="shared" si="231"/>
        <v>-</v>
      </c>
      <c r="X7361" s="6"/>
      <c r="Y7361" s="6"/>
      <c r="Z7361" s="6"/>
      <c r="AA7361" s="6"/>
      <c r="AB7361" s="6"/>
      <c r="AC7361" s="6"/>
    </row>
    <row r="7362" spans="1:29" x14ac:dyDescent="0.25">
      <c r="Q7362" s="12" t="str">
        <f t="shared" ca="1" si="232"/>
        <v>-</v>
      </c>
      <c r="W7362" t="str">
        <f t="shared" si="231"/>
        <v>-</v>
      </c>
    </row>
    <row r="7363" spans="1:29" x14ac:dyDescent="0.25">
      <c r="A7363" s="6"/>
      <c r="B7363" s="10"/>
      <c r="C7363" s="6"/>
      <c r="D7363" s="6"/>
      <c r="E7363" s="6"/>
      <c r="F7363" s="6"/>
      <c r="G7363" s="6"/>
      <c r="H7363" s="6"/>
      <c r="I7363" s="6"/>
      <c r="J7363" s="6"/>
      <c r="K7363" s="6"/>
      <c r="L7363" s="6"/>
      <c r="M7363" s="6"/>
      <c r="N7363" s="6"/>
      <c r="O7363" s="6"/>
      <c r="P7363" s="10"/>
      <c r="Q7363" s="15" t="str">
        <f t="shared" ca="1" si="232"/>
        <v>-</v>
      </c>
      <c r="R7363" s="6"/>
      <c r="S7363" s="6"/>
      <c r="T7363" s="6"/>
      <c r="U7363" s="6"/>
      <c r="V7363" s="6"/>
      <c r="W7363" s="6" t="str">
        <f t="shared" si="231"/>
        <v>-</v>
      </c>
      <c r="X7363" s="6"/>
      <c r="Y7363" s="6"/>
      <c r="Z7363" s="6"/>
      <c r="AA7363" s="6"/>
      <c r="AB7363" s="6"/>
      <c r="AC7363" s="6"/>
    </row>
    <row r="7364" spans="1:29" x14ac:dyDescent="0.25">
      <c r="Q7364" s="12" t="str">
        <f t="shared" ca="1" si="232"/>
        <v>-</v>
      </c>
      <c r="W7364" t="str">
        <f t="shared" si="231"/>
        <v>-</v>
      </c>
    </row>
    <row r="7365" spans="1:29" x14ac:dyDescent="0.25">
      <c r="A7365" s="6"/>
      <c r="B7365" s="10"/>
      <c r="C7365" s="6"/>
      <c r="D7365" s="6"/>
      <c r="E7365" s="6"/>
      <c r="F7365" s="6"/>
      <c r="G7365" s="6"/>
      <c r="H7365" s="6"/>
      <c r="I7365" s="6"/>
      <c r="J7365" s="6"/>
      <c r="K7365" s="6"/>
      <c r="L7365" s="6"/>
      <c r="M7365" s="6"/>
      <c r="N7365" s="6"/>
      <c r="O7365" s="6"/>
      <c r="P7365" s="10"/>
      <c r="Q7365" s="15" t="str">
        <f t="shared" ca="1" si="232"/>
        <v>-</v>
      </c>
      <c r="R7365" s="6"/>
      <c r="S7365" s="6"/>
      <c r="T7365" s="6"/>
      <c r="U7365" s="6"/>
      <c r="V7365" s="6"/>
      <c r="W7365" s="6" t="str">
        <f t="shared" si="231"/>
        <v>-</v>
      </c>
      <c r="X7365" s="6"/>
      <c r="Y7365" s="6"/>
      <c r="Z7365" s="6"/>
      <c r="AA7365" s="6"/>
      <c r="AB7365" s="6"/>
      <c r="AC7365" s="6"/>
    </row>
    <row r="7366" spans="1:29" x14ac:dyDescent="0.25">
      <c r="Q7366" s="12" t="str">
        <f t="shared" ca="1" si="232"/>
        <v>-</v>
      </c>
      <c r="W7366" t="str">
        <f t="shared" si="231"/>
        <v>-</v>
      </c>
    </row>
    <row r="7367" spans="1:29" x14ac:dyDescent="0.25">
      <c r="A7367" s="6"/>
      <c r="B7367" s="10"/>
      <c r="C7367" s="6"/>
      <c r="D7367" s="6"/>
      <c r="E7367" s="6"/>
      <c r="F7367" s="6"/>
      <c r="G7367" s="6"/>
      <c r="H7367" s="6"/>
      <c r="I7367" s="6"/>
      <c r="J7367" s="6"/>
      <c r="K7367" s="6"/>
      <c r="L7367" s="6"/>
      <c r="M7367" s="6"/>
      <c r="N7367" s="6"/>
      <c r="O7367" s="6"/>
      <c r="P7367" s="10"/>
      <c r="Q7367" s="15" t="str">
        <f t="shared" ca="1" si="232"/>
        <v>-</v>
      </c>
      <c r="R7367" s="6"/>
      <c r="S7367" s="6"/>
      <c r="T7367" s="6"/>
      <c r="U7367" s="6"/>
      <c r="V7367" s="6"/>
      <c r="W7367" s="6" t="str">
        <f t="shared" si="231"/>
        <v>-</v>
      </c>
      <c r="X7367" s="6"/>
      <c r="Y7367" s="6"/>
      <c r="Z7367" s="6"/>
      <c r="AA7367" s="6"/>
      <c r="AB7367" s="6"/>
      <c r="AC7367" s="6"/>
    </row>
    <row r="7368" spans="1:29" x14ac:dyDescent="0.25">
      <c r="Q7368" s="12" t="str">
        <f t="shared" ca="1" si="232"/>
        <v>-</v>
      </c>
      <c r="W7368" t="str">
        <f t="shared" si="231"/>
        <v>-</v>
      </c>
    </row>
    <row r="7369" spans="1:29" x14ac:dyDescent="0.25">
      <c r="A7369" s="6"/>
      <c r="B7369" s="10"/>
      <c r="C7369" s="6"/>
      <c r="D7369" s="6"/>
      <c r="E7369" s="6"/>
      <c r="F7369" s="6"/>
      <c r="G7369" s="6"/>
      <c r="H7369" s="6"/>
      <c r="I7369" s="6"/>
      <c r="J7369" s="6"/>
      <c r="K7369" s="6"/>
      <c r="L7369" s="6"/>
      <c r="M7369" s="6"/>
      <c r="N7369" s="6"/>
      <c r="O7369" s="6"/>
      <c r="P7369" s="10"/>
      <c r="Q7369" s="15" t="str">
        <f t="shared" ca="1" si="232"/>
        <v>-</v>
      </c>
      <c r="R7369" s="6"/>
      <c r="S7369" s="6"/>
      <c r="T7369" s="6"/>
      <c r="U7369" s="6"/>
      <c r="V7369" s="6"/>
      <c r="W7369" s="6" t="str">
        <f t="shared" si="231"/>
        <v>-</v>
      </c>
      <c r="X7369" s="6"/>
      <c r="Y7369" s="6"/>
      <c r="Z7369" s="6"/>
      <c r="AA7369" s="6"/>
      <c r="AB7369" s="6"/>
      <c r="AC7369" s="6"/>
    </row>
    <row r="7370" spans="1:29" x14ac:dyDescent="0.25">
      <c r="Q7370" s="12" t="str">
        <f t="shared" ca="1" si="232"/>
        <v>-</v>
      </c>
      <c r="W7370" t="str">
        <f t="shared" si="231"/>
        <v>-</v>
      </c>
    </row>
    <row r="7371" spans="1:29" x14ac:dyDescent="0.25">
      <c r="A7371" s="6"/>
      <c r="B7371" s="10"/>
      <c r="C7371" s="6"/>
      <c r="D7371" s="6"/>
      <c r="E7371" s="6"/>
      <c r="F7371" s="6"/>
      <c r="G7371" s="6"/>
      <c r="H7371" s="6"/>
      <c r="I7371" s="6"/>
      <c r="J7371" s="6"/>
      <c r="K7371" s="6"/>
      <c r="L7371" s="6"/>
      <c r="M7371" s="6"/>
      <c r="N7371" s="6"/>
      <c r="O7371" s="6"/>
      <c r="P7371" s="10"/>
      <c r="Q7371" s="15" t="str">
        <f t="shared" ca="1" si="232"/>
        <v>-</v>
      </c>
      <c r="R7371" s="6"/>
      <c r="S7371" s="6"/>
      <c r="T7371" s="6"/>
      <c r="U7371" s="6"/>
      <c r="V7371" s="6"/>
      <c r="W7371" s="6" t="str">
        <f t="shared" si="231"/>
        <v>-</v>
      </c>
      <c r="X7371" s="6"/>
      <c r="Y7371" s="6"/>
      <c r="Z7371" s="6"/>
      <c r="AA7371" s="6"/>
      <c r="AB7371" s="6"/>
      <c r="AC7371" s="6"/>
    </row>
    <row r="7372" spans="1:29" x14ac:dyDescent="0.25">
      <c r="Q7372" s="12" t="str">
        <f t="shared" ca="1" si="232"/>
        <v>-</v>
      </c>
      <c r="W7372" t="str">
        <f t="shared" si="231"/>
        <v>-</v>
      </c>
    </row>
    <row r="7373" spans="1:29" x14ac:dyDescent="0.25">
      <c r="A7373" s="6"/>
      <c r="B7373" s="10"/>
      <c r="C7373" s="6"/>
      <c r="D7373" s="6"/>
      <c r="E7373" s="6"/>
      <c r="F7373" s="6"/>
      <c r="G7373" s="6"/>
      <c r="H7373" s="6"/>
      <c r="I7373" s="6"/>
      <c r="J7373" s="6"/>
      <c r="K7373" s="6"/>
      <c r="L7373" s="6"/>
      <c r="M7373" s="6"/>
      <c r="N7373" s="6"/>
      <c r="O7373" s="6"/>
      <c r="P7373" s="10"/>
      <c r="Q7373" s="15" t="str">
        <f t="shared" ca="1" si="232"/>
        <v>-</v>
      </c>
      <c r="R7373" s="6"/>
      <c r="S7373" s="6"/>
      <c r="T7373" s="6"/>
      <c r="U7373" s="6"/>
      <c r="V7373" s="6"/>
      <c r="W7373" s="6" t="str">
        <f t="shared" si="231"/>
        <v>-</v>
      </c>
      <c r="X7373" s="6"/>
      <c r="Y7373" s="6"/>
      <c r="Z7373" s="6"/>
      <c r="AA7373" s="6"/>
      <c r="AB7373" s="6"/>
      <c r="AC7373" s="6"/>
    </row>
    <row r="7374" spans="1:29" x14ac:dyDescent="0.25">
      <c r="Q7374" s="12" t="str">
        <f t="shared" ca="1" si="232"/>
        <v>-</v>
      </c>
      <c r="W7374" t="str">
        <f t="shared" si="231"/>
        <v>-</v>
      </c>
    </row>
    <row r="7375" spans="1:29" x14ac:dyDescent="0.25">
      <c r="A7375" s="6"/>
      <c r="B7375" s="10"/>
      <c r="C7375" s="6"/>
      <c r="D7375" s="6"/>
      <c r="E7375" s="6"/>
      <c r="F7375" s="6"/>
      <c r="G7375" s="6"/>
      <c r="H7375" s="6"/>
      <c r="I7375" s="6"/>
      <c r="J7375" s="6"/>
      <c r="K7375" s="6"/>
      <c r="L7375" s="6"/>
      <c r="M7375" s="6"/>
      <c r="N7375" s="6"/>
      <c r="O7375" s="6"/>
      <c r="P7375" s="10"/>
      <c r="Q7375" s="15" t="str">
        <f t="shared" ca="1" si="232"/>
        <v>-</v>
      </c>
      <c r="R7375" s="6"/>
      <c r="S7375" s="6"/>
      <c r="T7375" s="6"/>
      <c r="U7375" s="6"/>
      <c r="V7375" s="6"/>
      <c r="W7375" s="6" t="str">
        <f t="shared" si="231"/>
        <v>-</v>
      </c>
      <c r="X7375" s="6"/>
      <c r="Y7375" s="6"/>
      <c r="Z7375" s="6"/>
      <c r="AA7375" s="6"/>
      <c r="AB7375" s="6"/>
      <c r="AC7375" s="6"/>
    </row>
    <row r="7376" spans="1:29" x14ac:dyDescent="0.25">
      <c r="Q7376" s="12" t="str">
        <f t="shared" ca="1" si="232"/>
        <v>-</v>
      </c>
      <c r="W7376" t="str">
        <f t="shared" si="231"/>
        <v>-</v>
      </c>
    </row>
    <row r="7377" spans="1:29" x14ac:dyDescent="0.25">
      <c r="A7377" s="6"/>
      <c r="B7377" s="10"/>
      <c r="C7377" s="6"/>
      <c r="D7377" s="6"/>
      <c r="E7377" s="6"/>
      <c r="F7377" s="6"/>
      <c r="G7377" s="6"/>
      <c r="H7377" s="6"/>
      <c r="I7377" s="6"/>
      <c r="J7377" s="6"/>
      <c r="K7377" s="6"/>
      <c r="L7377" s="6"/>
      <c r="M7377" s="6"/>
      <c r="N7377" s="6"/>
      <c r="O7377" s="6"/>
      <c r="P7377" s="10"/>
      <c r="Q7377" s="15" t="str">
        <f t="shared" ca="1" si="232"/>
        <v>-</v>
      </c>
      <c r="R7377" s="6"/>
      <c r="S7377" s="6"/>
      <c r="T7377" s="6"/>
      <c r="U7377" s="6"/>
      <c r="V7377" s="6"/>
      <c r="W7377" s="6" t="str">
        <f t="shared" si="231"/>
        <v>-</v>
      </c>
      <c r="X7377" s="6"/>
      <c r="Y7377" s="6"/>
      <c r="Z7377" s="6"/>
      <c r="AA7377" s="6"/>
      <c r="AB7377" s="6"/>
      <c r="AC7377" s="6"/>
    </row>
    <row r="7378" spans="1:29" x14ac:dyDescent="0.25">
      <c r="Q7378" s="12" t="str">
        <f t="shared" ca="1" si="232"/>
        <v>-</v>
      </c>
      <c r="W7378" t="str">
        <f t="shared" si="231"/>
        <v>-</v>
      </c>
    </row>
    <row r="7379" spans="1:29" x14ac:dyDescent="0.25">
      <c r="A7379" s="6"/>
      <c r="B7379" s="10"/>
      <c r="C7379" s="6"/>
      <c r="D7379" s="6"/>
      <c r="E7379" s="6"/>
      <c r="F7379" s="6"/>
      <c r="G7379" s="6"/>
      <c r="H7379" s="6"/>
      <c r="I7379" s="6"/>
      <c r="J7379" s="6"/>
      <c r="K7379" s="6"/>
      <c r="L7379" s="6"/>
      <c r="M7379" s="6"/>
      <c r="N7379" s="6"/>
      <c r="O7379" s="6"/>
      <c r="P7379" s="10"/>
      <c r="Q7379" s="15" t="str">
        <f t="shared" ca="1" si="232"/>
        <v>-</v>
      </c>
      <c r="R7379" s="6"/>
      <c r="S7379" s="6"/>
      <c r="T7379" s="6"/>
      <c r="U7379" s="6"/>
      <c r="V7379" s="6"/>
      <c r="W7379" s="6" t="str">
        <f t="shared" si="231"/>
        <v>-</v>
      </c>
      <c r="X7379" s="6"/>
      <c r="Y7379" s="6"/>
      <c r="Z7379" s="6"/>
      <c r="AA7379" s="6"/>
      <c r="AB7379" s="6"/>
      <c r="AC7379" s="6"/>
    </row>
    <row r="7380" spans="1:29" x14ac:dyDescent="0.25">
      <c r="Q7380" s="12" t="str">
        <f t="shared" ca="1" si="232"/>
        <v>-</v>
      </c>
      <c r="W7380" t="str">
        <f t="shared" si="231"/>
        <v>-</v>
      </c>
    </row>
    <row r="7381" spans="1:29" x14ac:dyDescent="0.25">
      <c r="A7381" s="6"/>
      <c r="B7381" s="10"/>
      <c r="C7381" s="6"/>
      <c r="D7381" s="6"/>
      <c r="E7381" s="6"/>
      <c r="F7381" s="6"/>
      <c r="G7381" s="6"/>
      <c r="H7381" s="6"/>
      <c r="I7381" s="6"/>
      <c r="J7381" s="6"/>
      <c r="K7381" s="6"/>
      <c r="L7381" s="6"/>
      <c r="M7381" s="6"/>
      <c r="N7381" s="6"/>
      <c r="O7381" s="6"/>
      <c r="P7381" s="10"/>
      <c r="Q7381" s="15" t="str">
        <f t="shared" ca="1" si="232"/>
        <v>-</v>
      </c>
      <c r="R7381" s="6"/>
      <c r="S7381" s="6"/>
      <c r="T7381" s="6"/>
      <c r="U7381" s="6"/>
      <c r="V7381" s="6"/>
      <c r="W7381" s="6" t="str">
        <f t="shared" si="231"/>
        <v>-</v>
      </c>
      <c r="X7381" s="6"/>
      <c r="Y7381" s="6"/>
      <c r="Z7381" s="6"/>
      <c r="AA7381" s="6"/>
      <c r="AB7381" s="6"/>
      <c r="AC7381" s="6"/>
    </row>
    <row r="7382" spans="1:29" x14ac:dyDescent="0.25">
      <c r="Q7382" s="12" t="str">
        <f t="shared" ca="1" si="232"/>
        <v>-</v>
      </c>
      <c r="W7382" t="str">
        <f t="shared" si="231"/>
        <v>-</v>
      </c>
    </row>
    <row r="7383" spans="1:29" x14ac:dyDescent="0.25">
      <c r="A7383" s="6"/>
      <c r="B7383" s="10"/>
      <c r="C7383" s="6"/>
      <c r="D7383" s="6"/>
      <c r="E7383" s="6"/>
      <c r="F7383" s="6"/>
      <c r="G7383" s="6"/>
      <c r="H7383" s="6"/>
      <c r="I7383" s="6"/>
      <c r="J7383" s="6"/>
      <c r="K7383" s="6"/>
      <c r="L7383" s="6"/>
      <c r="M7383" s="6"/>
      <c r="N7383" s="6"/>
      <c r="O7383" s="6"/>
      <c r="P7383" s="10"/>
      <c r="Q7383" s="15" t="str">
        <f t="shared" ca="1" si="232"/>
        <v>-</v>
      </c>
      <c r="R7383" s="6"/>
      <c r="S7383" s="6"/>
      <c r="T7383" s="6"/>
      <c r="U7383" s="6"/>
      <c r="V7383" s="6"/>
      <c r="W7383" s="6" t="str">
        <f t="shared" si="231"/>
        <v>-</v>
      </c>
      <c r="X7383" s="6"/>
      <c r="Y7383" s="6"/>
      <c r="Z7383" s="6"/>
      <c r="AA7383" s="6"/>
      <c r="AB7383" s="6"/>
      <c r="AC7383" s="6"/>
    </row>
    <row r="7384" spans="1:29" x14ac:dyDescent="0.25">
      <c r="Q7384" s="12" t="str">
        <f t="shared" ca="1" si="232"/>
        <v>-</v>
      </c>
      <c r="W7384" t="str">
        <f t="shared" si="231"/>
        <v>-</v>
      </c>
    </row>
    <row r="7385" spans="1:29" x14ac:dyDescent="0.25">
      <c r="A7385" s="6"/>
      <c r="B7385" s="10"/>
      <c r="C7385" s="6"/>
      <c r="D7385" s="6"/>
      <c r="E7385" s="6"/>
      <c r="F7385" s="6"/>
      <c r="G7385" s="6"/>
      <c r="H7385" s="6"/>
      <c r="I7385" s="6"/>
      <c r="J7385" s="6"/>
      <c r="K7385" s="6"/>
      <c r="L7385" s="6"/>
      <c r="M7385" s="6"/>
      <c r="N7385" s="6"/>
      <c r="O7385" s="6"/>
      <c r="P7385" s="10"/>
      <c r="Q7385" s="15" t="str">
        <f t="shared" ca="1" si="232"/>
        <v>-</v>
      </c>
      <c r="R7385" s="6"/>
      <c r="S7385" s="6"/>
      <c r="T7385" s="6"/>
      <c r="U7385" s="6"/>
      <c r="V7385" s="6"/>
      <c r="W7385" s="6" t="str">
        <f t="shared" si="231"/>
        <v>-</v>
      </c>
      <c r="X7385" s="6"/>
      <c r="Y7385" s="6"/>
      <c r="Z7385" s="6"/>
      <c r="AA7385" s="6"/>
      <c r="AB7385" s="6"/>
      <c r="AC7385" s="6"/>
    </row>
    <row r="7386" spans="1:29" x14ac:dyDescent="0.25">
      <c r="Q7386" s="12" t="str">
        <f t="shared" ca="1" si="232"/>
        <v>-</v>
      </c>
      <c r="W7386" t="str">
        <f t="shared" si="231"/>
        <v>-</v>
      </c>
    </row>
    <row r="7387" spans="1:29" x14ac:dyDescent="0.25">
      <c r="A7387" s="6"/>
      <c r="B7387" s="10"/>
      <c r="C7387" s="6"/>
      <c r="D7387" s="6"/>
      <c r="E7387" s="6"/>
      <c r="F7387" s="6"/>
      <c r="G7387" s="6"/>
      <c r="H7387" s="6"/>
      <c r="I7387" s="6"/>
      <c r="J7387" s="6"/>
      <c r="K7387" s="6"/>
      <c r="L7387" s="6"/>
      <c r="M7387" s="6"/>
      <c r="N7387" s="6"/>
      <c r="O7387" s="6"/>
      <c r="P7387" s="10"/>
      <c r="Q7387" s="15" t="str">
        <f t="shared" ca="1" si="232"/>
        <v>-</v>
      </c>
      <c r="R7387" s="6"/>
      <c r="S7387" s="6"/>
      <c r="T7387" s="6"/>
      <c r="U7387" s="6"/>
      <c r="V7387" s="6"/>
      <c r="W7387" s="6" t="str">
        <f t="shared" si="231"/>
        <v>-</v>
      </c>
      <c r="X7387" s="6"/>
      <c r="Y7387" s="6"/>
      <c r="Z7387" s="6"/>
      <c r="AA7387" s="6"/>
      <c r="AB7387" s="6"/>
      <c r="AC7387" s="6"/>
    </row>
    <row r="7388" spans="1:29" x14ac:dyDescent="0.25">
      <c r="Q7388" s="12" t="str">
        <f t="shared" ca="1" si="232"/>
        <v>-</v>
      </c>
      <c r="W7388" t="str">
        <f t="shared" si="231"/>
        <v>-</v>
      </c>
    </row>
    <row r="7389" spans="1:29" x14ac:dyDescent="0.25">
      <c r="A7389" s="6"/>
      <c r="B7389" s="10"/>
      <c r="C7389" s="6"/>
      <c r="D7389" s="6"/>
      <c r="E7389" s="6"/>
      <c r="F7389" s="6"/>
      <c r="G7389" s="6"/>
      <c r="H7389" s="6"/>
      <c r="I7389" s="6"/>
      <c r="J7389" s="6"/>
      <c r="K7389" s="6"/>
      <c r="L7389" s="6"/>
      <c r="M7389" s="6"/>
      <c r="N7389" s="6"/>
      <c r="O7389" s="6"/>
      <c r="P7389" s="10"/>
      <c r="Q7389" s="15" t="str">
        <f t="shared" ca="1" si="232"/>
        <v>-</v>
      </c>
      <c r="R7389" s="6"/>
      <c r="S7389" s="6"/>
      <c r="T7389" s="6"/>
      <c r="U7389" s="6"/>
      <c r="V7389" s="6"/>
      <c r="W7389" s="6" t="str">
        <f t="shared" si="231"/>
        <v>-</v>
      </c>
      <c r="X7389" s="6"/>
      <c r="Y7389" s="6"/>
      <c r="Z7389" s="6"/>
      <c r="AA7389" s="6"/>
      <c r="AB7389" s="6"/>
      <c r="AC7389" s="6"/>
    </row>
    <row r="7390" spans="1:29" x14ac:dyDescent="0.25">
      <c r="Q7390" s="12" t="str">
        <f t="shared" ca="1" si="232"/>
        <v>-</v>
      </c>
      <c r="W7390" t="str">
        <f t="shared" si="231"/>
        <v>-</v>
      </c>
    </row>
    <row r="7391" spans="1:29" x14ac:dyDescent="0.25">
      <c r="A7391" s="6"/>
      <c r="B7391" s="10"/>
      <c r="C7391" s="6"/>
      <c r="D7391" s="6"/>
      <c r="E7391" s="6"/>
      <c r="F7391" s="6"/>
      <c r="G7391" s="6"/>
      <c r="H7391" s="6"/>
      <c r="I7391" s="6"/>
      <c r="J7391" s="6"/>
      <c r="K7391" s="6"/>
      <c r="L7391" s="6"/>
      <c r="M7391" s="6"/>
      <c r="N7391" s="6"/>
      <c r="O7391" s="6"/>
      <c r="P7391" s="10"/>
      <c r="Q7391" s="15" t="str">
        <f t="shared" ca="1" si="232"/>
        <v>-</v>
      </c>
      <c r="R7391" s="6"/>
      <c r="S7391" s="6"/>
      <c r="T7391" s="6"/>
      <c r="U7391" s="6"/>
      <c r="V7391" s="6"/>
      <c r="W7391" s="6" t="str">
        <f t="shared" si="231"/>
        <v>-</v>
      </c>
      <c r="X7391" s="6"/>
      <c r="Y7391" s="6"/>
      <c r="Z7391" s="6"/>
      <c r="AA7391" s="6"/>
      <c r="AB7391" s="6"/>
      <c r="AC7391" s="6"/>
    </row>
    <row r="7392" spans="1:29" x14ac:dyDescent="0.25">
      <c r="Q7392" s="12" t="str">
        <f t="shared" ca="1" si="232"/>
        <v>-</v>
      </c>
      <c r="W7392" t="str">
        <f t="shared" si="231"/>
        <v>-</v>
      </c>
    </row>
    <row r="7393" spans="1:29" x14ac:dyDescent="0.25">
      <c r="A7393" s="6"/>
      <c r="B7393" s="10"/>
      <c r="C7393" s="6"/>
      <c r="D7393" s="6"/>
      <c r="E7393" s="6"/>
      <c r="F7393" s="6"/>
      <c r="G7393" s="6"/>
      <c r="H7393" s="6"/>
      <c r="I7393" s="6"/>
      <c r="J7393" s="6"/>
      <c r="K7393" s="6"/>
      <c r="L7393" s="6"/>
      <c r="M7393" s="6"/>
      <c r="N7393" s="6"/>
      <c r="O7393" s="6"/>
      <c r="P7393" s="10"/>
      <c r="Q7393" s="15" t="str">
        <f t="shared" ca="1" si="232"/>
        <v>-</v>
      </c>
      <c r="R7393" s="6"/>
      <c r="S7393" s="6"/>
      <c r="T7393" s="6"/>
      <c r="U7393" s="6"/>
      <c r="V7393" s="6"/>
      <c r="W7393" s="6" t="str">
        <f t="shared" si="231"/>
        <v>-</v>
      </c>
      <c r="X7393" s="6"/>
      <c r="Y7393" s="6"/>
      <c r="Z7393" s="6"/>
      <c r="AA7393" s="6"/>
      <c r="AB7393" s="6"/>
      <c r="AC7393" s="6"/>
    </row>
    <row r="7394" spans="1:29" x14ac:dyDescent="0.25">
      <c r="Q7394" s="12" t="str">
        <f t="shared" ca="1" si="232"/>
        <v>-</v>
      </c>
      <c r="W7394" t="str">
        <f t="shared" si="231"/>
        <v>-</v>
      </c>
    </row>
    <row r="7395" spans="1:29" x14ac:dyDescent="0.25">
      <c r="A7395" s="6"/>
      <c r="B7395" s="10"/>
      <c r="C7395" s="6"/>
      <c r="D7395" s="6"/>
      <c r="E7395" s="6"/>
      <c r="F7395" s="6"/>
      <c r="G7395" s="6"/>
      <c r="H7395" s="6"/>
      <c r="I7395" s="6"/>
      <c r="J7395" s="6"/>
      <c r="K7395" s="6"/>
      <c r="L7395" s="6"/>
      <c r="M7395" s="6"/>
      <c r="N7395" s="6"/>
      <c r="O7395" s="6"/>
      <c r="P7395" s="10"/>
      <c r="Q7395" s="15" t="str">
        <f t="shared" ca="1" si="232"/>
        <v>-</v>
      </c>
      <c r="R7395" s="6"/>
      <c r="S7395" s="6"/>
      <c r="T7395" s="6"/>
      <c r="U7395" s="6"/>
      <c r="V7395" s="6"/>
      <c r="W7395" s="6" t="str">
        <f t="shared" si="231"/>
        <v>-</v>
      </c>
      <c r="X7395" s="6"/>
      <c r="Y7395" s="6"/>
      <c r="Z7395" s="6"/>
      <c r="AA7395" s="6"/>
      <c r="AB7395" s="6"/>
      <c r="AC7395" s="6"/>
    </row>
    <row r="7396" spans="1:29" x14ac:dyDescent="0.25">
      <c r="Q7396" s="12" t="str">
        <f t="shared" ca="1" si="232"/>
        <v>-</v>
      </c>
      <c r="W7396" t="str">
        <f t="shared" si="231"/>
        <v>-</v>
      </c>
    </row>
    <row r="7397" spans="1:29" x14ac:dyDescent="0.25">
      <c r="A7397" s="6"/>
      <c r="B7397" s="10"/>
      <c r="C7397" s="6"/>
      <c r="D7397" s="6"/>
      <c r="E7397" s="6"/>
      <c r="F7397" s="6"/>
      <c r="G7397" s="6"/>
      <c r="H7397" s="6"/>
      <c r="I7397" s="6"/>
      <c r="J7397" s="6"/>
      <c r="K7397" s="6"/>
      <c r="L7397" s="6"/>
      <c r="M7397" s="6"/>
      <c r="N7397" s="6"/>
      <c r="O7397" s="6"/>
      <c r="P7397" s="10"/>
      <c r="Q7397" s="15" t="str">
        <f t="shared" ca="1" si="232"/>
        <v>-</v>
      </c>
      <c r="R7397" s="6"/>
      <c r="S7397" s="6"/>
      <c r="T7397" s="6"/>
      <c r="U7397" s="6"/>
      <c r="V7397" s="6"/>
      <c r="W7397" s="6" t="str">
        <f t="shared" si="231"/>
        <v>-</v>
      </c>
      <c r="X7397" s="6"/>
      <c r="Y7397" s="6"/>
      <c r="Z7397" s="6"/>
      <c r="AA7397" s="6"/>
      <c r="AB7397" s="6"/>
      <c r="AC7397" s="6"/>
    </row>
    <row r="7398" spans="1:29" x14ac:dyDescent="0.25">
      <c r="Q7398" s="12" t="str">
        <f t="shared" ca="1" si="232"/>
        <v>-</v>
      </c>
      <c r="W7398" t="str">
        <f t="shared" si="231"/>
        <v>-</v>
      </c>
    </row>
    <row r="7399" spans="1:29" x14ac:dyDescent="0.25">
      <c r="A7399" s="6"/>
      <c r="B7399" s="10"/>
      <c r="C7399" s="6"/>
      <c r="D7399" s="6"/>
      <c r="E7399" s="6"/>
      <c r="F7399" s="6"/>
      <c r="G7399" s="6"/>
      <c r="H7399" s="6"/>
      <c r="I7399" s="6"/>
      <c r="J7399" s="6"/>
      <c r="K7399" s="6"/>
      <c r="L7399" s="6"/>
      <c r="M7399" s="6"/>
      <c r="N7399" s="6"/>
      <c r="O7399" s="6"/>
      <c r="P7399" s="10"/>
      <c r="Q7399" s="15" t="str">
        <f t="shared" ca="1" si="232"/>
        <v>-</v>
      </c>
      <c r="R7399" s="6"/>
      <c r="S7399" s="6"/>
      <c r="T7399" s="6"/>
      <c r="U7399" s="6"/>
      <c r="V7399" s="6"/>
      <c r="W7399" s="6" t="str">
        <f t="shared" si="231"/>
        <v>-</v>
      </c>
      <c r="X7399" s="6"/>
      <c r="Y7399" s="6"/>
      <c r="Z7399" s="6"/>
      <c r="AA7399" s="6"/>
      <c r="AB7399" s="6"/>
      <c r="AC7399" s="6"/>
    </row>
    <row r="7400" spans="1:29" x14ac:dyDescent="0.25">
      <c r="Q7400" s="12" t="str">
        <f t="shared" ca="1" si="232"/>
        <v>-</v>
      </c>
      <c r="W7400" t="str">
        <f t="shared" si="231"/>
        <v>-</v>
      </c>
    </row>
    <row r="7401" spans="1:29" x14ac:dyDescent="0.25">
      <c r="A7401" s="6"/>
      <c r="B7401" s="10"/>
      <c r="C7401" s="6"/>
      <c r="D7401" s="6"/>
      <c r="E7401" s="6"/>
      <c r="F7401" s="6"/>
      <c r="G7401" s="6"/>
      <c r="H7401" s="6"/>
      <c r="I7401" s="6"/>
      <c r="J7401" s="6"/>
      <c r="K7401" s="6"/>
      <c r="L7401" s="6"/>
      <c r="M7401" s="6"/>
      <c r="N7401" s="6"/>
      <c r="O7401" s="6"/>
      <c r="P7401" s="10"/>
      <c r="Q7401" s="15" t="str">
        <f t="shared" ca="1" si="232"/>
        <v>-</v>
      </c>
      <c r="R7401" s="6"/>
      <c r="S7401" s="6"/>
      <c r="T7401" s="6"/>
      <c r="U7401" s="6"/>
      <c r="V7401" s="6"/>
      <c r="W7401" s="6" t="str">
        <f t="shared" si="231"/>
        <v>-</v>
      </c>
      <c r="X7401" s="6"/>
      <c r="Y7401" s="6"/>
      <c r="Z7401" s="6"/>
      <c r="AA7401" s="6"/>
      <c r="AB7401" s="6"/>
      <c r="AC7401" s="6"/>
    </row>
    <row r="7402" spans="1:29" x14ac:dyDescent="0.25">
      <c r="Q7402" s="12" t="str">
        <f t="shared" ca="1" si="232"/>
        <v>-</v>
      </c>
      <c r="W7402" t="str">
        <f t="shared" si="231"/>
        <v>-</v>
      </c>
    </row>
    <row r="7403" spans="1:29" x14ac:dyDescent="0.25">
      <c r="A7403" s="6"/>
      <c r="B7403" s="10"/>
      <c r="C7403" s="6"/>
      <c r="D7403" s="6"/>
      <c r="E7403" s="6"/>
      <c r="F7403" s="6"/>
      <c r="G7403" s="6"/>
      <c r="H7403" s="6"/>
      <c r="I7403" s="6"/>
      <c r="J7403" s="6"/>
      <c r="K7403" s="6"/>
      <c r="L7403" s="6"/>
      <c r="M7403" s="6"/>
      <c r="N7403" s="6"/>
      <c r="O7403" s="6"/>
      <c r="P7403" s="10"/>
      <c r="Q7403" s="15" t="str">
        <f t="shared" ca="1" si="232"/>
        <v>-</v>
      </c>
      <c r="R7403" s="6"/>
      <c r="S7403" s="6"/>
      <c r="T7403" s="6"/>
      <c r="U7403" s="6"/>
      <c r="V7403" s="6"/>
      <c r="W7403" s="6" t="str">
        <f t="shared" si="231"/>
        <v>-</v>
      </c>
      <c r="X7403" s="6"/>
      <c r="Y7403" s="6"/>
      <c r="Z7403" s="6"/>
      <c r="AA7403" s="6"/>
      <c r="AB7403" s="6"/>
      <c r="AC7403" s="6"/>
    </row>
    <row r="7404" spans="1:29" x14ac:dyDescent="0.25">
      <c r="Q7404" s="12" t="str">
        <f t="shared" ca="1" si="232"/>
        <v>-</v>
      </c>
      <c r="W7404" t="str">
        <f t="shared" si="231"/>
        <v>-</v>
      </c>
    </row>
    <row r="7405" spans="1:29" x14ac:dyDescent="0.25">
      <c r="A7405" s="6"/>
      <c r="B7405" s="10"/>
      <c r="C7405" s="6"/>
      <c r="D7405" s="6"/>
      <c r="E7405" s="6"/>
      <c r="F7405" s="6"/>
      <c r="G7405" s="6"/>
      <c r="H7405" s="6"/>
      <c r="I7405" s="6"/>
      <c r="J7405" s="6"/>
      <c r="K7405" s="6"/>
      <c r="L7405" s="6"/>
      <c r="M7405" s="6"/>
      <c r="N7405" s="6"/>
      <c r="O7405" s="6"/>
      <c r="P7405" s="10"/>
      <c r="Q7405" s="15" t="str">
        <f t="shared" ca="1" si="232"/>
        <v>-</v>
      </c>
      <c r="R7405" s="6"/>
      <c r="S7405" s="6"/>
      <c r="T7405" s="6"/>
      <c r="U7405" s="6"/>
      <c r="V7405" s="6"/>
      <c r="W7405" s="6" t="str">
        <f t="shared" si="231"/>
        <v>-</v>
      </c>
      <c r="X7405" s="6"/>
      <c r="Y7405" s="6"/>
      <c r="Z7405" s="6"/>
      <c r="AA7405" s="6"/>
      <c r="AB7405" s="6"/>
      <c r="AC7405" s="6"/>
    </row>
    <row r="7406" spans="1:29" x14ac:dyDescent="0.25">
      <c r="Q7406" s="12" t="str">
        <f t="shared" ca="1" si="232"/>
        <v>-</v>
      </c>
      <c r="W7406" t="str">
        <f t="shared" si="231"/>
        <v>-</v>
      </c>
    </row>
    <row r="7407" spans="1:29" x14ac:dyDescent="0.25">
      <c r="A7407" s="6"/>
      <c r="B7407" s="10"/>
      <c r="C7407" s="6"/>
      <c r="D7407" s="6"/>
      <c r="E7407" s="6"/>
      <c r="F7407" s="6"/>
      <c r="G7407" s="6"/>
      <c r="H7407" s="6"/>
      <c r="I7407" s="6"/>
      <c r="J7407" s="6"/>
      <c r="K7407" s="6"/>
      <c r="L7407" s="6"/>
      <c r="M7407" s="6"/>
      <c r="N7407" s="6"/>
      <c r="O7407" s="6"/>
      <c r="P7407" s="10"/>
      <c r="Q7407" s="15" t="str">
        <f t="shared" ca="1" si="232"/>
        <v>-</v>
      </c>
      <c r="R7407" s="6"/>
      <c r="S7407" s="6"/>
      <c r="T7407" s="6"/>
      <c r="U7407" s="6"/>
      <c r="V7407" s="6"/>
      <c r="W7407" s="6" t="str">
        <f t="shared" si="231"/>
        <v>-</v>
      </c>
      <c r="X7407" s="6"/>
      <c r="Y7407" s="6"/>
      <c r="Z7407" s="6"/>
      <c r="AA7407" s="6"/>
      <c r="AB7407" s="6"/>
      <c r="AC7407" s="6"/>
    </row>
    <row r="7408" spans="1:29" x14ac:dyDescent="0.25">
      <c r="Q7408" s="12" t="str">
        <f t="shared" ca="1" si="232"/>
        <v>-</v>
      </c>
      <c r="W7408" t="str">
        <f t="shared" si="231"/>
        <v>-</v>
      </c>
    </row>
    <row r="7409" spans="1:29" x14ac:dyDescent="0.25">
      <c r="A7409" s="6"/>
      <c r="B7409" s="10"/>
      <c r="C7409" s="6"/>
      <c r="D7409" s="6"/>
      <c r="E7409" s="6"/>
      <c r="F7409" s="6"/>
      <c r="G7409" s="6"/>
      <c r="H7409" s="6"/>
      <c r="I7409" s="6"/>
      <c r="J7409" s="6"/>
      <c r="K7409" s="6"/>
      <c r="L7409" s="6"/>
      <c r="M7409" s="6"/>
      <c r="N7409" s="6"/>
      <c r="O7409" s="6"/>
      <c r="P7409" s="10"/>
      <c r="Q7409" s="15" t="str">
        <f t="shared" ca="1" si="232"/>
        <v>-</v>
      </c>
      <c r="R7409" s="6"/>
      <c r="S7409" s="6"/>
      <c r="T7409" s="6"/>
      <c r="U7409" s="6"/>
      <c r="V7409" s="6"/>
      <c r="W7409" s="6" t="str">
        <f t="shared" si="231"/>
        <v>-</v>
      </c>
      <c r="X7409" s="6"/>
      <c r="Y7409" s="6"/>
      <c r="Z7409" s="6"/>
      <c r="AA7409" s="6"/>
      <c r="AB7409" s="6"/>
      <c r="AC7409" s="6"/>
    </row>
    <row r="7410" spans="1:29" x14ac:dyDescent="0.25">
      <c r="Q7410" s="12" t="str">
        <f t="shared" ca="1" si="232"/>
        <v>-</v>
      </c>
      <c r="W7410" t="str">
        <f t="shared" si="231"/>
        <v>-</v>
      </c>
    </row>
    <row r="7411" spans="1:29" x14ac:dyDescent="0.25">
      <c r="A7411" s="6"/>
      <c r="B7411" s="10"/>
      <c r="C7411" s="6"/>
      <c r="D7411" s="6"/>
      <c r="E7411" s="6"/>
      <c r="F7411" s="6"/>
      <c r="G7411" s="6"/>
      <c r="H7411" s="6"/>
      <c r="I7411" s="6"/>
      <c r="J7411" s="6"/>
      <c r="K7411" s="6"/>
      <c r="L7411" s="6"/>
      <c r="M7411" s="6"/>
      <c r="N7411" s="6"/>
      <c r="O7411" s="6"/>
      <c r="P7411" s="10"/>
      <c r="Q7411" s="15" t="str">
        <f t="shared" ca="1" si="232"/>
        <v>-</v>
      </c>
      <c r="R7411" s="6"/>
      <c r="S7411" s="6"/>
      <c r="T7411" s="6"/>
      <c r="U7411" s="6"/>
      <c r="V7411" s="6"/>
      <c r="W7411" s="6" t="str">
        <f t="shared" si="231"/>
        <v>-</v>
      </c>
      <c r="X7411" s="6"/>
      <c r="Y7411" s="6"/>
      <c r="Z7411" s="6"/>
      <c r="AA7411" s="6"/>
      <c r="AB7411" s="6"/>
      <c r="AC7411" s="6"/>
    </row>
    <row r="7412" spans="1:29" x14ac:dyDescent="0.25">
      <c r="Q7412" s="12" t="str">
        <f t="shared" ca="1" si="232"/>
        <v>-</v>
      </c>
      <c r="W7412" t="str">
        <f t="shared" si="231"/>
        <v>-</v>
      </c>
    </row>
    <row r="7413" spans="1:29" x14ac:dyDescent="0.25">
      <c r="A7413" s="6"/>
      <c r="B7413" s="10"/>
      <c r="C7413" s="6"/>
      <c r="D7413" s="6"/>
      <c r="E7413" s="6"/>
      <c r="F7413" s="6"/>
      <c r="G7413" s="6"/>
      <c r="H7413" s="6"/>
      <c r="I7413" s="6"/>
      <c r="J7413" s="6"/>
      <c r="K7413" s="6"/>
      <c r="L7413" s="6"/>
      <c r="M7413" s="6"/>
      <c r="N7413" s="6"/>
      <c r="O7413" s="6"/>
      <c r="P7413" s="10"/>
      <c r="Q7413" s="15" t="str">
        <f t="shared" ca="1" si="232"/>
        <v>-</v>
      </c>
      <c r="R7413" s="6"/>
      <c r="S7413" s="6"/>
      <c r="T7413" s="6"/>
      <c r="U7413" s="6"/>
      <c r="V7413" s="6"/>
      <c r="W7413" s="6" t="str">
        <f t="shared" si="231"/>
        <v>-</v>
      </c>
      <c r="X7413" s="6"/>
      <c r="Y7413" s="6"/>
      <c r="Z7413" s="6"/>
      <c r="AA7413" s="6"/>
      <c r="AB7413" s="6"/>
      <c r="AC7413" s="6"/>
    </row>
    <row r="7414" spans="1:29" x14ac:dyDescent="0.25">
      <c r="Q7414" s="12" t="str">
        <f t="shared" ca="1" si="232"/>
        <v>-</v>
      </c>
      <c r="W7414" t="str">
        <f t="shared" si="231"/>
        <v>-</v>
      </c>
    </row>
    <row r="7415" spans="1:29" x14ac:dyDescent="0.25">
      <c r="A7415" s="6"/>
      <c r="B7415" s="10"/>
      <c r="C7415" s="6"/>
      <c r="D7415" s="6"/>
      <c r="E7415" s="6"/>
      <c r="F7415" s="6"/>
      <c r="G7415" s="6"/>
      <c r="H7415" s="6"/>
      <c r="I7415" s="6"/>
      <c r="J7415" s="6"/>
      <c r="K7415" s="6"/>
      <c r="L7415" s="6"/>
      <c r="M7415" s="6"/>
      <c r="N7415" s="6"/>
      <c r="O7415" s="6"/>
      <c r="P7415" s="10"/>
      <c r="Q7415" s="15" t="str">
        <f t="shared" ca="1" si="232"/>
        <v>-</v>
      </c>
      <c r="R7415" s="6"/>
      <c r="S7415" s="6"/>
      <c r="T7415" s="6"/>
      <c r="U7415" s="6"/>
      <c r="V7415" s="6"/>
      <c r="W7415" s="6" t="str">
        <f t="shared" si="231"/>
        <v>-</v>
      </c>
      <c r="X7415" s="6"/>
      <c r="Y7415" s="6"/>
      <c r="Z7415" s="6"/>
      <c r="AA7415" s="6"/>
      <c r="AB7415" s="6"/>
      <c r="AC7415" s="6"/>
    </row>
    <row r="7416" spans="1:29" x14ac:dyDescent="0.25">
      <c r="Q7416" s="12" t="str">
        <f t="shared" ca="1" si="232"/>
        <v>-</v>
      </c>
      <c r="W7416" t="str">
        <f t="shared" si="231"/>
        <v>-</v>
      </c>
    </row>
    <row r="7417" spans="1:29" x14ac:dyDescent="0.25">
      <c r="A7417" s="6"/>
      <c r="B7417" s="10"/>
      <c r="C7417" s="6"/>
      <c r="D7417" s="6"/>
      <c r="E7417" s="6"/>
      <c r="F7417" s="6"/>
      <c r="G7417" s="6"/>
      <c r="H7417" s="6"/>
      <c r="I7417" s="6"/>
      <c r="J7417" s="6"/>
      <c r="K7417" s="6"/>
      <c r="L7417" s="6"/>
      <c r="M7417" s="6"/>
      <c r="N7417" s="6"/>
      <c r="O7417" s="6"/>
      <c r="P7417" s="10"/>
      <c r="Q7417" s="15" t="str">
        <f t="shared" ca="1" si="232"/>
        <v>-</v>
      </c>
      <c r="R7417" s="6"/>
      <c r="S7417" s="6"/>
      <c r="T7417" s="6"/>
      <c r="U7417" s="6"/>
      <c r="V7417" s="6"/>
      <c r="W7417" s="6" t="str">
        <f t="shared" si="231"/>
        <v>-</v>
      </c>
      <c r="X7417" s="6"/>
      <c r="Y7417" s="6"/>
      <c r="Z7417" s="6"/>
      <c r="AA7417" s="6"/>
      <c r="AB7417" s="6"/>
      <c r="AC7417" s="6"/>
    </row>
    <row r="7418" spans="1:29" x14ac:dyDescent="0.25">
      <c r="Q7418" s="12" t="str">
        <f t="shared" ca="1" si="232"/>
        <v>-</v>
      </c>
      <c r="W7418" t="str">
        <f t="shared" si="231"/>
        <v>-</v>
      </c>
    </row>
    <row r="7419" spans="1:29" x14ac:dyDescent="0.25">
      <c r="A7419" s="6"/>
      <c r="B7419" s="10"/>
      <c r="C7419" s="6"/>
      <c r="D7419" s="6"/>
      <c r="E7419" s="6"/>
      <c r="F7419" s="6"/>
      <c r="G7419" s="6"/>
      <c r="H7419" s="6"/>
      <c r="I7419" s="6"/>
      <c r="J7419" s="6"/>
      <c r="K7419" s="6"/>
      <c r="L7419" s="6"/>
      <c r="M7419" s="6"/>
      <c r="N7419" s="6"/>
      <c r="O7419" s="6"/>
      <c r="P7419" s="10"/>
      <c r="Q7419" s="15" t="str">
        <f t="shared" ca="1" si="232"/>
        <v>-</v>
      </c>
      <c r="R7419" s="6"/>
      <c r="S7419" s="6"/>
      <c r="T7419" s="6"/>
      <c r="U7419" s="6"/>
      <c r="V7419" s="6"/>
      <c r="W7419" s="6" t="str">
        <f t="shared" si="231"/>
        <v>-</v>
      </c>
      <c r="X7419" s="6"/>
      <c r="Y7419" s="6"/>
      <c r="Z7419" s="6"/>
      <c r="AA7419" s="6"/>
      <c r="AB7419" s="6"/>
      <c r="AC7419" s="6"/>
    </row>
    <row r="7420" spans="1:29" x14ac:dyDescent="0.25">
      <c r="Q7420" s="12" t="str">
        <f t="shared" ca="1" si="232"/>
        <v>-</v>
      </c>
      <c r="W7420" t="str">
        <f t="shared" si="231"/>
        <v>-</v>
      </c>
    </row>
    <row r="7421" spans="1:29" x14ac:dyDescent="0.25">
      <c r="A7421" s="6"/>
      <c r="B7421" s="10"/>
      <c r="C7421" s="6"/>
      <c r="D7421" s="6"/>
      <c r="E7421" s="6"/>
      <c r="F7421" s="6"/>
      <c r="G7421" s="6"/>
      <c r="H7421" s="6"/>
      <c r="I7421" s="6"/>
      <c r="J7421" s="6"/>
      <c r="K7421" s="6"/>
      <c r="L7421" s="6"/>
      <c r="M7421" s="6"/>
      <c r="N7421" s="6"/>
      <c r="O7421" s="6"/>
      <c r="P7421" s="10"/>
      <c r="Q7421" s="15" t="str">
        <f t="shared" ca="1" si="232"/>
        <v>-</v>
      </c>
      <c r="R7421" s="6"/>
      <c r="S7421" s="6"/>
      <c r="T7421" s="6"/>
      <c r="U7421" s="6"/>
      <c r="V7421" s="6"/>
      <c r="W7421" s="6" t="str">
        <f t="shared" si="231"/>
        <v>-</v>
      </c>
      <c r="X7421" s="6"/>
      <c r="Y7421" s="6"/>
      <c r="Z7421" s="6"/>
      <c r="AA7421" s="6"/>
      <c r="AB7421" s="6"/>
      <c r="AC7421" s="6"/>
    </row>
    <row r="7422" spans="1:29" x14ac:dyDescent="0.25">
      <c r="Q7422" s="12" t="str">
        <f t="shared" ca="1" si="232"/>
        <v>-</v>
      </c>
      <c r="W7422" t="str">
        <f t="shared" si="231"/>
        <v>-</v>
      </c>
    </row>
    <row r="7423" spans="1:29" x14ac:dyDescent="0.25">
      <c r="A7423" s="6"/>
      <c r="B7423" s="10"/>
      <c r="C7423" s="6"/>
      <c r="D7423" s="6"/>
      <c r="E7423" s="6"/>
      <c r="F7423" s="6"/>
      <c r="G7423" s="6"/>
      <c r="H7423" s="6"/>
      <c r="I7423" s="6"/>
      <c r="J7423" s="6"/>
      <c r="K7423" s="6"/>
      <c r="L7423" s="6"/>
      <c r="M7423" s="6"/>
      <c r="N7423" s="6"/>
      <c r="O7423" s="6"/>
      <c r="P7423" s="10"/>
      <c r="Q7423" s="15" t="str">
        <f t="shared" ca="1" si="232"/>
        <v>-</v>
      </c>
      <c r="R7423" s="6"/>
      <c r="S7423" s="6"/>
      <c r="T7423" s="6"/>
      <c r="U7423" s="6"/>
      <c r="V7423" s="6"/>
      <c r="W7423" s="6" t="str">
        <f t="shared" ref="W7423:W7486" si="233">IF(OR(ISBLANK(J7423),ISBLANK(V7423)),"-",(IF(J7423=V7423,"Yes","No")))</f>
        <v>-</v>
      </c>
      <c r="X7423" s="6"/>
      <c r="Y7423" s="6"/>
      <c r="Z7423" s="6"/>
      <c r="AA7423" s="6"/>
      <c r="AB7423" s="6"/>
      <c r="AC7423" s="6"/>
    </row>
    <row r="7424" spans="1:29" x14ac:dyDescent="0.25">
      <c r="Q7424" s="12" t="str">
        <f t="shared" ref="Q7424:Q7487" ca="1" si="234">IF(B7424&gt;1/1/1900, (IF(R7424="Closed",(DATEDIF(B7424,P7424,"d"))-(DATEDIF(M7424,O7424,"d")),IF(OR(R7424="Pending",ISBLANK(P7424)),TODAY()-B7424))),"-")</f>
        <v>-</v>
      </c>
      <c r="W7424" t="str">
        <f t="shared" si="233"/>
        <v>-</v>
      </c>
    </row>
    <row r="7425" spans="1:29" x14ac:dyDescent="0.25">
      <c r="A7425" s="6"/>
      <c r="B7425" s="10"/>
      <c r="C7425" s="6"/>
      <c r="D7425" s="6"/>
      <c r="E7425" s="6"/>
      <c r="F7425" s="6"/>
      <c r="G7425" s="6"/>
      <c r="H7425" s="6"/>
      <c r="I7425" s="6"/>
      <c r="J7425" s="6"/>
      <c r="K7425" s="6"/>
      <c r="L7425" s="6"/>
      <c r="M7425" s="6"/>
      <c r="N7425" s="6"/>
      <c r="O7425" s="6"/>
      <c r="P7425" s="10"/>
      <c r="Q7425" s="15" t="str">
        <f t="shared" ca="1" si="234"/>
        <v>-</v>
      </c>
      <c r="R7425" s="6"/>
      <c r="S7425" s="6"/>
      <c r="T7425" s="6"/>
      <c r="U7425" s="6"/>
      <c r="V7425" s="6"/>
      <c r="W7425" s="6" t="str">
        <f t="shared" si="233"/>
        <v>-</v>
      </c>
      <c r="X7425" s="6"/>
      <c r="Y7425" s="6"/>
      <c r="Z7425" s="6"/>
      <c r="AA7425" s="6"/>
      <c r="AB7425" s="6"/>
      <c r="AC7425" s="6"/>
    </row>
    <row r="7426" spans="1:29" x14ac:dyDescent="0.25">
      <c r="Q7426" s="12" t="str">
        <f t="shared" ca="1" si="234"/>
        <v>-</v>
      </c>
      <c r="W7426" t="str">
        <f t="shared" si="233"/>
        <v>-</v>
      </c>
    </row>
    <row r="7427" spans="1:29" x14ac:dyDescent="0.25">
      <c r="A7427" s="6"/>
      <c r="B7427" s="10"/>
      <c r="C7427" s="6"/>
      <c r="D7427" s="6"/>
      <c r="E7427" s="6"/>
      <c r="F7427" s="6"/>
      <c r="G7427" s="6"/>
      <c r="H7427" s="6"/>
      <c r="I7427" s="6"/>
      <c r="J7427" s="6"/>
      <c r="K7427" s="6"/>
      <c r="L7427" s="6"/>
      <c r="M7427" s="6"/>
      <c r="N7427" s="6"/>
      <c r="O7427" s="6"/>
      <c r="P7427" s="10"/>
      <c r="Q7427" s="15" t="str">
        <f t="shared" ca="1" si="234"/>
        <v>-</v>
      </c>
      <c r="R7427" s="6"/>
      <c r="S7427" s="6"/>
      <c r="T7427" s="6"/>
      <c r="U7427" s="6"/>
      <c r="V7427" s="6"/>
      <c r="W7427" s="6" t="str">
        <f t="shared" si="233"/>
        <v>-</v>
      </c>
      <c r="X7427" s="6"/>
      <c r="Y7427" s="6"/>
      <c r="Z7427" s="6"/>
      <c r="AA7427" s="6"/>
      <c r="AB7427" s="6"/>
      <c r="AC7427" s="6"/>
    </row>
    <row r="7428" spans="1:29" x14ac:dyDescent="0.25">
      <c r="Q7428" s="12" t="str">
        <f t="shared" ca="1" si="234"/>
        <v>-</v>
      </c>
      <c r="W7428" t="str">
        <f t="shared" si="233"/>
        <v>-</v>
      </c>
    </row>
    <row r="7429" spans="1:29" x14ac:dyDescent="0.25">
      <c r="A7429" s="6"/>
      <c r="B7429" s="10"/>
      <c r="C7429" s="6"/>
      <c r="D7429" s="6"/>
      <c r="E7429" s="6"/>
      <c r="F7429" s="6"/>
      <c r="G7429" s="6"/>
      <c r="H7429" s="6"/>
      <c r="I7429" s="6"/>
      <c r="J7429" s="6"/>
      <c r="K7429" s="6"/>
      <c r="L7429" s="6"/>
      <c r="M7429" s="6"/>
      <c r="N7429" s="6"/>
      <c r="O7429" s="6"/>
      <c r="P7429" s="10"/>
      <c r="Q7429" s="15" t="str">
        <f t="shared" ca="1" si="234"/>
        <v>-</v>
      </c>
      <c r="R7429" s="6"/>
      <c r="S7429" s="6"/>
      <c r="T7429" s="6"/>
      <c r="U7429" s="6"/>
      <c r="V7429" s="6"/>
      <c r="W7429" s="6" t="str">
        <f t="shared" si="233"/>
        <v>-</v>
      </c>
      <c r="X7429" s="6"/>
      <c r="Y7429" s="6"/>
      <c r="Z7429" s="6"/>
      <c r="AA7429" s="6"/>
      <c r="AB7429" s="6"/>
      <c r="AC7429" s="6"/>
    </row>
    <row r="7430" spans="1:29" x14ac:dyDescent="0.25">
      <c r="Q7430" s="12" t="str">
        <f t="shared" ca="1" si="234"/>
        <v>-</v>
      </c>
      <c r="W7430" t="str">
        <f t="shared" si="233"/>
        <v>-</v>
      </c>
    </row>
    <row r="7431" spans="1:29" x14ac:dyDescent="0.25">
      <c r="A7431" s="6"/>
      <c r="B7431" s="10"/>
      <c r="C7431" s="6"/>
      <c r="D7431" s="6"/>
      <c r="E7431" s="6"/>
      <c r="F7431" s="6"/>
      <c r="G7431" s="6"/>
      <c r="H7431" s="6"/>
      <c r="I7431" s="6"/>
      <c r="J7431" s="6"/>
      <c r="K7431" s="6"/>
      <c r="L7431" s="6"/>
      <c r="M7431" s="6"/>
      <c r="N7431" s="6"/>
      <c r="O7431" s="6"/>
      <c r="P7431" s="10"/>
      <c r="Q7431" s="15" t="str">
        <f t="shared" ca="1" si="234"/>
        <v>-</v>
      </c>
      <c r="R7431" s="6"/>
      <c r="S7431" s="6"/>
      <c r="T7431" s="6"/>
      <c r="U7431" s="6"/>
      <c r="V7431" s="6"/>
      <c r="W7431" s="6" t="str">
        <f t="shared" si="233"/>
        <v>-</v>
      </c>
      <c r="X7431" s="6"/>
      <c r="Y7431" s="6"/>
      <c r="Z7431" s="6"/>
      <c r="AA7431" s="6"/>
      <c r="AB7431" s="6"/>
      <c r="AC7431" s="6"/>
    </row>
    <row r="7432" spans="1:29" x14ac:dyDescent="0.25">
      <c r="Q7432" s="12" t="str">
        <f t="shared" ca="1" si="234"/>
        <v>-</v>
      </c>
      <c r="W7432" t="str">
        <f t="shared" si="233"/>
        <v>-</v>
      </c>
    </row>
    <row r="7433" spans="1:29" x14ac:dyDescent="0.25">
      <c r="A7433" s="6"/>
      <c r="B7433" s="10"/>
      <c r="C7433" s="6"/>
      <c r="D7433" s="6"/>
      <c r="E7433" s="6"/>
      <c r="F7433" s="6"/>
      <c r="G7433" s="6"/>
      <c r="H7433" s="6"/>
      <c r="I7433" s="6"/>
      <c r="J7433" s="6"/>
      <c r="K7433" s="6"/>
      <c r="L7433" s="6"/>
      <c r="M7433" s="6"/>
      <c r="N7433" s="6"/>
      <c r="O7433" s="6"/>
      <c r="P7433" s="10"/>
      <c r="Q7433" s="15" t="str">
        <f t="shared" ca="1" si="234"/>
        <v>-</v>
      </c>
      <c r="R7433" s="6"/>
      <c r="S7433" s="6"/>
      <c r="T7433" s="6"/>
      <c r="U7433" s="6"/>
      <c r="V7433" s="6"/>
      <c r="W7433" s="6" t="str">
        <f t="shared" si="233"/>
        <v>-</v>
      </c>
      <c r="X7433" s="6"/>
      <c r="Y7433" s="6"/>
      <c r="Z7433" s="6"/>
      <c r="AA7433" s="6"/>
      <c r="AB7433" s="6"/>
      <c r="AC7433" s="6"/>
    </row>
    <row r="7434" spans="1:29" x14ac:dyDescent="0.25">
      <c r="Q7434" s="12" t="str">
        <f t="shared" ca="1" si="234"/>
        <v>-</v>
      </c>
      <c r="W7434" t="str">
        <f t="shared" si="233"/>
        <v>-</v>
      </c>
    </row>
    <row r="7435" spans="1:29" x14ac:dyDescent="0.25">
      <c r="A7435" s="6"/>
      <c r="B7435" s="10"/>
      <c r="C7435" s="6"/>
      <c r="D7435" s="6"/>
      <c r="E7435" s="6"/>
      <c r="F7435" s="6"/>
      <c r="G7435" s="6"/>
      <c r="H7435" s="6"/>
      <c r="I7435" s="6"/>
      <c r="J7435" s="6"/>
      <c r="K7435" s="6"/>
      <c r="L7435" s="6"/>
      <c r="M7435" s="6"/>
      <c r="N7435" s="6"/>
      <c r="O7435" s="6"/>
      <c r="P7435" s="10"/>
      <c r="Q7435" s="15" t="str">
        <f t="shared" ca="1" si="234"/>
        <v>-</v>
      </c>
      <c r="R7435" s="6"/>
      <c r="S7435" s="6"/>
      <c r="T7435" s="6"/>
      <c r="U7435" s="6"/>
      <c r="V7435" s="6"/>
      <c r="W7435" s="6" t="str">
        <f t="shared" si="233"/>
        <v>-</v>
      </c>
      <c r="X7435" s="6"/>
      <c r="Y7435" s="6"/>
      <c r="Z7435" s="6"/>
      <c r="AA7435" s="6"/>
      <c r="AB7435" s="6"/>
      <c r="AC7435" s="6"/>
    </row>
    <row r="7436" spans="1:29" x14ac:dyDescent="0.25">
      <c r="Q7436" s="12" t="str">
        <f t="shared" ca="1" si="234"/>
        <v>-</v>
      </c>
      <c r="W7436" t="str">
        <f t="shared" si="233"/>
        <v>-</v>
      </c>
    </row>
    <row r="7437" spans="1:29" x14ac:dyDescent="0.25">
      <c r="A7437" s="6"/>
      <c r="B7437" s="10"/>
      <c r="C7437" s="6"/>
      <c r="D7437" s="6"/>
      <c r="E7437" s="6"/>
      <c r="F7437" s="6"/>
      <c r="G7437" s="6"/>
      <c r="H7437" s="6"/>
      <c r="I7437" s="6"/>
      <c r="J7437" s="6"/>
      <c r="K7437" s="6"/>
      <c r="L7437" s="6"/>
      <c r="M7437" s="6"/>
      <c r="N7437" s="6"/>
      <c r="O7437" s="6"/>
      <c r="P7437" s="10"/>
      <c r="Q7437" s="15" t="str">
        <f t="shared" ca="1" si="234"/>
        <v>-</v>
      </c>
      <c r="R7437" s="6"/>
      <c r="S7437" s="6"/>
      <c r="T7437" s="6"/>
      <c r="U7437" s="6"/>
      <c r="V7437" s="6"/>
      <c r="W7437" s="6" t="str">
        <f t="shared" si="233"/>
        <v>-</v>
      </c>
      <c r="X7437" s="6"/>
      <c r="Y7437" s="6"/>
      <c r="Z7437" s="6"/>
      <c r="AA7437" s="6"/>
      <c r="AB7437" s="6"/>
      <c r="AC7437" s="6"/>
    </row>
    <row r="7438" spans="1:29" x14ac:dyDescent="0.25">
      <c r="Q7438" s="12" t="str">
        <f t="shared" ca="1" si="234"/>
        <v>-</v>
      </c>
      <c r="W7438" t="str">
        <f t="shared" si="233"/>
        <v>-</v>
      </c>
    </row>
    <row r="7439" spans="1:29" x14ac:dyDescent="0.25">
      <c r="A7439" s="6"/>
      <c r="B7439" s="10"/>
      <c r="C7439" s="6"/>
      <c r="D7439" s="6"/>
      <c r="E7439" s="6"/>
      <c r="F7439" s="6"/>
      <c r="G7439" s="6"/>
      <c r="H7439" s="6"/>
      <c r="I7439" s="6"/>
      <c r="J7439" s="6"/>
      <c r="K7439" s="6"/>
      <c r="L7439" s="6"/>
      <c r="M7439" s="6"/>
      <c r="N7439" s="6"/>
      <c r="O7439" s="6"/>
      <c r="P7439" s="10"/>
      <c r="Q7439" s="15" t="str">
        <f t="shared" ca="1" si="234"/>
        <v>-</v>
      </c>
      <c r="R7439" s="6"/>
      <c r="S7439" s="6"/>
      <c r="T7439" s="6"/>
      <c r="U7439" s="6"/>
      <c r="V7439" s="6"/>
      <c r="W7439" s="6" t="str">
        <f t="shared" si="233"/>
        <v>-</v>
      </c>
      <c r="X7439" s="6"/>
      <c r="Y7439" s="6"/>
      <c r="Z7439" s="6"/>
      <c r="AA7439" s="6"/>
      <c r="AB7439" s="6"/>
      <c r="AC7439" s="6"/>
    </row>
    <row r="7440" spans="1:29" x14ac:dyDescent="0.25">
      <c r="Q7440" s="12" t="str">
        <f t="shared" ca="1" si="234"/>
        <v>-</v>
      </c>
      <c r="W7440" t="str">
        <f t="shared" si="233"/>
        <v>-</v>
      </c>
    </row>
    <row r="7441" spans="1:29" x14ac:dyDescent="0.25">
      <c r="A7441" s="6"/>
      <c r="B7441" s="10"/>
      <c r="C7441" s="6"/>
      <c r="D7441" s="6"/>
      <c r="E7441" s="6"/>
      <c r="F7441" s="6"/>
      <c r="G7441" s="6"/>
      <c r="H7441" s="6"/>
      <c r="I7441" s="6"/>
      <c r="J7441" s="6"/>
      <c r="K7441" s="6"/>
      <c r="L7441" s="6"/>
      <c r="M7441" s="6"/>
      <c r="N7441" s="6"/>
      <c r="O7441" s="6"/>
      <c r="P7441" s="10"/>
      <c r="Q7441" s="15" t="str">
        <f t="shared" ca="1" si="234"/>
        <v>-</v>
      </c>
      <c r="R7441" s="6"/>
      <c r="S7441" s="6"/>
      <c r="T7441" s="6"/>
      <c r="U7441" s="6"/>
      <c r="V7441" s="6"/>
      <c r="W7441" s="6" t="str">
        <f t="shared" si="233"/>
        <v>-</v>
      </c>
      <c r="X7441" s="6"/>
      <c r="Y7441" s="6"/>
      <c r="Z7441" s="6"/>
      <c r="AA7441" s="6"/>
      <c r="AB7441" s="6"/>
      <c r="AC7441" s="6"/>
    </row>
    <row r="7442" spans="1:29" x14ac:dyDescent="0.25">
      <c r="Q7442" s="12" t="str">
        <f t="shared" ca="1" si="234"/>
        <v>-</v>
      </c>
      <c r="W7442" t="str">
        <f t="shared" si="233"/>
        <v>-</v>
      </c>
    </row>
    <row r="7443" spans="1:29" x14ac:dyDescent="0.25">
      <c r="A7443" s="6"/>
      <c r="B7443" s="10"/>
      <c r="C7443" s="6"/>
      <c r="D7443" s="6"/>
      <c r="E7443" s="6"/>
      <c r="F7443" s="6"/>
      <c r="G7443" s="6"/>
      <c r="H7443" s="6"/>
      <c r="I7443" s="6"/>
      <c r="J7443" s="6"/>
      <c r="K7443" s="6"/>
      <c r="L7443" s="6"/>
      <c r="M7443" s="6"/>
      <c r="N7443" s="6"/>
      <c r="O7443" s="6"/>
      <c r="P7443" s="10"/>
      <c r="Q7443" s="15" t="str">
        <f t="shared" ca="1" si="234"/>
        <v>-</v>
      </c>
      <c r="R7443" s="6"/>
      <c r="S7443" s="6"/>
      <c r="T7443" s="6"/>
      <c r="U7443" s="6"/>
      <c r="V7443" s="6"/>
      <c r="W7443" s="6" t="str">
        <f t="shared" si="233"/>
        <v>-</v>
      </c>
      <c r="X7443" s="6"/>
      <c r="Y7443" s="6"/>
      <c r="Z7443" s="6"/>
      <c r="AA7443" s="6"/>
      <c r="AB7443" s="6"/>
      <c r="AC7443" s="6"/>
    </row>
    <row r="7444" spans="1:29" x14ac:dyDescent="0.25">
      <c r="Q7444" s="12" t="str">
        <f t="shared" ca="1" si="234"/>
        <v>-</v>
      </c>
      <c r="W7444" t="str">
        <f t="shared" si="233"/>
        <v>-</v>
      </c>
    </row>
    <row r="7445" spans="1:29" x14ac:dyDescent="0.25">
      <c r="A7445" s="6"/>
      <c r="B7445" s="10"/>
      <c r="C7445" s="6"/>
      <c r="D7445" s="6"/>
      <c r="E7445" s="6"/>
      <c r="F7445" s="6"/>
      <c r="G7445" s="6"/>
      <c r="H7445" s="6"/>
      <c r="I7445" s="6"/>
      <c r="J7445" s="6"/>
      <c r="K7445" s="6"/>
      <c r="L7445" s="6"/>
      <c r="M7445" s="6"/>
      <c r="N7445" s="6"/>
      <c r="O7445" s="6"/>
      <c r="P7445" s="10"/>
      <c r="Q7445" s="15" t="str">
        <f t="shared" ca="1" si="234"/>
        <v>-</v>
      </c>
      <c r="R7445" s="6"/>
      <c r="S7445" s="6"/>
      <c r="T7445" s="6"/>
      <c r="U7445" s="6"/>
      <c r="V7445" s="6"/>
      <c r="W7445" s="6" t="str">
        <f t="shared" si="233"/>
        <v>-</v>
      </c>
      <c r="X7445" s="6"/>
      <c r="Y7445" s="6"/>
      <c r="Z7445" s="6"/>
      <c r="AA7445" s="6"/>
      <c r="AB7445" s="6"/>
      <c r="AC7445" s="6"/>
    </row>
    <row r="7446" spans="1:29" x14ac:dyDescent="0.25">
      <c r="Q7446" s="12" t="str">
        <f t="shared" ca="1" si="234"/>
        <v>-</v>
      </c>
      <c r="W7446" t="str">
        <f t="shared" si="233"/>
        <v>-</v>
      </c>
    </row>
    <row r="7447" spans="1:29" x14ac:dyDescent="0.25">
      <c r="A7447" s="6"/>
      <c r="B7447" s="10"/>
      <c r="C7447" s="6"/>
      <c r="D7447" s="6"/>
      <c r="E7447" s="6"/>
      <c r="F7447" s="6"/>
      <c r="G7447" s="6"/>
      <c r="H7447" s="6"/>
      <c r="I7447" s="6"/>
      <c r="J7447" s="6"/>
      <c r="K7447" s="6"/>
      <c r="L7447" s="6"/>
      <c r="M7447" s="6"/>
      <c r="N7447" s="6"/>
      <c r="O7447" s="6"/>
      <c r="P7447" s="10"/>
      <c r="Q7447" s="15" t="str">
        <f t="shared" ca="1" si="234"/>
        <v>-</v>
      </c>
      <c r="R7447" s="6"/>
      <c r="S7447" s="6"/>
      <c r="T7447" s="6"/>
      <c r="U7447" s="6"/>
      <c r="V7447" s="6"/>
      <c r="W7447" s="6" t="str">
        <f t="shared" si="233"/>
        <v>-</v>
      </c>
      <c r="X7447" s="6"/>
      <c r="Y7447" s="6"/>
      <c r="Z7447" s="6"/>
      <c r="AA7447" s="6"/>
      <c r="AB7447" s="6"/>
      <c r="AC7447" s="6"/>
    </row>
    <row r="7448" spans="1:29" x14ac:dyDescent="0.25">
      <c r="Q7448" s="12" t="str">
        <f t="shared" ca="1" si="234"/>
        <v>-</v>
      </c>
      <c r="W7448" t="str">
        <f t="shared" si="233"/>
        <v>-</v>
      </c>
    </row>
    <row r="7449" spans="1:29" x14ac:dyDescent="0.25">
      <c r="A7449" s="6"/>
      <c r="B7449" s="10"/>
      <c r="C7449" s="6"/>
      <c r="D7449" s="6"/>
      <c r="E7449" s="6"/>
      <c r="F7449" s="6"/>
      <c r="G7449" s="6"/>
      <c r="H7449" s="6"/>
      <c r="I7449" s="6"/>
      <c r="J7449" s="6"/>
      <c r="K7449" s="6"/>
      <c r="L7449" s="6"/>
      <c r="M7449" s="6"/>
      <c r="N7449" s="6"/>
      <c r="O7449" s="6"/>
      <c r="P7449" s="10"/>
      <c r="Q7449" s="15" t="str">
        <f t="shared" ca="1" si="234"/>
        <v>-</v>
      </c>
      <c r="R7449" s="6"/>
      <c r="S7449" s="6"/>
      <c r="T7449" s="6"/>
      <c r="U7449" s="6"/>
      <c r="V7449" s="6"/>
      <c r="W7449" s="6" t="str">
        <f t="shared" si="233"/>
        <v>-</v>
      </c>
      <c r="X7449" s="6"/>
      <c r="Y7449" s="6"/>
      <c r="Z7449" s="6"/>
      <c r="AA7449" s="6"/>
      <c r="AB7449" s="6"/>
      <c r="AC7449" s="6"/>
    </row>
    <row r="7450" spans="1:29" x14ac:dyDescent="0.25">
      <c r="Q7450" s="12" t="str">
        <f t="shared" ca="1" si="234"/>
        <v>-</v>
      </c>
      <c r="W7450" t="str">
        <f t="shared" si="233"/>
        <v>-</v>
      </c>
    </row>
    <row r="7451" spans="1:29" x14ac:dyDescent="0.25">
      <c r="A7451" s="6"/>
      <c r="B7451" s="10"/>
      <c r="C7451" s="6"/>
      <c r="D7451" s="6"/>
      <c r="E7451" s="6"/>
      <c r="F7451" s="6"/>
      <c r="G7451" s="6"/>
      <c r="H7451" s="6"/>
      <c r="I7451" s="6"/>
      <c r="J7451" s="6"/>
      <c r="K7451" s="6"/>
      <c r="L7451" s="6"/>
      <c r="M7451" s="6"/>
      <c r="N7451" s="6"/>
      <c r="O7451" s="6"/>
      <c r="P7451" s="10"/>
      <c r="Q7451" s="15" t="str">
        <f t="shared" ca="1" si="234"/>
        <v>-</v>
      </c>
      <c r="R7451" s="6"/>
      <c r="S7451" s="6"/>
      <c r="T7451" s="6"/>
      <c r="U7451" s="6"/>
      <c r="V7451" s="6"/>
      <c r="W7451" s="6" t="str">
        <f t="shared" si="233"/>
        <v>-</v>
      </c>
      <c r="X7451" s="6"/>
      <c r="Y7451" s="6"/>
      <c r="Z7451" s="6"/>
      <c r="AA7451" s="6"/>
      <c r="AB7451" s="6"/>
      <c r="AC7451" s="6"/>
    </row>
    <row r="7452" spans="1:29" x14ac:dyDescent="0.25">
      <c r="Q7452" s="12" t="str">
        <f t="shared" ca="1" si="234"/>
        <v>-</v>
      </c>
      <c r="W7452" t="str">
        <f t="shared" si="233"/>
        <v>-</v>
      </c>
    </row>
    <row r="7453" spans="1:29" x14ac:dyDescent="0.25">
      <c r="A7453" s="6"/>
      <c r="B7453" s="10"/>
      <c r="C7453" s="6"/>
      <c r="D7453" s="6"/>
      <c r="E7453" s="6"/>
      <c r="F7453" s="6"/>
      <c r="G7453" s="6"/>
      <c r="H7453" s="6"/>
      <c r="I7453" s="6"/>
      <c r="J7453" s="6"/>
      <c r="K7453" s="6"/>
      <c r="L7453" s="6"/>
      <c r="M7453" s="6"/>
      <c r="N7453" s="6"/>
      <c r="O7453" s="6"/>
      <c r="P7453" s="10"/>
      <c r="Q7453" s="15" t="str">
        <f t="shared" ca="1" si="234"/>
        <v>-</v>
      </c>
      <c r="R7453" s="6"/>
      <c r="S7453" s="6"/>
      <c r="T7453" s="6"/>
      <c r="U7453" s="6"/>
      <c r="V7453" s="6"/>
      <c r="W7453" s="6" t="str">
        <f t="shared" si="233"/>
        <v>-</v>
      </c>
      <c r="X7453" s="6"/>
      <c r="Y7453" s="6"/>
      <c r="Z7453" s="6"/>
      <c r="AA7453" s="6"/>
      <c r="AB7453" s="6"/>
      <c r="AC7453" s="6"/>
    </row>
    <row r="7454" spans="1:29" x14ac:dyDescent="0.25">
      <c r="Q7454" s="12" t="str">
        <f t="shared" ca="1" si="234"/>
        <v>-</v>
      </c>
      <c r="W7454" t="str">
        <f t="shared" si="233"/>
        <v>-</v>
      </c>
    </row>
    <row r="7455" spans="1:29" x14ac:dyDescent="0.25">
      <c r="A7455" s="6"/>
      <c r="B7455" s="10"/>
      <c r="C7455" s="6"/>
      <c r="D7455" s="6"/>
      <c r="E7455" s="6"/>
      <c r="F7455" s="6"/>
      <c r="G7455" s="6"/>
      <c r="H7455" s="6"/>
      <c r="I7455" s="6"/>
      <c r="J7455" s="6"/>
      <c r="K7455" s="6"/>
      <c r="L7455" s="6"/>
      <c r="M7455" s="6"/>
      <c r="N7455" s="6"/>
      <c r="O7455" s="6"/>
      <c r="P7455" s="10"/>
      <c r="Q7455" s="15" t="str">
        <f t="shared" ca="1" si="234"/>
        <v>-</v>
      </c>
      <c r="R7455" s="6"/>
      <c r="S7455" s="6"/>
      <c r="T7455" s="6"/>
      <c r="U7455" s="6"/>
      <c r="V7455" s="6"/>
      <c r="W7455" s="6" t="str">
        <f t="shared" si="233"/>
        <v>-</v>
      </c>
      <c r="X7455" s="6"/>
      <c r="Y7455" s="6"/>
      <c r="Z7455" s="6"/>
      <c r="AA7455" s="6"/>
      <c r="AB7455" s="6"/>
      <c r="AC7455" s="6"/>
    </row>
    <row r="7456" spans="1:29" x14ac:dyDescent="0.25">
      <c r="Q7456" s="12" t="str">
        <f t="shared" ca="1" si="234"/>
        <v>-</v>
      </c>
      <c r="W7456" t="str">
        <f t="shared" si="233"/>
        <v>-</v>
      </c>
    </row>
    <row r="7457" spans="1:29" x14ac:dyDescent="0.25">
      <c r="A7457" s="6"/>
      <c r="B7457" s="10"/>
      <c r="C7457" s="6"/>
      <c r="D7457" s="6"/>
      <c r="E7457" s="6"/>
      <c r="F7457" s="6"/>
      <c r="G7457" s="6"/>
      <c r="H7457" s="6"/>
      <c r="I7457" s="6"/>
      <c r="J7457" s="6"/>
      <c r="K7457" s="6"/>
      <c r="L7457" s="6"/>
      <c r="M7457" s="6"/>
      <c r="N7457" s="6"/>
      <c r="O7457" s="6"/>
      <c r="P7457" s="10"/>
      <c r="Q7457" s="15" t="str">
        <f t="shared" ca="1" si="234"/>
        <v>-</v>
      </c>
      <c r="R7457" s="6"/>
      <c r="S7457" s="6"/>
      <c r="T7457" s="6"/>
      <c r="U7457" s="6"/>
      <c r="V7457" s="6"/>
      <c r="W7457" s="6" t="str">
        <f t="shared" si="233"/>
        <v>-</v>
      </c>
      <c r="X7457" s="6"/>
      <c r="Y7457" s="6"/>
      <c r="Z7457" s="6"/>
      <c r="AA7457" s="6"/>
      <c r="AB7457" s="6"/>
      <c r="AC7457" s="6"/>
    </row>
    <row r="7458" spans="1:29" x14ac:dyDescent="0.25">
      <c r="Q7458" s="12" t="str">
        <f t="shared" ca="1" si="234"/>
        <v>-</v>
      </c>
      <c r="W7458" t="str">
        <f t="shared" si="233"/>
        <v>-</v>
      </c>
    </row>
    <row r="7459" spans="1:29" x14ac:dyDescent="0.25">
      <c r="A7459" s="6"/>
      <c r="B7459" s="10"/>
      <c r="C7459" s="6"/>
      <c r="D7459" s="6"/>
      <c r="E7459" s="6"/>
      <c r="F7459" s="6"/>
      <c r="G7459" s="6"/>
      <c r="H7459" s="6"/>
      <c r="I7459" s="6"/>
      <c r="J7459" s="6"/>
      <c r="K7459" s="6"/>
      <c r="L7459" s="6"/>
      <c r="M7459" s="6"/>
      <c r="N7459" s="6"/>
      <c r="O7459" s="6"/>
      <c r="P7459" s="10"/>
      <c r="Q7459" s="15" t="str">
        <f t="shared" ca="1" si="234"/>
        <v>-</v>
      </c>
      <c r="R7459" s="6"/>
      <c r="S7459" s="6"/>
      <c r="T7459" s="6"/>
      <c r="U7459" s="6"/>
      <c r="V7459" s="6"/>
      <c r="W7459" s="6" t="str">
        <f t="shared" si="233"/>
        <v>-</v>
      </c>
      <c r="X7459" s="6"/>
      <c r="Y7459" s="6"/>
      <c r="Z7459" s="6"/>
      <c r="AA7459" s="6"/>
      <c r="AB7459" s="6"/>
      <c r="AC7459" s="6"/>
    </row>
    <row r="7460" spans="1:29" x14ac:dyDescent="0.25">
      <c r="Q7460" s="12" t="str">
        <f t="shared" ca="1" si="234"/>
        <v>-</v>
      </c>
      <c r="W7460" t="str">
        <f t="shared" si="233"/>
        <v>-</v>
      </c>
    </row>
    <row r="7461" spans="1:29" x14ac:dyDescent="0.25">
      <c r="A7461" s="6"/>
      <c r="B7461" s="10"/>
      <c r="C7461" s="6"/>
      <c r="D7461" s="6"/>
      <c r="E7461" s="6"/>
      <c r="F7461" s="6"/>
      <c r="G7461" s="6"/>
      <c r="H7461" s="6"/>
      <c r="I7461" s="6"/>
      <c r="J7461" s="6"/>
      <c r="K7461" s="6"/>
      <c r="L7461" s="6"/>
      <c r="M7461" s="6"/>
      <c r="N7461" s="6"/>
      <c r="O7461" s="6"/>
      <c r="P7461" s="10"/>
      <c r="Q7461" s="15" t="str">
        <f t="shared" ca="1" si="234"/>
        <v>-</v>
      </c>
      <c r="R7461" s="6"/>
      <c r="S7461" s="6"/>
      <c r="T7461" s="6"/>
      <c r="U7461" s="6"/>
      <c r="V7461" s="6"/>
      <c r="W7461" s="6" t="str">
        <f t="shared" si="233"/>
        <v>-</v>
      </c>
      <c r="X7461" s="6"/>
      <c r="Y7461" s="6"/>
      <c r="Z7461" s="6"/>
      <c r="AA7461" s="6"/>
      <c r="AB7461" s="6"/>
      <c r="AC7461" s="6"/>
    </row>
    <row r="7462" spans="1:29" x14ac:dyDescent="0.25">
      <c r="Q7462" s="12" t="str">
        <f t="shared" ca="1" si="234"/>
        <v>-</v>
      </c>
      <c r="W7462" t="str">
        <f t="shared" si="233"/>
        <v>-</v>
      </c>
    </row>
    <row r="7463" spans="1:29" x14ac:dyDescent="0.25">
      <c r="A7463" s="6"/>
      <c r="B7463" s="10"/>
      <c r="C7463" s="6"/>
      <c r="D7463" s="6"/>
      <c r="E7463" s="6"/>
      <c r="F7463" s="6"/>
      <c r="G7463" s="6"/>
      <c r="H7463" s="6"/>
      <c r="I7463" s="6"/>
      <c r="J7463" s="6"/>
      <c r="K7463" s="6"/>
      <c r="L7463" s="6"/>
      <c r="M7463" s="6"/>
      <c r="N7463" s="6"/>
      <c r="O7463" s="6"/>
      <c r="P7463" s="10"/>
      <c r="Q7463" s="15" t="str">
        <f t="shared" ca="1" si="234"/>
        <v>-</v>
      </c>
      <c r="R7463" s="6"/>
      <c r="S7463" s="6"/>
      <c r="T7463" s="6"/>
      <c r="U7463" s="6"/>
      <c r="V7463" s="6"/>
      <c r="W7463" s="6" t="str">
        <f t="shared" si="233"/>
        <v>-</v>
      </c>
      <c r="X7463" s="6"/>
      <c r="Y7463" s="6"/>
      <c r="Z7463" s="6"/>
      <c r="AA7463" s="6"/>
      <c r="AB7463" s="6"/>
      <c r="AC7463" s="6"/>
    </row>
    <row r="7464" spans="1:29" x14ac:dyDescent="0.25">
      <c r="Q7464" s="12" t="str">
        <f t="shared" ca="1" si="234"/>
        <v>-</v>
      </c>
      <c r="W7464" t="str">
        <f t="shared" si="233"/>
        <v>-</v>
      </c>
    </row>
    <row r="7465" spans="1:29" x14ac:dyDescent="0.25">
      <c r="A7465" s="6"/>
      <c r="B7465" s="10"/>
      <c r="C7465" s="6"/>
      <c r="D7465" s="6"/>
      <c r="E7465" s="6"/>
      <c r="F7465" s="6"/>
      <c r="G7465" s="6"/>
      <c r="H7465" s="6"/>
      <c r="I7465" s="6"/>
      <c r="J7465" s="6"/>
      <c r="K7465" s="6"/>
      <c r="L7465" s="6"/>
      <c r="M7465" s="6"/>
      <c r="N7465" s="6"/>
      <c r="O7465" s="6"/>
      <c r="P7465" s="10"/>
      <c r="Q7465" s="15" t="str">
        <f t="shared" ca="1" si="234"/>
        <v>-</v>
      </c>
      <c r="R7465" s="6"/>
      <c r="S7465" s="6"/>
      <c r="T7465" s="6"/>
      <c r="U7465" s="6"/>
      <c r="V7465" s="6"/>
      <c r="W7465" s="6" t="str">
        <f t="shared" si="233"/>
        <v>-</v>
      </c>
      <c r="X7465" s="6"/>
      <c r="Y7465" s="6"/>
      <c r="Z7465" s="6"/>
      <c r="AA7465" s="6"/>
      <c r="AB7465" s="6"/>
      <c r="AC7465" s="6"/>
    </row>
    <row r="7466" spans="1:29" x14ac:dyDescent="0.25">
      <c r="Q7466" s="12" t="str">
        <f t="shared" ca="1" si="234"/>
        <v>-</v>
      </c>
      <c r="W7466" t="str">
        <f t="shared" si="233"/>
        <v>-</v>
      </c>
    </row>
    <row r="7467" spans="1:29" x14ac:dyDescent="0.25">
      <c r="A7467" s="6"/>
      <c r="B7467" s="10"/>
      <c r="C7467" s="6"/>
      <c r="D7467" s="6"/>
      <c r="E7467" s="6"/>
      <c r="F7467" s="6"/>
      <c r="G7467" s="6"/>
      <c r="H7467" s="6"/>
      <c r="I7467" s="6"/>
      <c r="J7467" s="6"/>
      <c r="K7467" s="6"/>
      <c r="L7467" s="6"/>
      <c r="M7467" s="6"/>
      <c r="N7467" s="6"/>
      <c r="O7467" s="6"/>
      <c r="P7467" s="10"/>
      <c r="Q7467" s="15" t="str">
        <f t="shared" ca="1" si="234"/>
        <v>-</v>
      </c>
      <c r="R7467" s="6"/>
      <c r="S7467" s="6"/>
      <c r="T7467" s="6"/>
      <c r="U7467" s="6"/>
      <c r="V7467" s="6"/>
      <c r="W7467" s="6" t="str">
        <f t="shared" si="233"/>
        <v>-</v>
      </c>
      <c r="X7467" s="6"/>
      <c r="Y7467" s="6"/>
      <c r="Z7467" s="6"/>
      <c r="AA7467" s="6"/>
      <c r="AB7467" s="6"/>
      <c r="AC7467" s="6"/>
    </row>
    <row r="7468" spans="1:29" x14ac:dyDescent="0.25">
      <c r="Q7468" s="12" t="str">
        <f t="shared" ca="1" si="234"/>
        <v>-</v>
      </c>
      <c r="W7468" t="str">
        <f t="shared" si="233"/>
        <v>-</v>
      </c>
    </row>
    <row r="7469" spans="1:29" x14ac:dyDescent="0.25">
      <c r="A7469" s="6"/>
      <c r="B7469" s="10"/>
      <c r="C7469" s="6"/>
      <c r="D7469" s="6"/>
      <c r="E7469" s="6"/>
      <c r="F7469" s="6"/>
      <c r="G7469" s="6"/>
      <c r="H7469" s="6"/>
      <c r="I7469" s="6"/>
      <c r="J7469" s="6"/>
      <c r="K7469" s="6"/>
      <c r="L7469" s="6"/>
      <c r="M7469" s="6"/>
      <c r="N7469" s="6"/>
      <c r="O7469" s="6"/>
      <c r="P7469" s="10"/>
      <c r="Q7469" s="15" t="str">
        <f t="shared" ca="1" si="234"/>
        <v>-</v>
      </c>
      <c r="R7469" s="6"/>
      <c r="S7469" s="6"/>
      <c r="T7469" s="6"/>
      <c r="U7469" s="6"/>
      <c r="V7469" s="6"/>
      <c r="W7469" s="6" t="str">
        <f t="shared" si="233"/>
        <v>-</v>
      </c>
      <c r="X7469" s="6"/>
      <c r="Y7469" s="6"/>
      <c r="Z7469" s="6"/>
      <c r="AA7469" s="6"/>
      <c r="AB7469" s="6"/>
      <c r="AC7469" s="6"/>
    </row>
    <row r="7470" spans="1:29" x14ac:dyDescent="0.25">
      <c r="Q7470" s="12" t="str">
        <f t="shared" ca="1" si="234"/>
        <v>-</v>
      </c>
      <c r="W7470" t="str">
        <f t="shared" si="233"/>
        <v>-</v>
      </c>
    </row>
    <row r="7471" spans="1:29" x14ac:dyDescent="0.25">
      <c r="A7471" s="6"/>
      <c r="B7471" s="10"/>
      <c r="C7471" s="6"/>
      <c r="D7471" s="6"/>
      <c r="E7471" s="6"/>
      <c r="F7471" s="6"/>
      <c r="G7471" s="6"/>
      <c r="H7471" s="6"/>
      <c r="I7471" s="6"/>
      <c r="J7471" s="6"/>
      <c r="K7471" s="6"/>
      <c r="L7471" s="6"/>
      <c r="M7471" s="6"/>
      <c r="N7471" s="6"/>
      <c r="O7471" s="6"/>
      <c r="P7471" s="10"/>
      <c r="Q7471" s="15" t="str">
        <f t="shared" ca="1" si="234"/>
        <v>-</v>
      </c>
      <c r="R7471" s="6"/>
      <c r="S7471" s="6"/>
      <c r="T7471" s="6"/>
      <c r="U7471" s="6"/>
      <c r="V7471" s="6"/>
      <c r="W7471" s="6" t="str">
        <f t="shared" si="233"/>
        <v>-</v>
      </c>
      <c r="X7471" s="6"/>
      <c r="Y7471" s="6"/>
      <c r="Z7471" s="6"/>
      <c r="AA7471" s="6"/>
      <c r="AB7471" s="6"/>
      <c r="AC7471" s="6"/>
    </row>
    <row r="7472" spans="1:29" x14ac:dyDescent="0.25">
      <c r="Q7472" s="12" t="str">
        <f t="shared" ca="1" si="234"/>
        <v>-</v>
      </c>
      <c r="W7472" t="str">
        <f t="shared" si="233"/>
        <v>-</v>
      </c>
    </row>
    <row r="7473" spans="1:29" x14ac:dyDescent="0.25">
      <c r="A7473" s="6"/>
      <c r="B7473" s="10"/>
      <c r="C7473" s="6"/>
      <c r="D7473" s="6"/>
      <c r="E7473" s="6"/>
      <c r="F7473" s="6"/>
      <c r="G7473" s="6"/>
      <c r="H7473" s="6"/>
      <c r="I7473" s="6"/>
      <c r="J7473" s="6"/>
      <c r="K7473" s="6"/>
      <c r="L7473" s="6"/>
      <c r="M7473" s="6"/>
      <c r="N7473" s="6"/>
      <c r="O7473" s="6"/>
      <c r="P7473" s="10"/>
      <c r="Q7473" s="15" t="str">
        <f t="shared" ca="1" si="234"/>
        <v>-</v>
      </c>
      <c r="R7473" s="6"/>
      <c r="S7473" s="6"/>
      <c r="T7473" s="6"/>
      <c r="U7473" s="6"/>
      <c r="V7473" s="6"/>
      <c r="W7473" s="6" t="str">
        <f t="shared" si="233"/>
        <v>-</v>
      </c>
      <c r="X7473" s="6"/>
      <c r="Y7473" s="6"/>
      <c r="Z7473" s="6"/>
      <c r="AA7473" s="6"/>
      <c r="AB7473" s="6"/>
      <c r="AC7473" s="6"/>
    </row>
    <row r="7474" spans="1:29" x14ac:dyDescent="0.25">
      <c r="Q7474" s="12" t="str">
        <f t="shared" ca="1" si="234"/>
        <v>-</v>
      </c>
      <c r="W7474" t="str">
        <f t="shared" si="233"/>
        <v>-</v>
      </c>
    </row>
    <row r="7475" spans="1:29" x14ac:dyDescent="0.25">
      <c r="A7475" s="6"/>
      <c r="B7475" s="10"/>
      <c r="C7475" s="6"/>
      <c r="D7475" s="6"/>
      <c r="E7475" s="6"/>
      <c r="F7475" s="6"/>
      <c r="G7475" s="6"/>
      <c r="H7475" s="6"/>
      <c r="I7475" s="6"/>
      <c r="J7475" s="6"/>
      <c r="K7475" s="6"/>
      <c r="L7475" s="6"/>
      <c r="M7475" s="6"/>
      <c r="N7475" s="6"/>
      <c r="O7475" s="6"/>
      <c r="P7475" s="10"/>
      <c r="Q7475" s="15" t="str">
        <f t="shared" ca="1" si="234"/>
        <v>-</v>
      </c>
      <c r="R7475" s="6"/>
      <c r="S7475" s="6"/>
      <c r="T7475" s="6"/>
      <c r="U7475" s="6"/>
      <c r="V7475" s="6"/>
      <c r="W7475" s="6" t="str">
        <f t="shared" si="233"/>
        <v>-</v>
      </c>
      <c r="X7475" s="6"/>
      <c r="Y7475" s="6"/>
      <c r="Z7475" s="6"/>
      <c r="AA7475" s="6"/>
      <c r="AB7475" s="6"/>
      <c r="AC7475" s="6"/>
    </row>
    <row r="7476" spans="1:29" x14ac:dyDescent="0.25">
      <c r="Q7476" s="12" t="str">
        <f t="shared" ca="1" si="234"/>
        <v>-</v>
      </c>
      <c r="W7476" t="str">
        <f t="shared" si="233"/>
        <v>-</v>
      </c>
    </row>
    <row r="7477" spans="1:29" x14ac:dyDescent="0.25">
      <c r="A7477" s="6"/>
      <c r="B7477" s="10"/>
      <c r="C7477" s="6"/>
      <c r="D7477" s="6"/>
      <c r="E7477" s="6"/>
      <c r="F7477" s="6"/>
      <c r="G7477" s="6"/>
      <c r="H7477" s="6"/>
      <c r="I7477" s="6"/>
      <c r="J7477" s="6"/>
      <c r="K7477" s="6"/>
      <c r="L7477" s="6"/>
      <c r="M7477" s="6"/>
      <c r="N7477" s="6"/>
      <c r="O7477" s="6"/>
      <c r="P7477" s="10"/>
      <c r="Q7477" s="15" t="str">
        <f t="shared" ca="1" si="234"/>
        <v>-</v>
      </c>
      <c r="R7477" s="6"/>
      <c r="S7477" s="6"/>
      <c r="T7477" s="6"/>
      <c r="U7477" s="6"/>
      <c r="V7477" s="6"/>
      <c r="W7477" s="6" t="str">
        <f t="shared" si="233"/>
        <v>-</v>
      </c>
      <c r="X7477" s="6"/>
      <c r="Y7477" s="6"/>
      <c r="Z7477" s="6"/>
      <c r="AA7477" s="6"/>
      <c r="AB7477" s="6"/>
      <c r="AC7477" s="6"/>
    </row>
    <row r="7478" spans="1:29" x14ac:dyDescent="0.25">
      <c r="Q7478" s="12" t="str">
        <f t="shared" ca="1" si="234"/>
        <v>-</v>
      </c>
      <c r="W7478" t="str">
        <f t="shared" si="233"/>
        <v>-</v>
      </c>
    </row>
    <row r="7479" spans="1:29" x14ac:dyDescent="0.25">
      <c r="A7479" s="6"/>
      <c r="B7479" s="10"/>
      <c r="C7479" s="6"/>
      <c r="D7479" s="6"/>
      <c r="E7479" s="6"/>
      <c r="F7479" s="6"/>
      <c r="G7479" s="6"/>
      <c r="H7479" s="6"/>
      <c r="I7479" s="6"/>
      <c r="J7479" s="6"/>
      <c r="K7479" s="6"/>
      <c r="L7479" s="6"/>
      <c r="M7479" s="6"/>
      <c r="N7479" s="6"/>
      <c r="O7479" s="6"/>
      <c r="P7479" s="10"/>
      <c r="Q7479" s="15" t="str">
        <f t="shared" ca="1" si="234"/>
        <v>-</v>
      </c>
      <c r="R7479" s="6"/>
      <c r="S7479" s="6"/>
      <c r="T7479" s="6"/>
      <c r="U7479" s="6"/>
      <c r="V7479" s="6"/>
      <c r="W7479" s="6" t="str">
        <f t="shared" si="233"/>
        <v>-</v>
      </c>
      <c r="X7479" s="6"/>
      <c r="Y7479" s="6"/>
      <c r="Z7479" s="6"/>
      <c r="AA7479" s="6"/>
      <c r="AB7479" s="6"/>
      <c r="AC7479" s="6"/>
    </row>
    <row r="7480" spans="1:29" x14ac:dyDescent="0.25">
      <c r="Q7480" s="12" t="str">
        <f t="shared" ca="1" si="234"/>
        <v>-</v>
      </c>
      <c r="W7480" t="str">
        <f t="shared" si="233"/>
        <v>-</v>
      </c>
    </row>
    <row r="7481" spans="1:29" x14ac:dyDescent="0.25">
      <c r="A7481" s="6"/>
      <c r="B7481" s="10"/>
      <c r="C7481" s="6"/>
      <c r="D7481" s="6"/>
      <c r="E7481" s="6"/>
      <c r="F7481" s="6"/>
      <c r="G7481" s="6"/>
      <c r="H7481" s="6"/>
      <c r="I7481" s="6"/>
      <c r="J7481" s="6"/>
      <c r="K7481" s="6"/>
      <c r="L7481" s="6"/>
      <c r="M7481" s="6"/>
      <c r="N7481" s="6"/>
      <c r="O7481" s="6"/>
      <c r="P7481" s="10"/>
      <c r="Q7481" s="15" t="str">
        <f t="shared" ca="1" si="234"/>
        <v>-</v>
      </c>
      <c r="R7481" s="6"/>
      <c r="S7481" s="6"/>
      <c r="T7481" s="6"/>
      <c r="U7481" s="6"/>
      <c r="V7481" s="6"/>
      <c r="W7481" s="6" t="str">
        <f t="shared" si="233"/>
        <v>-</v>
      </c>
      <c r="X7481" s="6"/>
      <c r="Y7481" s="6"/>
      <c r="Z7481" s="6"/>
      <c r="AA7481" s="6"/>
      <c r="AB7481" s="6"/>
      <c r="AC7481" s="6"/>
    </row>
    <row r="7482" spans="1:29" x14ac:dyDescent="0.25">
      <c r="Q7482" s="12" t="str">
        <f t="shared" ca="1" si="234"/>
        <v>-</v>
      </c>
      <c r="W7482" t="str">
        <f t="shared" si="233"/>
        <v>-</v>
      </c>
    </row>
    <row r="7483" spans="1:29" x14ac:dyDescent="0.25">
      <c r="A7483" s="6"/>
      <c r="B7483" s="10"/>
      <c r="C7483" s="6"/>
      <c r="D7483" s="6"/>
      <c r="E7483" s="6"/>
      <c r="F7483" s="6"/>
      <c r="G7483" s="6"/>
      <c r="H7483" s="6"/>
      <c r="I7483" s="6"/>
      <c r="J7483" s="6"/>
      <c r="K7483" s="6"/>
      <c r="L7483" s="6"/>
      <c r="M7483" s="6"/>
      <c r="N7483" s="6"/>
      <c r="O7483" s="6"/>
      <c r="P7483" s="10"/>
      <c r="Q7483" s="15" t="str">
        <f t="shared" ca="1" si="234"/>
        <v>-</v>
      </c>
      <c r="R7483" s="6"/>
      <c r="S7483" s="6"/>
      <c r="T7483" s="6"/>
      <c r="U7483" s="6"/>
      <c r="V7483" s="6"/>
      <c r="W7483" s="6" t="str">
        <f t="shared" si="233"/>
        <v>-</v>
      </c>
      <c r="X7483" s="6"/>
      <c r="Y7483" s="6"/>
      <c r="Z7483" s="6"/>
      <c r="AA7483" s="6"/>
      <c r="AB7483" s="6"/>
      <c r="AC7483" s="6"/>
    </row>
    <row r="7484" spans="1:29" x14ac:dyDescent="0.25">
      <c r="Q7484" s="12" t="str">
        <f t="shared" ca="1" si="234"/>
        <v>-</v>
      </c>
      <c r="W7484" t="str">
        <f t="shared" si="233"/>
        <v>-</v>
      </c>
    </row>
    <row r="7485" spans="1:29" x14ac:dyDescent="0.25">
      <c r="A7485" s="6"/>
      <c r="B7485" s="10"/>
      <c r="C7485" s="6"/>
      <c r="D7485" s="6"/>
      <c r="E7485" s="6"/>
      <c r="F7485" s="6"/>
      <c r="G7485" s="6"/>
      <c r="H7485" s="6"/>
      <c r="I7485" s="6"/>
      <c r="J7485" s="6"/>
      <c r="K7485" s="6"/>
      <c r="L7485" s="6"/>
      <c r="M7485" s="6"/>
      <c r="N7485" s="6"/>
      <c r="O7485" s="6"/>
      <c r="P7485" s="10"/>
      <c r="Q7485" s="15" t="str">
        <f t="shared" ca="1" si="234"/>
        <v>-</v>
      </c>
      <c r="R7485" s="6"/>
      <c r="S7485" s="6"/>
      <c r="T7485" s="6"/>
      <c r="U7485" s="6"/>
      <c r="V7485" s="6"/>
      <c r="W7485" s="6" t="str">
        <f t="shared" si="233"/>
        <v>-</v>
      </c>
      <c r="X7485" s="6"/>
      <c r="Y7485" s="6"/>
      <c r="Z7485" s="6"/>
      <c r="AA7485" s="6"/>
      <c r="AB7485" s="6"/>
      <c r="AC7485" s="6"/>
    </row>
    <row r="7486" spans="1:29" x14ac:dyDescent="0.25">
      <c r="Q7486" s="12" t="str">
        <f t="shared" ca="1" si="234"/>
        <v>-</v>
      </c>
      <c r="W7486" t="str">
        <f t="shared" si="233"/>
        <v>-</v>
      </c>
    </row>
    <row r="7487" spans="1:29" x14ac:dyDescent="0.25">
      <c r="A7487" s="6"/>
      <c r="B7487" s="10"/>
      <c r="C7487" s="6"/>
      <c r="D7487" s="6"/>
      <c r="E7487" s="6"/>
      <c r="F7487" s="6"/>
      <c r="G7487" s="6"/>
      <c r="H7487" s="6"/>
      <c r="I7487" s="6"/>
      <c r="J7487" s="6"/>
      <c r="K7487" s="6"/>
      <c r="L7487" s="6"/>
      <c r="M7487" s="6"/>
      <c r="N7487" s="6"/>
      <c r="O7487" s="6"/>
      <c r="P7487" s="10"/>
      <c r="Q7487" s="15" t="str">
        <f t="shared" ca="1" si="234"/>
        <v>-</v>
      </c>
      <c r="R7487" s="6"/>
      <c r="S7487" s="6"/>
      <c r="T7487" s="6"/>
      <c r="U7487" s="6"/>
      <c r="V7487" s="6"/>
      <c r="W7487" s="6" t="str">
        <f t="shared" ref="W7487:W7550" si="235">IF(OR(ISBLANK(J7487),ISBLANK(V7487)),"-",(IF(J7487=V7487,"Yes","No")))</f>
        <v>-</v>
      </c>
      <c r="X7487" s="6"/>
      <c r="Y7487" s="6"/>
      <c r="Z7487" s="6"/>
      <c r="AA7487" s="6"/>
      <c r="AB7487" s="6"/>
      <c r="AC7487" s="6"/>
    </row>
    <row r="7488" spans="1:29" x14ac:dyDescent="0.25">
      <c r="Q7488" s="12" t="str">
        <f t="shared" ref="Q7488:Q7551" ca="1" si="236">IF(B7488&gt;1/1/1900, (IF(R7488="Closed",(DATEDIF(B7488,P7488,"d"))-(DATEDIF(M7488,O7488,"d")),IF(OR(R7488="Pending",ISBLANK(P7488)),TODAY()-B7488))),"-")</f>
        <v>-</v>
      </c>
      <c r="W7488" t="str">
        <f t="shared" si="235"/>
        <v>-</v>
      </c>
    </row>
    <row r="7489" spans="1:29" x14ac:dyDescent="0.25">
      <c r="A7489" s="6"/>
      <c r="B7489" s="10"/>
      <c r="C7489" s="6"/>
      <c r="D7489" s="6"/>
      <c r="E7489" s="6"/>
      <c r="F7489" s="6"/>
      <c r="G7489" s="6"/>
      <c r="H7489" s="6"/>
      <c r="I7489" s="6"/>
      <c r="J7489" s="6"/>
      <c r="K7489" s="6"/>
      <c r="L7489" s="6"/>
      <c r="M7489" s="6"/>
      <c r="N7489" s="6"/>
      <c r="O7489" s="6"/>
      <c r="P7489" s="10"/>
      <c r="Q7489" s="15" t="str">
        <f t="shared" ca="1" si="236"/>
        <v>-</v>
      </c>
      <c r="R7489" s="6"/>
      <c r="S7489" s="6"/>
      <c r="T7489" s="6"/>
      <c r="U7489" s="6"/>
      <c r="V7489" s="6"/>
      <c r="W7489" s="6" t="str">
        <f t="shared" si="235"/>
        <v>-</v>
      </c>
      <c r="X7489" s="6"/>
      <c r="Y7489" s="6"/>
      <c r="Z7489" s="6"/>
      <c r="AA7489" s="6"/>
      <c r="AB7489" s="6"/>
      <c r="AC7489" s="6"/>
    </row>
    <row r="7490" spans="1:29" x14ac:dyDescent="0.25">
      <c r="Q7490" s="12" t="str">
        <f t="shared" ca="1" si="236"/>
        <v>-</v>
      </c>
      <c r="W7490" t="str">
        <f t="shared" si="235"/>
        <v>-</v>
      </c>
    </row>
    <row r="7491" spans="1:29" x14ac:dyDescent="0.25">
      <c r="A7491" s="6"/>
      <c r="B7491" s="10"/>
      <c r="C7491" s="6"/>
      <c r="D7491" s="6"/>
      <c r="E7491" s="6"/>
      <c r="F7491" s="6"/>
      <c r="G7491" s="6"/>
      <c r="H7491" s="6"/>
      <c r="I7491" s="6"/>
      <c r="J7491" s="6"/>
      <c r="K7491" s="6"/>
      <c r="L7491" s="6"/>
      <c r="M7491" s="6"/>
      <c r="N7491" s="6"/>
      <c r="O7491" s="6"/>
      <c r="P7491" s="10"/>
      <c r="Q7491" s="15" t="str">
        <f t="shared" ca="1" si="236"/>
        <v>-</v>
      </c>
      <c r="R7491" s="6"/>
      <c r="S7491" s="6"/>
      <c r="T7491" s="6"/>
      <c r="U7491" s="6"/>
      <c r="V7491" s="6"/>
      <c r="W7491" s="6" t="str">
        <f t="shared" si="235"/>
        <v>-</v>
      </c>
      <c r="X7491" s="6"/>
      <c r="Y7491" s="6"/>
      <c r="Z7491" s="6"/>
      <c r="AA7491" s="6"/>
      <c r="AB7491" s="6"/>
      <c r="AC7491" s="6"/>
    </row>
    <row r="7492" spans="1:29" x14ac:dyDescent="0.25">
      <c r="Q7492" s="12" t="str">
        <f t="shared" ca="1" si="236"/>
        <v>-</v>
      </c>
      <c r="W7492" t="str">
        <f t="shared" si="235"/>
        <v>-</v>
      </c>
    </row>
    <row r="7493" spans="1:29" x14ac:dyDescent="0.25">
      <c r="A7493" s="6"/>
      <c r="B7493" s="10"/>
      <c r="C7493" s="6"/>
      <c r="D7493" s="6"/>
      <c r="E7493" s="6"/>
      <c r="F7493" s="6"/>
      <c r="G7493" s="6"/>
      <c r="H7493" s="6"/>
      <c r="I7493" s="6"/>
      <c r="J7493" s="6"/>
      <c r="K7493" s="6"/>
      <c r="L7493" s="6"/>
      <c r="M7493" s="6"/>
      <c r="N7493" s="6"/>
      <c r="O7493" s="6"/>
      <c r="P7493" s="10"/>
      <c r="Q7493" s="15" t="str">
        <f t="shared" ca="1" si="236"/>
        <v>-</v>
      </c>
      <c r="R7493" s="6"/>
      <c r="S7493" s="6"/>
      <c r="T7493" s="6"/>
      <c r="U7493" s="6"/>
      <c r="V7493" s="6"/>
      <c r="W7493" s="6" t="str">
        <f t="shared" si="235"/>
        <v>-</v>
      </c>
      <c r="X7493" s="6"/>
      <c r="Y7493" s="6"/>
      <c r="Z7493" s="6"/>
      <c r="AA7493" s="6"/>
      <c r="AB7493" s="6"/>
      <c r="AC7493" s="6"/>
    </row>
    <row r="7494" spans="1:29" x14ac:dyDescent="0.25">
      <c r="Q7494" s="12" t="str">
        <f t="shared" ca="1" si="236"/>
        <v>-</v>
      </c>
      <c r="W7494" t="str">
        <f t="shared" si="235"/>
        <v>-</v>
      </c>
    </row>
    <row r="7495" spans="1:29" x14ac:dyDescent="0.25">
      <c r="A7495" s="6"/>
      <c r="B7495" s="10"/>
      <c r="C7495" s="6"/>
      <c r="D7495" s="6"/>
      <c r="E7495" s="6"/>
      <c r="F7495" s="6"/>
      <c r="G7495" s="6"/>
      <c r="H7495" s="6"/>
      <c r="I7495" s="6"/>
      <c r="J7495" s="6"/>
      <c r="K7495" s="6"/>
      <c r="L7495" s="6"/>
      <c r="M7495" s="6"/>
      <c r="N7495" s="6"/>
      <c r="O7495" s="6"/>
      <c r="P7495" s="10"/>
      <c r="Q7495" s="15" t="str">
        <f t="shared" ca="1" si="236"/>
        <v>-</v>
      </c>
      <c r="R7495" s="6"/>
      <c r="S7495" s="6"/>
      <c r="T7495" s="6"/>
      <c r="U7495" s="6"/>
      <c r="V7495" s="6"/>
      <c r="W7495" s="6" t="str">
        <f t="shared" si="235"/>
        <v>-</v>
      </c>
      <c r="X7495" s="6"/>
      <c r="Y7495" s="6"/>
      <c r="Z7495" s="6"/>
      <c r="AA7495" s="6"/>
      <c r="AB7495" s="6"/>
      <c r="AC7495" s="6"/>
    </row>
    <row r="7496" spans="1:29" x14ac:dyDescent="0.25">
      <c r="Q7496" s="12" t="str">
        <f t="shared" ca="1" si="236"/>
        <v>-</v>
      </c>
      <c r="W7496" t="str">
        <f t="shared" si="235"/>
        <v>-</v>
      </c>
    </row>
    <row r="7497" spans="1:29" x14ac:dyDescent="0.25">
      <c r="A7497" s="6"/>
      <c r="B7497" s="10"/>
      <c r="C7497" s="6"/>
      <c r="D7497" s="6"/>
      <c r="E7497" s="6"/>
      <c r="F7497" s="6"/>
      <c r="G7497" s="6"/>
      <c r="H7497" s="6"/>
      <c r="I7497" s="6"/>
      <c r="J7497" s="6"/>
      <c r="K7497" s="6"/>
      <c r="L7497" s="6"/>
      <c r="M7497" s="6"/>
      <c r="N7497" s="6"/>
      <c r="O7497" s="6"/>
      <c r="P7497" s="10"/>
      <c r="Q7497" s="15" t="str">
        <f t="shared" ca="1" si="236"/>
        <v>-</v>
      </c>
      <c r="R7497" s="6"/>
      <c r="S7497" s="6"/>
      <c r="T7497" s="6"/>
      <c r="U7497" s="6"/>
      <c r="V7497" s="6"/>
      <c r="W7497" s="6" t="str">
        <f t="shared" si="235"/>
        <v>-</v>
      </c>
      <c r="X7497" s="6"/>
      <c r="Y7497" s="6"/>
      <c r="Z7497" s="6"/>
      <c r="AA7497" s="6"/>
      <c r="AB7497" s="6"/>
      <c r="AC7497" s="6"/>
    </row>
    <row r="7498" spans="1:29" x14ac:dyDescent="0.25">
      <c r="Q7498" s="12" t="str">
        <f t="shared" ca="1" si="236"/>
        <v>-</v>
      </c>
      <c r="W7498" t="str">
        <f t="shared" si="235"/>
        <v>-</v>
      </c>
    </row>
    <row r="7499" spans="1:29" x14ac:dyDescent="0.25">
      <c r="A7499" s="6"/>
      <c r="B7499" s="10"/>
      <c r="C7499" s="6"/>
      <c r="D7499" s="6"/>
      <c r="E7499" s="6"/>
      <c r="F7499" s="6"/>
      <c r="G7499" s="6"/>
      <c r="H7499" s="6"/>
      <c r="I7499" s="6"/>
      <c r="J7499" s="6"/>
      <c r="K7499" s="6"/>
      <c r="L7499" s="6"/>
      <c r="M7499" s="6"/>
      <c r="N7499" s="6"/>
      <c r="O7499" s="6"/>
      <c r="P7499" s="10"/>
      <c r="Q7499" s="15" t="str">
        <f t="shared" ca="1" si="236"/>
        <v>-</v>
      </c>
      <c r="R7499" s="6"/>
      <c r="S7499" s="6"/>
      <c r="T7499" s="6"/>
      <c r="U7499" s="6"/>
      <c r="V7499" s="6"/>
      <c r="W7499" s="6" t="str">
        <f t="shared" si="235"/>
        <v>-</v>
      </c>
      <c r="X7499" s="6"/>
      <c r="Y7499" s="6"/>
      <c r="Z7499" s="6"/>
      <c r="AA7499" s="6"/>
      <c r="AB7499" s="6"/>
      <c r="AC7499" s="6"/>
    </row>
    <row r="7500" spans="1:29" x14ac:dyDescent="0.25">
      <c r="Q7500" s="12" t="str">
        <f t="shared" ca="1" si="236"/>
        <v>-</v>
      </c>
      <c r="W7500" t="str">
        <f t="shared" si="235"/>
        <v>-</v>
      </c>
    </row>
    <row r="7501" spans="1:29" x14ac:dyDescent="0.25">
      <c r="A7501" s="6"/>
      <c r="B7501" s="10"/>
      <c r="C7501" s="6"/>
      <c r="D7501" s="6"/>
      <c r="E7501" s="6"/>
      <c r="F7501" s="6"/>
      <c r="G7501" s="6"/>
      <c r="H7501" s="6"/>
      <c r="I7501" s="6"/>
      <c r="J7501" s="6"/>
      <c r="K7501" s="6"/>
      <c r="L7501" s="6"/>
      <c r="M7501" s="6"/>
      <c r="N7501" s="6"/>
      <c r="O7501" s="6"/>
      <c r="P7501" s="10"/>
      <c r="Q7501" s="15" t="str">
        <f t="shared" ca="1" si="236"/>
        <v>-</v>
      </c>
      <c r="R7501" s="6"/>
      <c r="S7501" s="6"/>
      <c r="T7501" s="6"/>
      <c r="U7501" s="6"/>
      <c r="V7501" s="6"/>
      <c r="W7501" s="6" t="str">
        <f t="shared" si="235"/>
        <v>-</v>
      </c>
      <c r="X7501" s="6"/>
      <c r="Y7501" s="6"/>
      <c r="Z7501" s="6"/>
      <c r="AA7501" s="6"/>
      <c r="AB7501" s="6"/>
      <c r="AC7501" s="6"/>
    </row>
    <row r="7502" spans="1:29" x14ac:dyDescent="0.25">
      <c r="Q7502" s="12" t="str">
        <f t="shared" ca="1" si="236"/>
        <v>-</v>
      </c>
      <c r="W7502" t="str">
        <f t="shared" si="235"/>
        <v>-</v>
      </c>
    </row>
    <row r="7503" spans="1:29" x14ac:dyDescent="0.25">
      <c r="A7503" s="6"/>
      <c r="B7503" s="10"/>
      <c r="C7503" s="6"/>
      <c r="D7503" s="6"/>
      <c r="E7503" s="6"/>
      <c r="F7503" s="6"/>
      <c r="G7503" s="6"/>
      <c r="H7503" s="6"/>
      <c r="I7503" s="6"/>
      <c r="J7503" s="6"/>
      <c r="K7503" s="6"/>
      <c r="L7503" s="6"/>
      <c r="M7503" s="6"/>
      <c r="N7503" s="6"/>
      <c r="O7503" s="6"/>
      <c r="P7503" s="10"/>
      <c r="Q7503" s="15" t="str">
        <f t="shared" ca="1" si="236"/>
        <v>-</v>
      </c>
      <c r="R7503" s="6"/>
      <c r="S7503" s="6"/>
      <c r="T7503" s="6"/>
      <c r="U7503" s="6"/>
      <c r="V7503" s="6"/>
      <c r="W7503" s="6" t="str">
        <f t="shared" si="235"/>
        <v>-</v>
      </c>
      <c r="X7503" s="6"/>
      <c r="Y7503" s="6"/>
      <c r="Z7503" s="6"/>
      <c r="AA7503" s="6"/>
      <c r="AB7503" s="6"/>
      <c r="AC7503" s="6"/>
    </row>
    <row r="7504" spans="1:29" x14ac:dyDescent="0.25">
      <c r="Q7504" s="12" t="str">
        <f t="shared" ca="1" si="236"/>
        <v>-</v>
      </c>
      <c r="W7504" t="str">
        <f t="shared" si="235"/>
        <v>-</v>
      </c>
    </row>
    <row r="7505" spans="1:29" x14ac:dyDescent="0.25">
      <c r="A7505" s="6"/>
      <c r="B7505" s="10"/>
      <c r="C7505" s="6"/>
      <c r="D7505" s="6"/>
      <c r="E7505" s="6"/>
      <c r="F7505" s="6"/>
      <c r="G7505" s="6"/>
      <c r="H7505" s="6"/>
      <c r="I7505" s="6"/>
      <c r="J7505" s="6"/>
      <c r="K7505" s="6"/>
      <c r="L7505" s="6"/>
      <c r="M7505" s="6"/>
      <c r="N7505" s="6"/>
      <c r="O7505" s="6"/>
      <c r="P7505" s="10"/>
      <c r="Q7505" s="15" t="str">
        <f t="shared" ca="1" si="236"/>
        <v>-</v>
      </c>
      <c r="R7505" s="6"/>
      <c r="S7505" s="6"/>
      <c r="T7505" s="6"/>
      <c r="U7505" s="6"/>
      <c r="V7505" s="6"/>
      <c r="W7505" s="6" t="str">
        <f t="shared" si="235"/>
        <v>-</v>
      </c>
      <c r="X7505" s="6"/>
      <c r="Y7505" s="6"/>
      <c r="Z7505" s="6"/>
      <c r="AA7505" s="6"/>
      <c r="AB7505" s="6"/>
      <c r="AC7505" s="6"/>
    </row>
    <row r="7506" spans="1:29" x14ac:dyDescent="0.25">
      <c r="Q7506" s="12" t="str">
        <f t="shared" ca="1" si="236"/>
        <v>-</v>
      </c>
      <c r="W7506" t="str">
        <f t="shared" si="235"/>
        <v>-</v>
      </c>
    </row>
    <row r="7507" spans="1:29" x14ac:dyDescent="0.25">
      <c r="A7507" s="6"/>
      <c r="B7507" s="10"/>
      <c r="C7507" s="6"/>
      <c r="D7507" s="6"/>
      <c r="E7507" s="6"/>
      <c r="F7507" s="6"/>
      <c r="G7507" s="6"/>
      <c r="H7507" s="6"/>
      <c r="I7507" s="6"/>
      <c r="J7507" s="6"/>
      <c r="K7507" s="6"/>
      <c r="L7507" s="6"/>
      <c r="M7507" s="6"/>
      <c r="N7507" s="6"/>
      <c r="O7507" s="6"/>
      <c r="P7507" s="10"/>
      <c r="Q7507" s="15" t="str">
        <f t="shared" ca="1" si="236"/>
        <v>-</v>
      </c>
      <c r="R7507" s="6"/>
      <c r="S7507" s="6"/>
      <c r="T7507" s="6"/>
      <c r="U7507" s="6"/>
      <c r="V7507" s="6"/>
      <c r="W7507" s="6" t="str">
        <f t="shared" si="235"/>
        <v>-</v>
      </c>
      <c r="X7507" s="6"/>
      <c r="Y7507" s="6"/>
      <c r="Z7507" s="6"/>
      <c r="AA7507" s="6"/>
      <c r="AB7507" s="6"/>
      <c r="AC7507" s="6"/>
    </row>
    <row r="7508" spans="1:29" x14ac:dyDescent="0.25">
      <c r="Q7508" s="12" t="str">
        <f t="shared" ca="1" si="236"/>
        <v>-</v>
      </c>
      <c r="W7508" t="str">
        <f t="shared" si="235"/>
        <v>-</v>
      </c>
    </row>
    <row r="7509" spans="1:29" x14ac:dyDescent="0.25">
      <c r="A7509" s="6"/>
      <c r="B7509" s="10"/>
      <c r="C7509" s="6"/>
      <c r="D7509" s="6"/>
      <c r="E7509" s="6"/>
      <c r="F7509" s="6"/>
      <c r="G7509" s="6"/>
      <c r="H7509" s="6"/>
      <c r="I7509" s="6"/>
      <c r="J7509" s="6"/>
      <c r="K7509" s="6"/>
      <c r="L7509" s="6"/>
      <c r="M7509" s="6"/>
      <c r="N7509" s="6"/>
      <c r="O7509" s="6"/>
      <c r="P7509" s="10"/>
      <c r="Q7509" s="15" t="str">
        <f t="shared" ca="1" si="236"/>
        <v>-</v>
      </c>
      <c r="R7509" s="6"/>
      <c r="S7509" s="6"/>
      <c r="T7509" s="6"/>
      <c r="U7509" s="6"/>
      <c r="V7509" s="6"/>
      <c r="W7509" s="6" t="str">
        <f t="shared" si="235"/>
        <v>-</v>
      </c>
      <c r="X7509" s="6"/>
      <c r="Y7509" s="6"/>
      <c r="Z7509" s="6"/>
      <c r="AA7509" s="6"/>
      <c r="AB7509" s="6"/>
      <c r="AC7509" s="6"/>
    </row>
    <row r="7510" spans="1:29" x14ac:dyDescent="0.25">
      <c r="Q7510" s="12" t="str">
        <f t="shared" ca="1" si="236"/>
        <v>-</v>
      </c>
      <c r="W7510" t="str">
        <f t="shared" si="235"/>
        <v>-</v>
      </c>
    </row>
    <row r="7511" spans="1:29" x14ac:dyDescent="0.25">
      <c r="A7511" s="6"/>
      <c r="B7511" s="10"/>
      <c r="C7511" s="6"/>
      <c r="D7511" s="6"/>
      <c r="E7511" s="6"/>
      <c r="F7511" s="6"/>
      <c r="G7511" s="6"/>
      <c r="H7511" s="6"/>
      <c r="I7511" s="6"/>
      <c r="J7511" s="6"/>
      <c r="K7511" s="6"/>
      <c r="L7511" s="6"/>
      <c r="M7511" s="6"/>
      <c r="N7511" s="6"/>
      <c r="O7511" s="6"/>
      <c r="P7511" s="10"/>
      <c r="Q7511" s="15" t="str">
        <f t="shared" ca="1" si="236"/>
        <v>-</v>
      </c>
      <c r="R7511" s="6"/>
      <c r="S7511" s="6"/>
      <c r="T7511" s="6"/>
      <c r="U7511" s="6"/>
      <c r="V7511" s="6"/>
      <c r="W7511" s="6" t="str">
        <f t="shared" si="235"/>
        <v>-</v>
      </c>
      <c r="X7511" s="6"/>
      <c r="Y7511" s="6"/>
      <c r="Z7511" s="6"/>
      <c r="AA7511" s="6"/>
      <c r="AB7511" s="6"/>
      <c r="AC7511" s="6"/>
    </row>
    <row r="7512" spans="1:29" x14ac:dyDescent="0.25">
      <c r="Q7512" s="12" t="str">
        <f t="shared" ca="1" si="236"/>
        <v>-</v>
      </c>
      <c r="W7512" t="str">
        <f t="shared" si="235"/>
        <v>-</v>
      </c>
    </row>
    <row r="7513" spans="1:29" x14ac:dyDescent="0.25">
      <c r="A7513" s="6"/>
      <c r="B7513" s="10"/>
      <c r="C7513" s="6"/>
      <c r="D7513" s="6"/>
      <c r="E7513" s="6"/>
      <c r="F7513" s="6"/>
      <c r="G7513" s="6"/>
      <c r="H7513" s="6"/>
      <c r="I7513" s="6"/>
      <c r="J7513" s="6"/>
      <c r="K7513" s="6"/>
      <c r="L7513" s="6"/>
      <c r="M7513" s="6"/>
      <c r="N7513" s="6"/>
      <c r="O7513" s="6"/>
      <c r="P7513" s="10"/>
      <c r="Q7513" s="15" t="str">
        <f t="shared" ca="1" si="236"/>
        <v>-</v>
      </c>
      <c r="R7513" s="6"/>
      <c r="S7513" s="6"/>
      <c r="T7513" s="6"/>
      <c r="U7513" s="6"/>
      <c r="V7513" s="6"/>
      <c r="W7513" s="6" t="str">
        <f t="shared" si="235"/>
        <v>-</v>
      </c>
      <c r="X7513" s="6"/>
      <c r="Y7513" s="6"/>
      <c r="Z7513" s="6"/>
      <c r="AA7513" s="6"/>
      <c r="AB7513" s="6"/>
      <c r="AC7513" s="6"/>
    </row>
    <row r="7514" spans="1:29" x14ac:dyDescent="0.25">
      <c r="Q7514" s="12" t="str">
        <f t="shared" ca="1" si="236"/>
        <v>-</v>
      </c>
      <c r="W7514" t="str">
        <f t="shared" si="235"/>
        <v>-</v>
      </c>
    </row>
    <row r="7515" spans="1:29" x14ac:dyDescent="0.25">
      <c r="A7515" s="6"/>
      <c r="B7515" s="10"/>
      <c r="C7515" s="6"/>
      <c r="D7515" s="6"/>
      <c r="E7515" s="6"/>
      <c r="F7515" s="6"/>
      <c r="G7515" s="6"/>
      <c r="H7515" s="6"/>
      <c r="I7515" s="6"/>
      <c r="J7515" s="6"/>
      <c r="K7515" s="6"/>
      <c r="L7515" s="6"/>
      <c r="M7515" s="6"/>
      <c r="N7515" s="6"/>
      <c r="O7515" s="6"/>
      <c r="P7515" s="10"/>
      <c r="Q7515" s="15" t="str">
        <f t="shared" ca="1" si="236"/>
        <v>-</v>
      </c>
      <c r="R7515" s="6"/>
      <c r="S7515" s="6"/>
      <c r="T7515" s="6"/>
      <c r="U7515" s="6"/>
      <c r="V7515" s="6"/>
      <c r="W7515" s="6" t="str">
        <f t="shared" si="235"/>
        <v>-</v>
      </c>
      <c r="X7515" s="6"/>
      <c r="Y7515" s="6"/>
      <c r="Z7515" s="6"/>
      <c r="AA7515" s="6"/>
      <c r="AB7515" s="6"/>
      <c r="AC7515" s="6"/>
    </row>
    <row r="7516" spans="1:29" x14ac:dyDescent="0.25">
      <c r="Q7516" s="12" t="str">
        <f t="shared" ca="1" si="236"/>
        <v>-</v>
      </c>
      <c r="W7516" t="str">
        <f t="shared" si="235"/>
        <v>-</v>
      </c>
    </row>
    <row r="7517" spans="1:29" x14ac:dyDescent="0.25">
      <c r="A7517" s="6"/>
      <c r="B7517" s="10"/>
      <c r="C7517" s="6"/>
      <c r="D7517" s="6"/>
      <c r="E7517" s="6"/>
      <c r="F7517" s="6"/>
      <c r="G7517" s="6"/>
      <c r="H7517" s="6"/>
      <c r="I7517" s="6"/>
      <c r="J7517" s="6"/>
      <c r="K7517" s="6"/>
      <c r="L7517" s="6"/>
      <c r="M7517" s="6"/>
      <c r="N7517" s="6"/>
      <c r="O7517" s="6"/>
      <c r="P7517" s="10"/>
      <c r="Q7517" s="15" t="str">
        <f t="shared" ca="1" si="236"/>
        <v>-</v>
      </c>
      <c r="R7517" s="6"/>
      <c r="S7517" s="6"/>
      <c r="T7517" s="6"/>
      <c r="U7517" s="6"/>
      <c r="V7517" s="6"/>
      <c r="W7517" s="6" t="str">
        <f t="shared" si="235"/>
        <v>-</v>
      </c>
      <c r="X7517" s="6"/>
      <c r="Y7517" s="6"/>
      <c r="Z7517" s="6"/>
      <c r="AA7517" s="6"/>
      <c r="AB7517" s="6"/>
      <c r="AC7517" s="6"/>
    </row>
    <row r="7518" spans="1:29" x14ac:dyDescent="0.25">
      <c r="Q7518" s="12" t="str">
        <f t="shared" ca="1" si="236"/>
        <v>-</v>
      </c>
      <c r="W7518" t="str">
        <f t="shared" si="235"/>
        <v>-</v>
      </c>
    </row>
    <row r="7519" spans="1:29" x14ac:dyDescent="0.25">
      <c r="A7519" s="6"/>
      <c r="B7519" s="10"/>
      <c r="C7519" s="6"/>
      <c r="D7519" s="6"/>
      <c r="E7519" s="6"/>
      <c r="F7519" s="6"/>
      <c r="G7519" s="6"/>
      <c r="H7519" s="6"/>
      <c r="I7519" s="6"/>
      <c r="J7519" s="6"/>
      <c r="K7519" s="6"/>
      <c r="L7519" s="6"/>
      <c r="M7519" s="6"/>
      <c r="N7519" s="6"/>
      <c r="O7519" s="6"/>
      <c r="P7519" s="10"/>
      <c r="Q7519" s="15" t="str">
        <f t="shared" ca="1" si="236"/>
        <v>-</v>
      </c>
      <c r="R7519" s="6"/>
      <c r="S7519" s="6"/>
      <c r="T7519" s="6"/>
      <c r="U7519" s="6"/>
      <c r="V7519" s="6"/>
      <c r="W7519" s="6" t="str">
        <f t="shared" si="235"/>
        <v>-</v>
      </c>
      <c r="X7519" s="6"/>
      <c r="Y7519" s="6"/>
      <c r="Z7519" s="6"/>
      <c r="AA7519" s="6"/>
      <c r="AB7519" s="6"/>
      <c r="AC7519" s="6"/>
    </row>
    <row r="7520" spans="1:29" x14ac:dyDescent="0.25">
      <c r="Q7520" s="12" t="str">
        <f t="shared" ca="1" si="236"/>
        <v>-</v>
      </c>
      <c r="W7520" t="str">
        <f t="shared" si="235"/>
        <v>-</v>
      </c>
    </row>
    <row r="7521" spans="1:29" x14ac:dyDescent="0.25">
      <c r="A7521" s="6"/>
      <c r="B7521" s="10"/>
      <c r="C7521" s="6"/>
      <c r="D7521" s="6"/>
      <c r="E7521" s="6"/>
      <c r="F7521" s="6"/>
      <c r="G7521" s="6"/>
      <c r="H7521" s="6"/>
      <c r="I7521" s="6"/>
      <c r="J7521" s="6"/>
      <c r="K7521" s="6"/>
      <c r="L7521" s="6"/>
      <c r="M7521" s="6"/>
      <c r="N7521" s="6"/>
      <c r="O7521" s="6"/>
      <c r="P7521" s="10"/>
      <c r="Q7521" s="15" t="str">
        <f t="shared" ca="1" si="236"/>
        <v>-</v>
      </c>
      <c r="R7521" s="6"/>
      <c r="S7521" s="6"/>
      <c r="T7521" s="6"/>
      <c r="U7521" s="6"/>
      <c r="V7521" s="6"/>
      <c r="W7521" s="6" t="str">
        <f t="shared" si="235"/>
        <v>-</v>
      </c>
      <c r="X7521" s="6"/>
      <c r="Y7521" s="6"/>
      <c r="Z7521" s="6"/>
      <c r="AA7521" s="6"/>
      <c r="AB7521" s="6"/>
      <c r="AC7521" s="6"/>
    </row>
    <row r="7522" spans="1:29" x14ac:dyDescent="0.25">
      <c r="Q7522" s="12" t="str">
        <f t="shared" ca="1" si="236"/>
        <v>-</v>
      </c>
      <c r="W7522" t="str">
        <f t="shared" si="235"/>
        <v>-</v>
      </c>
    </row>
    <row r="7523" spans="1:29" x14ac:dyDescent="0.25">
      <c r="A7523" s="6"/>
      <c r="B7523" s="10"/>
      <c r="C7523" s="6"/>
      <c r="D7523" s="6"/>
      <c r="E7523" s="6"/>
      <c r="F7523" s="6"/>
      <c r="G7523" s="6"/>
      <c r="H7523" s="6"/>
      <c r="I7523" s="6"/>
      <c r="J7523" s="6"/>
      <c r="K7523" s="6"/>
      <c r="L7523" s="6"/>
      <c r="M7523" s="6"/>
      <c r="N7523" s="6"/>
      <c r="O7523" s="6"/>
      <c r="P7523" s="10"/>
      <c r="Q7523" s="15" t="str">
        <f t="shared" ca="1" si="236"/>
        <v>-</v>
      </c>
      <c r="R7523" s="6"/>
      <c r="S7523" s="6"/>
      <c r="T7523" s="6"/>
      <c r="U7523" s="6"/>
      <c r="V7523" s="6"/>
      <c r="W7523" s="6" t="str">
        <f t="shared" si="235"/>
        <v>-</v>
      </c>
      <c r="X7523" s="6"/>
      <c r="Y7523" s="6"/>
      <c r="Z7523" s="6"/>
      <c r="AA7523" s="6"/>
      <c r="AB7523" s="6"/>
      <c r="AC7523" s="6"/>
    </row>
    <row r="7524" spans="1:29" x14ac:dyDescent="0.25">
      <c r="Q7524" s="12" t="str">
        <f t="shared" ca="1" si="236"/>
        <v>-</v>
      </c>
      <c r="W7524" t="str">
        <f t="shared" si="235"/>
        <v>-</v>
      </c>
    </row>
    <row r="7525" spans="1:29" x14ac:dyDescent="0.25">
      <c r="A7525" s="6"/>
      <c r="B7525" s="10"/>
      <c r="C7525" s="6"/>
      <c r="D7525" s="6"/>
      <c r="E7525" s="6"/>
      <c r="F7525" s="6"/>
      <c r="G7525" s="6"/>
      <c r="H7525" s="6"/>
      <c r="I7525" s="6"/>
      <c r="J7525" s="6"/>
      <c r="K7525" s="6"/>
      <c r="L7525" s="6"/>
      <c r="M7525" s="6"/>
      <c r="N7525" s="6"/>
      <c r="O7525" s="6"/>
      <c r="P7525" s="10"/>
      <c r="Q7525" s="15" t="str">
        <f t="shared" ca="1" si="236"/>
        <v>-</v>
      </c>
      <c r="R7525" s="6"/>
      <c r="S7525" s="6"/>
      <c r="T7525" s="6"/>
      <c r="U7525" s="6"/>
      <c r="V7525" s="6"/>
      <c r="W7525" s="6" t="str">
        <f t="shared" si="235"/>
        <v>-</v>
      </c>
      <c r="X7525" s="6"/>
      <c r="Y7525" s="6"/>
      <c r="Z7525" s="6"/>
      <c r="AA7525" s="6"/>
      <c r="AB7525" s="6"/>
      <c r="AC7525" s="6"/>
    </row>
    <row r="7526" spans="1:29" x14ac:dyDescent="0.25">
      <c r="Q7526" s="12" t="str">
        <f t="shared" ca="1" si="236"/>
        <v>-</v>
      </c>
      <c r="W7526" t="str">
        <f t="shared" si="235"/>
        <v>-</v>
      </c>
    </row>
    <row r="7527" spans="1:29" x14ac:dyDescent="0.25">
      <c r="A7527" s="6"/>
      <c r="B7527" s="10"/>
      <c r="C7527" s="6"/>
      <c r="D7527" s="6"/>
      <c r="E7527" s="6"/>
      <c r="F7527" s="6"/>
      <c r="G7527" s="6"/>
      <c r="H7527" s="6"/>
      <c r="I7527" s="6"/>
      <c r="J7527" s="6"/>
      <c r="K7527" s="6"/>
      <c r="L7527" s="6"/>
      <c r="M7527" s="6"/>
      <c r="N7527" s="6"/>
      <c r="O7527" s="6"/>
      <c r="P7527" s="10"/>
      <c r="Q7527" s="15" t="str">
        <f t="shared" ca="1" si="236"/>
        <v>-</v>
      </c>
      <c r="R7527" s="6"/>
      <c r="S7527" s="6"/>
      <c r="T7527" s="6"/>
      <c r="U7527" s="6"/>
      <c r="V7527" s="6"/>
      <c r="W7527" s="6" t="str">
        <f t="shared" si="235"/>
        <v>-</v>
      </c>
      <c r="X7527" s="6"/>
      <c r="Y7527" s="6"/>
      <c r="Z7527" s="6"/>
      <c r="AA7527" s="6"/>
      <c r="AB7527" s="6"/>
      <c r="AC7527" s="6"/>
    </row>
    <row r="7528" spans="1:29" x14ac:dyDescent="0.25">
      <c r="Q7528" s="12" t="str">
        <f t="shared" ca="1" si="236"/>
        <v>-</v>
      </c>
      <c r="W7528" t="str">
        <f t="shared" si="235"/>
        <v>-</v>
      </c>
    </row>
    <row r="7529" spans="1:29" x14ac:dyDescent="0.25">
      <c r="A7529" s="6"/>
      <c r="B7529" s="10"/>
      <c r="C7529" s="6"/>
      <c r="D7529" s="6"/>
      <c r="E7529" s="6"/>
      <c r="F7529" s="6"/>
      <c r="G7529" s="6"/>
      <c r="H7529" s="6"/>
      <c r="I7529" s="6"/>
      <c r="J7529" s="6"/>
      <c r="K7529" s="6"/>
      <c r="L7529" s="6"/>
      <c r="M7529" s="6"/>
      <c r="N7529" s="6"/>
      <c r="O7529" s="6"/>
      <c r="P7529" s="10"/>
      <c r="Q7529" s="15" t="str">
        <f t="shared" ca="1" si="236"/>
        <v>-</v>
      </c>
      <c r="R7529" s="6"/>
      <c r="S7529" s="6"/>
      <c r="T7529" s="6"/>
      <c r="U7529" s="6"/>
      <c r="V7529" s="6"/>
      <c r="W7529" s="6" t="str">
        <f t="shared" si="235"/>
        <v>-</v>
      </c>
      <c r="X7529" s="6"/>
      <c r="Y7529" s="6"/>
      <c r="Z7529" s="6"/>
      <c r="AA7529" s="6"/>
      <c r="AB7529" s="6"/>
      <c r="AC7529" s="6"/>
    </row>
    <row r="7530" spans="1:29" x14ac:dyDescent="0.25">
      <c r="Q7530" s="12" t="str">
        <f t="shared" ca="1" si="236"/>
        <v>-</v>
      </c>
      <c r="W7530" t="str">
        <f t="shared" si="235"/>
        <v>-</v>
      </c>
    </row>
    <row r="7531" spans="1:29" x14ac:dyDescent="0.25">
      <c r="A7531" s="6"/>
      <c r="B7531" s="10"/>
      <c r="C7531" s="6"/>
      <c r="D7531" s="6"/>
      <c r="E7531" s="6"/>
      <c r="F7531" s="6"/>
      <c r="G7531" s="6"/>
      <c r="H7531" s="6"/>
      <c r="I7531" s="6"/>
      <c r="J7531" s="6"/>
      <c r="K7531" s="6"/>
      <c r="L7531" s="6"/>
      <c r="M7531" s="6"/>
      <c r="N7531" s="6"/>
      <c r="O7531" s="6"/>
      <c r="P7531" s="10"/>
      <c r="Q7531" s="15" t="str">
        <f t="shared" ca="1" si="236"/>
        <v>-</v>
      </c>
      <c r="R7531" s="6"/>
      <c r="S7531" s="6"/>
      <c r="T7531" s="6"/>
      <c r="U7531" s="6"/>
      <c r="V7531" s="6"/>
      <c r="W7531" s="6" t="str">
        <f t="shared" si="235"/>
        <v>-</v>
      </c>
      <c r="X7531" s="6"/>
      <c r="Y7531" s="6"/>
      <c r="Z7531" s="6"/>
      <c r="AA7531" s="6"/>
      <c r="AB7531" s="6"/>
      <c r="AC7531" s="6"/>
    </row>
    <row r="7532" spans="1:29" x14ac:dyDescent="0.25">
      <c r="Q7532" s="12" t="str">
        <f t="shared" ca="1" si="236"/>
        <v>-</v>
      </c>
      <c r="W7532" t="str">
        <f t="shared" si="235"/>
        <v>-</v>
      </c>
    </row>
    <row r="7533" spans="1:29" x14ac:dyDescent="0.25">
      <c r="A7533" s="6"/>
      <c r="B7533" s="10"/>
      <c r="C7533" s="6"/>
      <c r="D7533" s="6"/>
      <c r="E7533" s="6"/>
      <c r="F7533" s="6"/>
      <c r="G7533" s="6"/>
      <c r="H7533" s="6"/>
      <c r="I7533" s="6"/>
      <c r="J7533" s="6"/>
      <c r="K7533" s="6"/>
      <c r="L7533" s="6"/>
      <c r="M7533" s="6"/>
      <c r="N7533" s="6"/>
      <c r="O7533" s="6"/>
      <c r="P7533" s="10"/>
      <c r="Q7533" s="15" t="str">
        <f t="shared" ca="1" si="236"/>
        <v>-</v>
      </c>
      <c r="R7533" s="6"/>
      <c r="S7533" s="6"/>
      <c r="T7533" s="6"/>
      <c r="U7533" s="6"/>
      <c r="V7533" s="6"/>
      <c r="W7533" s="6" t="str">
        <f t="shared" si="235"/>
        <v>-</v>
      </c>
      <c r="X7533" s="6"/>
      <c r="Y7533" s="6"/>
      <c r="Z7533" s="6"/>
      <c r="AA7533" s="6"/>
      <c r="AB7533" s="6"/>
      <c r="AC7533" s="6"/>
    </row>
    <row r="7534" spans="1:29" x14ac:dyDescent="0.25">
      <c r="Q7534" s="12" t="str">
        <f t="shared" ca="1" si="236"/>
        <v>-</v>
      </c>
      <c r="W7534" t="str">
        <f t="shared" si="235"/>
        <v>-</v>
      </c>
    </row>
    <row r="7535" spans="1:29" x14ac:dyDescent="0.25">
      <c r="A7535" s="6"/>
      <c r="B7535" s="10"/>
      <c r="C7535" s="6"/>
      <c r="D7535" s="6"/>
      <c r="E7535" s="6"/>
      <c r="F7535" s="6"/>
      <c r="G7535" s="6"/>
      <c r="H7535" s="6"/>
      <c r="I7535" s="6"/>
      <c r="J7535" s="6"/>
      <c r="K7535" s="6"/>
      <c r="L7535" s="6"/>
      <c r="M7535" s="6"/>
      <c r="N7535" s="6"/>
      <c r="O7535" s="6"/>
      <c r="P7535" s="10"/>
      <c r="Q7535" s="15" t="str">
        <f t="shared" ca="1" si="236"/>
        <v>-</v>
      </c>
      <c r="R7535" s="6"/>
      <c r="S7535" s="6"/>
      <c r="T7535" s="6"/>
      <c r="U7535" s="6"/>
      <c r="V7535" s="6"/>
      <c r="W7535" s="6" t="str">
        <f t="shared" si="235"/>
        <v>-</v>
      </c>
      <c r="X7535" s="6"/>
      <c r="Y7535" s="6"/>
      <c r="Z7535" s="6"/>
      <c r="AA7535" s="6"/>
      <c r="AB7535" s="6"/>
      <c r="AC7535" s="6"/>
    </row>
    <row r="7536" spans="1:29" x14ac:dyDescent="0.25">
      <c r="Q7536" s="12" t="str">
        <f t="shared" ca="1" si="236"/>
        <v>-</v>
      </c>
      <c r="W7536" t="str">
        <f t="shared" si="235"/>
        <v>-</v>
      </c>
    </row>
    <row r="7537" spans="1:29" x14ac:dyDescent="0.25">
      <c r="A7537" s="6"/>
      <c r="B7537" s="10"/>
      <c r="C7537" s="6"/>
      <c r="D7537" s="6"/>
      <c r="E7537" s="6"/>
      <c r="F7537" s="6"/>
      <c r="G7537" s="6"/>
      <c r="H7537" s="6"/>
      <c r="I7537" s="6"/>
      <c r="J7537" s="6"/>
      <c r="K7537" s="6"/>
      <c r="L7537" s="6"/>
      <c r="M7537" s="6"/>
      <c r="N7537" s="6"/>
      <c r="O7537" s="6"/>
      <c r="P7537" s="10"/>
      <c r="Q7537" s="15" t="str">
        <f t="shared" ca="1" si="236"/>
        <v>-</v>
      </c>
      <c r="R7537" s="6"/>
      <c r="S7537" s="6"/>
      <c r="T7537" s="6"/>
      <c r="U7537" s="6"/>
      <c r="V7537" s="6"/>
      <c r="W7537" s="6" t="str">
        <f t="shared" si="235"/>
        <v>-</v>
      </c>
      <c r="X7537" s="6"/>
      <c r="Y7537" s="6"/>
      <c r="Z7537" s="6"/>
      <c r="AA7537" s="6"/>
      <c r="AB7537" s="6"/>
      <c r="AC7537" s="6"/>
    </row>
    <row r="7538" spans="1:29" x14ac:dyDescent="0.25">
      <c r="Q7538" s="12" t="str">
        <f t="shared" ca="1" si="236"/>
        <v>-</v>
      </c>
      <c r="W7538" t="str">
        <f t="shared" si="235"/>
        <v>-</v>
      </c>
    </row>
    <row r="7539" spans="1:29" x14ac:dyDescent="0.25">
      <c r="A7539" s="6"/>
      <c r="B7539" s="10"/>
      <c r="C7539" s="6"/>
      <c r="D7539" s="6"/>
      <c r="E7539" s="6"/>
      <c r="F7539" s="6"/>
      <c r="G7539" s="6"/>
      <c r="H7539" s="6"/>
      <c r="I7539" s="6"/>
      <c r="J7539" s="6"/>
      <c r="K7539" s="6"/>
      <c r="L7539" s="6"/>
      <c r="M7539" s="6"/>
      <c r="N7539" s="6"/>
      <c r="O7539" s="6"/>
      <c r="P7539" s="10"/>
      <c r="Q7539" s="15" t="str">
        <f t="shared" ca="1" si="236"/>
        <v>-</v>
      </c>
      <c r="R7539" s="6"/>
      <c r="S7539" s="6"/>
      <c r="T7539" s="6"/>
      <c r="U7539" s="6"/>
      <c r="V7539" s="6"/>
      <c r="W7539" s="6" t="str">
        <f t="shared" si="235"/>
        <v>-</v>
      </c>
      <c r="X7539" s="6"/>
      <c r="Y7539" s="6"/>
      <c r="Z7539" s="6"/>
      <c r="AA7539" s="6"/>
      <c r="AB7539" s="6"/>
      <c r="AC7539" s="6"/>
    </row>
    <row r="7540" spans="1:29" x14ac:dyDescent="0.25">
      <c r="Q7540" s="12" t="str">
        <f t="shared" ca="1" si="236"/>
        <v>-</v>
      </c>
      <c r="W7540" t="str">
        <f t="shared" si="235"/>
        <v>-</v>
      </c>
    </row>
    <row r="7541" spans="1:29" x14ac:dyDescent="0.25">
      <c r="A7541" s="6"/>
      <c r="B7541" s="10"/>
      <c r="C7541" s="6"/>
      <c r="D7541" s="6"/>
      <c r="E7541" s="6"/>
      <c r="F7541" s="6"/>
      <c r="G7541" s="6"/>
      <c r="H7541" s="6"/>
      <c r="I7541" s="6"/>
      <c r="J7541" s="6"/>
      <c r="K7541" s="6"/>
      <c r="L7541" s="6"/>
      <c r="M7541" s="6"/>
      <c r="N7541" s="6"/>
      <c r="O7541" s="6"/>
      <c r="P7541" s="10"/>
      <c r="Q7541" s="15" t="str">
        <f t="shared" ca="1" si="236"/>
        <v>-</v>
      </c>
      <c r="R7541" s="6"/>
      <c r="S7541" s="6"/>
      <c r="T7541" s="6"/>
      <c r="U7541" s="6"/>
      <c r="V7541" s="6"/>
      <c r="W7541" s="6" t="str">
        <f t="shared" si="235"/>
        <v>-</v>
      </c>
      <c r="X7541" s="6"/>
      <c r="Y7541" s="6"/>
      <c r="Z7541" s="6"/>
      <c r="AA7541" s="6"/>
      <c r="AB7541" s="6"/>
      <c r="AC7541" s="6"/>
    </row>
    <row r="7542" spans="1:29" x14ac:dyDescent="0.25">
      <c r="Q7542" s="12" t="str">
        <f t="shared" ca="1" si="236"/>
        <v>-</v>
      </c>
      <c r="W7542" t="str">
        <f t="shared" si="235"/>
        <v>-</v>
      </c>
    </row>
    <row r="7543" spans="1:29" x14ac:dyDescent="0.25">
      <c r="A7543" s="6"/>
      <c r="B7543" s="10"/>
      <c r="C7543" s="6"/>
      <c r="D7543" s="6"/>
      <c r="E7543" s="6"/>
      <c r="F7543" s="6"/>
      <c r="G7543" s="6"/>
      <c r="H7543" s="6"/>
      <c r="I7543" s="6"/>
      <c r="J7543" s="6"/>
      <c r="K7543" s="6"/>
      <c r="L7543" s="6"/>
      <c r="M7543" s="6"/>
      <c r="N7543" s="6"/>
      <c r="O7543" s="6"/>
      <c r="P7543" s="10"/>
      <c r="Q7543" s="15" t="str">
        <f t="shared" ca="1" si="236"/>
        <v>-</v>
      </c>
      <c r="R7543" s="6"/>
      <c r="S7543" s="6"/>
      <c r="T7543" s="6"/>
      <c r="U7543" s="6"/>
      <c r="V7543" s="6"/>
      <c r="W7543" s="6" t="str">
        <f t="shared" si="235"/>
        <v>-</v>
      </c>
      <c r="X7543" s="6"/>
      <c r="Y7543" s="6"/>
      <c r="Z7543" s="6"/>
      <c r="AA7543" s="6"/>
      <c r="AB7543" s="6"/>
      <c r="AC7543" s="6"/>
    </row>
    <row r="7544" spans="1:29" x14ac:dyDescent="0.25">
      <c r="Q7544" s="12" t="str">
        <f t="shared" ca="1" si="236"/>
        <v>-</v>
      </c>
      <c r="W7544" t="str">
        <f t="shared" si="235"/>
        <v>-</v>
      </c>
    </row>
    <row r="7545" spans="1:29" x14ac:dyDescent="0.25">
      <c r="A7545" s="6"/>
      <c r="B7545" s="10"/>
      <c r="C7545" s="6"/>
      <c r="D7545" s="6"/>
      <c r="E7545" s="6"/>
      <c r="F7545" s="6"/>
      <c r="G7545" s="6"/>
      <c r="H7545" s="6"/>
      <c r="I7545" s="6"/>
      <c r="J7545" s="6"/>
      <c r="K7545" s="6"/>
      <c r="L7545" s="6"/>
      <c r="M7545" s="6"/>
      <c r="N7545" s="6"/>
      <c r="O7545" s="6"/>
      <c r="P7545" s="10"/>
      <c r="Q7545" s="15" t="str">
        <f t="shared" ca="1" si="236"/>
        <v>-</v>
      </c>
      <c r="R7545" s="6"/>
      <c r="S7545" s="6"/>
      <c r="T7545" s="6"/>
      <c r="U7545" s="6"/>
      <c r="V7545" s="6"/>
      <c r="W7545" s="6" t="str">
        <f t="shared" si="235"/>
        <v>-</v>
      </c>
      <c r="X7545" s="6"/>
      <c r="Y7545" s="6"/>
      <c r="Z7545" s="6"/>
      <c r="AA7545" s="6"/>
      <c r="AB7545" s="6"/>
      <c r="AC7545" s="6"/>
    </row>
    <row r="7546" spans="1:29" x14ac:dyDescent="0.25">
      <c r="Q7546" s="12" t="str">
        <f t="shared" ca="1" si="236"/>
        <v>-</v>
      </c>
      <c r="W7546" t="str">
        <f t="shared" si="235"/>
        <v>-</v>
      </c>
    </row>
    <row r="7547" spans="1:29" x14ac:dyDescent="0.25">
      <c r="A7547" s="6"/>
      <c r="B7547" s="10"/>
      <c r="C7547" s="6"/>
      <c r="D7547" s="6"/>
      <c r="E7547" s="6"/>
      <c r="F7547" s="6"/>
      <c r="G7547" s="6"/>
      <c r="H7547" s="6"/>
      <c r="I7547" s="6"/>
      <c r="J7547" s="6"/>
      <c r="K7547" s="6"/>
      <c r="L7547" s="6"/>
      <c r="M7547" s="6"/>
      <c r="N7547" s="6"/>
      <c r="O7547" s="6"/>
      <c r="P7547" s="10"/>
      <c r="Q7547" s="15" t="str">
        <f t="shared" ca="1" si="236"/>
        <v>-</v>
      </c>
      <c r="R7547" s="6"/>
      <c r="S7547" s="6"/>
      <c r="T7547" s="6"/>
      <c r="U7547" s="6"/>
      <c r="V7547" s="6"/>
      <c r="W7547" s="6" t="str">
        <f t="shared" si="235"/>
        <v>-</v>
      </c>
      <c r="X7547" s="6"/>
      <c r="Y7547" s="6"/>
      <c r="Z7547" s="6"/>
      <c r="AA7547" s="6"/>
      <c r="AB7547" s="6"/>
      <c r="AC7547" s="6"/>
    </row>
    <row r="7548" spans="1:29" x14ac:dyDescent="0.25">
      <c r="Q7548" s="12" t="str">
        <f t="shared" ca="1" si="236"/>
        <v>-</v>
      </c>
      <c r="W7548" t="str">
        <f t="shared" si="235"/>
        <v>-</v>
      </c>
    </row>
    <row r="7549" spans="1:29" x14ac:dyDescent="0.25">
      <c r="A7549" s="6"/>
      <c r="B7549" s="10"/>
      <c r="C7549" s="6"/>
      <c r="D7549" s="6"/>
      <c r="E7549" s="6"/>
      <c r="F7549" s="6"/>
      <c r="G7549" s="6"/>
      <c r="H7549" s="6"/>
      <c r="I7549" s="6"/>
      <c r="J7549" s="6"/>
      <c r="K7549" s="6"/>
      <c r="L7549" s="6"/>
      <c r="M7549" s="6"/>
      <c r="N7549" s="6"/>
      <c r="O7549" s="6"/>
      <c r="P7549" s="10"/>
      <c r="Q7549" s="15" t="str">
        <f t="shared" ca="1" si="236"/>
        <v>-</v>
      </c>
      <c r="R7549" s="6"/>
      <c r="S7549" s="6"/>
      <c r="T7549" s="6"/>
      <c r="U7549" s="6"/>
      <c r="V7549" s="6"/>
      <c r="W7549" s="6" t="str">
        <f t="shared" si="235"/>
        <v>-</v>
      </c>
      <c r="X7549" s="6"/>
      <c r="Y7549" s="6"/>
      <c r="Z7549" s="6"/>
      <c r="AA7549" s="6"/>
      <c r="AB7549" s="6"/>
      <c r="AC7549" s="6"/>
    </row>
    <row r="7550" spans="1:29" x14ac:dyDescent="0.25">
      <c r="Q7550" s="12" t="str">
        <f t="shared" ca="1" si="236"/>
        <v>-</v>
      </c>
      <c r="W7550" t="str">
        <f t="shared" si="235"/>
        <v>-</v>
      </c>
    </row>
    <row r="7551" spans="1:29" x14ac:dyDescent="0.25">
      <c r="A7551" s="6"/>
      <c r="B7551" s="10"/>
      <c r="C7551" s="6"/>
      <c r="D7551" s="6"/>
      <c r="E7551" s="6"/>
      <c r="F7551" s="6"/>
      <c r="G7551" s="6"/>
      <c r="H7551" s="6"/>
      <c r="I7551" s="6"/>
      <c r="J7551" s="6"/>
      <c r="K7551" s="6"/>
      <c r="L7551" s="6"/>
      <c r="M7551" s="6"/>
      <c r="N7551" s="6"/>
      <c r="O7551" s="6"/>
      <c r="P7551" s="10"/>
      <c r="Q7551" s="15" t="str">
        <f t="shared" ca="1" si="236"/>
        <v>-</v>
      </c>
      <c r="R7551" s="6"/>
      <c r="S7551" s="6"/>
      <c r="T7551" s="6"/>
      <c r="U7551" s="6"/>
      <c r="V7551" s="6"/>
      <c r="W7551" s="6" t="str">
        <f t="shared" ref="W7551:W7614" si="237">IF(OR(ISBLANK(J7551),ISBLANK(V7551)),"-",(IF(J7551=V7551,"Yes","No")))</f>
        <v>-</v>
      </c>
      <c r="X7551" s="6"/>
      <c r="Y7551" s="6"/>
      <c r="Z7551" s="6"/>
      <c r="AA7551" s="6"/>
      <c r="AB7551" s="6"/>
      <c r="AC7551" s="6"/>
    </row>
    <row r="7552" spans="1:29" x14ac:dyDescent="0.25">
      <c r="Q7552" s="12" t="str">
        <f t="shared" ref="Q7552:Q7615" ca="1" si="238">IF(B7552&gt;1/1/1900, (IF(R7552="Closed",(DATEDIF(B7552,P7552,"d"))-(DATEDIF(M7552,O7552,"d")),IF(OR(R7552="Pending",ISBLANK(P7552)),TODAY()-B7552))),"-")</f>
        <v>-</v>
      </c>
      <c r="W7552" t="str">
        <f t="shared" si="237"/>
        <v>-</v>
      </c>
    </row>
    <row r="7553" spans="1:29" x14ac:dyDescent="0.25">
      <c r="A7553" s="6"/>
      <c r="B7553" s="10"/>
      <c r="C7553" s="6"/>
      <c r="D7553" s="6"/>
      <c r="E7553" s="6"/>
      <c r="F7553" s="6"/>
      <c r="G7553" s="6"/>
      <c r="H7553" s="6"/>
      <c r="I7553" s="6"/>
      <c r="J7553" s="6"/>
      <c r="K7553" s="6"/>
      <c r="L7553" s="6"/>
      <c r="M7553" s="6"/>
      <c r="N7553" s="6"/>
      <c r="O7553" s="6"/>
      <c r="P7553" s="10"/>
      <c r="Q7553" s="15" t="str">
        <f t="shared" ca="1" si="238"/>
        <v>-</v>
      </c>
      <c r="R7553" s="6"/>
      <c r="S7553" s="6"/>
      <c r="T7553" s="6"/>
      <c r="U7553" s="6"/>
      <c r="V7553" s="6"/>
      <c r="W7553" s="6" t="str">
        <f t="shared" si="237"/>
        <v>-</v>
      </c>
      <c r="X7553" s="6"/>
      <c r="Y7553" s="6"/>
      <c r="Z7553" s="6"/>
      <c r="AA7553" s="6"/>
      <c r="AB7553" s="6"/>
      <c r="AC7553" s="6"/>
    </row>
    <row r="7554" spans="1:29" x14ac:dyDescent="0.25">
      <c r="Q7554" s="12" t="str">
        <f t="shared" ca="1" si="238"/>
        <v>-</v>
      </c>
      <c r="W7554" t="str">
        <f t="shared" si="237"/>
        <v>-</v>
      </c>
    </row>
    <row r="7555" spans="1:29" x14ac:dyDescent="0.25">
      <c r="A7555" s="6"/>
      <c r="B7555" s="10"/>
      <c r="C7555" s="6"/>
      <c r="D7555" s="6"/>
      <c r="E7555" s="6"/>
      <c r="F7555" s="6"/>
      <c r="G7555" s="6"/>
      <c r="H7555" s="6"/>
      <c r="I7555" s="6"/>
      <c r="J7555" s="6"/>
      <c r="K7555" s="6"/>
      <c r="L7555" s="6"/>
      <c r="M7555" s="6"/>
      <c r="N7555" s="6"/>
      <c r="O7555" s="6"/>
      <c r="P7555" s="10"/>
      <c r="Q7555" s="15" t="str">
        <f t="shared" ca="1" si="238"/>
        <v>-</v>
      </c>
      <c r="R7555" s="6"/>
      <c r="S7555" s="6"/>
      <c r="T7555" s="6"/>
      <c r="U7555" s="6"/>
      <c r="V7555" s="6"/>
      <c r="W7555" s="6" t="str">
        <f t="shared" si="237"/>
        <v>-</v>
      </c>
      <c r="X7555" s="6"/>
      <c r="Y7555" s="6"/>
      <c r="Z7555" s="6"/>
      <c r="AA7555" s="6"/>
      <c r="AB7555" s="6"/>
      <c r="AC7555" s="6"/>
    </row>
    <row r="7556" spans="1:29" x14ac:dyDescent="0.25">
      <c r="Q7556" s="12" t="str">
        <f t="shared" ca="1" si="238"/>
        <v>-</v>
      </c>
      <c r="W7556" t="str">
        <f t="shared" si="237"/>
        <v>-</v>
      </c>
    </row>
    <row r="7557" spans="1:29" x14ac:dyDescent="0.25">
      <c r="A7557" s="6"/>
      <c r="B7557" s="10"/>
      <c r="C7557" s="6"/>
      <c r="D7557" s="6"/>
      <c r="E7557" s="6"/>
      <c r="F7557" s="6"/>
      <c r="G7557" s="6"/>
      <c r="H7557" s="6"/>
      <c r="I7557" s="6"/>
      <c r="J7557" s="6"/>
      <c r="K7557" s="6"/>
      <c r="L7557" s="6"/>
      <c r="M7557" s="6"/>
      <c r="N7557" s="6"/>
      <c r="O7557" s="6"/>
      <c r="P7557" s="10"/>
      <c r="Q7557" s="15" t="str">
        <f t="shared" ca="1" si="238"/>
        <v>-</v>
      </c>
      <c r="R7557" s="6"/>
      <c r="S7557" s="6"/>
      <c r="T7557" s="6"/>
      <c r="U7557" s="6"/>
      <c r="V7557" s="6"/>
      <c r="W7557" s="6" t="str">
        <f t="shared" si="237"/>
        <v>-</v>
      </c>
      <c r="X7557" s="6"/>
      <c r="Y7557" s="6"/>
      <c r="Z7557" s="6"/>
      <c r="AA7557" s="6"/>
      <c r="AB7557" s="6"/>
      <c r="AC7557" s="6"/>
    </row>
    <row r="7558" spans="1:29" x14ac:dyDescent="0.25">
      <c r="Q7558" s="12" t="str">
        <f t="shared" ca="1" si="238"/>
        <v>-</v>
      </c>
      <c r="W7558" t="str">
        <f t="shared" si="237"/>
        <v>-</v>
      </c>
    </row>
    <row r="7559" spans="1:29" x14ac:dyDescent="0.25">
      <c r="A7559" s="6"/>
      <c r="B7559" s="10"/>
      <c r="C7559" s="6"/>
      <c r="D7559" s="6"/>
      <c r="E7559" s="6"/>
      <c r="F7559" s="6"/>
      <c r="G7559" s="6"/>
      <c r="H7559" s="6"/>
      <c r="I7559" s="6"/>
      <c r="J7559" s="6"/>
      <c r="K7559" s="6"/>
      <c r="L7559" s="6"/>
      <c r="M7559" s="6"/>
      <c r="N7559" s="6"/>
      <c r="O7559" s="6"/>
      <c r="P7559" s="10"/>
      <c r="Q7559" s="15" t="str">
        <f t="shared" ca="1" si="238"/>
        <v>-</v>
      </c>
      <c r="R7559" s="6"/>
      <c r="S7559" s="6"/>
      <c r="T7559" s="6"/>
      <c r="U7559" s="6"/>
      <c r="V7559" s="6"/>
      <c r="W7559" s="6" t="str">
        <f t="shared" si="237"/>
        <v>-</v>
      </c>
      <c r="X7559" s="6"/>
      <c r="Y7559" s="6"/>
      <c r="Z7559" s="6"/>
      <c r="AA7559" s="6"/>
      <c r="AB7559" s="6"/>
      <c r="AC7559" s="6"/>
    </row>
    <row r="7560" spans="1:29" x14ac:dyDescent="0.25">
      <c r="Q7560" s="12" t="str">
        <f t="shared" ca="1" si="238"/>
        <v>-</v>
      </c>
      <c r="W7560" t="str">
        <f t="shared" si="237"/>
        <v>-</v>
      </c>
    </row>
    <row r="7561" spans="1:29" x14ac:dyDescent="0.25">
      <c r="A7561" s="6"/>
      <c r="B7561" s="10"/>
      <c r="C7561" s="6"/>
      <c r="D7561" s="6"/>
      <c r="E7561" s="6"/>
      <c r="F7561" s="6"/>
      <c r="G7561" s="6"/>
      <c r="H7561" s="6"/>
      <c r="I7561" s="6"/>
      <c r="J7561" s="6"/>
      <c r="K7561" s="6"/>
      <c r="L7561" s="6"/>
      <c r="M7561" s="6"/>
      <c r="N7561" s="6"/>
      <c r="O7561" s="6"/>
      <c r="P7561" s="10"/>
      <c r="Q7561" s="15" t="str">
        <f t="shared" ca="1" si="238"/>
        <v>-</v>
      </c>
      <c r="R7561" s="6"/>
      <c r="S7561" s="6"/>
      <c r="T7561" s="6"/>
      <c r="U7561" s="6"/>
      <c r="V7561" s="6"/>
      <c r="W7561" s="6" t="str">
        <f t="shared" si="237"/>
        <v>-</v>
      </c>
      <c r="X7561" s="6"/>
      <c r="Y7561" s="6"/>
      <c r="Z7561" s="6"/>
      <c r="AA7561" s="6"/>
      <c r="AB7561" s="6"/>
      <c r="AC7561" s="6"/>
    </row>
    <row r="7562" spans="1:29" x14ac:dyDescent="0.25">
      <c r="Q7562" s="12" t="str">
        <f t="shared" ca="1" si="238"/>
        <v>-</v>
      </c>
      <c r="W7562" t="str">
        <f t="shared" si="237"/>
        <v>-</v>
      </c>
    </row>
    <row r="7563" spans="1:29" x14ac:dyDescent="0.25">
      <c r="A7563" s="6"/>
      <c r="B7563" s="10"/>
      <c r="C7563" s="6"/>
      <c r="D7563" s="6"/>
      <c r="E7563" s="6"/>
      <c r="F7563" s="6"/>
      <c r="G7563" s="6"/>
      <c r="H7563" s="6"/>
      <c r="I7563" s="6"/>
      <c r="J7563" s="6"/>
      <c r="K7563" s="6"/>
      <c r="L7563" s="6"/>
      <c r="M7563" s="6"/>
      <c r="N7563" s="6"/>
      <c r="O7563" s="6"/>
      <c r="P7563" s="10"/>
      <c r="Q7563" s="15" t="str">
        <f t="shared" ca="1" si="238"/>
        <v>-</v>
      </c>
      <c r="R7563" s="6"/>
      <c r="S7563" s="6"/>
      <c r="T7563" s="6"/>
      <c r="U7563" s="6"/>
      <c r="V7563" s="6"/>
      <c r="W7563" s="6" t="str">
        <f t="shared" si="237"/>
        <v>-</v>
      </c>
      <c r="X7563" s="6"/>
      <c r="Y7563" s="6"/>
      <c r="Z7563" s="6"/>
      <c r="AA7563" s="6"/>
      <c r="AB7563" s="6"/>
      <c r="AC7563" s="6"/>
    </row>
    <row r="7564" spans="1:29" x14ac:dyDescent="0.25">
      <c r="Q7564" s="12" t="str">
        <f t="shared" ca="1" si="238"/>
        <v>-</v>
      </c>
      <c r="W7564" t="str">
        <f t="shared" si="237"/>
        <v>-</v>
      </c>
    </row>
    <row r="7565" spans="1:29" x14ac:dyDescent="0.25">
      <c r="A7565" s="6"/>
      <c r="B7565" s="10"/>
      <c r="C7565" s="6"/>
      <c r="D7565" s="6"/>
      <c r="E7565" s="6"/>
      <c r="F7565" s="6"/>
      <c r="G7565" s="6"/>
      <c r="H7565" s="6"/>
      <c r="I7565" s="6"/>
      <c r="J7565" s="6"/>
      <c r="K7565" s="6"/>
      <c r="L7565" s="6"/>
      <c r="M7565" s="6"/>
      <c r="N7565" s="6"/>
      <c r="O7565" s="6"/>
      <c r="P7565" s="10"/>
      <c r="Q7565" s="15" t="str">
        <f t="shared" ca="1" si="238"/>
        <v>-</v>
      </c>
      <c r="R7565" s="6"/>
      <c r="S7565" s="6"/>
      <c r="T7565" s="6"/>
      <c r="U7565" s="6"/>
      <c r="V7565" s="6"/>
      <c r="W7565" s="6" t="str">
        <f t="shared" si="237"/>
        <v>-</v>
      </c>
      <c r="X7565" s="6"/>
      <c r="Y7565" s="6"/>
      <c r="Z7565" s="6"/>
      <c r="AA7565" s="6"/>
      <c r="AB7565" s="6"/>
      <c r="AC7565" s="6"/>
    </row>
    <row r="7566" spans="1:29" x14ac:dyDescent="0.25">
      <c r="Q7566" s="12" t="str">
        <f t="shared" ca="1" si="238"/>
        <v>-</v>
      </c>
      <c r="W7566" t="str">
        <f t="shared" si="237"/>
        <v>-</v>
      </c>
    </row>
    <row r="7567" spans="1:29" x14ac:dyDescent="0.25">
      <c r="A7567" s="6"/>
      <c r="B7567" s="10"/>
      <c r="C7567" s="6"/>
      <c r="D7567" s="6"/>
      <c r="E7567" s="6"/>
      <c r="F7567" s="6"/>
      <c r="G7567" s="6"/>
      <c r="H7567" s="6"/>
      <c r="I7567" s="6"/>
      <c r="J7567" s="6"/>
      <c r="K7567" s="6"/>
      <c r="L7567" s="6"/>
      <c r="M7567" s="6"/>
      <c r="N7567" s="6"/>
      <c r="O7567" s="6"/>
      <c r="P7567" s="10"/>
      <c r="Q7567" s="15" t="str">
        <f t="shared" ca="1" si="238"/>
        <v>-</v>
      </c>
      <c r="R7567" s="6"/>
      <c r="S7567" s="6"/>
      <c r="T7567" s="6"/>
      <c r="U7567" s="6"/>
      <c r="V7567" s="6"/>
      <c r="W7567" s="6" t="str">
        <f t="shared" si="237"/>
        <v>-</v>
      </c>
      <c r="X7567" s="6"/>
      <c r="Y7567" s="6"/>
      <c r="Z7567" s="6"/>
      <c r="AA7567" s="6"/>
      <c r="AB7567" s="6"/>
      <c r="AC7567" s="6"/>
    </row>
    <row r="7568" spans="1:29" x14ac:dyDescent="0.25">
      <c r="Q7568" s="12" t="str">
        <f t="shared" ca="1" si="238"/>
        <v>-</v>
      </c>
      <c r="W7568" t="str">
        <f t="shared" si="237"/>
        <v>-</v>
      </c>
    </row>
    <row r="7569" spans="1:29" x14ac:dyDescent="0.25">
      <c r="A7569" s="6"/>
      <c r="B7569" s="10"/>
      <c r="C7569" s="6"/>
      <c r="D7569" s="6"/>
      <c r="E7569" s="6"/>
      <c r="F7569" s="6"/>
      <c r="G7569" s="6"/>
      <c r="H7569" s="6"/>
      <c r="I7569" s="6"/>
      <c r="J7569" s="6"/>
      <c r="K7569" s="6"/>
      <c r="L7569" s="6"/>
      <c r="M7569" s="6"/>
      <c r="N7569" s="6"/>
      <c r="O7569" s="6"/>
      <c r="P7569" s="10"/>
      <c r="Q7569" s="15" t="str">
        <f t="shared" ca="1" si="238"/>
        <v>-</v>
      </c>
      <c r="R7569" s="6"/>
      <c r="S7569" s="6"/>
      <c r="T7569" s="6"/>
      <c r="U7569" s="6"/>
      <c r="V7569" s="6"/>
      <c r="W7569" s="6" t="str">
        <f t="shared" si="237"/>
        <v>-</v>
      </c>
      <c r="X7569" s="6"/>
      <c r="Y7569" s="6"/>
      <c r="Z7569" s="6"/>
      <c r="AA7569" s="6"/>
      <c r="AB7569" s="6"/>
      <c r="AC7569" s="6"/>
    </row>
    <row r="7570" spans="1:29" x14ac:dyDescent="0.25">
      <c r="Q7570" s="12" t="str">
        <f t="shared" ca="1" si="238"/>
        <v>-</v>
      </c>
      <c r="W7570" t="str">
        <f t="shared" si="237"/>
        <v>-</v>
      </c>
    </row>
    <row r="7571" spans="1:29" x14ac:dyDescent="0.25">
      <c r="A7571" s="6"/>
      <c r="B7571" s="10"/>
      <c r="C7571" s="6"/>
      <c r="D7571" s="6"/>
      <c r="E7571" s="6"/>
      <c r="F7571" s="6"/>
      <c r="G7571" s="6"/>
      <c r="H7571" s="6"/>
      <c r="I7571" s="6"/>
      <c r="J7571" s="6"/>
      <c r="K7571" s="6"/>
      <c r="L7571" s="6"/>
      <c r="M7571" s="6"/>
      <c r="N7571" s="6"/>
      <c r="O7571" s="6"/>
      <c r="P7571" s="10"/>
      <c r="Q7571" s="15" t="str">
        <f t="shared" ca="1" si="238"/>
        <v>-</v>
      </c>
      <c r="R7571" s="6"/>
      <c r="S7571" s="6"/>
      <c r="T7571" s="6"/>
      <c r="U7571" s="6"/>
      <c r="V7571" s="6"/>
      <c r="W7571" s="6" t="str">
        <f t="shared" si="237"/>
        <v>-</v>
      </c>
      <c r="X7571" s="6"/>
      <c r="Y7571" s="6"/>
      <c r="Z7571" s="6"/>
      <c r="AA7571" s="6"/>
      <c r="AB7571" s="6"/>
      <c r="AC7571" s="6"/>
    </row>
    <row r="7572" spans="1:29" x14ac:dyDescent="0.25">
      <c r="Q7572" s="12" t="str">
        <f t="shared" ca="1" si="238"/>
        <v>-</v>
      </c>
      <c r="W7572" t="str">
        <f t="shared" si="237"/>
        <v>-</v>
      </c>
    </row>
    <row r="7573" spans="1:29" x14ac:dyDescent="0.25">
      <c r="A7573" s="6"/>
      <c r="B7573" s="10"/>
      <c r="C7573" s="6"/>
      <c r="D7573" s="6"/>
      <c r="E7573" s="6"/>
      <c r="F7573" s="6"/>
      <c r="G7573" s="6"/>
      <c r="H7573" s="6"/>
      <c r="I7573" s="6"/>
      <c r="J7573" s="6"/>
      <c r="K7573" s="6"/>
      <c r="L7573" s="6"/>
      <c r="M7573" s="6"/>
      <c r="N7573" s="6"/>
      <c r="O7573" s="6"/>
      <c r="P7573" s="10"/>
      <c r="Q7573" s="15" t="str">
        <f t="shared" ca="1" si="238"/>
        <v>-</v>
      </c>
      <c r="R7573" s="6"/>
      <c r="S7573" s="6"/>
      <c r="T7573" s="6"/>
      <c r="U7573" s="6"/>
      <c r="V7573" s="6"/>
      <c r="W7573" s="6" t="str">
        <f t="shared" si="237"/>
        <v>-</v>
      </c>
      <c r="X7573" s="6"/>
      <c r="Y7573" s="6"/>
      <c r="Z7573" s="6"/>
      <c r="AA7573" s="6"/>
      <c r="AB7573" s="6"/>
      <c r="AC7573" s="6"/>
    </row>
    <row r="7574" spans="1:29" x14ac:dyDescent="0.25">
      <c r="Q7574" s="12" t="str">
        <f t="shared" ca="1" si="238"/>
        <v>-</v>
      </c>
      <c r="W7574" t="str">
        <f t="shared" si="237"/>
        <v>-</v>
      </c>
    </row>
    <row r="7575" spans="1:29" x14ac:dyDescent="0.25">
      <c r="A7575" s="6"/>
      <c r="B7575" s="10"/>
      <c r="C7575" s="6"/>
      <c r="D7575" s="6"/>
      <c r="E7575" s="6"/>
      <c r="F7575" s="6"/>
      <c r="G7575" s="6"/>
      <c r="H7575" s="6"/>
      <c r="I7575" s="6"/>
      <c r="J7575" s="6"/>
      <c r="K7575" s="6"/>
      <c r="L7575" s="6"/>
      <c r="M7575" s="6"/>
      <c r="N7575" s="6"/>
      <c r="O7575" s="6"/>
      <c r="P7575" s="10"/>
      <c r="Q7575" s="15" t="str">
        <f t="shared" ca="1" si="238"/>
        <v>-</v>
      </c>
      <c r="R7575" s="6"/>
      <c r="S7575" s="6"/>
      <c r="T7575" s="6"/>
      <c r="U7575" s="6"/>
      <c r="V7575" s="6"/>
      <c r="W7575" s="6" t="str">
        <f t="shared" si="237"/>
        <v>-</v>
      </c>
      <c r="X7575" s="6"/>
      <c r="Y7575" s="6"/>
      <c r="Z7575" s="6"/>
      <c r="AA7575" s="6"/>
      <c r="AB7575" s="6"/>
      <c r="AC7575" s="6"/>
    </row>
    <row r="7576" spans="1:29" x14ac:dyDescent="0.25">
      <c r="Q7576" s="12" t="str">
        <f t="shared" ca="1" si="238"/>
        <v>-</v>
      </c>
      <c r="W7576" t="str">
        <f t="shared" si="237"/>
        <v>-</v>
      </c>
    </row>
    <row r="7577" spans="1:29" x14ac:dyDescent="0.25">
      <c r="A7577" s="6"/>
      <c r="B7577" s="10"/>
      <c r="C7577" s="6"/>
      <c r="D7577" s="6"/>
      <c r="E7577" s="6"/>
      <c r="F7577" s="6"/>
      <c r="G7577" s="6"/>
      <c r="H7577" s="6"/>
      <c r="I7577" s="6"/>
      <c r="J7577" s="6"/>
      <c r="K7577" s="6"/>
      <c r="L7577" s="6"/>
      <c r="M7577" s="6"/>
      <c r="N7577" s="6"/>
      <c r="O7577" s="6"/>
      <c r="P7577" s="10"/>
      <c r="Q7577" s="15" t="str">
        <f t="shared" ca="1" si="238"/>
        <v>-</v>
      </c>
      <c r="R7577" s="6"/>
      <c r="S7577" s="6"/>
      <c r="T7577" s="6"/>
      <c r="U7577" s="6"/>
      <c r="V7577" s="6"/>
      <c r="W7577" s="6" t="str">
        <f t="shared" si="237"/>
        <v>-</v>
      </c>
      <c r="X7577" s="6"/>
      <c r="Y7577" s="6"/>
      <c r="Z7577" s="6"/>
      <c r="AA7577" s="6"/>
      <c r="AB7577" s="6"/>
      <c r="AC7577" s="6"/>
    </row>
    <row r="7578" spans="1:29" x14ac:dyDescent="0.25">
      <c r="Q7578" s="12" t="str">
        <f t="shared" ca="1" si="238"/>
        <v>-</v>
      </c>
      <c r="W7578" t="str">
        <f t="shared" si="237"/>
        <v>-</v>
      </c>
    </row>
    <row r="7579" spans="1:29" x14ac:dyDescent="0.25">
      <c r="A7579" s="6"/>
      <c r="B7579" s="10"/>
      <c r="C7579" s="6"/>
      <c r="D7579" s="6"/>
      <c r="E7579" s="6"/>
      <c r="F7579" s="6"/>
      <c r="G7579" s="6"/>
      <c r="H7579" s="6"/>
      <c r="I7579" s="6"/>
      <c r="J7579" s="6"/>
      <c r="K7579" s="6"/>
      <c r="L7579" s="6"/>
      <c r="M7579" s="6"/>
      <c r="N7579" s="6"/>
      <c r="O7579" s="6"/>
      <c r="P7579" s="10"/>
      <c r="Q7579" s="15" t="str">
        <f t="shared" ca="1" si="238"/>
        <v>-</v>
      </c>
      <c r="R7579" s="6"/>
      <c r="S7579" s="6"/>
      <c r="T7579" s="6"/>
      <c r="U7579" s="6"/>
      <c r="V7579" s="6"/>
      <c r="W7579" s="6" t="str">
        <f t="shared" si="237"/>
        <v>-</v>
      </c>
      <c r="X7579" s="6"/>
      <c r="Y7579" s="6"/>
      <c r="Z7579" s="6"/>
      <c r="AA7579" s="6"/>
      <c r="AB7579" s="6"/>
      <c r="AC7579" s="6"/>
    </row>
    <row r="7580" spans="1:29" x14ac:dyDescent="0.25">
      <c r="Q7580" s="12" t="str">
        <f t="shared" ca="1" si="238"/>
        <v>-</v>
      </c>
      <c r="W7580" t="str">
        <f t="shared" si="237"/>
        <v>-</v>
      </c>
    </row>
    <row r="7581" spans="1:29" x14ac:dyDescent="0.25">
      <c r="A7581" s="6"/>
      <c r="B7581" s="10"/>
      <c r="C7581" s="6"/>
      <c r="D7581" s="6"/>
      <c r="E7581" s="6"/>
      <c r="F7581" s="6"/>
      <c r="G7581" s="6"/>
      <c r="H7581" s="6"/>
      <c r="I7581" s="6"/>
      <c r="J7581" s="6"/>
      <c r="K7581" s="6"/>
      <c r="L7581" s="6"/>
      <c r="M7581" s="6"/>
      <c r="N7581" s="6"/>
      <c r="O7581" s="6"/>
      <c r="P7581" s="10"/>
      <c r="Q7581" s="15" t="str">
        <f t="shared" ca="1" si="238"/>
        <v>-</v>
      </c>
      <c r="R7581" s="6"/>
      <c r="S7581" s="6"/>
      <c r="T7581" s="6"/>
      <c r="U7581" s="6"/>
      <c r="V7581" s="6"/>
      <c r="W7581" s="6" t="str">
        <f t="shared" si="237"/>
        <v>-</v>
      </c>
      <c r="X7581" s="6"/>
      <c r="Y7581" s="6"/>
      <c r="Z7581" s="6"/>
      <c r="AA7581" s="6"/>
      <c r="AB7581" s="6"/>
      <c r="AC7581" s="6"/>
    </row>
    <row r="7582" spans="1:29" x14ac:dyDescent="0.25">
      <c r="Q7582" s="12" t="str">
        <f t="shared" ca="1" si="238"/>
        <v>-</v>
      </c>
      <c r="W7582" t="str">
        <f t="shared" si="237"/>
        <v>-</v>
      </c>
    </row>
    <row r="7583" spans="1:29" x14ac:dyDescent="0.25">
      <c r="A7583" s="6"/>
      <c r="B7583" s="10"/>
      <c r="C7583" s="6"/>
      <c r="D7583" s="6"/>
      <c r="E7583" s="6"/>
      <c r="F7583" s="6"/>
      <c r="G7583" s="6"/>
      <c r="H7583" s="6"/>
      <c r="I7583" s="6"/>
      <c r="J7583" s="6"/>
      <c r="K7583" s="6"/>
      <c r="L7583" s="6"/>
      <c r="M7583" s="6"/>
      <c r="N7583" s="6"/>
      <c r="O7583" s="6"/>
      <c r="P7583" s="10"/>
      <c r="Q7583" s="15" t="str">
        <f t="shared" ca="1" si="238"/>
        <v>-</v>
      </c>
      <c r="R7583" s="6"/>
      <c r="S7583" s="6"/>
      <c r="T7583" s="6"/>
      <c r="U7583" s="6"/>
      <c r="V7583" s="6"/>
      <c r="W7583" s="6" t="str">
        <f t="shared" si="237"/>
        <v>-</v>
      </c>
      <c r="X7583" s="6"/>
      <c r="Y7583" s="6"/>
      <c r="Z7583" s="6"/>
      <c r="AA7583" s="6"/>
      <c r="AB7583" s="6"/>
      <c r="AC7583" s="6"/>
    </row>
    <row r="7584" spans="1:29" x14ac:dyDescent="0.25">
      <c r="Q7584" s="12" t="str">
        <f t="shared" ca="1" si="238"/>
        <v>-</v>
      </c>
      <c r="W7584" t="str">
        <f t="shared" si="237"/>
        <v>-</v>
      </c>
    </row>
    <row r="7585" spans="1:29" x14ac:dyDescent="0.25">
      <c r="A7585" s="6"/>
      <c r="B7585" s="10"/>
      <c r="C7585" s="6"/>
      <c r="D7585" s="6"/>
      <c r="E7585" s="6"/>
      <c r="F7585" s="6"/>
      <c r="G7585" s="6"/>
      <c r="H7585" s="6"/>
      <c r="I7585" s="6"/>
      <c r="J7585" s="6"/>
      <c r="K7585" s="6"/>
      <c r="L7585" s="6"/>
      <c r="M7585" s="6"/>
      <c r="N7585" s="6"/>
      <c r="O7585" s="6"/>
      <c r="P7585" s="10"/>
      <c r="Q7585" s="15" t="str">
        <f t="shared" ca="1" si="238"/>
        <v>-</v>
      </c>
      <c r="R7585" s="6"/>
      <c r="S7585" s="6"/>
      <c r="T7585" s="6"/>
      <c r="U7585" s="6"/>
      <c r="V7585" s="6"/>
      <c r="W7585" s="6" t="str">
        <f t="shared" si="237"/>
        <v>-</v>
      </c>
      <c r="X7585" s="6"/>
      <c r="Y7585" s="6"/>
      <c r="Z7585" s="6"/>
      <c r="AA7585" s="6"/>
      <c r="AB7585" s="6"/>
      <c r="AC7585" s="6"/>
    </row>
    <row r="7586" spans="1:29" x14ac:dyDescent="0.25">
      <c r="Q7586" s="12" t="str">
        <f t="shared" ca="1" si="238"/>
        <v>-</v>
      </c>
      <c r="W7586" t="str">
        <f t="shared" si="237"/>
        <v>-</v>
      </c>
    </row>
    <row r="7587" spans="1:29" x14ac:dyDescent="0.25">
      <c r="A7587" s="6"/>
      <c r="B7587" s="10"/>
      <c r="C7587" s="6"/>
      <c r="D7587" s="6"/>
      <c r="E7587" s="6"/>
      <c r="F7587" s="6"/>
      <c r="G7587" s="6"/>
      <c r="H7587" s="6"/>
      <c r="I7587" s="6"/>
      <c r="J7587" s="6"/>
      <c r="K7587" s="6"/>
      <c r="L7587" s="6"/>
      <c r="M7587" s="6"/>
      <c r="N7587" s="6"/>
      <c r="O7587" s="6"/>
      <c r="P7587" s="10"/>
      <c r="Q7587" s="15" t="str">
        <f t="shared" ca="1" si="238"/>
        <v>-</v>
      </c>
      <c r="R7587" s="6"/>
      <c r="S7587" s="6"/>
      <c r="T7587" s="6"/>
      <c r="U7587" s="6"/>
      <c r="V7587" s="6"/>
      <c r="W7587" s="6" t="str">
        <f t="shared" si="237"/>
        <v>-</v>
      </c>
      <c r="X7587" s="6"/>
      <c r="Y7587" s="6"/>
      <c r="Z7587" s="6"/>
      <c r="AA7587" s="6"/>
      <c r="AB7587" s="6"/>
      <c r="AC7587" s="6"/>
    </row>
    <row r="7588" spans="1:29" x14ac:dyDescent="0.25">
      <c r="Q7588" s="12" t="str">
        <f t="shared" ca="1" si="238"/>
        <v>-</v>
      </c>
      <c r="W7588" t="str">
        <f t="shared" si="237"/>
        <v>-</v>
      </c>
    </row>
    <row r="7589" spans="1:29" x14ac:dyDescent="0.25">
      <c r="A7589" s="6"/>
      <c r="B7589" s="10"/>
      <c r="C7589" s="6"/>
      <c r="D7589" s="6"/>
      <c r="E7589" s="6"/>
      <c r="F7589" s="6"/>
      <c r="G7589" s="6"/>
      <c r="H7589" s="6"/>
      <c r="I7589" s="6"/>
      <c r="J7589" s="6"/>
      <c r="K7589" s="6"/>
      <c r="L7589" s="6"/>
      <c r="M7589" s="6"/>
      <c r="N7589" s="6"/>
      <c r="O7589" s="6"/>
      <c r="P7589" s="10"/>
      <c r="Q7589" s="15" t="str">
        <f t="shared" ca="1" si="238"/>
        <v>-</v>
      </c>
      <c r="R7589" s="6"/>
      <c r="S7589" s="6"/>
      <c r="T7589" s="6"/>
      <c r="U7589" s="6"/>
      <c r="V7589" s="6"/>
      <c r="W7589" s="6" t="str">
        <f t="shared" si="237"/>
        <v>-</v>
      </c>
      <c r="X7589" s="6"/>
      <c r="Y7589" s="6"/>
      <c r="Z7589" s="6"/>
      <c r="AA7589" s="6"/>
      <c r="AB7589" s="6"/>
      <c r="AC7589" s="6"/>
    </row>
    <row r="7590" spans="1:29" x14ac:dyDescent="0.25">
      <c r="Q7590" s="12" t="str">
        <f t="shared" ca="1" si="238"/>
        <v>-</v>
      </c>
      <c r="W7590" t="str">
        <f t="shared" si="237"/>
        <v>-</v>
      </c>
    </row>
    <row r="7591" spans="1:29" x14ac:dyDescent="0.25">
      <c r="A7591" s="6"/>
      <c r="B7591" s="10"/>
      <c r="C7591" s="6"/>
      <c r="D7591" s="6"/>
      <c r="E7591" s="6"/>
      <c r="F7591" s="6"/>
      <c r="G7591" s="6"/>
      <c r="H7591" s="6"/>
      <c r="I7591" s="6"/>
      <c r="J7591" s="6"/>
      <c r="K7591" s="6"/>
      <c r="L7591" s="6"/>
      <c r="M7591" s="6"/>
      <c r="N7591" s="6"/>
      <c r="O7591" s="6"/>
      <c r="P7591" s="10"/>
      <c r="Q7591" s="15" t="str">
        <f t="shared" ca="1" si="238"/>
        <v>-</v>
      </c>
      <c r="R7591" s="6"/>
      <c r="S7591" s="6"/>
      <c r="T7591" s="6"/>
      <c r="U7591" s="6"/>
      <c r="V7591" s="6"/>
      <c r="W7591" s="6" t="str">
        <f t="shared" si="237"/>
        <v>-</v>
      </c>
      <c r="X7591" s="6"/>
      <c r="Y7591" s="6"/>
      <c r="Z7591" s="6"/>
      <c r="AA7591" s="6"/>
      <c r="AB7591" s="6"/>
      <c r="AC7591" s="6"/>
    </row>
    <row r="7592" spans="1:29" x14ac:dyDescent="0.25">
      <c r="Q7592" s="12" t="str">
        <f t="shared" ca="1" si="238"/>
        <v>-</v>
      </c>
      <c r="W7592" t="str">
        <f t="shared" si="237"/>
        <v>-</v>
      </c>
    </row>
    <row r="7593" spans="1:29" x14ac:dyDescent="0.25">
      <c r="A7593" s="6"/>
      <c r="B7593" s="10"/>
      <c r="C7593" s="6"/>
      <c r="D7593" s="6"/>
      <c r="E7593" s="6"/>
      <c r="F7593" s="6"/>
      <c r="G7593" s="6"/>
      <c r="H7593" s="6"/>
      <c r="I7593" s="6"/>
      <c r="J7593" s="6"/>
      <c r="K7593" s="6"/>
      <c r="L7593" s="6"/>
      <c r="M7593" s="6"/>
      <c r="N7593" s="6"/>
      <c r="O7593" s="6"/>
      <c r="P7593" s="10"/>
      <c r="Q7593" s="15" t="str">
        <f t="shared" ca="1" si="238"/>
        <v>-</v>
      </c>
      <c r="R7593" s="6"/>
      <c r="S7593" s="6"/>
      <c r="T7593" s="6"/>
      <c r="U7593" s="6"/>
      <c r="V7593" s="6"/>
      <c r="W7593" s="6" t="str">
        <f t="shared" si="237"/>
        <v>-</v>
      </c>
      <c r="X7593" s="6"/>
      <c r="Y7593" s="6"/>
      <c r="Z7593" s="6"/>
      <c r="AA7593" s="6"/>
      <c r="AB7593" s="6"/>
      <c r="AC7593" s="6"/>
    </row>
    <row r="7594" spans="1:29" x14ac:dyDescent="0.25">
      <c r="Q7594" s="12" t="str">
        <f t="shared" ca="1" si="238"/>
        <v>-</v>
      </c>
      <c r="W7594" t="str">
        <f t="shared" si="237"/>
        <v>-</v>
      </c>
    </row>
    <row r="7595" spans="1:29" x14ac:dyDescent="0.25">
      <c r="A7595" s="6"/>
      <c r="B7595" s="10"/>
      <c r="C7595" s="6"/>
      <c r="D7595" s="6"/>
      <c r="E7595" s="6"/>
      <c r="F7595" s="6"/>
      <c r="G7595" s="6"/>
      <c r="H7595" s="6"/>
      <c r="I7595" s="6"/>
      <c r="J7595" s="6"/>
      <c r="K7595" s="6"/>
      <c r="L7595" s="6"/>
      <c r="M7595" s="6"/>
      <c r="N7595" s="6"/>
      <c r="O7595" s="6"/>
      <c r="P7595" s="10"/>
      <c r="Q7595" s="15" t="str">
        <f t="shared" ca="1" si="238"/>
        <v>-</v>
      </c>
      <c r="R7595" s="6"/>
      <c r="S7595" s="6"/>
      <c r="T7595" s="6"/>
      <c r="U7595" s="6"/>
      <c r="V7595" s="6"/>
      <c r="W7595" s="6" t="str">
        <f t="shared" si="237"/>
        <v>-</v>
      </c>
      <c r="X7595" s="6"/>
      <c r="Y7595" s="6"/>
      <c r="Z7595" s="6"/>
      <c r="AA7595" s="6"/>
      <c r="AB7595" s="6"/>
      <c r="AC7595" s="6"/>
    </row>
    <row r="7596" spans="1:29" x14ac:dyDescent="0.25">
      <c r="Q7596" s="12" t="str">
        <f t="shared" ca="1" si="238"/>
        <v>-</v>
      </c>
      <c r="W7596" t="str">
        <f t="shared" si="237"/>
        <v>-</v>
      </c>
    </row>
    <row r="7597" spans="1:29" x14ac:dyDescent="0.25">
      <c r="A7597" s="6"/>
      <c r="B7597" s="10"/>
      <c r="C7597" s="6"/>
      <c r="D7597" s="6"/>
      <c r="E7597" s="6"/>
      <c r="F7597" s="6"/>
      <c r="G7597" s="6"/>
      <c r="H7597" s="6"/>
      <c r="I7597" s="6"/>
      <c r="J7597" s="6"/>
      <c r="K7597" s="6"/>
      <c r="L7597" s="6"/>
      <c r="M7597" s="6"/>
      <c r="N7597" s="6"/>
      <c r="O7597" s="6"/>
      <c r="P7597" s="10"/>
      <c r="Q7597" s="15" t="str">
        <f t="shared" ca="1" si="238"/>
        <v>-</v>
      </c>
      <c r="R7597" s="6"/>
      <c r="S7597" s="6"/>
      <c r="T7597" s="6"/>
      <c r="U7597" s="6"/>
      <c r="V7597" s="6"/>
      <c r="W7597" s="6" t="str">
        <f t="shared" si="237"/>
        <v>-</v>
      </c>
      <c r="X7597" s="6"/>
      <c r="Y7597" s="6"/>
      <c r="Z7597" s="6"/>
      <c r="AA7597" s="6"/>
      <c r="AB7597" s="6"/>
      <c r="AC7597" s="6"/>
    </row>
    <row r="7598" spans="1:29" x14ac:dyDescent="0.25">
      <c r="Q7598" s="12" t="str">
        <f t="shared" ca="1" si="238"/>
        <v>-</v>
      </c>
      <c r="W7598" t="str">
        <f t="shared" si="237"/>
        <v>-</v>
      </c>
    </row>
    <row r="7599" spans="1:29" x14ac:dyDescent="0.25">
      <c r="A7599" s="6"/>
      <c r="B7599" s="10"/>
      <c r="C7599" s="6"/>
      <c r="D7599" s="6"/>
      <c r="E7599" s="6"/>
      <c r="F7599" s="6"/>
      <c r="G7599" s="6"/>
      <c r="H7599" s="6"/>
      <c r="I7599" s="6"/>
      <c r="J7599" s="6"/>
      <c r="K7599" s="6"/>
      <c r="L7599" s="6"/>
      <c r="M7599" s="6"/>
      <c r="N7599" s="6"/>
      <c r="O7599" s="6"/>
      <c r="P7599" s="10"/>
      <c r="Q7599" s="15" t="str">
        <f t="shared" ca="1" si="238"/>
        <v>-</v>
      </c>
      <c r="R7599" s="6"/>
      <c r="S7599" s="6"/>
      <c r="T7599" s="6"/>
      <c r="U7599" s="6"/>
      <c r="V7599" s="6"/>
      <c r="W7599" s="6" t="str">
        <f t="shared" si="237"/>
        <v>-</v>
      </c>
      <c r="X7599" s="6"/>
      <c r="Y7599" s="6"/>
      <c r="Z7599" s="6"/>
      <c r="AA7599" s="6"/>
      <c r="AB7599" s="6"/>
      <c r="AC7599" s="6"/>
    </row>
    <row r="7600" spans="1:29" x14ac:dyDescent="0.25">
      <c r="Q7600" s="12" t="str">
        <f t="shared" ca="1" si="238"/>
        <v>-</v>
      </c>
      <c r="W7600" t="str">
        <f t="shared" si="237"/>
        <v>-</v>
      </c>
    </row>
    <row r="7601" spans="1:29" x14ac:dyDescent="0.25">
      <c r="A7601" s="6"/>
      <c r="B7601" s="10"/>
      <c r="C7601" s="6"/>
      <c r="D7601" s="6"/>
      <c r="E7601" s="6"/>
      <c r="F7601" s="6"/>
      <c r="G7601" s="6"/>
      <c r="H7601" s="6"/>
      <c r="I7601" s="6"/>
      <c r="J7601" s="6"/>
      <c r="K7601" s="6"/>
      <c r="L7601" s="6"/>
      <c r="M7601" s="6"/>
      <c r="N7601" s="6"/>
      <c r="O7601" s="6"/>
      <c r="P7601" s="10"/>
      <c r="Q7601" s="15" t="str">
        <f t="shared" ca="1" si="238"/>
        <v>-</v>
      </c>
      <c r="R7601" s="6"/>
      <c r="S7601" s="6"/>
      <c r="T7601" s="6"/>
      <c r="U7601" s="6"/>
      <c r="V7601" s="6"/>
      <c r="W7601" s="6" t="str">
        <f t="shared" si="237"/>
        <v>-</v>
      </c>
      <c r="X7601" s="6"/>
      <c r="Y7601" s="6"/>
      <c r="Z7601" s="6"/>
      <c r="AA7601" s="6"/>
      <c r="AB7601" s="6"/>
      <c r="AC7601" s="6"/>
    </row>
    <row r="7602" spans="1:29" x14ac:dyDescent="0.25">
      <c r="Q7602" s="12" t="str">
        <f t="shared" ca="1" si="238"/>
        <v>-</v>
      </c>
      <c r="W7602" t="str">
        <f t="shared" si="237"/>
        <v>-</v>
      </c>
    </row>
    <row r="7603" spans="1:29" x14ac:dyDescent="0.25">
      <c r="A7603" s="6"/>
      <c r="B7603" s="10"/>
      <c r="C7603" s="6"/>
      <c r="D7603" s="6"/>
      <c r="E7603" s="6"/>
      <c r="F7603" s="6"/>
      <c r="G7603" s="6"/>
      <c r="H7603" s="6"/>
      <c r="I7603" s="6"/>
      <c r="J7603" s="6"/>
      <c r="K7603" s="6"/>
      <c r="L7603" s="6"/>
      <c r="M7603" s="6"/>
      <c r="N7603" s="6"/>
      <c r="O7603" s="6"/>
      <c r="P7603" s="10"/>
      <c r="Q7603" s="15" t="str">
        <f t="shared" ca="1" si="238"/>
        <v>-</v>
      </c>
      <c r="R7603" s="6"/>
      <c r="S7603" s="6"/>
      <c r="T7603" s="6"/>
      <c r="U7603" s="6"/>
      <c r="V7603" s="6"/>
      <c r="W7603" s="6" t="str">
        <f t="shared" si="237"/>
        <v>-</v>
      </c>
      <c r="X7603" s="6"/>
      <c r="Y7603" s="6"/>
      <c r="Z7603" s="6"/>
      <c r="AA7603" s="6"/>
      <c r="AB7603" s="6"/>
      <c r="AC7603" s="6"/>
    </row>
    <row r="7604" spans="1:29" x14ac:dyDescent="0.25">
      <c r="Q7604" s="12" t="str">
        <f t="shared" ca="1" si="238"/>
        <v>-</v>
      </c>
      <c r="W7604" t="str">
        <f t="shared" si="237"/>
        <v>-</v>
      </c>
    </row>
    <row r="7605" spans="1:29" x14ac:dyDescent="0.25">
      <c r="A7605" s="6"/>
      <c r="B7605" s="10"/>
      <c r="C7605" s="6"/>
      <c r="D7605" s="6"/>
      <c r="E7605" s="6"/>
      <c r="F7605" s="6"/>
      <c r="G7605" s="6"/>
      <c r="H7605" s="6"/>
      <c r="I7605" s="6"/>
      <c r="J7605" s="6"/>
      <c r="K7605" s="6"/>
      <c r="L7605" s="6"/>
      <c r="M7605" s="6"/>
      <c r="N7605" s="6"/>
      <c r="O7605" s="6"/>
      <c r="P7605" s="10"/>
      <c r="Q7605" s="15" t="str">
        <f t="shared" ca="1" si="238"/>
        <v>-</v>
      </c>
      <c r="R7605" s="6"/>
      <c r="S7605" s="6"/>
      <c r="T7605" s="6"/>
      <c r="U7605" s="6"/>
      <c r="V7605" s="6"/>
      <c r="W7605" s="6" t="str">
        <f t="shared" si="237"/>
        <v>-</v>
      </c>
      <c r="X7605" s="6"/>
      <c r="Y7605" s="6"/>
      <c r="Z7605" s="6"/>
      <c r="AA7605" s="6"/>
      <c r="AB7605" s="6"/>
      <c r="AC7605" s="6"/>
    </row>
    <row r="7606" spans="1:29" x14ac:dyDescent="0.25">
      <c r="Q7606" s="12" t="str">
        <f t="shared" ca="1" si="238"/>
        <v>-</v>
      </c>
      <c r="W7606" t="str">
        <f t="shared" si="237"/>
        <v>-</v>
      </c>
    </row>
    <row r="7607" spans="1:29" x14ac:dyDescent="0.25">
      <c r="A7607" s="6"/>
      <c r="B7607" s="10"/>
      <c r="C7607" s="6"/>
      <c r="D7607" s="6"/>
      <c r="E7607" s="6"/>
      <c r="F7607" s="6"/>
      <c r="G7607" s="6"/>
      <c r="H7607" s="6"/>
      <c r="I7607" s="6"/>
      <c r="J7607" s="6"/>
      <c r="K7607" s="6"/>
      <c r="L7607" s="6"/>
      <c r="M7607" s="6"/>
      <c r="N7607" s="6"/>
      <c r="O7607" s="6"/>
      <c r="P7607" s="10"/>
      <c r="Q7607" s="15" t="str">
        <f t="shared" ca="1" si="238"/>
        <v>-</v>
      </c>
      <c r="R7607" s="6"/>
      <c r="S7607" s="6"/>
      <c r="T7607" s="6"/>
      <c r="U7607" s="6"/>
      <c r="V7607" s="6"/>
      <c r="W7607" s="6" t="str">
        <f t="shared" si="237"/>
        <v>-</v>
      </c>
      <c r="X7607" s="6"/>
      <c r="Y7607" s="6"/>
      <c r="Z7607" s="6"/>
      <c r="AA7607" s="6"/>
      <c r="AB7607" s="6"/>
      <c r="AC7607" s="6"/>
    </row>
    <row r="7608" spans="1:29" x14ac:dyDescent="0.25">
      <c r="Q7608" s="12" t="str">
        <f t="shared" ca="1" si="238"/>
        <v>-</v>
      </c>
      <c r="W7608" t="str">
        <f t="shared" si="237"/>
        <v>-</v>
      </c>
    </row>
    <row r="7609" spans="1:29" x14ac:dyDescent="0.25">
      <c r="A7609" s="6"/>
      <c r="B7609" s="10"/>
      <c r="C7609" s="6"/>
      <c r="D7609" s="6"/>
      <c r="E7609" s="6"/>
      <c r="F7609" s="6"/>
      <c r="G7609" s="6"/>
      <c r="H7609" s="6"/>
      <c r="I7609" s="6"/>
      <c r="J7609" s="6"/>
      <c r="K7609" s="6"/>
      <c r="L7609" s="6"/>
      <c r="M7609" s="6"/>
      <c r="N7609" s="6"/>
      <c r="O7609" s="6"/>
      <c r="P7609" s="10"/>
      <c r="Q7609" s="15" t="str">
        <f t="shared" ca="1" si="238"/>
        <v>-</v>
      </c>
      <c r="R7609" s="6"/>
      <c r="S7609" s="6"/>
      <c r="T7609" s="6"/>
      <c r="U7609" s="6"/>
      <c r="V7609" s="6"/>
      <c r="W7609" s="6" t="str">
        <f t="shared" si="237"/>
        <v>-</v>
      </c>
      <c r="X7609" s="6"/>
      <c r="Y7609" s="6"/>
      <c r="Z7609" s="6"/>
      <c r="AA7609" s="6"/>
      <c r="AB7609" s="6"/>
      <c r="AC7609" s="6"/>
    </row>
    <row r="7610" spans="1:29" x14ac:dyDescent="0.25">
      <c r="Q7610" s="12" t="str">
        <f t="shared" ca="1" si="238"/>
        <v>-</v>
      </c>
      <c r="W7610" t="str">
        <f t="shared" si="237"/>
        <v>-</v>
      </c>
    </row>
    <row r="7611" spans="1:29" x14ac:dyDescent="0.25">
      <c r="A7611" s="6"/>
      <c r="B7611" s="10"/>
      <c r="C7611" s="6"/>
      <c r="D7611" s="6"/>
      <c r="E7611" s="6"/>
      <c r="F7611" s="6"/>
      <c r="G7611" s="6"/>
      <c r="H7611" s="6"/>
      <c r="I7611" s="6"/>
      <c r="J7611" s="6"/>
      <c r="K7611" s="6"/>
      <c r="L7611" s="6"/>
      <c r="M7611" s="6"/>
      <c r="N7611" s="6"/>
      <c r="O7611" s="6"/>
      <c r="P7611" s="10"/>
      <c r="Q7611" s="15" t="str">
        <f t="shared" ca="1" si="238"/>
        <v>-</v>
      </c>
      <c r="R7611" s="6"/>
      <c r="S7611" s="6"/>
      <c r="T7611" s="6"/>
      <c r="U7611" s="6"/>
      <c r="V7611" s="6"/>
      <c r="W7611" s="6" t="str">
        <f t="shared" si="237"/>
        <v>-</v>
      </c>
      <c r="X7611" s="6"/>
      <c r="Y7611" s="6"/>
      <c r="Z7611" s="6"/>
      <c r="AA7611" s="6"/>
      <c r="AB7611" s="6"/>
      <c r="AC7611" s="6"/>
    </row>
    <row r="7612" spans="1:29" x14ac:dyDescent="0.25">
      <c r="Q7612" s="12" t="str">
        <f t="shared" ca="1" si="238"/>
        <v>-</v>
      </c>
      <c r="W7612" t="str">
        <f t="shared" si="237"/>
        <v>-</v>
      </c>
    </row>
    <row r="7613" spans="1:29" x14ac:dyDescent="0.25">
      <c r="A7613" s="6"/>
      <c r="B7613" s="10"/>
      <c r="C7613" s="6"/>
      <c r="D7613" s="6"/>
      <c r="E7613" s="6"/>
      <c r="F7613" s="6"/>
      <c r="G7613" s="6"/>
      <c r="H7613" s="6"/>
      <c r="I7613" s="6"/>
      <c r="J7613" s="6"/>
      <c r="K7613" s="6"/>
      <c r="L7613" s="6"/>
      <c r="M7613" s="6"/>
      <c r="N7613" s="6"/>
      <c r="O7613" s="6"/>
      <c r="P7613" s="10"/>
      <c r="Q7613" s="15" t="str">
        <f t="shared" ca="1" si="238"/>
        <v>-</v>
      </c>
      <c r="R7613" s="6"/>
      <c r="S7613" s="6"/>
      <c r="T7613" s="6"/>
      <c r="U7613" s="6"/>
      <c r="V7613" s="6"/>
      <c r="W7613" s="6" t="str">
        <f t="shared" si="237"/>
        <v>-</v>
      </c>
      <c r="X7613" s="6"/>
      <c r="Y7613" s="6"/>
      <c r="Z7613" s="6"/>
      <c r="AA7613" s="6"/>
      <c r="AB7613" s="6"/>
      <c r="AC7613" s="6"/>
    </row>
    <row r="7614" spans="1:29" x14ac:dyDescent="0.25">
      <c r="Q7614" s="12" t="str">
        <f t="shared" ca="1" si="238"/>
        <v>-</v>
      </c>
      <c r="W7614" t="str">
        <f t="shared" si="237"/>
        <v>-</v>
      </c>
    </row>
    <row r="7615" spans="1:29" x14ac:dyDescent="0.25">
      <c r="A7615" s="6"/>
      <c r="B7615" s="10"/>
      <c r="C7615" s="6"/>
      <c r="D7615" s="6"/>
      <c r="E7615" s="6"/>
      <c r="F7615" s="6"/>
      <c r="G7615" s="6"/>
      <c r="H7615" s="6"/>
      <c r="I7615" s="6"/>
      <c r="J7615" s="6"/>
      <c r="K7615" s="6"/>
      <c r="L7615" s="6"/>
      <c r="M7615" s="6"/>
      <c r="N7615" s="6"/>
      <c r="O7615" s="6"/>
      <c r="P7615" s="10"/>
      <c r="Q7615" s="15" t="str">
        <f t="shared" ca="1" si="238"/>
        <v>-</v>
      </c>
      <c r="R7615" s="6"/>
      <c r="S7615" s="6"/>
      <c r="T7615" s="6"/>
      <c r="U7615" s="6"/>
      <c r="V7615" s="6"/>
      <c r="W7615" s="6" t="str">
        <f t="shared" ref="W7615:W7678" si="239">IF(OR(ISBLANK(J7615),ISBLANK(V7615)),"-",(IF(J7615=V7615,"Yes","No")))</f>
        <v>-</v>
      </c>
      <c r="X7615" s="6"/>
      <c r="Y7615" s="6"/>
      <c r="Z7615" s="6"/>
      <c r="AA7615" s="6"/>
      <c r="AB7615" s="6"/>
      <c r="AC7615" s="6"/>
    </row>
    <row r="7616" spans="1:29" x14ac:dyDescent="0.25">
      <c r="Q7616" s="12" t="str">
        <f t="shared" ref="Q7616:Q7679" ca="1" si="240">IF(B7616&gt;1/1/1900, (IF(R7616="Closed",(DATEDIF(B7616,P7616,"d"))-(DATEDIF(M7616,O7616,"d")),IF(OR(R7616="Pending",ISBLANK(P7616)),TODAY()-B7616))),"-")</f>
        <v>-</v>
      </c>
      <c r="W7616" t="str">
        <f t="shared" si="239"/>
        <v>-</v>
      </c>
    </row>
    <row r="7617" spans="1:29" x14ac:dyDescent="0.25">
      <c r="A7617" s="6"/>
      <c r="B7617" s="10"/>
      <c r="C7617" s="6"/>
      <c r="D7617" s="6"/>
      <c r="E7617" s="6"/>
      <c r="F7617" s="6"/>
      <c r="G7617" s="6"/>
      <c r="H7617" s="6"/>
      <c r="I7617" s="6"/>
      <c r="J7617" s="6"/>
      <c r="K7617" s="6"/>
      <c r="L7617" s="6"/>
      <c r="M7617" s="6"/>
      <c r="N7617" s="6"/>
      <c r="O7617" s="6"/>
      <c r="P7617" s="10"/>
      <c r="Q7617" s="15" t="str">
        <f t="shared" ca="1" si="240"/>
        <v>-</v>
      </c>
      <c r="R7617" s="6"/>
      <c r="S7617" s="6"/>
      <c r="T7617" s="6"/>
      <c r="U7617" s="6"/>
      <c r="V7617" s="6"/>
      <c r="W7617" s="6" t="str">
        <f t="shared" si="239"/>
        <v>-</v>
      </c>
      <c r="X7617" s="6"/>
      <c r="Y7617" s="6"/>
      <c r="Z7617" s="6"/>
      <c r="AA7617" s="6"/>
      <c r="AB7617" s="6"/>
      <c r="AC7617" s="6"/>
    </row>
    <row r="7618" spans="1:29" x14ac:dyDescent="0.25">
      <c r="Q7618" s="12" t="str">
        <f t="shared" ca="1" si="240"/>
        <v>-</v>
      </c>
      <c r="W7618" t="str">
        <f t="shared" si="239"/>
        <v>-</v>
      </c>
    </row>
    <row r="7619" spans="1:29" x14ac:dyDescent="0.25">
      <c r="A7619" s="6"/>
      <c r="B7619" s="10"/>
      <c r="C7619" s="6"/>
      <c r="D7619" s="6"/>
      <c r="E7619" s="6"/>
      <c r="F7619" s="6"/>
      <c r="G7619" s="6"/>
      <c r="H7619" s="6"/>
      <c r="I7619" s="6"/>
      <c r="J7619" s="6"/>
      <c r="K7619" s="6"/>
      <c r="L7619" s="6"/>
      <c r="M7619" s="6"/>
      <c r="N7619" s="6"/>
      <c r="O7619" s="6"/>
      <c r="P7619" s="10"/>
      <c r="Q7619" s="15" t="str">
        <f t="shared" ca="1" si="240"/>
        <v>-</v>
      </c>
      <c r="R7619" s="6"/>
      <c r="S7619" s="6"/>
      <c r="T7619" s="6"/>
      <c r="U7619" s="6"/>
      <c r="V7619" s="6"/>
      <c r="W7619" s="6" t="str">
        <f t="shared" si="239"/>
        <v>-</v>
      </c>
      <c r="X7619" s="6"/>
      <c r="Y7619" s="6"/>
      <c r="Z7619" s="6"/>
      <c r="AA7619" s="6"/>
      <c r="AB7619" s="6"/>
      <c r="AC7619" s="6"/>
    </row>
    <row r="7620" spans="1:29" x14ac:dyDescent="0.25">
      <c r="Q7620" s="12" t="str">
        <f t="shared" ca="1" si="240"/>
        <v>-</v>
      </c>
      <c r="W7620" t="str">
        <f t="shared" si="239"/>
        <v>-</v>
      </c>
    </row>
    <row r="7621" spans="1:29" x14ac:dyDescent="0.25">
      <c r="A7621" s="6"/>
      <c r="B7621" s="10"/>
      <c r="C7621" s="6"/>
      <c r="D7621" s="6"/>
      <c r="E7621" s="6"/>
      <c r="F7621" s="6"/>
      <c r="G7621" s="6"/>
      <c r="H7621" s="6"/>
      <c r="I7621" s="6"/>
      <c r="J7621" s="6"/>
      <c r="K7621" s="6"/>
      <c r="L7621" s="6"/>
      <c r="M7621" s="6"/>
      <c r="N7621" s="6"/>
      <c r="O7621" s="6"/>
      <c r="P7621" s="10"/>
      <c r="Q7621" s="15" t="str">
        <f t="shared" ca="1" si="240"/>
        <v>-</v>
      </c>
      <c r="R7621" s="6"/>
      <c r="S7621" s="6"/>
      <c r="T7621" s="6"/>
      <c r="U7621" s="6"/>
      <c r="V7621" s="6"/>
      <c r="W7621" s="6" t="str">
        <f t="shared" si="239"/>
        <v>-</v>
      </c>
      <c r="X7621" s="6"/>
      <c r="Y7621" s="6"/>
      <c r="Z7621" s="6"/>
      <c r="AA7621" s="6"/>
      <c r="AB7621" s="6"/>
      <c r="AC7621" s="6"/>
    </row>
    <row r="7622" spans="1:29" x14ac:dyDescent="0.25">
      <c r="Q7622" s="12" t="str">
        <f t="shared" ca="1" si="240"/>
        <v>-</v>
      </c>
      <c r="W7622" t="str">
        <f t="shared" si="239"/>
        <v>-</v>
      </c>
    </row>
    <row r="7623" spans="1:29" x14ac:dyDescent="0.25">
      <c r="A7623" s="6"/>
      <c r="B7623" s="10"/>
      <c r="C7623" s="6"/>
      <c r="D7623" s="6"/>
      <c r="E7623" s="6"/>
      <c r="F7623" s="6"/>
      <c r="G7623" s="6"/>
      <c r="H7623" s="6"/>
      <c r="I7623" s="6"/>
      <c r="J7623" s="6"/>
      <c r="K7623" s="6"/>
      <c r="L7623" s="6"/>
      <c r="M7623" s="6"/>
      <c r="N7623" s="6"/>
      <c r="O7623" s="6"/>
      <c r="P7623" s="10"/>
      <c r="Q7623" s="15" t="str">
        <f t="shared" ca="1" si="240"/>
        <v>-</v>
      </c>
      <c r="R7623" s="6"/>
      <c r="S7623" s="6"/>
      <c r="T7623" s="6"/>
      <c r="U7623" s="6"/>
      <c r="V7623" s="6"/>
      <c r="W7623" s="6" t="str">
        <f t="shared" si="239"/>
        <v>-</v>
      </c>
      <c r="X7623" s="6"/>
      <c r="Y7623" s="6"/>
      <c r="Z7623" s="6"/>
      <c r="AA7623" s="6"/>
      <c r="AB7623" s="6"/>
      <c r="AC7623" s="6"/>
    </row>
    <row r="7624" spans="1:29" x14ac:dyDescent="0.25">
      <c r="Q7624" s="12" t="str">
        <f t="shared" ca="1" si="240"/>
        <v>-</v>
      </c>
      <c r="W7624" t="str">
        <f t="shared" si="239"/>
        <v>-</v>
      </c>
    </row>
    <row r="7625" spans="1:29" x14ac:dyDescent="0.25">
      <c r="A7625" s="6"/>
      <c r="B7625" s="10"/>
      <c r="C7625" s="6"/>
      <c r="D7625" s="6"/>
      <c r="E7625" s="6"/>
      <c r="F7625" s="6"/>
      <c r="G7625" s="6"/>
      <c r="H7625" s="6"/>
      <c r="I7625" s="6"/>
      <c r="J7625" s="6"/>
      <c r="K7625" s="6"/>
      <c r="L7625" s="6"/>
      <c r="M7625" s="6"/>
      <c r="N7625" s="6"/>
      <c r="O7625" s="6"/>
      <c r="P7625" s="10"/>
      <c r="Q7625" s="15" t="str">
        <f t="shared" ca="1" si="240"/>
        <v>-</v>
      </c>
      <c r="R7625" s="6"/>
      <c r="S7625" s="6"/>
      <c r="T7625" s="6"/>
      <c r="U7625" s="6"/>
      <c r="V7625" s="6"/>
      <c r="W7625" s="6" t="str">
        <f t="shared" si="239"/>
        <v>-</v>
      </c>
      <c r="X7625" s="6"/>
      <c r="Y7625" s="6"/>
      <c r="Z7625" s="6"/>
      <c r="AA7625" s="6"/>
      <c r="AB7625" s="6"/>
      <c r="AC7625" s="6"/>
    </row>
    <row r="7626" spans="1:29" x14ac:dyDescent="0.25">
      <c r="Q7626" s="12" t="str">
        <f t="shared" ca="1" si="240"/>
        <v>-</v>
      </c>
      <c r="W7626" t="str">
        <f t="shared" si="239"/>
        <v>-</v>
      </c>
    </row>
    <row r="7627" spans="1:29" x14ac:dyDescent="0.25">
      <c r="A7627" s="6"/>
      <c r="B7627" s="10"/>
      <c r="C7627" s="6"/>
      <c r="D7627" s="6"/>
      <c r="E7627" s="6"/>
      <c r="F7627" s="6"/>
      <c r="G7627" s="6"/>
      <c r="H7627" s="6"/>
      <c r="I7627" s="6"/>
      <c r="J7627" s="6"/>
      <c r="K7627" s="6"/>
      <c r="L7627" s="6"/>
      <c r="M7627" s="6"/>
      <c r="N7627" s="6"/>
      <c r="O7627" s="6"/>
      <c r="P7627" s="10"/>
      <c r="Q7627" s="15" t="str">
        <f t="shared" ca="1" si="240"/>
        <v>-</v>
      </c>
      <c r="R7627" s="6"/>
      <c r="S7627" s="6"/>
      <c r="T7627" s="6"/>
      <c r="U7627" s="6"/>
      <c r="V7627" s="6"/>
      <c r="W7627" s="6" t="str">
        <f t="shared" si="239"/>
        <v>-</v>
      </c>
      <c r="X7627" s="6"/>
      <c r="Y7627" s="6"/>
      <c r="Z7627" s="6"/>
      <c r="AA7627" s="6"/>
      <c r="AB7627" s="6"/>
      <c r="AC7627" s="6"/>
    </row>
    <row r="7628" spans="1:29" x14ac:dyDescent="0.25">
      <c r="Q7628" s="12" t="str">
        <f t="shared" ca="1" si="240"/>
        <v>-</v>
      </c>
      <c r="W7628" t="str">
        <f t="shared" si="239"/>
        <v>-</v>
      </c>
    </row>
    <row r="7629" spans="1:29" x14ac:dyDescent="0.25">
      <c r="A7629" s="6"/>
      <c r="B7629" s="10"/>
      <c r="C7629" s="6"/>
      <c r="D7629" s="6"/>
      <c r="E7629" s="6"/>
      <c r="F7629" s="6"/>
      <c r="G7629" s="6"/>
      <c r="H7629" s="6"/>
      <c r="I7629" s="6"/>
      <c r="J7629" s="6"/>
      <c r="K7629" s="6"/>
      <c r="L7629" s="6"/>
      <c r="M7629" s="6"/>
      <c r="N7629" s="6"/>
      <c r="O7629" s="6"/>
      <c r="P7629" s="10"/>
      <c r="Q7629" s="15" t="str">
        <f t="shared" ca="1" si="240"/>
        <v>-</v>
      </c>
      <c r="R7629" s="6"/>
      <c r="S7629" s="6"/>
      <c r="T7629" s="6"/>
      <c r="U7629" s="6"/>
      <c r="V7629" s="6"/>
      <c r="W7629" s="6" t="str">
        <f t="shared" si="239"/>
        <v>-</v>
      </c>
      <c r="X7629" s="6"/>
      <c r="Y7629" s="6"/>
      <c r="Z7629" s="6"/>
      <c r="AA7629" s="6"/>
      <c r="AB7629" s="6"/>
      <c r="AC7629" s="6"/>
    </row>
    <row r="7630" spans="1:29" x14ac:dyDescent="0.25">
      <c r="Q7630" s="12" t="str">
        <f t="shared" ca="1" si="240"/>
        <v>-</v>
      </c>
      <c r="W7630" t="str">
        <f t="shared" si="239"/>
        <v>-</v>
      </c>
    </row>
    <row r="7631" spans="1:29" x14ac:dyDescent="0.25">
      <c r="A7631" s="6"/>
      <c r="B7631" s="10"/>
      <c r="C7631" s="6"/>
      <c r="D7631" s="6"/>
      <c r="E7631" s="6"/>
      <c r="F7631" s="6"/>
      <c r="G7631" s="6"/>
      <c r="H7631" s="6"/>
      <c r="I7631" s="6"/>
      <c r="J7631" s="6"/>
      <c r="K7631" s="6"/>
      <c r="L7631" s="6"/>
      <c r="M7631" s="6"/>
      <c r="N7631" s="6"/>
      <c r="O7631" s="6"/>
      <c r="P7631" s="10"/>
      <c r="Q7631" s="15" t="str">
        <f t="shared" ca="1" si="240"/>
        <v>-</v>
      </c>
      <c r="R7631" s="6"/>
      <c r="S7631" s="6"/>
      <c r="T7631" s="6"/>
      <c r="U7631" s="6"/>
      <c r="V7631" s="6"/>
      <c r="W7631" s="6" t="str">
        <f t="shared" si="239"/>
        <v>-</v>
      </c>
      <c r="X7631" s="6"/>
      <c r="Y7631" s="6"/>
      <c r="Z7631" s="6"/>
      <c r="AA7631" s="6"/>
      <c r="AB7631" s="6"/>
      <c r="AC7631" s="6"/>
    </row>
    <row r="7632" spans="1:29" x14ac:dyDescent="0.25">
      <c r="Q7632" s="12" t="str">
        <f t="shared" ca="1" si="240"/>
        <v>-</v>
      </c>
      <c r="W7632" t="str">
        <f t="shared" si="239"/>
        <v>-</v>
      </c>
    </row>
    <row r="7633" spans="1:29" x14ac:dyDescent="0.25">
      <c r="A7633" s="6"/>
      <c r="B7633" s="10"/>
      <c r="C7633" s="6"/>
      <c r="D7633" s="6"/>
      <c r="E7633" s="6"/>
      <c r="F7633" s="6"/>
      <c r="G7633" s="6"/>
      <c r="H7633" s="6"/>
      <c r="I7633" s="6"/>
      <c r="J7633" s="6"/>
      <c r="K7633" s="6"/>
      <c r="L7633" s="6"/>
      <c r="M7633" s="6"/>
      <c r="N7633" s="6"/>
      <c r="O7633" s="6"/>
      <c r="P7633" s="10"/>
      <c r="Q7633" s="15" t="str">
        <f t="shared" ca="1" si="240"/>
        <v>-</v>
      </c>
      <c r="R7633" s="6"/>
      <c r="S7633" s="6"/>
      <c r="T7633" s="6"/>
      <c r="U7633" s="6"/>
      <c r="V7633" s="6"/>
      <c r="W7633" s="6" t="str">
        <f t="shared" si="239"/>
        <v>-</v>
      </c>
      <c r="X7633" s="6"/>
      <c r="Y7633" s="6"/>
      <c r="Z7633" s="6"/>
      <c r="AA7633" s="6"/>
      <c r="AB7633" s="6"/>
      <c r="AC7633" s="6"/>
    </row>
    <row r="7634" spans="1:29" x14ac:dyDescent="0.25">
      <c r="Q7634" s="12" t="str">
        <f t="shared" ca="1" si="240"/>
        <v>-</v>
      </c>
      <c r="W7634" t="str">
        <f t="shared" si="239"/>
        <v>-</v>
      </c>
    </row>
    <row r="7635" spans="1:29" x14ac:dyDescent="0.25">
      <c r="A7635" s="6"/>
      <c r="B7635" s="10"/>
      <c r="C7635" s="6"/>
      <c r="D7635" s="6"/>
      <c r="E7635" s="6"/>
      <c r="F7635" s="6"/>
      <c r="G7635" s="6"/>
      <c r="H7635" s="6"/>
      <c r="I7635" s="6"/>
      <c r="J7635" s="6"/>
      <c r="K7635" s="6"/>
      <c r="L7635" s="6"/>
      <c r="M7635" s="6"/>
      <c r="N7635" s="6"/>
      <c r="O7635" s="6"/>
      <c r="P7635" s="10"/>
      <c r="Q7635" s="15" t="str">
        <f t="shared" ca="1" si="240"/>
        <v>-</v>
      </c>
      <c r="R7635" s="6"/>
      <c r="S7635" s="6"/>
      <c r="T7635" s="6"/>
      <c r="U7635" s="6"/>
      <c r="V7635" s="6"/>
      <c r="W7635" s="6" t="str">
        <f t="shared" si="239"/>
        <v>-</v>
      </c>
      <c r="X7635" s="6"/>
      <c r="Y7635" s="6"/>
      <c r="Z7635" s="6"/>
      <c r="AA7635" s="6"/>
      <c r="AB7635" s="6"/>
      <c r="AC7635" s="6"/>
    </row>
    <row r="7636" spans="1:29" x14ac:dyDescent="0.25">
      <c r="Q7636" s="12" t="str">
        <f t="shared" ca="1" si="240"/>
        <v>-</v>
      </c>
      <c r="W7636" t="str">
        <f t="shared" si="239"/>
        <v>-</v>
      </c>
    </row>
    <row r="7637" spans="1:29" x14ac:dyDescent="0.25">
      <c r="A7637" s="6"/>
      <c r="B7637" s="10"/>
      <c r="C7637" s="6"/>
      <c r="D7637" s="6"/>
      <c r="E7637" s="6"/>
      <c r="F7637" s="6"/>
      <c r="G7637" s="6"/>
      <c r="H7637" s="6"/>
      <c r="I7637" s="6"/>
      <c r="J7637" s="6"/>
      <c r="K7637" s="6"/>
      <c r="L7637" s="6"/>
      <c r="M7637" s="6"/>
      <c r="N7637" s="6"/>
      <c r="O7637" s="6"/>
      <c r="P7637" s="10"/>
      <c r="Q7637" s="15" t="str">
        <f t="shared" ca="1" si="240"/>
        <v>-</v>
      </c>
      <c r="R7637" s="6"/>
      <c r="S7637" s="6"/>
      <c r="T7637" s="6"/>
      <c r="U7637" s="6"/>
      <c r="V7637" s="6"/>
      <c r="W7637" s="6" t="str">
        <f t="shared" si="239"/>
        <v>-</v>
      </c>
      <c r="X7637" s="6"/>
      <c r="Y7637" s="6"/>
      <c r="Z7637" s="6"/>
      <c r="AA7637" s="6"/>
      <c r="AB7637" s="6"/>
      <c r="AC7637" s="6"/>
    </row>
    <row r="7638" spans="1:29" x14ac:dyDescent="0.25">
      <c r="Q7638" s="12" t="str">
        <f t="shared" ca="1" si="240"/>
        <v>-</v>
      </c>
      <c r="W7638" t="str">
        <f t="shared" si="239"/>
        <v>-</v>
      </c>
    </row>
    <row r="7639" spans="1:29" x14ac:dyDescent="0.25">
      <c r="A7639" s="6"/>
      <c r="B7639" s="10"/>
      <c r="C7639" s="6"/>
      <c r="D7639" s="6"/>
      <c r="E7639" s="6"/>
      <c r="F7639" s="6"/>
      <c r="G7639" s="6"/>
      <c r="H7639" s="6"/>
      <c r="I7639" s="6"/>
      <c r="J7639" s="6"/>
      <c r="K7639" s="6"/>
      <c r="L7639" s="6"/>
      <c r="M7639" s="6"/>
      <c r="N7639" s="6"/>
      <c r="O7639" s="6"/>
      <c r="P7639" s="10"/>
      <c r="Q7639" s="15" t="str">
        <f t="shared" ca="1" si="240"/>
        <v>-</v>
      </c>
      <c r="R7639" s="6"/>
      <c r="S7639" s="6"/>
      <c r="T7639" s="6"/>
      <c r="U7639" s="6"/>
      <c r="V7639" s="6"/>
      <c r="W7639" s="6" t="str">
        <f t="shared" si="239"/>
        <v>-</v>
      </c>
      <c r="X7639" s="6"/>
      <c r="Y7639" s="6"/>
      <c r="Z7639" s="6"/>
      <c r="AA7639" s="6"/>
      <c r="AB7639" s="6"/>
      <c r="AC7639" s="6"/>
    </row>
    <row r="7640" spans="1:29" x14ac:dyDescent="0.25">
      <c r="Q7640" s="12" t="str">
        <f t="shared" ca="1" si="240"/>
        <v>-</v>
      </c>
      <c r="W7640" t="str">
        <f t="shared" si="239"/>
        <v>-</v>
      </c>
    </row>
    <row r="7641" spans="1:29" x14ac:dyDescent="0.25">
      <c r="A7641" s="6"/>
      <c r="B7641" s="10"/>
      <c r="C7641" s="6"/>
      <c r="D7641" s="6"/>
      <c r="E7641" s="6"/>
      <c r="F7641" s="6"/>
      <c r="G7641" s="6"/>
      <c r="H7641" s="6"/>
      <c r="I7641" s="6"/>
      <c r="J7641" s="6"/>
      <c r="K7641" s="6"/>
      <c r="L7641" s="6"/>
      <c r="M7641" s="6"/>
      <c r="N7641" s="6"/>
      <c r="O7641" s="6"/>
      <c r="P7641" s="10"/>
      <c r="Q7641" s="15" t="str">
        <f t="shared" ca="1" si="240"/>
        <v>-</v>
      </c>
      <c r="R7641" s="6"/>
      <c r="S7641" s="6"/>
      <c r="T7641" s="6"/>
      <c r="U7641" s="6"/>
      <c r="V7641" s="6"/>
      <c r="W7641" s="6" t="str">
        <f t="shared" si="239"/>
        <v>-</v>
      </c>
      <c r="X7641" s="6"/>
      <c r="Y7641" s="6"/>
      <c r="Z7641" s="6"/>
      <c r="AA7641" s="6"/>
      <c r="AB7641" s="6"/>
      <c r="AC7641" s="6"/>
    </row>
    <row r="7642" spans="1:29" x14ac:dyDescent="0.25">
      <c r="Q7642" s="12" t="str">
        <f t="shared" ca="1" si="240"/>
        <v>-</v>
      </c>
      <c r="W7642" t="str">
        <f t="shared" si="239"/>
        <v>-</v>
      </c>
    </row>
    <row r="7643" spans="1:29" x14ac:dyDescent="0.25">
      <c r="A7643" s="6"/>
      <c r="B7643" s="10"/>
      <c r="C7643" s="6"/>
      <c r="D7643" s="6"/>
      <c r="E7643" s="6"/>
      <c r="F7643" s="6"/>
      <c r="G7643" s="6"/>
      <c r="H7643" s="6"/>
      <c r="I7643" s="6"/>
      <c r="J7643" s="6"/>
      <c r="K7643" s="6"/>
      <c r="L7643" s="6"/>
      <c r="M7643" s="6"/>
      <c r="N7643" s="6"/>
      <c r="O7643" s="6"/>
      <c r="P7643" s="10"/>
      <c r="Q7643" s="15" t="str">
        <f t="shared" ca="1" si="240"/>
        <v>-</v>
      </c>
      <c r="R7643" s="6"/>
      <c r="S7643" s="6"/>
      <c r="T7643" s="6"/>
      <c r="U7643" s="6"/>
      <c r="V7643" s="6"/>
      <c r="W7643" s="6" t="str">
        <f t="shared" si="239"/>
        <v>-</v>
      </c>
      <c r="X7643" s="6"/>
      <c r="Y7643" s="6"/>
      <c r="Z7643" s="6"/>
      <c r="AA7643" s="6"/>
      <c r="AB7643" s="6"/>
      <c r="AC7643" s="6"/>
    </row>
    <row r="7644" spans="1:29" x14ac:dyDescent="0.25">
      <c r="Q7644" s="12" t="str">
        <f t="shared" ca="1" si="240"/>
        <v>-</v>
      </c>
      <c r="W7644" t="str">
        <f t="shared" si="239"/>
        <v>-</v>
      </c>
    </row>
    <row r="7645" spans="1:29" x14ac:dyDescent="0.25">
      <c r="A7645" s="6"/>
      <c r="B7645" s="10"/>
      <c r="C7645" s="6"/>
      <c r="D7645" s="6"/>
      <c r="E7645" s="6"/>
      <c r="F7645" s="6"/>
      <c r="G7645" s="6"/>
      <c r="H7645" s="6"/>
      <c r="I7645" s="6"/>
      <c r="J7645" s="6"/>
      <c r="K7645" s="6"/>
      <c r="L7645" s="6"/>
      <c r="M7645" s="6"/>
      <c r="N7645" s="6"/>
      <c r="O7645" s="6"/>
      <c r="P7645" s="10"/>
      <c r="Q7645" s="15" t="str">
        <f t="shared" ca="1" si="240"/>
        <v>-</v>
      </c>
      <c r="R7645" s="6"/>
      <c r="S7645" s="6"/>
      <c r="T7645" s="6"/>
      <c r="U7645" s="6"/>
      <c r="V7645" s="6"/>
      <c r="W7645" s="6" t="str">
        <f t="shared" si="239"/>
        <v>-</v>
      </c>
      <c r="X7645" s="6"/>
      <c r="Y7645" s="6"/>
      <c r="Z7645" s="6"/>
      <c r="AA7645" s="6"/>
      <c r="AB7645" s="6"/>
      <c r="AC7645" s="6"/>
    </row>
    <row r="7646" spans="1:29" x14ac:dyDescent="0.25">
      <c r="Q7646" s="12" t="str">
        <f t="shared" ca="1" si="240"/>
        <v>-</v>
      </c>
      <c r="W7646" t="str">
        <f t="shared" si="239"/>
        <v>-</v>
      </c>
    </row>
    <row r="7647" spans="1:29" x14ac:dyDescent="0.25">
      <c r="A7647" s="6"/>
      <c r="B7647" s="10"/>
      <c r="C7647" s="6"/>
      <c r="D7647" s="6"/>
      <c r="E7647" s="6"/>
      <c r="F7647" s="6"/>
      <c r="G7647" s="6"/>
      <c r="H7647" s="6"/>
      <c r="I7647" s="6"/>
      <c r="J7647" s="6"/>
      <c r="K7647" s="6"/>
      <c r="L7647" s="6"/>
      <c r="M7647" s="6"/>
      <c r="N7647" s="6"/>
      <c r="O7647" s="6"/>
      <c r="P7647" s="10"/>
      <c r="Q7647" s="15" t="str">
        <f t="shared" ca="1" si="240"/>
        <v>-</v>
      </c>
      <c r="R7647" s="6"/>
      <c r="S7647" s="6"/>
      <c r="T7647" s="6"/>
      <c r="U7647" s="6"/>
      <c r="V7647" s="6"/>
      <c r="W7647" s="6" t="str">
        <f t="shared" si="239"/>
        <v>-</v>
      </c>
      <c r="X7647" s="6"/>
      <c r="Y7647" s="6"/>
      <c r="Z7647" s="6"/>
      <c r="AA7647" s="6"/>
      <c r="AB7647" s="6"/>
      <c r="AC7647" s="6"/>
    </row>
    <row r="7648" spans="1:29" x14ac:dyDescent="0.25">
      <c r="Q7648" s="12" t="str">
        <f t="shared" ca="1" si="240"/>
        <v>-</v>
      </c>
      <c r="W7648" t="str">
        <f t="shared" si="239"/>
        <v>-</v>
      </c>
    </row>
    <row r="7649" spans="1:29" x14ac:dyDescent="0.25">
      <c r="A7649" s="6"/>
      <c r="B7649" s="10"/>
      <c r="C7649" s="6"/>
      <c r="D7649" s="6"/>
      <c r="E7649" s="6"/>
      <c r="F7649" s="6"/>
      <c r="G7649" s="6"/>
      <c r="H7649" s="6"/>
      <c r="I7649" s="6"/>
      <c r="J7649" s="6"/>
      <c r="K7649" s="6"/>
      <c r="L7649" s="6"/>
      <c r="M7649" s="6"/>
      <c r="N7649" s="6"/>
      <c r="O7649" s="6"/>
      <c r="P7649" s="10"/>
      <c r="Q7649" s="15" t="str">
        <f t="shared" ca="1" si="240"/>
        <v>-</v>
      </c>
      <c r="R7649" s="6"/>
      <c r="S7649" s="6"/>
      <c r="T7649" s="6"/>
      <c r="U7649" s="6"/>
      <c r="V7649" s="6"/>
      <c r="W7649" s="6" t="str">
        <f t="shared" si="239"/>
        <v>-</v>
      </c>
      <c r="X7649" s="6"/>
      <c r="Y7649" s="6"/>
      <c r="Z7649" s="6"/>
      <c r="AA7649" s="6"/>
      <c r="AB7649" s="6"/>
      <c r="AC7649" s="6"/>
    </row>
    <row r="7650" spans="1:29" x14ac:dyDescent="0.25">
      <c r="Q7650" s="12" t="str">
        <f t="shared" ca="1" si="240"/>
        <v>-</v>
      </c>
      <c r="W7650" t="str">
        <f t="shared" si="239"/>
        <v>-</v>
      </c>
    </row>
    <row r="7651" spans="1:29" x14ac:dyDescent="0.25">
      <c r="A7651" s="6"/>
      <c r="B7651" s="10"/>
      <c r="C7651" s="6"/>
      <c r="D7651" s="6"/>
      <c r="E7651" s="6"/>
      <c r="F7651" s="6"/>
      <c r="G7651" s="6"/>
      <c r="H7651" s="6"/>
      <c r="I7651" s="6"/>
      <c r="J7651" s="6"/>
      <c r="K7651" s="6"/>
      <c r="L7651" s="6"/>
      <c r="M7651" s="6"/>
      <c r="N7651" s="6"/>
      <c r="O7651" s="6"/>
      <c r="P7651" s="10"/>
      <c r="Q7651" s="15" t="str">
        <f t="shared" ca="1" si="240"/>
        <v>-</v>
      </c>
      <c r="R7651" s="6"/>
      <c r="S7651" s="6"/>
      <c r="T7651" s="6"/>
      <c r="U7651" s="6"/>
      <c r="V7651" s="6"/>
      <c r="W7651" s="6" t="str">
        <f t="shared" si="239"/>
        <v>-</v>
      </c>
      <c r="X7651" s="6"/>
      <c r="Y7651" s="6"/>
      <c r="Z7651" s="6"/>
      <c r="AA7651" s="6"/>
      <c r="AB7651" s="6"/>
      <c r="AC7651" s="6"/>
    </row>
    <row r="7652" spans="1:29" x14ac:dyDescent="0.25">
      <c r="Q7652" s="12" t="str">
        <f t="shared" ca="1" si="240"/>
        <v>-</v>
      </c>
      <c r="W7652" t="str">
        <f t="shared" si="239"/>
        <v>-</v>
      </c>
    </row>
    <row r="7653" spans="1:29" x14ac:dyDescent="0.25">
      <c r="A7653" s="6"/>
      <c r="B7653" s="10"/>
      <c r="C7653" s="6"/>
      <c r="D7653" s="6"/>
      <c r="E7653" s="6"/>
      <c r="F7653" s="6"/>
      <c r="G7653" s="6"/>
      <c r="H7653" s="6"/>
      <c r="I7653" s="6"/>
      <c r="J7653" s="6"/>
      <c r="K7653" s="6"/>
      <c r="L7653" s="6"/>
      <c r="M7653" s="6"/>
      <c r="N7653" s="6"/>
      <c r="O7653" s="6"/>
      <c r="P7653" s="10"/>
      <c r="Q7653" s="15" t="str">
        <f t="shared" ca="1" si="240"/>
        <v>-</v>
      </c>
      <c r="R7653" s="6"/>
      <c r="S7653" s="6"/>
      <c r="T7653" s="6"/>
      <c r="U7653" s="6"/>
      <c r="V7653" s="6"/>
      <c r="W7653" s="6" t="str">
        <f t="shared" si="239"/>
        <v>-</v>
      </c>
      <c r="X7653" s="6"/>
      <c r="Y7653" s="6"/>
      <c r="Z7653" s="6"/>
      <c r="AA7653" s="6"/>
      <c r="AB7653" s="6"/>
      <c r="AC7653" s="6"/>
    </row>
    <row r="7654" spans="1:29" x14ac:dyDescent="0.25">
      <c r="Q7654" s="12" t="str">
        <f t="shared" ca="1" si="240"/>
        <v>-</v>
      </c>
      <c r="W7654" t="str">
        <f t="shared" si="239"/>
        <v>-</v>
      </c>
    </row>
    <row r="7655" spans="1:29" x14ac:dyDescent="0.25">
      <c r="A7655" s="6"/>
      <c r="B7655" s="10"/>
      <c r="C7655" s="6"/>
      <c r="D7655" s="6"/>
      <c r="E7655" s="6"/>
      <c r="F7655" s="6"/>
      <c r="G7655" s="6"/>
      <c r="H7655" s="6"/>
      <c r="I7655" s="6"/>
      <c r="J7655" s="6"/>
      <c r="K7655" s="6"/>
      <c r="L7655" s="6"/>
      <c r="M7655" s="6"/>
      <c r="N7655" s="6"/>
      <c r="O7655" s="6"/>
      <c r="P7655" s="10"/>
      <c r="Q7655" s="15" t="str">
        <f t="shared" ca="1" si="240"/>
        <v>-</v>
      </c>
      <c r="R7655" s="6"/>
      <c r="S7655" s="6"/>
      <c r="T7655" s="6"/>
      <c r="U7655" s="6"/>
      <c r="V7655" s="6"/>
      <c r="W7655" s="6" t="str">
        <f t="shared" si="239"/>
        <v>-</v>
      </c>
      <c r="X7655" s="6"/>
      <c r="Y7655" s="6"/>
      <c r="Z7655" s="6"/>
      <c r="AA7655" s="6"/>
      <c r="AB7655" s="6"/>
      <c r="AC7655" s="6"/>
    </row>
    <row r="7656" spans="1:29" x14ac:dyDescent="0.25">
      <c r="Q7656" s="12" t="str">
        <f t="shared" ca="1" si="240"/>
        <v>-</v>
      </c>
      <c r="W7656" t="str">
        <f t="shared" si="239"/>
        <v>-</v>
      </c>
    </row>
    <row r="7657" spans="1:29" x14ac:dyDescent="0.25">
      <c r="A7657" s="6"/>
      <c r="B7657" s="10"/>
      <c r="C7657" s="6"/>
      <c r="D7657" s="6"/>
      <c r="E7657" s="6"/>
      <c r="F7657" s="6"/>
      <c r="G7657" s="6"/>
      <c r="H7657" s="6"/>
      <c r="I7657" s="6"/>
      <c r="J7657" s="6"/>
      <c r="K7657" s="6"/>
      <c r="L7657" s="6"/>
      <c r="M7657" s="6"/>
      <c r="N7657" s="6"/>
      <c r="O7657" s="6"/>
      <c r="P7657" s="10"/>
      <c r="Q7657" s="15" t="str">
        <f t="shared" ca="1" si="240"/>
        <v>-</v>
      </c>
      <c r="R7657" s="6"/>
      <c r="S7657" s="6"/>
      <c r="T7657" s="6"/>
      <c r="U7657" s="6"/>
      <c r="V7657" s="6"/>
      <c r="W7657" s="6" t="str">
        <f t="shared" si="239"/>
        <v>-</v>
      </c>
      <c r="X7657" s="6"/>
      <c r="Y7657" s="6"/>
      <c r="Z7657" s="6"/>
      <c r="AA7657" s="6"/>
      <c r="AB7657" s="6"/>
      <c r="AC7657" s="6"/>
    </row>
    <row r="7658" spans="1:29" x14ac:dyDescent="0.25">
      <c r="Q7658" s="12" t="str">
        <f t="shared" ca="1" si="240"/>
        <v>-</v>
      </c>
      <c r="W7658" t="str">
        <f t="shared" si="239"/>
        <v>-</v>
      </c>
    </row>
    <row r="7659" spans="1:29" x14ac:dyDescent="0.25">
      <c r="A7659" s="6"/>
      <c r="B7659" s="10"/>
      <c r="C7659" s="6"/>
      <c r="D7659" s="6"/>
      <c r="E7659" s="6"/>
      <c r="F7659" s="6"/>
      <c r="G7659" s="6"/>
      <c r="H7659" s="6"/>
      <c r="I7659" s="6"/>
      <c r="J7659" s="6"/>
      <c r="K7659" s="6"/>
      <c r="L7659" s="6"/>
      <c r="M7659" s="6"/>
      <c r="N7659" s="6"/>
      <c r="O7659" s="6"/>
      <c r="P7659" s="10"/>
      <c r="Q7659" s="15" t="str">
        <f t="shared" ca="1" si="240"/>
        <v>-</v>
      </c>
      <c r="R7659" s="6"/>
      <c r="S7659" s="6"/>
      <c r="T7659" s="6"/>
      <c r="U7659" s="6"/>
      <c r="V7659" s="6"/>
      <c r="W7659" s="6" t="str">
        <f t="shared" si="239"/>
        <v>-</v>
      </c>
      <c r="X7659" s="6"/>
      <c r="Y7659" s="6"/>
      <c r="Z7659" s="6"/>
      <c r="AA7659" s="6"/>
      <c r="AB7659" s="6"/>
      <c r="AC7659" s="6"/>
    </row>
    <row r="7660" spans="1:29" x14ac:dyDescent="0.25">
      <c r="Q7660" s="12" t="str">
        <f t="shared" ca="1" si="240"/>
        <v>-</v>
      </c>
      <c r="W7660" t="str">
        <f t="shared" si="239"/>
        <v>-</v>
      </c>
    </row>
    <row r="7661" spans="1:29" x14ac:dyDescent="0.25">
      <c r="A7661" s="6"/>
      <c r="B7661" s="10"/>
      <c r="C7661" s="6"/>
      <c r="D7661" s="6"/>
      <c r="E7661" s="6"/>
      <c r="F7661" s="6"/>
      <c r="G7661" s="6"/>
      <c r="H7661" s="6"/>
      <c r="I7661" s="6"/>
      <c r="J7661" s="6"/>
      <c r="K7661" s="6"/>
      <c r="L7661" s="6"/>
      <c r="M7661" s="6"/>
      <c r="N7661" s="6"/>
      <c r="O7661" s="6"/>
      <c r="P7661" s="10"/>
      <c r="Q7661" s="15" t="str">
        <f t="shared" ca="1" si="240"/>
        <v>-</v>
      </c>
      <c r="R7661" s="6"/>
      <c r="S7661" s="6"/>
      <c r="T7661" s="6"/>
      <c r="U7661" s="6"/>
      <c r="V7661" s="6"/>
      <c r="W7661" s="6" t="str">
        <f t="shared" si="239"/>
        <v>-</v>
      </c>
      <c r="X7661" s="6"/>
      <c r="Y7661" s="6"/>
      <c r="Z7661" s="6"/>
      <c r="AA7661" s="6"/>
      <c r="AB7661" s="6"/>
      <c r="AC7661" s="6"/>
    </row>
    <row r="7662" spans="1:29" x14ac:dyDescent="0.25">
      <c r="Q7662" s="12" t="str">
        <f t="shared" ca="1" si="240"/>
        <v>-</v>
      </c>
      <c r="W7662" t="str">
        <f t="shared" si="239"/>
        <v>-</v>
      </c>
    </row>
    <row r="7663" spans="1:29" x14ac:dyDescent="0.25">
      <c r="A7663" s="6"/>
      <c r="B7663" s="10"/>
      <c r="C7663" s="6"/>
      <c r="D7663" s="6"/>
      <c r="E7663" s="6"/>
      <c r="F7663" s="6"/>
      <c r="G7663" s="6"/>
      <c r="H7663" s="6"/>
      <c r="I7663" s="6"/>
      <c r="J7663" s="6"/>
      <c r="K7663" s="6"/>
      <c r="L7663" s="6"/>
      <c r="M7663" s="6"/>
      <c r="N7663" s="6"/>
      <c r="O7663" s="6"/>
      <c r="P7663" s="10"/>
      <c r="Q7663" s="15" t="str">
        <f t="shared" ca="1" si="240"/>
        <v>-</v>
      </c>
      <c r="R7663" s="6"/>
      <c r="S7663" s="6"/>
      <c r="T7663" s="6"/>
      <c r="U7663" s="6"/>
      <c r="V7663" s="6"/>
      <c r="W7663" s="6" t="str">
        <f t="shared" si="239"/>
        <v>-</v>
      </c>
      <c r="X7663" s="6"/>
      <c r="Y7663" s="6"/>
      <c r="Z7663" s="6"/>
      <c r="AA7663" s="6"/>
      <c r="AB7663" s="6"/>
      <c r="AC7663" s="6"/>
    </row>
    <row r="7664" spans="1:29" x14ac:dyDescent="0.25">
      <c r="Q7664" s="12" t="str">
        <f t="shared" ca="1" si="240"/>
        <v>-</v>
      </c>
      <c r="W7664" t="str">
        <f t="shared" si="239"/>
        <v>-</v>
      </c>
    </row>
    <row r="7665" spans="1:29" x14ac:dyDescent="0.25">
      <c r="A7665" s="6"/>
      <c r="B7665" s="10"/>
      <c r="C7665" s="6"/>
      <c r="D7665" s="6"/>
      <c r="E7665" s="6"/>
      <c r="F7665" s="6"/>
      <c r="G7665" s="6"/>
      <c r="H7665" s="6"/>
      <c r="I7665" s="6"/>
      <c r="J7665" s="6"/>
      <c r="K7665" s="6"/>
      <c r="L7665" s="6"/>
      <c r="M7665" s="6"/>
      <c r="N7665" s="6"/>
      <c r="O7665" s="6"/>
      <c r="P7665" s="10"/>
      <c r="Q7665" s="15" t="str">
        <f t="shared" ca="1" si="240"/>
        <v>-</v>
      </c>
      <c r="R7665" s="6"/>
      <c r="S7665" s="6"/>
      <c r="T7665" s="6"/>
      <c r="U7665" s="6"/>
      <c r="V7665" s="6"/>
      <c r="W7665" s="6" t="str">
        <f t="shared" si="239"/>
        <v>-</v>
      </c>
      <c r="X7665" s="6"/>
      <c r="Y7665" s="6"/>
      <c r="Z7665" s="6"/>
      <c r="AA7665" s="6"/>
      <c r="AB7665" s="6"/>
      <c r="AC7665" s="6"/>
    </row>
    <row r="7666" spans="1:29" x14ac:dyDescent="0.25">
      <c r="Q7666" s="12" t="str">
        <f t="shared" ca="1" si="240"/>
        <v>-</v>
      </c>
      <c r="W7666" t="str">
        <f t="shared" si="239"/>
        <v>-</v>
      </c>
    </row>
    <row r="7667" spans="1:29" x14ac:dyDescent="0.25">
      <c r="A7667" s="6"/>
      <c r="B7667" s="10"/>
      <c r="C7667" s="6"/>
      <c r="D7667" s="6"/>
      <c r="E7667" s="6"/>
      <c r="F7667" s="6"/>
      <c r="G7667" s="6"/>
      <c r="H7667" s="6"/>
      <c r="I7667" s="6"/>
      <c r="J7667" s="6"/>
      <c r="K7667" s="6"/>
      <c r="L7667" s="6"/>
      <c r="M7667" s="6"/>
      <c r="N7667" s="6"/>
      <c r="O7667" s="6"/>
      <c r="P7667" s="10"/>
      <c r="Q7667" s="15" t="str">
        <f t="shared" ca="1" si="240"/>
        <v>-</v>
      </c>
      <c r="R7667" s="6"/>
      <c r="S7667" s="6"/>
      <c r="T7667" s="6"/>
      <c r="U7667" s="6"/>
      <c r="V7667" s="6"/>
      <c r="W7667" s="6" t="str">
        <f t="shared" si="239"/>
        <v>-</v>
      </c>
      <c r="X7667" s="6"/>
      <c r="Y7667" s="6"/>
      <c r="Z7667" s="6"/>
      <c r="AA7667" s="6"/>
      <c r="AB7667" s="6"/>
      <c r="AC7667" s="6"/>
    </row>
    <row r="7668" spans="1:29" x14ac:dyDescent="0.25">
      <c r="Q7668" s="12" t="str">
        <f t="shared" ca="1" si="240"/>
        <v>-</v>
      </c>
      <c r="W7668" t="str">
        <f t="shared" si="239"/>
        <v>-</v>
      </c>
    </row>
    <row r="7669" spans="1:29" x14ac:dyDescent="0.25">
      <c r="A7669" s="6"/>
      <c r="B7669" s="10"/>
      <c r="C7669" s="6"/>
      <c r="D7669" s="6"/>
      <c r="E7669" s="6"/>
      <c r="F7669" s="6"/>
      <c r="G7669" s="6"/>
      <c r="H7669" s="6"/>
      <c r="I7669" s="6"/>
      <c r="J7669" s="6"/>
      <c r="K7669" s="6"/>
      <c r="L7669" s="6"/>
      <c r="M7669" s="6"/>
      <c r="N7669" s="6"/>
      <c r="O7669" s="6"/>
      <c r="P7669" s="10"/>
      <c r="Q7669" s="15" t="str">
        <f t="shared" ca="1" si="240"/>
        <v>-</v>
      </c>
      <c r="R7669" s="6"/>
      <c r="S7669" s="6"/>
      <c r="T7669" s="6"/>
      <c r="U7669" s="6"/>
      <c r="V7669" s="6"/>
      <c r="W7669" s="6" t="str">
        <f t="shared" si="239"/>
        <v>-</v>
      </c>
      <c r="X7669" s="6"/>
      <c r="Y7669" s="6"/>
      <c r="Z7669" s="6"/>
      <c r="AA7669" s="6"/>
      <c r="AB7669" s="6"/>
      <c r="AC7669" s="6"/>
    </row>
    <row r="7670" spans="1:29" x14ac:dyDescent="0.25">
      <c r="Q7670" s="12" t="str">
        <f t="shared" ca="1" si="240"/>
        <v>-</v>
      </c>
      <c r="W7670" t="str">
        <f t="shared" si="239"/>
        <v>-</v>
      </c>
    </row>
    <row r="7671" spans="1:29" x14ac:dyDescent="0.25">
      <c r="A7671" s="6"/>
      <c r="B7671" s="10"/>
      <c r="C7671" s="6"/>
      <c r="D7671" s="6"/>
      <c r="E7671" s="6"/>
      <c r="F7671" s="6"/>
      <c r="G7671" s="6"/>
      <c r="H7671" s="6"/>
      <c r="I7671" s="6"/>
      <c r="J7671" s="6"/>
      <c r="K7671" s="6"/>
      <c r="L7671" s="6"/>
      <c r="M7671" s="6"/>
      <c r="N7671" s="6"/>
      <c r="O7671" s="6"/>
      <c r="P7671" s="10"/>
      <c r="Q7671" s="15" t="str">
        <f t="shared" ca="1" si="240"/>
        <v>-</v>
      </c>
      <c r="R7671" s="6"/>
      <c r="S7671" s="6"/>
      <c r="T7671" s="6"/>
      <c r="U7671" s="6"/>
      <c r="V7671" s="6"/>
      <c r="W7671" s="6" t="str">
        <f t="shared" si="239"/>
        <v>-</v>
      </c>
      <c r="X7671" s="6"/>
      <c r="Y7671" s="6"/>
      <c r="Z7671" s="6"/>
      <c r="AA7671" s="6"/>
      <c r="AB7671" s="6"/>
      <c r="AC7671" s="6"/>
    </row>
    <row r="7672" spans="1:29" x14ac:dyDescent="0.25">
      <c r="Q7672" s="12" t="str">
        <f t="shared" ca="1" si="240"/>
        <v>-</v>
      </c>
      <c r="W7672" t="str">
        <f t="shared" si="239"/>
        <v>-</v>
      </c>
    </row>
    <row r="7673" spans="1:29" x14ac:dyDescent="0.25">
      <c r="A7673" s="6"/>
      <c r="B7673" s="10"/>
      <c r="C7673" s="6"/>
      <c r="D7673" s="6"/>
      <c r="E7673" s="6"/>
      <c r="F7673" s="6"/>
      <c r="G7673" s="6"/>
      <c r="H7673" s="6"/>
      <c r="I7673" s="6"/>
      <c r="J7673" s="6"/>
      <c r="K7673" s="6"/>
      <c r="L7673" s="6"/>
      <c r="M7673" s="6"/>
      <c r="N7673" s="6"/>
      <c r="O7673" s="6"/>
      <c r="P7673" s="10"/>
      <c r="Q7673" s="15" t="str">
        <f t="shared" ca="1" si="240"/>
        <v>-</v>
      </c>
      <c r="R7673" s="6"/>
      <c r="S7673" s="6"/>
      <c r="T7673" s="6"/>
      <c r="U7673" s="6"/>
      <c r="V7673" s="6"/>
      <c r="W7673" s="6" t="str">
        <f t="shared" si="239"/>
        <v>-</v>
      </c>
      <c r="X7673" s="6"/>
      <c r="Y7673" s="6"/>
      <c r="Z7673" s="6"/>
      <c r="AA7673" s="6"/>
      <c r="AB7673" s="6"/>
      <c r="AC7673" s="6"/>
    </row>
    <row r="7674" spans="1:29" x14ac:dyDescent="0.25">
      <c r="Q7674" s="12" t="str">
        <f t="shared" ca="1" si="240"/>
        <v>-</v>
      </c>
      <c r="W7674" t="str">
        <f t="shared" si="239"/>
        <v>-</v>
      </c>
    </row>
    <row r="7675" spans="1:29" x14ac:dyDescent="0.25">
      <c r="A7675" s="6"/>
      <c r="B7675" s="10"/>
      <c r="C7675" s="6"/>
      <c r="D7675" s="6"/>
      <c r="E7675" s="6"/>
      <c r="F7675" s="6"/>
      <c r="G7675" s="6"/>
      <c r="H7675" s="6"/>
      <c r="I7675" s="6"/>
      <c r="J7675" s="6"/>
      <c r="K7675" s="6"/>
      <c r="L7675" s="6"/>
      <c r="M7675" s="6"/>
      <c r="N7675" s="6"/>
      <c r="O7675" s="6"/>
      <c r="P7675" s="10"/>
      <c r="Q7675" s="15" t="str">
        <f t="shared" ca="1" si="240"/>
        <v>-</v>
      </c>
      <c r="R7675" s="6"/>
      <c r="S7675" s="6"/>
      <c r="T7675" s="6"/>
      <c r="U7675" s="6"/>
      <c r="V7675" s="6"/>
      <c r="W7675" s="6" t="str">
        <f t="shared" si="239"/>
        <v>-</v>
      </c>
      <c r="X7675" s="6"/>
      <c r="Y7675" s="6"/>
      <c r="Z7675" s="6"/>
      <c r="AA7675" s="6"/>
      <c r="AB7675" s="6"/>
      <c r="AC7675" s="6"/>
    </row>
    <row r="7676" spans="1:29" x14ac:dyDescent="0.25">
      <c r="Q7676" s="12" t="str">
        <f t="shared" ca="1" si="240"/>
        <v>-</v>
      </c>
      <c r="W7676" t="str">
        <f t="shared" si="239"/>
        <v>-</v>
      </c>
    </row>
    <row r="7677" spans="1:29" x14ac:dyDescent="0.25">
      <c r="A7677" s="6"/>
      <c r="B7677" s="10"/>
      <c r="C7677" s="6"/>
      <c r="D7677" s="6"/>
      <c r="E7677" s="6"/>
      <c r="F7677" s="6"/>
      <c r="G7677" s="6"/>
      <c r="H7677" s="6"/>
      <c r="I7677" s="6"/>
      <c r="J7677" s="6"/>
      <c r="K7677" s="6"/>
      <c r="L7677" s="6"/>
      <c r="M7677" s="6"/>
      <c r="N7677" s="6"/>
      <c r="O7677" s="6"/>
      <c r="P7677" s="10"/>
      <c r="Q7677" s="15" t="str">
        <f t="shared" ca="1" si="240"/>
        <v>-</v>
      </c>
      <c r="R7677" s="6"/>
      <c r="S7677" s="6"/>
      <c r="T7677" s="6"/>
      <c r="U7677" s="6"/>
      <c r="V7677" s="6"/>
      <c r="W7677" s="6" t="str">
        <f t="shared" si="239"/>
        <v>-</v>
      </c>
      <c r="X7677" s="6"/>
      <c r="Y7677" s="6"/>
      <c r="Z7677" s="6"/>
      <c r="AA7677" s="6"/>
      <c r="AB7677" s="6"/>
      <c r="AC7677" s="6"/>
    </row>
    <row r="7678" spans="1:29" x14ac:dyDescent="0.25">
      <c r="Q7678" s="12" t="str">
        <f t="shared" ca="1" si="240"/>
        <v>-</v>
      </c>
      <c r="W7678" t="str">
        <f t="shared" si="239"/>
        <v>-</v>
      </c>
    </row>
    <row r="7679" spans="1:29" x14ac:dyDescent="0.25">
      <c r="A7679" s="6"/>
      <c r="B7679" s="10"/>
      <c r="C7679" s="6"/>
      <c r="D7679" s="6"/>
      <c r="E7679" s="6"/>
      <c r="F7679" s="6"/>
      <c r="G7679" s="6"/>
      <c r="H7679" s="6"/>
      <c r="I7679" s="6"/>
      <c r="J7679" s="6"/>
      <c r="K7679" s="6"/>
      <c r="L7679" s="6"/>
      <c r="M7679" s="6"/>
      <c r="N7679" s="6"/>
      <c r="O7679" s="6"/>
      <c r="P7679" s="10"/>
      <c r="Q7679" s="15" t="str">
        <f t="shared" ca="1" si="240"/>
        <v>-</v>
      </c>
      <c r="R7679" s="6"/>
      <c r="S7679" s="6"/>
      <c r="T7679" s="6"/>
      <c r="U7679" s="6"/>
      <c r="V7679" s="6"/>
      <c r="W7679" s="6" t="str">
        <f t="shared" ref="W7679:W7742" si="241">IF(OR(ISBLANK(J7679),ISBLANK(V7679)),"-",(IF(J7679=V7679,"Yes","No")))</f>
        <v>-</v>
      </c>
      <c r="X7679" s="6"/>
      <c r="Y7679" s="6"/>
      <c r="Z7679" s="6"/>
      <c r="AA7679" s="6"/>
      <c r="AB7679" s="6"/>
      <c r="AC7679" s="6"/>
    </row>
    <row r="7680" spans="1:29" x14ac:dyDescent="0.25">
      <c r="Q7680" s="12" t="str">
        <f t="shared" ref="Q7680:Q7743" ca="1" si="242">IF(B7680&gt;1/1/1900, (IF(R7680="Closed",(DATEDIF(B7680,P7680,"d"))-(DATEDIF(M7680,O7680,"d")),IF(OR(R7680="Pending",ISBLANK(P7680)),TODAY()-B7680))),"-")</f>
        <v>-</v>
      </c>
      <c r="W7680" t="str">
        <f t="shared" si="241"/>
        <v>-</v>
      </c>
    </row>
    <row r="7681" spans="1:29" x14ac:dyDescent="0.25">
      <c r="A7681" s="6"/>
      <c r="B7681" s="10"/>
      <c r="C7681" s="6"/>
      <c r="D7681" s="6"/>
      <c r="E7681" s="6"/>
      <c r="F7681" s="6"/>
      <c r="G7681" s="6"/>
      <c r="H7681" s="6"/>
      <c r="I7681" s="6"/>
      <c r="J7681" s="6"/>
      <c r="K7681" s="6"/>
      <c r="L7681" s="6"/>
      <c r="M7681" s="6"/>
      <c r="N7681" s="6"/>
      <c r="O7681" s="6"/>
      <c r="P7681" s="10"/>
      <c r="Q7681" s="15" t="str">
        <f t="shared" ca="1" si="242"/>
        <v>-</v>
      </c>
      <c r="R7681" s="6"/>
      <c r="S7681" s="6"/>
      <c r="T7681" s="6"/>
      <c r="U7681" s="6"/>
      <c r="V7681" s="6"/>
      <c r="W7681" s="6" t="str">
        <f t="shared" si="241"/>
        <v>-</v>
      </c>
      <c r="X7681" s="6"/>
      <c r="Y7681" s="6"/>
      <c r="Z7681" s="6"/>
      <c r="AA7681" s="6"/>
      <c r="AB7681" s="6"/>
      <c r="AC7681" s="6"/>
    </row>
    <row r="7682" spans="1:29" x14ac:dyDescent="0.25">
      <c r="Q7682" s="12" t="str">
        <f t="shared" ca="1" si="242"/>
        <v>-</v>
      </c>
      <c r="W7682" t="str">
        <f t="shared" si="241"/>
        <v>-</v>
      </c>
    </row>
    <row r="7683" spans="1:29" x14ac:dyDescent="0.25">
      <c r="A7683" s="6"/>
      <c r="B7683" s="10"/>
      <c r="C7683" s="6"/>
      <c r="D7683" s="6"/>
      <c r="E7683" s="6"/>
      <c r="F7683" s="6"/>
      <c r="G7683" s="6"/>
      <c r="H7683" s="6"/>
      <c r="I7683" s="6"/>
      <c r="J7683" s="6"/>
      <c r="K7683" s="6"/>
      <c r="L7683" s="6"/>
      <c r="M7683" s="6"/>
      <c r="N7683" s="6"/>
      <c r="O7683" s="6"/>
      <c r="P7683" s="10"/>
      <c r="Q7683" s="15" t="str">
        <f t="shared" ca="1" si="242"/>
        <v>-</v>
      </c>
      <c r="R7683" s="6"/>
      <c r="S7683" s="6"/>
      <c r="T7683" s="6"/>
      <c r="U7683" s="6"/>
      <c r="V7683" s="6"/>
      <c r="W7683" s="6" t="str">
        <f t="shared" si="241"/>
        <v>-</v>
      </c>
      <c r="X7683" s="6"/>
      <c r="Y7683" s="6"/>
      <c r="Z7683" s="6"/>
      <c r="AA7683" s="6"/>
      <c r="AB7683" s="6"/>
      <c r="AC7683" s="6"/>
    </row>
    <row r="7684" spans="1:29" x14ac:dyDescent="0.25">
      <c r="Q7684" s="12" t="str">
        <f t="shared" ca="1" si="242"/>
        <v>-</v>
      </c>
      <c r="W7684" t="str">
        <f t="shared" si="241"/>
        <v>-</v>
      </c>
    </row>
    <row r="7685" spans="1:29" x14ac:dyDescent="0.25">
      <c r="A7685" s="6"/>
      <c r="B7685" s="10"/>
      <c r="C7685" s="6"/>
      <c r="D7685" s="6"/>
      <c r="E7685" s="6"/>
      <c r="F7685" s="6"/>
      <c r="G7685" s="6"/>
      <c r="H7685" s="6"/>
      <c r="I7685" s="6"/>
      <c r="J7685" s="6"/>
      <c r="K7685" s="6"/>
      <c r="L7685" s="6"/>
      <c r="M7685" s="6"/>
      <c r="N7685" s="6"/>
      <c r="O7685" s="6"/>
      <c r="P7685" s="10"/>
      <c r="Q7685" s="15" t="str">
        <f t="shared" ca="1" si="242"/>
        <v>-</v>
      </c>
      <c r="R7685" s="6"/>
      <c r="S7685" s="6"/>
      <c r="T7685" s="6"/>
      <c r="U7685" s="6"/>
      <c r="V7685" s="6"/>
      <c r="W7685" s="6" t="str">
        <f t="shared" si="241"/>
        <v>-</v>
      </c>
      <c r="X7685" s="6"/>
      <c r="Y7685" s="6"/>
      <c r="Z7685" s="6"/>
      <c r="AA7685" s="6"/>
      <c r="AB7685" s="6"/>
      <c r="AC7685" s="6"/>
    </row>
    <row r="7686" spans="1:29" x14ac:dyDescent="0.25">
      <c r="Q7686" s="12" t="str">
        <f t="shared" ca="1" si="242"/>
        <v>-</v>
      </c>
      <c r="W7686" t="str">
        <f t="shared" si="241"/>
        <v>-</v>
      </c>
    </row>
    <row r="7687" spans="1:29" x14ac:dyDescent="0.25">
      <c r="A7687" s="6"/>
      <c r="B7687" s="10"/>
      <c r="C7687" s="6"/>
      <c r="D7687" s="6"/>
      <c r="E7687" s="6"/>
      <c r="F7687" s="6"/>
      <c r="G7687" s="6"/>
      <c r="H7687" s="6"/>
      <c r="I7687" s="6"/>
      <c r="J7687" s="6"/>
      <c r="K7687" s="6"/>
      <c r="L7687" s="6"/>
      <c r="M7687" s="6"/>
      <c r="N7687" s="6"/>
      <c r="O7687" s="6"/>
      <c r="P7687" s="10"/>
      <c r="Q7687" s="15" t="str">
        <f t="shared" ca="1" si="242"/>
        <v>-</v>
      </c>
      <c r="R7687" s="6"/>
      <c r="S7687" s="6"/>
      <c r="T7687" s="6"/>
      <c r="U7687" s="6"/>
      <c r="V7687" s="6"/>
      <c r="W7687" s="6" t="str">
        <f t="shared" si="241"/>
        <v>-</v>
      </c>
      <c r="X7687" s="6"/>
      <c r="Y7687" s="6"/>
      <c r="Z7687" s="6"/>
      <c r="AA7687" s="6"/>
      <c r="AB7687" s="6"/>
      <c r="AC7687" s="6"/>
    </row>
    <row r="7688" spans="1:29" x14ac:dyDescent="0.25">
      <c r="Q7688" s="12" t="str">
        <f t="shared" ca="1" si="242"/>
        <v>-</v>
      </c>
      <c r="W7688" t="str">
        <f t="shared" si="241"/>
        <v>-</v>
      </c>
    </row>
    <row r="7689" spans="1:29" x14ac:dyDescent="0.25">
      <c r="A7689" s="6"/>
      <c r="B7689" s="10"/>
      <c r="C7689" s="6"/>
      <c r="D7689" s="6"/>
      <c r="E7689" s="6"/>
      <c r="F7689" s="6"/>
      <c r="G7689" s="6"/>
      <c r="H7689" s="6"/>
      <c r="I7689" s="6"/>
      <c r="J7689" s="6"/>
      <c r="K7689" s="6"/>
      <c r="L7689" s="6"/>
      <c r="M7689" s="6"/>
      <c r="N7689" s="6"/>
      <c r="O7689" s="6"/>
      <c r="P7689" s="10"/>
      <c r="Q7689" s="15" t="str">
        <f t="shared" ca="1" si="242"/>
        <v>-</v>
      </c>
      <c r="R7689" s="6"/>
      <c r="S7689" s="6"/>
      <c r="T7689" s="6"/>
      <c r="U7689" s="6"/>
      <c r="V7689" s="6"/>
      <c r="W7689" s="6" t="str">
        <f t="shared" si="241"/>
        <v>-</v>
      </c>
      <c r="X7689" s="6"/>
      <c r="Y7689" s="6"/>
      <c r="Z7689" s="6"/>
      <c r="AA7689" s="6"/>
      <c r="AB7689" s="6"/>
      <c r="AC7689" s="6"/>
    </row>
    <row r="7690" spans="1:29" x14ac:dyDescent="0.25">
      <c r="Q7690" s="12" t="str">
        <f t="shared" ca="1" si="242"/>
        <v>-</v>
      </c>
      <c r="W7690" t="str">
        <f t="shared" si="241"/>
        <v>-</v>
      </c>
    </row>
    <row r="7691" spans="1:29" x14ac:dyDescent="0.25">
      <c r="A7691" s="6"/>
      <c r="B7691" s="10"/>
      <c r="C7691" s="6"/>
      <c r="D7691" s="6"/>
      <c r="E7691" s="6"/>
      <c r="F7691" s="6"/>
      <c r="G7691" s="6"/>
      <c r="H7691" s="6"/>
      <c r="I7691" s="6"/>
      <c r="J7691" s="6"/>
      <c r="K7691" s="6"/>
      <c r="L7691" s="6"/>
      <c r="M7691" s="6"/>
      <c r="N7691" s="6"/>
      <c r="O7691" s="6"/>
      <c r="P7691" s="10"/>
      <c r="Q7691" s="15" t="str">
        <f t="shared" ca="1" si="242"/>
        <v>-</v>
      </c>
      <c r="R7691" s="6"/>
      <c r="S7691" s="6"/>
      <c r="T7691" s="6"/>
      <c r="U7691" s="6"/>
      <c r="V7691" s="6"/>
      <c r="W7691" s="6" t="str">
        <f t="shared" si="241"/>
        <v>-</v>
      </c>
      <c r="X7691" s="6"/>
      <c r="Y7691" s="6"/>
      <c r="Z7691" s="6"/>
      <c r="AA7691" s="6"/>
      <c r="AB7691" s="6"/>
      <c r="AC7691" s="6"/>
    </row>
    <row r="7692" spans="1:29" x14ac:dyDescent="0.25">
      <c r="Q7692" s="12" t="str">
        <f t="shared" ca="1" si="242"/>
        <v>-</v>
      </c>
      <c r="W7692" t="str">
        <f t="shared" si="241"/>
        <v>-</v>
      </c>
    </row>
    <row r="7693" spans="1:29" x14ac:dyDescent="0.25">
      <c r="A7693" s="6"/>
      <c r="B7693" s="10"/>
      <c r="C7693" s="6"/>
      <c r="D7693" s="6"/>
      <c r="E7693" s="6"/>
      <c r="F7693" s="6"/>
      <c r="G7693" s="6"/>
      <c r="H7693" s="6"/>
      <c r="I7693" s="6"/>
      <c r="J7693" s="6"/>
      <c r="K7693" s="6"/>
      <c r="L7693" s="6"/>
      <c r="M7693" s="6"/>
      <c r="N7693" s="6"/>
      <c r="O7693" s="6"/>
      <c r="P7693" s="10"/>
      <c r="Q7693" s="15" t="str">
        <f t="shared" ca="1" si="242"/>
        <v>-</v>
      </c>
      <c r="R7693" s="6"/>
      <c r="S7693" s="6"/>
      <c r="T7693" s="6"/>
      <c r="U7693" s="6"/>
      <c r="V7693" s="6"/>
      <c r="W7693" s="6" t="str">
        <f t="shared" si="241"/>
        <v>-</v>
      </c>
      <c r="X7693" s="6"/>
      <c r="Y7693" s="6"/>
      <c r="Z7693" s="6"/>
      <c r="AA7693" s="6"/>
      <c r="AB7693" s="6"/>
      <c r="AC7693" s="6"/>
    </row>
    <row r="7694" spans="1:29" x14ac:dyDescent="0.25">
      <c r="Q7694" s="12" t="str">
        <f t="shared" ca="1" si="242"/>
        <v>-</v>
      </c>
      <c r="W7694" t="str">
        <f t="shared" si="241"/>
        <v>-</v>
      </c>
    </row>
    <row r="7695" spans="1:29" x14ac:dyDescent="0.25">
      <c r="A7695" s="6"/>
      <c r="B7695" s="10"/>
      <c r="C7695" s="6"/>
      <c r="D7695" s="6"/>
      <c r="E7695" s="6"/>
      <c r="F7695" s="6"/>
      <c r="G7695" s="6"/>
      <c r="H7695" s="6"/>
      <c r="I7695" s="6"/>
      <c r="J7695" s="6"/>
      <c r="K7695" s="6"/>
      <c r="L7695" s="6"/>
      <c r="M7695" s="6"/>
      <c r="N7695" s="6"/>
      <c r="O7695" s="6"/>
      <c r="P7695" s="10"/>
      <c r="Q7695" s="15" t="str">
        <f t="shared" ca="1" si="242"/>
        <v>-</v>
      </c>
      <c r="R7695" s="6"/>
      <c r="S7695" s="6"/>
      <c r="T7695" s="6"/>
      <c r="U7695" s="6"/>
      <c r="V7695" s="6"/>
      <c r="W7695" s="6" t="str">
        <f t="shared" si="241"/>
        <v>-</v>
      </c>
      <c r="X7695" s="6"/>
      <c r="Y7695" s="6"/>
      <c r="Z7695" s="6"/>
      <c r="AA7695" s="6"/>
      <c r="AB7695" s="6"/>
      <c r="AC7695" s="6"/>
    </row>
    <row r="7696" spans="1:29" x14ac:dyDescent="0.25">
      <c r="Q7696" s="12" t="str">
        <f t="shared" ca="1" si="242"/>
        <v>-</v>
      </c>
      <c r="W7696" t="str">
        <f t="shared" si="241"/>
        <v>-</v>
      </c>
    </row>
    <row r="7697" spans="1:29" x14ac:dyDescent="0.25">
      <c r="A7697" s="6"/>
      <c r="B7697" s="10"/>
      <c r="C7697" s="6"/>
      <c r="D7697" s="6"/>
      <c r="E7697" s="6"/>
      <c r="F7697" s="6"/>
      <c r="G7697" s="6"/>
      <c r="H7697" s="6"/>
      <c r="I7697" s="6"/>
      <c r="J7697" s="6"/>
      <c r="K7697" s="6"/>
      <c r="L7697" s="6"/>
      <c r="M7697" s="6"/>
      <c r="N7697" s="6"/>
      <c r="O7697" s="6"/>
      <c r="P7697" s="10"/>
      <c r="Q7697" s="15" t="str">
        <f t="shared" ca="1" si="242"/>
        <v>-</v>
      </c>
      <c r="R7697" s="6"/>
      <c r="S7697" s="6"/>
      <c r="T7697" s="6"/>
      <c r="U7697" s="6"/>
      <c r="V7697" s="6"/>
      <c r="W7697" s="6" t="str">
        <f t="shared" si="241"/>
        <v>-</v>
      </c>
      <c r="X7697" s="6"/>
      <c r="Y7697" s="6"/>
      <c r="Z7697" s="6"/>
      <c r="AA7697" s="6"/>
      <c r="AB7697" s="6"/>
      <c r="AC7697" s="6"/>
    </row>
    <row r="7698" spans="1:29" x14ac:dyDescent="0.25">
      <c r="Q7698" s="12" t="str">
        <f t="shared" ca="1" si="242"/>
        <v>-</v>
      </c>
      <c r="W7698" t="str">
        <f t="shared" si="241"/>
        <v>-</v>
      </c>
    </row>
    <row r="7699" spans="1:29" x14ac:dyDescent="0.25">
      <c r="A7699" s="6"/>
      <c r="B7699" s="10"/>
      <c r="C7699" s="6"/>
      <c r="D7699" s="6"/>
      <c r="E7699" s="6"/>
      <c r="F7699" s="6"/>
      <c r="G7699" s="6"/>
      <c r="H7699" s="6"/>
      <c r="I7699" s="6"/>
      <c r="J7699" s="6"/>
      <c r="K7699" s="6"/>
      <c r="L7699" s="6"/>
      <c r="M7699" s="6"/>
      <c r="N7699" s="6"/>
      <c r="O7699" s="6"/>
      <c r="P7699" s="10"/>
      <c r="Q7699" s="15" t="str">
        <f t="shared" ca="1" si="242"/>
        <v>-</v>
      </c>
      <c r="R7699" s="6"/>
      <c r="S7699" s="6"/>
      <c r="T7699" s="6"/>
      <c r="U7699" s="6"/>
      <c r="V7699" s="6"/>
      <c r="W7699" s="6" t="str">
        <f t="shared" si="241"/>
        <v>-</v>
      </c>
      <c r="X7699" s="6"/>
      <c r="Y7699" s="6"/>
      <c r="Z7699" s="6"/>
      <c r="AA7699" s="6"/>
      <c r="AB7699" s="6"/>
      <c r="AC7699" s="6"/>
    </row>
    <row r="7700" spans="1:29" x14ac:dyDescent="0.25">
      <c r="Q7700" s="12" t="str">
        <f t="shared" ca="1" si="242"/>
        <v>-</v>
      </c>
      <c r="W7700" t="str">
        <f t="shared" si="241"/>
        <v>-</v>
      </c>
    </row>
    <row r="7701" spans="1:29" x14ac:dyDescent="0.25">
      <c r="A7701" s="6"/>
      <c r="B7701" s="10"/>
      <c r="C7701" s="6"/>
      <c r="D7701" s="6"/>
      <c r="E7701" s="6"/>
      <c r="F7701" s="6"/>
      <c r="G7701" s="6"/>
      <c r="H7701" s="6"/>
      <c r="I7701" s="6"/>
      <c r="J7701" s="6"/>
      <c r="K7701" s="6"/>
      <c r="L7701" s="6"/>
      <c r="M7701" s="6"/>
      <c r="N7701" s="6"/>
      <c r="O7701" s="6"/>
      <c r="P7701" s="10"/>
      <c r="Q7701" s="15" t="str">
        <f t="shared" ca="1" si="242"/>
        <v>-</v>
      </c>
      <c r="R7701" s="6"/>
      <c r="S7701" s="6"/>
      <c r="T7701" s="6"/>
      <c r="U7701" s="6"/>
      <c r="V7701" s="6"/>
      <c r="W7701" s="6" t="str">
        <f t="shared" si="241"/>
        <v>-</v>
      </c>
      <c r="X7701" s="6"/>
      <c r="Y7701" s="6"/>
      <c r="Z7701" s="6"/>
      <c r="AA7701" s="6"/>
      <c r="AB7701" s="6"/>
      <c r="AC7701" s="6"/>
    </row>
    <row r="7702" spans="1:29" x14ac:dyDescent="0.25">
      <c r="Q7702" s="12" t="str">
        <f t="shared" ca="1" si="242"/>
        <v>-</v>
      </c>
      <c r="W7702" t="str">
        <f t="shared" si="241"/>
        <v>-</v>
      </c>
    </row>
    <row r="7703" spans="1:29" x14ac:dyDescent="0.25">
      <c r="A7703" s="6"/>
      <c r="B7703" s="10"/>
      <c r="C7703" s="6"/>
      <c r="D7703" s="6"/>
      <c r="E7703" s="6"/>
      <c r="F7703" s="6"/>
      <c r="G7703" s="6"/>
      <c r="H7703" s="6"/>
      <c r="I7703" s="6"/>
      <c r="J7703" s="6"/>
      <c r="K7703" s="6"/>
      <c r="L7703" s="6"/>
      <c r="M7703" s="6"/>
      <c r="N7703" s="6"/>
      <c r="O7703" s="6"/>
      <c r="P7703" s="10"/>
      <c r="Q7703" s="15" t="str">
        <f t="shared" ca="1" si="242"/>
        <v>-</v>
      </c>
      <c r="R7703" s="6"/>
      <c r="S7703" s="6"/>
      <c r="T7703" s="6"/>
      <c r="U7703" s="6"/>
      <c r="V7703" s="6"/>
      <c r="W7703" s="6" t="str">
        <f t="shared" si="241"/>
        <v>-</v>
      </c>
      <c r="X7703" s="6"/>
      <c r="Y7703" s="6"/>
      <c r="Z7703" s="6"/>
      <c r="AA7703" s="6"/>
      <c r="AB7703" s="6"/>
      <c r="AC7703" s="6"/>
    </row>
    <row r="7704" spans="1:29" x14ac:dyDescent="0.25">
      <c r="Q7704" s="12" t="str">
        <f t="shared" ca="1" si="242"/>
        <v>-</v>
      </c>
      <c r="W7704" t="str">
        <f t="shared" si="241"/>
        <v>-</v>
      </c>
    </row>
    <row r="7705" spans="1:29" x14ac:dyDescent="0.25">
      <c r="A7705" s="6"/>
      <c r="B7705" s="10"/>
      <c r="C7705" s="6"/>
      <c r="D7705" s="6"/>
      <c r="E7705" s="6"/>
      <c r="F7705" s="6"/>
      <c r="G7705" s="6"/>
      <c r="H7705" s="6"/>
      <c r="I7705" s="6"/>
      <c r="J7705" s="6"/>
      <c r="K7705" s="6"/>
      <c r="L7705" s="6"/>
      <c r="M7705" s="6"/>
      <c r="N7705" s="6"/>
      <c r="O7705" s="6"/>
      <c r="P7705" s="10"/>
      <c r="Q7705" s="15" t="str">
        <f t="shared" ca="1" si="242"/>
        <v>-</v>
      </c>
      <c r="R7705" s="6"/>
      <c r="S7705" s="6"/>
      <c r="T7705" s="6"/>
      <c r="U7705" s="6"/>
      <c r="V7705" s="6"/>
      <c r="W7705" s="6" t="str">
        <f t="shared" si="241"/>
        <v>-</v>
      </c>
      <c r="X7705" s="6"/>
      <c r="Y7705" s="6"/>
      <c r="Z7705" s="6"/>
      <c r="AA7705" s="6"/>
      <c r="AB7705" s="6"/>
      <c r="AC7705" s="6"/>
    </row>
    <row r="7706" spans="1:29" x14ac:dyDescent="0.25">
      <c r="Q7706" s="12" t="str">
        <f t="shared" ca="1" si="242"/>
        <v>-</v>
      </c>
      <c r="W7706" t="str">
        <f t="shared" si="241"/>
        <v>-</v>
      </c>
    </row>
    <row r="7707" spans="1:29" x14ac:dyDescent="0.25">
      <c r="A7707" s="6"/>
      <c r="B7707" s="10"/>
      <c r="C7707" s="6"/>
      <c r="D7707" s="6"/>
      <c r="E7707" s="6"/>
      <c r="F7707" s="6"/>
      <c r="G7707" s="6"/>
      <c r="H7707" s="6"/>
      <c r="I7707" s="6"/>
      <c r="J7707" s="6"/>
      <c r="K7707" s="6"/>
      <c r="L7707" s="6"/>
      <c r="M7707" s="6"/>
      <c r="N7707" s="6"/>
      <c r="O7707" s="6"/>
      <c r="P7707" s="10"/>
      <c r="Q7707" s="15" t="str">
        <f t="shared" ca="1" si="242"/>
        <v>-</v>
      </c>
      <c r="R7707" s="6"/>
      <c r="S7707" s="6"/>
      <c r="T7707" s="6"/>
      <c r="U7707" s="6"/>
      <c r="V7707" s="6"/>
      <c r="W7707" s="6" t="str">
        <f t="shared" si="241"/>
        <v>-</v>
      </c>
      <c r="X7707" s="6"/>
      <c r="Y7707" s="6"/>
      <c r="Z7707" s="6"/>
      <c r="AA7707" s="6"/>
      <c r="AB7707" s="6"/>
      <c r="AC7707" s="6"/>
    </row>
    <row r="7708" spans="1:29" x14ac:dyDescent="0.25">
      <c r="Q7708" s="12" t="str">
        <f t="shared" ca="1" si="242"/>
        <v>-</v>
      </c>
      <c r="W7708" t="str">
        <f t="shared" si="241"/>
        <v>-</v>
      </c>
    </row>
    <row r="7709" spans="1:29" x14ac:dyDescent="0.25">
      <c r="A7709" s="6"/>
      <c r="B7709" s="10"/>
      <c r="C7709" s="6"/>
      <c r="D7709" s="6"/>
      <c r="E7709" s="6"/>
      <c r="F7709" s="6"/>
      <c r="G7709" s="6"/>
      <c r="H7709" s="6"/>
      <c r="I7709" s="6"/>
      <c r="J7709" s="6"/>
      <c r="K7709" s="6"/>
      <c r="L7709" s="6"/>
      <c r="M7709" s="6"/>
      <c r="N7709" s="6"/>
      <c r="O7709" s="6"/>
      <c r="P7709" s="10"/>
      <c r="Q7709" s="15" t="str">
        <f t="shared" ca="1" si="242"/>
        <v>-</v>
      </c>
      <c r="R7709" s="6"/>
      <c r="S7709" s="6"/>
      <c r="T7709" s="6"/>
      <c r="U7709" s="6"/>
      <c r="V7709" s="6"/>
      <c r="W7709" s="6" t="str">
        <f t="shared" si="241"/>
        <v>-</v>
      </c>
      <c r="X7709" s="6"/>
      <c r="Y7709" s="6"/>
      <c r="Z7709" s="6"/>
      <c r="AA7709" s="6"/>
      <c r="AB7709" s="6"/>
      <c r="AC7709" s="6"/>
    </row>
    <row r="7710" spans="1:29" x14ac:dyDescent="0.25">
      <c r="Q7710" s="12" t="str">
        <f t="shared" ca="1" si="242"/>
        <v>-</v>
      </c>
      <c r="W7710" t="str">
        <f t="shared" si="241"/>
        <v>-</v>
      </c>
    </row>
    <row r="7711" spans="1:29" x14ac:dyDescent="0.25">
      <c r="A7711" s="6"/>
      <c r="B7711" s="10"/>
      <c r="C7711" s="6"/>
      <c r="D7711" s="6"/>
      <c r="E7711" s="6"/>
      <c r="F7711" s="6"/>
      <c r="G7711" s="6"/>
      <c r="H7711" s="6"/>
      <c r="I7711" s="6"/>
      <c r="J7711" s="6"/>
      <c r="K7711" s="6"/>
      <c r="L7711" s="6"/>
      <c r="M7711" s="6"/>
      <c r="N7711" s="6"/>
      <c r="O7711" s="6"/>
      <c r="P7711" s="10"/>
      <c r="Q7711" s="15" t="str">
        <f t="shared" ca="1" si="242"/>
        <v>-</v>
      </c>
      <c r="R7711" s="6"/>
      <c r="S7711" s="6"/>
      <c r="T7711" s="6"/>
      <c r="U7711" s="6"/>
      <c r="V7711" s="6"/>
      <c r="W7711" s="6" t="str">
        <f t="shared" si="241"/>
        <v>-</v>
      </c>
      <c r="X7711" s="6"/>
      <c r="Y7711" s="6"/>
      <c r="Z7711" s="6"/>
      <c r="AA7711" s="6"/>
      <c r="AB7711" s="6"/>
      <c r="AC7711" s="6"/>
    </row>
    <row r="7712" spans="1:29" x14ac:dyDescent="0.25">
      <c r="Q7712" s="12" t="str">
        <f t="shared" ca="1" si="242"/>
        <v>-</v>
      </c>
      <c r="W7712" t="str">
        <f t="shared" si="241"/>
        <v>-</v>
      </c>
    </row>
    <row r="7713" spans="1:29" x14ac:dyDescent="0.25">
      <c r="A7713" s="6"/>
      <c r="B7713" s="10"/>
      <c r="C7713" s="6"/>
      <c r="D7713" s="6"/>
      <c r="E7713" s="6"/>
      <c r="F7713" s="6"/>
      <c r="G7713" s="6"/>
      <c r="H7713" s="6"/>
      <c r="I7713" s="6"/>
      <c r="J7713" s="6"/>
      <c r="K7713" s="6"/>
      <c r="L7713" s="6"/>
      <c r="M7713" s="6"/>
      <c r="N7713" s="6"/>
      <c r="O7713" s="6"/>
      <c r="P7713" s="10"/>
      <c r="Q7713" s="15" t="str">
        <f t="shared" ca="1" si="242"/>
        <v>-</v>
      </c>
      <c r="R7713" s="6"/>
      <c r="S7713" s="6"/>
      <c r="T7713" s="6"/>
      <c r="U7713" s="6"/>
      <c r="V7713" s="6"/>
      <c r="W7713" s="6" t="str">
        <f t="shared" si="241"/>
        <v>-</v>
      </c>
      <c r="X7713" s="6"/>
      <c r="Y7713" s="6"/>
      <c r="Z7713" s="6"/>
      <c r="AA7713" s="6"/>
      <c r="AB7713" s="6"/>
      <c r="AC7713" s="6"/>
    </row>
    <row r="7714" spans="1:29" x14ac:dyDescent="0.25">
      <c r="Q7714" s="12" t="str">
        <f t="shared" ca="1" si="242"/>
        <v>-</v>
      </c>
      <c r="W7714" t="str">
        <f t="shared" si="241"/>
        <v>-</v>
      </c>
    </row>
    <row r="7715" spans="1:29" x14ac:dyDescent="0.25">
      <c r="A7715" s="6"/>
      <c r="B7715" s="10"/>
      <c r="C7715" s="6"/>
      <c r="D7715" s="6"/>
      <c r="E7715" s="6"/>
      <c r="F7715" s="6"/>
      <c r="G7715" s="6"/>
      <c r="H7715" s="6"/>
      <c r="I7715" s="6"/>
      <c r="J7715" s="6"/>
      <c r="K7715" s="6"/>
      <c r="L7715" s="6"/>
      <c r="M7715" s="6"/>
      <c r="N7715" s="6"/>
      <c r="O7715" s="6"/>
      <c r="P7715" s="10"/>
      <c r="Q7715" s="15" t="str">
        <f t="shared" ca="1" si="242"/>
        <v>-</v>
      </c>
      <c r="R7715" s="6"/>
      <c r="S7715" s="6"/>
      <c r="T7715" s="6"/>
      <c r="U7715" s="6"/>
      <c r="V7715" s="6"/>
      <c r="W7715" s="6" t="str">
        <f t="shared" si="241"/>
        <v>-</v>
      </c>
      <c r="X7715" s="6"/>
      <c r="Y7715" s="6"/>
      <c r="Z7715" s="6"/>
      <c r="AA7715" s="6"/>
      <c r="AB7715" s="6"/>
      <c r="AC7715" s="6"/>
    </row>
    <row r="7716" spans="1:29" x14ac:dyDescent="0.25">
      <c r="Q7716" s="12" t="str">
        <f t="shared" ca="1" si="242"/>
        <v>-</v>
      </c>
      <c r="W7716" t="str">
        <f t="shared" si="241"/>
        <v>-</v>
      </c>
    </row>
    <row r="7717" spans="1:29" x14ac:dyDescent="0.25">
      <c r="A7717" s="6"/>
      <c r="B7717" s="10"/>
      <c r="C7717" s="6"/>
      <c r="D7717" s="6"/>
      <c r="E7717" s="6"/>
      <c r="F7717" s="6"/>
      <c r="G7717" s="6"/>
      <c r="H7717" s="6"/>
      <c r="I7717" s="6"/>
      <c r="J7717" s="6"/>
      <c r="K7717" s="6"/>
      <c r="L7717" s="6"/>
      <c r="M7717" s="6"/>
      <c r="N7717" s="6"/>
      <c r="O7717" s="6"/>
      <c r="P7717" s="10"/>
      <c r="Q7717" s="15" t="str">
        <f t="shared" ca="1" si="242"/>
        <v>-</v>
      </c>
      <c r="R7717" s="6"/>
      <c r="S7717" s="6"/>
      <c r="T7717" s="6"/>
      <c r="U7717" s="6"/>
      <c r="V7717" s="6"/>
      <c r="W7717" s="6" t="str">
        <f t="shared" si="241"/>
        <v>-</v>
      </c>
      <c r="X7717" s="6"/>
      <c r="Y7717" s="6"/>
      <c r="Z7717" s="6"/>
      <c r="AA7717" s="6"/>
      <c r="AB7717" s="6"/>
      <c r="AC7717" s="6"/>
    </row>
    <row r="7718" spans="1:29" x14ac:dyDescent="0.25">
      <c r="Q7718" s="12" t="str">
        <f t="shared" ca="1" si="242"/>
        <v>-</v>
      </c>
      <c r="W7718" t="str">
        <f t="shared" si="241"/>
        <v>-</v>
      </c>
    </row>
    <row r="7719" spans="1:29" x14ac:dyDescent="0.25">
      <c r="A7719" s="6"/>
      <c r="B7719" s="10"/>
      <c r="C7719" s="6"/>
      <c r="D7719" s="6"/>
      <c r="E7719" s="6"/>
      <c r="F7719" s="6"/>
      <c r="G7719" s="6"/>
      <c r="H7719" s="6"/>
      <c r="I7719" s="6"/>
      <c r="J7719" s="6"/>
      <c r="K7719" s="6"/>
      <c r="L7719" s="6"/>
      <c r="M7719" s="6"/>
      <c r="N7719" s="6"/>
      <c r="O7719" s="6"/>
      <c r="P7719" s="10"/>
      <c r="Q7719" s="15" t="str">
        <f t="shared" ca="1" si="242"/>
        <v>-</v>
      </c>
      <c r="R7719" s="6"/>
      <c r="S7719" s="6"/>
      <c r="T7719" s="6"/>
      <c r="U7719" s="6"/>
      <c r="V7719" s="6"/>
      <c r="W7719" s="6" t="str">
        <f t="shared" si="241"/>
        <v>-</v>
      </c>
      <c r="X7719" s="6"/>
      <c r="Y7719" s="6"/>
      <c r="Z7719" s="6"/>
      <c r="AA7719" s="6"/>
      <c r="AB7719" s="6"/>
      <c r="AC7719" s="6"/>
    </row>
    <row r="7720" spans="1:29" x14ac:dyDescent="0.25">
      <c r="Q7720" s="12" t="str">
        <f t="shared" ca="1" si="242"/>
        <v>-</v>
      </c>
      <c r="W7720" t="str">
        <f t="shared" si="241"/>
        <v>-</v>
      </c>
    </row>
    <row r="7721" spans="1:29" x14ac:dyDescent="0.25">
      <c r="A7721" s="6"/>
      <c r="B7721" s="10"/>
      <c r="C7721" s="6"/>
      <c r="D7721" s="6"/>
      <c r="E7721" s="6"/>
      <c r="F7721" s="6"/>
      <c r="G7721" s="6"/>
      <c r="H7721" s="6"/>
      <c r="I7721" s="6"/>
      <c r="J7721" s="6"/>
      <c r="K7721" s="6"/>
      <c r="L7721" s="6"/>
      <c r="M7721" s="6"/>
      <c r="N7721" s="6"/>
      <c r="O7721" s="6"/>
      <c r="P7721" s="10"/>
      <c r="Q7721" s="15" t="str">
        <f t="shared" ca="1" si="242"/>
        <v>-</v>
      </c>
      <c r="R7721" s="6"/>
      <c r="S7721" s="6"/>
      <c r="T7721" s="6"/>
      <c r="U7721" s="6"/>
      <c r="V7721" s="6"/>
      <c r="W7721" s="6" t="str">
        <f t="shared" si="241"/>
        <v>-</v>
      </c>
      <c r="X7721" s="6"/>
      <c r="Y7721" s="6"/>
      <c r="Z7721" s="6"/>
      <c r="AA7721" s="6"/>
      <c r="AB7721" s="6"/>
      <c r="AC7721" s="6"/>
    </row>
    <row r="7722" spans="1:29" x14ac:dyDescent="0.25">
      <c r="Q7722" s="12" t="str">
        <f t="shared" ca="1" si="242"/>
        <v>-</v>
      </c>
      <c r="W7722" t="str">
        <f t="shared" si="241"/>
        <v>-</v>
      </c>
    </row>
    <row r="7723" spans="1:29" x14ac:dyDescent="0.25">
      <c r="A7723" s="6"/>
      <c r="B7723" s="10"/>
      <c r="C7723" s="6"/>
      <c r="D7723" s="6"/>
      <c r="E7723" s="6"/>
      <c r="F7723" s="6"/>
      <c r="G7723" s="6"/>
      <c r="H7723" s="6"/>
      <c r="I7723" s="6"/>
      <c r="J7723" s="6"/>
      <c r="K7723" s="6"/>
      <c r="L7723" s="6"/>
      <c r="M7723" s="6"/>
      <c r="N7723" s="6"/>
      <c r="O7723" s="6"/>
      <c r="P7723" s="10"/>
      <c r="Q7723" s="15" t="str">
        <f t="shared" ca="1" si="242"/>
        <v>-</v>
      </c>
      <c r="R7723" s="6"/>
      <c r="S7723" s="6"/>
      <c r="T7723" s="6"/>
      <c r="U7723" s="6"/>
      <c r="V7723" s="6"/>
      <c r="W7723" s="6" t="str">
        <f t="shared" si="241"/>
        <v>-</v>
      </c>
      <c r="X7723" s="6"/>
      <c r="Y7723" s="6"/>
      <c r="Z7723" s="6"/>
      <c r="AA7723" s="6"/>
      <c r="AB7723" s="6"/>
      <c r="AC7723" s="6"/>
    </row>
    <row r="7724" spans="1:29" x14ac:dyDescent="0.25">
      <c r="Q7724" s="12" t="str">
        <f t="shared" ca="1" si="242"/>
        <v>-</v>
      </c>
      <c r="W7724" t="str">
        <f t="shared" si="241"/>
        <v>-</v>
      </c>
    </row>
    <row r="7725" spans="1:29" x14ac:dyDescent="0.25">
      <c r="A7725" s="6"/>
      <c r="B7725" s="10"/>
      <c r="C7725" s="6"/>
      <c r="D7725" s="6"/>
      <c r="E7725" s="6"/>
      <c r="F7725" s="6"/>
      <c r="G7725" s="6"/>
      <c r="H7725" s="6"/>
      <c r="I7725" s="6"/>
      <c r="J7725" s="6"/>
      <c r="K7725" s="6"/>
      <c r="L7725" s="6"/>
      <c r="M7725" s="6"/>
      <c r="N7725" s="6"/>
      <c r="O7725" s="6"/>
      <c r="P7725" s="10"/>
      <c r="Q7725" s="15" t="str">
        <f t="shared" ca="1" si="242"/>
        <v>-</v>
      </c>
      <c r="R7725" s="6"/>
      <c r="S7725" s="6"/>
      <c r="T7725" s="6"/>
      <c r="U7725" s="6"/>
      <c r="V7725" s="6"/>
      <c r="W7725" s="6" t="str">
        <f t="shared" si="241"/>
        <v>-</v>
      </c>
      <c r="X7725" s="6"/>
      <c r="Y7725" s="6"/>
      <c r="Z7725" s="6"/>
      <c r="AA7725" s="6"/>
      <c r="AB7725" s="6"/>
      <c r="AC7725" s="6"/>
    </row>
    <row r="7726" spans="1:29" x14ac:dyDescent="0.25">
      <c r="Q7726" s="12" t="str">
        <f t="shared" ca="1" si="242"/>
        <v>-</v>
      </c>
      <c r="W7726" t="str">
        <f t="shared" si="241"/>
        <v>-</v>
      </c>
    </row>
    <row r="7727" spans="1:29" x14ac:dyDescent="0.25">
      <c r="A7727" s="6"/>
      <c r="B7727" s="10"/>
      <c r="C7727" s="6"/>
      <c r="D7727" s="6"/>
      <c r="E7727" s="6"/>
      <c r="F7727" s="6"/>
      <c r="G7727" s="6"/>
      <c r="H7727" s="6"/>
      <c r="I7727" s="6"/>
      <c r="J7727" s="6"/>
      <c r="K7727" s="6"/>
      <c r="L7727" s="6"/>
      <c r="M7727" s="6"/>
      <c r="N7727" s="6"/>
      <c r="O7727" s="6"/>
      <c r="P7727" s="10"/>
      <c r="Q7727" s="15" t="str">
        <f t="shared" ca="1" si="242"/>
        <v>-</v>
      </c>
      <c r="R7727" s="6"/>
      <c r="S7727" s="6"/>
      <c r="T7727" s="6"/>
      <c r="U7727" s="6"/>
      <c r="V7727" s="6"/>
      <c r="W7727" s="6" t="str">
        <f t="shared" si="241"/>
        <v>-</v>
      </c>
      <c r="X7727" s="6"/>
      <c r="Y7727" s="6"/>
      <c r="Z7727" s="6"/>
      <c r="AA7727" s="6"/>
      <c r="AB7727" s="6"/>
      <c r="AC7727" s="6"/>
    </row>
    <row r="7728" spans="1:29" x14ac:dyDescent="0.25">
      <c r="Q7728" s="12" t="str">
        <f t="shared" ca="1" si="242"/>
        <v>-</v>
      </c>
      <c r="W7728" t="str">
        <f t="shared" si="241"/>
        <v>-</v>
      </c>
    </row>
    <row r="7729" spans="1:29" x14ac:dyDescent="0.25">
      <c r="A7729" s="6"/>
      <c r="B7729" s="10"/>
      <c r="C7729" s="6"/>
      <c r="D7729" s="6"/>
      <c r="E7729" s="6"/>
      <c r="F7729" s="6"/>
      <c r="G7729" s="6"/>
      <c r="H7729" s="6"/>
      <c r="I7729" s="6"/>
      <c r="J7729" s="6"/>
      <c r="K7729" s="6"/>
      <c r="L7729" s="6"/>
      <c r="M7729" s="6"/>
      <c r="N7729" s="6"/>
      <c r="O7729" s="6"/>
      <c r="P7729" s="10"/>
      <c r="Q7729" s="15" t="str">
        <f t="shared" ca="1" si="242"/>
        <v>-</v>
      </c>
      <c r="R7729" s="6"/>
      <c r="S7729" s="6"/>
      <c r="T7729" s="6"/>
      <c r="U7729" s="6"/>
      <c r="V7729" s="6"/>
      <c r="W7729" s="6" t="str">
        <f t="shared" si="241"/>
        <v>-</v>
      </c>
      <c r="X7729" s="6"/>
      <c r="Y7729" s="6"/>
      <c r="Z7729" s="6"/>
      <c r="AA7729" s="6"/>
      <c r="AB7729" s="6"/>
      <c r="AC7729" s="6"/>
    </row>
    <row r="7730" spans="1:29" x14ac:dyDescent="0.25">
      <c r="Q7730" s="12" t="str">
        <f t="shared" ca="1" si="242"/>
        <v>-</v>
      </c>
      <c r="W7730" t="str">
        <f t="shared" si="241"/>
        <v>-</v>
      </c>
    </row>
    <row r="7731" spans="1:29" x14ac:dyDescent="0.25">
      <c r="A7731" s="6"/>
      <c r="B7731" s="10"/>
      <c r="C7731" s="6"/>
      <c r="D7731" s="6"/>
      <c r="E7731" s="6"/>
      <c r="F7731" s="6"/>
      <c r="G7731" s="6"/>
      <c r="H7731" s="6"/>
      <c r="I7731" s="6"/>
      <c r="J7731" s="6"/>
      <c r="K7731" s="6"/>
      <c r="L7731" s="6"/>
      <c r="M7731" s="6"/>
      <c r="N7731" s="6"/>
      <c r="O7731" s="6"/>
      <c r="P7731" s="10"/>
      <c r="Q7731" s="15" t="str">
        <f t="shared" ca="1" si="242"/>
        <v>-</v>
      </c>
      <c r="R7731" s="6"/>
      <c r="S7731" s="6"/>
      <c r="T7731" s="6"/>
      <c r="U7731" s="6"/>
      <c r="V7731" s="6"/>
      <c r="W7731" s="6" t="str">
        <f t="shared" si="241"/>
        <v>-</v>
      </c>
      <c r="X7731" s="6"/>
      <c r="Y7731" s="6"/>
      <c r="Z7731" s="6"/>
      <c r="AA7731" s="6"/>
      <c r="AB7731" s="6"/>
      <c r="AC7731" s="6"/>
    </row>
    <row r="7732" spans="1:29" x14ac:dyDescent="0.25">
      <c r="Q7732" s="12" t="str">
        <f t="shared" ca="1" si="242"/>
        <v>-</v>
      </c>
      <c r="W7732" t="str">
        <f t="shared" si="241"/>
        <v>-</v>
      </c>
    </row>
    <row r="7733" spans="1:29" x14ac:dyDescent="0.25">
      <c r="A7733" s="6"/>
      <c r="B7733" s="10"/>
      <c r="C7733" s="6"/>
      <c r="D7733" s="6"/>
      <c r="E7733" s="6"/>
      <c r="F7733" s="6"/>
      <c r="G7733" s="6"/>
      <c r="H7733" s="6"/>
      <c r="I7733" s="6"/>
      <c r="J7733" s="6"/>
      <c r="K7733" s="6"/>
      <c r="L7733" s="6"/>
      <c r="M7733" s="6"/>
      <c r="N7733" s="6"/>
      <c r="O7733" s="6"/>
      <c r="P7733" s="10"/>
      <c r="Q7733" s="15" t="str">
        <f t="shared" ca="1" si="242"/>
        <v>-</v>
      </c>
      <c r="R7733" s="6"/>
      <c r="S7733" s="6"/>
      <c r="T7733" s="6"/>
      <c r="U7733" s="6"/>
      <c r="V7733" s="6"/>
      <c r="W7733" s="6" t="str">
        <f t="shared" si="241"/>
        <v>-</v>
      </c>
      <c r="X7733" s="6"/>
      <c r="Y7733" s="6"/>
      <c r="Z7733" s="6"/>
      <c r="AA7733" s="6"/>
      <c r="AB7733" s="6"/>
      <c r="AC7733" s="6"/>
    </row>
    <row r="7734" spans="1:29" x14ac:dyDescent="0.25">
      <c r="Q7734" s="12" t="str">
        <f t="shared" ca="1" si="242"/>
        <v>-</v>
      </c>
      <c r="W7734" t="str">
        <f t="shared" si="241"/>
        <v>-</v>
      </c>
    </row>
    <row r="7735" spans="1:29" x14ac:dyDescent="0.25">
      <c r="A7735" s="6"/>
      <c r="B7735" s="10"/>
      <c r="C7735" s="6"/>
      <c r="D7735" s="6"/>
      <c r="E7735" s="6"/>
      <c r="F7735" s="6"/>
      <c r="G7735" s="6"/>
      <c r="H7735" s="6"/>
      <c r="I7735" s="6"/>
      <c r="J7735" s="6"/>
      <c r="K7735" s="6"/>
      <c r="L7735" s="6"/>
      <c r="M7735" s="6"/>
      <c r="N7735" s="6"/>
      <c r="O7735" s="6"/>
      <c r="P7735" s="10"/>
      <c r="Q7735" s="15" t="str">
        <f t="shared" ca="1" si="242"/>
        <v>-</v>
      </c>
      <c r="R7735" s="6"/>
      <c r="S7735" s="6"/>
      <c r="T7735" s="6"/>
      <c r="U7735" s="6"/>
      <c r="V7735" s="6"/>
      <c r="W7735" s="6" t="str">
        <f t="shared" si="241"/>
        <v>-</v>
      </c>
      <c r="X7735" s="6"/>
      <c r="Y7735" s="6"/>
      <c r="Z7735" s="6"/>
      <c r="AA7735" s="6"/>
      <c r="AB7735" s="6"/>
      <c r="AC7735" s="6"/>
    </row>
    <row r="7736" spans="1:29" x14ac:dyDescent="0.25">
      <c r="Q7736" s="12" t="str">
        <f t="shared" ca="1" si="242"/>
        <v>-</v>
      </c>
      <c r="W7736" t="str">
        <f t="shared" si="241"/>
        <v>-</v>
      </c>
    </row>
    <row r="7737" spans="1:29" x14ac:dyDescent="0.25">
      <c r="A7737" s="6"/>
      <c r="B7737" s="10"/>
      <c r="C7737" s="6"/>
      <c r="D7737" s="6"/>
      <c r="E7737" s="6"/>
      <c r="F7737" s="6"/>
      <c r="G7737" s="6"/>
      <c r="H7737" s="6"/>
      <c r="I7737" s="6"/>
      <c r="J7737" s="6"/>
      <c r="K7737" s="6"/>
      <c r="L7737" s="6"/>
      <c r="M7737" s="6"/>
      <c r="N7737" s="6"/>
      <c r="O7737" s="6"/>
      <c r="P7737" s="10"/>
      <c r="Q7737" s="15" t="str">
        <f t="shared" ca="1" si="242"/>
        <v>-</v>
      </c>
      <c r="R7737" s="6"/>
      <c r="S7737" s="6"/>
      <c r="T7737" s="6"/>
      <c r="U7737" s="6"/>
      <c r="V7737" s="6"/>
      <c r="W7737" s="6" t="str">
        <f t="shared" si="241"/>
        <v>-</v>
      </c>
      <c r="X7737" s="6"/>
      <c r="Y7737" s="6"/>
      <c r="Z7737" s="6"/>
      <c r="AA7737" s="6"/>
      <c r="AB7737" s="6"/>
      <c r="AC7737" s="6"/>
    </row>
    <row r="7738" spans="1:29" x14ac:dyDescent="0.25">
      <c r="Q7738" s="12" t="str">
        <f t="shared" ca="1" si="242"/>
        <v>-</v>
      </c>
      <c r="W7738" t="str">
        <f t="shared" si="241"/>
        <v>-</v>
      </c>
    </row>
    <row r="7739" spans="1:29" x14ac:dyDescent="0.25">
      <c r="A7739" s="6"/>
      <c r="B7739" s="10"/>
      <c r="C7739" s="6"/>
      <c r="D7739" s="6"/>
      <c r="E7739" s="6"/>
      <c r="F7739" s="6"/>
      <c r="G7739" s="6"/>
      <c r="H7739" s="6"/>
      <c r="I7739" s="6"/>
      <c r="J7739" s="6"/>
      <c r="K7739" s="6"/>
      <c r="L7739" s="6"/>
      <c r="M7739" s="6"/>
      <c r="N7739" s="6"/>
      <c r="O7739" s="6"/>
      <c r="P7739" s="10"/>
      <c r="Q7739" s="15" t="str">
        <f t="shared" ca="1" si="242"/>
        <v>-</v>
      </c>
      <c r="R7739" s="6"/>
      <c r="S7739" s="6"/>
      <c r="T7739" s="6"/>
      <c r="U7739" s="6"/>
      <c r="V7739" s="6"/>
      <c r="W7739" s="6" t="str">
        <f t="shared" si="241"/>
        <v>-</v>
      </c>
      <c r="X7739" s="6"/>
      <c r="Y7739" s="6"/>
      <c r="Z7739" s="6"/>
      <c r="AA7739" s="6"/>
      <c r="AB7739" s="6"/>
      <c r="AC7739" s="6"/>
    </row>
    <row r="7740" spans="1:29" x14ac:dyDescent="0.25">
      <c r="Q7740" s="12" t="str">
        <f t="shared" ca="1" si="242"/>
        <v>-</v>
      </c>
      <c r="W7740" t="str">
        <f t="shared" si="241"/>
        <v>-</v>
      </c>
    </row>
    <row r="7741" spans="1:29" x14ac:dyDescent="0.25">
      <c r="A7741" s="6"/>
      <c r="B7741" s="10"/>
      <c r="C7741" s="6"/>
      <c r="D7741" s="6"/>
      <c r="E7741" s="6"/>
      <c r="F7741" s="6"/>
      <c r="G7741" s="6"/>
      <c r="H7741" s="6"/>
      <c r="I7741" s="6"/>
      <c r="J7741" s="6"/>
      <c r="K7741" s="6"/>
      <c r="L7741" s="6"/>
      <c r="M7741" s="6"/>
      <c r="N7741" s="6"/>
      <c r="O7741" s="6"/>
      <c r="P7741" s="10"/>
      <c r="Q7741" s="15" t="str">
        <f t="shared" ca="1" si="242"/>
        <v>-</v>
      </c>
      <c r="R7741" s="6"/>
      <c r="S7741" s="6"/>
      <c r="T7741" s="6"/>
      <c r="U7741" s="6"/>
      <c r="V7741" s="6"/>
      <c r="W7741" s="6" t="str">
        <f t="shared" si="241"/>
        <v>-</v>
      </c>
      <c r="X7741" s="6"/>
      <c r="Y7741" s="6"/>
      <c r="Z7741" s="6"/>
      <c r="AA7741" s="6"/>
      <c r="AB7741" s="6"/>
      <c r="AC7741" s="6"/>
    </row>
    <row r="7742" spans="1:29" x14ac:dyDescent="0.25">
      <c r="Q7742" s="12" t="str">
        <f t="shared" ca="1" si="242"/>
        <v>-</v>
      </c>
      <c r="W7742" t="str">
        <f t="shared" si="241"/>
        <v>-</v>
      </c>
    </row>
    <row r="7743" spans="1:29" x14ac:dyDescent="0.25">
      <c r="A7743" s="6"/>
      <c r="B7743" s="10"/>
      <c r="C7743" s="6"/>
      <c r="D7743" s="6"/>
      <c r="E7743" s="6"/>
      <c r="F7743" s="6"/>
      <c r="G7743" s="6"/>
      <c r="H7743" s="6"/>
      <c r="I7743" s="6"/>
      <c r="J7743" s="6"/>
      <c r="K7743" s="6"/>
      <c r="L7743" s="6"/>
      <c r="M7743" s="6"/>
      <c r="N7743" s="6"/>
      <c r="O7743" s="6"/>
      <c r="P7743" s="10"/>
      <c r="Q7743" s="15" t="str">
        <f t="shared" ca="1" si="242"/>
        <v>-</v>
      </c>
      <c r="R7743" s="6"/>
      <c r="S7743" s="6"/>
      <c r="T7743" s="6"/>
      <c r="U7743" s="6"/>
      <c r="V7743" s="6"/>
      <c r="W7743" s="6" t="str">
        <f t="shared" ref="W7743:W7806" si="243">IF(OR(ISBLANK(J7743),ISBLANK(V7743)),"-",(IF(J7743=V7743,"Yes","No")))</f>
        <v>-</v>
      </c>
      <c r="X7743" s="6"/>
      <c r="Y7743" s="6"/>
      <c r="Z7743" s="6"/>
      <c r="AA7743" s="6"/>
      <c r="AB7743" s="6"/>
      <c r="AC7743" s="6"/>
    </row>
    <row r="7744" spans="1:29" x14ac:dyDescent="0.25">
      <c r="Q7744" s="12" t="str">
        <f t="shared" ref="Q7744:Q7807" ca="1" si="244">IF(B7744&gt;1/1/1900, (IF(R7744="Closed",(DATEDIF(B7744,P7744,"d"))-(DATEDIF(M7744,O7744,"d")),IF(OR(R7744="Pending",ISBLANK(P7744)),TODAY()-B7744))),"-")</f>
        <v>-</v>
      </c>
      <c r="W7744" t="str">
        <f t="shared" si="243"/>
        <v>-</v>
      </c>
    </row>
    <row r="7745" spans="1:29" x14ac:dyDescent="0.25">
      <c r="A7745" s="6"/>
      <c r="B7745" s="10"/>
      <c r="C7745" s="6"/>
      <c r="D7745" s="6"/>
      <c r="E7745" s="6"/>
      <c r="F7745" s="6"/>
      <c r="G7745" s="6"/>
      <c r="H7745" s="6"/>
      <c r="I7745" s="6"/>
      <c r="J7745" s="6"/>
      <c r="K7745" s="6"/>
      <c r="L7745" s="6"/>
      <c r="M7745" s="6"/>
      <c r="N7745" s="6"/>
      <c r="O7745" s="6"/>
      <c r="P7745" s="10"/>
      <c r="Q7745" s="15" t="str">
        <f t="shared" ca="1" si="244"/>
        <v>-</v>
      </c>
      <c r="R7745" s="6"/>
      <c r="S7745" s="6"/>
      <c r="T7745" s="6"/>
      <c r="U7745" s="6"/>
      <c r="V7745" s="6"/>
      <c r="W7745" s="6" t="str">
        <f t="shared" si="243"/>
        <v>-</v>
      </c>
      <c r="X7745" s="6"/>
      <c r="Y7745" s="6"/>
      <c r="Z7745" s="6"/>
      <c r="AA7745" s="6"/>
      <c r="AB7745" s="6"/>
      <c r="AC7745" s="6"/>
    </row>
    <row r="7746" spans="1:29" x14ac:dyDescent="0.25">
      <c r="Q7746" s="12" t="str">
        <f t="shared" ca="1" si="244"/>
        <v>-</v>
      </c>
      <c r="W7746" t="str">
        <f t="shared" si="243"/>
        <v>-</v>
      </c>
    </row>
    <row r="7747" spans="1:29" x14ac:dyDescent="0.25">
      <c r="A7747" s="6"/>
      <c r="B7747" s="10"/>
      <c r="C7747" s="6"/>
      <c r="D7747" s="6"/>
      <c r="E7747" s="6"/>
      <c r="F7747" s="6"/>
      <c r="G7747" s="6"/>
      <c r="H7747" s="6"/>
      <c r="I7747" s="6"/>
      <c r="J7747" s="6"/>
      <c r="K7747" s="6"/>
      <c r="L7747" s="6"/>
      <c r="M7747" s="6"/>
      <c r="N7747" s="6"/>
      <c r="O7747" s="6"/>
      <c r="P7747" s="10"/>
      <c r="Q7747" s="15" t="str">
        <f t="shared" ca="1" si="244"/>
        <v>-</v>
      </c>
      <c r="R7747" s="6"/>
      <c r="S7747" s="6"/>
      <c r="T7747" s="6"/>
      <c r="U7747" s="6"/>
      <c r="V7747" s="6"/>
      <c r="W7747" s="6" t="str">
        <f t="shared" si="243"/>
        <v>-</v>
      </c>
      <c r="X7747" s="6"/>
      <c r="Y7747" s="6"/>
      <c r="Z7747" s="6"/>
      <c r="AA7747" s="6"/>
      <c r="AB7747" s="6"/>
      <c r="AC7747" s="6"/>
    </row>
    <row r="7748" spans="1:29" x14ac:dyDescent="0.25">
      <c r="Q7748" s="12" t="str">
        <f t="shared" ca="1" si="244"/>
        <v>-</v>
      </c>
      <c r="W7748" t="str">
        <f t="shared" si="243"/>
        <v>-</v>
      </c>
    </row>
    <row r="7749" spans="1:29" x14ac:dyDescent="0.25">
      <c r="A7749" s="6"/>
      <c r="B7749" s="10"/>
      <c r="C7749" s="6"/>
      <c r="D7749" s="6"/>
      <c r="E7749" s="6"/>
      <c r="F7749" s="6"/>
      <c r="G7749" s="6"/>
      <c r="H7749" s="6"/>
      <c r="I7749" s="6"/>
      <c r="J7749" s="6"/>
      <c r="K7749" s="6"/>
      <c r="L7749" s="6"/>
      <c r="M7749" s="6"/>
      <c r="N7749" s="6"/>
      <c r="O7749" s="6"/>
      <c r="P7749" s="10"/>
      <c r="Q7749" s="15" t="str">
        <f t="shared" ca="1" si="244"/>
        <v>-</v>
      </c>
      <c r="R7749" s="6"/>
      <c r="S7749" s="6"/>
      <c r="T7749" s="6"/>
      <c r="U7749" s="6"/>
      <c r="V7749" s="6"/>
      <c r="W7749" s="6" t="str">
        <f t="shared" si="243"/>
        <v>-</v>
      </c>
      <c r="X7749" s="6"/>
      <c r="Y7749" s="6"/>
      <c r="Z7749" s="6"/>
      <c r="AA7749" s="6"/>
      <c r="AB7749" s="6"/>
      <c r="AC7749" s="6"/>
    </row>
    <row r="7750" spans="1:29" x14ac:dyDescent="0.25">
      <c r="Q7750" s="12" t="str">
        <f t="shared" ca="1" si="244"/>
        <v>-</v>
      </c>
      <c r="W7750" t="str">
        <f t="shared" si="243"/>
        <v>-</v>
      </c>
    </row>
    <row r="7751" spans="1:29" x14ac:dyDescent="0.25">
      <c r="A7751" s="6"/>
      <c r="B7751" s="10"/>
      <c r="C7751" s="6"/>
      <c r="D7751" s="6"/>
      <c r="E7751" s="6"/>
      <c r="F7751" s="6"/>
      <c r="G7751" s="6"/>
      <c r="H7751" s="6"/>
      <c r="I7751" s="6"/>
      <c r="J7751" s="6"/>
      <c r="K7751" s="6"/>
      <c r="L7751" s="6"/>
      <c r="M7751" s="6"/>
      <c r="N7751" s="6"/>
      <c r="O7751" s="6"/>
      <c r="P7751" s="10"/>
      <c r="Q7751" s="15" t="str">
        <f t="shared" ca="1" si="244"/>
        <v>-</v>
      </c>
      <c r="R7751" s="6"/>
      <c r="S7751" s="6"/>
      <c r="T7751" s="6"/>
      <c r="U7751" s="6"/>
      <c r="V7751" s="6"/>
      <c r="W7751" s="6" t="str">
        <f t="shared" si="243"/>
        <v>-</v>
      </c>
      <c r="X7751" s="6"/>
      <c r="Y7751" s="6"/>
      <c r="Z7751" s="6"/>
      <c r="AA7751" s="6"/>
      <c r="AB7751" s="6"/>
      <c r="AC7751" s="6"/>
    </row>
    <row r="7752" spans="1:29" x14ac:dyDescent="0.25">
      <c r="Q7752" s="12" t="str">
        <f t="shared" ca="1" si="244"/>
        <v>-</v>
      </c>
      <c r="W7752" t="str">
        <f t="shared" si="243"/>
        <v>-</v>
      </c>
    </row>
    <row r="7753" spans="1:29" x14ac:dyDescent="0.25">
      <c r="A7753" s="6"/>
      <c r="B7753" s="10"/>
      <c r="C7753" s="6"/>
      <c r="D7753" s="6"/>
      <c r="E7753" s="6"/>
      <c r="F7753" s="6"/>
      <c r="G7753" s="6"/>
      <c r="H7753" s="6"/>
      <c r="I7753" s="6"/>
      <c r="J7753" s="6"/>
      <c r="K7753" s="6"/>
      <c r="L7753" s="6"/>
      <c r="M7753" s="6"/>
      <c r="N7753" s="6"/>
      <c r="O7753" s="6"/>
      <c r="P7753" s="10"/>
      <c r="Q7753" s="15" t="str">
        <f t="shared" ca="1" si="244"/>
        <v>-</v>
      </c>
      <c r="R7753" s="6"/>
      <c r="S7753" s="6"/>
      <c r="T7753" s="6"/>
      <c r="U7753" s="6"/>
      <c r="V7753" s="6"/>
      <c r="W7753" s="6" t="str">
        <f t="shared" si="243"/>
        <v>-</v>
      </c>
      <c r="X7753" s="6"/>
      <c r="Y7753" s="6"/>
      <c r="Z7753" s="6"/>
      <c r="AA7753" s="6"/>
      <c r="AB7753" s="6"/>
      <c r="AC7753" s="6"/>
    </row>
    <row r="7754" spans="1:29" x14ac:dyDescent="0.25">
      <c r="Q7754" s="12" t="str">
        <f t="shared" ca="1" si="244"/>
        <v>-</v>
      </c>
      <c r="W7754" t="str">
        <f t="shared" si="243"/>
        <v>-</v>
      </c>
    </row>
    <row r="7755" spans="1:29" x14ac:dyDescent="0.25">
      <c r="A7755" s="6"/>
      <c r="B7755" s="10"/>
      <c r="C7755" s="6"/>
      <c r="D7755" s="6"/>
      <c r="E7755" s="6"/>
      <c r="F7755" s="6"/>
      <c r="G7755" s="6"/>
      <c r="H7755" s="6"/>
      <c r="I7755" s="6"/>
      <c r="J7755" s="6"/>
      <c r="K7755" s="6"/>
      <c r="L7755" s="6"/>
      <c r="M7755" s="6"/>
      <c r="N7755" s="6"/>
      <c r="O7755" s="6"/>
      <c r="P7755" s="10"/>
      <c r="Q7755" s="15" t="str">
        <f t="shared" ca="1" si="244"/>
        <v>-</v>
      </c>
      <c r="R7755" s="6"/>
      <c r="S7755" s="6"/>
      <c r="T7755" s="6"/>
      <c r="U7755" s="6"/>
      <c r="V7755" s="6"/>
      <c r="W7755" s="6" t="str">
        <f t="shared" si="243"/>
        <v>-</v>
      </c>
      <c r="X7755" s="6"/>
      <c r="Y7755" s="6"/>
      <c r="Z7755" s="6"/>
      <c r="AA7755" s="6"/>
      <c r="AB7755" s="6"/>
      <c r="AC7755" s="6"/>
    </row>
    <row r="7756" spans="1:29" x14ac:dyDescent="0.25">
      <c r="Q7756" s="12" t="str">
        <f t="shared" ca="1" si="244"/>
        <v>-</v>
      </c>
      <c r="W7756" t="str">
        <f t="shared" si="243"/>
        <v>-</v>
      </c>
    </row>
    <row r="7757" spans="1:29" x14ac:dyDescent="0.25">
      <c r="A7757" s="6"/>
      <c r="B7757" s="10"/>
      <c r="C7757" s="6"/>
      <c r="D7757" s="6"/>
      <c r="E7757" s="6"/>
      <c r="F7757" s="6"/>
      <c r="G7757" s="6"/>
      <c r="H7757" s="6"/>
      <c r="I7757" s="6"/>
      <c r="J7757" s="6"/>
      <c r="K7757" s="6"/>
      <c r="L7757" s="6"/>
      <c r="M7757" s="6"/>
      <c r="N7757" s="6"/>
      <c r="O7757" s="6"/>
      <c r="P7757" s="10"/>
      <c r="Q7757" s="15" t="str">
        <f t="shared" ca="1" si="244"/>
        <v>-</v>
      </c>
      <c r="R7757" s="6"/>
      <c r="S7757" s="6"/>
      <c r="T7757" s="6"/>
      <c r="U7757" s="6"/>
      <c r="V7757" s="6"/>
      <c r="W7757" s="6" t="str">
        <f t="shared" si="243"/>
        <v>-</v>
      </c>
      <c r="X7757" s="6"/>
      <c r="Y7757" s="6"/>
      <c r="Z7757" s="6"/>
      <c r="AA7757" s="6"/>
      <c r="AB7757" s="6"/>
      <c r="AC7757" s="6"/>
    </row>
    <row r="7758" spans="1:29" x14ac:dyDescent="0.25">
      <c r="Q7758" s="12" t="str">
        <f t="shared" ca="1" si="244"/>
        <v>-</v>
      </c>
      <c r="W7758" t="str">
        <f t="shared" si="243"/>
        <v>-</v>
      </c>
    </row>
    <row r="7759" spans="1:29" x14ac:dyDescent="0.25">
      <c r="A7759" s="6"/>
      <c r="B7759" s="10"/>
      <c r="C7759" s="6"/>
      <c r="D7759" s="6"/>
      <c r="E7759" s="6"/>
      <c r="F7759" s="6"/>
      <c r="G7759" s="6"/>
      <c r="H7759" s="6"/>
      <c r="I7759" s="6"/>
      <c r="J7759" s="6"/>
      <c r="K7759" s="6"/>
      <c r="L7759" s="6"/>
      <c r="M7759" s="6"/>
      <c r="N7759" s="6"/>
      <c r="O7759" s="6"/>
      <c r="P7759" s="10"/>
      <c r="Q7759" s="15" t="str">
        <f t="shared" ca="1" si="244"/>
        <v>-</v>
      </c>
      <c r="R7759" s="6"/>
      <c r="S7759" s="6"/>
      <c r="T7759" s="6"/>
      <c r="U7759" s="6"/>
      <c r="V7759" s="6"/>
      <c r="W7759" s="6" t="str">
        <f t="shared" si="243"/>
        <v>-</v>
      </c>
      <c r="X7759" s="6"/>
      <c r="Y7759" s="6"/>
      <c r="Z7759" s="6"/>
      <c r="AA7759" s="6"/>
      <c r="AB7759" s="6"/>
      <c r="AC7759" s="6"/>
    </row>
    <row r="7760" spans="1:29" x14ac:dyDescent="0.25">
      <c r="Q7760" s="12" t="str">
        <f t="shared" ca="1" si="244"/>
        <v>-</v>
      </c>
      <c r="W7760" t="str">
        <f t="shared" si="243"/>
        <v>-</v>
      </c>
    </row>
    <row r="7761" spans="1:29" x14ac:dyDescent="0.25">
      <c r="A7761" s="6"/>
      <c r="B7761" s="10"/>
      <c r="C7761" s="6"/>
      <c r="D7761" s="6"/>
      <c r="E7761" s="6"/>
      <c r="F7761" s="6"/>
      <c r="G7761" s="6"/>
      <c r="H7761" s="6"/>
      <c r="I7761" s="6"/>
      <c r="J7761" s="6"/>
      <c r="K7761" s="6"/>
      <c r="L7761" s="6"/>
      <c r="M7761" s="6"/>
      <c r="N7761" s="6"/>
      <c r="O7761" s="6"/>
      <c r="P7761" s="10"/>
      <c r="Q7761" s="15" t="str">
        <f t="shared" ca="1" si="244"/>
        <v>-</v>
      </c>
      <c r="R7761" s="6"/>
      <c r="S7761" s="6"/>
      <c r="T7761" s="6"/>
      <c r="U7761" s="6"/>
      <c r="V7761" s="6"/>
      <c r="W7761" s="6" t="str">
        <f t="shared" si="243"/>
        <v>-</v>
      </c>
      <c r="X7761" s="6"/>
      <c r="Y7761" s="6"/>
      <c r="Z7761" s="6"/>
      <c r="AA7761" s="6"/>
      <c r="AB7761" s="6"/>
      <c r="AC7761" s="6"/>
    </row>
    <row r="7762" spans="1:29" x14ac:dyDescent="0.25">
      <c r="Q7762" s="12" t="str">
        <f t="shared" ca="1" si="244"/>
        <v>-</v>
      </c>
      <c r="W7762" t="str">
        <f t="shared" si="243"/>
        <v>-</v>
      </c>
    </row>
    <row r="7763" spans="1:29" x14ac:dyDescent="0.25">
      <c r="A7763" s="6"/>
      <c r="B7763" s="10"/>
      <c r="C7763" s="6"/>
      <c r="D7763" s="6"/>
      <c r="E7763" s="6"/>
      <c r="F7763" s="6"/>
      <c r="G7763" s="6"/>
      <c r="H7763" s="6"/>
      <c r="I7763" s="6"/>
      <c r="J7763" s="6"/>
      <c r="K7763" s="6"/>
      <c r="L7763" s="6"/>
      <c r="M7763" s="6"/>
      <c r="N7763" s="6"/>
      <c r="O7763" s="6"/>
      <c r="P7763" s="10"/>
      <c r="Q7763" s="15" t="str">
        <f t="shared" ca="1" si="244"/>
        <v>-</v>
      </c>
      <c r="R7763" s="6"/>
      <c r="S7763" s="6"/>
      <c r="T7763" s="6"/>
      <c r="U7763" s="6"/>
      <c r="V7763" s="6"/>
      <c r="W7763" s="6" t="str">
        <f t="shared" si="243"/>
        <v>-</v>
      </c>
      <c r="X7763" s="6"/>
      <c r="Y7763" s="6"/>
      <c r="Z7763" s="6"/>
      <c r="AA7763" s="6"/>
      <c r="AB7763" s="6"/>
      <c r="AC7763" s="6"/>
    </row>
    <row r="7764" spans="1:29" x14ac:dyDescent="0.25">
      <c r="Q7764" s="12" t="str">
        <f t="shared" ca="1" si="244"/>
        <v>-</v>
      </c>
      <c r="W7764" t="str">
        <f t="shared" si="243"/>
        <v>-</v>
      </c>
    </row>
    <row r="7765" spans="1:29" x14ac:dyDescent="0.25">
      <c r="A7765" s="6"/>
      <c r="B7765" s="10"/>
      <c r="C7765" s="6"/>
      <c r="D7765" s="6"/>
      <c r="E7765" s="6"/>
      <c r="F7765" s="6"/>
      <c r="G7765" s="6"/>
      <c r="H7765" s="6"/>
      <c r="I7765" s="6"/>
      <c r="J7765" s="6"/>
      <c r="K7765" s="6"/>
      <c r="L7765" s="6"/>
      <c r="M7765" s="6"/>
      <c r="N7765" s="6"/>
      <c r="O7765" s="6"/>
      <c r="P7765" s="10"/>
      <c r="Q7765" s="15" t="str">
        <f t="shared" ca="1" si="244"/>
        <v>-</v>
      </c>
      <c r="R7765" s="6"/>
      <c r="S7765" s="6"/>
      <c r="T7765" s="6"/>
      <c r="U7765" s="6"/>
      <c r="V7765" s="6"/>
      <c r="W7765" s="6" t="str">
        <f t="shared" si="243"/>
        <v>-</v>
      </c>
      <c r="X7765" s="6"/>
      <c r="Y7765" s="6"/>
      <c r="Z7765" s="6"/>
      <c r="AA7765" s="6"/>
      <c r="AB7765" s="6"/>
      <c r="AC7765" s="6"/>
    </row>
    <row r="7766" spans="1:29" x14ac:dyDescent="0.25">
      <c r="Q7766" s="12" t="str">
        <f t="shared" ca="1" si="244"/>
        <v>-</v>
      </c>
      <c r="W7766" t="str">
        <f t="shared" si="243"/>
        <v>-</v>
      </c>
    </row>
    <row r="7767" spans="1:29" x14ac:dyDescent="0.25">
      <c r="A7767" s="6"/>
      <c r="B7767" s="10"/>
      <c r="C7767" s="6"/>
      <c r="D7767" s="6"/>
      <c r="E7767" s="6"/>
      <c r="F7767" s="6"/>
      <c r="G7767" s="6"/>
      <c r="H7767" s="6"/>
      <c r="I7767" s="6"/>
      <c r="J7767" s="6"/>
      <c r="K7767" s="6"/>
      <c r="L7767" s="6"/>
      <c r="M7767" s="6"/>
      <c r="N7767" s="6"/>
      <c r="O7767" s="6"/>
      <c r="P7767" s="10"/>
      <c r="Q7767" s="15" t="str">
        <f t="shared" ca="1" si="244"/>
        <v>-</v>
      </c>
      <c r="R7767" s="6"/>
      <c r="S7767" s="6"/>
      <c r="T7767" s="6"/>
      <c r="U7767" s="6"/>
      <c r="V7767" s="6"/>
      <c r="W7767" s="6" t="str">
        <f t="shared" si="243"/>
        <v>-</v>
      </c>
      <c r="X7767" s="6"/>
      <c r="Y7767" s="6"/>
      <c r="Z7767" s="6"/>
      <c r="AA7767" s="6"/>
      <c r="AB7767" s="6"/>
      <c r="AC7767" s="6"/>
    </row>
    <row r="7768" spans="1:29" x14ac:dyDescent="0.25">
      <c r="Q7768" s="12" t="str">
        <f t="shared" ca="1" si="244"/>
        <v>-</v>
      </c>
      <c r="W7768" t="str">
        <f t="shared" si="243"/>
        <v>-</v>
      </c>
    </row>
    <row r="7769" spans="1:29" x14ac:dyDescent="0.25">
      <c r="A7769" s="6"/>
      <c r="B7769" s="10"/>
      <c r="C7769" s="6"/>
      <c r="D7769" s="6"/>
      <c r="E7769" s="6"/>
      <c r="F7769" s="6"/>
      <c r="G7769" s="6"/>
      <c r="H7769" s="6"/>
      <c r="I7769" s="6"/>
      <c r="J7769" s="6"/>
      <c r="K7769" s="6"/>
      <c r="L7769" s="6"/>
      <c r="M7769" s="6"/>
      <c r="N7769" s="6"/>
      <c r="O7769" s="6"/>
      <c r="P7769" s="10"/>
      <c r="Q7769" s="15" t="str">
        <f t="shared" ca="1" si="244"/>
        <v>-</v>
      </c>
      <c r="R7769" s="6"/>
      <c r="S7769" s="6"/>
      <c r="T7769" s="6"/>
      <c r="U7769" s="6"/>
      <c r="V7769" s="6"/>
      <c r="W7769" s="6" t="str">
        <f t="shared" si="243"/>
        <v>-</v>
      </c>
      <c r="X7769" s="6"/>
      <c r="Y7769" s="6"/>
      <c r="Z7769" s="6"/>
      <c r="AA7769" s="6"/>
      <c r="AB7769" s="6"/>
      <c r="AC7769" s="6"/>
    </row>
    <row r="7770" spans="1:29" x14ac:dyDescent="0.25">
      <c r="Q7770" s="12" t="str">
        <f t="shared" ca="1" si="244"/>
        <v>-</v>
      </c>
      <c r="W7770" t="str">
        <f t="shared" si="243"/>
        <v>-</v>
      </c>
    </row>
    <row r="7771" spans="1:29" x14ac:dyDescent="0.25">
      <c r="A7771" s="6"/>
      <c r="B7771" s="10"/>
      <c r="C7771" s="6"/>
      <c r="D7771" s="6"/>
      <c r="E7771" s="6"/>
      <c r="F7771" s="6"/>
      <c r="G7771" s="6"/>
      <c r="H7771" s="6"/>
      <c r="I7771" s="6"/>
      <c r="J7771" s="6"/>
      <c r="K7771" s="6"/>
      <c r="L7771" s="6"/>
      <c r="M7771" s="6"/>
      <c r="N7771" s="6"/>
      <c r="O7771" s="6"/>
      <c r="P7771" s="10"/>
      <c r="Q7771" s="15" t="str">
        <f t="shared" ca="1" si="244"/>
        <v>-</v>
      </c>
      <c r="R7771" s="6"/>
      <c r="S7771" s="6"/>
      <c r="T7771" s="6"/>
      <c r="U7771" s="6"/>
      <c r="V7771" s="6"/>
      <c r="W7771" s="6" t="str">
        <f t="shared" si="243"/>
        <v>-</v>
      </c>
      <c r="X7771" s="6"/>
      <c r="Y7771" s="6"/>
      <c r="Z7771" s="6"/>
      <c r="AA7771" s="6"/>
      <c r="AB7771" s="6"/>
      <c r="AC7771" s="6"/>
    </row>
    <row r="7772" spans="1:29" x14ac:dyDescent="0.25">
      <c r="Q7772" s="12" t="str">
        <f t="shared" ca="1" si="244"/>
        <v>-</v>
      </c>
      <c r="W7772" t="str">
        <f t="shared" si="243"/>
        <v>-</v>
      </c>
    </row>
    <row r="7773" spans="1:29" x14ac:dyDescent="0.25">
      <c r="A7773" s="6"/>
      <c r="B7773" s="10"/>
      <c r="C7773" s="6"/>
      <c r="D7773" s="6"/>
      <c r="E7773" s="6"/>
      <c r="F7773" s="6"/>
      <c r="G7773" s="6"/>
      <c r="H7773" s="6"/>
      <c r="I7773" s="6"/>
      <c r="J7773" s="6"/>
      <c r="K7773" s="6"/>
      <c r="L7773" s="6"/>
      <c r="M7773" s="6"/>
      <c r="N7773" s="6"/>
      <c r="O7773" s="6"/>
      <c r="P7773" s="10"/>
      <c r="Q7773" s="15" t="str">
        <f t="shared" ca="1" si="244"/>
        <v>-</v>
      </c>
      <c r="R7773" s="6"/>
      <c r="S7773" s="6"/>
      <c r="T7773" s="6"/>
      <c r="U7773" s="6"/>
      <c r="V7773" s="6"/>
      <c r="W7773" s="6" t="str">
        <f t="shared" si="243"/>
        <v>-</v>
      </c>
      <c r="X7773" s="6"/>
      <c r="Y7773" s="6"/>
      <c r="Z7773" s="6"/>
      <c r="AA7773" s="6"/>
      <c r="AB7773" s="6"/>
      <c r="AC7773" s="6"/>
    </row>
    <row r="7774" spans="1:29" x14ac:dyDescent="0.25">
      <c r="Q7774" s="12" t="str">
        <f t="shared" ca="1" si="244"/>
        <v>-</v>
      </c>
      <c r="W7774" t="str">
        <f t="shared" si="243"/>
        <v>-</v>
      </c>
    </row>
    <row r="7775" spans="1:29" x14ac:dyDescent="0.25">
      <c r="A7775" s="6"/>
      <c r="B7775" s="10"/>
      <c r="C7775" s="6"/>
      <c r="D7775" s="6"/>
      <c r="E7775" s="6"/>
      <c r="F7775" s="6"/>
      <c r="G7775" s="6"/>
      <c r="H7775" s="6"/>
      <c r="I7775" s="6"/>
      <c r="J7775" s="6"/>
      <c r="K7775" s="6"/>
      <c r="L7775" s="6"/>
      <c r="M7775" s="6"/>
      <c r="N7775" s="6"/>
      <c r="O7775" s="6"/>
      <c r="P7775" s="10"/>
      <c r="Q7775" s="15" t="str">
        <f t="shared" ca="1" si="244"/>
        <v>-</v>
      </c>
      <c r="R7775" s="6"/>
      <c r="S7775" s="6"/>
      <c r="T7775" s="6"/>
      <c r="U7775" s="6"/>
      <c r="V7775" s="6"/>
      <c r="W7775" s="6" t="str">
        <f t="shared" si="243"/>
        <v>-</v>
      </c>
      <c r="X7775" s="6"/>
      <c r="Y7775" s="6"/>
      <c r="Z7775" s="6"/>
      <c r="AA7775" s="6"/>
      <c r="AB7775" s="6"/>
      <c r="AC7775" s="6"/>
    </row>
    <row r="7776" spans="1:29" x14ac:dyDescent="0.25">
      <c r="Q7776" s="12" t="str">
        <f t="shared" ca="1" si="244"/>
        <v>-</v>
      </c>
      <c r="W7776" t="str">
        <f t="shared" si="243"/>
        <v>-</v>
      </c>
    </row>
    <row r="7777" spans="1:29" x14ac:dyDescent="0.25">
      <c r="A7777" s="6"/>
      <c r="B7777" s="10"/>
      <c r="C7777" s="6"/>
      <c r="D7777" s="6"/>
      <c r="E7777" s="6"/>
      <c r="F7777" s="6"/>
      <c r="G7777" s="6"/>
      <c r="H7777" s="6"/>
      <c r="I7777" s="6"/>
      <c r="J7777" s="6"/>
      <c r="K7777" s="6"/>
      <c r="L7777" s="6"/>
      <c r="M7777" s="6"/>
      <c r="N7777" s="6"/>
      <c r="O7777" s="6"/>
      <c r="P7777" s="10"/>
      <c r="Q7777" s="15" t="str">
        <f t="shared" ca="1" si="244"/>
        <v>-</v>
      </c>
      <c r="R7777" s="6"/>
      <c r="S7777" s="6"/>
      <c r="T7777" s="6"/>
      <c r="U7777" s="6"/>
      <c r="V7777" s="6"/>
      <c r="W7777" s="6" t="str">
        <f t="shared" si="243"/>
        <v>-</v>
      </c>
      <c r="X7777" s="6"/>
      <c r="Y7777" s="6"/>
      <c r="Z7777" s="6"/>
      <c r="AA7777" s="6"/>
      <c r="AB7777" s="6"/>
      <c r="AC7777" s="6"/>
    </row>
    <row r="7778" spans="1:29" x14ac:dyDescent="0.25">
      <c r="Q7778" s="12" t="str">
        <f t="shared" ca="1" si="244"/>
        <v>-</v>
      </c>
      <c r="W7778" t="str">
        <f t="shared" si="243"/>
        <v>-</v>
      </c>
    </row>
    <row r="7779" spans="1:29" x14ac:dyDescent="0.25">
      <c r="A7779" s="6"/>
      <c r="B7779" s="10"/>
      <c r="C7779" s="6"/>
      <c r="D7779" s="6"/>
      <c r="E7779" s="6"/>
      <c r="F7779" s="6"/>
      <c r="G7779" s="6"/>
      <c r="H7779" s="6"/>
      <c r="I7779" s="6"/>
      <c r="J7779" s="6"/>
      <c r="K7779" s="6"/>
      <c r="L7779" s="6"/>
      <c r="M7779" s="6"/>
      <c r="N7779" s="6"/>
      <c r="O7779" s="6"/>
      <c r="P7779" s="10"/>
      <c r="Q7779" s="15" t="str">
        <f t="shared" ca="1" si="244"/>
        <v>-</v>
      </c>
      <c r="R7779" s="6"/>
      <c r="S7779" s="6"/>
      <c r="T7779" s="6"/>
      <c r="U7779" s="6"/>
      <c r="V7779" s="6"/>
      <c r="W7779" s="6" t="str">
        <f t="shared" si="243"/>
        <v>-</v>
      </c>
      <c r="X7779" s="6"/>
      <c r="Y7779" s="6"/>
      <c r="Z7779" s="6"/>
      <c r="AA7779" s="6"/>
      <c r="AB7779" s="6"/>
      <c r="AC7779" s="6"/>
    </row>
    <row r="7780" spans="1:29" x14ac:dyDescent="0.25">
      <c r="Q7780" s="12" t="str">
        <f t="shared" ca="1" si="244"/>
        <v>-</v>
      </c>
      <c r="W7780" t="str">
        <f t="shared" si="243"/>
        <v>-</v>
      </c>
    </row>
    <row r="7781" spans="1:29" x14ac:dyDescent="0.25">
      <c r="A7781" s="6"/>
      <c r="B7781" s="10"/>
      <c r="C7781" s="6"/>
      <c r="D7781" s="6"/>
      <c r="E7781" s="6"/>
      <c r="F7781" s="6"/>
      <c r="G7781" s="6"/>
      <c r="H7781" s="6"/>
      <c r="I7781" s="6"/>
      <c r="J7781" s="6"/>
      <c r="K7781" s="6"/>
      <c r="L7781" s="6"/>
      <c r="M7781" s="6"/>
      <c r="N7781" s="6"/>
      <c r="O7781" s="6"/>
      <c r="P7781" s="10"/>
      <c r="Q7781" s="15" t="str">
        <f t="shared" ca="1" si="244"/>
        <v>-</v>
      </c>
      <c r="R7781" s="6"/>
      <c r="S7781" s="6"/>
      <c r="T7781" s="6"/>
      <c r="U7781" s="6"/>
      <c r="V7781" s="6"/>
      <c r="W7781" s="6" t="str">
        <f t="shared" si="243"/>
        <v>-</v>
      </c>
      <c r="X7781" s="6"/>
      <c r="Y7781" s="6"/>
      <c r="Z7781" s="6"/>
      <c r="AA7781" s="6"/>
      <c r="AB7781" s="6"/>
      <c r="AC7781" s="6"/>
    </row>
    <row r="7782" spans="1:29" x14ac:dyDescent="0.25">
      <c r="Q7782" s="12" t="str">
        <f t="shared" ca="1" si="244"/>
        <v>-</v>
      </c>
      <c r="W7782" t="str">
        <f t="shared" si="243"/>
        <v>-</v>
      </c>
    </row>
    <row r="7783" spans="1:29" x14ac:dyDescent="0.25">
      <c r="A7783" s="6"/>
      <c r="B7783" s="10"/>
      <c r="C7783" s="6"/>
      <c r="D7783" s="6"/>
      <c r="E7783" s="6"/>
      <c r="F7783" s="6"/>
      <c r="G7783" s="6"/>
      <c r="H7783" s="6"/>
      <c r="I7783" s="6"/>
      <c r="J7783" s="6"/>
      <c r="K7783" s="6"/>
      <c r="L7783" s="6"/>
      <c r="M7783" s="6"/>
      <c r="N7783" s="6"/>
      <c r="O7783" s="6"/>
      <c r="P7783" s="10"/>
      <c r="Q7783" s="15" t="str">
        <f t="shared" ca="1" si="244"/>
        <v>-</v>
      </c>
      <c r="R7783" s="6"/>
      <c r="S7783" s="6"/>
      <c r="T7783" s="6"/>
      <c r="U7783" s="6"/>
      <c r="V7783" s="6"/>
      <c r="W7783" s="6" t="str">
        <f t="shared" si="243"/>
        <v>-</v>
      </c>
      <c r="X7783" s="6"/>
      <c r="Y7783" s="6"/>
      <c r="Z7783" s="6"/>
      <c r="AA7783" s="6"/>
      <c r="AB7783" s="6"/>
      <c r="AC7783" s="6"/>
    </row>
    <row r="7784" spans="1:29" x14ac:dyDescent="0.25">
      <c r="Q7784" s="12" t="str">
        <f t="shared" ca="1" si="244"/>
        <v>-</v>
      </c>
      <c r="W7784" t="str">
        <f t="shared" si="243"/>
        <v>-</v>
      </c>
    </row>
    <row r="7785" spans="1:29" x14ac:dyDescent="0.25">
      <c r="A7785" s="6"/>
      <c r="B7785" s="10"/>
      <c r="C7785" s="6"/>
      <c r="D7785" s="6"/>
      <c r="E7785" s="6"/>
      <c r="F7785" s="6"/>
      <c r="G7785" s="6"/>
      <c r="H7785" s="6"/>
      <c r="I7785" s="6"/>
      <c r="J7785" s="6"/>
      <c r="K7785" s="6"/>
      <c r="L7785" s="6"/>
      <c r="M7785" s="6"/>
      <c r="N7785" s="6"/>
      <c r="O7785" s="6"/>
      <c r="P7785" s="10"/>
      <c r="Q7785" s="15" t="str">
        <f t="shared" ca="1" si="244"/>
        <v>-</v>
      </c>
      <c r="R7785" s="6"/>
      <c r="S7785" s="6"/>
      <c r="T7785" s="6"/>
      <c r="U7785" s="6"/>
      <c r="V7785" s="6"/>
      <c r="W7785" s="6" t="str">
        <f t="shared" si="243"/>
        <v>-</v>
      </c>
      <c r="X7785" s="6"/>
      <c r="Y7785" s="6"/>
      <c r="Z7785" s="6"/>
      <c r="AA7785" s="6"/>
      <c r="AB7785" s="6"/>
      <c r="AC7785" s="6"/>
    </row>
    <row r="7786" spans="1:29" x14ac:dyDescent="0.25">
      <c r="Q7786" s="12" t="str">
        <f t="shared" ca="1" si="244"/>
        <v>-</v>
      </c>
      <c r="W7786" t="str">
        <f t="shared" si="243"/>
        <v>-</v>
      </c>
    </row>
    <row r="7787" spans="1:29" x14ac:dyDescent="0.25">
      <c r="A7787" s="6"/>
      <c r="B7787" s="10"/>
      <c r="C7787" s="6"/>
      <c r="D7787" s="6"/>
      <c r="E7787" s="6"/>
      <c r="F7787" s="6"/>
      <c r="G7787" s="6"/>
      <c r="H7787" s="6"/>
      <c r="I7787" s="6"/>
      <c r="J7787" s="6"/>
      <c r="K7787" s="6"/>
      <c r="L7787" s="6"/>
      <c r="M7787" s="6"/>
      <c r="N7787" s="6"/>
      <c r="O7787" s="6"/>
      <c r="P7787" s="10"/>
      <c r="Q7787" s="15" t="str">
        <f t="shared" ca="1" si="244"/>
        <v>-</v>
      </c>
      <c r="R7787" s="6"/>
      <c r="S7787" s="6"/>
      <c r="T7787" s="6"/>
      <c r="U7787" s="6"/>
      <c r="V7787" s="6"/>
      <c r="W7787" s="6" t="str">
        <f t="shared" si="243"/>
        <v>-</v>
      </c>
      <c r="X7787" s="6"/>
      <c r="Y7787" s="6"/>
      <c r="Z7787" s="6"/>
      <c r="AA7787" s="6"/>
      <c r="AB7787" s="6"/>
      <c r="AC7787" s="6"/>
    </row>
    <row r="7788" spans="1:29" x14ac:dyDescent="0.25">
      <c r="Q7788" s="12" t="str">
        <f t="shared" ca="1" si="244"/>
        <v>-</v>
      </c>
      <c r="W7788" t="str">
        <f t="shared" si="243"/>
        <v>-</v>
      </c>
    </row>
    <row r="7789" spans="1:29" x14ac:dyDescent="0.25">
      <c r="A7789" s="6"/>
      <c r="B7789" s="10"/>
      <c r="C7789" s="6"/>
      <c r="D7789" s="6"/>
      <c r="E7789" s="6"/>
      <c r="F7789" s="6"/>
      <c r="G7789" s="6"/>
      <c r="H7789" s="6"/>
      <c r="I7789" s="6"/>
      <c r="J7789" s="6"/>
      <c r="K7789" s="6"/>
      <c r="L7789" s="6"/>
      <c r="M7789" s="6"/>
      <c r="N7789" s="6"/>
      <c r="O7789" s="6"/>
      <c r="P7789" s="10"/>
      <c r="Q7789" s="15" t="str">
        <f t="shared" ca="1" si="244"/>
        <v>-</v>
      </c>
      <c r="R7789" s="6"/>
      <c r="S7789" s="6"/>
      <c r="T7789" s="6"/>
      <c r="U7789" s="6"/>
      <c r="V7789" s="6"/>
      <c r="W7789" s="6" t="str">
        <f t="shared" si="243"/>
        <v>-</v>
      </c>
      <c r="X7789" s="6"/>
      <c r="Y7789" s="6"/>
      <c r="Z7789" s="6"/>
      <c r="AA7789" s="6"/>
      <c r="AB7789" s="6"/>
      <c r="AC7789" s="6"/>
    </row>
    <row r="7790" spans="1:29" x14ac:dyDescent="0.25">
      <c r="Q7790" s="12" t="str">
        <f t="shared" ca="1" si="244"/>
        <v>-</v>
      </c>
      <c r="W7790" t="str">
        <f t="shared" si="243"/>
        <v>-</v>
      </c>
    </row>
    <row r="7791" spans="1:29" x14ac:dyDescent="0.25">
      <c r="A7791" s="6"/>
      <c r="B7791" s="10"/>
      <c r="C7791" s="6"/>
      <c r="D7791" s="6"/>
      <c r="E7791" s="6"/>
      <c r="F7791" s="6"/>
      <c r="G7791" s="6"/>
      <c r="H7791" s="6"/>
      <c r="I7791" s="6"/>
      <c r="J7791" s="6"/>
      <c r="K7791" s="6"/>
      <c r="L7791" s="6"/>
      <c r="M7791" s="6"/>
      <c r="N7791" s="6"/>
      <c r="O7791" s="6"/>
      <c r="P7791" s="10"/>
      <c r="Q7791" s="15" t="str">
        <f t="shared" ca="1" si="244"/>
        <v>-</v>
      </c>
      <c r="R7791" s="6"/>
      <c r="S7791" s="6"/>
      <c r="T7791" s="6"/>
      <c r="U7791" s="6"/>
      <c r="V7791" s="6"/>
      <c r="W7791" s="6" t="str">
        <f t="shared" si="243"/>
        <v>-</v>
      </c>
      <c r="X7791" s="6"/>
      <c r="Y7791" s="6"/>
      <c r="Z7791" s="6"/>
      <c r="AA7791" s="6"/>
      <c r="AB7791" s="6"/>
      <c r="AC7791" s="6"/>
    </row>
    <row r="7792" spans="1:29" x14ac:dyDescent="0.25">
      <c r="Q7792" s="12" t="str">
        <f t="shared" ca="1" si="244"/>
        <v>-</v>
      </c>
      <c r="W7792" t="str">
        <f t="shared" si="243"/>
        <v>-</v>
      </c>
    </row>
    <row r="7793" spans="1:29" x14ac:dyDescent="0.25">
      <c r="A7793" s="6"/>
      <c r="B7793" s="10"/>
      <c r="C7793" s="6"/>
      <c r="D7793" s="6"/>
      <c r="E7793" s="6"/>
      <c r="F7793" s="6"/>
      <c r="G7793" s="6"/>
      <c r="H7793" s="6"/>
      <c r="I7793" s="6"/>
      <c r="J7793" s="6"/>
      <c r="K7793" s="6"/>
      <c r="L7793" s="6"/>
      <c r="M7793" s="6"/>
      <c r="N7793" s="6"/>
      <c r="O7793" s="6"/>
      <c r="P7793" s="10"/>
      <c r="Q7793" s="15" t="str">
        <f t="shared" ca="1" si="244"/>
        <v>-</v>
      </c>
      <c r="R7793" s="6"/>
      <c r="S7793" s="6"/>
      <c r="T7793" s="6"/>
      <c r="U7793" s="6"/>
      <c r="V7793" s="6"/>
      <c r="W7793" s="6" t="str">
        <f t="shared" si="243"/>
        <v>-</v>
      </c>
      <c r="X7793" s="6"/>
      <c r="Y7793" s="6"/>
      <c r="Z7793" s="6"/>
      <c r="AA7793" s="6"/>
      <c r="AB7793" s="6"/>
      <c r="AC7793" s="6"/>
    </row>
    <row r="7794" spans="1:29" x14ac:dyDescent="0.25">
      <c r="Q7794" s="12" t="str">
        <f t="shared" ca="1" si="244"/>
        <v>-</v>
      </c>
      <c r="W7794" t="str">
        <f t="shared" si="243"/>
        <v>-</v>
      </c>
    </row>
    <row r="7795" spans="1:29" x14ac:dyDescent="0.25">
      <c r="A7795" s="6"/>
      <c r="B7795" s="10"/>
      <c r="C7795" s="6"/>
      <c r="D7795" s="6"/>
      <c r="E7795" s="6"/>
      <c r="F7795" s="6"/>
      <c r="G7795" s="6"/>
      <c r="H7795" s="6"/>
      <c r="I7795" s="6"/>
      <c r="J7795" s="6"/>
      <c r="K7795" s="6"/>
      <c r="L7795" s="6"/>
      <c r="M7795" s="6"/>
      <c r="N7795" s="6"/>
      <c r="O7795" s="6"/>
      <c r="P7795" s="10"/>
      <c r="Q7795" s="15" t="str">
        <f t="shared" ca="1" si="244"/>
        <v>-</v>
      </c>
      <c r="R7795" s="6"/>
      <c r="S7795" s="6"/>
      <c r="T7795" s="6"/>
      <c r="U7795" s="6"/>
      <c r="V7795" s="6"/>
      <c r="W7795" s="6" t="str">
        <f t="shared" si="243"/>
        <v>-</v>
      </c>
      <c r="X7795" s="6"/>
      <c r="Y7795" s="6"/>
      <c r="Z7795" s="6"/>
      <c r="AA7795" s="6"/>
      <c r="AB7795" s="6"/>
      <c r="AC7795" s="6"/>
    </row>
    <row r="7796" spans="1:29" x14ac:dyDescent="0.25">
      <c r="Q7796" s="12" t="str">
        <f t="shared" ca="1" si="244"/>
        <v>-</v>
      </c>
      <c r="W7796" t="str">
        <f t="shared" si="243"/>
        <v>-</v>
      </c>
    </row>
    <row r="7797" spans="1:29" x14ac:dyDescent="0.25">
      <c r="A7797" s="6"/>
      <c r="B7797" s="10"/>
      <c r="C7797" s="6"/>
      <c r="D7797" s="6"/>
      <c r="E7797" s="6"/>
      <c r="F7797" s="6"/>
      <c r="G7797" s="6"/>
      <c r="H7797" s="6"/>
      <c r="I7797" s="6"/>
      <c r="J7797" s="6"/>
      <c r="K7797" s="6"/>
      <c r="L7797" s="6"/>
      <c r="M7797" s="6"/>
      <c r="N7797" s="6"/>
      <c r="O7797" s="6"/>
      <c r="P7797" s="10"/>
      <c r="Q7797" s="15" t="str">
        <f t="shared" ca="1" si="244"/>
        <v>-</v>
      </c>
      <c r="R7797" s="6"/>
      <c r="S7797" s="6"/>
      <c r="T7797" s="6"/>
      <c r="U7797" s="6"/>
      <c r="V7797" s="6"/>
      <c r="W7797" s="6" t="str">
        <f t="shared" si="243"/>
        <v>-</v>
      </c>
      <c r="X7797" s="6"/>
      <c r="Y7797" s="6"/>
      <c r="Z7797" s="6"/>
      <c r="AA7797" s="6"/>
      <c r="AB7797" s="6"/>
      <c r="AC7797" s="6"/>
    </row>
    <row r="7798" spans="1:29" x14ac:dyDescent="0.25">
      <c r="Q7798" s="12" t="str">
        <f t="shared" ca="1" si="244"/>
        <v>-</v>
      </c>
      <c r="W7798" t="str">
        <f t="shared" si="243"/>
        <v>-</v>
      </c>
    </row>
    <row r="7799" spans="1:29" x14ac:dyDescent="0.25">
      <c r="A7799" s="6"/>
      <c r="B7799" s="10"/>
      <c r="C7799" s="6"/>
      <c r="D7799" s="6"/>
      <c r="E7799" s="6"/>
      <c r="F7799" s="6"/>
      <c r="G7799" s="6"/>
      <c r="H7799" s="6"/>
      <c r="I7799" s="6"/>
      <c r="J7799" s="6"/>
      <c r="K7799" s="6"/>
      <c r="L7799" s="6"/>
      <c r="M7799" s="6"/>
      <c r="N7799" s="6"/>
      <c r="O7799" s="6"/>
      <c r="P7799" s="10"/>
      <c r="Q7799" s="15" t="str">
        <f t="shared" ca="1" si="244"/>
        <v>-</v>
      </c>
      <c r="R7799" s="6"/>
      <c r="S7799" s="6"/>
      <c r="T7799" s="6"/>
      <c r="U7799" s="6"/>
      <c r="V7799" s="6"/>
      <c r="W7799" s="6" t="str">
        <f t="shared" si="243"/>
        <v>-</v>
      </c>
      <c r="X7799" s="6"/>
      <c r="Y7799" s="6"/>
      <c r="Z7799" s="6"/>
      <c r="AA7799" s="6"/>
      <c r="AB7799" s="6"/>
      <c r="AC7799" s="6"/>
    </row>
    <row r="7800" spans="1:29" x14ac:dyDescent="0.25">
      <c r="Q7800" s="12" t="str">
        <f t="shared" ca="1" si="244"/>
        <v>-</v>
      </c>
      <c r="W7800" t="str">
        <f t="shared" si="243"/>
        <v>-</v>
      </c>
    </row>
    <row r="7801" spans="1:29" x14ac:dyDescent="0.25">
      <c r="A7801" s="6"/>
      <c r="B7801" s="10"/>
      <c r="C7801" s="6"/>
      <c r="D7801" s="6"/>
      <c r="E7801" s="6"/>
      <c r="F7801" s="6"/>
      <c r="G7801" s="6"/>
      <c r="H7801" s="6"/>
      <c r="I7801" s="6"/>
      <c r="J7801" s="6"/>
      <c r="K7801" s="6"/>
      <c r="L7801" s="6"/>
      <c r="M7801" s="6"/>
      <c r="N7801" s="6"/>
      <c r="O7801" s="6"/>
      <c r="P7801" s="10"/>
      <c r="Q7801" s="15" t="str">
        <f t="shared" ca="1" si="244"/>
        <v>-</v>
      </c>
      <c r="R7801" s="6"/>
      <c r="S7801" s="6"/>
      <c r="T7801" s="6"/>
      <c r="U7801" s="6"/>
      <c r="V7801" s="6"/>
      <c r="W7801" s="6" t="str">
        <f t="shared" si="243"/>
        <v>-</v>
      </c>
      <c r="X7801" s="6"/>
      <c r="Y7801" s="6"/>
      <c r="Z7801" s="6"/>
      <c r="AA7801" s="6"/>
      <c r="AB7801" s="6"/>
      <c r="AC7801" s="6"/>
    </row>
    <row r="7802" spans="1:29" x14ac:dyDescent="0.25">
      <c r="Q7802" s="12" t="str">
        <f t="shared" ca="1" si="244"/>
        <v>-</v>
      </c>
      <c r="W7802" t="str">
        <f t="shared" si="243"/>
        <v>-</v>
      </c>
    </row>
    <row r="7803" spans="1:29" x14ac:dyDescent="0.25">
      <c r="A7803" s="6"/>
      <c r="B7803" s="10"/>
      <c r="C7803" s="6"/>
      <c r="D7803" s="6"/>
      <c r="E7803" s="6"/>
      <c r="F7803" s="6"/>
      <c r="G7803" s="6"/>
      <c r="H7803" s="6"/>
      <c r="I7803" s="6"/>
      <c r="J7803" s="6"/>
      <c r="K7803" s="6"/>
      <c r="L7803" s="6"/>
      <c r="M7803" s="6"/>
      <c r="N7803" s="6"/>
      <c r="O7803" s="6"/>
      <c r="P7803" s="10"/>
      <c r="Q7803" s="15" t="str">
        <f t="shared" ca="1" si="244"/>
        <v>-</v>
      </c>
      <c r="R7803" s="6"/>
      <c r="S7803" s="6"/>
      <c r="T7803" s="6"/>
      <c r="U7803" s="6"/>
      <c r="V7803" s="6"/>
      <c r="W7803" s="6" t="str">
        <f t="shared" si="243"/>
        <v>-</v>
      </c>
      <c r="X7803" s="6"/>
      <c r="Y7803" s="6"/>
      <c r="Z7803" s="6"/>
      <c r="AA7803" s="6"/>
      <c r="AB7803" s="6"/>
      <c r="AC7803" s="6"/>
    </row>
    <row r="7804" spans="1:29" x14ac:dyDescent="0.25">
      <c r="Q7804" s="12" t="str">
        <f t="shared" ca="1" si="244"/>
        <v>-</v>
      </c>
      <c r="W7804" t="str">
        <f t="shared" si="243"/>
        <v>-</v>
      </c>
    </row>
    <row r="7805" spans="1:29" x14ac:dyDescent="0.25">
      <c r="A7805" s="6"/>
      <c r="B7805" s="10"/>
      <c r="C7805" s="6"/>
      <c r="D7805" s="6"/>
      <c r="E7805" s="6"/>
      <c r="F7805" s="6"/>
      <c r="G7805" s="6"/>
      <c r="H7805" s="6"/>
      <c r="I7805" s="6"/>
      <c r="J7805" s="6"/>
      <c r="K7805" s="6"/>
      <c r="L7805" s="6"/>
      <c r="M7805" s="6"/>
      <c r="N7805" s="6"/>
      <c r="O7805" s="6"/>
      <c r="P7805" s="10"/>
      <c r="Q7805" s="15" t="str">
        <f t="shared" ca="1" si="244"/>
        <v>-</v>
      </c>
      <c r="R7805" s="6"/>
      <c r="S7805" s="6"/>
      <c r="T7805" s="6"/>
      <c r="U7805" s="6"/>
      <c r="V7805" s="6"/>
      <c r="W7805" s="6" t="str">
        <f t="shared" si="243"/>
        <v>-</v>
      </c>
      <c r="X7805" s="6"/>
      <c r="Y7805" s="6"/>
      <c r="Z7805" s="6"/>
      <c r="AA7805" s="6"/>
      <c r="AB7805" s="6"/>
      <c r="AC7805" s="6"/>
    </row>
    <row r="7806" spans="1:29" x14ac:dyDescent="0.25">
      <c r="Q7806" s="12" t="str">
        <f t="shared" ca="1" si="244"/>
        <v>-</v>
      </c>
      <c r="W7806" t="str">
        <f t="shared" si="243"/>
        <v>-</v>
      </c>
    </row>
    <row r="7807" spans="1:29" x14ac:dyDescent="0.25">
      <c r="A7807" s="6"/>
      <c r="B7807" s="10"/>
      <c r="C7807" s="6"/>
      <c r="D7807" s="6"/>
      <c r="E7807" s="6"/>
      <c r="F7807" s="6"/>
      <c r="G7807" s="6"/>
      <c r="H7807" s="6"/>
      <c r="I7807" s="6"/>
      <c r="J7807" s="6"/>
      <c r="K7807" s="6"/>
      <c r="L7807" s="6"/>
      <c r="M7807" s="6"/>
      <c r="N7807" s="6"/>
      <c r="O7807" s="6"/>
      <c r="P7807" s="10"/>
      <c r="Q7807" s="15" t="str">
        <f t="shared" ca="1" si="244"/>
        <v>-</v>
      </c>
      <c r="R7807" s="6"/>
      <c r="S7807" s="6"/>
      <c r="T7807" s="6"/>
      <c r="U7807" s="6"/>
      <c r="V7807" s="6"/>
      <c r="W7807" s="6" t="str">
        <f t="shared" ref="W7807:W7870" si="245">IF(OR(ISBLANK(J7807),ISBLANK(V7807)),"-",(IF(J7807=V7807,"Yes","No")))</f>
        <v>-</v>
      </c>
      <c r="X7807" s="6"/>
      <c r="Y7807" s="6"/>
      <c r="Z7807" s="6"/>
      <c r="AA7807" s="6"/>
      <c r="AB7807" s="6"/>
      <c r="AC7807" s="6"/>
    </row>
    <row r="7808" spans="1:29" x14ac:dyDescent="0.25">
      <c r="Q7808" s="12" t="str">
        <f t="shared" ref="Q7808:Q7871" ca="1" si="246">IF(B7808&gt;1/1/1900, (IF(R7808="Closed",(DATEDIF(B7808,P7808,"d"))-(DATEDIF(M7808,O7808,"d")),IF(OR(R7808="Pending",ISBLANK(P7808)),TODAY()-B7808))),"-")</f>
        <v>-</v>
      </c>
      <c r="W7808" t="str">
        <f t="shared" si="245"/>
        <v>-</v>
      </c>
    </row>
    <row r="7809" spans="1:29" x14ac:dyDescent="0.25">
      <c r="A7809" s="6"/>
      <c r="B7809" s="10"/>
      <c r="C7809" s="6"/>
      <c r="D7809" s="6"/>
      <c r="E7809" s="6"/>
      <c r="F7809" s="6"/>
      <c r="G7809" s="6"/>
      <c r="H7809" s="6"/>
      <c r="I7809" s="6"/>
      <c r="J7809" s="6"/>
      <c r="K7809" s="6"/>
      <c r="L7809" s="6"/>
      <c r="M7809" s="6"/>
      <c r="N7809" s="6"/>
      <c r="O7809" s="6"/>
      <c r="P7809" s="10"/>
      <c r="Q7809" s="15" t="str">
        <f t="shared" ca="1" si="246"/>
        <v>-</v>
      </c>
      <c r="R7809" s="6"/>
      <c r="S7809" s="6"/>
      <c r="T7809" s="6"/>
      <c r="U7809" s="6"/>
      <c r="V7809" s="6"/>
      <c r="W7809" s="6" t="str">
        <f t="shared" si="245"/>
        <v>-</v>
      </c>
      <c r="X7809" s="6"/>
      <c r="Y7809" s="6"/>
      <c r="Z7809" s="6"/>
      <c r="AA7809" s="6"/>
      <c r="AB7809" s="6"/>
      <c r="AC7809" s="6"/>
    </row>
    <row r="7810" spans="1:29" x14ac:dyDescent="0.25">
      <c r="Q7810" s="12" t="str">
        <f t="shared" ca="1" si="246"/>
        <v>-</v>
      </c>
      <c r="W7810" t="str">
        <f t="shared" si="245"/>
        <v>-</v>
      </c>
    </row>
    <row r="7811" spans="1:29" x14ac:dyDescent="0.25">
      <c r="A7811" s="6"/>
      <c r="B7811" s="10"/>
      <c r="C7811" s="6"/>
      <c r="D7811" s="6"/>
      <c r="E7811" s="6"/>
      <c r="F7811" s="6"/>
      <c r="G7811" s="6"/>
      <c r="H7811" s="6"/>
      <c r="I7811" s="6"/>
      <c r="J7811" s="6"/>
      <c r="K7811" s="6"/>
      <c r="L7811" s="6"/>
      <c r="M7811" s="6"/>
      <c r="N7811" s="6"/>
      <c r="O7811" s="6"/>
      <c r="P7811" s="10"/>
      <c r="Q7811" s="15" t="str">
        <f t="shared" ca="1" si="246"/>
        <v>-</v>
      </c>
      <c r="R7811" s="6"/>
      <c r="S7811" s="6"/>
      <c r="T7811" s="6"/>
      <c r="U7811" s="6"/>
      <c r="V7811" s="6"/>
      <c r="W7811" s="6" t="str">
        <f t="shared" si="245"/>
        <v>-</v>
      </c>
      <c r="X7811" s="6"/>
      <c r="Y7811" s="6"/>
      <c r="Z7811" s="6"/>
      <c r="AA7811" s="6"/>
      <c r="AB7811" s="6"/>
      <c r="AC7811" s="6"/>
    </row>
    <row r="7812" spans="1:29" x14ac:dyDescent="0.25">
      <c r="Q7812" s="12" t="str">
        <f t="shared" ca="1" si="246"/>
        <v>-</v>
      </c>
      <c r="W7812" t="str">
        <f t="shared" si="245"/>
        <v>-</v>
      </c>
    </row>
    <row r="7813" spans="1:29" x14ac:dyDescent="0.25">
      <c r="A7813" s="6"/>
      <c r="B7813" s="10"/>
      <c r="C7813" s="6"/>
      <c r="D7813" s="6"/>
      <c r="E7813" s="6"/>
      <c r="F7813" s="6"/>
      <c r="G7813" s="6"/>
      <c r="H7813" s="6"/>
      <c r="I7813" s="6"/>
      <c r="J7813" s="6"/>
      <c r="K7813" s="6"/>
      <c r="L7813" s="6"/>
      <c r="M7813" s="6"/>
      <c r="N7813" s="6"/>
      <c r="O7813" s="6"/>
      <c r="P7813" s="10"/>
      <c r="Q7813" s="15" t="str">
        <f t="shared" ca="1" si="246"/>
        <v>-</v>
      </c>
      <c r="R7813" s="6"/>
      <c r="S7813" s="6"/>
      <c r="T7813" s="6"/>
      <c r="U7813" s="6"/>
      <c r="V7813" s="6"/>
      <c r="W7813" s="6" t="str">
        <f t="shared" si="245"/>
        <v>-</v>
      </c>
      <c r="X7813" s="6"/>
      <c r="Y7813" s="6"/>
      <c r="Z7813" s="6"/>
      <c r="AA7813" s="6"/>
      <c r="AB7813" s="6"/>
      <c r="AC7813" s="6"/>
    </row>
    <row r="7814" spans="1:29" x14ac:dyDescent="0.25">
      <c r="Q7814" s="12" t="str">
        <f t="shared" ca="1" si="246"/>
        <v>-</v>
      </c>
      <c r="W7814" t="str">
        <f t="shared" si="245"/>
        <v>-</v>
      </c>
    </row>
    <row r="7815" spans="1:29" x14ac:dyDescent="0.25">
      <c r="A7815" s="6"/>
      <c r="B7815" s="10"/>
      <c r="C7815" s="6"/>
      <c r="D7815" s="6"/>
      <c r="E7815" s="6"/>
      <c r="F7815" s="6"/>
      <c r="G7815" s="6"/>
      <c r="H7815" s="6"/>
      <c r="I7815" s="6"/>
      <c r="J7815" s="6"/>
      <c r="K7815" s="6"/>
      <c r="L7815" s="6"/>
      <c r="M7815" s="6"/>
      <c r="N7815" s="6"/>
      <c r="O7815" s="6"/>
      <c r="P7815" s="10"/>
      <c r="Q7815" s="15" t="str">
        <f t="shared" ca="1" si="246"/>
        <v>-</v>
      </c>
      <c r="R7815" s="6"/>
      <c r="S7815" s="6"/>
      <c r="T7815" s="6"/>
      <c r="U7815" s="6"/>
      <c r="V7815" s="6"/>
      <c r="W7815" s="6" t="str">
        <f t="shared" si="245"/>
        <v>-</v>
      </c>
      <c r="X7815" s="6"/>
      <c r="Y7815" s="6"/>
      <c r="Z7815" s="6"/>
      <c r="AA7815" s="6"/>
      <c r="AB7815" s="6"/>
      <c r="AC7815" s="6"/>
    </row>
    <row r="7816" spans="1:29" x14ac:dyDescent="0.25">
      <c r="Q7816" s="12" t="str">
        <f t="shared" ca="1" si="246"/>
        <v>-</v>
      </c>
      <c r="W7816" t="str">
        <f t="shared" si="245"/>
        <v>-</v>
      </c>
    </row>
    <row r="7817" spans="1:29" x14ac:dyDescent="0.25">
      <c r="A7817" s="6"/>
      <c r="B7817" s="10"/>
      <c r="C7817" s="6"/>
      <c r="D7817" s="6"/>
      <c r="E7817" s="6"/>
      <c r="F7817" s="6"/>
      <c r="G7817" s="6"/>
      <c r="H7817" s="6"/>
      <c r="I7817" s="6"/>
      <c r="J7817" s="6"/>
      <c r="K7817" s="6"/>
      <c r="L7817" s="6"/>
      <c r="M7817" s="6"/>
      <c r="N7817" s="6"/>
      <c r="O7817" s="6"/>
      <c r="P7817" s="10"/>
      <c r="Q7817" s="15" t="str">
        <f t="shared" ca="1" si="246"/>
        <v>-</v>
      </c>
      <c r="R7817" s="6"/>
      <c r="S7817" s="6"/>
      <c r="T7817" s="6"/>
      <c r="U7817" s="6"/>
      <c r="V7817" s="6"/>
      <c r="W7817" s="6" t="str">
        <f t="shared" si="245"/>
        <v>-</v>
      </c>
      <c r="X7817" s="6"/>
      <c r="Y7817" s="6"/>
      <c r="Z7817" s="6"/>
      <c r="AA7817" s="6"/>
      <c r="AB7817" s="6"/>
      <c r="AC7817" s="6"/>
    </row>
    <row r="7818" spans="1:29" x14ac:dyDescent="0.25">
      <c r="Q7818" s="12" t="str">
        <f t="shared" ca="1" si="246"/>
        <v>-</v>
      </c>
      <c r="W7818" t="str">
        <f t="shared" si="245"/>
        <v>-</v>
      </c>
    </row>
    <row r="7819" spans="1:29" x14ac:dyDescent="0.25">
      <c r="A7819" s="6"/>
      <c r="B7819" s="10"/>
      <c r="C7819" s="6"/>
      <c r="D7819" s="6"/>
      <c r="E7819" s="6"/>
      <c r="F7819" s="6"/>
      <c r="G7819" s="6"/>
      <c r="H7819" s="6"/>
      <c r="I7819" s="6"/>
      <c r="J7819" s="6"/>
      <c r="K7819" s="6"/>
      <c r="L7819" s="6"/>
      <c r="M7819" s="6"/>
      <c r="N7819" s="6"/>
      <c r="O7819" s="6"/>
      <c r="P7819" s="10"/>
      <c r="Q7819" s="15" t="str">
        <f t="shared" ca="1" si="246"/>
        <v>-</v>
      </c>
      <c r="R7819" s="6"/>
      <c r="S7819" s="6"/>
      <c r="T7819" s="6"/>
      <c r="U7819" s="6"/>
      <c r="V7819" s="6"/>
      <c r="W7819" s="6" t="str">
        <f t="shared" si="245"/>
        <v>-</v>
      </c>
      <c r="X7819" s="6"/>
      <c r="Y7819" s="6"/>
      <c r="Z7819" s="6"/>
      <c r="AA7819" s="6"/>
      <c r="AB7819" s="6"/>
      <c r="AC7819" s="6"/>
    </row>
    <row r="7820" spans="1:29" x14ac:dyDescent="0.25">
      <c r="Q7820" s="12" t="str">
        <f t="shared" ca="1" si="246"/>
        <v>-</v>
      </c>
      <c r="W7820" t="str">
        <f t="shared" si="245"/>
        <v>-</v>
      </c>
    </row>
    <row r="7821" spans="1:29" x14ac:dyDescent="0.25">
      <c r="A7821" s="6"/>
      <c r="B7821" s="10"/>
      <c r="C7821" s="6"/>
      <c r="D7821" s="6"/>
      <c r="E7821" s="6"/>
      <c r="F7821" s="6"/>
      <c r="G7821" s="6"/>
      <c r="H7821" s="6"/>
      <c r="I7821" s="6"/>
      <c r="J7821" s="6"/>
      <c r="K7821" s="6"/>
      <c r="L7821" s="6"/>
      <c r="M7821" s="6"/>
      <c r="N7821" s="6"/>
      <c r="O7821" s="6"/>
      <c r="P7821" s="10"/>
      <c r="Q7821" s="15" t="str">
        <f t="shared" ca="1" si="246"/>
        <v>-</v>
      </c>
      <c r="R7821" s="6"/>
      <c r="S7821" s="6"/>
      <c r="T7821" s="6"/>
      <c r="U7821" s="6"/>
      <c r="V7821" s="6"/>
      <c r="W7821" s="6" t="str">
        <f t="shared" si="245"/>
        <v>-</v>
      </c>
      <c r="X7821" s="6"/>
      <c r="Y7821" s="6"/>
      <c r="Z7821" s="6"/>
      <c r="AA7821" s="6"/>
      <c r="AB7821" s="6"/>
      <c r="AC7821" s="6"/>
    </row>
    <row r="7822" spans="1:29" x14ac:dyDescent="0.25">
      <c r="Q7822" s="12" t="str">
        <f t="shared" ca="1" si="246"/>
        <v>-</v>
      </c>
      <c r="W7822" t="str">
        <f t="shared" si="245"/>
        <v>-</v>
      </c>
    </row>
    <row r="7823" spans="1:29" x14ac:dyDescent="0.25">
      <c r="A7823" s="6"/>
      <c r="B7823" s="10"/>
      <c r="C7823" s="6"/>
      <c r="D7823" s="6"/>
      <c r="E7823" s="6"/>
      <c r="F7823" s="6"/>
      <c r="G7823" s="6"/>
      <c r="H7823" s="6"/>
      <c r="I7823" s="6"/>
      <c r="J7823" s="6"/>
      <c r="K7823" s="6"/>
      <c r="L7823" s="6"/>
      <c r="M7823" s="6"/>
      <c r="N7823" s="6"/>
      <c r="O7823" s="6"/>
      <c r="P7823" s="10"/>
      <c r="Q7823" s="15" t="str">
        <f t="shared" ca="1" si="246"/>
        <v>-</v>
      </c>
      <c r="R7823" s="6"/>
      <c r="S7823" s="6"/>
      <c r="T7823" s="6"/>
      <c r="U7823" s="6"/>
      <c r="V7823" s="6"/>
      <c r="W7823" s="6" t="str">
        <f t="shared" si="245"/>
        <v>-</v>
      </c>
      <c r="X7823" s="6"/>
      <c r="Y7823" s="6"/>
      <c r="Z7823" s="6"/>
      <c r="AA7823" s="6"/>
      <c r="AB7823" s="6"/>
      <c r="AC7823" s="6"/>
    </row>
    <row r="7824" spans="1:29" x14ac:dyDescent="0.25">
      <c r="Q7824" s="12" t="str">
        <f t="shared" ca="1" si="246"/>
        <v>-</v>
      </c>
      <c r="W7824" t="str">
        <f t="shared" si="245"/>
        <v>-</v>
      </c>
    </row>
    <row r="7825" spans="1:29" x14ac:dyDescent="0.25">
      <c r="A7825" s="6"/>
      <c r="B7825" s="10"/>
      <c r="C7825" s="6"/>
      <c r="D7825" s="6"/>
      <c r="E7825" s="6"/>
      <c r="F7825" s="6"/>
      <c r="G7825" s="6"/>
      <c r="H7825" s="6"/>
      <c r="I7825" s="6"/>
      <c r="J7825" s="6"/>
      <c r="K7825" s="6"/>
      <c r="L7825" s="6"/>
      <c r="M7825" s="6"/>
      <c r="N7825" s="6"/>
      <c r="O7825" s="6"/>
      <c r="P7825" s="10"/>
      <c r="Q7825" s="15" t="str">
        <f t="shared" ca="1" si="246"/>
        <v>-</v>
      </c>
      <c r="R7825" s="6"/>
      <c r="S7825" s="6"/>
      <c r="T7825" s="6"/>
      <c r="U7825" s="6"/>
      <c r="V7825" s="6"/>
      <c r="W7825" s="6" t="str">
        <f t="shared" si="245"/>
        <v>-</v>
      </c>
      <c r="X7825" s="6"/>
      <c r="Y7825" s="6"/>
      <c r="Z7825" s="6"/>
      <c r="AA7825" s="6"/>
      <c r="AB7825" s="6"/>
      <c r="AC7825" s="6"/>
    </row>
    <row r="7826" spans="1:29" x14ac:dyDescent="0.25">
      <c r="Q7826" s="12" t="str">
        <f t="shared" ca="1" si="246"/>
        <v>-</v>
      </c>
      <c r="W7826" t="str">
        <f t="shared" si="245"/>
        <v>-</v>
      </c>
    </row>
    <row r="7827" spans="1:29" x14ac:dyDescent="0.25">
      <c r="A7827" s="6"/>
      <c r="B7827" s="10"/>
      <c r="C7827" s="6"/>
      <c r="D7827" s="6"/>
      <c r="E7827" s="6"/>
      <c r="F7827" s="6"/>
      <c r="G7827" s="6"/>
      <c r="H7827" s="6"/>
      <c r="I7827" s="6"/>
      <c r="J7827" s="6"/>
      <c r="K7827" s="6"/>
      <c r="L7827" s="6"/>
      <c r="M7827" s="6"/>
      <c r="N7827" s="6"/>
      <c r="O7827" s="6"/>
      <c r="P7827" s="10"/>
      <c r="Q7827" s="15" t="str">
        <f t="shared" ca="1" si="246"/>
        <v>-</v>
      </c>
      <c r="R7827" s="6"/>
      <c r="S7827" s="6"/>
      <c r="T7827" s="6"/>
      <c r="U7827" s="6"/>
      <c r="V7827" s="6"/>
      <c r="W7827" s="6" t="str">
        <f t="shared" si="245"/>
        <v>-</v>
      </c>
      <c r="X7827" s="6"/>
      <c r="Y7827" s="6"/>
      <c r="Z7827" s="6"/>
      <c r="AA7827" s="6"/>
      <c r="AB7827" s="6"/>
      <c r="AC7827" s="6"/>
    </row>
    <row r="7828" spans="1:29" x14ac:dyDescent="0.25">
      <c r="Q7828" s="12" t="str">
        <f t="shared" ca="1" si="246"/>
        <v>-</v>
      </c>
      <c r="W7828" t="str">
        <f t="shared" si="245"/>
        <v>-</v>
      </c>
    </row>
    <row r="7829" spans="1:29" x14ac:dyDescent="0.25">
      <c r="A7829" s="6"/>
      <c r="B7829" s="10"/>
      <c r="C7829" s="6"/>
      <c r="D7829" s="6"/>
      <c r="E7829" s="6"/>
      <c r="F7829" s="6"/>
      <c r="G7829" s="6"/>
      <c r="H7829" s="6"/>
      <c r="I7829" s="6"/>
      <c r="J7829" s="6"/>
      <c r="K7829" s="6"/>
      <c r="L7829" s="6"/>
      <c r="M7829" s="6"/>
      <c r="N7829" s="6"/>
      <c r="O7829" s="6"/>
      <c r="P7829" s="10"/>
      <c r="Q7829" s="15" t="str">
        <f t="shared" ca="1" si="246"/>
        <v>-</v>
      </c>
      <c r="R7829" s="6"/>
      <c r="S7829" s="6"/>
      <c r="T7829" s="6"/>
      <c r="U7829" s="6"/>
      <c r="V7829" s="6"/>
      <c r="W7829" s="6" t="str">
        <f t="shared" si="245"/>
        <v>-</v>
      </c>
      <c r="X7829" s="6"/>
      <c r="Y7829" s="6"/>
      <c r="Z7829" s="6"/>
      <c r="AA7829" s="6"/>
      <c r="AB7829" s="6"/>
      <c r="AC7829" s="6"/>
    </row>
    <row r="7830" spans="1:29" x14ac:dyDescent="0.25">
      <c r="Q7830" s="12" t="str">
        <f t="shared" ca="1" si="246"/>
        <v>-</v>
      </c>
      <c r="W7830" t="str">
        <f t="shared" si="245"/>
        <v>-</v>
      </c>
    </row>
    <row r="7831" spans="1:29" x14ac:dyDescent="0.25">
      <c r="A7831" s="6"/>
      <c r="B7831" s="10"/>
      <c r="C7831" s="6"/>
      <c r="D7831" s="6"/>
      <c r="E7831" s="6"/>
      <c r="F7831" s="6"/>
      <c r="G7831" s="6"/>
      <c r="H7831" s="6"/>
      <c r="I7831" s="6"/>
      <c r="J7831" s="6"/>
      <c r="K7831" s="6"/>
      <c r="L7831" s="6"/>
      <c r="M7831" s="6"/>
      <c r="N7831" s="6"/>
      <c r="O7831" s="6"/>
      <c r="P7831" s="10"/>
      <c r="Q7831" s="15" t="str">
        <f t="shared" ca="1" si="246"/>
        <v>-</v>
      </c>
      <c r="R7831" s="6"/>
      <c r="S7831" s="6"/>
      <c r="T7831" s="6"/>
      <c r="U7831" s="6"/>
      <c r="V7831" s="6"/>
      <c r="W7831" s="6" t="str">
        <f t="shared" si="245"/>
        <v>-</v>
      </c>
      <c r="X7831" s="6"/>
      <c r="Y7831" s="6"/>
      <c r="Z7831" s="6"/>
      <c r="AA7831" s="6"/>
      <c r="AB7831" s="6"/>
      <c r="AC7831" s="6"/>
    </row>
    <row r="7832" spans="1:29" x14ac:dyDescent="0.25">
      <c r="Q7832" s="12" t="str">
        <f t="shared" ca="1" si="246"/>
        <v>-</v>
      </c>
      <c r="W7832" t="str">
        <f t="shared" si="245"/>
        <v>-</v>
      </c>
    </row>
    <row r="7833" spans="1:29" x14ac:dyDescent="0.25">
      <c r="A7833" s="6"/>
      <c r="B7833" s="10"/>
      <c r="C7833" s="6"/>
      <c r="D7833" s="6"/>
      <c r="E7833" s="6"/>
      <c r="F7833" s="6"/>
      <c r="G7833" s="6"/>
      <c r="H7833" s="6"/>
      <c r="I7833" s="6"/>
      <c r="J7833" s="6"/>
      <c r="K7833" s="6"/>
      <c r="L7833" s="6"/>
      <c r="M7833" s="6"/>
      <c r="N7833" s="6"/>
      <c r="O7833" s="6"/>
      <c r="P7833" s="10"/>
      <c r="Q7833" s="15" t="str">
        <f t="shared" ca="1" si="246"/>
        <v>-</v>
      </c>
      <c r="R7833" s="6"/>
      <c r="S7833" s="6"/>
      <c r="T7833" s="6"/>
      <c r="U7833" s="6"/>
      <c r="V7833" s="6"/>
      <c r="W7833" s="6" t="str">
        <f t="shared" si="245"/>
        <v>-</v>
      </c>
      <c r="X7833" s="6"/>
      <c r="Y7833" s="6"/>
      <c r="Z7833" s="6"/>
      <c r="AA7833" s="6"/>
      <c r="AB7833" s="6"/>
      <c r="AC7833" s="6"/>
    </row>
    <row r="7834" spans="1:29" x14ac:dyDescent="0.25">
      <c r="Q7834" s="12" t="str">
        <f t="shared" ca="1" si="246"/>
        <v>-</v>
      </c>
      <c r="W7834" t="str">
        <f t="shared" si="245"/>
        <v>-</v>
      </c>
    </row>
    <row r="7835" spans="1:29" x14ac:dyDescent="0.25">
      <c r="A7835" s="6"/>
      <c r="B7835" s="10"/>
      <c r="C7835" s="6"/>
      <c r="D7835" s="6"/>
      <c r="E7835" s="6"/>
      <c r="F7835" s="6"/>
      <c r="G7835" s="6"/>
      <c r="H7835" s="6"/>
      <c r="I7835" s="6"/>
      <c r="J7835" s="6"/>
      <c r="K7835" s="6"/>
      <c r="L7835" s="6"/>
      <c r="M7835" s="6"/>
      <c r="N7835" s="6"/>
      <c r="O7835" s="6"/>
      <c r="P7835" s="10"/>
      <c r="Q7835" s="15" t="str">
        <f t="shared" ca="1" si="246"/>
        <v>-</v>
      </c>
      <c r="R7835" s="6"/>
      <c r="S7835" s="6"/>
      <c r="T7835" s="6"/>
      <c r="U7835" s="6"/>
      <c r="V7835" s="6"/>
      <c r="W7835" s="6" t="str">
        <f t="shared" si="245"/>
        <v>-</v>
      </c>
      <c r="X7835" s="6"/>
      <c r="Y7835" s="6"/>
      <c r="Z7835" s="6"/>
      <c r="AA7835" s="6"/>
      <c r="AB7835" s="6"/>
      <c r="AC7835" s="6"/>
    </row>
    <row r="7836" spans="1:29" x14ac:dyDescent="0.25">
      <c r="Q7836" s="12" t="str">
        <f t="shared" ca="1" si="246"/>
        <v>-</v>
      </c>
      <c r="W7836" t="str">
        <f t="shared" si="245"/>
        <v>-</v>
      </c>
    </row>
    <row r="7837" spans="1:29" x14ac:dyDescent="0.25">
      <c r="A7837" s="6"/>
      <c r="B7837" s="10"/>
      <c r="C7837" s="6"/>
      <c r="D7837" s="6"/>
      <c r="E7837" s="6"/>
      <c r="F7837" s="6"/>
      <c r="G7837" s="6"/>
      <c r="H7837" s="6"/>
      <c r="I7837" s="6"/>
      <c r="J7837" s="6"/>
      <c r="K7837" s="6"/>
      <c r="L7837" s="6"/>
      <c r="M7837" s="6"/>
      <c r="N7837" s="6"/>
      <c r="O7837" s="6"/>
      <c r="P7837" s="10"/>
      <c r="Q7837" s="15" t="str">
        <f t="shared" ca="1" si="246"/>
        <v>-</v>
      </c>
      <c r="R7837" s="6"/>
      <c r="S7837" s="6"/>
      <c r="T7837" s="6"/>
      <c r="U7837" s="6"/>
      <c r="V7837" s="6"/>
      <c r="W7837" s="6" t="str">
        <f t="shared" si="245"/>
        <v>-</v>
      </c>
      <c r="X7837" s="6"/>
      <c r="Y7837" s="6"/>
      <c r="Z7837" s="6"/>
      <c r="AA7837" s="6"/>
      <c r="AB7837" s="6"/>
      <c r="AC7837" s="6"/>
    </row>
    <row r="7838" spans="1:29" x14ac:dyDescent="0.25">
      <c r="Q7838" s="12" t="str">
        <f t="shared" ca="1" si="246"/>
        <v>-</v>
      </c>
      <c r="W7838" t="str">
        <f t="shared" si="245"/>
        <v>-</v>
      </c>
    </row>
    <row r="7839" spans="1:29" x14ac:dyDescent="0.25">
      <c r="A7839" s="6"/>
      <c r="B7839" s="10"/>
      <c r="C7839" s="6"/>
      <c r="D7839" s="6"/>
      <c r="E7839" s="6"/>
      <c r="F7839" s="6"/>
      <c r="G7839" s="6"/>
      <c r="H7839" s="6"/>
      <c r="I7839" s="6"/>
      <c r="J7839" s="6"/>
      <c r="K7839" s="6"/>
      <c r="L7839" s="6"/>
      <c r="M7839" s="6"/>
      <c r="N7839" s="6"/>
      <c r="O7839" s="6"/>
      <c r="P7839" s="10"/>
      <c r="Q7839" s="15" t="str">
        <f t="shared" ca="1" si="246"/>
        <v>-</v>
      </c>
      <c r="R7839" s="6"/>
      <c r="S7839" s="6"/>
      <c r="T7839" s="6"/>
      <c r="U7839" s="6"/>
      <c r="V7839" s="6"/>
      <c r="W7839" s="6" t="str">
        <f t="shared" si="245"/>
        <v>-</v>
      </c>
      <c r="X7839" s="6"/>
      <c r="Y7839" s="6"/>
      <c r="Z7839" s="6"/>
      <c r="AA7839" s="6"/>
      <c r="AB7839" s="6"/>
      <c r="AC7839" s="6"/>
    </row>
    <row r="7840" spans="1:29" x14ac:dyDescent="0.25">
      <c r="Q7840" s="12" t="str">
        <f t="shared" ca="1" si="246"/>
        <v>-</v>
      </c>
      <c r="W7840" t="str">
        <f t="shared" si="245"/>
        <v>-</v>
      </c>
    </row>
    <row r="7841" spans="1:29" x14ac:dyDescent="0.25">
      <c r="A7841" s="6"/>
      <c r="B7841" s="10"/>
      <c r="C7841" s="6"/>
      <c r="D7841" s="6"/>
      <c r="E7841" s="6"/>
      <c r="F7841" s="6"/>
      <c r="G7841" s="6"/>
      <c r="H7841" s="6"/>
      <c r="I7841" s="6"/>
      <c r="J7841" s="6"/>
      <c r="K7841" s="6"/>
      <c r="L7841" s="6"/>
      <c r="M7841" s="6"/>
      <c r="N7841" s="6"/>
      <c r="O7841" s="6"/>
      <c r="P7841" s="10"/>
      <c r="Q7841" s="15" t="str">
        <f t="shared" ca="1" si="246"/>
        <v>-</v>
      </c>
      <c r="R7841" s="6"/>
      <c r="S7841" s="6"/>
      <c r="T7841" s="6"/>
      <c r="U7841" s="6"/>
      <c r="V7841" s="6"/>
      <c r="W7841" s="6" t="str">
        <f t="shared" si="245"/>
        <v>-</v>
      </c>
      <c r="X7841" s="6"/>
      <c r="Y7841" s="6"/>
      <c r="Z7841" s="6"/>
      <c r="AA7841" s="6"/>
      <c r="AB7841" s="6"/>
      <c r="AC7841" s="6"/>
    </row>
    <row r="7842" spans="1:29" x14ac:dyDescent="0.25">
      <c r="Q7842" s="12" t="str">
        <f t="shared" ca="1" si="246"/>
        <v>-</v>
      </c>
      <c r="W7842" t="str">
        <f t="shared" si="245"/>
        <v>-</v>
      </c>
    </row>
    <row r="7843" spans="1:29" x14ac:dyDescent="0.25">
      <c r="A7843" s="6"/>
      <c r="B7843" s="10"/>
      <c r="C7843" s="6"/>
      <c r="D7843" s="6"/>
      <c r="E7843" s="6"/>
      <c r="F7843" s="6"/>
      <c r="G7843" s="6"/>
      <c r="H7843" s="6"/>
      <c r="I7843" s="6"/>
      <c r="J7843" s="6"/>
      <c r="K7843" s="6"/>
      <c r="L7843" s="6"/>
      <c r="M7843" s="6"/>
      <c r="N7843" s="6"/>
      <c r="O7843" s="6"/>
      <c r="P7843" s="10"/>
      <c r="Q7843" s="15" t="str">
        <f t="shared" ca="1" si="246"/>
        <v>-</v>
      </c>
      <c r="R7843" s="6"/>
      <c r="S7843" s="6"/>
      <c r="T7843" s="6"/>
      <c r="U7843" s="6"/>
      <c r="V7843" s="6"/>
      <c r="W7843" s="6" t="str">
        <f t="shared" si="245"/>
        <v>-</v>
      </c>
      <c r="X7843" s="6"/>
      <c r="Y7843" s="6"/>
      <c r="Z7843" s="6"/>
      <c r="AA7843" s="6"/>
      <c r="AB7843" s="6"/>
      <c r="AC7843" s="6"/>
    </row>
    <row r="7844" spans="1:29" x14ac:dyDescent="0.25">
      <c r="Q7844" s="12" t="str">
        <f t="shared" ca="1" si="246"/>
        <v>-</v>
      </c>
      <c r="W7844" t="str">
        <f t="shared" si="245"/>
        <v>-</v>
      </c>
    </row>
    <row r="7845" spans="1:29" x14ac:dyDescent="0.25">
      <c r="A7845" s="6"/>
      <c r="B7845" s="10"/>
      <c r="C7845" s="6"/>
      <c r="D7845" s="6"/>
      <c r="E7845" s="6"/>
      <c r="F7845" s="6"/>
      <c r="G7845" s="6"/>
      <c r="H7845" s="6"/>
      <c r="I7845" s="6"/>
      <c r="J7845" s="6"/>
      <c r="K7845" s="6"/>
      <c r="L7845" s="6"/>
      <c r="M7845" s="6"/>
      <c r="N7845" s="6"/>
      <c r="O7845" s="6"/>
      <c r="P7845" s="10"/>
      <c r="Q7845" s="15" t="str">
        <f t="shared" ca="1" si="246"/>
        <v>-</v>
      </c>
      <c r="R7845" s="6"/>
      <c r="S7845" s="6"/>
      <c r="T7845" s="6"/>
      <c r="U7845" s="6"/>
      <c r="V7845" s="6"/>
      <c r="W7845" s="6" t="str">
        <f t="shared" si="245"/>
        <v>-</v>
      </c>
      <c r="X7845" s="6"/>
      <c r="Y7845" s="6"/>
      <c r="Z7845" s="6"/>
      <c r="AA7845" s="6"/>
      <c r="AB7845" s="6"/>
      <c r="AC7845" s="6"/>
    </row>
    <row r="7846" spans="1:29" x14ac:dyDescent="0.25">
      <c r="Q7846" s="12" t="str">
        <f t="shared" ca="1" si="246"/>
        <v>-</v>
      </c>
      <c r="W7846" t="str">
        <f t="shared" si="245"/>
        <v>-</v>
      </c>
    </row>
    <row r="7847" spans="1:29" x14ac:dyDescent="0.25">
      <c r="A7847" s="6"/>
      <c r="B7847" s="10"/>
      <c r="C7847" s="6"/>
      <c r="D7847" s="6"/>
      <c r="E7847" s="6"/>
      <c r="F7847" s="6"/>
      <c r="G7847" s="6"/>
      <c r="H7847" s="6"/>
      <c r="I7847" s="6"/>
      <c r="J7847" s="6"/>
      <c r="K7847" s="6"/>
      <c r="L7847" s="6"/>
      <c r="M7847" s="6"/>
      <c r="N7847" s="6"/>
      <c r="O7847" s="6"/>
      <c r="P7847" s="10"/>
      <c r="Q7847" s="15" t="str">
        <f t="shared" ca="1" si="246"/>
        <v>-</v>
      </c>
      <c r="R7847" s="6"/>
      <c r="S7847" s="6"/>
      <c r="T7847" s="6"/>
      <c r="U7847" s="6"/>
      <c r="V7847" s="6"/>
      <c r="W7847" s="6" t="str">
        <f t="shared" si="245"/>
        <v>-</v>
      </c>
      <c r="X7847" s="6"/>
      <c r="Y7847" s="6"/>
      <c r="Z7847" s="6"/>
      <c r="AA7847" s="6"/>
      <c r="AB7847" s="6"/>
      <c r="AC7847" s="6"/>
    </row>
    <row r="7848" spans="1:29" x14ac:dyDescent="0.25">
      <c r="Q7848" s="12" t="str">
        <f t="shared" ca="1" si="246"/>
        <v>-</v>
      </c>
      <c r="W7848" t="str">
        <f t="shared" si="245"/>
        <v>-</v>
      </c>
    </row>
    <row r="7849" spans="1:29" x14ac:dyDescent="0.25">
      <c r="A7849" s="6"/>
      <c r="B7849" s="10"/>
      <c r="C7849" s="6"/>
      <c r="D7849" s="6"/>
      <c r="E7849" s="6"/>
      <c r="F7849" s="6"/>
      <c r="G7849" s="6"/>
      <c r="H7849" s="6"/>
      <c r="I7849" s="6"/>
      <c r="J7849" s="6"/>
      <c r="K7849" s="6"/>
      <c r="L7849" s="6"/>
      <c r="M7849" s="6"/>
      <c r="N7849" s="6"/>
      <c r="O7849" s="6"/>
      <c r="P7849" s="10"/>
      <c r="Q7849" s="15" t="str">
        <f t="shared" ca="1" si="246"/>
        <v>-</v>
      </c>
      <c r="R7849" s="6"/>
      <c r="S7849" s="6"/>
      <c r="T7849" s="6"/>
      <c r="U7849" s="6"/>
      <c r="V7849" s="6"/>
      <c r="W7849" s="6" t="str">
        <f t="shared" si="245"/>
        <v>-</v>
      </c>
      <c r="X7849" s="6"/>
      <c r="Y7849" s="6"/>
      <c r="Z7849" s="6"/>
      <c r="AA7849" s="6"/>
      <c r="AB7849" s="6"/>
      <c r="AC7849" s="6"/>
    </row>
    <row r="7850" spans="1:29" x14ac:dyDescent="0.25">
      <c r="Q7850" s="12" t="str">
        <f t="shared" ca="1" si="246"/>
        <v>-</v>
      </c>
      <c r="W7850" t="str">
        <f t="shared" si="245"/>
        <v>-</v>
      </c>
    </row>
    <row r="7851" spans="1:29" x14ac:dyDescent="0.25">
      <c r="A7851" s="6"/>
      <c r="B7851" s="10"/>
      <c r="C7851" s="6"/>
      <c r="D7851" s="6"/>
      <c r="E7851" s="6"/>
      <c r="F7851" s="6"/>
      <c r="G7851" s="6"/>
      <c r="H7851" s="6"/>
      <c r="I7851" s="6"/>
      <c r="J7851" s="6"/>
      <c r="K7851" s="6"/>
      <c r="L7851" s="6"/>
      <c r="M7851" s="6"/>
      <c r="N7851" s="6"/>
      <c r="O7851" s="6"/>
      <c r="P7851" s="10"/>
      <c r="Q7851" s="15" t="str">
        <f t="shared" ca="1" si="246"/>
        <v>-</v>
      </c>
      <c r="R7851" s="6"/>
      <c r="S7851" s="6"/>
      <c r="T7851" s="6"/>
      <c r="U7851" s="6"/>
      <c r="V7851" s="6"/>
      <c r="W7851" s="6" t="str">
        <f t="shared" si="245"/>
        <v>-</v>
      </c>
      <c r="X7851" s="6"/>
      <c r="Y7851" s="6"/>
      <c r="Z7851" s="6"/>
      <c r="AA7851" s="6"/>
      <c r="AB7851" s="6"/>
      <c r="AC7851" s="6"/>
    </row>
    <row r="7852" spans="1:29" x14ac:dyDescent="0.25">
      <c r="Q7852" s="12" t="str">
        <f t="shared" ca="1" si="246"/>
        <v>-</v>
      </c>
      <c r="W7852" t="str">
        <f t="shared" si="245"/>
        <v>-</v>
      </c>
    </row>
    <row r="7853" spans="1:29" x14ac:dyDescent="0.25">
      <c r="A7853" s="6"/>
      <c r="B7853" s="10"/>
      <c r="C7853" s="6"/>
      <c r="D7853" s="6"/>
      <c r="E7853" s="6"/>
      <c r="F7853" s="6"/>
      <c r="G7853" s="6"/>
      <c r="H7853" s="6"/>
      <c r="I7853" s="6"/>
      <c r="J7853" s="6"/>
      <c r="K7853" s="6"/>
      <c r="L7853" s="6"/>
      <c r="M7853" s="6"/>
      <c r="N7853" s="6"/>
      <c r="O7853" s="6"/>
      <c r="P7853" s="10"/>
      <c r="Q7853" s="15" t="str">
        <f t="shared" ca="1" si="246"/>
        <v>-</v>
      </c>
      <c r="R7853" s="6"/>
      <c r="S7853" s="6"/>
      <c r="T7853" s="6"/>
      <c r="U7853" s="6"/>
      <c r="V7853" s="6"/>
      <c r="W7853" s="6" t="str">
        <f t="shared" si="245"/>
        <v>-</v>
      </c>
      <c r="X7853" s="6"/>
      <c r="Y7853" s="6"/>
      <c r="Z7853" s="6"/>
      <c r="AA7853" s="6"/>
      <c r="AB7853" s="6"/>
      <c r="AC7853" s="6"/>
    </row>
    <row r="7854" spans="1:29" x14ac:dyDescent="0.25">
      <c r="Q7854" s="12" t="str">
        <f t="shared" ca="1" si="246"/>
        <v>-</v>
      </c>
      <c r="W7854" t="str">
        <f t="shared" si="245"/>
        <v>-</v>
      </c>
    </row>
    <row r="7855" spans="1:29" x14ac:dyDescent="0.25">
      <c r="A7855" s="6"/>
      <c r="B7855" s="10"/>
      <c r="C7855" s="6"/>
      <c r="D7855" s="6"/>
      <c r="E7855" s="6"/>
      <c r="F7855" s="6"/>
      <c r="G7855" s="6"/>
      <c r="H7855" s="6"/>
      <c r="I7855" s="6"/>
      <c r="J7855" s="6"/>
      <c r="K7855" s="6"/>
      <c r="L7855" s="6"/>
      <c r="M7855" s="6"/>
      <c r="N7855" s="6"/>
      <c r="O7855" s="6"/>
      <c r="P7855" s="10"/>
      <c r="Q7855" s="15" t="str">
        <f t="shared" ca="1" si="246"/>
        <v>-</v>
      </c>
      <c r="R7855" s="6"/>
      <c r="S7855" s="6"/>
      <c r="T7855" s="6"/>
      <c r="U7855" s="6"/>
      <c r="V7855" s="6"/>
      <c r="W7855" s="6" t="str">
        <f t="shared" si="245"/>
        <v>-</v>
      </c>
      <c r="X7855" s="6"/>
      <c r="Y7855" s="6"/>
      <c r="Z7855" s="6"/>
      <c r="AA7855" s="6"/>
      <c r="AB7855" s="6"/>
      <c r="AC7855" s="6"/>
    </row>
    <row r="7856" spans="1:29" x14ac:dyDescent="0.25">
      <c r="Q7856" s="12" t="str">
        <f t="shared" ca="1" si="246"/>
        <v>-</v>
      </c>
      <c r="W7856" t="str">
        <f t="shared" si="245"/>
        <v>-</v>
      </c>
    </row>
    <row r="7857" spans="1:29" x14ac:dyDescent="0.25">
      <c r="A7857" s="6"/>
      <c r="B7857" s="10"/>
      <c r="C7857" s="6"/>
      <c r="D7857" s="6"/>
      <c r="E7857" s="6"/>
      <c r="F7857" s="6"/>
      <c r="G7857" s="6"/>
      <c r="H7857" s="6"/>
      <c r="I7857" s="6"/>
      <c r="J7857" s="6"/>
      <c r="K7857" s="6"/>
      <c r="L7857" s="6"/>
      <c r="M7857" s="6"/>
      <c r="N7857" s="6"/>
      <c r="O7857" s="6"/>
      <c r="P7857" s="10"/>
      <c r="Q7857" s="15" t="str">
        <f t="shared" ca="1" si="246"/>
        <v>-</v>
      </c>
      <c r="R7857" s="6"/>
      <c r="S7857" s="6"/>
      <c r="T7857" s="6"/>
      <c r="U7857" s="6"/>
      <c r="V7857" s="6"/>
      <c r="W7857" s="6" t="str">
        <f t="shared" si="245"/>
        <v>-</v>
      </c>
      <c r="X7857" s="6"/>
      <c r="Y7857" s="6"/>
      <c r="Z7857" s="6"/>
      <c r="AA7857" s="6"/>
      <c r="AB7857" s="6"/>
      <c r="AC7857" s="6"/>
    </row>
    <row r="7858" spans="1:29" x14ac:dyDescent="0.25">
      <c r="Q7858" s="12" t="str">
        <f t="shared" ca="1" si="246"/>
        <v>-</v>
      </c>
      <c r="W7858" t="str">
        <f t="shared" si="245"/>
        <v>-</v>
      </c>
    </row>
    <row r="7859" spans="1:29" x14ac:dyDescent="0.25">
      <c r="A7859" s="6"/>
      <c r="B7859" s="10"/>
      <c r="C7859" s="6"/>
      <c r="D7859" s="6"/>
      <c r="E7859" s="6"/>
      <c r="F7859" s="6"/>
      <c r="G7859" s="6"/>
      <c r="H7859" s="6"/>
      <c r="I7859" s="6"/>
      <c r="J7859" s="6"/>
      <c r="K7859" s="6"/>
      <c r="L7859" s="6"/>
      <c r="M7859" s="6"/>
      <c r="N7859" s="6"/>
      <c r="O7859" s="6"/>
      <c r="P7859" s="10"/>
      <c r="Q7859" s="15" t="str">
        <f t="shared" ca="1" si="246"/>
        <v>-</v>
      </c>
      <c r="R7859" s="6"/>
      <c r="S7859" s="6"/>
      <c r="T7859" s="6"/>
      <c r="U7859" s="6"/>
      <c r="V7859" s="6"/>
      <c r="W7859" s="6" t="str">
        <f t="shared" si="245"/>
        <v>-</v>
      </c>
      <c r="X7859" s="6"/>
      <c r="Y7859" s="6"/>
      <c r="Z7859" s="6"/>
      <c r="AA7859" s="6"/>
      <c r="AB7859" s="6"/>
      <c r="AC7859" s="6"/>
    </row>
    <row r="7860" spans="1:29" x14ac:dyDescent="0.25">
      <c r="Q7860" s="12" t="str">
        <f t="shared" ca="1" si="246"/>
        <v>-</v>
      </c>
      <c r="W7860" t="str">
        <f t="shared" si="245"/>
        <v>-</v>
      </c>
    </row>
    <row r="7861" spans="1:29" x14ac:dyDescent="0.25">
      <c r="A7861" s="6"/>
      <c r="B7861" s="10"/>
      <c r="C7861" s="6"/>
      <c r="D7861" s="6"/>
      <c r="E7861" s="6"/>
      <c r="F7861" s="6"/>
      <c r="G7861" s="6"/>
      <c r="H7861" s="6"/>
      <c r="I7861" s="6"/>
      <c r="J7861" s="6"/>
      <c r="K7861" s="6"/>
      <c r="L7861" s="6"/>
      <c r="M7861" s="6"/>
      <c r="N7861" s="6"/>
      <c r="O7861" s="6"/>
      <c r="P7861" s="10"/>
      <c r="Q7861" s="15" t="str">
        <f t="shared" ca="1" si="246"/>
        <v>-</v>
      </c>
      <c r="R7861" s="6"/>
      <c r="S7861" s="6"/>
      <c r="T7861" s="6"/>
      <c r="U7861" s="6"/>
      <c r="V7861" s="6"/>
      <c r="W7861" s="6" t="str">
        <f t="shared" si="245"/>
        <v>-</v>
      </c>
      <c r="X7861" s="6"/>
      <c r="Y7861" s="6"/>
      <c r="Z7861" s="6"/>
      <c r="AA7861" s="6"/>
      <c r="AB7861" s="6"/>
      <c r="AC7861" s="6"/>
    </row>
    <row r="7862" spans="1:29" x14ac:dyDescent="0.25">
      <c r="Q7862" s="12" t="str">
        <f t="shared" ca="1" si="246"/>
        <v>-</v>
      </c>
      <c r="W7862" t="str">
        <f t="shared" si="245"/>
        <v>-</v>
      </c>
    </row>
    <row r="7863" spans="1:29" x14ac:dyDescent="0.25">
      <c r="A7863" s="6"/>
      <c r="B7863" s="10"/>
      <c r="C7863" s="6"/>
      <c r="D7863" s="6"/>
      <c r="E7863" s="6"/>
      <c r="F7863" s="6"/>
      <c r="G7863" s="6"/>
      <c r="H7863" s="6"/>
      <c r="I7863" s="6"/>
      <c r="J7863" s="6"/>
      <c r="K7863" s="6"/>
      <c r="L7863" s="6"/>
      <c r="M7863" s="6"/>
      <c r="N7863" s="6"/>
      <c r="O7863" s="6"/>
      <c r="P7863" s="10"/>
      <c r="Q7863" s="15" t="str">
        <f t="shared" ca="1" si="246"/>
        <v>-</v>
      </c>
      <c r="R7863" s="6"/>
      <c r="S7863" s="6"/>
      <c r="T7863" s="6"/>
      <c r="U7863" s="6"/>
      <c r="V7863" s="6"/>
      <c r="W7863" s="6" t="str">
        <f t="shared" si="245"/>
        <v>-</v>
      </c>
      <c r="X7863" s="6"/>
      <c r="Y7863" s="6"/>
      <c r="Z7863" s="6"/>
      <c r="AA7863" s="6"/>
      <c r="AB7863" s="6"/>
      <c r="AC7863" s="6"/>
    </row>
    <row r="7864" spans="1:29" x14ac:dyDescent="0.25">
      <c r="Q7864" s="12" t="str">
        <f t="shared" ca="1" si="246"/>
        <v>-</v>
      </c>
      <c r="W7864" t="str">
        <f t="shared" si="245"/>
        <v>-</v>
      </c>
    </row>
    <row r="7865" spans="1:29" x14ac:dyDescent="0.25">
      <c r="A7865" s="6"/>
      <c r="B7865" s="10"/>
      <c r="C7865" s="6"/>
      <c r="D7865" s="6"/>
      <c r="E7865" s="6"/>
      <c r="F7865" s="6"/>
      <c r="G7865" s="6"/>
      <c r="H7865" s="6"/>
      <c r="I7865" s="6"/>
      <c r="J7865" s="6"/>
      <c r="K7865" s="6"/>
      <c r="L7865" s="6"/>
      <c r="M7865" s="6"/>
      <c r="N7865" s="6"/>
      <c r="O7865" s="6"/>
      <c r="P7865" s="10"/>
      <c r="Q7865" s="15" t="str">
        <f t="shared" ca="1" si="246"/>
        <v>-</v>
      </c>
      <c r="R7865" s="6"/>
      <c r="S7865" s="6"/>
      <c r="T7865" s="6"/>
      <c r="U7865" s="6"/>
      <c r="V7865" s="6"/>
      <c r="W7865" s="6" t="str">
        <f t="shared" si="245"/>
        <v>-</v>
      </c>
      <c r="X7865" s="6"/>
      <c r="Y7865" s="6"/>
      <c r="Z7865" s="6"/>
      <c r="AA7865" s="6"/>
      <c r="AB7865" s="6"/>
      <c r="AC7865" s="6"/>
    </row>
    <row r="7866" spans="1:29" x14ac:dyDescent="0.25">
      <c r="Q7866" s="12" t="str">
        <f t="shared" ca="1" si="246"/>
        <v>-</v>
      </c>
      <c r="W7866" t="str">
        <f t="shared" si="245"/>
        <v>-</v>
      </c>
    </row>
    <row r="7867" spans="1:29" x14ac:dyDescent="0.25">
      <c r="A7867" s="6"/>
      <c r="B7867" s="10"/>
      <c r="C7867" s="6"/>
      <c r="D7867" s="6"/>
      <c r="E7867" s="6"/>
      <c r="F7867" s="6"/>
      <c r="G7867" s="6"/>
      <c r="H7867" s="6"/>
      <c r="I7867" s="6"/>
      <c r="J7867" s="6"/>
      <c r="K7867" s="6"/>
      <c r="L7867" s="6"/>
      <c r="M7867" s="6"/>
      <c r="N7867" s="6"/>
      <c r="O7867" s="6"/>
      <c r="P7867" s="10"/>
      <c r="Q7867" s="15" t="str">
        <f t="shared" ca="1" si="246"/>
        <v>-</v>
      </c>
      <c r="R7867" s="6"/>
      <c r="S7867" s="6"/>
      <c r="T7867" s="6"/>
      <c r="U7867" s="6"/>
      <c r="V7867" s="6"/>
      <c r="W7867" s="6" t="str">
        <f t="shared" si="245"/>
        <v>-</v>
      </c>
      <c r="X7867" s="6"/>
      <c r="Y7867" s="6"/>
      <c r="Z7867" s="6"/>
      <c r="AA7867" s="6"/>
      <c r="AB7867" s="6"/>
      <c r="AC7867" s="6"/>
    </row>
    <row r="7868" spans="1:29" x14ac:dyDescent="0.25">
      <c r="Q7868" s="12" t="str">
        <f t="shared" ca="1" si="246"/>
        <v>-</v>
      </c>
      <c r="W7868" t="str">
        <f t="shared" si="245"/>
        <v>-</v>
      </c>
    </row>
    <row r="7869" spans="1:29" x14ac:dyDescent="0.25">
      <c r="A7869" s="6"/>
      <c r="B7869" s="10"/>
      <c r="C7869" s="6"/>
      <c r="D7869" s="6"/>
      <c r="E7869" s="6"/>
      <c r="F7869" s="6"/>
      <c r="G7869" s="6"/>
      <c r="H7869" s="6"/>
      <c r="I7869" s="6"/>
      <c r="J7869" s="6"/>
      <c r="K7869" s="6"/>
      <c r="L7869" s="6"/>
      <c r="M7869" s="6"/>
      <c r="N7869" s="6"/>
      <c r="O7869" s="6"/>
      <c r="P7869" s="10"/>
      <c r="Q7869" s="15" t="str">
        <f t="shared" ca="1" si="246"/>
        <v>-</v>
      </c>
      <c r="R7869" s="6"/>
      <c r="S7869" s="6"/>
      <c r="T7869" s="6"/>
      <c r="U7869" s="6"/>
      <c r="V7869" s="6"/>
      <c r="W7869" s="6" t="str">
        <f t="shared" si="245"/>
        <v>-</v>
      </c>
      <c r="X7869" s="6"/>
      <c r="Y7869" s="6"/>
      <c r="Z7869" s="6"/>
      <c r="AA7869" s="6"/>
      <c r="AB7869" s="6"/>
      <c r="AC7869" s="6"/>
    </row>
    <row r="7870" spans="1:29" x14ac:dyDescent="0.25">
      <c r="Q7870" s="12" t="str">
        <f t="shared" ca="1" si="246"/>
        <v>-</v>
      </c>
      <c r="W7870" t="str">
        <f t="shared" si="245"/>
        <v>-</v>
      </c>
    </row>
    <row r="7871" spans="1:29" x14ac:dyDescent="0.25">
      <c r="A7871" s="6"/>
      <c r="B7871" s="10"/>
      <c r="C7871" s="6"/>
      <c r="D7871" s="6"/>
      <c r="E7871" s="6"/>
      <c r="F7871" s="6"/>
      <c r="G7871" s="6"/>
      <c r="H7871" s="6"/>
      <c r="I7871" s="6"/>
      <c r="J7871" s="6"/>
      <c r="K7871" s="6"/>
      <c r="L7871" s="6"/>
      <c r="M7871" s="6"/>
      <c r="N7871" s="6"/>
      <c r="O7871" s="6"/>
      <c r="P7871" s="10"/>
      <c r="Q7871" s="15" t="str">
        <f t="shared" ca="1" si="246"/>
        <v>-</v>
      </c>
      <c r="R7871" s="6"/>
      <c r="S7871" s="6"/>
      <c r="T7871" s="6"/>
      <c r="U7871" s="6"/>
      <c r="V7871" s="6"/>
      <c r="W7871" s="6" t="str">
        <f t="shared" ref="W7871:W7934" si="247">IF(OR(ISBLANK(J7871),ISBLANK(V7871)),"-",(IF(J7871=V7871,"Yes","No")))</f>
        <v>-</v>
      </c>
      <c r="X7871" s="6"/>
      <c r="Y7871" s="6"/>
      <c r="Z7871" s="6"/>
      <c r="AA7871" s="6"/>
      <c r="AB7871" s="6"/>
      <c r="AC7871" s="6"/>
    </row>
    <row r="7872" spans="1:29" x14ac:dyDescent="0.25">
      <c r="Q7872" s="12" t="str">
        <f t="shared" ref="Q7872:Q7935" ca="1" si="248">IF(B7872&gt;1/1/1900, (IF(R7872="Closed",(DATEDIF(B7872,P7872,"d"))-(DATEDIF(M7872,O7872,"d")),IF(OR(R7872="Pending",ISBLANK(P7872)),TODAY()-B7872))),"-")</f>
        <v>-</v>
      </c>
      <c r="W7872" t="str">
        <f t="shared" si="247"/>
        <v>-</v>
      </c>
    </row>
    <row r="7873" spans="1:29" x14ac:dyDescent="0.25">
      <c r="A7873" s="6"/>
      <c r="B7873" s="10"/>
      <c r="C7873" s="6"/>
      <c r="D7873" s="6"/>
      <c r="E7873" s="6"/>
      <c r="F7873" s="6"/>
      <c r="G7873" s="6"/>
      <c r="H7873" s="6"/>
      <c r="I7873" s="6"/>
      <c r="J7873" s="6"/>
      <c r="K7873" s="6"/>
      <c r="L7873" s="6"/>
      <c r="M7873" s="6"/>
      <c r="N7873" s="6"/>
      <c r="O7873" s="6"/>
      <c r="P7873" s="10"/>
      <c r="Q7873" s="15" t="str">
        <f t="shared" ca="1" si="248"/>
        <v>-</v>
      </c>
      <c r="R7873" s="6"/>
      <c r="S7873" s="6"/>
      <c r="T7873" s="6"/>
      <c r="U7873" s="6"/>
      <c r="V7873" s="6"/>
      <c r="W7873" s="6" t="str">
        <f t="shared" si="247"/>
        <v>-</v>
      </c>
      <c r="X7873" s="6"/>
      <c r="Y7873" s="6"/>
      <c r="Z7873" s="6"/>
      <c r="AA7873" s="6"/>
      <c r="AB7873" s="6"/>
      <c r="AC7873" s="6"/>
    </row>
    <row r="7874" spans="1:29" x14ac:dyDescent="0.25">
      <c r="Q7874" s="12" t="str">
        <f t="shared" ca="1" si="248"/>
        <v>-</v>
      </c>
      <c r="W7874" t="str">
        <f t="shared" si="247"/>
        <v>-</v>
      </c>
    </row>
    <row r="7875" spans="1:29" x14ac:dyDescent="0.25">
      <c r="A7875" s="6"/>
      <c r="B7875" s="10"/>
      <c r="C7875" s="6"/>
      <c r="D7875" s="6"/>
      <c r="E7875" s="6"/>
      <c r="F7875" s="6"/>
      <c r="G7875" s="6"/>
      <c r="H7875" s="6"/>
      <c r="I7875" s="6"/>
      <c r="J7875" s="6"/>
      <c r="K7875" s="6"/>
      <c r="L7875" s="6"/>
      <c r="M7875" s="6"/>
      <c r="N7875" s="6"/>
      <c r="O7875" s="6"/>
      <c r="P7875" s="10"/>
      <c r="Q7875" s="15" t="str">
        <f t="shared" ca="1" si="248"/>
        <v>-</v>
      </c>
      <c r="R7875" s="6"/>
      <c r="S7875" s="6"/>
      <c r="T7875" s="6"/>
      <c r="U7875" s="6"/>
      <c r="V7875" s="6"/>
      <c r="W7875" s="6" t="str">
        <f t="shared" si="247"/>
        <v>-</v>
      </c>
      <c r="X7875" s="6"/>
      <c r="Y7875" s="6"/>
      <c r="Z7875" s="6"/>
      <c r="AA7875" s="6"/>
      <c r="AB7875" s="6"/>
      <c r="AC7875" s="6"/>
    </row>
    <row r="7876" spans="1:29" x14ac:dyDescent="0.25">
      <c r="Q7876" s="12" t="str">
        <f t="shared" ca="1" si="248"/>
        <v>-</v>
      </c>
      <c r="W7876" t="str">
        <f t="shared" si="247"/>
        <v>-</v>
      </c>
    </row>
    <row r="7877" spans="1:29" x14ac:dyDescent="0.25">
      <c r="A7877" s="6"/>
      <c r="B7877" s="10"/>
      <c r="C7877" s="6"/>
      <c r="D7877" s="6"/>
      <c r="E7877" s="6"/>
      <c r="F7877" s="6"/>
      <c r="G7877" s="6"/>
      <c r="H7877" s="6"/>
      <c r="I7877" s="6"/>
      <c r="J7877" s="6"/>
      <c r="K7877" s="6"/>
      <c r="L7877" s="6"/>
      <c r="M7877" s="6"/>
      <c r="N7877" s="6"/>
      <c r="O7877" s="6"/>
      <c r="P7877" s="10"/>
      <c r="Q7877" s="15" t="str">
        <f t="shared" ca="1" si="248"/>
        <v>-</v>
      </c>
      <c r="R7877" s="6"/>
      <c r="S7877" s="6"/>
      <c r="T7877" s="6"/>
      <c r="U7877" s="6"/>
      <c r="V7877" s="6"/>
      <c r="W7877" s="6" t="str">
        <f t="shared" si="247"/>
        <v>-</v>
      </c>
      <c r="X7877" s="6"/>
      <c r="Y7877" s="6"/>
      <c r="Z7877" s="6"/>
      <c r="AA7877" s="6"/>
      <c r="AB7877" s="6"/>
      <c r="AC7877" s="6"/>
    </row>
    <row r="7878" spans="1:29" x14ac:dyDescent="0.25">
      <c r="Q7878" s="12" t="str">
        <f t="shared" ca="1" si="248"/>
        <v>-</v>
      </c>
      <c r="W7878" t="str">
        <f t="shared" si="247"/>
        <v>-</v>
      </c>
    </row>
    <row r="7879" spans="1:29" x14ac:dyDescent="0.25">
      <c r="A7879" s="6"/>
      <c r="B7879" s="10"/>
      <c r="C7879" s="6"/>
      <c r="D7879" s="6"/>
      <c r="E7879" s="6"/>
      <c r="F7879" s="6"/>
      <c r="G7879" s="6"/>
      <c r="H7879" s="6"/>
      <c r="I7879" s="6"/>
      <c r="J7879" s="6"/>
      <c r="K7879" s="6"/>
      <c r="L7879" s="6"/>
      <c r="M7879" s="6"/>
      <c r="N7879" s="6"/>
      <c r="O7879" s="6"/>
      <c r="P7879" s="10"/>
      <c r="Q7879" s="15" t="str">
        <f t="shared" ca="1" si="248"/>
        <v>-</v>
      </c>
      <c r="R7879" s="6"/>
      <c r="S7879" s="6"/>
      <c r="T7879" s="6"/>
      <c r="U7879" s="6"/>
      <c r="V7879" s="6"/>
      <c r="W7879" s="6" t="str">
        <f t="shared" si="247"/>
        <v>-</v>
      </c>
      <c r="X7879" s="6"/>
      <c r="Y7879" s="6"/>
      <c r="Z7879" s="6"/>
      <c r="AA7879" s="6"/>
      <c r="AB7879" s="6"/>
      <c r="AC7879" s="6"/>
    </row>
    <row r="7880" spans="1:29" x14ac:dyDescent="0.25">
      <c r="Q7880" s="12" t="str">
        <f t="shared" ca="1" si="248"/>
        <v>-</v>
      </c>
      <c r="W7880" t="str">
        <f t="shared" si="247"/>
        <v>-</v>
      </c>
    </row>
    <row r="7881" spans="1:29" x14ac:dyDescent="0.25">
      <c r="A7881" s="6"/>
      <c r="B7881" s="10"/>
      <c r="C7881" s="6"/>
      <c r="D7881" s="6"/>
      <c r="E7881" s="6"/>
      <c r="F7881" s="6"/>
      <c r="G7881" s="6"/>
      <c r="H7881" s="6"/>
      <c r="I7881" s="6"/>
      <c r="J7881" s="6"/>
      <c r="K7881" s="6"/>
      <c r="L7881" s="6"/>
      <c r="M7881" s="6"/>
      <c r="N7881" s="6"/>
      <c r="O7881" s="6"/>
      <c r="P7881" s="10"/>
      <c r="Q7881" s="15" t="str">
        <f t="shared" ca="1" si="248"/>
        <v>-</v>
      </c>
      <c r="R7881" s="6"/>
      <c r="S7881" s="6"/>
      <c r="T7881" s="6"/>
      <c r="U7881" s="6"/>
      <c r="V7881" s="6"/>
      <c r="W7881" s="6" t="str">
        <f t="shared" si="247"/>
        <v>-</v>
      </c>
      <c r="X7881" s="6"/>
      <c r="Y7881" s="6"/>
      <c r="Z7881" s="6"/>
      <c r="AA7881" s="6"/>
      <c r="AB7881" s="6"/>
      <c r="AC7881" s="6"/>
    </row>
    <row r="7882" spans="1:29" x14ac:dyDescent="0.25">
      <c r="Q7882" s="12" t="str">
        <f t="shared" ca="1" si="248"/>
        <v>-</v>
      </c>
      <c r="W7882" t="str">
        <f t="shared" si="247"/>
        <v>-</v>
      </c>
    </row>
    <row r="7883" spans="1:29" x14ac:dyDescent="0.25">
      <c r="A7883" s="6"/>
      <c r="B7883" s="10"/>
      <c r="C7883" s="6"/>
      <c r="D7883" s="6"/>
      <c r="E7883" s="6"/>
      <c r="F7883" s="6"/>
      <c r="G7883" s="6"/>
      <c r="H7883" s="6"/>
      <c r="I7883" s="6"/>
      <c r="J7883" s="6"/>
      <c r="K7883" s="6"/>
      <c r="L7883" s="6"/>
      <c r="M7883" s="6"/>
      <c r="N7883" s="6"/>
      <c r="O7883" s="6"/>
      <c r="P7883" s="10"/>
      <c r="Q7883" s="15" t="str">
        <f t="shared" ca="1" si="248"/>
        <v>-</v>
      </c>
      <c r="R7883" s="6"/>
      <c r="S7883" s="6"/>
      <c r="T7883" s="6"/>
      <c r="U7883" s="6"/>
      <c r="V7883" s="6"/>
      <c r="W7883" s="6" t="str">
        <f t="shared" si="247"/>
        <v>-</v>
      </c>
      <c r="X7883" s="6"/>
      <c r="Y7883" s="6"/>
      <c r="Z7883" s="6"/>
      <c r="AA7883" s="6"/>
      <c r="AB7883" s="6"/>
      <c r="AC7883" s="6"/>
    </row>
    <row r="7884" spans="1:29" x14ac:dyDescent="0.25">
      <c r="Q7884" s="12" t="str">
        <f t="shared" ca="1" si="248"/>
        <v>-</v>
      </c>
      <c r="W7884" t="str">
        <f t="shared" si="247"/>
        <v>-</v>
      </c>
    </row>
    <row r="7885" spans="1:29" x14ac:dyDescent="0.25">
      <c r="A7885" s="6"/>
      <c r="B7885" s="10"/>
      <c r="C7885" s="6"/>
      <c r="D7885" s="6"/>
      <c r="E7885" s="6"/>
      <c r="F7885" s="6"/>
      <c r="G7885" s="6"/>
      <c r="H7885" s="6"/>
      <c r="I7885" s="6"/>
      <c r="J7885" s="6"/>
      <c r="K7885" s="6"/>
      <c r="L7885" s="6"/>
      <c r="M7885" s="6"/>
      <c r="N7885" s="6"/>
      <c r="O7885" s="6"/>
      <c r="P7885" s="10"/>
      <c r="Q7885" s="15" t="str">
        <f t="shared" ca="1" si="248"/>
        <v>-</v>
      </c>
      <c r="R7885" s="6"/>
      <c r="S7885" s="6"/>
      <c r="T7885" s="6"/>
      <c r="U7885" s="6"/>
      <c r="V7885" s="6"/>
      <c r="W7885" s="6" t="str">
        <f t="shared" si="247"/>
        <v>-</v>
      </c>
      <c r="X7885" s="6"/>
      <c r="Y7885" s="6"/>
      <c r="Z7885" s="6"/>
      <c r="AA7885" s="6"/>
      <c r="AB7885" s="6"/>
      <c r="AC7885" s="6"/>
    </row>
    <row r="7886" spans="1:29" x14ac:dyDescent="0.25">
      <c r="Q7886" s="12" t="str">
        <f t="shared" ca="1" si="248"/>
        <v>-</v>
      </c>
      <c r="W7886" t="str">
        <f t="shared" si="247"/>
        <v>-</v>
      </c>
    </row>
    <row r="7887" spans="1:29" x14ac:dyDescent="0.25">
      <c r="A7887" s="6"/>
      <c r="B7887" s="10"/>
      <c r="C7887" s="6"/>
      <c r="D7887" s="6"/>
      <c r="E7887" s="6"/>
      <c r="F7887" s="6"/>
      <c r="G7887" s="6"/>
      <c r="H7887" s="6"/>
      <c r="I7887" s="6"/>
      <c r="J7887" s="6"/>
      <c r="K7887" s="6"/>
      <c r="L7887" s="6"/>
      <c r="M7887" s="6"/>
      <c r="N7887" s="6"/>
      <c r="O7887" s="6"/>
      <c r="P7887" s="10"/>
      <c r="Q7887" s="15" t="str">
        <f t="shared" ca="1" si="248"/>
        <v>-</v>
      </c>
      <c r="R7887" s="6"/>
      <c r="S7887" s="6"/>
      <c r="T7887" s="6"/>
      <c r="U7887" s="6"/>
      <c r="V7887" s="6"/>
      <c r="W7887" s="6" t="str">
        <f t="shared" si="247"/>
        <v>-</v>
      </c>
      <c r="X7887" s="6"/>
      <c r="Y7887" s="6"/>
      <c r="Z7887" s="6"/>
      <c r="AA7887" s="6"/>
      <c r="AB7887" s="6"/>
      <c r="AC7887" s="6"/>
    </row>
    <row r="7888" spans="1:29" x14ac:dyDescent="0.25">
      <c r="Q7888" s="12" t="str">
        <f t="shared" ca="1" si="248"/>
        <v>-</v>
      </c>
      <c r="W7888" t="str">
        <f t="shared" si="247"/>
        <v>-</v>
      </c>
    </row>
    <row r="7889" spans="1:29" x14ac:dyDescent="0.25">
      <c r="A7889" s="6"/>
      <c r="B7889" s="10"/>
      <c r="C7889" s="6"/>
      <c r="D7889" s="6"/>
      <c r="E7889" s="6"/>
      <c r="F7889" s="6"/>
      <c r="G7889" s="6"/>
      <c r="H7889" s="6"/>
      <c r="I7889" s="6"/>
      <c r="J7889" s="6"/>
      <c r="K7889" s="6"/>
      <c r="L7889" s="6"/>
      <c r="M7889" s="6"/>
      <c r="N7889" s="6"/>
      <c r="O7889" s="6"/>
      <c r="P7889" s="10"/>
      <c r="Q7889" s="15" t="str">
        <f t="shared" ca="1" si="248"/>
        <v>-</v>
      </c>
      <c r="R7889" s="6"/>
      <c r="S7889" s="6"/>
      <c r="T7889" s="6"/>
      <c r="U7889" s="6"/>
      <c r="V7889" s="6"/>
      <c r="W7889" s="6" t="str">
        <f t="shared" si="247"/>
        <v>-</v>
      </c>
      <c r="X7889" s="6"/>
      <c r="Y7889" s="6"/>
      <c r="Z7889" s="6"/>
      <c r="AA7889" s="6"/>
      <c r="AB7889" s="6"/>
      <c r="AC7889" s="6"/>
    </row>
    <row r="7890" spans="1:29" x14ac:dyDescent="0.25">
      <c r="Q7890" s="12" t="str">
        <f t="shared" ca="1" si="248"/>
        <v>-</v>
      </c>
      <c r="W7890" t="str">
        <f t="shared" si="247"/>
        <v>-</v>
      </c>
    </row>
    <row r="7891" spans="1:29" x14ac:dyDescent="0.25">
      <c r="A7891" s="6"/>
      <c r="B7891" s="10"/>
      <c r="C7891" s="6"/>
      <c r="D7891" s="6"/>
      <c r="E7891" s="6"/>
      <c r="F7891" s="6"/>
      <c r="G7891" s="6"/>
      <c r="H7891" s="6"/>
      <c r="I7891" s="6"/>
      <c r="J7891" s="6"/>
      <c r="K7891" s="6"/>
      <c r="L7891" s="6"/>
      <c r="M7891" s="6"/>
      <c r="N7891" s="6"/>
      <c r="O7891" s="6"/>
      <c r="P7891" s="10"/>
      <c r="Q7891" s="15" t="str">
        <f t="shared" ca="1" si="248"/>
        <v>-</v>
      </c>
      <c r="R7891" s="6"/>
      <c r="S7891" s="6"/>
      <c r="T7891" s="6"/>
      <c r="U7891" s="6"/>
      <c r="V7891" s="6"/>
      <c r="W7891" s="6" t="str">
        <f t="shared" si="247"/>
        <v>-</v>
      </c>
      <c r="X7891" s="6"/>
      <c r="Y7891" s="6"/>
      <c r="Z7891" s="6"/>
      <c r="AA7891" s="6"/>
      <c r="AB7891" s="6"/>
      <c r="AC7891" s="6"/>
    </row>
    <row r="7892" spans="1:29" x14ac:dyDescent="0.25">
      <c r="Q7892" s="12" t="str">
        <f t="shared" ca="1" si="248"/>
        <v>-</v>
      </c>
      <c r="W7892" t="str">
        <f t="shared" si="247"/>
        <v>-</v>
      </c>
    </row>
    <row r="7893" spans="1:29" x14ac:dyDescent="0.25">
      <c r="A7893" s="6"/>
      <c r="B7893" s="10"/>
      <c r="C7893" s="6"/>
      <c r="D7893" s="6"/>
      <c r="E7893" s="6"/>
      <c r="F7893" s="6"/>
      <c r="G7893" s="6"/>
      <c r="H7893" s="6"/>
      <c r="I7893" s="6"/>
      <c r="J7893" s="6"/>
      <c r="K7893" s="6"/>
      <c r="L7893" s="6"/>
      <c r="M7893" s="6"/>
      <c r="N7893" s="6"/>
      <c r="O7893" s="6"/>
      <c r="P7893" s="10"/>
      <c r="Q7893" s="15" t="str">
        <f t="shared" ca="1" si="248"/>
        <v>-</v>
      </c>
      <c r="R7893" s="6"/>
      <c r="S7893" s="6"/>
      <c r="T7893" s="6"/>
      <c r="U7893" s="6"/>
      <c r="V7893" s="6"/>
      <c r="W7893" s="6" t="str">
        <f t="shared" si="247"/>
        <v>-</v>
      </c>
      <c r="X7893" s="6"/>
      <c r="Y7893" s="6"/>
      <c r="Z7893" s="6"/>
      <c r="AA7893" s="6"/>
      <c r="AB7893" s="6"/>
      <c r="AC7893" s="6"/>
    </row>
    <row r="7894" spans="1:29" x14ac:dyDescent="0.25">
      <c r="Q7894" s="12" t="str">
        <f t="shared" ca="1" si="248"/>
        <v>-</v>
      </c>
      <c r="W7894" t="str">
        <f t="shared" si="247"/>
        <v>-</v>
      </c>
    </row>
    <row r="7895" spans="1:29" x14ac:dyDescent="0.25">
      <c r="A7895" s="6"/>
      <c r="B7895" s="10"/>
      <c r="C7895" s="6"/>
      <c r="D7895" s="6"/>
      <c r="E7895" s="6"/>
      <c r="F7895" s="6"/>
      <c r="G7895" s="6"/>
      <c r="H7895" s="6"/>
      <c r="I7895" s="6"/>
      <c r="J7895" s="6"/>
      <c r="K7895" s="6"/>
      <c r="L7895" s="6"/>
      <c r="M7895" s="6"/>
      <c r="N7895" s="6"/>
      <c r="O7895" s="6"/>
      <c r="P7895" s="10"/>
      <c r="Q7895" s="15" t="str">
        <f t="shared" ca="1" si="248"/>
        <v>-</v>
      </c>
      <c r="R7895" s="6"/>
      <c r="S7895" s="6"/>
      <c r="T7895" s="6"/>
      <c r="U7895" s="6"/>
      <c r="V7895" s="6"/>
      <c r="W7895" s="6" t="str">
        <f t="shared" si="247"/>
        <v>-</v>
      </c>
      <c r="X7895" s="6"/>
      <c r="Y7895" s="6"/>
      <c r="Z7895" s="6"/>
      <c r="AA7895" s="6"/>
      <c r="AB7895" s="6"/>
      <c r="AC7895" s="6"/>
    </row>
    <row r="7896" spans="1:29" x14ac:dyDescent="0.25">
      <c r="Q7896" s="12" t="str">
        <f t="shared" ca="1" si="248"/>
        <v>-</v>
      </c>
      <c r="W7896" t="str">
        <f t="shared" si="247"/>
        <v>-</v>
      </c>
    </row>
    <row r="7897" spans="1:29" x14ac:dyDescent="0.25">
      <c r="A7897" s="6"/>
      <c r="B7897" s="10"/>
      <c r="C7897" s="6"/>
      <c r="D7897" s="6"/>
      <c r="E7897" s="6"/>
      <c r="F7897" s="6"/>
      <c r="G7897" s="6"/>
      <c r="H7897" s="6"/>
      <c r="I7897" s="6"/>
      <c r="J7897" s="6"/>
      <c r="K7897" s="6"/>
      <c r="L7897" s="6"/>
      <c r="M7897" s="6"/>
      <c r="N7897" s="6"/>
      <c r="O7897" s="6"/>
      <c r="P7897" s="10"/>
      <c r="Q7897" s="15" t="str">
        <f t="shared" ca="1" si="248"/>
        <v>-</v>
      </c>
      <c r="R7897" s="6"/>
      <c r="S7897" s="6"/>
      <c r="T7897" s="6"/>
      <c r="U7897" s="6"/>
      <c r="V7897" s="6"/>
      <c r="W7897" s="6" t="str">
        <f t="shared" si="247"/>
        <v>-</v>
      </c>
      <c r="X7897" s="6"/>
      <c r="Y7897" s="6"/>
      <c r="Z7897" s="6"/>
      <c r="AA7897" s="6"/>
      <c r="AB7897" s="6"/>
      <c r="AC7897" s="6"/>
    </row>
    <row r="7898" spans="1:29" x14ac:dyDescent="0.25">
      <c r="Q7898" s="12" t="str">
        <f t="shared" ca="1" si="248"/>
        <v>-</v>
      </c>
      <c r="W7898" t="str">
        <f t="shared" si="247"/>
        <v>-</v>
      </c>
    </row>
    <row r="7899" spans="1:29" x14ac:dyDescent="0.25">
      <c r="A7899" s="6"/>
      <c r="B7899" s="10"/>
      <c r="C7899" s="6"/>
      <c r="D7899" s="6"/>
      <c r="E7899" s="6"/>
      <c r="F7899" s="6"/>
      <c r="G7899" s="6"/>
      <c r="H7899" s="6"/>
      <c r="I7899" s="6"/>
      <c r="J7899" s="6"/>
      <c r="K7899" s="6"/>
      <c r="L7899" s="6"/>
      <c r="M7899" s="6"/>
      <c r="N7899" s="6"/>
      <c r="O7899" s="6"/>
      <c r="P7899" s="10"/>
      <c r="Q7899" s="15" t="str">
        <f t="shared" ca="1" si="248"/>
        <v>-</v>
      </c>
      <c r="R7899" s="6"/>
      <c r="S7899" s="6"/>
      <c r="T7899" s="6"/>
      <c r="U7899" s="6"/>
      <c r="V7899" s="6"/>
      <c r="W7899" s="6" t="str">
        <f t="shared" si="247"/>
        <v>-</v>
      </c>
      <c r="X7899" s="6"/>
      <c r="Y7899" s="6"/>
      <c r="Z7899" s="6"/>
      <c r="AA7899" s="6"/>
      <c r="AB7899" s="6"/>
      <c r="AC7899" s="6"/>
    </row>
    <row r="7900" spans="1:29" x14ac:dyDescent="0.25">
      <c r="Q7900" s="12" t="str">
        <f t="shared" ca="1" si="248"/>
        <v>-</v>
      </c>
      <c r="W7900" t="str">
        <f t="shared" si="247"/>
        <v>-</v>
      </c>
    </row>
    <row r="7901" spans="1:29" x14ac:dyDescent="0.25">
      <c r="A7901" s="6"/>
      <c r="B7901" s="10"/>
      <c r="C7901" s="6"/>
      <c r="D7901" s="6"/>
      <c r="E7901" s="6"/>
      <c r="F7901" s="6"/>
      <c r="G7901" s="6"/>
      <c r="H7901" s="6"/>
      <c r="I7901" s="6"/>
      <c r="J7901" s="6"/>
      <c r="K7901" s="6"/>
      <c r="L7901" s="6"/>
      <c r="M7901" s="6"/>
      <c r="N7901" s="6"/>
      <c r="O7901" s="6"/>
      <c r="P7901" s="10"/>
      <c r="Q7901" s="15" t="str">
        <f t="shared" ca="1" si="248"/>
        <v>-</v>
      </c>
      <c r="R7901" s="6"/>
      <c r="S7901" s="6"/>
      <c r="T7901" s="6"/>
      <c r="U7901" s="6"/>
      <c r="V7901" s="6"/>
      <c r="W7901" s="6" t="str">
        <f t="shared" si="247"/>
        <v>-</v>
      </c>
      <c r="X7901" s="6"/>
      <c r="Y7901" s="6"/>
      <c r="Z7901" s="6"/>
      <c r="AA7901" s="6"/>
      <c r="AB7901" s="6"/>
      <c r="AC7901" s="6"/>
    </row>
    <row r="7902" spans="1:29" x14ac:dyDescent="0.25">
      <c r="Q7902" s="12" t="str">
        <f t="shared" ca="1" si="248"/>
        <v>-</v>
      </c>
      <c r="W7902" t="str">
        <f t="shared" si="247"/>
        <v>-</v>
      </c>
    </row>
    <row r="7903" spans="1:29" x14ac:dyDescent="0.25">
      <c r="A7903" s="6"/>
      <c r="B7903" s="10"/>
      <c r="C7903" s="6"/>
      <c r="D7903" s="6"/>
      <c r="E7903" s="6"/>
      <c r="F7903" s="6"/>
      <c r="G7903" s="6"/>
      <c r="H7903" s="6"/>
      <c r="I7903" s="6"/>
      <c r="J7903" s="6"/>
      <c r="K7903" s="6"/>
      <c r="L7903" s="6"/>
      <c r="M7903" s="6"/>
      <c r="N7903" s="6"/>
      <c r="O7903" s="6"/>
      <c r="P7903" s="10"/>
      <c r="Q7903" s="15" t="str">
        <f t="shared" ca="1" si="248"/>
        <v>-</v>
      </c>
      <c r="R7903" s="6"/>
      <c r="S7903" s="6"/>
      <c r="T7903" s="6"/>
      <c r="U7903" s="6"/>
      <c r="V7903" s="6"/>
      <c r="W7903" s="6" t="str">
        <f t="shared" si="247"/>
        <v>-</v>
      </c>
      <c r="X7903" s="6"/>
      <c r="Y7903" s="6"/>
      <c r="Z7903" s="6"/>
      <c r="AA7903" s="6"/>
      <c r="AB7903" s="6"/>
      <c r="AC7903" s="6"/>
    </row>
    <row r="7904" spans="1:29" x14ac:dyDescent="0.25">
      <c r="Q7904" s="12" t="str">
        <f t="shared" ca="1" si="248"/>
        <v>-</v>
      </c>
      <c r="W7904" t="str">
        <f t="shared" si="247"/>
        <v>-</v>
      </c>
    </row>
    <row r="7905" spans="1:29" x14ac:dyDescent="0.25">
      <c r="A7905" s="6"/>
      <c r="B7905" s="10"/>
      <c r="C7905" s="6"/>
      <c r="D7905" s="6"/>
      <c r="E7905" s="6"/>
      <c r="F7905" s="6"/>
      <c r="G7905" s="6"/>
      <c r="H7905" s="6"/>
      <c r="I7905" s="6"/>
      <c r="J7905" s="6"/>
      <c r="K7905" s="6"/>
      <c r="L7905" s="6"/>
      <c r="M7905" s="6"/>
      <c r="N7905" s="6"/>
      <c r="O7905" s="6"/>
      <c r="P7905" s="10"/>
      <c r="Q7905" s="15" t="str">
        <f t="shared" ca="1" si="248"/>
        <v>-</v>
      </c>
      <c r="R7905" s="6"/>
      <c r="S7905" s="6"/>
      <c r="T7905" s="6"/>
      <c r="U7905" s="6"/>
      <c r="V7905" s="6"/>
      <c r="W7905" s="6" t="str">
        <f t="shared" si="247"/>
        <v>-</v>
      </c>
      <c r="X7905" s="6"/>
      <c r="Y7905" s="6"/>
      <c r="Z7905" s="6"/>
      <c r="AA7905" s="6"/>
      <c r="AB7905" s="6"/>
      <c r="AC7905" s="6"/>
    </row>
    <row r="7906" spans="1:29" x14ac:dyDescent="0.25">
      <c r="Q7906" s="12" t="str">
        <f t="shared" ca="1" si="248"/>
        <v>-</v>
      </c>
      <c r="W7906" t="str">
        <f t="shared" si="247"/>
        <v>-</v>
      </c>
    </row>
    <row r="7907" spans="1:29" x14ac:dyDescent="0.25">
      <c r="A7907" s="6"/>
      <c r="B7907" s="10"/>
      <c r="C7907" s="6"/>
      <c r="D7907" s="6"/>
      <c r="E7907" s="6"/>
      <c r="F7907" s="6"/>
      <c r="G7907" s="6"/>
      <c r="H7907" s="6"/>
      <c r="I7907" s="6"/>
      <c r="J7907" s="6"/>
      <c r="K7907" s="6"/>
      <c r="L7907" s="6"/>
      <c r="M7907" s="6"/>
      <c r="N7907" s="6"/>
      <c r="O7907" s="6"/>
      <c r="P7907" s="10"/>
      <c r="Q7907" s="15" t="str">
        <f t="shared" ca="1" si="248"/>
        <v>-</v>
      </c>
      <c r="R7907" s="6"/>
      <c r="S7907" s="6"/>
      <c r="T7907" s="6"/>
      <c r="U7907" s="6"/>
      <c r="V7907" s="6"/>
      <c r="W7907" s="6" t="str">
        <f t="shared" si="247"/>
        <v>-</v>
      </c>
      <c r="X7907" s="6"/>
      <c r="Y7907" s="6"/>
      <c r="Z7907" s="6"/>
      <c r="AA7907" s="6"/>
      <c r="AB7907" s="6"/>
      <c r="AC7907" s="6"/>
    </row>
    <row r="7908" spans="1:29" x14ac:dyDescent="0.25">
      <c r="Q7908" s="12" t="str">
        <f t="shared" ca="1" si="248"/>
        <v>-</v>
      </c>
      <c r="W7908" t="str">
        <f t="shared" si="247"/>
        <v>-</v>
      </c>
    </row>
    <row r="7909" spans="1:29" x14ac:dyDescent="0.25">
      <c r="A7909" s="6"/>
      <c r="B7909" s="10"/>
      <c r="C7909" s="6"/>
      <c r="D7909" s="6"/>
      <c r="E7909" s="6"/>
      <c r="F7909" s="6"/>
      <c r="G7909" s="6"/>
      <c r="H7909" s="6"/>
      <c r="I7909" s="6"/>
      <c r="J7909" s="6"/>
      <c r="K7909" s="6"/>
      <c r="L7909" s="6"/>
      <c r="M7909" s="6"/>
      <c r="N7909" s="6"/>
      <c r="O7909" s="6"/>
      <c r="P7909" s="10"/>
      <c r="Q7909" s="15" t="str">
        <f t="shared" ca="1" si="248"/>
        <v>-</v>
      </c>
      <c r="R7909" s="6"/>
      <c r="S7909" s="6"/>
      <c r="T7909" s="6"/>
      <c r="U7909" s="6"/>
      <c r="V7909" s="6"/>
      <c r="W7909" s="6" t="str">
        <f t="shared" si="247"/>
        <v>-</v>
      </c>
      <c r="X7909" s="6"/>
      <c r="Y7909" s="6"/>
      <c r="Z7909" s="6"/>
      <c r="AA7909" s="6"/>
      <c r="AB7909" s="6"/>
      <c r="AC7909" s="6"/>
    </row>
    <row r="7910" spans="1:29" x14ac:dyDescent="0.25">
      <c r="Q7910" s="12" t="str">
        <f t="shared" ca="1" si="248"/>
        <v>-</v>
      </c>
      <c r="W7910" t="str">
        <f t="shared" si="247"/>
        <v>-</v>
      </c>
    </row>
    <row r="7911" spans="1:29" x14ac:dyDescent="0.25">
      <c r="A7911" s="6"/>
      <c r="B7911" s="10"/>
      <c r="C7911" s="6"/>
      <c r="D7911" s="6"/>
      <c r="E7911" s="6"/>
      <c r="F7911" s="6"/>
      <c r="G7911" s="6"/>
      <c r="H7911" s="6"/>
      <c r="I7911" s="6"/>
      <c r="J7911" s="6"/>
      <c r="K7911" s="6"/>
      <c r="L7911" s="6"/>
      <c r="M7911" s="6"/>
      <c r="N7911" s="6"/>
      <c r="O7911" s="6"/>
      <c r="P7911" s="10"/>
      <c r="Q7911" s="15" t="str">
        <f t="shared" ca="1" si="248"/>
        <v>-</v>
      </c>
      <c r="R7911" s="6"/>
      <c r="S7911" s="6"/>
      <c r="T7911" s="6"/>
      <c r="U7911" s="6"/>
      <c r="V7911" s="6"/>
      <c r="W7911" s="6" t="str">
        <f t="shared" si="247"/>
        <v>-</v>
      </c>
      <c r="X7911" s="6"/>
      <c r="Y7911" s="6"/>
      <c r="Z7911" s="6"/>
      <c r="AA7911" s="6"/>
      <c r="AB7911" s="6"/>
      <c r="AC7911" s="6"/>
    </row>
    <row r="7912" spans="1:29" x14ac:dyDescent="0.25">
      <c r="Q7912" s="12" t="str">
        <f t="shared" ca="1" si="248"/>
        <v>-</v>
      </c>
      <c r="W7912" t="str">
        <f t="shared" si="247"/>
        <v>-</v>
      </c>
    </row>
    <row r="7913" spans="1:29" x14ac:dyDescent="0.25">
      <c r="A7913" s="6"/>
      <c r="B7913" s="10"/>
      <c r="C7913" s="6"/>
      <c r="D7913" s="6"/>
      <c r="E7913" s="6"/>
      <c r="F7913" s="6"/>
      <c r="G7913" s="6"/>
      <c r="H7913" s="6"/>
      <c r="I7913" s="6"/>
      <c r="J7913" s="6"/>
      <c r="K7913" s="6"/>
      <c r="L7913" s="6"/>
      <c r="M7913" s="6"/>
      <c r="N7913" s="6"/>
      <c r="O7913" s="6"/>
      <c r="P7913" s="10"/>
      <c r="Q7913" s="15" t="str">
        <f t="shared" ca="1" si="248"/>
        <v>-</v>
      </c>
      <c r="R7913" s="6"/>
      <c r="S7913" s="6"/>
      <c r="T7913" s="6"/>
      <c r="U7913" s="6"/>
      <c r="V7913" s="6"/>
      <c r="W7913" s="6" t="str">
        <f t="shared" si="247"/>
        <v>-</v>
      </c>
      <c r="X7913" s="6"/>
      <c r="Y7913" s="6"/>
      <c r="Z7913" s="6"/>
      <c r="AA7913" s="6"/>
      <c r="AB7913" s="6"/>
      <c r="AC7913" s="6"/>
    </row>
    <row r="7914" spans="1:29" x14ac:dyDescent="0.25">
      <c r="Q7914" s="12" t="str">
        <f t="shared" ca="1" si="248"/>
        <v>-</v>
      </c>
      <c r="W7914" t="str">
        <f t="shared" si="247"/>
        <v>-</v>
      </c>
    </row>
    <row r="7915" spans="1:29" x14ac:dyDescent="0.25">
      <c r="A7915" s="6"/>
      <c r="B7915" s="10"/>
      <c r="C7915" s="6"/>
      <c r="D7915" s="6"/>
      <c r="E7915" s="6"/>
      <c r="F7915" s="6"/>
      <c r="G7915" s="6"/>
      <c r="H7915" s="6"/>
      <c r="I7915" s="6"/>
      <c r="J7915" s="6"/>
      <c r="K7915" s="6"/>
      <c r="L7915" s="6"/>
      <c r="M7915" s="6"/>
      <c r="N7915" s="6"/>
      <c r="O7915" s="6"/>
      <c r="P7915" s="10"/>
      <c r="Q7915" s="15" t="str">
        <f t="shared" ca="1" si="248"/>
        <v>-</v>
      </c>
      <c r="R7915" s="6"/>
      <c r="S7915" s="6"/>
      <c r="T7915" s="6"/>
      <c r="U7915" s="6"/>
      <c r="V7915" s="6"/>
      <c r="W7915" s="6" t="str">
        <f t="shared" si="247"/>
        <v>-</v>
      </c>
      <c r="X7915" s="6"/>
      <c r="Y7915" s="6"/>
      <c r="Z7915" s="6"/>
      <c r="AA7915" s="6"/>
      <c r="AB7915" s="6"/>
      <c r="AC7915" s="6"/>
    </row>
    <row r="7916" spans="1:29" x14ac:dyDescent="0.25">
      <c r="Q7916" s="12" t="str">
        <f t="shared" ca="1" si="248"/>
        <v>-</v>
      </c>
      <c r="W7916" t="str">
        <f t="shared" si="247"/>
        <v>-</v>
      </c>
    </row>
    <row r="7917" spans="1:29" x14ac:dyDescent="0.25">
      <c r="A7917" s="6"/>
      <c r="B7917" s="10"/>
      <c r="C7917" s="6"/>
      <c r="D7917" s="6"/>
      <c r="E7917" s="6"/>
      <c r="F7917" s="6"/>
      <c r="G7917" s="6"/>
      <c r="H7917" s="6"/>
      <c r="I7917" s="6"/>
      <c r="J7917" s="6"/>
      <c r="K7917" s="6"/>
      <c r="L7917" s="6"/>
      <c r="M7917" s="6"/>
      <c r="N7917" s="6"/>
      <c r="O7917" s="6"/>
      <c r="P7917" s="10"/>
      <c r="Q7917" s="15" t="str">
        <f t="shared" ca="1" si="248"/>
        <v>-</v>
      </c>
      <c r="R7917" s="6"/>
      <c r="S7917" s="6"/>
      <c r="T7917" s="6"/>
      <c r="U7917" s="6"/>
      <c r="V7917" s="6"/>
      <c r="W7917" s="6" t="str">
        <f t="shared" si="247"/>
        <v>-</v>
      </c>
      <c r="X7917" s="6"/>
      <c r="Y7917" s="6"/>
      <c r="Z7917" s="6"/>
      <c r="AA7917" s="6"/>
      <c r="AB7917" s="6"/>
      <c r="AC7917" s="6"/>
    </row>
    <row r="7918" spans="1:29" x14ac:dyDescent="0.25">
      <c r="Q7918" s="12" t="str">
        <f t="shared" ca="1" si="248"/>
        <v>-</v>
      </c>
      <c r="W7918" t="str">
        <f t="shared" si="247"/>
        <v>-</v>
      </c>
    </row>
    <row r="7919" spans="1:29" x14ac:dyDescent="0.25">
      <c r="A7919" s="6"/>
      <c r="B7919" s="10"/>
      <c r="C7919" s="6"/>
      <c r="D7919" s="6"/>
      <c r="E7919" s="6"/>
      <c r="F7919" s="6"/>
      <c r="G7919" s="6"/>
      <c r="H7919" s="6"/>
      <c r="I7919" s="6"/>
      <c r="J7919" s="6"/>
      <c r="K7919" s="6"/>
      <c r="L7919" s="6"/>
      <c r="M7919" s="6"/>
      <c r="N7919" s="6"/>
      <c r="O7919" s="6"/>
      <c r="P7919" s="10"/>
      <c r="Q7919" s="15" t="str">
        <f t="shared" ca="1" si="248"/>
        <v>-</v>
      </c>
      <c r="R7919" s="6"/>
      <c r="S7919" s="6"/>
      <c r="T7919" s="6"/>
      <c r="U7919" s="6"/>
      <c r="V7919" s="6"/>
      <c r="W7919" s="6" t="str">
        <f t="shared" si="247"/>
        <v>-</v>
      </c>
      <c r="X7919" s="6"/>
      <c r="Y7919" s="6"/>
      <c r="Z7919" s="6"/>
      <c r="AA7919" s="6"/>
      <c r="AB7919" s="6"/>
      <c r="AC7919" s="6"/>
    </row>
    <row r="7920" spans="1:29" x14ac:dyDescent="0.25">
      <c r="Q7920" s="12" t="str">
        <f t="shared" ca="1" si="248"/>
        <v>-</v>
      </c>
      <c r="W7920" t="str">
        <f t="shared" si="247"/>
        <v>-</v>
      </c>
    </row>
    <row r="7921" spans="1:29" x14ac:dyDescent="0.25">
      <c r="A7921" s="6"/>
      <c r="B7921" s="10"/>
      <c r="C7921" s="6"/>
      <c r="D7921" s="6"/>
      <c r="E7921" s="6"/>
      <c r="F7921" s="6"/>
      <c r="G7921" s="6"/>
      <c r="H7921" s="6"/>
      <c r="I7921" s="6"/>
      <c r="J7921" s="6"/>
      <c r="K7921" s="6"/>
      <c r="L7921" s="6"/>
      <c r="M7921" s="6"/>
      <c r="N7921" s="6"/>
      <c r="O7921" s="6"/>
      <c r="P7921" s="10"/>
      <c r="Q7921" s="15" t="str">
        <f t="shared" ca="1" si="248"/>
        <v>-</v>
      </c>
      <c r="R7921" s="6"/>
      <c r="S7921" s="6"/>
      <c r="T7921" s="6"/>
      <c r="U7921" s="6"/>
      <c r="V7921" s="6"/>
      <c r="W7921" s="6" t="str">
        <f t="shared" si="247"/>
        <v>-</v>
      </c>
      <c r="X7921" s="6"/>
      <c r="Y7921" s="6"/>
      <c r="Z7921" s="6"/>
      <c r="AA7921" s="6"/>
      <c r="AB7921" s="6"/>
      <c r="AC7921" s="6"/>
    </row>
    <row r="7922" spans="1:29" x14ac:dyDescent="0.25">
      <c r="Q7922" s="12" t="str">
        <f t="shared" ca="1" si="248"/>
        <v>-</v>
      </c>
      <c r="W7922" t="str">
        <f t="shared" si="247"/>
        <v>-</v>
      </c>
    </row>
    <row r="7923" spans="1:29" x14ac:dyDescent="0.25">
      <c r="A7923" s="6"/>
      <c r="B7923" s="10"/>
      <c r="C7923" s="6"/>
      <c r="D7923" s="6"/>
      <c r="E7923" s="6"/>
      <c r="F7923" s="6"/>
      <c r="G7923" s="6"/>
      <c r="H7923" s="6"/>
      <c r="I7923" s="6"/>
      <c r="J7923" s="6"/>
      <c r="K7923" s="6"/>
      <c r="L7923" s="6"/>
      <c r="M7923" s="6"/>
      <c r="N7923" s="6"/>
      <c r="O7923" s="6"/>
      <c r="P7923" s="10"/>
      <c r="Q7923" s="15" t="str">
        <f t="shared" ca="1" si="248"/>
        <v>-</v>
      </c>
      <c r="R7923" s="6"/>
      <c r="S7923" s="6"/>
      <c r="T7923" s="6"/>
      <c r="U7923" s="6"/>
      <c r="V7923" s="6"/>
      <c r="W7923" s="6" t="str">
        <f t="shared" si="247"/>
        <v>-</v>
      </c>
      <c r="X7923" s="6"/>
      <c r="Y7923" s="6"/>
      <c r="Z7923" s="6"/>
      <c r="AA7923" s="6"/>
      <c r="AB7923" s="6"/>
      <c r="AC7923" s="6"/>
    </row>
    <row r="7924" spans="1:29" x14ac:dyDescent="0.25">
      <c r="Q7924" s="12" t="str">
        <f t="shared" ca="1" si="248"/>
        <v>-</v>
      </c>
      <c r="W7924" t="str">
        <f t="shared" si="247"/>
        <v>-</v>
      </c>
    </row>
    <row r="7925" spans="1:29" x14ac:dyDescent="0.25">
      <c r="A7925" s="6"/>
      <c r="B7925" s="10"/>
      <c r="C7925" s="6"/>
      <c r="D7925" s="6"/>
      <c r="E7925" s="6"/>
      <c r="F7925" s="6"/>
      <c r="G7925" s="6"/>
      <c r="H7925" s="6"/>
      <c r="I7925" s="6"/>
      <c r="J7925" s="6"/>
      <c r="K7925" s="6"/>
      <c r="L7925" s="6"/>
      <c r="M7925" s="6"/>
      <c r="N7925" s="6"/>
      <c r="O7925" s="6"/>
      <c r="P7925" s="10"/>
      <c r="Q7925" s="15" t="str">
        <f t="shared" ca="1" si="248"/>
        <v>-</v>
      </c>
      <c r="R7925" s="6"/>
      <c r="S7925" s="6"/>
      <c r="T7925" s="6"/>
      <c r="U7925" s="6"/>
      <c r="V7925" s="6"/>
      <c r="W7925" s="6" t="str">
        <f t="shared" si="247"/>
        <v>-</v>
      </c>
      <c r="X7925" s="6"/>
      <c r="Y7925" s="6"/>
      <c r="Z7925" s="6"/>
      <c r="AA7925" s="6"/>
      <c r="AB7925" s="6"/>
      <c r="AC7925" s="6"/>
    </row>
    <row r="7926" spans="1:29" x14ac:dyDescent="0.25">
      <c r="Q7926" s="12" t="str">
        <f t="shared" ca="1" si="248"/>
        <v>-</v>
      </c>
      <c r="W7926" t="str">
        <f t="shared" si="247"/>
        <v>-</v>
      </c>
    </row>
    <row r="7927" spans="1:29" x14ac:dyDescent="0.25">
      <c r="A7927" s="6"/>
      <c r="B7927" s="10"/>
      <c r="C7927" s="6"/>
      <c r="D7927" s="6"/>
      <c r="E7927" s="6"/>
      <c r="F7927" s="6"/>
      <c r="G7927" s="6"/>
      <c r="H7927" s="6"/>
      <c r="I7927" s="6"/>
      <c r="J7927" s="6"/>
      <c r="K7927" s="6"/>
      <c r="L7927" s="6"/>
      <c r="M7927" s="6"/>
      <c r="N7927" s="6"/>
      <c r="O7927" s="6"/>
      <c r="P7927" s="10"/>
      <c r="Q7927" s="15" t="str">
        <f t="shared" ca="1" si="248"/>
        <v>-</v>
      </c>
      <c r="R7927" s="6"/>
      <c r="S7927" s="6"/>
      <c r="T7927" s="6"/>
      <c r="U7927" s="6"/>
      <c r="V7927" s="6"/>
      <c r="W7927" s="6" t="str">
        <f t="shared" si="247"/>
        <v>-</v>
      </c>
      <c r="X7927" s="6"/>
      <c r="Y7927" s="6"/>
      <c r="Z7927" s="6"/>
      <c r="AA7927" s="6"/>
      <c r="AB7927" s="6"/>
      <c r="AC7927" s="6"/>
    </row>
    <row r="7928" spans="1:29" x14ac:dyDescent="0.25">
      <c r="Q7928" s="12" t="str">
        <f t="shared" ca="1" si="248"/>
        <v>-</v>
      </c>
      <c r="W7928" t="str">
        <f t="shared" si="247"/>
        <v>-</v>
      </c>
    </row>
    <row r="7929" spans="1:29" x14ac:dyDescent="0.25">
      <c r="A7929" s="6"/>
      <c r="B7929" s="10"/>
      <c r="C7929" s="6"/>
      <c r="D7929" s="6"/>
      <c r="E7929" s="6"/>
      <c r="F7929" s="6"/>
      <c r="G7929" s="6"/>
      <c r="H7929" s="6"/>
      <c r="I7929" s="6"/>
      <c r="J7929" s="6"/>
      <c r="K7929" s="6"/>
      <c r="L7929" s="6"/>
      <c r="M7929" s="6"/>
      <c r="N7929" s="6"/>
      <c r="O7929" s="6"/>
      <c r="P7929" s="10"/>
      <c r="Q7929" s="15" t="str">
        <f t="shared" ca="1" si="248"/>
        <v>-</v>
      </c>
      <c r="R7929" s="6"/>
      <c r="S7929" s="6"/>
      <c r="T7929" s="6"/>
      <c r="U7929" s="6"/>
      <c r="V7929" s="6"/>
      <c r="W7929" s="6" t="str">
        <f t="shared" si="247"/>
        <v>-</v>
      </c>
      <c r="X7929" s="6"/>
      <c r="Y7929" s="6"/>
      <c r="Z7929" s="6"/>
      <c r="AA7929" s="6"/>
      <c r="AB7929" s="6"/>
      <c r="AC7929" s="6"/>
    </row>
    <row r="7930" spans="1:29" x14ac:dyDescent="0.25">
      <c r="Q7930" s="12" t="str">
        <f t="shared" ca="1" si="248"/>
        <v>-</v>
      </c>
      <c r="W7930" t="str">
        <f t="shared" si="247"/>
        <v>-</v>
      </c>
    </row>
    <row r="7931" spans="1:29" x14ac:dyDescent="0.25">
      <c r="A7931" s="6"/>
      <c r="B7931" s="10"/>
      <c r="C7931" s="6"/>
      <c r="D7931" s="6"/>
      <c r="E7931" s="6"/>
      <c r="F7931" s="6"/>
      <c r="G7931" s="6"/>
      <c r="H7931" s="6"/>
      <c r="I7931" s="6"/>
      <c r="J7931" s="6"/>
      <c r="K7931" s="6"/>
      <c r="L7931" s="6"/>
      <c r="M7931" s="6"/>
      <c r="N7931" s="6"/>
      <c r="O7931" s="6"/>
      <c r="P7931" s="10"/>
      <c r="Q7931" s="15" t="str">
        <f t="shared" ca="1" si="248"/>
        <v>-</v>
      </c>
      <c r="R7931" s="6"/>
      <c r="S7931" s="6"/>
      <c r="T7931" s="6"/>
      <c r="U7931" s="6"/>
      <c r="V7931" s="6"/>
      <c r="W7931" s="6" t="str">
        <f t="shared" si="247"/>
        <v>-</v>
      </c>
      <c r="X7931" s="6"/>
      <c r="Y7931" s="6"/>
      <c r="Z7931" s="6"/>
      <c r="AA7931" s="6"/>
      <c r="AB7931" s="6"/>
      <c r="AC7931" s="6"/>
    </row>
    <row r="7932" spans="1:29" x14ac:dyDescent="0.25">
      <c r="Q7932" s="12" t="str">
        <f t="shared" ca="1" si="248"/>
        <v>-</v>
      </c>
      <c r="W7932" t="str">
        <f t="shared" si="247"/>
        <v>-</v>
      </c>
    </row>
    <row r="7933" spans="1:29" x14ac:dyDescent="0.25">
      <c r="A7933" s="6"/>
      <c r="B7933" s="10"/>
      <c r="C7933" s="6"/>
      <c r="D7933" s="6"/>
      <c r="E7933" s="6"/>
      <c r="F7933" s="6"/>
      <c r="G7933" s="6"/>
      <c r="H7933" s="6"/>
      <c r="I7933" s="6"/>
      <c r="J7933" s="6"/>
      <c r="K7933" s="6"/>
      <c r="L7933" s="6"/>
      <c r="M7933" s="6"/>
      <c r="N7933" s="6"/>
      <c r="O7933" s="6"/>
      <c r="P7933" s="10"/>
      <c r="Q7933" s="15" t="str">
        <f t="shared" ca="1" si="248"/>
        <v>-</v>
      </c>
      <c r="R7933" s="6"/>
      <c r="S7933" s="6"/>
      <c r="T7933" s="6"/>
      <c r="U7933" s="6"/>
      <c r="V7933" s="6"/>
      <c r="W7933" s="6" t="str">
        <f t="shared" si="247"/>
        <v>-</v>
      </c>
      <c r="X7933" s="6"/>
      <c r="Y7933" s="6"/>
      <c r="Z7933" s="6"/>
      <c r="AA7933" s="6"/>
      <c r="AB7933" s="6"/>
      <c r="AC7933" s="6"/>
    </row>
    <row r="7934" spans="1:29" x14ac:dyDescent="0.25">
      <c r="Q7934" s="12" t="str">
        <f t="shared" ca="1" si="248"/>
        <v>-</v>
      </c>
      <c r="W7934" t="str">
        <f t="shared" si="247"/>
        <v>-</v>
      </c>
    </row>
    <row r="7935" spans="1:29" x14ac:dyDescent="0.25">
      <c r="A7935" s="6"/>
      <c r="B7935" s="10"/>
      <c r="C7935" s="6"/>
      <c r="D7935" s="6"/>
      <c r="E7935" s="6"/>
      <c r="F7935" s="6"/>
      <c r="G7935" s="6"/>
      <c r="H7935" s="6"/>
      <c r="I7935" s="6"/>
      <c r="J7935" s="6"/>
      <c r="K7935" s="6"/>
      <c r="L7935" s="6"/>
      <c r="M7935" s="6"/>
      <c r="N7935" s="6"/>
      <c r="O7935" s="6"/>
      <c r="P7935" s="10"/>
      <c r="Q7935" s="15" t="str">
        <f t="shared" ca="1" si="248"/>
        <v>-</v>
      </c>
      <c r="R7935" s="6"/>
      <c r="S7935" s="6"/>
      <c r="T7935" s="6"/>
      <c r="U7935" s="6"/>
      <c r="V7935" s="6"/>
      <c r="W7935" s="6" t="str">
        <f t="shared" ref="W7935:W7998" si="249">IF(OR(ISBLANK(J7935),ISBLANK(V7935)),"-",(IF(J7935=V7935,"Yes","No")))</f>
        <v>-</v>
      </c>
      <c r="X7935" s="6"/>
      <c r="Y7935" s="6"/>
      <c r="Z7935" s="6"/>
      <c r="AA7935" s="6"/>
      <c r="AB7935" s="6"/>
      <c r="AC7935" s="6"/>
    </row>
    <row r="7936" spans="1:29" x14ac:dyDescent="0.25">
      <c r="Q7936" s="12" t="str">
        <f t="shared" ref="Q7936:Q7998" ca="1" si="250">IF(B7936&gt;1/1/1900, (IF(R7936="Closed",(DATEDIF(B7936,P7936,"d"))-(DATEDIF(M7936,O7936,"d")),IF(OR(R7936="Pending",ISBLANK(P7936)),TODAY()-B7936))),"-")</f>
        <v>-</v>
      </c>
      <c r="W7936" t="str">
        <f t="shared" si="249"/>
        <v>-</v>
      </c>
    </row>
    <row r="7937" spans="1:29" x14ac:dyDescent="0.25">
      <c r="A7937" s="6"/>
      <c r="B7937" s="10"/>
      <c r="C7937" s="6"/>
      <c r="D7937" s="6"/>
      <c r="E7937" s="6"/>
      <c r="F7937" s="6"/>
      <c r="G7937" s="6"/>
      <c r="H7937" s="6"/>
      <c r="I7937" s="6"/>
      <c r="J7937" s="6"/>
      <c r="K7937" s="6"/>
      <c r="L7937" s="6"/>
      <c r="M7937" s="6"/>
      <c r="N7937" s="6"/>
      <c r="O7937" s="6"/>
      <c r="P7937" s="10"/>
      <c r="Q7937" s="15" t="str">
        <f t="shared" ca="1" si="250"/>
        <v>-</v>
      </c>
      <c r="R7937" s="6"/>
      <c r="S7937" s="6"/>
      <c r="T7937" s="6"/>
      <c r="U7937" s="6"/>
      <c r="V7937" s="6"/>
      <c r="W7937" s="6" t="str">
        <f t="shared" si="249"/>
        <v>-</v>
      </c>
      <c r="X7937" s="6"/>
      <c r="Y7937" s="6"/>
      <c r="Z7937" s="6"/>
      <c r="AA7937" s="6"/>
      <c r="AB7937" s="6"/>
      <c r="AC7937" s="6"/>
    </row>
    <row r="7938" spans="1:29" x14ac:dyDescent="0.25">
      <c r="Q7938" s="12" t="str">
        <f t="shared" ca="1" si="250"/>
        <v>-</v>
      </c>
      <c r="W7938" t="str">
        <f t="shared" si="249"/>
        <v>-</v>
      </c>
    </row>
    <row r="7939" spans="1:29" x14ac:dyDescent="0.25">
      <c r="A7939" s="6"/>
      <c r="B7939" s="10"/>
      <c r="C7939" s="6"/>
      <c r="D7939" s="6"/>
      <c r="E7939" s="6"/>
      <c r="F7939" s="6"/>
      <c r="G7939" s="6"/>
      <c r="H7939" s="6"/>
      <c r="I7939" s="6"/>
      <c r="J7939" s="6"/>
      <c r="K7939" s="6"/>
      <c r="L7939" s="6"/>
      <c r="M7939" s="6"/>
      <c r="N7939" s="6"/>
      <c r="O7939" s="6"/>
      <c r="P7939" s="10"/>
      <c r="Q7939" s="15" t="str">
        <f t="shared" ca="1" si="250"/>
        <v>-</v>
      </c>
      <c r="R7939" s="6"/>
      <c r="S7939" s="6"/>
      <c r="T7939" s="6"/>
      <c r="U7939" s="6"/>
      <c r="V7939" s="6"/>
      <c r="W7939" s="6" t="str">
        <f t="shared" si="249"/>
        <v>-</v>
      </c>
      <c r="X7939" s="6"/>
      <c r="Y7939" s="6"/>
      <c r="Z7939" s="6"/>
      <c r="AA7939" s="6"/>
      <c r="AB7939" s="6"/>
      <c r="AC7939" s="6"/>
    </row>
    <row r="7940" spans="1:29" x14ac:dyDescent="0.25">
      <c r="Q7940" s="12" t="str">
        <f t="shared" ca="1" si="250"/>
        <v>-</v>
      </c>
      <c r="W7940" t="str">
        <f t="shared" si="249"/>
        <v>-</v>
      </c>
    </row>
    <row r="7941" spans="1:29" x14ac:dyDescent="0.25">
      <c r="A7941" s="6"/>
      <c r="B7941" s="10"/>
      <c r="C7941" s="6"/>
      <c r="D7941" s="6"/>
      <c r="E7941" s="6"/>
      <c r="F7941" s="6"/>
      <c r="G7941" s="6"/>
      <c r="H7941" s="6"/>
      <c r="I7941" s="6"/>
      <c r="J7941" s="6"/>
      <c r="K7941" s="6"/>
      <c r="L7941" s="6"/>
      <c r="M7941" s="6"/>
      <c r="N7941" s="6"/>
      <c r="O7941" s="6"/>
      <c r="P7941" s="10"/>
      <c r="Q7941" s="15" t="str">
        <f t="shared" ca="1" si="250"/>
        <v>-</v>
      </c>
      <c r="R7941" s="6"/>
      <c r="S7941" s="6"/>
      <c r="T7941" s="6"/>
      <c r="U7941" s="6"/>
      <c r="V7941" s="6"/>
      <c r="W7941" s="6" t="str">
        <f t="shared" si="249"/>
        <v>-</v>
      </c>
      <c r="X7941" s="6"/>
      <c r="Y7941" s="6"/>
      <c r="Z7941" s="6"/>
      <c r="AA7941" s="6"/>
      <c r="AB7941" s="6"/>
      <c r="AC7941" s="6"/>
    </row>
    <row r="7942" spans="1:29" x14ac:dyDescent="0.25">
      <c r="Q7942" s="12" t="str">
        <f t="shared" ca="1" si="250"/>
        <v>-</v>
      </c>
      <c r="W7942" t="str">
        <f t="shared" si="249"/>
        <v>-</v>
      </c>
    </row>
    <row r="7943" spans="1:29" x14ac:dyDescent="0.25">
      <c r="A7943" s="6"/>
      <c r="B7943" s="10"/>
      <c r="C7943" s="6"/>
      <c r="D7943" s="6"/>
      <c r="E7943" s="6"/>
      <c r="F7943" s="6"/>
      <c r="G7943" s="6"/>
      <c r="H7943" s="6"/>
      <c r="I7943" s="6"/>
      <c r="J7943" s="6"/>
      <c r="K7943" s="6"/>
      <c r="L7943" s="6"/>
      <c r="M7943" s="6"/>
      <c r="N7943" s="6"/>
      <c r="O7943" s="6"/>
      <c r="P7943" s="10"/>
      <c r="Q7943" s="15" t="str">
        <f t="shared" ca="1" si="250"/>
        <v>-</v>
      </c>
      <c r="R7943" s="6"/>
      <c r="S7943" s="6"/>
      <c r="T7943" s="6"/>
      <c r="U7943" s="6"/>
      <c r="V7943" s="6"/>
      <c r="W7943" s="6" t="str">
        <f t="shared" si="249"/>
        <v>-</v>
      </c>
      <c r="X7943" s="6"/>
      <c r="Y7943" s="6"/>
      <c r="Z7943" s="6"/>
      <c r="AA7943" s="6"/>
      <c r="AB7943" s="6"/>
      <c r="AC7943" s="6"/>
    </row>
    <row r="7944" spans="1:29" x14ac:dyDescent="0.25">
      <c r="Q7944" s="12" t="str">
        <f t="shared" ca="1" si="250"/>
        <v>-</v>
      </c>
      <c r="W7944" t="str">
        <f t="shared" si="249"/>
        <v>-</v>
      </c>
    </row>
    <row r="7945" spans="1:29" x14ac:dyDescent="0.25">
      <c r="A7945" s="6"/>
      <c r="B7945" s="10"/>
      <c r="C7945" s="6"/>
      <c r="D7945" s="6"/>
      <c r="E7945" s="6"/>
      <c r="F7945" s="6"/>
      <c r="G7945" s="6"/>
      <c r="H7945" s="6"/>
      <c r="I7945" s="6"/>
      <c r="J7945" s="6"/>
      <c r="K7945" s="6"/>
      <c r="L7945" s="6"/>
      <c r="M7945" s="6"/>
      <c r="N7945" s="6"/>
      <c r="O7945" s="6"/>
      <c r="P7945" s="10"/>
      <c r="Q7945" s="15" t="str">
        <f t="shared" ca="1" si="250"/>
        <v>-</v>
      </c>
      <c r="R7945" s="6"/>
      <c r="S7945" s="6"/>
      <c r="T7945" s="6"/>
      <c r="U7945" s="6"/>
      <c r="V7945" s="6"/>
      <c r="W7945" s="6" t="str">
        <f t="shared" si="249"/>
        <v>-</v>
      </c>
      <c r="X7945" s="6"/>
      <c r="Y7945" s="6"/>
      <c r="Z7945" s="6"/>
      <c r="AA7945" s="6"/>
      <c r="AB7945" s="6"/>
      <c r="AC7945" s="6"/>
    </row>
    <row r="7946" spans="1:29" x14ac:dyDescent="0.25">
      <c r="Q7946" s="12" t="str">
        <f t="shared" ca="1" si="250"/>
        <v>-</v>
      </c>
      <c r="W7946" t="str">
        <f t="shared" si="249"/>
        <v>-</v>
      </c>
    </row>
    <row r="7947" spans="1:29" x14ac:dyDescent="0.25">
      <c r="A7947" s="6"/>
      <c r="B7947" s="10"/>
      <c r="C7947" s="6"/>
      <c r="D7947" s="6"/>
      <c r="E7947" s="6"/>
      <c r="F7947" s="6"/>
      <c r="G7947" s="6"/>
      <c r="H7947" s="6"/>
      <c r="I7947" s="6"/>
      <c r="J7947" s="6"/>
      <c r="K7947" s="6"/>
      <c r="L7947" s="6"/>
      <c r="M7947" s="6"/>
      <c r="N7947" s="6"/>
      <c r="O7947" s="6"/>
      <c r="P7947" s="10"/>
      <c r="Q7947" s="15" t="str">
        <f t="shared" ca="1" si="250"/>
        <v>-</v>
      </c>
      <c r="R7947" s="6"/>
      <c r="S7947" s="6"/>
      <c r="T7947" s="6"/>
      <c r="U7947" s="6"/>
      <c r="V7947" s="6"/>
      <c r="W7947" s="6" t="str">
        <f t="shared" si="249"/>
        <v>-</v>
      </c>
      <c r="X7947" s="6"/>
      <c r="Y7947" s="6"/>
      <c r="Z7947" s="6"/>
      <c r="AA7947" s="6"/>
      <c r="AB7947" s="6"/>
      <c r="AC7947" s="6"/>
    </row>
    <row r="7948" spans="1:29" x14ac:dyDescent="0.25">
      <c r="Q7948" s="12" t="str">
        <f t="shared" ca="1" si="250"/>
        <v>-</v>
      </c>
      <c r="W7948" t="str">
        <f t="shared" si="249"/>
        <v>-</v>
      </c>
    </row>
    <row r="7949" spans="1:29" x14ac:dyDescent="0.25">
      <c r="A7949" s="6"/>
      <c r="B7949" s="10"/>
      <c r="C7949" s="6"/>
      <c r="D7949" s="6"/>
      <c r="E7949" s="6"/>
      <c r="F7949" s="6"/>
      <c r="G7949" s="6"/>
      <c r="H7949" s="6"/>
      <c r="I7949" s="6"/>
      <c r="J7949" s="6"/>
      <c r="K7949" s="6"/>
      <c r="L7949" s="6"/>
      <c r="M7949" s="6"/>
      <c r="N7949" s="6"/>
      <c r="O7949" s="6"/>
      <c r="P7949" s="10"/>
      <c r="Q7949" s="15" t="str">
        <f t="shared" ca="1" si="250"/>
        <v>-</v>
      </c>
      <c r="R7949" s="6"/>
      <c r="S7949" s="6"/>
      <c r="T7949" s="6"/>
      <c r="U7949" s="6"/>
      <c r="V7949" s="6"/>
      <c r="W7949" s="6" t="str">
        <f t="shared" si="249"/>
        <v>-</v>
      </c>
      <c r="X7949" s="6"/>
      <c r="Y7949" s="6"/>
      <c r="Z7949" s="6"/>
      <c r="AA7949" s="6"/>
      <c r="AB7949" s="6"/>
      <c r="AC7949" s="6"/>
    </row>
    <row r="7950" spans="1:29" x14ac:dyDescent="0.25">
      <c r="Q7950" s="12" t="str">
        <f t="shared" ca="1" si="250"/>
        <v>-</v>
      </c>
      <c r="W7950" t="str">
        <f t="shared" si="249"/>
        <v>-</v>
      </c>
    </row>
    <row r="7951" spans="1:29" x14ac:dyDescent="0.25">
      <c r="A7951" s="6"/>
      <c r="B7951" s="10"/>
      <c r="C7951" s="6"/>
      <c r="D7951" s="6"/>
      <c r="E7951" s="6"/>
      <c r="F7951" s="6"/>
      <c r="G7951" s="6"/>
      <c r="H7951" s="6"/>
      <c r="I7951" s="6"/>
      <c r="J7951" s="6"/>
      <c r="K7951" s="6"/>
      <c r="L7951" s="6"/>
      <c r="M7951" s="6"/>
      <c r="N7951" s="6"/>
      <c r="O7951" s="6"/>
      <c r="P7951" s="10"/>
      <c r="Q7951" s="15" t="str">
        <f t="shared" ca="1" si="250"/>
        <v>-</v>
      </c>
      <c r="R7951" s="6"/>
      <c r="S7951" s="6"/>
      <c r="T7951" s="6"/>
      <c r="U7951" s="6"/>
      <c r="V7951" s="6"/>
      <c r="W7951" s="6" t="str">
        <f t="shared" si="249"/>
        <v>-</v>
      </c>
      <c r="X7951" s="6"/>
      <c r="Y7951" s="6"/>
      <c r="Z7951" s="6"/>
      <c r="AA7951" s="6"/>
      <c r="AB7951" s="6"/>
      <c r="AC7951" s="6"/>
    </row>
    <row r="7952" spans="1:29" x14ac:dyDescent="0.25">
      <c r="Q7952" s="12" t="str">
        <f t="shared" ca="1" si="250"/>
        <v>-</v>
      </c>
      <c r="W7952" t="str">
        <f t="shared" si="249"/>
        <v>-</v>
      </c>
    </row>
    <row r="7953" spans="1:29" x14ac:dyDescent="0.25">
      <c r="A7953" s="6"/>
      <c r="B7953" s="10"/>
      <c r="C7953" s="6"/>
      <c r="D7953" s="6"/>
      <c r="E7953" s="6"/>
      <c r="F7953" s="6"/>
      <c r="G7953" s="6"/>
      <c r="H7953" s="6"/>
      <c r="I7953" s="6"/>
      <c r="J7953" s="6"/>
      <c r="K7953" s="6"/>
      <c r="L7953" s="6"/>
      <c r="M7953" s="6"/>
      <c r="N7953" s="6"/>
      <c r="O7953" s="6"/>
      <c r="P7953" s="10"/>
      <c r="Q7953" s="15" t="str">
        <f t="shared" ca="1" si="250"/>
        <v>-</v>
      </c>
      <c r="R7953" s="6"/>
      <c r="S7953" s="6"/>
      <c r="T7953" s="6"/>
      <c r="U7953" s="6"/>
      <c r="V7953" s="6"/>
      <c r="W7953" s="6" t="str">
        <f t="shared" si="249"/>
        <v>-</v>
      </c>
      <c r="X7953" s="6"/>
      <c r="Y7953" s="6"/>
      <c r="Z7953" s="6"/>
      <c r="AA7953" s="6"/>
      <c r="AB7953" s="6"/>
      <c r="AC7953" s="6"/>
    </row>
    <row r="7954" spans="1:29" x14ac:dyDescent="0.25">
      <c r="Q7954" s="12" t="str">
        <f t="shared" ca="1" si="250"/>
        <v>-</v>
      </c>
      <c r="W7954" t="str">
        <f t="shared" si="249"/>
        <v>-</v>
      </c>
    </row>
    <row r="7955" spans="1:29" x14ac:dyDescent="0.25">
      <c r="A7955" s="6"/>
      <c r="B7955" s="10"/>
      <c r="C7955" s="6"/>
      <c r="D7955" s="6"/>
      <c r="E7955" s="6"/>
      <c r="F7955" s="6"/>
      <c r="G7955" s="6"/>
      <c r="H7955" s="6"/>
      <c r="I7955" s="6"/>
      <c r="J7955" s="6"/>
      <c r="K7955" s="6"/>
      <c r="L7955" s="6"/>
      <c r="M7955" s="6"/>
      <c r="N7955" s="6"/>
      <c r="O7955" s="6"/>
      <c r="P7955" s="10"/>
      <c r="Q7955" s="15" t="str">
        <f t="shared" ca="1" si="250"/>
        <v>-</v>
      </c>
      <c r="R7955" s="6"/>
      <c r="S7955" s="6"/>
      <c r="T7955" s="6"/>
      <c r="U7955" s="6"/>
      <c r="V7955" s="6"/>
      <c r="W7955" s="6" t="str">
        <f t="shared" si="249"/>
        <v>-</v>
      </c>
      <c r="X7955" s="6"/>
      <c r="Y7955" s="6"/>
      <c r="Z7955" s="6"/>
      <c r="AA7955" s="6"/>
      <c r="AB7955" s="6"/>
      <c r="AC7955" s="6"/>
    </row>
    <row r="7956" spans="1:29" x14ac:dyDescent="0.25">
      <c r="Q7956" s="12" t="str">
        <f t="shared" ca="1" si="250"/>
        <v>-</v>
      </c>
      <c r="W7956" t="str">
        <f t="shared" si="249"/>
        <v>-</v>
      </c>
    </row>
    <row r="7957" spans="1:29" x14ac:dyDescent="0.25">
      <c r="A7957" s="6"/>
      <c r="B7957" s="10"/>
      <c r="C7957" s="6"/>
      <c r="D7957" s="6"/>
      <c r="E7957" s="6"/>
      <c r="F7957" s="6"/>
      <c r="G7957" s="6"/>
      <c r="H7957" s="6"/>
      <c r="I7957" s="6"/>
      <c r="J7957" s="6"/>
      <c r="K7957" s="6"/>
      <c r="L7957" s="6"/>
      <c r="M7957" s="6"/>
      <c r="N7957" s="6"/>
      <c r="O7957" s="6"/>
      <c r="P7957" s="10"/>
      <c r="Q7957" s="15" t="str">
        <f t="shared" ca="1" si="250"/>
        <v>-</v>
      </c>
      <c r="R7957" s="6"/>
      <c r="S7957" s="6"/>
      <c r="T7957" s="6"/>
      <c r="U7957" s="6"/>
      <c r="V7957" s="6"/>
      <c r="W7957" s="6" t="str">
        <f t="shared" si="249"/>
        <v>-</v>
      </c>
      <c r="X7957" s="6"/>
      <c r="Y7957" s="6"/>
      <c r="Z7957" s="6"/>
      <c r="AA7957" s="6"/>
      <c r="AB7957" s="6"/>
      <c r="AC7957" s="6"/>
    </row>
    <row r="7958" spans="1:29" x14ac:dyDescent="0.25">
      <c r="Q7958" s="12" t="str">
        <f t="shared" ca="1" si="250"/>
        <v>-</v>
      </c>
      <c r="W7958" t="str">
        <f t="shared" si="249"/>
        <v>-</v>
      </c>
    </row>
    <row r="7959" spans="1:29" x14ac:dyDescent="0.25">
      <c r="A7959" s="6"/>
      <c r="B7959" s="10"/>
      <c r="C7959" s="6"/>
      <c r="D7959" s="6"/>
      <c r="E7959" s="6"/>
      <c r="F7959" s="6"/>
      <c r="G7959" s="6"/>
      <c r="H7959" s="6"/>
      <c r="I7959" s="6"/>
      <c r="J7959" s="6"/>
      <c r="K7959" s="6"/>
      <c r="L7959" s="6"/>
      <c r="M7959" s="6"/>
      <c r="N7959" s="6"/>
      <c r="O7959" s="6"/>
      <c r="P7959" s="10"/>
      <c r="Q7959" s="15" t="str">
        <f t="shared" ca="1" si="250"/>
        <v>-</v>
      </c>
      <c r="R7959" s="6"/>
      <c r="S7959" s="6"/>
      <c r="T7959" s="6"/>
      <c r="U7959" s="6"/>
      <c r="V7959" s="6"/>
      <c r="W7959" s="6" t="str">
        <f t="shared" si="249"/>
        <v>-</v>
      </c>
      <c r="X7959" s="6"/>
      <c r="Y7959" s="6"/>
      <c r="Z7959" s="6"/>
      <c r="AA7959" s="6"/>
      <c r="AB7959" s="6"/>
      <c r="AC7959" s="6"/>
    </row>
    <row r="7960" spans="1:29" x14ac:dyDescent="0.25">
      <c r="Q7960" s="12" t="str">
        <f t="shared" ca="1" si="250"/>
        <v>-</v>
      </c>
      <c r="W7960" t="str">
        <f t="shared" si="249"/>
        <v>-</v>
      </c>
    </row>
    <row r="7961" spans="1:29" x14ac:dyDescent="0.25">
      <c r="A7961" s="6"/>
      <c r="B7961" s="10"/>
      <c r="C7961" s="6"/>
      <c r="D7961" s="6"/>
      <c r="E7961" s="6"/>
      <c r="F7961" s="6"/>
      <c r="G7961" s="6"/>
      <c r="H7961" s="6"/>
      <c r="I7961" s="6"/>
      <c r="J7961" s="6"/>
      <c r="K7961" s="6"/>
      <c r="L7961" s="6"/>
      <c r="M7961" s="6"/>
      <c r="N7961" s="6"/>
      <c r="O7961" s="6"/>
      <c r="P7961" s="10"/>
      <c r="Q7961" s="15" t="str">
        <f t="shared" ca="1" si="250"/>
        <v>-</v>
      </c>
      <c r="R7961" s="6"/>
      <c r="S7961" s="6"/>
      <c r="T7961" s="6"/>
      <c r="U7961" s="6"/>
      <c r="V7961" s="6"/>
      <c r="W7961" s="6" t="str">
        <f t="shared" si="249"/>
        <v>-</v>
      </c>
      <c r="X7961" s="6"/>
      <c r="Y7961" s="6"/>
      <c r="Z7961" s="6"/>
      <c r="AA7961" s="6"/>
      <c r="AB7961" s="6"/>
      <c r="AC7961" s="6"/>
    </row>
    <row r="7962" spans="1:29" x14ac:dyDescent="0.25">
      <c r="Q7962" s="12" t="str">
        <f t="shared" ca="1" si="250"/>
        <v>-</v>
      </c>
      <c r="W7962" t="str">
        <f t="shared" si="249"/>
        <v>-</v>
      </c>
    </row>
    <row r="7963" spans="1:29" x14ac:dyDescent="0.25">
      <c r="A7963" s="6"/>
      <c r="B7963" s="10"/>
      <c r="C7963" s="6"/>
      <c r="D7963" s="6"/>
      <c r="E7963" s="6"/>
      <c r="F7963" s="6"/>
      <c r="G7963" s="6"/>
      <c r="H7963" s="6"/>
      <c r="I7963" s="6"/>
      <c r="J7963" s="6"/>
      <c r="K7963" s="6"/>
      <c r="L7963" s="6"/>
      <c r="M7963" s="6"/>
      <c r="N7963" s="6"/>
      <c r="O7963" s="6"/>
      <c r="P7963" s="10"/>
      <c r="Q7963" s="15" t="str">
        <f t="shared" ca="1" si="250"/>
        <v>-</v>
      </c>
      <c r="R7963" s="6"/>
      <c r="S7963" s="6"/>
      <c r="T7963" s="6"/>
      <c r="U7963" s="6"/>
      <c r="V7963" s="6"/>
      <c r="W7963" s="6" t="str">
        <f t="shared" si="249"/>
        <v>-</v>
      </c>
      <c r="X7963" s="6"/>
      <c r="Y7963" s="6"/>
      <c r="Z7963" s="6"/>
      <c r="AA7963" s="6"/>
      <c r="AB7963" s="6"/>
      <c r="AC7963" s="6"/>
    </row>
    <row r="7964" spans="1:29" x14ac:dyDescent="0.25">
      <c r="Q7964" s="12" t="str">
        <f t="shared" ca="1" si="250"/>
        <v>-</v>
      </c>
      <c r="W7964" t="str">
        <f t="shared" si="249"/>
        <v>-</v>
      </c>
    </row>
    <row r="7965" spans="1:29" x14ac:dyDescent="0.25">
      <c r="A7965" s="6"/>
      <c r="B7965" s="10"/>
      <c r="C7965" s="6"/>
      <c r="D7965" s="6"/>
      <c r="E7965" s="6"/>
      <c r="F7965" s="6"/>
      <c r="G7965" s="6"/>
      <c r="H7965" s="6"/>
      <c r="I7965" s="6"/>
      <c r="J7965" s="6"/>
      <c r="K7965" s="6"/>
      <c r="L7965" s="6"/>
      <c r="M7965" s="6"/>
      <c r="N7965" s="6"/>
      <c r="O7965" s="6"/>
      <c r="P7965" s="10"/>
      <c r="Q7965" s="15" t="str">
        <f t="shared" ca="1" si="250"/>
        <v>-</v>
      </c>
      <c r="R7965" s="6"/>
      <c r="S7965" s="6"/>
      <c r="T7965" s="6"/>
      <c r="U7965" s="6"/>
      <c r="V7965" s="6"/>
      <c r="W7965" s="6" t="str">
        <f t="shared" si="249"/>
        <v>-</v>
      </c>
      <c r="X7965" s="6"/>
      <c r="Y7965" s="6"/>
      <c r="Z7965" s="6"/>
      <c r="AA7965" s="6"/>
      <c r="AB7965" s="6"/>
      <c r="AC7965" s="6"/>
    </row>
    <row r="7966" spans="1:29" x14ac:dyDescent="0.25">
      <c r="Q7966" s="12" t="str">
        <f t="shared" ca="1" si="250"/>
        <v>-</v>
      </c>
      <c r="W7966" t="str">
        <f t="shared" si="249"/>
        <v>-</v>
      </c>
    </row>
    <row r="7967" spans="1:29" x14ac:dyDescent="0.25">
      <c r="A7967" s="6"/>
      <c r="B7967" s="10"/>
      <c r="C7967" s="6"/>
      <c r="D7967" s="6"/>
      <c r="E7967" s="6"/>
      <c r="F7967" s="6"/>
      <c r="G7967" s="6"/>
      <c r="H7967" s="6"/>
      <c r="I7967" s="6"/>
      <c r="J7967" s="6"/>
      <c r="K7967" s="6"/>
      <c r="L7967" s="6"/>
      <c r="M7967" s="6"/>
      <c r="N7967" s="6"/>
      <c r="O7967" s="6"/>
      <c r="P7967" s="10"/>
      <c r="Q7967" s="15" t="str">
        <f t="shared" ca="1" si="250"/>
        <v>-</v>
      </c>
      <c r="R7967" s="6"/>
      <c r="S7967" s="6"/>
      <c r="T7967" s="6"/>
      <c r="U7967" s="6"/>
      <c r="V7967" s="6"/>
      <c r="W7967" s="6" t="str">
        <f t="shared" si="249"/>
        <v>-</v>
      </c>
      <c r="X7967" s="6"/>
      <c r="Y7967" s="6"/>
      <c r="Z7967" s="6"/>
      <c r="AA7967" s="6"/>
      <c r="AB7967" s="6"/>
      <c r="AC7967" s="6"/>
    </row>
    <row r="7968" spans="1:29" x14ac:dyDescent="0.25">
      <c r="Q7968" s="12" t="str">
        <f t="shared" ca="1" si="250"/>
        <v>-</v>
      </c>
      <c r="W7968" t="str">
        <f t="shared" si="249"/>
        <v>-</v>
      </c>
    </row>
    <row r="7969" spans="1:29" x14ac:dyDescent="0.25">
      <c r="A7969" s="6"/>
      <c r="B7969" s="10"/>
      <c r="C7969" s="6"/>
      <c r="D7969" s="6"/>
      <c r="E7969" s="6"/>
      <c r="F7969" s="6"/>
      <c r="G7969" s="6"/>
      <c r="H7969" s="6"/>
      <c r="I7969" s="6"/>
      <c r="J7969" s="6"/>
      <c r="K7969" s="6"/>
      <c r="L7969" s="6"/>
      <c r="M7969" s="6"/>
      <c r="N7969" s="6"/>
      <c r="O7969" s="6"/>
      <c r="P7969" s="10"/>
      <c r="Q7969" s="15" t="str">
        <f t="shared" ca="1" si="250"/>
        <v>-</v>
      </c>
      <c r="R7969" s="6"/>
      <c r="S7969" s="6"/>
      <c r="T7969" s="6"/>
      <c r="U7969" s="6"/>
      <c r="V7969" s="6"/>
      <c r="W7969" s="6" t="str">
        <f t="shared" si="249"/>
        <v>-</v>
      </c>
      <c r="X7969" s="6"/>
      <c r="Y7969" s="6"/>
      <c r="Z7969" s="6"/>
      <c r="AA7969" s="6"/>
      <c r="AB7969" s="6"/>
      <c r="AC7969" s="6"/>
    </row>
    <row r="7970" spans="1:29" x14ac:dyDescent="0.25">
      <c r="Q7970" s="12" t="str">
        <f t="shared" ca="1" si="250"/>
        <v>-</v>
      </c>
      <c r="W7970" t="str">
        <f t="shared" si="249"/>
        <v>-</v>
      </c>
    </row>
    <row r="7971" spans="1:29" x14ac:dyDescent="0.25">
      <c r="A7971" s="6"/>
      <c r="B7971" s="10"/>
      <c r="C7971" s="6"/>
      <c r="D7971" s="6"/>
      <c r="E7971" s="6"/>
      <c r="F7971" s="6"/>
      <c r="G7971" s="6"/>
      <c r="H7971" s="6"/>
      <c r="I7971" s="6"/>
      <c r="J7971" s="6"/>
      <c r="K7971" s="6"/>
      <c r="L7971" s="6"/>
      <c r="M7971" s="6"/>
      <c r="N7971" s="6"/>
      <c r="O7971" s="6"/>
      <c r="P7971" s="10"/>
      <c r="Q7971" s="15" t="str">
        <f t="shared" ca="1" si="250"/>
        <v>-</v>
      </c>
      <c r="R7971" s="6"/>
      <c r="S7971" s="6"/>
      <c r="T7971" s="6"/>
      <c r="U7971" s="6"/>
      <c r="V7971" s="6"/>
      <c r="W7971" s="6" t="str">
        <f t="shared" si="249"/>
        <v>-</v>
      </c>
      <c r="X7971" s="6"/>
      <c r="Y7971" s="6"/>
      <c r="Z7971" s="6"/>
      <c r="AA7971" s="6"/>
      <c r="AB7971" s="6"/>
      <c r="AC7971" s="6"/>
    </row>
    <row r="7972" spans="1:29" x14ac:dyDescent="0.25">
      <c r="Q7972" s="12" t="str">
        <f t="shared" ca="1" si="250"/>
        <v>-</v>
      </c>
      <c r="W7972" t="str">
        <f t="shared" si="249"/>
        <v>-</v>
      </c>
    </row>
    <row r="7973" spans="1:29" x14ac:dyDescent="0.25">
      <c r="A7973" s="6"/>
      <c r="B7973" s="10"/>
      <c r="C7973" s="6"/>
      <c r="D7973" s="6"/>
      <c r="E7973" s="6"/>
      <c r="F7973" s="6"/>
      <c r="G7973" s="6"/>
      <c r="H7973" s="6"/>
      <c r="I7973" s="6"/>
      <c r="J7973" s="6"/>
      <c r="K7973" s="6"/>
      <c r="L7973" s="6"/>
      <c r="M7973" s="6"/>
      <c r="N7973" s="6"/>
      <c r="O7973" s="6"/>
      <c r="P7973" s="10"/>
      <c r="Q7973" s="15" t="str">
        <f t="shared" ca="1" si="250"/>
        <v>-</v>
      </c>
      <c r="R7973" s="6"/>
      <c r="S7973" s="6"/>
      <c r="T7973" s="6"/>
      <c r="U7973" s="6"/>
      <c r="V7973" s="6"/>
      <c r="W7973" s="6" t="str">
        <f t="shared" si="249"/>
        <v>-</v>
      </c>
      <c r="X7973" s="6"/>
      <c r="Y7973" s="6"/>
      <c r="Z7973" s="6"/>
      <c r="AA7973" s="6"/>
      <c r="AB7973" s="6"/>
      <c r="AC7973" s="6"/>
    </row>
    <row r="7974" spans="1:29" x14ac:dyDescent="0.25">
      <c r="Q7974" s="12" t="str">
        <f t="shared" ca="1" si="250"/>
        <v>-</v>
      </c>
      <c r="W7974" t="str">
        <f t="shared" si="249"/>
        <v>-</v>
      </c>
    </row>
    <row r="7975" spans="1:29" x14ac:dyDescent="0.25">
      <c r="A7975" s="6"/>
      <c r="B7975" s="10"/>
      <c r="C7975" s="6"/>
      <c r="D7975" s="6"/>
      <c r="E7975" s="6"/>
      <c r="F7975" s="6"/>
      <c r="G7975" s="6"/>
      <c r="H7975" s="6"/>
      <c r="I7975" s="6"/>
      <c r="J7975" s="6"/>
      <c r="K7975" s="6"/>
      <c r="L7975" s="6"/>
      <c r="M7975" s="6"/>
      <c r="N7975" s="6"/>
      <c r="O7975" s="6"/>
      <c r="P7975" s="10"/>
      <c r="Q7975" s="15" t="str">
        <f t="shared" ca="1" si="250"/>
        <v>-</v>
      </c>
      <c r="R7975" s="6"/>
      <c r="S7975" s="6"/>
      <c r="T7975" s="6"/>
      <c r="U7975" s="6"/>
      <c r="V7975" s="6"/>
      <c r="W7975" s="6" t="str">
        <f t="shared" si="249"/>
        <v>-</v>
      </c>
      <c r="X7975" s="6"/>
      <c r="Y7975" s="6"/>
      <c r="Z7975" s="6"/>
      <c r="AA7975" s="6"/>
      <c r="AB7975" s="6"/>
      <c r="AC7975" s="6"/>
    </row>
    <row r="7976" spans="1:29" x14ac:dyDescent="0.25">
      <c r="Q7976" s="12" t="str">
        <f t="shared" ca="1" si="250"/>
        <v>-</v>
      </c>
      <c r="W7976" t="str">
        <f t="shared" si="249"/>
        <v>-</v>
      </c>
    </row>
    <row r="7977" spans="1:29" x14ac:dyDescent="0.25">
      <c r="A7977" s="6"/>
      <c r="B7977" s="10"/>
      <c r="C7977" s="6"/>
      <c r="D7977" s="6"/>
      <c r="E7977" s="6"/>
      <c r="F7977" s="6"/>
      <c r="G7977" s="6"/>
      <c r="H7977" s="6"/>
      <c r="I7977" s="6"/>
      <c r="J7977" s="6"/>
      <c r="K7977" s="6"/>
      <c r="L7977" s="6"/>
      <c r="M7977" s="6"/>
      <c r="N7977" s="6"/>
      <c r="O7977" s="6"/>
      <c r="P7977" s="10"/>
      <c r="Q7977" s="15" t="str">
        <f t="shared" ca="1" si="250"/>
        <v>-</v>
      </c>
      <c r="R7977" s="6"/>
      <c r="S7977" s="6"/>
      <c r="T7977" s="6"/>
      <c r="U7977" s="6"/>
      <c r="V7977" s="6"/>
      <c r="W7977" s="6" t="str">
        <f t="shared" si="249"/>
        <v>-</v>
      </c>
      <c r="X7977" s="6"/>
      <c r="Y7977" s="6"/>
      <c r="Z7977" s="6"/>
      <c r="AA7977" s="6"/>
      <c r="AB7977" s="6"/>
      <c r="AC7977" s="6"/>
    </row>
    <row r="7978" spans="1:29" x14ac:dyDescent="0.25">
      <c r="Q7978" s="12" t="str">
        <f t="shared" ca="1" si="250"/>
        <v>-</v>
      </c>
      <c r="W7978" t="str">
        <f t="shared" si="249"/>
        <v>-</v>
      </c>
    </row>
    <row r="7979" spans="1:29" x14ac:dyDescent="0.25">
      <c r="A7979" s="6"/>
      <c r="B7979" s="10"/>
      <c r="C7979" s="6"/>
      <c r="D7979" s="6"/>
      <c r="E7979" s="6"/>
      <c r="F7979" s="6"/>
      <c r="G7979" s="6"/>
      <c r="H7979" s="6"/>
      <c r="I7979" s="6"/>
      <c r="J7979" s="6"/>
      <c r="K7979" s="6"/>
      <c r="L7979" s="6"/>
      <c r="M7979" s="6"/>
      <c r="N7979" s="6"/>
      <c r="O7979" s="6"/>
      <c r="P7979" s="10"/>
      <c r="Q7979" s="15" t="str">
        <f t="shared" ca="1" si="250"/>
        <v>-</v>
      </c>
      <c r="R7979" s="6"/>
      <c r="S7979" s="6"/>
      <c r="T7979" s="6"/>
      <c r="U7979" s="6"/>
      <c r="V7979" s="6"/>
      <c r="W7979" s="6" t="str">
        <f t="shared" si="249"/>
        <v>-</v>
      </c>
      <c r="X7979" s="6"/>
      <c r="Y7979" s="6"/>
      <c r="Z7979" s="6"/>
      <c r="AA7979" s="6"/>
      <c r="AB7979" s="6"/>
      <c r="AC7979" s="6"/>
    </row>
    <row r="7980" spans="1:29" x14ac:dyDescent="0.25">
      <c r="Q7980" s="12" t="str">
        <f t="shared" ca="1" si="250"/>
        <v>-</v>
      </c>
      <c r="W7980" t="str">
        <f t="shared" si="249"/>
        <v>-</v>
      </c>
    </row>
    <row r="7981" spans="1:29" x14ac:dyDescent="0.25">
      <c r="A7981" s="6"/>
      <c r="B7981" s="10"/>
      <c r="C7981" s="6"/>
      <c r="D7981" s="6"/>
      <c r="E7981" s="6"/>
      <c r="F7981" s="6"/>
      <c r="G7981" s="6"/>
      <c r="H7981" s="6"/>
      <c r="I7981" s="6"/>
      <c r="J7981" s="6"/>
      <c r="K7981" s="6"/>
      <c r="L7981" s="6"/>
      <c r="M7981" s="6"/>
      <c r="N7981" s="6"/>
      <c r="O7981" s="6"/>
      <c r="P7981" s="10"/>
      <c r="Q7981" s="15" t="str">
        <f t="shared" ca="1" si="250"/>
        <v>-</v>
      </c>
      <c r="R7981" s="6"/>
      <c r="S7981" s="6"/>
      <c r="T7981" s="6"/>
      <c r="U7981" s="6"/>
      <c r="V7981" s="6"/>
      <c r="W7981" s="6" t="str">
        <f t="shared" si="249"/>
        <v>-</v>
      </c>
      <c r="X7981" s="6"/>
      <c r="Y7981" s="6"/>
      <c r="Z7981" s="6"/>
      <c r="AA7981" s="6"/>
      <c r="AB7981" s="6"/>
      <c r="AC7981" s="6"/>
    </row>
    <row r="7982" spans="1:29" x14ac:dyDescent="0.25">
      <c r="Q7982" s="12" t="str">
        <f t="shared" ca="1" si="250"/>
        <v>-</v>
      </c>
      <c r="W7982" t="str">
        <f t="shared" si="249"/>
        <v>-</v>
      </c>
    </row>
    <row r="7983" spans="1:29" x14ac:dyDescent="0.25">
      <c r="A7983" s="6"/>
      <c r="B7983" s="10"/>
      <c r="C7983" s="6"/>
      <c r="D7983" s="6"/>
      <c r="E7983" s="6"/>
      <c r="F7983" s="6"/>
      <c r="G7983" s="6"/>
      <c r="H7983" s="6"/>
      <c r="I7983" s="6"/>
      <c r="J7983" s="6"/>
      <c r="K7983" s="6"/>
      <c r="L7983" s="6"/>
      <c r="M7983" s="6"/>
      <c r="N7983" s="6"/>
      <c r="O7983" s="6"/>
      <c r="P7983" s="10"/>
      <c r="Q7983" s="15" t="str">
        <f t="shared" ca="1" si="250"/>
        <v>-</v>
      </c>
      <c r="R7983" s="6"/>
      <c r="S7983" s="6"/>
      <c r="T7983" s="6"/>
      <c r="U7983" s="6"/>
      <c r="V7983" s="6"/>
      <c r="W7983" s="6" t="str">
        <f t="shared" si="249"/>
        <v>-</v>
      </c>
      <c r="X7983" s="6"/>
      <c r="Y7983" s="6"/>
      <c r="Z7983" s="6"/>
      <c r="AA7983" s="6"/>
      <c r="AB7983" s="6"/>
      <c r="AC7983" s="6"/>
    </row>
    <row r="7984" spans="1:29" x14ac:dyDescent="0.25">
      <c r="Q7984" s="12" t="str">
        <f t="shared" ca="1" si="250"/>
        <v>-</v>
      </c>
      <c r="W7984" t="str">
        <f t="shared" si="249"/>
        <v>-</v>
      </c>
    </row>
    <row r="7985" spans="1:29" x14ac:dyDescent="0.25">
      <c r="A7985" s="6"/>
      <c r="B7985" s="10"/>
      <c r="C7985" s="6"/>
      <c r="D7985" s="6"/>
      <c r="E7985" s="6"/>
      <c r="F7985" s="6"/>
      <c r="G7985" s="6"/>
      <c r="H7985" s="6"/>
      <c r="I7985" s="6"/>
      <c r="J7985" s="6"/>
      <c r="K7985" s="6"/>
      <c r="L7985" s="6"/>
      <c r="M7985" s="6"/>
      <c r="N7985" s="6"/>
      <c r="O7985" s="6"/>
      <c r="P7985" s="10"/>
      <c r="Q7985" s="15" t="str">
        <f t="shared" ca="1" si="250"/>
        <v>-</v>
      </c>
      <c r="R7985" s="6"/>
      <c r="S7985" s="6"/>
      <c r="T7985" s="6"/>
      <c r="U7985" s="6"/>
      <c r="V7985" s="6"/>
      <c r="W7985" s="6" t="str">
        <f t="shared" si="249"/>
        <v>-</v>
      </c>
      <c r="X7985" s="6"/>
      <c r="Y7985" s="6"/>
      <c r="Z7985" s="6"/>
      <c r="AA7985" s="6"/>
      <c r="AB7985" s="6"/>
      <c r="AC7985" s="6"/>
    </row>
    <row r="7986" spans="1:29" x14ac:dyDescent="0.25">
      <c r="Q7986" s="12" t="str">
        <f t="shared" ca="1" si="250"/>
        <v>-</v>
      </c>
      <c r="W7986" t="str">
        <f t="shared" si="249"/>
        <v>-</v>
      </c>
    </row>
    <row r="7987" spans="1:29" x14ac:dyDescent="0.25">
      <c r="A7987" s="6"/>
      <c r="B7987" s="10"/>
      <c r="C7987" s="6"/>
      <c r="D7987" s="6"/>
      <c r="E7987" s="6"/>
      <c r="F7987" s="6"/>
      <c r="G7987" s="6"/>
      <c r="H7987" s="6"/>
      <c r="I7987" s="6"/>
      <c r="J7987" s="6"/>
      <c r="K7987" s="6"/>
      <c r="L7987" s="6"/>
      <c r="M7987" s="6"/>
      <c r="N7987" s="6"/>
      <c r="O7987" s="6"/>
      <c r="P7987" s="10"/>
      <c r="Q7987" s="15" t="str">
        <f t="shared" ca="1" si="250"/>
        <v>-</v>
      </c>
      <c r="R7987" s="6"/>
      <c r="S7987" s="6"/>
      <c r="T7987" s="6"/>
      <c r="U7987" s="6"/>
      <c r="V7987" s="6"/>
      <c r="W7987" s="6" t="str">
        <f t="shared" si="249"/>
        <v>-</v>
      </c>
      <c r="X7987" s="6"/>
      <c r="Y7987" s="6"/>
      <c r="Z7987" s="6"/>
      <c r="AA7987" s="6"/>
      <c r="AB7987" s="6"/>
      <c r="AC7987" s="6"/>
    </row>
    <row r="7988" spans="1:29" x14ac:dyDescent="0.25">
      <c r="Q7988" s="12" t="str">
        <f t="shared" ca="1" si="250"/>
        <v>-</v>
      </c>
      <c r="W7988" t="str">
        <f t="shared" si="249"/>
        <v>-</v>
      </c>
    </row>
    <row r="7989" spans="1:29" x14ac:dyDescent="0.25">
      <c r="A7989" s="6"/>
      <c r="B7989" s="10"/>
      <c r="C7989" s="6"/>
      <c r="D7989" s="6"/>
      <c r="E7989" s="6"/>
      <c r="F7989" s="6"/>
      <c r="G7989" s="6"/>
      <c r="H7989" s="6"/>
      <c r="I7989" s="6"/>
      <c r="J7989" s="6"/>
      <c r="K7989" s="6"/>
      <c r="L7989" s="6"/>
      <c r="M7989" s="6"/>
      <c r="N7989" s="6"/>
      <c r="O7989" s="6"/>
      <c r="P7989" s="10"/>
      <c r="Q7989" s="15" t="str">
        <f t="shared" ca="1" si="250"/>
        <v>-</v>
      </c>
      <c r="R7989" s="6"/>
      <c r="S7989" s="6"/>
      <c r="T7989" s="6"/>
      <c r="U7989" s="6"/>
      <c r="V7989" s="6"/>
      <c r="W7989" s="6" t="str">
        <f t="shared" si="249"/>
        <v>-</v>
      </c>
      <c r="X7989" s="6"/>
      <c r="Y7989" s="6"/>
      <c r="Z7989" s="6"/>
      <c r="AA7989" s="6"/>
      <c r="AB7989" s="6"/>
      <c r="AC7989" s="6"/>
    </row>
    <row r="7990" spans="1:29" x14ac:dyDescent="0.25">
      <c r="Q7990" s="12" t="str">
        <f t="shared" ca="1" si="250"/>
        <v>-</v>
      </c>
      <c r="W7990" t="str">
        <f t="shared" si="249"/>
        <v>-</v>
      </c>
    </row>
    <row r="7991" spans="1:29" x14ac:dyDescent="0.25">
      <c r="A7991" s="6"/>
      <c r="B7991" s="10"/>
      <c r="C7991" s="6"/>
      <c r="D7991" s="6"/>
      <c r="E7991" s="6"/>
      <c r="F7991" s="6"/>
      <c r="G7991" s="6"/>
      <c r="H7991" s="6"/>
      <c r="I7991" s="17"/>
      <c r="J7991" s="6"/>
      <c r="K7991" s="6"/>
      <c r="L7991" s="6"/>
      <c r="M7991" s="6"/>
      <c r="N7991" s="6"/>
      <c r="O7991" s="6"/>
      <c r="P7991" s="10"/>
      <c r="Q7991" s="15" t="str">
        <f t="shared" ca="1" si="250"/>
        <v>-</v>
      </c>
      <c r="R7991" s="6"/>
      <c r="S7991" s="6"/>
      <c r="T7991" s="6"/>
      <c r="U7991" s="17"/>
      <c r="V7991" s="6"/>
      <c r="W7991" s="17" t="str">
        <f t="shared" si="249"/>
        <v>-</v>
      </c>
      <c r="X7991" s="17"/>
      <c r="Y7991" s="17"/>
      <c r="Z7991" s="6"/>
      <c r="AA7991" s="6"/>
      <c r="AB7991" s="17"/>
      <c r="AC7991" s="6"/>
    </row>
    <row r="7992" spans="1:29" x14ac:dyDescent="0.25">
      <c r="Q7992" s="12" t="str">
        <f t="shared" ca="1" si="250"/>
        <v>-</v>
      </c>
      <c r="W7992" t="str">
        <f t="shared" si="249"/>
        <v>-</v>
      </c>
    </row>
    <row r="7993" spans="1:29" x14ac:dyDescent="0.25">
      <c r="A7993" s="6"/>
      <c r="B7993" s="10"/>
      <c r="C7993" s="6"/>
      <c r="D7993" s="6"/>
      <c r="E7993" s="6"/>
      <c r="F7993" s="6"/>
      <c r="G7993" s="6"/>
      <c r="H7993" s="6"/>
      <c r="I7993" s="17"/>
      <c r="J7993" s="6"/>
      <c r="K7993" s="6"/>
      <c r="L7993" s="6"/>
      <c r="M7993" s="6"/>
      <c r="N7993" s="6"/>
      <c r="O7993" s="6"/>
      <c r="P7993" s="10"/>
      <c r="Q7993" s="15" t="str">
        <f t="shared" ca="1" si="250"/>
        <v>-</v>
      </c>
      <c r="R7993" s="6"/>
      <c r="S7993" s="6"/>
      <c r="T7993" s="6"/>
      <c r="U7993" s="17"/>
      <c r="V7993" s="6"/>
      <c r="W7993" s="17" t="str">
        <f t="shared" si="249"/>
        <v>-</v>
      </c>
      <c r="X7993" s="17"/>
      <c r="Y7993" s="17"/>
      <c r="Z7993" s="6"/>
      <c r="AA7993" s="6"/>
      <c r="AB7993" s="17"/>
      <c r="AC7993" s="6"/>
    </row>
    <row r="7994" spans="1:29" x14ac:dyDescent="0.25">
      <c r="Q7994" s="12" t="str">
        <f t="shared" ca="1" si="250"/>
        <v>-</v>
      </c>
      <c r="W7994" t="str">
        <f t="shared" si="249"/>
        <v>-</v>
      </c>
    </row>
    <row r="7995" spans="1:29" x14ac:dyDescent="0.25">
      <c r="A7995" s="6"/>
      <c r="B7995" s="10"/>
      <c r="C7995" s="6"/>
      <c r="D7995" s="6"/>
      <c r="E7995" s="6"/>
      <c r="F7995" s="6"/>
      <c r="G7995" s="6"/>
      <c r="H7995" s="6"/>
      <c r="I7995" s="17"/>
      <c r="J7995" s="6"/>
      <c r="K7995" s="6"/>
      <c r="L7995" s="6"/>
      <c r="M7995" s="6"/>
      <c r="N7995" s="6"/>
      <c r="O7995" s="6"/>
      <c r="P7995" s="10"/>
      <c r="Q7995" s="15" t="str">
        <f t="shared" ca="1" si="250"/>
        <v>-</v>
      </c>
      <c r="R7995" s="6"/>
      <c r="S7995" s="6"/>
      <c r="T7995" s="6"/>
      <c r="U7995" s="17"/>
      <c r="V7995" s="6"/>
      <c r="W7995" s="17" t="str">
        <f t="shared" si="249"/>
        <v>-</v>
      </c>
      <c r="X7995" s="17"/>
      <c r="Y7995" s="17"/>
      <c r="Z7995" s="6"/>
      <c r="AA7995" s="6"/>
      <c r="AB7995" s="17"/>
      <c r="AC7995" s="6"/>
    </row>
    <row r="7996" spans="1:29" x14ac:dyDescent="0.25">
      <c r="Q7996" s="12" t="str">
        <f t="shared" ca="1" si="250"/>
        <v>-</v>
      </c>
      <c r="W7996" t="str">
        <f t="shared" si="249"/>
        <v>-</v>
      </c>
    </row>
    <row r="7997" spans="1:29" x14ac:dyDescent="0.25">
      <c r="A7997" s="6"/>
      <c r="B7997" s="10"/>
      <c r="C7997" s="6"/>
      <c r="D7997" s="6"/>
      <c r="E7997" s="6"/>
      <c r="F7997" s="6"/>
      <c r="G7997" s="6"/>
      <c r="H7997" s="6"/>
      <c r="I7997" s="17"/>
      <c r="J7997" s="6"/>
      <c r="K7997" s="6"/>
      <c r="L7997" s="6"/>
      <c r="M7997" s="6"/>
      <c r="N7997" s="6"/>
      <c r="O7997" s="6"/>
      <c r="P7997" s="10"/>
      <c r="Q7997" s="15" t="str">
        <f t="shared" ca="1" si="250"/>
        <v>-</v>
      </c>
      <c r="R7997" s="6"/>
      <c r="S7997" s="6"/>
      <c r="T7997" s="6"/>
      <c r="U7997" s="17"/>
      <c r="V7997" s="6"/>
      <c r="W7997" s="17" t="str">
        <f t="shared" si="249"/>
        <v>-</v>
      </c>
      <c r="X7997" s="17"/>
      <c r="Y7997" s="17"/>
      <c r="Z7997" s="6"/>
      <c r="AA7997" s="6"/>
      <c r="AB7997" s="17"/>
      <c r="AC7997" s="6"/>
    </row>
    <row r="7998" spans="1:29" x14ac:dyDescent="0.25">
      <c r="A7998" s="3"/>
      <c r="B7998" s="16"/>
      <c r="C7998" s="3"/>
      <c r="D7998" s="3"/>
      <c r="E7998" s="3"/>
      <c r="F7998" s="3"/>
      <c r="G7998" s="3"/>
      <c r="H7998" s="3"/>
      <c r="I7998" s="3"/>
      <c r="J7998" s="3"/>
      <c r="K7998" s="3"/>
      <c r="L7998" s="3"/>
      <c r="M7998" s="3"/>
      <c r="N7998" s="3"/>
      <c r="O7998" s="3"/>
      <c r="P7998" s="16"/>
      <c r="Q7998" s="13" t="str">
        <f t="shared" ca="1" si="250"/>
        <v>-</v>
      </c>
      <c r="R7998" s="3"/>
      <c r="S7998" s="3"/>
      <c r="T7998" s="3"/>
      <c r="U7998" s="3"/>
      <c r="V7998" s="3"/>
      <c r="W7998" s="3" t="str">
        <f t="shared" si="249"/>
        <v>-</v>
      </c>
      <c r="X7998" s="3"/>
      <c r="Y7998" s="3"/>
      <c r="Z7998" s="3"/>
      <c r="AA7998" s="3"/>
      <c r="AB7998" s="3"/>
      <c r="AC7998" s="3"/>
    </row>
  </sheetData>
  <conditionalFormatting sqref="C2:C7998">
    <cfRule type="containsText" dxfId="13" priority="7" operator="containsText" text="various">
      <formula>NOT(ISERROR(SEARCH("various",C2)))</formula>
    </cfRule>
    <cfRule type="containsText" dxfId="12" priority="8" operator="containsText" text="Various">
      <formula>NOT(ISERROR(SEARCH("Various",C2)))</formula>
    </cfRule>
    <cfRule type="containsText" dxfId="11" priority="9" operator="containsText" text="Multiple">
      <formula>NOT(ISERROR(SEARCH("Multiple",C2)))</formula>
    </cfRule>
    <cfRule type="containsText" dxfId="10" priority="10" operator="containsText" text="&quot;multiple&quot;">
      <formula>NOT(ISERROR(SEARCH("""multiple""",C2)))</formula>
    </cfRule>
  </conditionalFormatting>
  <conditionalFormatting sqref="K2:K7998">
    <cfRule type="expression" dxfId="9" priority="6">
      <formula>J2&lt;&gt;"Criminal violation"</formula>
    </cfRule>
  </conditionalFormatting>
  <conditionalFormatting sqref="L2:L7998">
    <cfRule type="expression" dxfId="8" priority="5">
      <formula>J2&lt;&gt;"Other rule violation"</formula>
    </cfRule>
  </conditionalFormatting>
  <conditionalFormatting sqref="S2:AB7998">
    <cfRule type="expression" dxfId="7" priority="1">
      <formula>$R2&lt;&gt;"Closed"</formula>
    </cfRule>
  </conditionalFormatting>
  <conditionalFormatting sqref="U2:AB7998">
    <cfRule type="expression" dxfId="6" priority="2">
      <formula>NOT(OR($S2="Conviction", $T2="Sustained"))</formula>
    </cfRule>
  </conditionalFormatting>
  <conditionalFormatting sqref="X2:X7998">
    <cfRule type="expression" dxfId="5" priority="12">
      <formula>V2&lt;&gt;"Criminal violation"</formula>
    </cfRule>
  </conditionalFormatting>
  <conditionalFormatting sqref="Y2:Y7998">
    <cfRule type="expression" dxfId="4" priority="4">
      <formula>V2&lt;&gt;"Other rule violation"</formula>
    </cfRule>
  </conditionalFormatting>
  <conditionalFormatting sqref="AA2:AA7998">
    <cfRule type="expression" dxfId="3" priority="3">
      <formula>NOT(OR(Z2="Monetary fine or loss of pay", Z2="Suspension without pay", Z2="Loss of time"))</formula>
    </cfRule>
  </conditionalFormatting>
  <conditionalFormatting sqref="AB2:AB7998">
    <cfRule type="expression" dxfId="2" priority="11">
      <formula>V2=""</formula>
    </cfRule>
    <cfRule type="expression" dxfId="1" priority="13">
      <formula>W2="Pending"</formula>
    </cfRule>
    <cfRule type="expression" dxfId="0" priority="14">
      <formula>W2=""</formula>
    </cfRule>
  </conditionalFormatting>
  <dataValidations xWindow="1186" yWindow="303" count="17">
    <dataValidation type="list" allowBlank="1" showInputMessage="1" showErrorMessage="1" prompt="&quot;Domestic violence&quot; includes violation of TRO or FRO; sexual assault; harassment; stalking._x000a_&quot;Assault&quot; includes simple or aggravated assault not in a domestic context._x000a_&quot;Other criminal violation&quot; includes disorderly persons and PDP offenses." sqref="X2:X7998" xr:uid="{00000000-0002-0000-0400-000000000000}">
      <formula1>CriminalViolations</formula1>
    </dataValidation>
    <dataValidation allowBlank="1" showInputMessage="1" showErrorMessage="1" prompt="This is a calculated field; please do not enter data." sqref="Q2:Q7978" xr:uid="{00000000-0002-0000-0400-000001000000}"/>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quot;Use of force policy violation&quot; EXCLUDES excessive force. Please use &quot;Excessive force&quot; as most serious allegation if excessive force is alleged._x000a_&quot;Attendance issues&quot; includes excessive absence, excessive lateness, or violation of sick time policies." sqref="L2:L7998" xr:uid="{00000000-0002-0000-0400-000002000000}">
      <formula1>RuleViolations</formula1>
    </dataValidation>
    <dataValidation type="decimal" operator="greaterThan" allowBlank="1" showInputMessage="1" showErrorMessage="1" prompt="Enter number of hours docked or dollars fined." sqref="AA2:AA7998" xr:uid="{00000000-0002-0000-0400-000003000000}">
      <formula1>0</formula1>
    </dataValidation>
    <dataValidation type="list" allowBlank="1" showInputMessage="1" showErrorMessage="1" prompt="&quot;Use of force policy violation&quot; EXCLUDES excessive force. Please use &quot;Excessive force&quot; as most serious allegation if excessive force is alleged._x000a_&quot;Attendance issues&quot; includes excessive absence, excessive lateness, or violation of sick time policies." sqref="Y2:Y7998" xr:uid="{00000000-0002-0000-0400-000004000000}">
      <formula1>RuleViolations</formula1>
    </dataValidation>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quot;Domestic violence&quot; includes violation of TRO or FRO; sexual assault; harassment; stalking._x000a_&quot;Assault&quot; includes simple or aggravated assault not in a domestic context._x000a_&quot;Other criminal violation&quot; includes disorderly persons and PDP offenses." sqref="K2:K7998" xr:uid="{00000000-0002-0000-0400-000005000000}">
      <formula1>CriminalViolations</formula1>
    </dataValidation>
    <dataValidation type="list" allowBlank="1" showInputMessage="1" showErrorMessage="1" error="Choose one of the allegation types in the drop down_x000a_" prompt="Select from list. " sqref="V2:V7998" xr:uid="{00000000-0002-0000-0400-000006000000}">
      <formula1>Allegations</formula1>
    </dataValidation>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Select from list." sqref="J2:J7998" xr:uid="{00000000-0002-0000-0400-000007000000}">
      <formula1>Allegations</formula1>
    </dataValidation>
    <dataValidation allowBlank="1" showInputMessage="1" showErrorMessage="1" prompt="One officer per row!_x000a_" sqref="C2:C7998" xr:uid="{00000000-0002-0000-0400-000008000000}"/>
    <dataValidation type="list" allowBlank="1" showInputMessage="1" showErrorMessage="1" prompt="Select from list." sqref="G2:G7998" xr:uid="{00000000-0002-0000-0400-000009000000}">
      <formula1>"White, Black, Asian, Am. Indian, Native Hawaiian/Pacific Islander,Two or More Races, Other, Unknown"</formula1>
    </dataValidation>
    <dataValidation type="whole" operator="greaterThan" allowBlank="1" showInputMessage="1" showErrorMessage="1" prompt="Select from list." sqref="I2:I7998" xr:uid="{00000000-0002-0000-0400-00000A000000}">
      <formula1>0</formula1>
    </dataValidation>
    <dataValidation type="whole" allowBlank="1" showInputMessage="1" showErrorMessage="1" error="Choose one of the following Internal Disposition Outcomes:_x000a_Exonerated_x000a_Not Sustained_x000a_Unfounded_x000a_Administratively Closed_x000a_Sustained_x000a_" prompt="Enter whole number. " sqref="U2:U7998" xr:uid="{00000000-0002-0000-0400-00000B000000}">
      <formula1>0</formula1>
      <formula2>99999999999</formula2>
    </dataValidation>
    <dataValidation type="list" allowBlank="1" showInputMessage="1" showErrorMessage="1" prompt="Select from list." sqref="E2:E7998 H2:H7998" xr:uid="{00000000-0002-0000-0400-00000C000000}">
      <formula1>"Hispanic or Latino, Not Hispanic or Latino"</formula1>
    </dataValidation>
    <dataValidation type="list" allowBlank="1" showInputMessage="1" showErrorMessage="1" prompt="Select from list." sqref="D2:D7998" xr:uid="{00000000-0002-0000-0400-00000D000000}">
      <formula1>"White, Black, Asian, Am. Indian, Native Hawaiian/Pacific Islander, Two or More Races, Other, Unknown"</formula1>
    </dataValidation>
    <dataValidation type="date" allowBlank="1" showInputMessage="1" showErrorMessage="1" error="Date Complaint Closed must occur after 1/1/2020 and before 12/31/2100._x000a_" prompt="Enter date between 1/1/2020 and 12/31/2100" sqref="P2:P7998" xr:uid="{00000000-0002-0000-0400-00000E000000}">
      <formula1>43831</formula1>
      <formula2>73415</formula2>
    </dataValidation>
    <dataValidation type="list" allowBlank="1" showInputMessage="1" showErrorMessage="1" prompt="&quot;Discharge from employment&quot; includes dismissal, separation, resignation, retirement, or termination from the agency." sqref="Z2:Z7998" xr:uid="{00000000-0002-0000-0400-00000F000000}">
      <formula1>Disciplines</formula1>
    </dataValidation>
    <dataValidation type="list" allowBlank="1" showInputMessage="1" showErrorMessage="1" prompt="Select from list. " sqref="N2:N7998" xr:uid="{00000000-0002-0000-0400-000010000000}">
      <formula1>"Criminal Review, Military Service, Medical Leave, Other"</formula1>
    </dataValidation>
  </dataValidations>
  <pageMargins left="0.25" right="0.25" top="0.75" bottom="0.75" header="0.3" footer="0.3"/>
  <pageSetup paperSize="512" scale="45" fitToHeight="0" orientation="landscape" r:id="rId1"/>
  <extLst>
    <ext xmlns:x14="http://schemas.microsoft.com/office/spreadsheetml/2009/9/main" uri="{CCE6A557-97BC-4b89-ADB6-D9C93CAAB3DF}">
      <x14:dataValidations xmlns:xm="http://schemas.microsoft.com/office/excel/2006/main" xWindow="1186" yWindow="303" count="5">
        <x14:dataValidation type="list" allowBlank="1" showInputMessage="1" showErrorMessage="1" prompt="Select from list." xr:uid="{00000000-0002-0000-0400-000011000000}">
          <x14:formula1>
            <xm:f>'Data validation'!$F$11:$F$12</xm:f>
          </x14:formula1>
          <xm:sqref>AB2:AB7998</xm:sqref>
        </x14:dataValidation>
        <x14:dataValidation type="list" allowBlank="1" showInputMessage="1" showErrorMessage="1" error="Only values of &quot;Agency,&quot; &quot;Civilian,&quot; or &quot;Anonymous&quot; are permitted. " prompt="Select from list." xr:uid="{00000000-0002-0000-0400-000012000000}">
          <x14:formula1>
            <xm:f>'Data validation'!$H$1:$H$3</xm:f>
          </x14:formula1>
          <xm:sqref>F2:F7998</xm:sqref>
        </x14:dataValidation>
        <x14:dataValidation type="list" allowBlank="1" showInputMessage="1" showErrorMessage="1" error="Choose one of the following Internal Disposition Outcomes:_x000a_Exonerated_x000a_Not Sustained_x000a_Unfounded_x000a_Administratively Closed_x000a_Sustained_x000a_" prompt="Select from list. " xr:uid="{00000000-0002-0000-0400-000013000000}">
          <x14:formula1>
            <xm:f>'Data validation'!$I$1:$I$5</xm:f>
          </x14:formula1>
          <xm:sqref>T2:T7998</xm:sqref>
        </x14:dataValidation>
        <x14:dataValidation type="list" allowBlank="1" showInputMessage="1" showErrorMessage="1" error="Enter one of the following outcomes for a Criminal Disposition: _x000a_Not Applicable_x000a_Conviction_x000a_Diversion_x000a_Acquittal_x000a_Dismissal_x000a_" prompt="Select from list. " xr:uid="{00000000-0002-0000-0400-000014000000}">
          <x14:formula1>
            <xm:f>'Data validation'!$G$1:$G$5</xm:f>
          </x14:formula1>
          <xm:sqref>S2:S7998</xm:sqref>
        </x14:dataValidation>
        <x14:dataValidation type="list" allowBlank="1" showInputMessage="1" showErrorMessage="1" error="Enter the case as either &quot;Pending&quot; or &quot;Closed&quot;" prompt="Select from list." xr:uid="{00000000-0002-0000-0400-000015000000}">
          <x14:formula1>
            <xm:f>'Data validation'!$F$1:$F$2</xm:f>
          </x14:formula1>
          <xm:sqref>R2:R7998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theme="4" tint="0.79998168889431442"/>
    <pageSetUpPr fitToPage="1"/>
  </sheetPr>
  <dimension ref="A2:AE307"/>
  <sheetViews>
    <sheetView view="pageBreakPreview" zoomScale="78" zoomScaleNormal="100" zoomScaleSheetLayoutView="78" zoomScalePageLayoutView="60" workbookViewId="0">
      <selection activeCell="C9" sqref="C9:O9"/>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570312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152" t="s">
        <v>638</v>
      </c>
      <c r="B3" s="217"/>
      <c r="C3" s="217"/>
      <c r="D3" s="217"/>
      <c r="E3" s="217"/>
      <c r="F3" s="217"/>
      <c r="G3" s="217"/>
      <c r="H3" s="217"/>
      <c r="I3" s="217"/>
      <c r="J3" s="217"/>
      <c r="K3" s="217"/>
      <c r="L3" s="217"/>
      <c r="M3" s="217"/>
      <c r="N3" s="217"/>
      <c r="O3" s="217"/>
      <c r="P3" s="217"/>
      <c r="Q3" s="217"/>
    </row>
    <row r="4" spans="1:17" ht="26.1" customHeight="1" x14ac:dyDescent="0.25">
      <c r="A4" s="217" t="s">
        <v>585</v>
      </c>
      <c r="B4" s="217"/>
      <c r="C4" s="217"/>
      <c r="D4" s="217"/>
      <c r="E4" s="217"/>
      <c r="F4" s="217"/>
      <c r="G4" s="217"/>
      <c r="H4" s="217"/>
      <c r="I4" s="217"/>
      <c r="J4" s="217"/>
      <c r="K4" s="217"/>
      <c r="L4" s="217"/>
      <c r="M4" s="217"/>
      <c r="N4" s="217"/>
      <c r="O4" s="217"/>
      <c r="P4" s="217"/>
      <c r="Q4" s="217"/>
    </row>
    <row r="5" spans="1:17" ht="17.649999999999999" customHeight="1" x14ac:dyDescent="0.25">
      <c r="A5" s="227" t="s">
        <v>632</v>
      </c>
      <c r="B5" s="227"/>
      <c r="C5" s="227"/>
      <c r="D5" s="227"/>
      <c r="E5" s="227"/>
      <c r="F5" s="227"/>
      <c r="G5" s="227"/>
      <c r="H5" s="227"/>
      <c r="I5" s="227"/>
      <c r="J5" s="227"/>
      <c r="K5" s="227"/>
      <c r="L5" s="227"/>
      <c r="M5" s="227"/>
      <c r="N5" s="227"/>
      <c r="O5" s="227"/>
      <c r="P5" s="227"/>
      <c r="Q5" s="227"/>
    </row>
    <row r="6" spans="1:17" ht="22.15" customHeight="1" x14ac:dyDescent="0.25">
      <c r="A6" s="227"/>
      <c r="B6" s="227"/>
      <c r="C6" s="227"/>
      <c r="D6" s="227"/>
      <c r="E6" s="227"/>
      <c r="F6" s="227"/>
      <c r="G6" s="227"/>
      <c r="H6" s="227"/>
      <c r="I6" s="227"/>
      <c r="J6" s="227"/>
      <c r="K6" s="227"/>
      <c r="L6" s="227"/>
      <c r="M6" s="227"/>
      <c r="N6" s="227"/>
      <c r="O6" s="227"/>
      <c r="P6" s="227"/>
      <c r="Q6" s="227"/>
    </row>
    <row r="7" spans="1:17" ht="15.75" thickBot="1" x14ac:dyDescent="0.3"/>
    <row r="8" spans="1:17" ht="36" x14ac:dyDescent="0.3">
      <c r="A8" s="138" t="s">
        <v>740</v>
      </c>
      <c r="B8" s="139" t="s">
        <v>741</v>
      </c>
      <c r="C8" s="200" t="str">
        <f>$B$8&amp;" Internal Affairs Summary"</f>
        <v>Q1 Internal Affairs Summary</v>
      </c>
      <c r="D8" s="200"/>
      <c r="E8" s="200"/>
      <c r="F8" s="200"/>
      <c r="G8" s="200"/>
      <c r="H8" s="200"/>
      <c r="I8" s="200"/>
      <c r="J8" s="200"/>
      <c r="K8" s="200"/>
      <c r="L8" s="200"/>
      <c r="M8" s="200"/>
      <c r="N8" s="200"/>
      <c r="O8" s="200"/>
    </row>
    <row r="9" spans="1:17" ht="33" customHeight="1" x14ac:dyDescent="0.3">
      <c r="A9" s="140" t="s">
        <v>619</v>
      </c>
      <c r="B9" s="141">
        <f>_xlfn.SWITCH($B$8, "Q1", DATE(M49, 1, 1), "Q2", DATE($M$49, 4, 1), "Q3", DATE($M$49, 7, 1), "Q4", DATE($M$49, 10, 1), DATE(M49, 1, 1))</f>
        <v>44927</v>
      </c>
      <c r="C9" s="244">
        <f>'Start Here'!$C$16</f>
        <v>2023</v>
      </c>
      <c r="D9" s="200"/>
      <c r="E9" s="200"/>
      <c r="F9" s="200"/>
      <c r="G9" s="200"/>
      <c r="H9" s="200"/>
      <c r="I9" s="200"/>
      <c r="J9" s="200"/>
      <c r="K9" s="200"/>
      <c r="L9" s="200"/>
      <c r="M9" s="200"/>
      <c r="N9" s="200"/>
      <c r="O9" s="200"/>
      <c r="P9" s="134"/>
      <c r="Q9" s="134"/>
    </row>
    <row r="10" spans="1:17" ht="21" customHeight="1" thickBot="1" x14ac:dyDescent="0.35">
      <c r="A10" s="142" t="s">
        <v>620</v>
      </c>
      <c r="B10" s="143">
        <f>_xlfn.SWITCH($B$8, "Q1", DATE(M49, 3, 31), "Q2", DATE($M$49, 6, 30), "Q3", DATE($M$49, 9, 30), "Q4", DATE($M$49, 12, 31), DATE($M$49, 12, 31))</f>
        <v>45016</v>
      </c>
      <c r="C10" s="245" t="str">
        <f>"Internal Affairs: "&amp;$B$8&amp;" Snapshot"</f>
        <v>Internal Affairs: Q1 Snapshot</v>
      </c>
      <c r="D10" s="246"/>
      <c r="E10" s="246"/>
      <c r="F10" s="246"/>
      <c r="G10" s="246"/>
      <c r="H10" s="246"/>
      <c r="I10" s="246"/>
      <c r="J10" s="246"/>
      <c r="K10" s="246"/>
      <c r="L10" s="246"/>
      <c r="M10" s="246"/>
      <c r="N10" s="246"/>
      <c r="O10" s="246"/>
      <c r="P10" s="134"/>
      <c r="Q10" s="134"/>
    </row>
    <row r="12" spans="1:17" ht="18.75" x14ac:dyDescent="0.3">
      <c r="A12" s="181" t="str">
        <f>"This sheet contains some top-line facts and figures for Internal Affairs cases closed in "&amp;$B$8&amp;"."</f>
        <v>This sheet contains some top-line facts and figures for Internal Affairs cases closed in Q1.</v>
      </c>
      <c r="B12" s="217"/>
      <c r="C12" s="217"/>
      <c r="D12" s="217"/>
      <c r="E12" s="217"/>
      <c r="F12" s="217"/>
      <c r="G12" s="217"/>
      <c r="H12" s="217"/>
      <c r="I12" s="217"/>
      <c r="J12" s="217"/>
      <c r="K12" s="217"/>
      <c r="L12" s="217"/>
      <c r="M12" s="217"/>
      <c r="N12" s="217"/>
      <c r="O12" s="217"/>
      <c r="P12" s="217"/>
      <c r="Q12" s="217"/>
    </row>
    <row r="13" spans="1:17" ht="18.75" x14ac:dyDescent="0.3">
      <c r="A13" s="181" t="s">
        <v>704</v>
      </c>
      <c r="B13" s="181"/>
      <c r="C13" s="181"/>
      <c r="D13" s="181"/>
      <c r="E13" s="181"/>
      <c r="F13" s="181"/>
      <c r="G13" s="181"/>
      <c r="H13" s="181"/>
      <c r="I13" s="181"/>
      <c r="J13" s="181"/>
      <c r="K13" s="181"/>
      <c r="L13" s="181"/>
      <c r="M13" s="181"/>
      <c r="N13" s="181"/>
      <c r="O13" s="181"/>
      <c r="P13" s="181"/>
      <c r="Q13" s="181"/>
    </row>
    <row r="15" spans="1:17" ht="40.5" customHeight="1" x14ac:dyDescent="0.25">
      <c r="A15" s="103"/>
      <c r="B15" s="103"/>
      <c r="C15" s="103"/>
      <c r="D15" s="103"/>
      <c r="E15" s="104"/>
      <c r="F15" s="218" t="s">
        <v>705</v>
      </c>
      <c r="G15" s="219"/>
      <c r="H15" s="195" t="s">
        <v>706</v>
      </c>
      <c r="I15" s="195"/>
      <c r="J15" s="195" t="s">
        <v>707</v>
      </c>
      <c r="K15" s="195"/>
      <c r="L15" s="195" t="s">
        <v>702</v>
      </c>
      <c r="M15" s="195"/>
      <c r="N15" s="103"/>
      <c r="O15" s="103"/>
      <c r="P15" s="103"/>
      <c r="Q15" s="103"/>
    </row>
    <row r="16" spans="1:17" ht="18.75" x14ac:dyDescent="0.3">
      <c r="C16" s="82"/>
      <c r="D16" s="82"/>
      <c r="E16" s="99" t="s">
        <v>658</v>
      </c>
      <c r="F16" s="204">
        <f t="shared" ref="F16:F24" si="0">COUNTIFS(PendingMSO,$E16,PendingCloseDate,"&gt;="&amp;$B$9,PendingCloseDate,"&lt;="&amp;$B$10) + COUNTIFS(OpenedMSO,$E16,OpenedCloseDate,"&gt;="&amp;$B$9,OpenedCloseDate,"&lt;="&amp;$B$10)</f>
        <v>0</v>
      </c>
      <c r="G16" s="207"/>
      <c r="H16" s="205">
        <f t="shared" ref="H16:H24" si="1">COUNTIFS(PendingMSO,$E16,PendingMSOMatch,"Yes",PendingCloseDate,"&gt;="&amp;$B$9,PendingCloseDate,"&lt;="&amp;$B$10) + COUNTIFS(OpenedMSO,$E16,OpenedMSOMatch,"Yes",OpenedCloseDate,"&gt;="&amp;$B$9,OpenedCloseDate,"&lt;="&amp;$B$10)</f>
        <v>0</v>
      </c>
      <c r="I16" s="205"/>
      <c r="J16" s="205">
        <f t="shared" ref="J16:J24" si="2">COUNTIFS(PendingMSO,$E16,PendingMSOMatch, "No", PendingInternalDisposition, "Sustained", PendingCloseDate,"&gt;="&amp;$B$9,PendingCloseDate,"&lt;="&amp;$B$10) + COUNTIFS(OpenedMSO,$E16, OpenedMSOMatch, "No", OpenedInternalDisposition, "Sustained", OpenedCloseDate,"&gt;="&amp;$B$9,OpenedCloseDate,"&lt;="&amp;$B$10)</f>
        <v>0</v>
      </c>
      <c r="K16" s="205"/>
      <c r="L16" s="205">
        <f t="shared" ref="L16:L24" si="3">COUNTIFS(PendingMSO,$E16,PendingInternalDisposition, "&lt;&gt;Sustained", PendingCloseDate,"&gt;="&amp;$B$9,PendingCloseDate,"&lt;="&amp;$B$10) + COUNTIFS(OpenedMSO,$E16,OpenedInternalDisposition, "&lt;&gt;Sustained", OpenedCloseDate,"&gt;="&amp;$B$9,OpenedCloseDate,"&lt;="&amp;$B$10)</f>
        <v>0</v>
      </c>
      <c r="M16" s="205"/>
    </row>
    <row r="17" spans="3:16" ht="18.75" x14ac:dyDescent="0.3">
      <c r="C17" s="76"/>
      <c r="D17" s="76"/>
      <c r="E17" s="100" t="s">
        <v>651</v>
      </c>
      <c r="F17" s="209">
        <f t="shared" si="0"/>
        <v>0</v>
      </c>
      <c r="G17" s="184"/>
      <c r="H17" s="183">
        <f t="shared" si="1"/>
        <v>0</v>
      </c>
      <c r="I17" s="183"/>
      <c r="J17" s="183">
        <f t="shared" si="2"/>
        <v>0</v>
      </c>
      <c r="K17" s="183"/>
      <c r="L17" s="183">
        <f t="shared" si="3"/>
        <v>0</v>
      </c>
      <c r="M17" s="183"/>
    </row>
    <row r="18" spans="3:16" ht="18.75" x14ac:dyDescent="0.3">
      <c r="E18" s="101" t="s">
        <v>652</v>
      </c>
      <c r="F18" s="208">
        <f t="shared" si="0"/>
        <v>7</v>
      </c>
      <c r="G18" s="182"/>
      <c r="H18" s="181">
        <f t="shared" si="1"/>
        <v>0</v>
      </c>
      <c r="I18" s="181"/>
      <c r="J18" s="181">
        <f t="shared" si="2"/>
        <v>0</v>
      </c>
      <c r="K18" s="181"/>
      <c r="L18" s="181">
        <f t="shared" si="3"/>
        <v>7</v>
      </c>
      <c r="M18" s="181"/>
    </row>
    <row r="19" spans="3:16" ht="18.75" x14ac:dyDescent="0.3">
      <c r="C19" s="76"/>
      <c r="D19" s="76"/>
      <c r="E19" s="100" t="s">
        <v>653</v>
      </c>
      <c r="F19" s="209">
        <f t="shared" si="0"/>
        <v>0</v>
      </c>
      <c r="G19" s="184"/>
      <c r="H19" s="183">
        <f t="shared" si="1"/>
        <v>0</v>
      </c>
      <c r="I19" s="183"/>
      <c r="J19" s="183">
        <f t="shared" si="2"/>
        <v>0</v>
      </c>
      <c r="K19" s="183"/>
      <c r="L19" s="183">
        <f t="shared" si="3"/>
        <v>0</v>
      </c>
      <c r="M19" s="183"/>
    </row>
    <row r="20" spans="3:16" ht="18.75" x14ac:dyDescent="0.3">
      <c r="E20" s="101" t="s">
        <v>654</v>
      </c>
      <c r="F20" s="208">
        <f t="shared" si="0"/>
        <v>0</v>
      </c>
      <c r="G20" s="182"/>
      <c r="H20" s="181">
        <f t="shared" si="1"/>
        <v>0</v>
      </c>
      <c r="I20" s="181"/>
      <c r="J20" s="181">
        <f t="shared" si="2"/>
        <v>0</v>
      </c>
      <c r="K20" s="181"/>
      <c r="L20" s="181">
        <f t="shared" si="3"/>
        <v>0</v>
      </c>
      <c r="M20" s="181"/>
    </row>
    <row r="21" spans="3:16" ht="18.75" x14ac:dyDescent="0.3">
      <c r="C21" s="76"/>
      <c r="D21" s="76"/>
      <c r="E21" s="100" t="s">
        <v>655</v>
      </c>
      <c r="F21" s="209">
        <f t="shared" si="0"/>
        <v>0</v>
      </c>
      <c r="G21" s="184"/>
      <c r="H21" s="183">
        <f t="shared" si="1"/>
        <v>0</v>
      </c>
      <c r="I21" s="183"/>
      <c r="J21" s="183">
        <f t="shared" si="2"/>
        <v>0</v>
      </c>
      <c r="K21" s="183"/>
      <c r="L21" s="183">
        <f t="shared" si="3"/>
        <v>0</v>
      </c>
      <c r="M21" s="183"/>
    </row>
    <row r="22" spans="3:16" ht="18.75" x14ac:dyDescent="0.3">
      <c r="E22" s="101" t="s">
        <v>656</v>
      </c>
      <c r="F22" s="208">
        <f t="shared" si="0"/>
        <v>2</v>
      </c>
      <c r="G22" s="182"/>
      <c r="H22" s="181">
        <f t="shared" si="1"/>
        <v>0</v>
      </c>
      <c r="I22" s="181"/>
      <c r="J22" s="181">
        <f t="shared" si="2"/>
        <v>1</v>
      </c>
      <c r="K22" s="181"/>
      <c r="L22" s="181">
        <f t="shared" si="3"/>
        <v>1</v>
      </c>
      <c r="M22" s="181"/>
    </row>
    <row r="23" spans="3:16" ht="18.75" x14ac:dyDescent="0.3">
      <c r="C23" s="76"/>
      <c r="D23" s="76"/>
      <c r="E23" s="100" t="s">
        <v>5</v>
      </c>
      <c r="F23" s="209">
        <f t="shared" si="0"/>
        <v>4</v>
      </c>
      <c r="G23" s="184"/>
      <c r="H23" s="183">
        <f t="shared" si="1"/>
        <v>0</v>
      </c>
      <c r="I23" s="183"/>
      <c r="J23" s="183">
        <f t="shared" si="2"/>
        <v>0</v>
      </c>
      <c r="K23" s="183"/>
      <c r="L23" s="183">
        <f t="shared" si="3"/>
        <v>4</v>
      </c>
      <c r="M23" s="183"/>
    </row>
    <row r="24" spans="3:16" ht="18.75" x14ac:dyDescent="0.3">
      <c r="E24" s="101" t="s">
        <v>657</v>
      </c>
      <c r="F24" s="208">
        <f t="shared" si="0"/>
        <v>2</v>
      </c>
      <c r="G24" s="182"/>
      <c r="H24" s="181">
        <f t="shared" si="1"/>
        <v>1</v>
      </c>
      <c r="I24" s="181"/>
      <c r="J24" s="181">
        <f t="shared" si="2"/>
        <v>0</v>
      </c>
      <c r="K24" s="181"/>
      <c r="L24" s="181">
        <f t="shared" si="3"/>
        <v>0</v>
      </c>
      <c r="M24" s="181"/>
    </row>
    <row r="25" spans="3:16" ht="18.75" x14ac:dyDescent="0.3">
      <c r="C25" s="87"/>
      <c r="D25" s="87"/>
      <c r="E25" s="102" t="s">
        <v>615</v>
      </c>
      <c r="F25" s="214">
        <f>SUM(F16:F24)</f>
        <v>15</v>
      </c>
      <c r="G25" s="215"/>
      <c r="H25" s="216">
        <f t="shared" ref="H25" si="4">SUM(H16:H24)</f>
        <v>1</v>
      </c>
      <c r="I25" s="216"/>
      <c r="J25" s="216">
        <f>SUM(J16:J24)</f>
        <v>1</v>
      </c>
      <c r="K25" s="216"/>
      <c r="L25" s="216">
        <f>SUM(L16:L24)</f>
        <v>12</v>
      </c>
      <c r="M25" s="216"/>
    </row>
    <row r="28" spans="3:16" ht="21" x14ac:dyDescent="0.35">
      <c r="F28" s="201" t="str">
        <f>"Distribution of sources for complaints closed in "&amp;$B$8</f>
        <v>Distribution of sources for complaints closed in Q1</v>
      </c>
      <c r="G28" s="201"/>
      <c r="H28" s="201"/>
      <c r="I28" s="201"/>
      <c r="J28" s="201"/>
      <c r="K28" s="201"/>
      <c r="L28" s="116"/>
      <c r="M28" s="115"/>
      <c r="N28" s="115"/>
      <c r="O28" s="115"/>
      <c r="P28" s="115"/>
    </row>
    <row r="29" spans="3:16" ht="18.75" x14ac:dyDescent="0.3">
      <c r="F29" s="111"/>
      <c r="G29" s="111"/>
      <c r="H29" s="111"/>
      <c r="I29" s="111"/>
      <c r="J29" s="111"/>
      <c r="K29" s="111"/>
      <c r="L29" s="115"/>
      <c r="M29" s="115"/>
      <c r="N29" s="115"/>
      <c r="O29" s="115"/>
      <c r="P29" s="115"/>
    </row>
    <row r="30" spans="3:16" ht="18.75" x14ac:dyDescent="0.3">
      <c r="F30" s="202" t="s">
        <v>26</v>
      </c>
      <c r="G30" s="202"/>
      <c r="H30" s="203" t="s">
        <v>28</v>
      </c>
      <c r="I30" s="203"/>
      <c r="J30" s="202" t="s">
        <v>27</v>
      </c>
      <c r="K30" s="202"/>
      <c r="L30" s="115"/>
      <c r="M30" s="115"/>
      <c r="N30" s="115"/>
      <c r="O30" s="115"/>
      <c r="P30" s="115"/>
    </row>
    <row r="31" spans="3:16" ht="18.75" x14ac:dyDescent="0.3">
      <c r="E31" s="135" t="s">
        <v>708</v>
      </c>
      <c r="F31" s="204">
        <f>COUNTIFS(PendingComplaintSource, F30, PendingCloseDate,"&gt;="&amp;$B$9,PendingCloseDate,"&lt;="&amp;$B$10) + COUNTIFS(OpenedComplaintSource, F30, OpenedCloseDate,"&gt;="&amp;$B$9,OpenedCloseDate,"&lt;="&amp;$B$10)</f>
        <v>0</v>
      </c>
      <c r="G31" s="205"/>
      <c r="H31" s="206">
        <f>COUNTIFS(PendingComplaintSource, H30, PendingCloseDate,"&gt;="&amp;$B$9,PendingCloseDate,"&lt;="&amp;$B$10) + COUNTIFS(OpenedComplaintSource, H30, OpenedCloseDate,"&gt;="&amp;$B$9,OpenedCloseDate,"&lt;="&amp;$B$10)</f>
        <v>15</v>
      </c>
      <c r="I31" s="206"/>
      <c r="J31" s="205">
        <f>COUNTIFS(PendingComplaintSource, J30, PendingCloseDate,"&gt;="&amp;$B$9,PendingCloseDate,"&lt;="&amp;$B$10) + COUNTIFS(OpenedComplaintSource, J30, OpenedCloseDate,"&gt;="&amp;$B$9,OpenedCloseDate,"&lt;="&amp;$B$10)</f>
        <v>0</v>
      </c>
      <c r="K31" s="207"/>
      <c r="L31" s="115"/>
      <c r="M31" s="115"/>
      <c r="N31" s="115"/>
      <c r="O31" s="115"/>
      <c r="P31" s="115"/>
    </row>
    <row r="32" spans="3:16" ht="18.75" x14ac:dyDescent="0.3">
      <c r="E32" s="136" t="s">
        <v>709</v>
      </c>
      <c r="F32" s="210">
        <f t="shared" ref="F32" si="5">IF(SUM($F31:$J31)=0, "", F31/SUM($F31:$J31))</f>
        <v>0</v>
      </c>
      <c r="G32" s="211"/>
      <c r="H32" s="212">
        <f t="shared" ref="H32" si="6">IF(SUM($F31:$J31)=0, "", H31/SUM($F31:$J31))</f>
        <v>1</v>
      </c>
      <c r="I32" s="212"/>
      <c r="J32" s="211">
        <f>IF(SUM($F31:$J31)=0, "", J31/SUM($F31:$J31))</f>
        <v>0</v>
      </c>
      <c r="K32" s="213"/>
    </row>
    <row r="33" spans="1:17" ht="15.75" thickBot="1" x14ac:dyDescent="0.3"/>
    <row r="34" spans="1:17" ht="36.75" customHeight="1" x14ac:dyDescent="0.3">
      <c r="C34" s="178" t="str">
        <f>"Frequency of discipline by type for complaints closed in "&amp;$B$8</f>
        <v>Frequency of discipline by type for complaints closed in Q1</v>
      </c>
      <c r="D34" s="178"/>
      <c r="E34" s="178"/>
      <c r="F34" s="178"/>
      <c r="G34" s="111"/>
      <c r="I34" s="163" t="str">
        <f>$B$8&amp;" Summary"</f>
        <v>Q1 Summary</v>
      </c>
      <c r="J34" s="163"/>
      <c r="K34" s="163"/>
      <c r="M34" s="191" t="s">
        <v>625</v>
      </c>
      <c r="N34" s="192"/>
      <c r="O34" s="192"/>
      <c r="P34" s="193"/>
    </row>
    <row r="35" spans="1:17" ht="18.75" customHeight="1" x14ac:dyDescent="0.3">
      <c r="B35" s="82"/>
      <c r="C35" s="82"/>
      <c r="D35" s="82"/>
      <c r="E35" s="112"/>
      <c r="F35" s="99" t="s">
        <v>663</v>
      </c>
      <c r="G35" s="112">
        <f t="shared" ref="G35:G44" si="7">COUNTIFS(PendingDiscipline,$F35,PendingCloseDate,"&gt;="&amp;$B$9,PendingCloseDate,"&lt;="&amp;$B$10) + COUNTIFS(OpenedDiscipline,$F35,OpenedCloseDate,"&gt;="&amp;$B$9,OpenedCloseDate,"&lt;="&amp;$B$10)</f>
        <v>0</v>
      </c>
      <c r="I35" s="185" t="s">
        <v>621</v>
      </c>
      <c r="J35" s="186"/>
      <c r="K35" s="189">
        <f>SUM($B$67:$D$67)</f>
        <v>9</v>
      </c>
      <c r="M35" s="194"/>
      <c r="N35" s="195"/>
      <c r="O35" s="195"/>
      <c r="P35" s="196"/>
    </row>
    <row r="36" spans="1:17" ht="18.75" x14ac:dyDescent="0.3">
      <c r="B36" s="76"/>
      <c r="C36" s="76"/>
      <c r="D36" s="76"/>
      <c r="E36" s="106"/>
      <c r="F36" s="100" t="s">
        <v>664</v>
      </c>
      <c r="G36" s="106">
        <f t="shared" si="7"/>
        <v>0</v>
      </c>
      <c r="I36" s="187"/>
      <c r="J36" s="188"/>
      <c r="K36" s="190"/>
      <c r="M36" s="194"/>
      <c r="N36" s="195"/>
      <c r="O36" s="195"/>
      <c r="P36" s="196"/>
    </row>
    <row r="37" spans="1:17" ht="18.75" customHeight="1" x14ac:dyDescent="0.3">
      <c r="E37" s="105"/>
      <c r="F37" s="101" t="s">
        <v>665</v>
      </c>
      <c r="G37" s="105">
        <f t="shared" si="7"/>
        <v>0</v>
      </c>
      <c r="I37" s="179" t="s">
        <v>643</v>
      </c>
      <c r="J37" s="180"/>
      <c r="K37" s="121">
        <f>SUM($E$67:$G$67)</f>
        <v>17</v>
      </c>
      <c r="M37" s="194"/>
      <c r="N37" s="195"/>
      <c r="O37" s="195"/>
      <c r="P37" s="196"/>
    </row>
    <row r="38" spans="1:17" ht="18.75" x14ac:dyDescent="0.3">
      <c r="B38" s="76"/>
      <c r="C38" s="76"/>
      <c r="D38" s="76"/>
      <c r="E38" s="106"/>
      <c r="F38" s="100" t="s">
        <v>666</v>
      </c>
      <c r="G38" s="106">
        <f t="shared" si="7"/>
        <v>0</v>
      </c>
      <c r="I38" s="181" t="s">
        <v>622</v>
      </c>
      <c r="J38" s="182"/>
      <c r="K38" s="122">
        <f>$B$82</f>
        <v>15</v>
      </c>
      <c r="M38" s="194"/>
      <c r="N38" s="195"/>
      <c r="O38" s="195"/>
      <c r="P38" s="196"/>
    </row>
    <row r="39" spans="1:17" ht="18.75" x14ac:dyDescent="0.3">
      <c r="E39" s="105"/>
      <c r="F39" s="101" t="s">
        <v>667</v>
      </c>
      <c r="G39" s="105">
        <f t="shared" si="7"/>
        <v>1</v>
      </c>
      <c r="I39" s="183" t="s">
        <v>623</v>
      </c>
      <c r="J39" s="184"/>
      <c r="K39" s="121">
        <f>COUNTIFS(OpenedInternalDisposition, "Sustained", OpenedCloseDate,"&gt;="&amp;$B$9, OpenedCloseDate, "&lt;="&amp;$B$10, OpenedStatus, "Closed")+COUNTIFS(PendingInternalDisposition, "Sustained", PendingCloseDate, "&gt;="&amp;$B$9, PendingCloseDate, "&lt;="&amp;$B$10, PendingStatus,"Closed")</f>
        <v>2</v>
      </c>
      <c r="M39" s="194"/>
      <c r="N39" s="195"/>
      <c r="O39" s="195"/>
      <c r="P39" s="196"/>
    </row>
    <row r="40" spans="1:17" ht="18.75" x14ac:dyDescent="0.3">
      <c r="B40" s="76"/>
      <c r="C40" s="76"/>
      <c r="D40" s="76"/>
      <c r="E40" s="106"/>
      <c r="F40" s="100" t="s">
        <v>668</v>
      </c>
      <c r="G40" s="106">
        <f t="shared" si="7"/>
        <v>0</v>
      </c>
      <c r="I40" s="181" t="s">
        <v>618</v>
      </c>
      <c r="J40" s="182"/>
      <c r="K40" s="122">
        <f>COUNTIFS(PendingInternalDisposition, "&lt;&gt;Sustained", PendingCloseDate, "&gt;="&amp;$B$9, PendingCloseDate, "&lt;="&amp;$B$10, PendingStatus, "Closed")+COUNTIFS(OpenedInternalDisposition, "&lt;&gt;Sustained", OpenedCloseDate, "&gt;="&amp;$B$9, OpenedCloseDate, "&lt;="&amp;$B$10, OpenedStatus, "Closed")</f>
        <v>11</v>
      </c>
      <c r="M40" s="194"/>
      <c r="N40" s="195"/>
      <c r="O40" s="195"/>
      <c r="P40" s="196"/>
    </row>
    <row r="41" spans="1:17" ht="18.75" x14ac:dyDescent="0.3">
      <c r="E41" s="105"/>
      <c r="F41" s="101" t="s">
        <v>691</v>
      </c>
      <c r="G41" s="105">
        <f t="shared" si="7"/>
        <v>0</v>
      </c>
      <c r="I41" s="183" t="s">
        <v>644</v>
      </c>
      <c r="J41" s="184"/>
      <c r="K41" s="121">
        <f ca="1">COUNTIFS(PendingStatus, "Closed", PendingCloseDate, "&gt;="&amp;$B$9, PendingCloseDate, "&lt;="&amp;$B$10, PendingLengthOfCase, "&gt;180") + COUNTIFS(OpenedStatus, "Closed", OpenedCloseDate, "&gt;="&amp;$B$9, OpenedCloseDate, "&lt;="&amp;$B$10, OpenedLengthOfCase, "&gt;180")</f>
        <v>0</v>
      </c>
      <c r="M41" s="194"/>
      <c r="N41" s="195"/>
      <c r="O41" s="195"/>
      <c r="P41" s="196"/>
    </row>
    <row r="42" spans="1:17" ht="18.75" customHeight="1" x14ac:dyDescent="0.3">
      <c r="B42" s="76"/>
      <c r="C42" s="76"/>
      <c r="D42" s="76"/>
      <c r="E42" s="106"/>
      <c r="F42" s="100" t="s">
        <v>669</v>
      </c>
      <c r="G42" s="106">
        <f t="shared" si="7"/>
        <v>0</v>
      </c>
      <c r="I42" s="187" t="str">
        <f>"Total Pending  at end of "&amp;$B$8</f>
        <v>Total Pending  at end of Q1</v>
      </c>
      <c r="J42" s="188"/>
      <c r="K42" s="190">
        <f>(SUM(K35:K37))-K38</f>
        <v>11</v>
      </c>
      <c r="M42" s="194"/>
      <c r="N42" s="195"/>
      <c r="O42" s="195"/>
      <c r="P42" s="196"/>
    </row>
    <row r="43" spans="1:17" ht="18.75" x14ac:dyDescent="0.3">
      <c r="E43" s="105"/>
      <c r="F43" s="101" t="s">
        <v>670</v>
      </c>
      <c r="G43" s="105">
        <f t="shared" si="7"/>
        <v>0</v>
      </c>
      <c r="I43" s="187"/>
      <c r="J43" s="188"/>
      <c r="K43" s="190"/>
      <c r="M43" s="194"/>
      <c r="N43" s="195"/>
      <c r="O43" s="195"/>
      <c r="P43" s="196"/>
    </row>
    <row r="44" spans="1:17" ht="19.5" thickBot="1" x14ac:dyDescent="0.35">
      <c r="B44" s="76"/>
      <c r="C44" s="76"/>
      <c r="D44" s="76"/>
      <c r="E44" s="106"/>
      <c r="F44" s="100" t="s">
        <v>671</v>
      </c>
      <c r="G44" s="106">
        <f t="shared" si="7"/>
        <v>2</v>
      </c>
      <c r="I44" s="82"/>
      <c r="J44" s="82"/>
      <c r="K44" s="82"/>
      <c r="M44" s="197"/>
      <c r="N44" s="198"/>
      <c r="O44" s="198"/>
      <c r="P44" s="199"/>
    </row>
    <row r="45" spans="1:17" ht="18.75" x14ac:dyDescent="0.3">
      <c r="B45" s="82"/>
      <c r="C45" s="82"/>
      <c r="D45" s="82"/>
      <c r="E45" s="82"/>
      <c r="F45" s="107" t="s">
        <v>615</v>
      </c>
      <c r="G45" s="108">
        <f>SUM(G35:G44)</f>
        <v>3</v>
      </c>
    </row>
    <row r="48" spans="1:17" x14ac:dyDescent="0.25">
      <c r="A48" s="1"/>
      <c r="K48" s="156" t="s">
        <v>33</v>
      </c>
      <c r="L48" s="156"/>
      <c r="M48" s="157" t="str">
        <f>'Start Here'!C$13</f>
        <v>Juvenile Justice Commission</v>
      </c>
      <c r="N48" s="157"/>
      <c r="O48" s="157"/>
      <c r="P48" s="157"/>
      <c r="Q48" s="157"/>
    </row>
    <row r="49" spans="1:31" x14ac:dyDescent="0.25">
      <c r="A49" s="1"/>
      <c r="K49" s="156" t="s">
        <v>34</v>
      </c>
      <c r="L49" s="156"/>
      <c r="M49" s="12">
        <f>'Start Here'!$C$16</f>
        <v>2023</v>
      </c>
    </row>
    <row r="50" spans="1:31" x14ac:dyDescent="0.25">
      <c r="K50" s="29"/>
      <c r="L50" s="29"/>
    </row>
    <row r="51" spans="1:31" ht="14.45" customHeight="1" x14ac:dyDescent="0.25">
      <c r="A51" s="92"/>
      <c r="B51" s="92"/>
      <c r="C51" s="92"/>
      <c r="D51" s="92"/>
      <c r="E51" s="92"/>
      <c r="F51" s="92"/>
      <c r="G51" s="92"/>
      <c r="H51" s="92"/>
      <c r="I51" s="92"/>
      <c r="J51" s="92"/>
      <c r="K51" s="92"/>
      <c r="L51" s="92"/>
      <c r="M51" s="92"/>
      <c r="N51" s="92"/>
      <c r="O51" s="92"/>
      <c r="P51" s="92"/>
      <c r="Q51" s="92"/>
    </row>
    <row r="52" spans="1:31" ht="14.45" customHeight="1" x14ac:dyDescent="0.25">
      <c r="A52" s="240" t="str">
        <f>$B$8&amp;": Cases Opened and Closed, All Allegations"</f>
        <v>Q1: Cases Opened and Closed, All Allegations</v>
      </c>
      <c r="B52" s="240"/>
      <c r="C52" s="240"/>
      <c r="D52" s="240"/>
      <c r="E52" s="240"/>
      <c r="F52" s="240"/>
      <c r="G52" s="240"/>
      <c r="H52" s="240"/>
      <c r="I52" s="240"/>
      <c r="J52" s="240"/>
      <c r="K52" s="240"/>
      <c r="L52" s="240"/>
      <c r="M52" s="240"/>
      <c r="N52" s="240"/>
      <c r="O52" s="240"/>
      <c r="P52" s="240"/>
      <c r="Q52" s="240"/>
    </row>
    <row r="53" spans="1:31" ht="14.65" customHeight="1" x14ac:dyDescent="0.25">
      <c r="A53" s="240"/>
      <c r="B53" s="240"/>
      <c r="C53" s="240"/>
      <c r="D53" s="240"/>
      <c r="E53" s="240"/>
      <c r="F53" s="240"/>
      <c r="G53" s="240"/>
      <c r="H53" s="240"/>
      <c r="I53" s="240"/>
      <c r="J53" s="240"/>
      <c r="K53" s="240"/>
      <c r="L53" s="240"/>
      <c r="M53" s="240"/>
      <c r="N53" s="240"/>
      <c r="O53" s="240"/>
      <c r="P53" s="240"/>
      <c r="Q53" s="240"/>
    </row>
    <row r="54" spans="1:31" ht="21" x14ac:dyDescent="0.25">
      <c r="A54" s="175" t="s">
        <v>712</v>
      </c>
      <c r="B54" s="175"/>
      <c r="C54" s="175"/>
      <c r="D54" s="175"/>
      <c r="E54" s="175"/>
      <c r="F54" s="175"/>
      <c r="G54" s="175"/>
      <c r="H54" s="175"/>
      <c r="I54" s="175"/>
      <c r="J54" s="175"/>
      <c r="K54" s="45"/>
      <c r="L54" s="45"/>
      <c r="M54" s="45"/>
      <c r="N54" s="45"/>
      <c r="O54" s="45"/>
      <c r="P54" s="45"/>
      <c r="Q54" s="45"/>
    </row>
    <row r="55" spans="1:31" ht="15.75" thickBot="1" x14ac:dyDescent="0.3">
      <c r="B55" s="221" t="s">
        <v>25</v>
      </c>
      <c r="C55" s="221"/>
      <c r="D55" s="221"/>
      <c r="E55" s="221"/>
      <c r="F55" s="221"/>
      <c r="G55" s="221"/>
      <c r="H55" s="221"/>
      <c r="I55" s="221"/>
      <c r="J55" s="221"/>
      <c r="K55" s="27"/>
      <c r="L55" s="27"/>
      <c r="M55" s="27"/>
      <c r="N55" s="27"/>
      <c r="O55" s="27"/>
    </row>
    <row r="56" spans="1:31" ht="26.25" customHeight="1" x14ac:dyDescent="0.25">
      <c r="B56" s="230" t="s">
        <v>32</v>
      </c>
      <c r="C56" s="230"/>
      <c r="D56" s="230"/>
      <c r="E56" s="241" t="s">
        <v>624</v>
      </c>
      <c r="F56" s="230"/>
      <c r="G56" s="230"/>
      <c r="H56" s="247" t="s">
        <v>646</v>
      </c>
      <c r="I56" s="227"/>
      <c r="J56" s="227"/>
      <c r="K56" s="27"/>
      <c r="L56" s="27"/>
      <c r="N56" s="164" t="s">
        <v>714</v>
      </c>
      <c r="O56" s="165"/>
      <c r="P56" s="166"/>
    </row>
    <row r="57" spans="1:31" ht="32.25" customHeight="1" x14ac:dyDescent="0.25">
      <c r="A57" s="67" t="s">
        <v>711</v>
      </c>
      <c r="B57" s="67" t="s">
        <v>28</v>
      </c>
      <c r="C57" s="52" t="s">
        <v>27</v>
      </c>
      <c r="D57" s="55" t="s">
        <v>26</v>
      </c>
      <c r="E57" s="53" t="s">
        <v>28</v>
      </c>
      <c r="F57" s="52" t="s">
        <v>27</v>
      </c>
      <c r="G57" s="55" t="s">
        <v>26</v>
      </c>
      <c r="H57" s="53" t="s">
        <v>28</v>
      </c>
      <c r="I57" s="52" t="s">
        <v>27</v>
      </c>
      <c r="J57" s="52" t="s">
        <v>26</v>
      </c>
      <c r="K57" s="44"/>
      <c r="L57" s="44"/>
      <c r="N57" s="167"/>
      <c r="O57" s="168"/>
      <c r="P57" s="169"/>
      <c r="AE57" s="5"/>
    </row>
    <row r="58" spans="1:31" x14ac:dyDescent="0.25">
      <c r="A58" s="97" t="s">
        <v>658</v>
      </c>
      <c r="B58" s="42">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0</v>
      </c>
      <c r="C58" s="29">
        <f t="shared" si="8"/>
        <v>0</v>
      </c>
      <c r="D58" s="29">
        <f t="shared" si="8"/>
        <v>0</v>
      </c>
      <c r="E58" s="35">
        <f t="shared" ref="E58:G66" si="9">COUNTIFS(OpenedMSO, $A58, OpenedComplaintSource, E$57, OpenedComplaintReceived, "&gt;="&amp;$B$9, OpenedComplaintReceived,"&lt;="&amp;$B$10)</f>
        <v>0</v>
      </c>
      <c r="F58" s="29">
        <f t="shared" si="9"/>
        <v>0</v>
      </c>
      <c r="G58" s="29">
        <f t="shared" si="9"/>
        <v>0</v>
      </c>
      <c r="H58" s="35" t="str">
        <f t="shared" ref="H58:H66" si="10">IF(E58=0,"",(SUMIFS(OpenedNInitial,OpenedMSO,$A58,OpenedComplaintSource,H$57,OpenedComplaintReceived,"&gt;="&amp;$B$9,OpenedComplaintReceived,"&lt;="&amp;$B$10)/E58))</f>
        <v/>
      </c>
      <c r="I58" s="29" t="str">
        <f t="shared" ref="I58:I66" si="11">IF(F58=0,"",(SUMIFS(OpenedNInitial,OpenedMSO,$A58,OpenedComplaintSource,I$57,OpenedComplaintReceived,"&gt;="&amp;$B$9,OpenedComplaintReceived,"&lt;="&amp;$B$10)/F58))</f>
        <v/>
      </c>
      <c r="J58" s="29" t="str">
        <f t="shared" ref="J58:J66" si="12">IF(G58=0,"",(SUMIFS(OpenedNInitial,OpenedMSO,$A58,OpenedComplaintSource,J$57,OpenedComplaintReceived,"&gt;="&amp;$B$9,OpenedComplaintReceived,"&lt;="&amp;$B$10)/G58))</f>
        <v/>
      </c>
      <c r="K58" s="29"/>
      <c r="L58" s="29"/>
      <c r="N58" s="167"/>
      <c r="O58" s="168"/>
      <c r="P58" s="169"/>
    </row>
    <row r="59" spans="1:31" x14ac:dyDescent="0.25">
      <c r="A59" s="95" t="s">
        <v>651</v>
      </c>
      <c r="B59" s="30">
        <f t="shared" si="8"/>
        <v>0</v>
      </c>
      <c r="C59" s="30">
        <f t="shared" si="8"/>
        <v>0</v>
      </c>
      <c r="D59" s="30">
        <f t="shared" si="8"/>
        <v>0</v>
      </c>
      <c r="E59" s="36">
        <f t="shared" si="9"/>
        <v>0</v>
      </c>
      <c r="F59" s="30">
        <f t="shared" si="9"/>
        <v>0</v>
      </c>
      <c r="G59" s="30">
        <f t="shared" si="9"/>
        <v>0</v>
      </c>
      <c r="H59" s="36" t="str">
        <f t="shared" si="10"/>
        <v/>
      </c>
      <c r="I59" s="30" t="str">
        <f t="shared" si="11"/>
        <v/>
      </c>
      <c r="J59" s="30" t="str">
        <f t="shared" si="12"/>
        <v/>
      </c>
      <c r="K59" s="29"/>
      <c r="L59" s="29"/>
      <c r="N59" s="167"/>
      <c r="O59" s="168"/>
      <c r="P59" s="169"/>
    </row>
    <row r="60" spans="1:31" x14ac:dyDescent="0.25">
      <c r="A60" s="94" t="s">
        <v>652</v>
      </c>
      <c r="B60" s="29">
        <f t="shared" si="8"/>
        <v>0</v>
      </c>
      <c r="C60" s="29">
        <f t="shared" si="8"/>
        <v>0</v>
      </c>
      <c r="D60" s="29">
        <f t="shared" si="8"/>
        <v>0</v>
      </c>
      <c r="E60" s="35">
        <f t="shared" si="9"/>
        <v>7</v>
      </c>
      <c r="F60" s="29">
        <f t="shared" si="9"/>
        <v>0</v>
      </c>
      <c r="G60" s="29">
        <f t="shared" si="9"/>
        <v>0</v>
      </c>
      <c r="H60" s="35">
        <f t="shared" si="10"/>
        <v>2</v>
      </c>
      <c r="I60" s="29" t="str">
        <f t="shared" si="11"/>
        <v/>
      </c>
      <c r="J60" s="29" t="str">
        <f t="shared" si="12"/>
        <v/>
      </c>
      <c r="K60" s="29"/>
      <c r="L60" s="29"/>
      <c r="N60" s="167"/>
      <c r="O60" s="168"/>
      <c r="P60" s="169"/>
    </row>
    <row r="61" spans="1:31" x14ac:dyDescent="0.25">
      <c r="A61" s="95" t="s">
        <v>653</v>
      </c>
      <c r="B61" s="30">
        <f t="shared" si="8"/>
        <v>0</v>
      </c>
      <c r="C61" s="30">
        <f t="shared" si="8"/>
        <v>0</v>
      </c>
      <c r="D61" s="30">
        <f t="shared" si="8"/>
        <v>0</v>
      </c>
      <c r="E61" s="36">
        <f t="shared" si="9"/>
        <v>0</v>
      </c>
      <c r="F61" s="30">
        <f t="shared" si="9"/>
        <v>0</v>
      </c>
      <c r="G61" s="30">
        <f t="shared" si="9"/>
        <v>0</v>
      </c>
      <c r="H61" s="36" t="str">
        <f t="shared" si="10"/>
        <v/>
      </c>
      <c r="I61" s="30" t="str">
        <f t="shared" si="11"/>
        <v/>
      </c>
      <c r="J61" s="30" t="str">
        <f t="shared" si="12"/>
        <v/>
      </c>
      <c r="K61" s="29"/>
      <c r="L61" s="29"/>
      <c r="N61" s="167"/>
      <c r="O61" s="168"/>
      <c r="P61" s="169"/>
    </row>
    <row r="62" spans="1:31" x14ac:dyDescent="0.25">
      <c r="A62" s="94" t="s">
        <v>654</v>
      </c>
      <c r="B62" s="29">
        <f t="shared" si="8"/>
        <v>0</v>
      </c>
      <c r="C62" s="29">
        <f t="shared" si="8"/>
        <v>0</v>
      </c>
      <c r="D62" s="29">
        <f t="shared" si="8"/>
        <v>0</v>
      </c>
      <c r="E62" s="35">
        <f t="shared" si="9"/>
        <v>0</v>
      </c>
      <c r="F62" s="29">
        <f t="shared" si="9"/>
        <v>0</v>
      </c>
      <c r="G62" s="29">
        <f t="shared" si="9"/>
        <v>0</v>
      </c>
      <c r="H62" s="35" t="str">
        <f t="shared" si="10"/>
        <v/>
      </c>
      <c r="I62" s="29" t="str">
        <f t="shared" si="11"/>
        <v/>
      </c>
      <c r="J62" s="29" t="str">
        <f t="shared" si="12"/>
        <v/>
      </c>
      <c r="K62" s="29"/>
      <c r="L62" s="29"/>
      <c r="N62" s="167"/>
      <c r="O62" s="168"/>
      <c r="P62" s="169"/>
    </row>
    <row r="63" spans="1:31" x14ac:dyDescent="0.25">
      <c r="A63" s="95" t="s">
        <v>655</v>
      </c>
      <c r="B63" s="30">
        <f t="shared" si="8"/>
        <v>0</v>
      </c>
      <c r="C63" s="30">
        <f t="shared" si="8"/>
        <v>0</v>
      </c>
      <c r="D63" s="30">
        <f t="shared" si="8"/>
        <v>0</v>
      </c>
      <c r="E63" s="36">
        <f t="shared" si="9"/>
        <v>0</v>
      </c>
      <c r="F63" s="30">
        <f t="shared" si="9"/>
        <v>0</v>
      </c>
      <c r="G63" s="30">
        <f t="shared" si="9"/>
        <v>0</v>
      </c>
      <c r="H63" s="36" t="str">
        <f t="shared" si="10"/>
        <v/>
      </c>
      <c r="I63" s="30" t="str">
        <f t="shared" si="11"/>
        <v/>
      </c>
      <c r="J63" s="30" t="str">
        <f t="shared" si="12"/>
        <v/>
      </c>
      <c r="K63" s="29"/>
      <c r="L63" s="29"/>
      <c r="N63" s="167"/>
      <c r="O63" s="168"/>
      <c r="P63" s="169"/>
    </row>
    <row r="64" spans="1:31" x14ac:dyDescent="0.25">
      <c r="A64" s="94" t="s">
        <v>656</v>
      </c>
      <c r="B64" s="29">
        <f t="shared" si="8"/>
        <v>2</v>
      </c>
      <c r="C64" s="29">
        <f t="shared" si="8"/>
        <v>0</v>
      </c>
      <c r="D64" s="29">
        <f t="shared" si="8"/>
        <v>0</v>
      </c>
      <c r="E64" s="35">
        <f t="shared" si="9"/>
        <v>1</v>
      </c>
      <c r="F64" s="29">
        <f t="shared" si="9"/>
        <v>0</v>
      </c>
      <c r="G64" s="29">
        <f t="shared" si="9"/>
        <v>0</v>
      </c>
      <c r="H64" s="35">
        <f t="shared" si="10"/>
        <v>1</v>
      </c>
      <c r="I64" s="29" t="str">
        <f t="shared" si="11"/>
        <v/>
      </c>
      <c r="J64" s="29" t="str">
        <f t="shared" si="12"/>
        <v/>
      </c>
      <c r="K64" s="29"/>
      <c r="L64" s="29"/>
      <c r="M64" s="29"/>
      <c r="N64" s="167"/>
      <c r="O64" s="168"/>
      <c r="P64" s="169"/>
    </row>
    <row r="65" spans="1:31" x14ac:dyDescent="0.25">
      <c r="A65" s="95" t="s">
        <v>5</v>
      </c>
      <c r="B65" s="30">
        <f t="shared" si="8"/>
        <v>1</v>
      </c>
      <c r="C65" s="30">
        <f t="shared" si="8"/>
        <v>0</v>
      </c>
      <c r="D65" s="30">
        <f t="shared" si="8"/>
        <v>0</v>
      </c>
      <c r="E65" s="36">
        <f t="shared" si="9"/>
        <v>4</v>
      </c>
      <c r="F65" s="30">
        <f t="shared" si="9"/>
        <v>0</v>
      </c>
      <c r="G65" s="30">
        <f t="shared" si="9"/>
        <v>0</v>
      </c>
      <c r="H65" s="36">
        <f t="shared" si="10"/>
        <v>1</v>
      </c>
      <c r="I65" s="30" t="str">
        <f t="shared" si="11"/>
        <v/>
      </c>
      <c r="J65" s="30" t="str">
        <f t="shared" si="12"/>
        <v/>
      </c>
      <c r="K65" s="29"/>
      <c r="L65" s="29"/>
      <c r="M65" s="29"/>
      <c r="N65" s="167"/>
      <c r="O65" s="168"/>
      <c r="P65" s="169"/>
    </row>
    <row r="66" spans="1:31" ht="15.75" thickBot="1" x14ac:dyDescent="0.3">
      <c r="A66" s="96" t="s">
        <v>657</v>
      </c>
      <c r="B66" s="29">
        <f t="shared" si="8"/>
        <v>6</v>
      </c>
      <c r="C66" s="29">
        <f t="shared" si="8"/>
        <v>0</v>
      </c>
      <c r="D66" s="29">
        <f t="shared" si="8"/>
        <v>0</v>
      </c>
      <c r="E66" s="35">
        <f t="shared" si="9"/>
        <v>5</v>
      </c>
      <c r="F66" s="29">
        <f t="shared" si="9"/>
        <v>0</v>
      </c>
      <c r="G66" s="29">
        <f t="shared" si="9"/>
        <v>0</v>
      </c>
      <c r="H66" s="35">
        <f t="shared" si="10"/>
        <v>1.2</v>
      </c>
      <c r="I66" s="29" t="str">
        <f t="shared" si="11"/>
        <v/>
      </c>
      <c r="J66" s="29" t="str">
        <f t="shared" si="12"/>
        <v/>
      </c>
      <c r="K66" s="29"/>
      <c r="L66" s="29"/>
      <c r="M66" s="29"/>
      <c r="N66" s="170"/>
      <c r="O66" s="171"/>
      <c r="P66" s="172"/>
    </row>
    <row r="67" spans="1:31" x14ac:dyDescent="0.25">
      <c r="A67" s="98" t="s">
        <v>615</v>
      </c>
      <c r="B67" s="43">
        <f>SUM(B58:B66)</f>
        <v>9</v>
      </c>
      <c r="C67" s="43">
        <f t="shared" ref="C67:D67" si="13">SUM(C58:C66)</f>
        <v>0</v>
      </c>
      <c r="D67" s="43">
        <f t="shared" si="13"/>
        <v>0</v>
      </c>
      <c r="E67" s="39">
        <f>SUM(E58:E66)</f>
        <v>17</v>
      </c>
      <c r="F67" s="43">
        <f>SUM(F58:F66)</f>
        <v>0</v>
      </c>
      <c r="G67" s="43">
        <f>SUM(G58:G66)</f>
        <v>0</v>
      </c>
      <c r="H67" s="39">
        <f>IF(E67=0,"",(SUMIFS(OpenedNInitial,OpenedComplaintSource,H$57,OpenedComplaintReceived,"&gt;="&amp;$B$9,OpenedComplaintReceived,"&lt;="&amp;$B$10)/E67))</f>
        <v>1.4705882352941178</v>
      </c>
      <c r="I67" s="43" t="str">
        <f>IF(F67=0,"",(SUMIFS(OpenedNInitial,OpenedComplaintSource,I$57,OpenedComplaintReceived,"&gt;="&amp;$B$9,OpenedComplaintReceived,"&lt;="&amp;$B$10)/F67))</f>
        <v/>
      </c>
      <c r="J67" s="43" t="str">
        <f>IF(G67=0,"",(SUMIFS(OpenedNInitial,OpenedComplaintSource,J$57,OpenedComplaintReceived,"&gt;="&amp;$B$9,OpenedComplaintReceived,"&lt;="&amp;$B$10)/G67))</f>
        <v/>
      </c>
      <c r="K67" s="69"/>
      <c r="L67" s="69"/>
      <c r="M67" s="69"/>
      <c r="N67" s="69"/>
      <c r="O67" s="69"/>
    </row>
    <row r="69" spans="1:31" x14ac:dyDescent="0.25">
      <c r="L69" s="115"/>
    </row>
    <row r="70" spans="1:31" ht="21" x14ac:dyDescent="0.25">
      <c r="A70" s="175" t="s">
        <v>713</v>
      </c>
      <c r="B70" s="175"/>
      <c r="C70" s="175"/>
      <c r="D70" s="175"/>
      <c r="E70" s="175"/>
      <c r="F70" s="175"/>
      <c r="G70" s="175"/>
      <c r="H70" s="175"/>
      <c r="I70" s="175"/>
      <c r="J70" s="175"/>
      <c r="K70" s="175"/>
      <c r="L70" s="175"/>
      <c r="M70" s="175"/>
      <c r="N70" s="175"/>
      <c r="O70" s="175"/>
      <c r="P70" s="175"/>
      <c r="Q70" s="175"/>
    </row>
    <row r="71" spans="1:31" x14ac:dyDescent="0.25">
      <c r="B71" s="220" t="s">
        <v>634</v>
      </c>
      <c r="C71" s="221"/>
      <c r="D71" s="222"/>
      <c r="E71" s="220" t="s">
        <v>25</v>
      </c>
      <c r="F71" s="221"/>
      <c r="G71" s="222"/>
      <c r="H71" s="220" t="s">
        <v>614</v>
      </c>
      <c r="I71" s="221"/>
      <c r="J71" s="221"/>
      <c r="K71" s="222"/>
      <c r="L71" s="220" t="s">
        <v>605</v>
      </c>
      <c r="M71" s="221"/>
      <c r="N71" s="221"/>
      <c r="O71" s="221"/>
    </row>
    <row r="72" spans="1:31" ht="45" x14ac:dyDescent="0.25">
      <c r="A72" s="67" t="s">
        <v>711</v>
      </c>
      <c r="B72" s="48" t="s">
        <v>642</v>
      </c>
      <c r="C72" s="52" t="s">
        <v>729</v>
      </c>
      <c r="D72" s="52" t="s">
        <v>633</v>
      </c>
      <c r="E72" s="53" t="s">
        <v>28</v>
      </c>
      <c r="F72" s="52" t="s">
        <v>27</v>
      </c>
      <c r="G72" s="52" t="s">
        <v>26</v>
      </c>
      <c r="H72" s="53" t="s">
        <v>12</v>
      </c>
      <c r="I72" s="52" t="s">
        <v>13</v>
      </c>
      <c r="J72" s="52" t="s">
        <v>14</v>
      </c>
      <c r="K72" s="54" t="s">
        <v>15</v>
      </c>
      <c r="L72" s="53" t="s">
        <v>16</v>
      </c>
      <c r="M72" s="52" t="s">
        <v>17</v>
      </c>
      <c r="N72" s="52" t="s">
        <v>18</v>
      </c>
      <c r="O72" s="52" t="s">
        <v>31</v>
      </c>
      <c r="AE72" s="5"/>
    </row>
    <row r="73" spans="1:31" x14ac:dyDescent="0.25">
      <c r="A73" s="1" t="s">
        <v>658</v>
      </c>
      <c r="B73" s="41">
        <f t="shared" ref="B73:B81" si="14">COUNTIFS(PendingMSO,$A73,PendingCloseDate,"&gt;="&amp;$B$9,PendingCloseDate,"&lt;="&amp;$B$10) + COUNTIFS(OpenedMSO,$A73,OpenedCloseDate,"&gt;="&amp;$B$9,OpenedCloseDate,"&lt;="&amp;$B$10)</f>
        <v>0</v>
      </c>
      <c r="C73" s="29" t="str">
        <f t="shared" ref="C73:C81" si="15">IF(B73=0, "", (SUMIFS(PendingLengthOfCase,PendingMSO,$A73,PendingCloseDate,"&gt;="&amp;$B$9,PendingCloseDate,"&lt;="&amp;$B$10) + SUMIFS(OpenedLengthOfCase,OpenedMSO,$A73,OpenedCloseDate,"&gt;="&amp;$B$9,OpenedCloseDate,"&lt;="&amp;$B$10)) / B73)</f>
        <v/>
      </c>
      <c r="D73" s="29">
        <f t="shared" ref="D73:D81" si="16">COUNTIFS(PendingMSO,$A73,PendingCloseDate,"&gt;="&amp;$B$9,PendingCloseDate,"&lt;="&amp;$B$10, PendingAppealPending, "Yes") + COUNTIFS(OpenedMSO,$A73,OpenedCloseDate,"&gt;="&amp;$B$9,OpenedCloseDate,"&lt;="&amp;$B$10, OpenedAppealPending, "Yes")</f>
        <v>0</v>
      </c>
      <c r="E73" s="35">
        <f t="shared" ref="E73:G81" si="17">COUNTIFS(OpenedMSO, $A73, OpenedComplaintSource, E$72, OpenedCloseDate, "&gt;="&amp;$B$9, OpenedCloseDate, "&lt;="&amp;$B$10, OpenedStatus,"Closed")+COUNTIFS(PendingMSO, $A73, PendingComplaintSource,E$72, PendingCloseDate, "&gt;="&amp;$B$9, PendingCloseDate, "&lt;="&amp;$B$10, PendingStatus, "Closed")</f>
        <v>0</v>
      </c>
      <c r="F73" s="29">
        <f t="shared" si="17"/>
        <v>0</v>
      </c>
      <c r="G73" s="29">
        <f t="shared" si="17"/>
        <v>0</v>
      </c>
      <c r="H73" s="41">
        <f t="shared" ref="H73:K81" si="18">COUNTIFS(OpenedMSO, $A73, OpenedCriminalDisposition, H$72, OpenedCloseDate, "&gt;="&amp;$B$9, OpenedCloseDate, "&lt;="&amp;$B$10, OpenedStatus, "Closed")+COUNTIFS(PendingMSO, $A73, PendingCriminalDisposition, H$72, PendingCloseDate, "&gt;="&amp;$B$9, PendingCloseDate, "&lt;="&amp;$B$10, PendingStatus, "Closed")</f>
        <v>0</v>
      </c>
      <c r="I73" s="42">
        <f t="shared" si="18"/>
        <v>0</v>
      </c>
      <c r="J73" s="42">
        <f t="shared" si="18"/>
        <v>0</v>
      </c>
      <c r="K73" s="29">
        <f t="shared" si="18"/>
        <v>0</v>
      </c>
      <c r="L73" s="35">
        <f t="shared" ref="L73:M81" si="19">COUNTIFS(OpenedMSO, $A73, OpenedInternalDisposition, L$72, OpenedCloseDate, "&gt;="&amp;$B$9, OpenedCloseDate, "&lt;="&amp;$B$10, OpenedStatus, "Closed")+COUNTIFS(PendingMSO, $A73, PendingInternalDisposition, K$57, PendingCloseDate, "&gt;="&amp;$B$9, PendingCloseDate, "&lt;="&amp;$B$10, PendingStatus, "Closed")</f>
        <v>0</v>
      </c>
      <c r="M73" s="29">
        <f t="shared" si="19"/>
        <v>0</v>
      </c>
      <c r="N73" s="29">
        <f t="shared" ref="N73:N81" si="20">COUNTIFS(OpenedMSO, $A73, OpenedInternalDisposition, N$72, OpenedCloseDate, "&gt;="&amp;$B$9, OpenedCloseDate, "&lt;="&amp;$B$10, OpenedStatus, "Closed")+COUNTIFS(PendingMSO, $A73, PendingInternalDisposition, M$35, PendingCloseDate, "&gt;="&amp;$B$9, PendingCloseDate, "&lt;="&amp;$B$10, PendingStatus, "Closed")</f>
        <v>0</v>
      </c>
      <c r="O73" s="29">
        <f t="shared" ref="O73:O81" si="21">COUNTIFS(OpenedMSO, $A73, OpenedInternalDisposition, "Administratively Closed", OpenedCloseDate, "&gt;="&amp;$B$9, OpenedCloseDate, "&lt;="&amp;$B$10, OpenedStatus, "Closed")+COUNTIFS(PendingMSO, $A73, PendingInternalDisposition, "Administratively Closed", PendingCloseDate, "&gt;="&amp;$B$9, PendingCloseDate, "&lt;="&amp;$B$10, PendingStatus, "Closed")</f>
        <v>0</v>
      </c>
    </row>
    <row r="74" spans="1:31" x14ac:dyDescent="0.25">
      <c r="A74" s="2" t="s">
        <v>651</v>
      </c>
      <c r="B74" s="36">
        <f t="shared" si="14"/>
        <v>0</v>
      </c>
      <c r="C74" s="30" t="str">
        <f t="shared" si="15"/>
        <v/>
      </c>
      <c r="D74" s="30">
        <f t="shared" si="16"/>
        <v>0</v>
      </c>
      <c r="E74" s="36">
        <f t="shared" si="17"/>
        <v>0</v>
      </c>
      <c r="F74" s="30">
        <f t="shared" si="17"/>
        <v>0</v>
      </c>
      <c r="G74" s="30">
        <f t="shared" si="17"/>
        <v>0</v>
      </c>
      <c r="H74" s="36">
        <f t="shared" si="18"/>
        <v>0</v>
      </c>
      <c r="I74" s="30">
        <f t="shared" si="18"/>
        <v>0</v>
      </c>
      <c r="J74" s="30">
        <f t="shared" si="18"/>
        <v>0</v>
      </c>
      <c r="K74" s="31">
        <f t="shared" si="18"/>
        <v>0</v>
      </c>
      <c r="L74" s="36">
        <f t="shared" si="19"/>
        <v>0</v>
      </c>
      <c r="M74" s="30">
        <f t="shared" si="19"/>
        <v>0</v>
      </c>
      <c r="N74" s="30">
        <f t="shared" si="20"/>
        <v>0</v>
      </c>
      <c r="O74" s="30">
        <f t="shared" si="21"/>
        <v>0</v>
      </c>
    </row>
    <row r="75" spans="1:31" x14ac:dyDescent="0.25">
      <c r="A75" s="1" t="s">
        <v>652</v>
      </c>
      <c r="B75" s="35">
        <f t="shared" si="14"/>
        <v>7</v>
      </c>
      <c r="C75" s="29">
        <f t="shared" ca="1" si="15"/>
        <v>65</v>
      </c>
      <c r="D75" s="29">
        <f t="shared" si="16"/>
        <v>0</v>
      </c>
      <c r="E75" s="35">
        <f t="shared" si="17"/>
        <v>7</v>
      </c>
      <c r="F75" s="29">
        <f t="shared" si="17"/>
        <v>0</v>
      </c>
      <c r="G75" s="29">
        <f t="shared" si="17"/>
        <v>0</v>
      </c>
      <c r="H75" s="35">
        <f t="shared" si="18"/>
        <v>0</v>
      </c>
      <c r="I75" s="29">
        <f t="shared" si="18"/>
        <v>0</v>
      </c>
      <c r="J75" s="29">
        <f t="shared" si="18"/>
        <v>0</v>
      </c>
      <c r="K75" s="51">
        <f t="shared" si="18"/>
        <v>0</v>
      </c>
      <c r="L75" s="35">
        <f t="shared" si="19"/>
        <v>0</v>
      </c>
      <c r="M75" s="29">
        <f t="shared" si="19"/>
        <v>0</v>
      </c>
      <c r="N75" s="29">
        <f t="shared" si="20"/>
        <v>7</v>
      </c>
      <c r="O75" s="29">
        <f t="shared" si="21"/>
        <v>0</v>
      </c>
    </row>
    <row r="76" spans="1:31" x14ac:dyDescent="0.25">
      <c r="A76" s="2" t="s">
        <v>653</v>
      </c>
      <c r="B76" s="36">
        <f t="shared" si="14"/>
        <v>0</v>
      </c>
      <c r="C76" s="30" t="str">
        <f t="shared" si="15"/>
        <v/>
      </c>
      <c r="D76" s="30">
        <f t="shared" si="16"/>
        <v>0</v>
      </c>
      <c r="E76" s="36">
        <f t="shared" si="17"/>
        <v>0</v>
      </c>
      <c r="F76" s="30">
        <f t="shared" si="17"/>
        <v>0</v>
      </c>
      <c r="G76" s="30">
        <f t="shared" si="17"/>
        <v>0</v>
      </c>
      <c r="H76" s="36">
        <f t="shared" si="18"/>
        <v>0</v>
      </c>
      <c r="I76" s="30">
        <f t="shared" si="18"/>
        <v>0</v>
      </c>
      <c r="J76" s="30">
        <f t="shared" si="18"/>
        <v>0</v>
      </c>
      <c r="K76" s="31">
        <f t="shared" si="18"/>
        <v>0</v>
      </c>
      <c r="L76" s="36">
        <f t="shared" si="19"/>
        <v>0</v>
      </c>
      <c r="M76" s="30">
        <f t="shared" si="19"/>
        <v>0</v>
      </c>
      <c r="N76" s="30">
        <f t="shared" si="20"/>
        <v>0</v>
      </c>
      <c r="O76" s="30">
        <f t="shared" si="21"/>
        <v>0</v>
      </c>
    </row>
    <row r="77" spans="1:31" x14ac:dyDescent="0.25">
      <c r="A77" s="1" t="s">
        <v>654</v>
      </c>
      <c r="B77" s="35">
        <f t="shared" si="14"/>
        <v>0</v>
      </c>
      <c r="C77" s="29" t="str">
        <f t="shared" si="15"/>
        <v/>
      </c>
      <c r="D77" s="29">
        <f t="shared" si="16"/>
        <v>0</v>
      </c>
      <c r="E77" s="35">
        <f t="shared" si="17"/>
        <v>0</v>
      </c>
      <c r="F77" s="29">
        <f t="shared" si="17"/>
        <v>0</v>
      </c>
      <c r="G77" s="29">
        <f t="shared" si="17"/>
        <v>0</v>
      </c>
      <c r="H77" s="35">
        <f t="shared" si="18"/>
        <v>0</v>
      </c>
      <c r="I77" s="29">
        <f t="shared" si="18"/>
        <v>0</v>
      </c>
      <c r="J77" s="29">
        <f t="shared" si="18"/>
        <v>0</v>
      </c>
      <c r="K77" s="51">
        <f t="shared" si="18"/>
        <v>0</v>
      </c>
      <c r="L77" s="35">
        <f t="shared" si="19"/>
        <v>0</v>
      </c>
      <c r="M77" s="29">
        <f t="shared" si="19"/>
        <v>0</v>
      </c>
      <c r="N77" s="29">
        <f t="shared" si="20"/>
        <v>0</v>
      </c>
      <c r="O77" s="29">
        <f t="shared" si="21"/>
        <v>0</v>
      </c>
    </row>
    <row r="78" spans="1:31" x14ac:dyDescent="0.25">
      <c r="A78" s="2" t="s">
        <v>655</v>
      </c>
      <c r="B78" s="36">
        <f t="shared" si="14"/>
        <v>0</v>
      </c>
      <c r="C78" s="30" t="str">
        <f t="shared" si="15"/>
        <v/>
      </c>
      <c r="D78" s="30">
        <f t="shared" si="16"/>
        <v>0</v>
      </c>
      <c r="E78" s="36">
        <f t="shared" si="17"/>
        <v>0</v>
      </c>
      <c r="F78" s="30">
        <f t="shared" si="17"/>
        <v>0</v>
      </c>
      <c r="G78" s="30">
        <f t="shared" si="17"/>
        <v>0</v>
      </c>
      <c r="H78" s="36">
        <f t="shared" si="18"/>
        <v>0</v>
      </c>
      <c r="I78" s="30">
        <f t="shared" si="18"/>
        <v>0</v>
      </c>
      <c r="J78" s="30">
        <f t="shared" si="18"/>
        <v>0</v>
      </c>
      <c r="K78" s="31">
        <f t="shared" si="18"/>
        <v>0</v>
      </c>
      <c r="L78" s="36">
        <f t="shared" si="19"/>
        <v>0</v>
      </c>
      <c r="M78" s="30">
        <f t="shared" si="19"/>
        <v>0</v>
      </c>
      <c r="N78" s="30">
        <f t="shared" si="20"/>
        <v>0</v>
      </c>
      <c r="O78" s="30">
        <f t="shared" si="21"/>
        <v>0</v>
      </c>
    </row>
    <row r="79" spans="1:31" x14ac:dyDescent="0.25">
      <c r="A79" s="1" t="s">
        <v>656</v>
      </c>
      <c r="B79" s="35">
        <f t="shared" si="14"/>
        <v>2</v>
      </c>
      <c r="C79" s="29">
        <f t="shared" ca="1" si="15"/>
        <v>111.5</v>
      </c>
      <c r="D79" s="29">
        <f t="shared" si="16"/>
        <v>0</v>
      </c>
      <c r="E79" s="35">
        <f t="shared" si="17"/>
        <v>2</v>
      </c>
      <c r="F79" s="29">
        <f t="shared" si="17"/>
        <v>0</v>
      </c>
      <c r="G79" s="29">
        <f t="shared" si="17"/>
        <v>0</v>
      </c>
      <c r="H79" s="35">
        <f t="shared" si="18"/>
        <v>0</v>
      </c>
      <c r="I79" s="29">
        <f t="shared" si="18"/>
        <v>0</v>
      </c>
      <c r="J79" s="29">
        <f t="shared" si="18"/>
        <v>0</v>
      </c>
      <c r="K79" s="51">
        <f t="shared" si="18"/>
        <v>0</v>
      </c>
      <c r="L79" s="35">
        <f t="shared" si="19"/>
        <v>0</v>
      </c>
      <c r="M79" s="29">
        <f t="shared" si="19"/>
        <v>0</v>
      </c>
      <c r="N79" s="29">
        <f t="shared" si="20"/>
        <v>0</v>
      </c>
      <c r="O79" s="29">
        <f t="shared" si="21"/>
        <v>1</v>
      </c>
    </row>
    <row r="80" spans="1:31" x14ac:dyDescent="0.25">
      <c r="A80" s="2" t="s">
        <v>5</v>
      </c>
      <c r="B80" s="36">
        <f t="shared" si="14"/>
        <v>4</v>
      </c>
      <c r="C80" s="30">
        <f t="shared" ca="1" si="15"/>
        <v>111.75</v>
      </c>
      <c r="D80" s="30">
        <f t="shared" si="16"/>
        <v>0</v>
      </c>
      <c r="E80" s="36">
        <f t="shared" si="17"/>
        <v>3</v>
      </c>
      <c r="F80" s="30">
        <f t="shared" si="17"/>
        <v>0</v>
      </c>
      <c r="G80" s="30">
        <f t="shared" si="17"/>
        <v>0</v>
      </c>
      <c r="H80" s="36">
        <f t="shared" si="18"/>
        <v>0</v>
      </c>
      <c r="I80" s="30">
        <f t="shared" si="18"/>
        <v>0</v>
      </c>
      <c r="J80" s="30">
        <f t="shared" si="18"/>
        <v>0</v>
      </c>
      <c r="K80" s="31">
        <f t="shared" si="18"/>
        <v>0</v>
      </c>
      <c r="L80" s="36">
        <f t="shared" si="19"/>
        <v>0</v>
      </c>
      <c r="M80" s="30">
        <f t="shared" si="19"/>
        <v>1</v>
      </c>
      <c r="N80" s="30">
        <f t="shared" si="20"/>
        <v>2</v>
      </c>
      <c r="O80" s="30">
        <f t="shared" si="21"/>
        <v>0</v>
      </c>
    </row>
    <row r="81" spans="1:20" x14ac:dyDescent="0.25">
      <c r="A81" s="1" t="s">
        <v>657</v>
      </c>
      <c r="B81" s="35">
        <f t="shared" si="14"/>
        <v>2</v>
      </c>
      <c r="C81" s="29">
        <f t="shared" ca="1" si="15"/>
        <v>200.5</v>
      </c>
      <c r="D81" s="29">
        <f t="shared" si="16"/>
        <v>0</v>
      </c>
      <c r="E81" s="35">
        <f t="shared" si="17"/>
        <v>1</v>
      </c>
      <c r="F81" s="29">
        <f t="shared" si="17"/>
        <v>0</v>
      </c>
      <c r="G81" s="29">
        <f t="shared" si="17"/>
        <v>0</v>
      </c>
      <c r="H81" s="35">
        <f t="shared" si="18"/>
        <v>0</v>
      </c>
      <c r="I81" s="29">
        <f t="shared" si="18"/>
        <v>0</v>
      </c>
      <c r="J81" s="29">
        <f t="shared" si="18"/>
        <v>0</v>
      </c>
      <c r="K81" s="51">
        <f t="shared" si="18"/>
        <v>0</v>
      </c>
      <c r="L81" s="35">
        <f t="shared" si="19"/>
        <v>0</v>
      </c>
      <c r="M81" s="29">
        <f t="shared" si="19"/>
        <v>0</v>
      </c>
      <c r="N81" s="29">
        <f t="shared" si="20"/>
        <v>0</v>
      </c>
      <c r="O81" s="29">
        <f t="shared" si="21"/>
        <v>0</v>
      </c>
    </row>
    <row r="82" spans="1:20" x14ac:dyDescent="0.25">
      <c r="A82" s="28" t="s">
        <v>615</v>
      </c>
      <c r="B82" s="39">
        <f>SUM(B73:B81)</f>
        <v>15</v>
      </c>
      <c r="C82" s="43">
        <f ca="1">IF(B82=0, "", SUM(C73:C81) / B82)</f>
        <v>32.583333333333336</v>
      </c>
      <c r="D82" s="43">
        <f t="shared" ref="D82" si="22">SUM(D73:D81)</f>
        <v>0</v>
      </c>
      <c r="E82" s="39">
        <f t="shared" ref="E82:O82" si="23">SUM(E73:E81)</f>
        <v>13</v>
      </c>
      <c r="F82" s="43">
        <f t="shared" si="23"/>
        <v>0</v>
      </c>
      <c r="G82" s="43">
        <f t="shared" si="23"/>
        <v>0</v>
      </c>
      <c r="H82" s="39">
        <f t="shared" si="23"/>
        <v>0</v>
      </c>
      <c r="I82" s="43">
        <f t="shared" si="23"/>
        <v>0</v>
      </c>
      <c r="J82" s="43">
        <f t="shared" si="23"/>
        <v>0</v>
      </c>
      <c r="K82" s="43">
        <f t="shared" si="23"/>
        <v>0</v>
      </c>
      <c r="L82" s="39">
        <f t="shared" si="23"/>
        <v>0</v>
      </c>
      <c r="M82" s="43">
        <f t="shared" si="23"/>
        <v>1</v>
      </c>
      <c r="N82" s="43">
        <f t="shared" si="23"/>
        <v>9</v>
      </c>
      <c r="O82" s="43">
        <f t="shared" si="23"/>
        <v>1</v>
      </c>
    </row>
    <row r="85" spans="1:20" ht="14.65" customHeight="1" x14ac:dyDescent="0.35">
      <c r="B85" s="40"/>
      <c r="C85" s="40"/>
      <c r="D85" s="40"/>
      <c r="E85" s="40"/>
      <c r="F85" s="40"/>
      <c r="G85" s="40"/>
      <c r="H85" s="40"/>
      <c r="I85" s="40"/>
      <c r="J85" s="40"/>
      <c r="K85" s="40"/>
      <c r="L85" s="40"/>
      <c r="M85" s="40"/>
      <c r="N85" s="40"/>
      <c r="R85" s="50"/>
      <c r="S85" s="50"/>
      <c r="T85" s="50"/>
    </row>
    <row r="86" spans="1:20" ht="14.65" customHeight="1" x14ac:dyDescent="0.35">
      <c r="A86" s="240" t="str">
        <f>$B$8&amp;": Cases Closed, All Allegations"</f>
        <v>Q1: Cases Closed, All Allegations</v>
      </c>
      <c r="B86" s="240"/>
      <c r="C86" s="240"/>
      <c r="D86" s="240"/>
      <c r="E86" s="240"/>
      <c r="F86" s="240"/>
      <c r="G86" s="240"/>
      <c r="H86" s="240"/>
      <c r="I86" s="240"/>
      <c r="J86" s="240"/>
      <c r="K86" s="240"/>
      <c r="L86" s="240"/>
      <c r="M86" s="240"/>
      <c r="N86" s="240"/>
      <c r="O86" s="240"/>
      <c r="P86" s="240"/>
      <c r="Q86" s="240"/>
      <c r="R86" s="50"/>
      <c r="S86" s="50"/>
      <c r="T86" s="50"/>
    </row>
    <row r="87" spans="1:20" ht="14.65" customHeight="1" x14ac:dyDescent="0.35">
      <c r="A87" s="240"/>
      <c r="B87" s="240"/>
      <c r="C87" s="240"/>
      <c r="D87" s="240"/>
      <c r="E87" s="240"/>
      <c r="F87" s="240"/>
      <c r="G87" s="240"/>
      <c r="H87" s="240"/>
      <c r="I87" s="240"/>
      <c r="J87" s="240"/>
      <c r="K87" s="240"/>
      <c r="L87" s="240"/>
      <c r="M87" s="240"/>
      <c r="N87" s="240"/>
      <c r="O87" s="240"/>
      <c r="P87" s="240"/>
      <c r="Q87" s="240"/>
      <c r="R87" s="50"/>
      <c r="S87" s="50"/>
      <c r="T87" s="50"/>
    </row>
    <row r="88" spans="1:20" ht="14.25" customHeight="1" x14ac:dyDescent="0.25">
      <c r="A88" s="175" t="s">
        <v>616</v>
      </c>
      <c r="B88" s="175"/>
      <c r="C88" s="175"/>
      <c r="D88" s="175"/>
      <c r="E88" s="175"/>
      <c r="F88" s="175"/>
      <c r="G88" s="175"/>
      <c r="H88" s="175"/>
      <c r="I88" s="175"/>
      <c r="J88" s="175"/>
      <c r="K88" s="175"/>
      <c r="L88" s="175"/>
      <c r="M88" s="175"/>
      <c r="N88" s="156" t="s">
        <v>33</v>
      </c>
      <c r="O88" s="156"/>
      <c r="P88" s="157">
        <f>'Start Here'!F$13</f>
        <v>0</v>
      </c>
      <c r="Q88" s="157"/>
    </row>
    <row r="89" spans="1:20" ht="14.65" customHeight="1" x14ac:dyDescent="0.25">
      <c r="A89" s="175"/>
      <c r="B89" s="175"/>
      <c r="C89" s="175"/>
      <c r="D89" s="175"/>
      <c r="E89" s="175"/>
      <c r="F89" s="175"/>
      <c r="G89" s="175"/>
      <c r="H89" s="175"/>
      <c r="I89" s="175"/>
      <c r="J89" s="175"/>
      <c r="K89" s="175"/>
      <c r="L89" s="175"/>
      <c r="M89" s="175"/>
      <c r="N89" s="156" t="s">
        <v>34</v>
      </c>
      <c r="O89" s="156"/>
      <c r="P89" s="12">
        <f>'Start Here'!$C$16</f>
        <v>2023</v>
      </c>
    </row>
    <row r="90" spans="1:20" ht="15" customHeight="1" x14ac:dyDescent="0.25">
      <c r="A90" s="168" t="s">
        <v>711</v>
      </c>
      <c r="B90" s="168" t="s">
        <v>617</v>
      </c>
      <c r="C90" s="250"/>
      <c r="D90" s="220" t="s">
        <v>733</v>
      </c>
      <c r="E90" s="221"/>
      <c r="F90" s="221"/>
      <c r="G90" s="221"/>
      <c r="H90" s="221"/>
      <c r="I90" s="221"/>
      <c r="J90" s="221"/>
      <c r="K90" s="221"/>
      <c r="L90" s="222"/>
      <c r="M90" s="168" t="s">
        <v>618</v>
      </c>
    </row>
    <row r="91" spans="1:20" ht="51.75" customHeight="1" x14ac:dyDescent="0.25">
      <c r="A91" s="237"/>
      <c r="B91" s="237"/>
      <c r="C91" s="251"/>
      <c r="D91" s="52" t="s">
        <v>11</v>
      </c>
      <c r="E91" s="52" t="s">
        <v>10</v>
      </c>
      <c r="F91" s="52" t="s">
        <v>9</v>
      </c>
      <c r="G91" s="52" t="s">
        <v>8</v>
      </c>
      <c r="H91" s="52" t="s">
        <v>717</v>
      </c>
      <c r="I91" s="52" t="s">
        <v>6</v>
      </c>
      <c r="J91" s="52" t="s">
        <v>5</v>
      </c>
      <c r="K91" s="52" t="s">
        <v>4</v>
      </c>
      <c r="L91" s="54" t="s">
        <v>710</v>
      </c>
      <c r="M91" s="237"/>
      <c r="R91" s="7"/>
    </row>
    <row r="92" spans="1:20" ht="15" customHeight="1" x14ac:dyDescent="0.25">
      <c r="A92" s="63" t="s">
        <v>658</v>
      </c>
      <c r="B92" s="238">
        <f t="shared" ref="B92:B100" si="24">COUNTIFS(PendingMSO, $A92, PendingCloseDate, "&gt;="&amp;$B$9, PendingCloseDate, "&lt;="&amp;$B$10, PendingStatus, "Closed")+COUNTIFS(OpenedMSO, $A92, OpenedCloseDate, "&gt;="&amp;$B$9, OpenedCloseDate,"&lt;="&amp;$B$10, OpenedStatus, "Closed")</f>
        <v>0</v>
      </c>
      <c r="C92" s="239"/>
      <c r="D92" s="29">
        <f t="shared" ref="D92:L100" si="25">COUNTIFS(PendingMSO, $A92, PendingMSSO, D$91, PendingCloseDate, "&gt;="&amp;$B$9, PendingCloseDate, "&lt;="&amp;$B$10, PendingInternalDisposition, "Sustained") + COUNTIFS(OpenedMSO, $A92, OpenedMSSO, D$91, OpenedCloseDate, "&gt;="&amp;$B$9, OpenedCloseDate, "&lt;="&amp;$B$10, OpenedInternalDisposition, "Sustained")</f>
        <v>0</v>
      </c>
      <c r="E92" s="29">
        <f t="shared" si="25"/>
        <v>0</v>
      </c>
      <c r="F92" s="29">
        <f t="shared" si="25"/>
        <v>0</v>
      </c>
      <c r="G92" s="29">
        <f t="shared" si="25"/>
        <v>0</v>
      </c>
      <c r="H92" s="29">
        <f t="shared" si="25"/>
        <v>0</v>
      </c>
      <c r="I92" s="29">
        <f t="shared" si="25"/>
        <v>0</v>
      </c>
      <c r="J92" s="29">
        <f t="shared" si="25"/>
        <v>0</v>
      </c>
      <c r="K92" s="29">
        <f t="shared" si="25"/>
        <v>0</v>
      </c>
      <c r="L92" s="51">
        <f t="shared" si="25"/>
        <v>0</v>
      </c>
      <c r="M92" s="69">
        <f t="shared" ref="M92:M100" si="26">COUNTIFS(PendingMSO, $A92, PendingInternalDisposition, "&lt;&gt;Sustained", PendingCloseDate, "&gt;="&amp;$B$9, PendingCloseDate, "&lt;="&amp;$B$10)+COUNTIFS(OpenedMSO, $A92, OpenedInternalDisposition, "&lt;&gt;Sustained",  OpenedCloseDate, "&gt;="&amp;$B$9, OpenedCloseDate, "&lt;="&amp;$B$10)</f>
        <v>0</v>
      </c>
      <c r="R92" s="34"/>
    </row>
    <row r="93" spans="1:20" ht="14.45" customHeight="1" x14ac:dyDescent="0.25">
      <c r="A93" s="32" t="s">
        <v>651</v>
      </c>
      <c r="B93" s="235">
        <f t="shared" si="24"/>
        <v>0</v>
      </c>
      <c r="C93" s="236"/>
      <c r="D93" s="30">
        <f t="shared" si="25"/>
        <v>0</v>
      </c>
      <c r="E93" s="30">
        <f t="shared" si="25"/>
        <v>0</v>
      </c>
      <c r="F93" s="30">
        <f t="shared" si="25"/>
        <v>0</v>
      </c>
      <c r="G93" s="30">
        <f t="shared" si="25"/>
        <v>0</v>
      </c>
      <c r="H93" s="30">
        <f t="shared" si="25"/>
        <v>0</v>
      </c>
      <c r="I93" s="30">
        <f t="shared" si="25"/>
        <v>0</v>
      </c>
      <c r="J93" s="30">
        <f t="shared" si="25"/>
        <v>0</v>
      </c>
      <c r="K93" s="30">
        <f t="shared" si="25"/>
        <v>0</v>
      </c>
      <c r="L93" s="31">
        <f t="shared" si="25"/>
        <v>0</v>
      </c>
      <c r="M93" s="70">
        <f t="shared" si="26"/>
        <v>0</v>
      </c>
      <c r="R93" s="1"/>
    </row>
    <row r="94" spans="1:20" ht="15" customHeight="1" x14ac:dyDescent="0.25">
      <c r="A94" s="33" t="s">
        <v>652</v>
      </c>
      <c r="B94" s="230">
        <f t="shared" si="24"/>
        <v>7</v>
      </c>
      <c r="C94" s="231"/>
      <c r="D94" s="29">
        <f t="shared" si="25"/>
        <v>0</v>
      </c>
      <c r="E94" s="29">
        <f t="shared" si="25"/>
        <v>0</v>
      </c>
      <c r="F94" s="29">
        <f t="shared" si="25"/>
        <v>0</v>
      </c>
      <c r="G94" s="29">
        <f t="shared" si="25"/>
        <v>0</v>
      </c>
      <c r="H94" s="29">
        <f t="shared" si="25"/>
        <v>0</v>
      </c>
      <c r="I94" s="29">
        <f t="shared" si="25"/>
        <v>0</v>
      </c>
      <c r="J94" s="29">
        <f t="shared" si="25"/>
        <v>0</v>
      </c>
      <c r="K94" s="29">
        <f t="shared" si="25"/>
        <v>0</v>
      </c>
      <c r="L94" s="51">
        <f t="shared" si="25"/>
        <v>0</v>
      </c>
      <c r="M94" s="69">
        <f t="shared" si="26"/>
        <v>7</v>
      </c>
      <c r="R94" s="34"/>
    </row>
    <row r="95" spans="1:20" ht="15" customHeight="1" x14ac:dyDescent="0.25">
      <c r="A95" s="32" t="s">
        <v>653</v>
      </c>
      <c r="B95" s="235">
        <f t="shared" si="24"/>
        <v>0</v>
      </c>
      <c r="C95" s="236"/>
      <c r="D95" s="30">
        <f t="shared" si="25"/>
        <v>0</v>
      </c>
      <c r="E95" s="30">
        <f t="shared" si="25"/>
        <v>0</v>
      </c>
      <c r="F95" s="30">
        <f t="shared" si="25"/>
        <v>0</v>
      </c>
      <c r="G95" s="30">
        <f t="shared" si="25"/>
        <v>0</v>
      </c>
      <c r="H95" s="30">
        <f t="shared" si="25"/>
        <v>0</v>
      </c>
      <c r="I95" s="30">
        <f t="shared" si="25"/>
        <v>0</v>
      </c>
      <c r="J95" s="30">
        <f t="shared" si="25"/>
        <v>0</v>
      </c>
      <c r="K95" s="30">
        <f t="shared" si="25"/>
        <v>0</v>
      </c>
      <c r="L95" s="31">
        <f t="shared" si="25"/>
        <v>0</v>
      </c>
      <c r="M95" s="70">
        <f t="shared" si="26"/>
        <v>0</v>
      </c>
      <c r="R95" s="1"/>
    </row>
    <row r="96" spans="1:20" x14ac:dyDescent="0.25">
      <c r="A96" s="33" t="s">
        <v>654</v>
      </c>
      <c r="B96" s="230">
        <f t="shared" si="24"/>
        <v>0</v>
      </c>
      <c r="C96" s="231"/>
      <c r="D96" s="29">
        <f t="shared" si="25"/>
        <v>0</v>
      </c>
      <c r="E96" s="29">
        <f t="shared" si="25"/>
        <v>0</v>
      </c>
      <c r="F96" s="29">
        <f t="shared" si="25"/>
        <v>0</v>
      </c>
      <c r="G96" s="29">
        <f t="shared" si="25"/>
        <v>0</v>
      </c>
      <c r="H96" s="29">
        <f t="shared" si="25"/>
        <v>0</v>
      </c>
      <c r="I96" s="29">
        <f t="shared" si="25"/>
        <v>0</v>
      </c>
      <c r="J96" s="29">
        <f t="shared" si="25"/>
        <v>0</v>
      </c>
      <c r="K96" s="29">
        <f t="shared" si="25"/>
        <v>0</v>
      </c>
      <c r="L96" s="51">
        <f t="shared" si="25"/>
        <v>0</v>
      </c>
      <c r="M96" s="69">
        <f t="shared" si="26"/>
        <v>0</v>
      </c>
    </row>
    <row r="97" spans="1:19" x14ac:dyDescent="0.25">
      <c r="A97" s="32" t="s">
        <v>655</v>
      </c>
      <c r="B97" s="235">
        <f t="shared" si="24"/>
        <v>0</v>
      </c>
      <c r="C97" s="236"/>
      <c r="D97" s="30">
        <f t="shared" si="25"/>
        <v>0</v>
      </c>
      <c r="E97" s="30">
        <f t="shared" si="25"/>
        <v>0</v>
      </c>
      <c r="F97" s="30">
        <f t="shared" si="25"/>
        <v>0</v>
      </c>
      <c r="G97" s="30">
        <f t="shared" si="25"/>
        <v>0</v>
      </c>
      <c r="H97" s="30">
        <f t="shared" si="25"/>
        <v>0</v>
      </c>
      <c r="I97" s="30">
        <f t="shared" si="25"/>
        <v>0</v>
      </c>
      <c r="J97" s="30">
        <f t="shared" si="25"/>
        <v>0</v>
      </c>
      <c r="K97" s="30">
        <f t="shared" si="25"/>
        <v>0</v>
      </c>
      <c r="L97" s="31">
        <f t="shared" si="25"/>
        <v>0</v>
      </c>
      <c r="M97" s="70">
        <f t="shared" si="26"/>
        <v>0</v>
      </c>
    </row>
    <row r="98" spans="1:19" x14ac:dyDescent="0.25">
      <c r="A98" s="33" t="s">
        <v>656</v>
      </c>
      <c r="B98" s="230">
        <f t="shared" si="24"/>
        <v>2</v>
      </c>
      <c r="C98" s="231"/>
      <c r="D98" s="29">
        <f t="shared" si="25"/>
        <v>0</v>
      </c>
      <c r="E98" s="29">
        <f t="shared" si="25"/>
        <v>0</v>
      </c>
      <c r="F98" s="29">
        <f t="shared" si="25"/>
        <v>0</v>
      </c>
      <c r="G98" s="29">
        <f t="shared" si="25"/>
        <v>0</v>
      </c>
      <c r="H98" s="29">
        <f t="shared" si="25"/>
        <v>0</v>
      </c>
      <c r="I98" s="29">
        <f t="shared" si="25"/>
        <v>0</v>
      </c>
      <c r="J98" s="29">
        <f t="shared" si="25"/>
        <v>0</v>
      </c>
      <c r="K98" s="29">
        <f t="shared" si="25"/>
        <v>0</v>
      </c>
      <c r="L98" s="51">
        <f t="shared" si="25"/>
        <v>1</v>
      </c>
      <c r="M98" s="69">
        <f t="shared" si="26"/>
        <v>1</v>
      </c>
    </row>
    <row r="99" spans="1:19" ht="14.45" customHeight="1" x14ac:dyDescent="0.25">
      <c r="A99" s="32" t="s">
        <v>5</v>
      </c>
      <c r="B99" s="235">
        <f t="shared" si="24"/>
        <v>3</v>
      </c>
      <c r="C99" s="236"/>
      <c r="D99" s="30">
        <f t="shared" si="25"/>
        <v>0</v>
      </c>
      <c r="E99" s="30">
        <f t="shared" si="25"/>
        <v>0</v>
      </c>
      <c r="F99" s="30">
        <f t="shared" si="25"/>
        <v>0</v>
      </c>
      <c r="G99" s="30">
        <f t="shared" si="25"/>
        <v>0</v>
      </c>
      <c r="H99" s="30">
        <f t="shared" si="25"/>
        <v>0</v>
      </c>
      <c r="I99" s="30">
        <f t="shared" si="25"/>
        <v>0</v>
      </c>
      <c r="J99" s="30">
        <f t="shared" si="25"/>
        <v>0</v>
      </c>
      <c r="K99" s="30">
        <f t="shared" si="25"/>
        <v>0</v>
      </c>
      <c r="L99" s="31">
        <f t="shared" si="25"/>
        <v>0</v>
      </c>
      <c r="M99" s="70">
        <f t="shared" si="26"/>
        <v>4</v>
      </c>
    </row>
    <row r="100" spans="1:19" x14ac:dyDescent="0.25">
      <c r="A100" s="38" t="s">
        <v>657</v>
      </c>
      <c r="B100" s="242">
        <f t="shared" si="24"/>
        <v>1</v>
      </c>
      <c r="C100" s="243"/>
      <c r="D100" s="66">
        <f t="shared" si="25"/>
        <v>0</v>
      </c>
      <c r="E100" s="66">
        <f t="shared" si="25"/>
        <v>0</v>
      </c>
      <c r="F100" s="66">
        <f t="shared" si="25"/>
        <v>0</v>
      </c>
      <c r="G100" s="66">
        <f t="shared" si="25"/>
        <v>0</v>
      </c>
      <c r="H100" s="66">
        <f t="shared" si="25"/>
        <v>0</v>
      </c>
      <c r="I100" s="66">
        <f t="shared" si="25"/>
        <v>0</v>
      </c>
      <c r="J100" s="66">
        <f t="shared" si="25"/>
        <v>0</v>
      </c>
      <c r="K100" s="66">
        <f t="shared" si="25"/>
        <v>0</v>
      </c>
      <c r="L100" s="37">
        <f t="shared" si="25"/>
        <v>2</v>
      </c>
      <c r="M100" s="55">
        <f t="shared" si="26"/>
        <v>0</v>
      </c>
    </row>
    <row r="101" spans="1:19" x14ac:dyDescent="0.25">
      <c r="A101" s="32" t="s">
        <v>615</v>
      </c>
      <c r="B101" s="235">
        <f>SUM(B92:C100)</f>
        <v>13</v>
      </c>
      <c r="C101" s="235"/>
      <c r="D101" s="39">
        <f>SUM(D92:D100)</f>
        <v>0</v>
      </c>
      <c r="E101" s="43">
        <f t="shared" ref="E101:L101" si="27">SUM(E92:E100)</f>
        <v>0</v>
      </c>
      <c r="F101" s="43">
        <f t="shared" si="27"/>
        <v>0</v>
      </c>
      <c r="G101" s="43">
        <f t="shared" si="27"/>
        <v>0</v>
      </c>
      <c r="H101" s="43">
        <f t="shared" si="27"/>
        <v>0</v>
      </c>
      <c r="I101" s="43">
        <f t="shared" si="27"/>
        <v>0</v>
      </c>
      <c r="J101" s="43">
        <f t="shared" si="27"/>
        <v>0</v>
      </c>
      <c r="K101" s="43">
        <f t="shared" si="27"/>
        <v>0</v>
      </c>
      <c r="L101" s="43">
        <f t="shared" si="27"/>
        <v>3</v>
      </c>
      <c r="M101" s="39">
        <f>SUM(M92:N100)</f>
        <v>12</v>
      </c>
    </row>
    <row r="102" spans="1:19" x14ac:dyDescent="0.25">
      <c r="A102" s="174" t="s">
        <v>715</v>
      </c>
      <c r="B102" s="174"/>
      <c r="C102" s="174"/>
      <c r="D102" s="174"/>
      <c r="E102" s="174"/>
      <c r="F102" s="174"/>
      <c r="G102" s="174"/>
      <c r="H102" s="174"/>
      <c r="I102" s="174"/>
      <c r="J102" s="174"/>
      <c r="K102" s="174"/>
      <c r="L102" s="174"/>
      <c r="M102" s="174"/>
      <c r="N102" s="174"/>
      <c r="O102" s="174"/>
      <c r="P102" s="174"/>
      <c r="Q102" s="174"/>
    </row>
    <row r="103" spans="1:19" x14ac:dyDescent="0.25">
      <c r="A103" s="174" t="s">
        <v>716</v>
      </c>
      <c r="B103" s="174"/>
      <c r="C103" s="174"/>
      <c r="D103" s="174"/>
      <c r="E103" s="174"/>
      <c r="F103" s="174"/>
      <c r="G103" s="174"/>
      <c r="H103" s="174"/>
      <c r="I103" s="174"/>
      <c r="J103" s="174"/>
      <c r="K103" s="174"/>
      <c r="L103" s="174"/>
      <c r="M103" s="174"/>
      <c r="N103" s="174"/>
      <c r="O103" s="174"/>
      <c r="P103" s="174"/>
      <c r="Q103" s="174"/>
    </row>
    <row r="104" spans="1:19" x14ac:dyDescent="0.25">
      <c r="A104" s="119"/>
      <c r="B104" s="119"/>
      <c r="C104" s="119"/>
      <c r="D104" s="119"/>
      <c r="E104" s="119"/>
      <c r="F104" s="119"/>
      <c r="G104" s="119"/>
      <c r="H104" s="119"/>
      <c r="I104" s="119"/>
      <c r="J104" s="119"/>
      <c r="K104" s="119"/>
      <c r="L104" s="119"/>
      <c r="M104" s="119"/>
      <c r="N104" s="119"/>
      <c r="O104" s="119"/>
      <c r="P104" s="119"/>
      <c r="Q104" s="119"/>
    </row>
    <row r="106" spans="1:19" ht="53.45" customHeight="1" x14ac:dyDescent="0.35">
      <c r="A106" s="74"/>
      <c r="B106" s="232" t="s">
        <v>645</v>
      </c>
      <c r="C106" s="232"/>
      <c r="D106" s="232"/>
      <c r="E106" s="233" t="s">
        <v>635</v>
      </c>
      <c r="F106" s="232"/>
      <c r="G106" s="232"/>
      <c r="H106" s="233" t="s">
        <v>631</v>
      </c>
      <c r="I106" s="232"/>
      <c r="J106" s="234"/>
      <c r="K106" s="162" t="s">
        <v>728</v>
      </c>
      <c r="L106" s="162"/>
    </row>
    <row r="107" spans="1:19" ht="30.75" customHeight="1" x14ac:dyDescent="0.25">
      <c r="B107" s="248" t="s">
        <v>25</v>
      </c>
      <c r="C107" s="249"/>
      <c r="D107" s="249"/>
      <c r="E107" s="248" t="s">
        <v>25</v>
      </c>
      <c r="F107" s="249"/>
      <c r="G107" s="249"/>
      <c r="H107" s="49"/>
      <c r="I107" s="137" t="s">
        <v>25</v>
      </c>
      <c r="J107" s="68"/>
      <c r="K107" s="176" t="s">
        <v>637</v>
      </c>
      <c r="L107" s="177"/>
    </row>
    <row r="108" spans="1:19" ht="39" customHeight="1" x14ac:dyDescent="0.25">
      <c r="A108" s="67" t="s">
        <v>734</v>
      </c>
      <c r="B108" s="53" t="s">
        <v>28</v>
      </c>
      <c r="C108" s="52" t="s">
        <v>27</v>
      </c>
      <c r="D108" s="52" t="s">
        <v>26</v>
      </c>
      <c r="E108" s="56" t="s">
        <v>28</v>
      </c>
      <c r="F108" s="57" t="s">
        <v>27</v>
      </c>
      <c r="G108" s="57" t="s">
        <v>26</v>
      </c>
      <c r="H108" s="53" t="s">
        <v>28</v>
      </c>
      <c r="I108" s="52" t="s">
        <v>27</v>
      </c>
      <c r="J108" s="52" t="s">
        <v>26</v>
      </c>
      <c r="K108" s="48" t="s">
        <v>24</v>
      </c>
      <c r="L108" s="67" t="s">
        <v>636</v>
      </c>
      <c r="R108" s="118"/>
      <c r="S108" s="118"/>
    </row>
    <row r="109" spans="1:19" ht="15" customHeight="1" x14ac:dyDescent="0.25">
      <c r="A109" s="64" t="s">
        <v>658</v>
      </c>
      <c r="B109" s="29">
        <f t="shared" ref="B109:D117" si="28">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29">
        <f t="shared" si="28"/>
        <v>0</v>
      </c>
      <c r="D109" s="29">
        <f t="shared" si="28"/>
        <v>0</v>
      </c>
      <c r="E109" s="35" t="str">
        <f t="shared" ref="E109:E117" si="29">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29" t="str">
        <f t="shared" ref="F109:F117" si="30">IF(C109=0, "", (SUMIFS(OpenedNSustained, OpenedMSSO, $A109, OpenedComplaintSource, F$108, OpenedInternalDisposition, "Sustained", OpenedCloseDate, "&gt;="&amp;$B$9, OpenedCloseDate, "&lt;="&amp;$B$10) + SUMIFS(PendingNSustained, PendingMSSO, $A109, PendingComplaintSource, F$108, PendingInternalDisposition, "Sustained", PendingCloseDate, "&gt;="&amp;$B$9, PendingCloseDate, "&lt;="&amp;$B$10)) / C109)</f>
        <v/>
      </c>
      <c r="G109" s="29" t="str">
        <f t="shared" ref="G109:G117" si="31">IF(D109=0, "", (SUMIFS(OpenedNSustained, OpenedMSSO, $A109, OpenedComplaintSource, G$108, OpenedInternalDisposition, "Sustained", OpenedCloseDate, "&gt;="&amp;$B$9, OpenedCloseDate, "&lt;="&amp;$B$10) + SUMIFS(PendingNSustained, PendingMSSO, $A109, PendingComplaintSource, G$108, PendingInternalDisposition, "Sustained", PendingCloseDate, "&gt;="&amp;$B$9, PendingCloseDate, "&lt;="&amp;$B$10)) / D109)</f>
        <v/>
      </c>
      <c r="H109" s="35">
        <f t="shared" ref="H109:J117" si="32">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29">
        <f t="shared" si="32"/>
        <v>0</v>
      </c>
      <c r="J109" s="29">
        <f t="shared" si="32"/>
        <v>0</v>
      </c>
      <c r="K109" s="41" t="str">
        <f t="shared" ref="K109:K117" si="33">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42" t="str">
        <f t="shared" ref="L109:L117" si="34">IF($M92 = 0, "", (SUMIFS(PendingLengthOfCase, PendingMSO,$A109, PendingInternalDisposition, "&lt;&gt;Sustained", PendingCloseDate, "&gt;="&amp;$B$9, PendingCloseDate, "&lt;="&amp;$B$10) + SUMIFS(OpenedLengthOfCase, OpenedMSO,$A109, OpenedInternalDisposition, "&lt;&gt;Sustained", OpenedCloseDate, "&gt;="&amp;$B$9, OpenedCloseDate, "&lt;="&amp;$B$10)) / $M92)</f>
        <v/>
      </c>
      <c r="Q109" s="118"/>
      <c r="R109" s="118"/>
      <c r="S109" s="118"/>
    </row>
    <row r="110" spans="1:19" ht="15" customHeight="1" x14ac:dyDescent="0.25">
      <c r="A110" s="61" t="s">
        <v>651</v>
      </c>
      <c r="B110" s="30">
        <f t="shared" si="28"/>
        <v>0</v>
      </c>
      <c r="C110" s="30">
        <f t="shared" si="28"/>
        <v>0</v>
      </c>
      <c r="D110" s="30">
        <f t="shared" si="28"/>
        <v>0</v>
      </c>
      <c r="E110" s="36" t="str">
        <f t="shared" si="29"/>
        <v/>
      </c>
      <c r="F110" s="30" t="str">
        <f t="shared" si="30"/>
        <v/>
      </c>
      <c r="G110" s="30" t="str">
        <f t="shared" si="31"/>
        <v/>
      </c>
      <c r="H110" s="36">
        <f t="shared" si="32"/>
        <v>0</v>
      </c>
      <c r="I110" s="30">
        <f t="shared" si="32"/>
        <v>0</v>
      </c>
      <c r="J110" s="30">
        <f t="shared" si="32"/>
        <v>0</v>
      </c>
      <c r="K110" s="36" t="str">
        <f t="shared" si="33"/>
        <v/>
      </c>
      <c r="L110" s="30" t="str">
        <f t="shared" si="34"/>
        <v/>
      </c>
    </row>
    <row r="111" spans="1:19" ht="15" customHeight="1" x14ac:dyDescent="0.25">
      <c r="A111" s="62" t="s">
        <v>652</v>
      </c>
      <c r="B111" s="29">
        <f t="shared" si="28"/>
        <v>0</v>
      </c>
      <c r="C111" s="29">
        <f t="shared" si="28"/>
        <v>0</v>
      </c>
      <c r="D111" s="29">
        <f t="shared" si="28"/>
        <v>0</v>
      </c>
      <c r="E111" s="35" t="str">
        <f t="shared" si="29"/>
        <v/>
      </c>
      <c r="F111" s="29" t="str">
        <f t="shared" si="30"/>
        <v/>
      </c>
      <c r="G111" s="29" t="str">
        <f t="shared" si="31"/>
        <v/>
      </c>
      <c r="H111" s="35">
        <f t="shared" si="32"/>
        <v>0</v>
      </c>
      <c r="I111" s="29">
        <f t="shared" si="32"/>
        <v>0</v>
      </c>
      <c r="J111" s="29">
        <f t="shared" si="32"/>
        <v>0</v>
      </c>
      <c r="K111" s="35" t="str">
        <f t="shared" si="33"/>
        <v/>
      </c>
      <c r="L111" s="29">
        <f t="shared" ca="1" si="34"/>
        <v>65</v>
      </c>
    </row>
    <row r="112" spans="1:19" ht="15" customHeight="1" x14ac:dyDescent="0.25">
      <c r="A112" s="61" t="s">
        <v>653</v>
      </c>
      <c r="B112" s="30">
        <f t="shared" si="28"/>
        <v>0</v>
      </c>
      <c r="C112" s="30">
        <f t="shared" si="28"/>
        <v>0</v>
      </c>
      <c r="D112" s="30">
        <f t="shared" si="28"/>
        <v>0</v>
      </c>
      <c r="E112" s="36" t="str">
        <f t="shared" si="29"/>
        <v/>
      </c>
      <c r="F112" s="30" t="str">
        <f t="shared" si="30"/>
        <v/>
      </c>
      <c r="G112" s="30" t="str">
        <f t="shared" si="31"/>
        <v/>
      </c>
      <c r="H112" s="36">
        <f t="shared" si="32"/>
        <v>0</v>
      </c>
      <c r="I112" s="30">
        <f t="shared" si="32"/>
        <v>0</v>
      </c>
      <c r="J112" s="30">
        <f t="shared" si="32"/>
        <v>0</v>
      </c>
      <c r="K112" s="36" t="str">
        <f t="shared" si="33"/>
        <v/>
      </c>
      <c r="L112" s="30" t="str">
        <f t="shared" si="34"/>
        <v/>
      </c>
    </row>
    <row r="113" spans="1:17" ht="15" customHeight="1" x14ac:dyDescent="0.25">
      <c r="A113" s="62" t="s">
        <v>654</v>
      </c>
      <c r="B113" s="29">
        <f t="shared" si="28"/>
        <v>0</v>
      </c>
      <c r="C113" s="29">
        <f t="shared" si="28"/>
        <v>0</v>
      </c>
      <c r="D113" s="29">
        <f t="shared" si="28"/>
        <v>0</v>
      </c>
      <c r="E113" s="35" t="str">
        <f t="shared" si="29"/>
        <v/>
      </c>
      <c r="F113" s="29" t="str">
        <f t="shared" si="30"/>
        <v/>
      </c>
      <c r="G113" s="29" t="str">
        <f t="shared" si="31"/>
        <v/>
      </c>
      <c r="H113" s="35">
        <f t="shared" si="32"/>
        <v>0</v>
      </c>
      <c r="I113" s="29">
        <f t="shared" si="32"/>
        <v>0</v>
      </c>
      <c r="J113" s="29">
        <f t="shared" si="32"/>
        <v>0</v>
      </c>
      <c r="K113" s="35" t="str">
        <f t="shared" si="33"/>
        <v/>
      </c>
      <c r="L113" s="29" t="str">
        <f t="shared" si="34"/>
        <v/>
      </c>
    </row>
    <row r="114" spans="1:17" x14ac:dyDescent="0.25">
      <c r="A114" s="61" t="s">
        <v>655</v>
      </c>
      <c r="B114" s="30">
        <f t="shared" si="28"/>
        <v>0</v>
      </c>
      <c r="C114" s="30">
        <f t="shared" si="28"/>
        <v>0</v>
      </c>
      <c r="D114" s="30">
        <f t="shared" si="28"/>
        <v>0</v>
      </c>
      <c r="E114" s="36" t="str">
        <f t="shared" si="29"/>
        <v/>
      </c>
      <c r="F114" s="30" t="str">
        <f t="shared" si="30"/>
        <v/>
      </c>
      <c r="G114" s="30" t="str">
        <f t="shared" si="31"/>
        <v/>
      </c>
      <c r="H114" s="36">
        <f t="shared" si="32"/>
        <v>0</v>
      </c>
      <c r="I114" s="30">
        <f t="shared" si="32"/>
        <v>0</v>
      </c>
      <c r="J114" s="30">
        <f t="shared" si="32"/>
        <v>0</v>
      </c>
      <c r="K114" s="36" t="str">
        <f t="shared" si="33"/>
        <v/>
      </c>
      <c r="L114" s="30" t="str">
        <f t="shared" si="34"/>
        <v/>
      </c>
    </row>
    <row r="115" spans="1:17" x14ac:dyDescent="0.25">
      <c r="A115" s="62" t="s">
        <v>656</v>
      </c>
      <c r="B115" s="29">
        <f t="shared" si="28"/>
        <v>0</v>
      </c>
      <c r="C115" s="29">
        <f t="shared" si="28"/>
        <v>0</v>
      </c>
      <c r="D115" s="29">
        <f t="shared" si="28"/>
        <v>0</v>
      </c>
      <c r="E115" s="35" t="str">
        <f t="shared" si="29"/>
        <v/>
      </c>
      <c r="F115" s="29" t="str">
        <f t="shared" si="30"/>
        <v/>
      </c>
      <c r="G115" s="29" t="str">
        <f t="shared" si="31"/>
        <v/>
      </c>
      <c r="H115" s="35">
        <f t="shared" si="32"/>
        <v>0</v>
      </c>
      <c r="I115" s="29">
        <f t="shared" si="32"/>
        <v>0</v>
      </c>
      <c r="J115" s="29">
        <f t="shared" si="32"/>
        <v>0</v>
      </c>
      <c r="K115" s="35">
        <f t="shared" ca="1" si="33"/>
        <v>102</v>
      </c>
      <c r="L115" s="29">
        <f t="shared" ca="1" si="34"/>
        <v>121</v>
      </c>
    </row>
    <row r="116" spans="1:17" x14ac:dyDescent="0.25">
      <c r="A116" s="61" t="s">
        <v>5</v>
      </c>
      <c r="B116" s="30">
        <f t="shared" si="28"/>
        <v>0</v>
      </c>
      <c r="C116" s="30">
        <f t="shared" si="28"/>
        <v>0</v>
      </c>
      <c r="D116" s="30">
        <f t="shared" si="28"/>
        <v>0</v>
      </c>
      <c r="E116" s="36" t="str">
        <f t="shared" si="29"/>
        <v/>
      </c>
      <c r="F116" s="30" t="str">
        <f t="shared" si="30"/>
        <v/>
      </c>
      <c r="G116" s="30" t="str">
        <f t="shared" si="31"/>
        <v/>
      </c>
      <c r="H116" s="36">
        <f t="shared" si="32"/>
        <v>0</v>
      </c>
      <c r="I116" s="30">
        <f t="shared" si="32"/>
        <v>0</v>
      </c>
      <c r="J116" s="30">
        <f t="shared" si="32"/>
        <v>0</v>
      </c>
      <c r="K116" s="36">
        <f t="shared" si="33"/>
        <v>0</v>
      </c>
      <c r="L116" s="30">
        <f t="shared" ca="1" si="34"/>
        <v>111.75</v>
      </c>
    </row>
    <row r="117" spans="1:17" x14ac:dyDescent="0.25">
      <c r="A117" s="47" t="s">
        <v>657</v>
      </c>
      <c r="B117" s="29">
        <f t="shared" si="28"/>
        <v>3</v>
      </c>
      <c r="C117" s="29">
        <f t="shared" si="28"/>
        <v>0</v>
      </c>
      <c r="D117" s="29">
        <f t="shared" si="28"/>
        <v>0</v>
      </c>
      <c r="E117" s="58">
        <f t="shared" si="29"/>
        <v>1.3333333333333333</v>
      </c>
      <c r="F117" s="66" t="str">
        <f t="shared" si="30"/>
        <v/>
      </c>
      <c r="G117" s="66" t="str">
        <f t="shared" si="31"/>
        <v/>
      </c>
      <c r="H117" s="35">
        <f t="shared" si="32"/>
        <v>0</v>
      </c>
      <c r="I117" s="29">
        <f t="shared" si="32"/>
        <v>0</v>
      </c>
      <c r="J117" s="29">
        <f t="shared" si="32"/>
        <v>0</v>
      </c>
      <c r="K117" s="35">
        <f t="shared" ca="1" si="33"/>
        <v>401</v>
      </c>
      <c r="L117" s="29" t="str">
        <f t="shared" si="34"/>
        <v/>
      </c>
    </row>
    <row r="118" spans="1:17" x14ac:dyDescent="0.25">
      <c r="A118" s="71" t="s">
        <v>615</v>
      </c>
      <c r="B118" s="43">
        <f>SUM(B109:B117)</f>
        <v>3</v>
      </c>
      <c r="C118" s="43">
        <f t="shared" ref="C118:D118" si="35">SUM(C109:C117)</f>
        <v>0</v>
      </c>
      <c r="D118" s="43">
        <f t="shared" si="35"/>
        <v>0</v>
      </c>
      <c r="E118" s="36">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1.3333333333333333</v>
      </c>
      <c r="F118" s="30" t="str">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
      </c>
      <c r="G118" s="30"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39">
        <f t="shared" ref="H118:J118" si="36">SUM(H109:H117)</f>
        <v>0</v>
      </c>
      <c r="I118" s="43">
        <f t="shared" si="36"/>
        <v>0</v>
      </c>
      <c r="J118" s="43">
        <f t="shared" si="36"/>
        <v>0</v>
      </c>
      <c r="K118" s="59">
        <f ca="1">IF(B101-M101 = 0, "", (SUMIFS(PendingLengthOfCase, PendingInternalDisposition, "Sustained", PendingCloseDate, "&gt;="&amp;$B$9, PendingCloseDate, "&lt;="&amp;$B$10) + SUMIFS(OpenedLengthOfCase, OpenedInternalDisposition, "Sustained", OpenedCloseDate, "&gt;="&amp;$B$9, OpenedCloseDate, "&lt;="&amp;$B$10)) / (B101-M101))</f>
        <v>503</v>
      </c>
      <c r="L118" s="60">
        <f ca="1">IF(M101=0, "", (SUMIFS(PendingLengthOfCase, PendingInternalDisposition, "&lt;&gt;Sustained", PendingCloseDate, "&gt;="&amp;$B$9, PendingCloseDate, "&lt;="&amp;$B$10) + SUMIFS(OpenedLengthOfCase, OpenedInternalDisposition, "&lt;&gt;Sustained", OpenedCloseDate, "&gt;="&amp;$B$9, OpenedCloseDate, "&lt;="&amp;$B$10)) / M101)</f>
        <v>85.25</v>
      </c>
    </row>
    <row r="120" spans="1:17" x14ac:dyDescent="0.25">
      <c r="A120" s="240" t="str">
        <f>$B$8&amp;": Cases Opened and Closed, Alleged Other Rule Violations"</f>
        <v>Q1: Cases Opened and Closed, Alleged Other Rule Violations</v>
      </c>
      <c r="B120" s="240"/>
      <c r="C120" s="240"/>
      <c r="D120" s="240"/>
      <c r="E120" s="240"/>
      <c r="F120" s="240"/>
      <c r="G120" s="240"/>
      <c r="H120" s="240"/>
      <c r="I120" s="240"/>
      <c r="J120" s="240"/>
      <c r="K120" s="240"/>
      <c r="L120" s="240"/>
      <c r="M120" s="240"/>
      <c r="N120" s="240"/>
      <c r="O120" s="240"/>
      <c r="P120" s="240"/>
      <c r="Q120" s="240"/>
    </row>
    <row r="121" spans="1:17" x14ac:dyDescent="0.25">
      <c r="A121" s="240"/>
      <c r="B121" s="240"/>
      <c r="C121" s="240"/>
      <c r="D121" s="240"/>
      <c r="E121" s="240"/>
      <c r="F121" s="240"/>
      <c r="G121" s="240"/>
      <c r="H121" s="240"/>
      <c r="I121" s="240"/>
      <c r="J121" s="240"/>
      <c r="K121" s="240"/>
      <c r="L121" s="240"/>
      <c r="M121" s="240"/>
      <c r="N121" s="240"/>
      <c r="O121" s="240"/>
      <c r="P121" s="240"/>
      <c r="Q121" s="240"/>
    </row>
    <row r="122" spans="1:17" ht="21" x14ac:dyDescent="0.25">
      <c r="A122" s="175" t="s">
        <v>718</v>
      </c>
      <c r="B122" s="175"/>
      <c r="C122" s="175"/>
      <c r="D122" s="175"/>
      <c r="E122" s="175"/>
      <c r="F122" s="175"/>
      <c r="G122" s="175"/>
      <c r="H122" s="175"/>
      <c r="I122" s="175"/>
      <c r="J122" s="175"/>
      <c r="K122" s="175"/>
      <c r="L122" s="175"/>
      <c r="M122" s="156" t="s">
        <v>33</v>
      </c>
      <c r="N122" s="156"/>
      <c r="O122" s="157">
        <f>'Start Here'!E$13</f>
        <v>0</v>
      </c>
      <c r="P122" s="157"/>
      <c r="Q122" s="157"/>
    </row>
    <row r="123" spans="1:17" x14ac:dyDescent="0.25">
      <c r="D123" s="221" t="s">
        <v>25</v>
      </c>
      <c r="E123" s="221"/>
      <c r="F123" s="221"/>
      <c r="G123" s="221"/>
      <c r="H123" s="221"/>
      <c r="I123" s="221"/>
      <c r="J123" s="221"/>
      <c r="K123" s="221"/>
      <c r="L123" s="221"/>
      <c r="M123" s="156" t="s">
        <v>34</v>
      </c>
      <c r="N123" s="156"/>
      <c r="O123" s="12">
        <f>'Start Here'!$C$16</f>
        <v>2023</v>
      </c>
    </row>
    <row r="124" spans="1:17" x14ac:dyDescent="0.25">
      <c r="C124" s="74"/>
      <c r="D124" s="230" t="s">
        <v>32</v>
      </c>
      <c r="E124" s="230"/>
      <c r="F124" s="230"/>
      <c r="G124" s="241" t="s">
        <v>624</v>
      </c>
      <c r="H124" s="230"/>
      <c r="I124" s="230"/>
      <c r="J124" s="247" t="s">
        <v>646</v>
      </c>
      <c r="K124" s="227"/>
      <c r="L124" s="227"/>
    </row>
    <row r="125" spans="1:17" ht="16.5" customHeight="1" x14ac:dyDescent="0.25">
      <c r="A125" s="242" t="s">
        <v>735</v>
      </c>
      <c r="B125" s="242"/>
      <c r="C125" s="243"/>
      <c r="D125" s="67" t="s">
        <v>28</v>
      </c>
      <c r="E125" s="52" t="s">
        <v>27</v>
      </c>
      <c r="F125" s="55" t="s">
        <v>26</v>
      </c>
      <c r="G125" s="53" t="s">
        <v>28</v>
      </c>
      <c r="H125" s="52" t="s">
        <v>27</v>
      </c>
      <c r="I125" s="55" t="s">
        <v>26</v>
      </c>
      <c r="J125" s="53" t="s">
        <v>28</v>
      </c>
      <c r="K125" s="52" t="s">
        <v>27</v>
      </c>
      <c r="L125" s="52" t="s">
        <v>26</v>
      </c>
    </row>
    <row r="126" spans="1:17" ht="15.75" thickBot="1" x14ac:dyDescent="0.3">
      <c r="A126" s="81" t="s">
        <v>660</v>
      </c>
      <c r="B126" s="82"/>
      <c r="C126" s="83"/>
      <c r="D126" s="42">
        <f t="shared" ref="D126:D141" si="37">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29">
        <f t="shared" ref="E126:E141" si="38">COUNTIFS(PendingRuleViolation, $A126, PendingComplaintSource, C$57, PendingStatus, "Pending") + COUNTIFS(PendingRuleViolation, $A126, PendingComplaintSource, C$57, PendingStatus, "Closed", PendingCloseDate, "&gt;"&amp;$B$9 - 1) + COUNTIFS(OpenedRuleViolation, $A126, OpenedComplaintSource, C$57, OpenedStatus, "Pending", OpenedComplaintReceived, "&lt;"&amp;$B$9) + COUNTIFS(OpenedRuleViolation, $A126, OpenedComplaintSource, C$57, OpenedStatus, "Closed", OpenedComplaintReceived, "&lt;"&amp;$B$9, OpenedCloseDate, "&gt;="&amp;$B$9)</f>
        <v>0</v>
      </c>
      <c r="F126" s="73">
        <f t="shared" ref="F126:F141" si="39">COUNTIFS(PendingRuleViolation, $A126, PendingComplaintSource, D$57, PendingStatus, "Pending") + COUNTIFS(PendingRuleViolation, $A126, PendingComplaintSource, D$57, PendingStatus, "Closed", PendingCloseDate, "&gt;"&amp;$B$9 - 1) + COUNTIFS(OpenedRuleViolation, $A126, OpenedComplaintSource, D$57, OpenedStatus, "Pending", OpenedComplaintReceived, "&lt;"&amp;$B$9) + COUNTIFS(OpenedRuleViolation, $A126, OpenedComplaintSource, D$57, OpenedStatus, "Closed", OpenedComplaintReceived, "&lt;"&amp;$B$9, OpenedCloseDate, "&gt;="&amp;$B$9)</f>
        <v>0</v>
      </c>
      <c r="G126" s="29">
        <f t="shared" ref="G126:G141" si="40">COUNTIFS(OpenedRuleViolation, $A126, OpenedComplaintSource, E$57, OpenedComplaintReceived, "&gt;="&amp;$B$9, OpenedComplaintReceived,"&lt;="&amp;$B$10)</f>
        <v>0</v>
      </c>
      <c r="H126" s="29">
        <f t="shared" ref="H126:H141" si="41">COUNTIFS(OpenedRuleViolation, $A126, OpenedComplaintSource, F$57, OpenedComplaintReceived, "&gt;="&amp;$B$9, OpenedComplaintReceived,"&lt;="&amp;$B$10)</f>
        <v>0</v>
      </c>
      <c r="I126" s="73">
        <f t="shared" ref="I126:I141" si="42">COUNTIFS(OpenedRuleViolation, $A126, OpenedComplaintSource, G$57, OpenedComplaintReceived, "&gt;="&amp;$B$9, OpenedComplaintReceived,"&lt;="&amp;$B$10)</f>
        <v>0</v>
      </c>
      <c r="J126" s="29" t="str">
        <f t="shared" ref="J126:J141" si="43">IF(G126=0,"",(SUMIFS(OpenedNInitial,OpenedRuleViolation,$A126,OpenedComplaintSource,H$57,OpenedComplaintReceived,"&gt;="&amp;$B$9,OpenedComplaintReceived,"&lt;="&amp;$B$10)/G126))</f>
        <v/>
      </c>
      <c r="K126" s="29" t="str">
        <f t="shared" ref="K126:K141" si="44">IF(H126=0,"",(SUMIFS(OpenedNInitial,OpenedRuleViolation,$A126,OpenedComplaintSource,I$57,OpenedComplaintReceived,"&gt;="&amp;$B$9,OpenedComplaintReceived,"&lt;="&amp;$B$10)/H126))</f>
        <v/>
      </c>
      <c r="L126" s="29" t="str">
        <f t="shared" ref="L126:L141" si="45">IF(I126=0,"",(SUMIFS(OpenedNInitial,OpenedRuleViolation,$A126,OpenedComplaintSource,J$57,OpenedComplaintReceived,"&gt;="&amp;$B$9,OpenedComplaintReceived,"&lt;="&amp;$B$10)/I126))</f>
        <v/>
      </c>
    </row>
    <row r="127" spans="1:17" x14ac:dyDescent="0.25">
      <c r="A127" s="2" t="s">
        <v>649</v>
      </c>
      <c r="B127" s="76"/>
      <c r="C127" s="80"/>
      <c r="D127" s="30">
        <f t="shared" si="37"/>
        <v>0</v>
      </c>
      <c r="E127" s="30">
        <f t="shared" si="38"/>
        <v>0</v>
      </c>
      <c r="F127" s="31">
        <f t="shared" si="39"/>
        <v>0</v>
      </c>
      <c r="G127" s="30">
        <f t="shared" si="40"/>
        <v>0</v>
      </c>
      <c r="H127" s="30">
        <f t="shared" si="41"/>
        <v>0</v>
      </c>
      <c r="I127" s="31">
        <f t="shared" si="42"/>
        <v>0</v>
      </c>
      <c r="J127" s="30" t="str">
        <f t="shared" si="43"/>
        <v/>
      </c>
      <c r="K127" s="30" t="str">
        <f t="shared" si="44"/>
        <v/>
      </c>
      <c r="L127" s="30" t="str">
        <f t="shared" si="45"/>
        <v/>
      </c>
      <c r="N127" s="164" t="s">
        <v>719</v>
      </c>
      <c r="O127" s="165"/>
      <c r="P127" s="166"/>
    </row>
    <row r="128" spans="1:17" x14ac:dyDescent="0.25">
      <c r="A128" s="1" t="s">
        <v>650</v>
      </c>
      <c r="C128" s="74"/>
      <c r="D128" s="29">
        <f t="shared" si="37"/>
        <v>0</v>
      </c>
      <c r="E128" s="29">
        <f t="shared" si="38"/>
        <v>0</v>
      </c>
      <c r="F128" s="51">
        <f t="shared" si="39"/>
        <v>0</v>
      </c>
      <c r="G128" s="29">
        <f t="shared" si="40"/>
        <v>0</v>
      </c>
      <c r="H128" s="29">
        <f t="shared" si="41"/>
        <v>0</v>
      </c>
      <c r="I128" s="51">
        <f t="shared" si="42"/>
        <v>0</v>
      </c>
      <c r="J128" s="29" t="str">
        <f t="shared" si="43"/>
        <v/>
      </c>
      <c r="K128" s="29" t="str">
        <f t="shared" si="44"/>
        <v/>
      </c>
      <c r="L128" s="29" t="str">
        <f t="shared" si="45"/>
        <v/>
      </c>
      <c r="N128" s="167"/>
      <c r="O128" s="168"/>
      <c r="P128" s="169"/>
    </row>
    <row r="129" spans="1:23" x14ac:dyDescent="0.25">
      <c r="A129" s="2" t="s">
        <v>686</v>
      </c>
      <c r="B129" s="76"/>
      <c r="C129" s="80"/>
      <c r="D129" s="30">
        <f t="shared" si="37"/>
        <v>0</v>
      </c>
      <c r="E129" s="30">
        <f t="shared" si="38"/>
        <v>0</v>
      </c>
      <c r="F129" s="31">
        <f t="shared" si="39"/>
        <v>0</v>
      </c>
      <c r="G129" s="30">
        <f t="shared" si="40"/>
        <v>0</v>
      </c>
      <c r="H129" s="30">
        <f t="shared" si="41"/>
        <v>0</v>
      </c>
      <c r="I129" s="31">
        <f t="shared" si="42"/>
        <v>0</v>
      </c>
      <c r="J129" s="30" t="str">
        <f t="shared" si="43"/>
        <v/>
      </c>
      <c r="K129" s="30" t="str">
        <f t="shared" si="44"/>
        <v/>
      </c>
      <c r="L129" s="30" t="str">
        <f t="shared" si="45"/>
        <v/>
      </c>
      <c r="N129" s="167"/>
      <c r="O129" s="168"/>
      <c r="P129" s="169"/>
    </row>
    <row r="130" spans="1:23" x14ac:dyDescent="0.25">
      <c r="A130" s="1" t="s">
        <v>661</v>
      </c>
      <c r="C130" s="74"/>
      <c r="D130" s="29">
        <f t="shared" si="37"/>
        <v>0</v>
      </c>
      <c r="E130" s="29">
        <f t="shared" si="38"/>
        <v>0</v>
      </c>
      <c r="F130" s="51">
        <f t="shared" si="39"/>
        <v>0</v>
      </c>
      <c r="G130" s="29">
        <f t="shared" si="40"/>
        <v>0</v>
      </c>
      <c r="H130" s="29">
        <f t="shared" si="41"/>
        <v>0</v>
      </c>
      <c r="I130" s="51">
        <f t="shared" si="42"/>
        <v>0</v>
      </c>
      <c r="J130" s="29" t="str">
        <f t="shared" si="43"/>
        <v/>
      </c>
      <c r="K130" s="29" t="str">
        <f t="shared" si="44"/>
        <v/>
      </c>
      <c r="L130" s="29" t="str">
        <f t="shared" si="45"/>
        <v/>
      </c>
      <c r="N130" s="167"/>
      <c r="O130" s="168"/>
      <c r="P130" s="169"/>
    </row>
    <row r="131" spans="1:23" x14ac:dyDescent="0.25">
      <c r="A131" s="2" t="s">
        <v>687</v>
      </c>
      <c r="B131" s="76"/>
      <c r="C131" s="80"/>
      <c r="D131" s="30">
        <f t="shared" si="37"/>
        <v>0</v>
      </c>
      <c r="E131" s="30">
        <f t="shared" si="38"/>
        <v>0</v>
      </c>
      <c r="F131" s="31">
        <f t="shared" si="39"/>
        <v>0</v>
      </c>
      <c r="G131" s="30">
        <f t="shared" si="40"/>
        <v>1</v>
      </c>
      <c r="H131" s="30">
        <f t="shared" si="41"/>
        <v>0</v>
      </c>
      <c r="I131" s="31">
        <f t="shared" si="42"/>
        <v>0</v>
      </c>
      <c r="J131" s="30">
        <f t="shared" si="43"/>
        <v>1</v>
      </c>
      <c r="K131" s="30" t="str">
        <f t="shared" si="44"/>
        <v/>
      </c>
      <c r="L131" s="30" t="str">
        <f t="shared" si="45"/>
        <v/>
      </c>
      <c r="N131" s="167"/>
      <c r="O131" s="168"/>
      <c r="P131" s="169"/>
    </row>
    <row r="132" spans="1:23" x14ac:dyDescent="0.25">
      <c r="A132" s="1" t="s">
        <v>688</v>
      </c>
      <c r="C132" s="74"/>
      <c r="D132" s="29">
        <f t="shared" si="37"/>
        <v>0</v>
      </c>
      <c r="E132" s="29">
        <f t="shared" si="38"/>
        <v>0</v>
      </c>
      <c r="F132" s="51">
        <f t="shared" si="39"/>
        <v>0</v>
      </c>
      <c r="G132" s="29">
        <f t="shared" si="40"/>
        <v>0</v>
      </c>
      <c r="H132" s="29">
        <f t="shared" si="41"/>
        <v>0</v>
      </c>
      <c r="I132" s="51">
        <f t="shared" si="42"/>
        <v>0</v>
      </c>
      <c r="J132" s="29" t="str">
        <f t="shared" si="43"/>
        <v/>
      </c>
      <c r="K132" s="29" t="str">
        <f t="shared" si="44"/>
        <v/>
      </c>
      <c r="L132" s="29" t="str">
        <f t="shared" si="45"/>
        <v/>
      </c>
      <c r="N132" s="167"/>
      <c r="O132" s="168"/>
      <c r="P132" s="169"/>
    </row>
    <row r="133" spans="1:23" x14ac:dyDescent="0.25">
      <c r="A133" s="2" t="s">
        <v>662</v>
      </c>
      <c r="B133" s="76"/>
      <c r="C133" s="80"/>
      <c r="D133" s="30">
        <f t="shared" si="37"/>
        <v>1</v>
      </c>
      <c r="E133" s="30">
        <f t="shared" si="38"/>
        <v>0</v>
      </c>
      <c r="F133" s="31">
        <f t="shared" si="39"/>
        <v>0</v>
      </c>
      <c r="G133" s="30">
        <f t="shared" si="40"/>
        <v>0</v>
      </c>
      <c r="H133" s="30">
        <f t="shared" si="41"/>
        <v>0</v>
      </c>
      <c r="I133" s="31">
        <f t="shared" si="42"/>
        <v>0</v>
      </c>
      <c r="J133" s="30" t="str">
        <f t="shared" si="43"/>
        <v/>
      </c>
      <c r="K133" s="30" t="str">
        <f t="shared" si="44"/>
        <v/>
      </c>
      <c r="L133" s="30" t="str">
        <f t="shared" si="45"/>
        <v/>
      </c>
      <c r="N133" s="167"/>
      <c r="O133" s="168"/>
      <c r="P133" s="169"/>
    </row>
    <row r="134" spans="1:23" x14ac:dyDescent="0.25">
      <c r="A134" s="1" t="s">
        <v>672</v>
      </c>
      <c r="C134" s="74"/>
      <c r="D134" s="29">
        <f t="shared" si="37"/>
        <v>0</v>
      </c>
      <c r="E134" s="29">
        <f t="shared" si="38"/>
        <v>0</v>
      </c>
      <c r="F134" s="51">
        <f t="shared" si="39"/>
        <v>0</v>
      </c>
      <c r="G134" s="29">
        <f t="shared" si="40"/>
        <v>0</v>
      </c>
      <c r="H134" s="29">
        <f t="shared" si="41"/>
        <v>0</v>
      </c>
      <c r="I134" s="51">
        <f t="shared" si="42"/>
        <v>0</v>
      </c>
      <c r="J134" s="29" t="str">
        <f t="shared" si="43"/>
        <v/>
      </c>
      <c r="K134" s="29" t="str">
        <f t="shared" si="44"/>
        <v/>
      </c>
      <c r="L134" s="29" t="str">
        <f t="shared" si="45"/>
        <v/>
      </c>
      <c r="N134" s="167"/>
      <c r="O134" s="168"/>
      <c r="P134" s="169"/>
    </row>
    <row r="135" spans="1:23" ht="15.75" thickBot="1" x14ac:dyDescent="0.3">
      <c r="A135" s="2" t="s">
        <v>676</v>
      </c>
      <c r="B135" s="76"/>
      <c r="C135" s="80"/>
      <c r="D135" s="30">
        <f t="shared" si="37"/>
        <v>0</v>
      </c>
      <c r="E135" s="30">
        <f t="shared" si="38"/>
        <v>0</v>
      </c>
      <c r="F135" s="31">
        <f t="shared" si="39"/>
        <v>0</v>
      </c>
      <c r="G135" s="30">
        <f t="shared" si="40"/>
        <v>1</v>
      </c>
      <c r="H135" s="30">
        <f t="shared" si="41"/>
        <v>0</v>
      </c>
      <c r="I135" s="31">
        <f t="shared" si="42"/>
        <v>0</v>
      </c>
      <c r="J135" s="76">
        <f t="shared" si="43"/>
        <v>1</v>
      </c>
      <c r="K135" s="76" t="str">
        <f t="shared" si="44"/>
        <v/>
      </c>
      <c r="L135" s="76" t="str">
        <f t="shared" si="45"/>
        <v/>
      </c>
      <c r="N135" s="170"/>
      <c r="O135" s="171"/>
      <c r="P135" s="172"/>
    </row>
    <row r="136" spans="1:23" x14ac:dyDescent="0.25">
      <c r="A136" s="1" t="s">
        <v>677</v>
      </c>
      <c r="C136" s="74"/>
      <c r="D136" s="29">
        <f t="shared" si="37"/>
        <v>0</v>
      </c>
      <c r="E136" s="29">
        <f t="shared" si="38"/>
        <v>0</v>
      </c>
      <c r="F136" s="51">
        <f t="shared" si="39"/>
        <v>0</v>
      </c>
      <c r="G136" s="29">
        <f t="shared" si="40"/>
        <v>0</v>
      </c>
      <c r="H136" s="29">
        <f t="shared" si="41"/>
        <v>0</v>
      </c>
      <c r="I136" s="51">
        <f t="shared" si="42"/>
        <v>0</v>
      </c>
      <c r="J136" t="str">
        <f t="shared" si="43"/>
        <v/>
      </c>
      <c r="K136" t="str">
        <f t="shared" si="44"/>
        <v/>
      </c>
      <c r="L136" t="str">
        <f t="shared" si="45"/>
        <v/>
      </c>
    </row>
    <row r="137" spans="1:23" x14ac:dyDescent="0.25">
      <c r="A137" s="2" t="s">
        <v>689</v>
      </c>
      <c r="B137" s="76"/>
      <c r="C137" s="80"/>
      <c r="D137" s="30">
        <f t="shared" si="37"/>
        <v>0</v>
      </c>
      <c r="E137" s="30">
        <f t="shared" si="38"/>
        <v>0</v>
      </c>
      <c r="F137" s="31">
        <f t="shared" si="39"/>
        <v>0</v>
      </c>
      <c r="G137" s="30">
        <f t="shared" si="40"/>
        <v>0</v>
      </c>
      <c r="H137" s="30">
        <f t="shared" si="41"/>
        <v>0</v>
      </c>
      <c r="I137" s="31">
        <f t="shared" si="42"/>
        <v>0</v>
      </c>
      <c r="J137" s="76" t="str">
        <f t="shared" si="43"/>
        <v/>
      </c>
      <c r="K137" s="76" t="str">
        <f t="shared" si="44"/>
        <v/>
      </c>
      <c r="L137" s="76" t="str">
        <f t="shared" si="45"/>
        <v/>
      </c>
    </row>
    <row r="138" spans="1:23" x14ac:dyDescent="0.25">
      <c r="A138" s="1" t="s">
        <v>678</v>
      </c>
      <c r="C138" s="74"/>
      <c r="D138" s="29">
        <f t="shared" si="37"/>
        <v>0</v>
      </c>
      <c r="E138" s="29">
        <f t="shared" si="38"/>
        <v>0</v>
      </c>
      <c r="F138" s="51">
        <f t="shared" si="39"/>
        <v>0</v>
      </c>
      <c r="G138" s="29">
        <f t="shared" si="40"/>
        <v>0</v>
      </c>
      <c r="H138" s="29">
        <f t="shared" si="41"/>
        <v>0</v>
      </c>
      <c r="I138" s="51">
        <f t="shared" si="42"/>
        <v>0</v>
      </c>
      <c r="J138" t="str">
        <f t="shared" si="43"/>
        <v/>
      </c>
      <c r="K138" t="str">
        <f t="shared" si="44"/>
        <v/>
      </c>
      <c r="L138" t="str">
        <f t="shared" si="45"/>
        <v/>
      </c>
    </row>
    <row r="139" spans="1:23" x14ac:dyDescent="0.25">
      <c r="A139" s="2" t="s">
        <v>690</v>
      </c>
      <c r="B139" s="76"/>
      <c r="C139" s="80"/>
      <c r="D139" s="30">
        <f t="shared" si="37"/>
        <v>0</v>
      </c>
      <c r="E139" s="30">
        <f t="shared" si="38"/>
        <v>0</v>
      </c>
      <c r="F139" s="31">
        <f t="shared" si="39"/>
        <v>0</v>
      </c>
      <c r="G139" s="30">
        <f t="shared" si="40"/>
        <v>0</v>
      </c>
      <c r="H139" s="30">
        <f t="shared" si="41"/>
        <v>0</v>
      </c>
      <c r="I139" s="31">
        <f t="shared" si="42"/>
        <v>0</v>
      </c>
      <c r="J139" s="76" t="str">
        <f t="shared" si="43"/>
        <v/>
      </c>
      <c r="K139" s="76" t="str">
        <f t="shared" si="44"/>
        <v/>
      </c>
      <c r="L139" s="76" t="str">
        <f t="shared" si="45"/>
        <v/>
      </c>
    </row>
    <row r="140" spans="1:23" x14ac:dyDescent="0.25">
      <c r="A140" s="1" t="s">
        <v>679</v>
      </c>
      <c r="C140" s="74"/>
      <c r="D140" s="29">
        <f t="shared" si="37"/>
        <v>0</v>
      </c>
      <c r="E140" s="29">
        <f t="shared" si="38"/>
        <v>0</v>
      </c>
      <c r="F140" s="51">
        <f t="shared" si="39"/>
        <v>0</v>
      </c>
      <c r="G140" s="29">
        <f t="shared" si="40"/>
        <v>0</v>
      </c>
      <c r="H140" s="29">
        <f t="shared" si="41"/>
        <v>0</v>
      </c>
      <c r="I140" s="51">
        <f t="shared" si="42"/>
        <v>0</v>
      </c>
      <c r="J140" t="str">
        <f t="shared" si="43"/>
        <v/>
      </c>
      <c r="K140" t="str">
        <f t="shared" si="44"/>
        <v/>
      </c>
      <c r="L140" t="str">
        <f t="shared" si="45"/>
        <v/>
      </c>
    </row>
    <row r="141" spans="1:23" x14ac:dyDescent="0.25">
      <c r="A141" s="84" t="s">
        <v>680</v>
      </c>
      <c r="B141" s="85"/>
      <c r="C141" s="86"/>
      <c r="D141" s="30">
        <f t="shared" si="37"/>
        <v>5</v>
      </c>
      <c r="E141" s="30">
        <f t="shared" si="38"/>
        <v>0</v>
      </c>
      <c r="F141" s="77">
        <f t="shared" si="39"/>
        <v>0</v>
      </c>
      <c r="G141" s="30">
        <f t="shared" si="40"/>
        <v>3</v>
      </c>
      <c r="H141" s="30">
        <f t="shared" si="41"/>
        <v>0</v>
      </c>
      <c r="I141" s="77">
        <f t="shared" si="42"/>
        <v>0</v>
      </c>
      <c r="J141" s="76">
        <f t="shared" si="43"/>
        <v>1.3333333333333333</v>
      </c>
      <c r="K141" s="76" t="str">
        <f t="shared" si="44"/>
        <v/>
      </c>
      <c r="L141" s="76" t="str">
        <f t="shared" si="45"/>
        <v/>
      </c>
    </row>
    <row r="142" spans="1:23" x14ac:dyDescent="0.25">
      <c r="D142" s="79">
        <f t="shared" ref="D142" si="46">SUM(D126:D141)</f>
        <v>6</v>
      </c>
      <c r="E142" s="78">
        <f>SUM(E126:E141)</f>
        <v>0</v>
      </c>
      <c r="F142" s="78">
        <f>SUM(F126:F141)</f>
        <v>0</v>
      </c>
      <c r="G142" s="79">
        <f t="shared" ref="G142:H142" si="47">SUM(G126:G141)</f>
        <v>5</v>
      </c>
      <c r="H142" s="78">
        <f t="shared" si="47"/>
        <v>0</v>
      </c>
      <c r="I142" s="78">
        <f>SUM(I126:I141)</f>
        <v>0</v>
      </c>
      <c r="J142" s="79">
        <f>IF(G142=0,"",(SUMIFS(OpenedNInitial,OpenedComplaintSource,H$57,OpenedComplaintReceived,"&gt;="&amp;$B$9,OpenedComplaintReceived,"&lt;="&amp;$B$10)/G142))</f>
        <v>5</v>
      </c>
      <c r="K142" s="78" t="str">
        <f>IF(H142=0,"",(SUMIFS(OpenedNInitial,OpenedComplaintSource,I$57,OpenedComplaintReceived,"&gt;="&amp;$B$9,OpenedComplaintReceived,"&lt;="&amp;$B$10)/H142))</f>
        <v/>
      </c>
      <c r="L142" s="78" t="str">
        <f>IF(I142=0,"",(SUMIFS(OpenedNInitial,OpenedComplaintSource,J$57,OpenedComplaintReceived,"&gt;="&amp;$B$9,OpenedComplaintReceived,"&lt;="&amp;$B$10)/I142))</f>
        <v/>
      </c>
    </row>
    <row r="143" spans="1:23" x14ac:dyDescent="0.25">
      <c r="O143" s="69"/>
      <c r="P143" s="69"/>
      <c r="Q143" s="69"/>
      <c r="R143" s="72"/>
      <c r="S143" s="72"/>
      <c r="T143" s="72"/>
      <c r="U143" s="72"/>
      <c r="V143" s="72"/>
      <c r="W143" s="72"/>
    </row>
    <row r="144" spans="1:23" ht="21" x14ac:dyDescent="0.25">
      <c r="A144" s="175" t="s">
        <v>692</v>
      </c>
      <c r="B144" s="175"/>
      <c r="C144" s="175"/>
      <c r="D144" s="175"/>
      <c r="E144" s="175"/>
      <c r="F144" s="175"/>
      <c r="G144" s="175"/>
      <c r="H144" s="175"/>
      <c r="I144" s="175"/>
      <c r="J144" s="175"/>
      <c r="K144" s="175"/>
      <c r="L144" s="175"/>
      <c r="M144" s="175"/>
      <c r="N144" s="175"/>
      <c r="O144" s="175"/>
      <c r="P144" s="175"/>
      <c r="Q144" s="175"/>
    </row>
    <row r="145" spans="1:17" x14ac:dyDescent="0.25">
      <c r="D145" s="220" t="s">
        <v>634</v>
      </c>
      <c r="E145" s="221"/>
      <c r="F145" s="222"/>
      <c r="G145" s="220" t="s">
        <v>25</v>
      </c>
      <c r="H145" s="221"/>
      <c r="I145" s="222"/>
      <c r="J145" s="220" t="s">
        <v>614</v>
      </c>
      <c r="K145" s="221"/>
      <c r="L145" s="221"/>
      <c r="M145" s="222"/>
      <c r="N145" s="220" t="s">
        <v>605</v>
      </c>
      <c r="O145" s="221"/>
      <c r="P145" s="221"/>
      <c r="Q145" s="221"/>
    </row>
    <row r="146" spans="1:17" ht="45" x14ac:dyDescent="0.25">
      <c r="A146" s="242" t="s">
        <v>735</v>
      </c>
      <c r="B146" s="242"/>
      <c r="C146" s="243"/>
      <c r="D146" s="48" t="s">
        <v>642</v>
      </c>
      <c r="E146" s="52" t="s">
        <v>730</v>
      </c>
      <c r="F146" s="52" t="s">
        <v>633</v>
      </c>
      <c r="G146" s="53" t="s">
        <v>28</v>
      </c>
      <c r="H146" s="52" t="s">
        <v>27</v>
      </c>
      <c r="I146" s="52" t="s">
        <v>26</v>
      </c>
      <c r="J146" s="53" t="s">
        <v>12</v>
      </c>
      <c r="K146" s="52" t="s">
        <v>13</v>
      </c>
      <c r="L146" s="52" t="s">
        <v>14</v>
      </c>
      <c r="M146" s="54" t="s">
        <v>15</v>
      </c>
      <c r="N146" s="53" t="s">
        <v>16</v>
      </c>
      <c r="O146" s="52" t="s">
        <v>17</v>
      </c>
      <c r="P146" s="52" t="s">
        <v>18</v>
      </c>
      <c r="Q146" s="52" t="s">
        <v>19</v>
      </c>
    </row>
    <row r="147" spans="1:17" x14ac:dyDescent="0.25">
      <c r="A147" s="81" t="s">
        <v>660</v>
      </c>
      <c r="B147" s="82"/>
      <c r="C147" s="83"/>
      <c r="D147" s="42">
        <f t="shared" ref="D147:D162" si="48">COUNTIFS(PendingRuleViolation,$A147,PendingCloseDate,"&gt;="&amp;$B$9,PendingCloseDate,"&lt;="&amp;$B$10) + COUNTIFS(OpenedRuleViolation,$A147,OpenedCloseDate,"&gt;="&amp;$B$9,OpenedCloseDate,"&lt;="&amp;$B$10)</f>
        <v>0</v>
      </c>
      <c r="E147" s="29" t="str">
        <f t="shared" ref="E147:E162" si="49">IF(D147=0, "", (SUMIFS(PendingLengthOfCase,PendingRuleViolation,$A147,PendingCloseDate,"&gt;="&amp;$B$9,PendingCloseDate,"&lt;="&amp;$B$10) + SUMIFS(OpenedLengthOfCase,OpenedRuleViolation,$A147,OpenedCloseDate,"&gt;="&amp;$B$9,OpenedCloseDate,"&lt;="&amp;$B$10)) / D147)</f>
        <v/>
      </c>
      <c r="F147" s="73">
        <f t="shared" ref="F147:F162" si="50">COUNTIFS(PendingRuleViolation,$A147,PendingCloseDate,"&gt;="&amp;$B$9,PendingCloseDate,"&lt;="&amp;$B$10, PendingAppealPending, "Yes") + COUNTIFS(OpenedRuleViolation,$A147,OpenedCloseDate,"&gt;="&amp;$B$9,OpenedCloseDate,"&lt;="&amp;$B$10, OpenedAppealPending, "Yes")</f>
        <v>0</v>
      </c>
      <c r="G147" s="29">
        <f t="shared" ref="G147:G162" si="51">COUNTIFS(OpenedRuleViolation, $A147, OpenedComplaintSource, E$72, OpenedCloseDate, "&gt;="&amp;$B$9, OpenedCloseDate, "&lt;="&amp;$B$10, OpenedStatus,"Closed")+COUNTIFS(PendingRuleViolation, $A147, PendingComplaintSource,E$72, PendingCloseDate, "&gt;="&amp;$B$9, PendingCloseDate, "&lt;="&amp;$B$10, PendingStatus, "Closed")</f>
        <v>0</v>
      </c>
      <c r="H147" s="29">
        <f t="shared" ref="H147:H162" si="52">COUNTIFS(OpenedRuleViolation, $A147, OpenedComplaintSource, F$72, OpenedCloseDate, "&gt;="&amp;$B$9, OpenedCloseDate, "&lt;="&amp;$B$10, OpenedStatus,"Closed")+COUNTIFS(PendingRuleViolation, $A147, PendingComplaintSource,F$72, PendingCloseDate, "&gt;="&amp;$B$9, PendingCloseDate, "&lt;="&amp;$B$10, PendingStatus, "Closed")</f>
        <v>0</v>
      </c>
      <c r="I147" s="73">
        <f t="shared" ref="I147:I162" si="53">COUNTIFS(OpenedRuleViolation, $A147, OpenedComplaintSource, G$72, OpenedCloseDate, "&gt;="&amp;$B$9, OpenedCloseDate, "&lt;="&amp;$B$10, OpenedStatus,"Closed")+COUNTIFS(PendingRuleViolation, $A147, PendingComplaintSource,G$72, PendingCloseDate, "&gt;="&amp;$B$9, PendingCloseDate, "&lt;="&amp;$B$10, PendingStatus, "Closed")</f>
        <v>0</v>
      </c>
      <c r="J147" s="42">
        <f t="shared" ref="J147:J162" si="54">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42">
        <f t="shared" ref="K147:K162" si="55">COUNTIFS(OpenedRuleViolation, $A147, OpenedCriminalDisposition, I$72, OpenedCloseDate, "&gt;="&amp;$B$9, OpenedCloseDate, "&lt;="&amp;$B$10, OpenedStatus, "Closed")+COUNTIFS(PendingRuleViolation, $A147, PendingCriminalDisposition, I$72, PendingCloseDate, "&gt;="&amp;$B$9, PendingCloseDate, "&lt;="&amp;$B$10, PendingStatus, "Closed")</f>
        <v>0</v>
      </c>
      <c r="L147" s="42">
        <f t="shared" ref="L147:L162" si="56">COUNTIFS(OpenedRuleViolation, $A147, OpenedCriminalDisposition, J$72, OpenedCloseDate, "&gt;="&amp;$B$9, OpenedCloseDate, "&lt;="&amp;$B$10, OpenedStatus, "Closed")+COUNTIFS(PendingRuleViolation, $A147, PendingCriminalDisposition, J$72, PendingCloseDate, "&gt;="&amp;$B$9, PendingCloseDate, "&lt;="&amp;$B$10, PendingStatus, "Closed")</f>
        <v>0</v>
      </c>
      <c r="M147" s="73">
        <f t="shared" ref="M147:M162" si="57">COUNTIFS(OpenedRuleViolation, $A147, OpenedCriminalDisposition, K$72, OpenedCloseDate, "&gt;="&amp;$B$9, OpenedCloseDate, "&lt;="&amp;$B$10, OpenedStatus, "Closed")+COUNTIFS(PendingRuleViolation, $A147, PendingCriminalDisposition, K$72, PendingCloseDate, "&gt;="&amp;$B$9, PendingCloseDate, "&lt;="&amp;$B$10, PendingStatus, "Closed")</f>
        <v>0</v>
      </c>
      <c r="N147" s="29">
        <f t="shared" ref="N147:N162" si="58">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29">
        <f t="shared" ref="O147:O162" si="59">COUNTIFS(OpenedRuleViolation, $A147, OpenedInternalDisposition, M$72, OpenedCloseDate, "&gt;="&amp;$B$9, OpenedCloseDate, "&lt;="&amp;$B$10, OpenedStatus, "Closed")+COUNTIFS(PendingRuleViolation, $A147, PendingInternalDisposition, L$57, PendingCloseDate, "&gt;="&amp;$B$9, PendingCloseDate, "&lt;="&amp;$B$10, PendingStatus, "Closed")</f>
        <v>0</v>
      </c>
      <c r="P147" s="29">
        <f t="shared" ref="P147:P162" si="60">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29">
        <f t="shared" ref="Q147:Q162" si="61">COUNTIFS(OpenedRuleViolation, $A147, OpenedInternalDisposition, O$72, OpenedCloseDate, "&gt;="&amp;$B$9, OpenedCloseDate, "&lt;="&amp;$B$10, OpenedStatus, "Closed")+COUNTIFS(PendingRuleViolation, $A147, PendingInternalDisposition, N$35, PendingCloseDate, "&gt;="&amp;$B$9, PendingCloseDate, "&lt;="&amp;$B$10, PendingStatus, "Closed")</f>
        <v>0</v>
      </c>
    </row>
    <row r="148" spans="1:17" x14ac:dyDescent="0.25">
      <c r="A148" s="2" t="s">
        <v>649</v>
      </c>
      <c r="B148" s="76"/>
      <c r="C148" s="80"/>
      <c r="D148" s="30">
        <f t="shared" si="48"/>
        <v>0</v>
      </c>
      <c r="E148" s="30" t="str">
        <f t="shared" si="49"/>
        <v/>
      </c>
      <c r="F148" s="31">
        <f t="shared" si="50"/>
        <v>0</v>
      </c>
      <c r="G148" s="30">
        <f t="shared" si="51"/>
        <v>0</v>
      </c>
      <c r="H148" s="30">
        <f t="shared" si="52"/>
        <v>0</v>
      </c>
      <c r="I148" s="31">
        <f t="shared" si="53"/>
        <v>0</v>
      </c>
      <c r="J148" s="30">
        <f t="shared" si="54"/>
        <v>0</v>
      </c>
      <c r="K148" s="30">
        <f t="shared" si="55"/>
        <v>0</v>
      </c>
      <c r="L148" s="30">
        <f t="shared" si="56"/>
        <v>0</v>
      </c>
      <c r="M148" s="31">
        <f t="shared" si="57"/>
        <v>0</v>
      </c>
      <c r="N148" s="30">
        <f t="shared" si="58"/>
        <v>0</v>
      </c>
      <c r="O148" s="30">
        <f t="shared" si="59"/>
        <v>0</v>
      </c>
      <c r="P148" s="30">
        <f t="shared" si="60"/>
        <v>0</v>
      </c>
      <c r="Q148" s="30">
        <f t="shared" si="61"/>
        <v>0</v>
      </c>
    </row>
    <row r="149" spans="1:17" x14ac:dyDescent="0.25">
      <c r="A149" s="1" t="s">
        <v>650</v>
      </c>
      <c r="C149" s="74"/>
      <c r="D149" s="29">
        <f t="shared" si="48"/>
        <v>0</v>
      </c>
      <c r="E149" s="29" t="str">
        <f t="shared" si="49"/>
        <v/>
      </c>
      <c r="F149" s="51">
        <f t="shared" si="50"/>
        <v>0</v>
      </c>
      <c r="G149" s="29">
        <f t="shared" si="51"/>
        <v>0</v>
      </c>
      <c r="H149" s="29">
        <f t="shared" si="52"/>
        <v>0</v>
      </c>
      <c r="I149" s="51">
        <f t="shared" si="53"/>
        <v>0</v>
      </c>
      <c r="J149" s="29">
        <f t="shared" si="54"/>
        <v>0</v>
      </c>
      <c r="K149" s="29">
        <f t="shared" si="55"/>
        <v>0</v>
      </c>
      <c r="L149" s="29">
        <f t="shared" si="56"/>
        <v>0</v>
      </c>
      <c r="M149" s="51">
        <f t="shared" si="57"/>
        <v>0</v>
      </c>
      <c r="N149" s="29">
        <f t="shared" si="58"/>
        <v>0</v>
      </c>
      <c r="O149" s="29">
        <f t="shared" si="59"/>
        <v>0</v>
      </c>
      <c r="P149" s="29">
        <f t="shared" si="60"/>
        <v>0</v>
      </c>
      <c r="Q149" s="29">
        <f t="shared" si="61"/>
        <v>0</v>
      </c>
    </row>
    <row r="150" spans="1:17" x14ac:dyDescent="0.25">
      <c r="A150" s="2" t="s">
        <v>686</v>
      </c>
      <c r="B150" s="76"/>
      <c r="C150" s="80"/>
      <c r="D150" s="30">
        <f t="shared" si="48"/>
        <v>0</v>
      </c>
      <c r="E150" s="30" t="str">
        <f t="shared" si="49"/>
        <v/>
      </c>
      <c r="F150" s="31">
        <f t="shared" si="50"/>
        <v>0</v>
      </c>
      <c r="G150" s="30">
        <f t="shared" si="51"/>
        <v>0</v>
      </c>
      <c r="H150" s="30">
        <f t="shared" si="52"/>
        <v>0</v>
      </c>
      <c r="I150" s="31">
        <f t="shared" si="53"/>
        <v>0</v>
      </c>
      <c r="J150" s="30">
        <f t="shared" si="54"/>
        <v>0</v>
      </c>
      <c r="K150" s="30">
        <f t="shared" si="55"/>
        <v>0</v>
      </c>
      <c r="L150" s="30">
        <f t="shared" si="56"/>
        <v>0</v>
      </c>
      <c r="M150" s="31">
        <f t="shared" si="57"/>
        <v>0</v>
      </c>
      <c r="N150" s="30">
        <f t="shared" si="58"/>
        <v>0</v>
      </c>
      <c r="O150" s="30">
        <f t="shared" si="59"/>
        <v>0</v>
      </c>
      <c r="P150" s="30">
        <f t="shared" si="60"/>
        <v>0</v>
      </c>
      <c r="Q150" s="30">
        <f t="shared" si="61"/>
        <v>0</v>
      </c>
    </row>
    <row r="151" spans="1:17" x14ac:dyDescent="0.25">
      <c r="A151" s="1" t="s">
        <v>661</v>
      </c>
      <c r="C151" s="74"/>
      <c r="D151" s="29">
        <f t="shared" si="48"/>
        <v>0</v>
      </c>
      <c r="E151" s="29" t="str">
        <f t="shared" si="49"/>
        <v/>
      </c>
      <c r="F151" s="51">
        <f t="shared" si="50"/>
        <v>0</v>
      </c>
      <c r="G151" s="29">
        <f t="shared" si="51"/>
        <v>0</v>
      </c>
      <c r="H151" s="29">
        <f t="shared" si="52"/>
        <v>0</v>
      </c>
      <c r="I151" s="51">
        <f t="shared" si="53"/>
        <v>0</v>
      </c>
      <c r="J151" s="29">
        <f t="shared" si="54"/>
        <v>0</v>
      </c>
      <c r="K151" s="29">
        <f t="shared" si="55"/>
        <v>0</v>
      </c>
      <c r="L151" s="29">
        <f t="shared" si="56"/>
        <v>0</v>
      </c>
      <c r="M151" s="51">
        <f t="shared" si="57"/>
        <v>0</v>
      </c>
      <c r="N151" s="29">
        <f t="shared" si="58"/>
        <v>0</v>
      </c>
      <c r="O151" s="29">
        <f t="shared" si="59"/>
        <v>0</v>
      </c>
      <c r="P151" s="29">
        <f t="shared" si="60"/>
        <v>0</v>
      </c>
      <c r="Q151" s="29">
        <f t="shared" si="61"/>
        <v>0</v>
      </c>
    </row>
    <row r="152" spans="1:17" x14ac:dyDescent="0.25">
      <c r="A152" s="2" t="s">
        <v>687</v>
      </c>
      <c r="B152" s="76"/>
      <c r="C152" s="80"/>
      <c r="D152" s="30">
        <f t="shared" si="48"/>
        <v>1</v>
      </c>
      <c r="E152" s="30">
        <f t="shared" ca="1" si="49"/>
        <v>34</v>
      </c>
      <c r="F152" s="31">
        <f t="shared" si="50"/>
        <v>0</v>
      </c>
      <c r="G152" s="30">
        <f t="shared" si="51"/>
        <v>1</v>
      </c>
      <c r="H152" s="30">
        <f t="shared" si="52"/>
        <v>0</v>
      </c>
      <c r="I152" s="31">
        <f t="shared" si="53"/>
        <v>0</v>
      </c>
      <c r="J152" s="30">
        <f t="shared" si="54"/>
        <v>0</v>
      </c>
      <c r="K152" s="30">
        <f t="shared" si="55"/>
        <v>0</v>
      </c>
      <c r="L152" s="30">
        <f t="shared" si="56"/>
        <v>0</v>
      </c>
      <c r="M152" s="31">
        <f t="shared" si="57"/>
        <v>0</v>
      </c>
      <c r="N152" s="30">
        <f t="shared" si="58"/>
        <v>0</v>
      </c>
      <c r="O152" s="30">
        <f t="shared" si="59"/>
        <v>0</v>
      </c>
      <c r="P152" s="30">
        <f t="shared" si="60"/>
        <v>0</v>
      </c>
      <c r="Q152" s="30">
        <f t="shared" si="61"/>
        <v>0</v>
      </c>
    </row>
    <row r="153" spans="1:17" x14ac:dyDescent="0.25">
      <c r="A153" s="1" t="s">
        <v>688</v>
      </c>
      <c r="C153" s="74"/>
      <c r="D153" s="29">
        <f t="shared" si="48"/>
        <v>0</v>
      </c>
      <c r="E153" s="29" t="str">
        <f t="shared" si="49"/>
        <v/>
      </c>
      <c r="F153" s="51">
        <f t="shared" si="50"/>
        <v>0</v>
      </c>
      <c r="G153" s="29">
        <f t="shared" si="51"/>
        <v>0</v>
      </c>
      <c r="H153" s="29">
        <f t="shared" si="52"/>
        <v>0</v>
      </c>
      <c r="I153" s="51">
        <f t="shared" si="53"/>
        <v>0</v>
      </c>
      <c r="J153" s="29">
        <f t="shared" si="54"/>
        <v>0</v>
      </c>
      <c r="K153" s="29">
        <f t="shared" si="55"/>
        <v>0</v>
      </c>
      <c r="L153" s="29">
        <f t="shared" si="56"/>
        <v>0</v>
      </c>
      <c r="M153" s="51">
        <f t="shared" si="57"/>
        <v>0</v>
      </c>
      <c r="N153" s="29">
        <f t="shared" si="58"/>
        <v>0</v>
      </c>
      <c r="O153" s="29">
        <f t="shared" si="59"/>
        <v>0</v>
      </c>
      <c r="P153" s="29">
        <f t="shared" si="60"/>
        <v>0</v>
      </c>
      <c r="Q153" s="29">
        <f t="shared" si="61"/>
        <v>0</v>
      </c>
    </row>
    <row r="154" spans="1:17" x14ac:dyDescent="0.25">
      <c r="A154" s="2" t="s">
        <v>662</v>
      </c>
      <c r="B154" s="76"/>
      <c r="C154" s="80"/>
      <c r="D154" s="30">
        <f t="shared" si="48"/>
        <v>0</v>
      </c>
      <c r="E154" s="30" t="str">
        <f t="shared" si="49"/>
        <v/>
      </c>
      <c r="F154" s="31">
        <f t="shared" si="50"/>
        <v>0</v>
      </c>
      <c r="G154" s="30">
        <f t="shared" si="51"/>
        <v>0</v>
      </c>
      <c r="H154" s="30">
        <f t="shared" si="52"/>
        <v>0</v>
      </c>
      <c r="I154" s="31">
        <f t="shared" si="53"/>
        <v>0</v>
      </c>
      <c r="J154" s="30">
        <f t="shared" si="54"/>
        <v>0</v>
      </c>
      <c r="K154" s="30">
        <f t="shared" si="55"/>
        <v>0</v>
      </c>
      <c r="L154" s="30">
        <f t="shared" si="56"/>
        <v>0</v>
      </c>
      <c r="M154" s="31">
        <f t="shared" si="57"/>
        <v>0</v>
      </c>
      <c r="N154" s="30">
        <f t="shared" si="58"/>
        <v>0</v>
      </c>
      <c r="O154" s="30">
        <f t="shared" si="59"/>
        <v>0</v>
      </c>
      <c r="P154" s="30">
        <f t="shared" si="60"/>
        <v>0</v>
      </c>
      <c r="Q154" s="30">
        <f t="shared" si="61"/>
        <v>0</v>
      </c>
    </row>
    <row r="155" spans="1:17" x14ac:dyDescent="0.25">
      <c r="A155" s="1" t="s">
        <v>672</v>
      </c>
      <c r="C155" s="74"/>
      <c r="D155" s="29">
        <f t="shared" si="48"/>
        <v>0</v>
      </c>
      <c r="E155" s="29" t="str">
        <f t="shared" si="49"/>
        <v/>
      </c>
      <c r="F155" s="51">
        <f t="shared" si="50"/>
        <v>0</v>
      </c>
      <c r="G155" s="29">
        <f t="shared" si="51"/>
        <v>0</v>
      </c>
      <c r="H155" s="29">
        <f t="shared" si="52"/>
        <v>0</v>
      </c>
      <c r="I155" s="51">
        <f t="shared" si="53"/>
        <v>0</v>
      </c>
      <c r="J155" s="29">
        <f t="shared" si="54"/>
        <v>0</v>
      </c>
      <c r="K155" s="29">
        <f t="shared" si="55"/>
        <v>0</v>
      </c>
      <c r="L155" s="29">
        <f t="shared" si="56"/>
        <v>0</v>
      </c>
      <c r="M155" s="51">
        <f t="shared" si="57"/>
        <v>0</v>
      </c>
      <c r="N155" s="29">
        <f t="shared" si="58"/>
        <v>0</v>
      </c>
      <c r="O155" s="29">
        <f t="shared" si="59"/>
        <v>0</v>
      </c>
      <c r="P155" s="29">
        <f t="shared" si="60"/>
        <v>0</v>
      </c>
      <c r="Q155" s="29">
        <f t="shared" si="61"/>
        <v>0</v>
      </c>
    </row>
    <row r="156" spans="1:17" x14ac:dyDescent="0.25">
      <c r="A156" s="2" t="s">
        <v>676</v>
      </c>
      <c r="B156" s="76"/>
      <c r="C156" s="80"/>
      <c r="D156" s="30">
        <f t="shared" si="48"/>
        <v>0</v>
      </c>
      <c r="E156" s="76" t="str">
        <f t="shared" si="49"/>
        <v/>
      </c>
      <c r="F156" s="31">
        <f t="shared" si="50"/>
        <v>0</v>
      </c>
      <c r="G156" s="30">
        <f t="shared" si="51"/>
        <v>0</v>
      </c>
      <c r="H156" s="30">
        <f t="shared" si="52"/>
        <v>0</v>
      </c>
      <c r="I156" s="31">
        <f t="shared" si="53"/>
        <v>0</v>
      </c>
      <c r="J156" s="30">
        <f t="shared" si="54"/>
        <v>0</v>
      </c>
      <c r="K156" s="30">
        <f t="shared" si="55"/>
        <v>0</v>
      </c>
      <c r="L156" s="30">
        <f t="shared" si="56"/>
        <v>0</v>
      </c>
      <c r="M156" s="31">
        <f t="shared" si="57"/>
        <v>0</v>
      </c>
      <c r="N156" s="30">
        <f t="shared" si="58"/>
        <v>0</v>
      </c>
      <c r="O156" s="30">
        <f t="shared" si="59"/>
        <v>0</v>
      </c>
      <c r="P156" s="30">
        <f t="shared" si="60"/>
        <v>0</v>
      </c>
      <c r="Q156" s="30">
        <f t="shared" si="61"/>
        <v>0</v>
      </c>
    </row>
    <row r="157" spans="1:17" x14ac:dyDescent="0.25">
      <c r="A157" s="1" t="s">
        <v>677</v>
      </c>
      <c r="C157" s="74"/>
      <c r="D157" s="29">
        <f t="shared" si="48"/>
        <v>0</v>
      </c>
      <c r="E157" t="str">
        <f t="shared" si="49"/>
        <v/>
      </c>
      <c r="F157" s="51">
        <f t="shared" si="50"/>
        <v>0</v>
      </c>
      <c r="G157" s="29">
        <f t="shared" si="51"/>
        <v>0</v>
      </c>
      <c r="H157" s="29">
        <f t="shared" si="52"/>
        <v>0</v>
      </c>
      <c r="I157" s="51">
        <f t="shared" si="53"/>
        <v>0</v>
      </c>
      <c r="J157" s="29">
        <f t="shared" si="54"/>
        <v>0</v>
      </c>
      <c r="K157" s="29">
        <f t="shared" si="55"/>
        <v>0</v>
      </c>
      <c r="L157" s="29">
        <f t="shared" si="56"/>
        <v>0</v>
      </c>
      <c r="M157" s="51">
        <f t="shared" si="57"/>
        <v>0</v>
      </c>
      <c r="N157" s="29">
        <f t="shared" si="58"/>
        <v>0</v>
      </c>
      <c r="O157" s="29">
        <f t="shared" si="59"/>
        <v>0</v>
      </c>
      <c r="P157" s="29">
        <f t="shared" si="60"/>
        <v>0</v>
      </c>
      <c r="Q157" s="29">
        <f t="shared" si="61"/>
        <v>0</v>
      </c>
    </row>
    <row r="158" spans="1:17" x14ac:dyDescent="0.25">
      <c r="A158" s="2" t="s">
        <v>689</v>
      </c>
      <c r="B158" s="76"/>
      <c r="C158" s="80"/>
      <c r="D158" s="30">
        <f t="shared" si="48"/>
        <v>0</v>
      </c>
      <c r="E158" s="76" t="str">
        <f t="shared" si="49"/>
        <v/>
      </c>
      <c r="F158" s="31">
        <f t="shared" si="50"/>
        <v>0</v>
      </c>
      <c r="G158" s="30">
        <f t="shared" si="51"/>
        <v>0</v>
      </c>
      <c r="H158" s="30">
        <f t="shared" si="52"/>
        <v>0</v>
      </c>
      <c r="I158" s="31">
        <f t="shared" si="53"/>
        <v>0</v>
      </c>
      <c r="J158" s="30">
        <f t="shared" si="54"/>
        <v>0</v>
      </c>
      <c r="K158" s="30">
        <f t="shared" si="55"/>
        <v>0</v>
      </c>
      <c r="L158" s="30">
        <f t="shared" si="56"/>
        <v>0</v>
      </c>
      <c r="M158" s="31">
        <f t="shared" si="57"/>
        <v>0</v>
      </c>
      <c r="N158" s="30">
        <f t="shared" si="58"/>
        <v>0</v>
      </c>
      <c r="O158" s="30">
        <f t="shared" si="59"/>
        <v>0</v>
      </c>
      <c r="P158" s="30">
        <f t="shared" si="60"/>
        <v>0</v>
      </c>
      <c r="Q158" s="30">
        <f t="shared" si="61"/>
        <v>0</v>
      </c>
    </row>
    <row r="159" spans="1:17" x14ac:dyDescent="0.25">
      <c r="A159" s="1" t="s">
        <v>678</v>
      </c>
      <c r="C159" s="74"/>
      <c r="D159" s="29">
        <f t="shared" si="48"/>
        <v>0</v>
      </c>
      <c r="E159" t="str">
        <f t="shared" si="49"/>
        <v/>
      </c>
      <c r="F159" s="51">
        <f t="shared" si="50"/>
        <v>0</v>
      </c>
      <c r="G159" s="29">
        <f t="shared" si="51"/>
        <v>0</v>
      </c>
      <c r="H159" s="29">
        <f t="shared" si="52"/>
        <v>0</v>
      </c>
      <c r="I159" s="51">
        <f t="shared" si="53"/>
        <v>0</v>
      </c>
      <c r="J159" s="29">
        <f t="shared" si="54"/>
        <v>0</v>
      </c>
      <c r="K159" s="29">
        <f t="shared" si="55"/>
        <v>0</v>
      </c>
      <c r="L159" s="29">
        <f t="shared" si="56"/>
        <v>0</v>
      </c>
      <c r="M159" s="51">
        <f t="shared" si="57"/>
        <v>0</v>
      </c>
      <c r="N159" s="29">
        <f t="shared" si="58"/>
        <v>0</v>
      </c>
      <c r="O159" s="29">
        <f t="shared" si="59"/>
        <v>0</v>
      </c>
      <c r="P159" s="29">
        <f t="shared" si="60"/>
        <v>0</v>
      </c>
      <c r="Q159" s="29">
        <f t="shared" si="61"/>
        <v>0</v>
      </c>
    </row>
    <row r="160" spans="1:17" x14ac:dyDescent="0.25">
      <c r="A160" s="2" t="s">
        <v>690</v>
      </c>
      <c r="B160" s="76"/>
      <c r="C160" s="80"/>
      <c r="D160" s="30">
        <f t="shared" si="48"/>
        <v>0</v>
      </c>
      <c r="E160" s="76" t="str">
        <f t="shared" si="49"/>
        <v/>
      </c>
      <c r="F160" s="31">
        <f t="shared" si="50"/>
        <v>0</v>
      </c>
      <c r="G160" s="30">
        <f t="shared" si="51"/>
        <v>0</v>
      </c>
      <c r="H160" s="30">
        <f t="shared" si="52"/>
        <v>0</v>
      </c>
      <c r="I160" s="31">
        <f t="shared" si="53"/>
        <v>0</v>
      </c>
      <c r="J160" s="30">
        <f t="shared" si="54"/>
        <v>0</v>
      </c>
      <c r="K160" s="30">
        <f t="shared" si="55"/>
        <v>0</v>
      </c>
      <c r="L160" s="30">
        <f t="shared" si="56"/>
        <v>0</v>
      </c>
      <c r="M160" s="31">
        <f t="shared" si="57"/>
        <v>0</v>
      </c>
      <c r="N160" s="30">
        <f t="shared" si="58"/>
        <v>0</v>
      </c>
      <c r="O160" s="30">
        <f t="shared" si="59"/>
        <v>0</v>
      </c>
      <c r="P160" s="30">
        <f t="shared" si="60"/>
        <v>0</v>
      </c>
      <c r="Q160" s="30">
        <f t="shared" si="61"/>
        <v>0</v>
      </c>
    </row>
    <row r="161" spans="1:17" x14ac:dyDescent="0.25">
      <c r="A161" s="1" t="s">
        <v>679</v>
      </c>
      <c r="C161" s="74"/>
      <c r="D161" s="29">
        <f t="shared" si="48"/>
        <v>0</v>
      </c>
      <c r="E161" t="str">
        <f t="shared" si="49"/>
        <v/>
      </c>
      <c r="F161" s="51">
        <f t="shared" si="50"/>
        <v>0</v>
      </c>
      <c r="G161" s="29">
        <f t="shared" si="51"/>
        <v>0</v>
      </c>
      <c r="H161" s="29">
        <f t="shared" si="52"/>
        <v>0</v>
      </c>
      <c r="I161" s="51">
        <f t="shared" si="53"/>
        <v>0</v>
      </c>
      <c r="J161" s="29">
        <f t="shared" si="54"/>
        <v>0</v>
      </c>
      <c r="K161" s="29">
        <f t="shared" si="55"/>
        <v>0</v>
      </c>
      <c r="L161" s="29">
        <f t="shared" si="56"/>
        <v>0</v>
      </c>
      <c r="M161" s="51">
        <f t="shared" si="57"/>
        <v>0</v>
      </c>
      <c r="N161" s="29">
        <f t="shared" si="58"/>
        <v>0</v>
      </c>
      <c r="O161" s="29">
        <f t="shared" si="59"/>
        <v>0</v>
      </c>
      <c r="P161" s="29">
        <f t="shared" si="60"/>
        <v>0</v>
      </c>
      <c r="Q161" s="29">
        <f t="shared" si="61"/>
        <v>0</v>
      </c>
    </row>
    <row r="162" spans="1:17" x14ac:dyDescent="0.25">
      <c r="A162" s="84" t="s">
        <v>680</v>
      </c>
      <c r="B162" s="85"/>
      <c r="C162" s="86"/>
      <c r="D162" s="30">
        <f t="shared" si="48"/>
        <v>1</v>
      </c>
      <c r="E162" s="76">
        <f t="shared" ca="1" si="49"/>
        <v>367</v>
      </c>
      <c r="F162" s="77">
        <f t="shared" si="50"/>
        <v>0</v>
      </c>
      <c r="G162" s="30">
        <f t="shared" si="51"/>
        <v>0</v>
      </c>
      <c r="H162" s="30">
        <f t="shared" si="52"/>
        <v>0</v>
      </c>
      <c r="I162" s="77">
        <f t="shared" si="53"/>
        <v>0</v>
      </c>
      <c r="J162" s="30">
        <f t="shared" si="54"/>
        <v>0</v>
      </c>
      <c r="K162" s="30">
        <f t="shared" si="55"/>
        <v>0</v>
      </c>
      <c r="L162" s="30">
        <f t="shared" si="56"/>
        <v>0</v>
      </c>
      <c r="M162" s="77">
        <f t="shared" si="57"/>
        <v>0</v>
      </c>
      <c r="N162" s="30">
        <f t="shared" si="58"/>
        <v>0</v>
      </c>
      <c r="O162" s="30">
        <f t="shared" si="59"/>
        <v>0</v>
      </c>
      <c r="P162" s="30">
        <f t="shared" si="60"/>
        <v>0</v>
      </c>
      <c r="Q162" s="30">
        <f t="shared" si="61"/>
        <v>0</v>
      </c>
    </row>
    <row r="163" spans="1:17" x14ac:dyDescent="0.25">
      <c r="D163" s="79">
        <f>SUM(D147:D162)</f>
        <v>2</v>
      </c>
      <c r="E163" s="78">
        <f t="shared" ref="E163:Q163" ca="1" si="62">SUM(E147:E162)</f>
        <v>401</v>
      </c>
      <c r="F163" s="78">
        <f t="shared" si="62"/>
        <v>0</v>
      </c>
      <c r="G163" s="79">
        <f t="shared" si="62"/>
        <v>1</v>
      </c>
      <c r="H163" s="78">
        <f>SUM(H147:H162)</f>
        <v>0</v>
      </c>
      <c r="I163" s="78">
        <f t="shared" si="62"/>
        <v>0</v>
      </c>
      <c r="J163" s="79">
        <f t="shared" si="62"/>
        <v>0</v>
      </c>
      <c r="K163" s="78">
        <f t="shared" si="62"/>
        <v>0</v>
      </c>
      <c r="L163" s="78">
        <f t="shared" si="62"/>
        <v>0</v>
      </c>
      <c r="M163" s="78">
        <f t="shared" si="62"/>
        <v>0</v>
      </c>
      <c r="N163" s="79">
        <f t="shared" si="62"/>
        <v>0</v>
      </c>
      <c r="O163" s="78">
        <f>SUM(O147:O162)</f>
        <v>0</v>
      </c>
      <c r="P163" s="78">
        <f t="shared" si="62"/>
        <v>0</v>
      </c>
      <c r="Q163" s="78">
        <f t="shared" si="62"/>
        <v>0</v>
      </c>
    </row>
    <row r="164" spans="1:17" x14ac:dyDescent="0.25">
      <c r="D164" s="69"/>
      <c r="E164" s="69"/>
      <c r="F164" s="69"/>
      <c r="G164" s="69"/>
      <c r="H164" s="69"/>
      <c r="I164" s="69"/>
      <c r="J164" s="69"/>
      <c r="K164" s="69"/>
      <c r="L164" s="69"/>
      <c r="M164" s="69"/>
      <c r="N164" s="69"/>
      <c r="O164" s="69"/>
      <c r="P164" s="69"/>
      <c r="Q164" s="69"/>
    </row>
    <row r="165" spans="1:17" x14ac:dyDescent="0.25">
      <c r="A165" s="246" t="str">
        <f>$B$8&amp;": Cases Closed, Alleged Other Rule Violations"</f>
        <v>Q1: Cases Closed, Alleged Other Rule Violations</v>
      </c>
      <c r="B165" s="246"/>
      <c r="C165" s="246"/>
      <c r="D165" s="246"/>
      <c r="E165" s="246"/>
      <c r="F165" s="246"/>
      <c r="G165" s="246"/>
      <c r="H165" s="246"/>
      <c r="I165" s="246"/>
      <c r="J165" s="246"/>
      <c r="K165" s="246"/>
      <c r="L165" s="246"/>
      <c r="M165" s="246"/>
      <c r="N165" s="246"/>
      <c r="O165" s="246"/>
      <c r="P165" s="246"/>
      <c r="Q165" s="246"/>
    </row>
    <row r="166" spans="1:17" x14ac:dyDescent="0.25">
      <c r="A166" s="246"/>
      <c r="B166" s="246"/>
      <c r="C166" s="246"/>
      <c r="D166" s="246"/>
      <c r="E166" s="246"/>
      <c r="F166" s="246"/>
      <c r="G166" s="246"/>
      <c r="H166" s="246"/>
      <c r="I166" s="246"/>
      <c r="J166" s="246"/>
      <c r="K166" s="246"/>
      <c r="L166" s="246"/>
      <c r="M166" s="246"/>
      <c r="N166" s="246"/>
      <c r="O166" s="246"/>
      <c r="P166" s="246"/>
      <c r="Q166" s="246"/>
    </row>
    <row r="167" spans="1:17" ht="21" customHeight="1" x14ac:dyDescent="0.25">
      <c r="A167" s="175" t="s">
        <v>736</v>
      </c>
      <c r="B167" s="175"/>
      <c r="C167" s="175"/>
      <c r="D167" s="175"/>
      <c r="E167" s="175"/>
      <c r="F167" s="175"/>
      <c r="G167" s="175"/>
      <c r="H167" s="175"/>
      <c r="I167" s="175"/>
      <c r="J167" s="175"/>
      <c r="K167" s="175"/>
      <c r="L167" s="175"/>
      <c r="M167" s="156" t="s">
        <v>33</v>
      </c>
      <c r="N167" s="156"/>
      <c r="O167" s="157">
        <f>'Start Here'!E$13</f>
        <v>0</v>
      </c>
      <c r="P167" s="157"/>
      <c r="Q167" s="157"/>
    </row>
    <row r="168" spans="1:17" ht="36" customHeight="1" x14ac:dyDescent="0.25">
      <c r="C168" s="74"/>
      <c r="D168" s="160" t="s">
        <v>645</v>
      </c>
      <c r="E168" s="160"/>
      <c r="F168" s="161"/>
      <c r="G168" s="173" t="s">
        <v>635</v>
      </c>
      <c r="H168" s="160"/>
      <c r="I168" s="161"/>
      <c r="J168" s="173" t="s">
        <v>631</v>
      </c>
      <c r="K168" s="160"/>
      <c r="L168" s="160"/>
      <c r="M168" s="156" t="s">
        <v>34</v>
      </c>
      <c r="N168" s="156"/>
      <c r="O168" s="12">
        <f>'Start Here'!$C$16</f>
        <v>2023</v>
      </c>
    </row>
    <row r="169" spans="1:17" x14ac:dyDescent="0.25">
      <c r="D169" s="220" t="s">
        <v>25</v>
      </c>
      <c r="E169" s="221"/>
      <c r="F169" s="222"/>
      <c r="G169" s="220" t="s">
        <v>25</v>
      </c>
      <c r="H169" s="221"/>
      <c r="I169" s="222"/>
      <c r="J169" s="220" t="s">
        <v>25</v>
      </c>
      <c r="K169" s="221"/>
      <c r="L169" s="221"/>
    </row>
    <row r="170" spans="1:17" ht="15.75" customHeight="1" x14ac:dyDescent="0.25">
      <c r="A170" s="227" t="s">
        <v>732</v>
      </c>
      <c r="B170" s="227"/>
      <c r="C170" s="228"/>
      <c r="D170" s="53" t="s">
        <v>28</v>
      </c>
      <c r="E170" s="52" t="s">
        <v>27</v>
      </c>
      <c r="F170" s="52" t="s">
        <v>26</v>
      </c>
      <c r="G170" s="56" t="s">
        <v>28</v>
      </c>
      <c r="H170" s="57" t="s">
        <v>27</v>
      </c>
      <c r="I170" s="57" t="s">
        <v>26</v>
      </c>
      <c r="J170" s="53" t="s">
        <v>28</v>
      </c>
      <c r="K170" s="52" t="s">
        <v>27</v>
      </c>
      <c r="L170" s="52" t="s">
        <v>26</v>
      </c>
      <c r="N170" s="120"/>
      <c r="O170" s="120"/>
      <c r="P170" s="120"/>
      <c r="Q170" s="120"/>
    </row>
    <row r="171" spans="1:17" ht="15.75" thickBot="1" x14ac:dyDescent="0.3">
      <c r="A171" s="63" t="s">
        <v>660</v>
      </c>
      <c r="B171" s="82"/>
      <c r="C171" s="83"/>
      <c r="D171" s="29">
        <f t="shared" ref="D171:F186" si="63">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29">
        <f t="shared" si="63"/>
        <v>0</v>
      </c>
      <c r="F171" s="73">
        <f t="shared" si="63"/>
        <v>0</v>
      </c>
      <c r="G171" s="29" t="str">
        <f t="shared" ref="G171:G186" si="64">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29" t="str">
        <f t="shared" ref="H171:H186" si="65">IF(E171=0, "", (SUMIFS(OpenedNSustained, OpenedMSSO, "Other rule violation", OpenedSustainedRuleViolation, $A171, OpenedComplaintSource, H$170, OpenedInternalDisposition, "Sustained", OpenedCloseDate, "&gt;="&amp;$B$9, OpenedCloseDate, "&lt;="&amp;$B$10) + SUMIFS(PendingNSustained, PendingMSSO, "Other rule violation", PendingSustainedRuleViolation, $A171, PendingComplaintSource, H$170, PendingInternalDisposition, "Sustained", PendingCloseDate, "&gt;="&amp;$B$9, PendingCloseDate, "&lt;="&amp;$B$10)) / E171)</f>
        <v/>
      </c>
      <c r="I171" s="73" t="str">
        <f t="shared" ref="I171:I186" si="66">IF(F171=0, "", (SUMIFS(OpenedNSustained, OpenedMSSO, "Other rule violation", OpenedSustainedRuleViolation, $A171, OpenedComplaintSource, I$170, OpenedInternalDisposition, "Sustained", OpenedCloseDate, "&gt;="&amp;$B$9, OpenedCloseDate, "&lt;="&amp;$B$10) + SUMIFS(PendingNSustained, PendingMSSO, "Other rule violation", PendingSustainedRuleViolation, $A171, PendingComplaintSource, I$170, PendingInternalDisposition, "Sustained", PendingCloseDate, "&gt;="&amp;$B$9, PendingCloseDate, "&lt;="&amp;$B$10)) / F171)</f>
        <v/>
      </c>
      <c r="J171" s="29">
        <f t="shared" ref="J171:L186" si="67">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29">
        <f t="shared" si="67"/>
        <v>0</v>
      </c>
      <c r="L171" s="29">
        <f t="shared" si="67"/>
        <v>0</v>
      </c>
      <c r="N171" s="120"/>
      <c r="O171" s="120"/>
      <c r="P171" s="120"/>
      <c r="Q171" s="120"/>
    </row>
    <row r="172" spans="1:17" ht="15" customHeight="1" x14ac:dyDescent="0.25">
      <c r="A172" s="32" t="s">
        <v>649</v>
      </c>
      <c r="B172" s="76"/>
      <c r="C172" s="80"/>
      <c r="D172" s="30">
        <f t="shared" si="63"/>
        <v>0</v>
      </c>
      <c r="E172" s="30">
        <f t="shared" si="63"/>
        <v>0</v>
      </c>
      <c r="F172" s="31">
        <f t="shared" si="63"/>
        <v>0</v>
      </c>
      <c r="G172" s="30" t="str">
        <f t="shared" si="64"/>
        <v/>
      </c>
      <c r="H172" s="30" t="str">
        <f t="shared" si="65"/>
        <v/>
      </c>
      <c r="I172" s="31" t="str">
        <f t="shared" si="66"/>
        <v/>
      </c>
      <c r="J172" s="30">
        <f t="shared" si="67"/>
        <v>0</v>
      </c>
      <c r="K172" s="30">
        <f t="shared" si="67"/>
        <v>0</v>
      </c>
      <c r="L172" s="30">
        <f t="shared" si="67"/>
        <v>0</v>
      </c>
      <c r="N172" s="164" t="s">
        <v>723</v>
      </c>
      <c r="O172" s="165"/>
      <c r="P172" s="166"/>
    </row>
    <row r="173" spans="1:17" x14ac:dyDescent="0.25">
      <c r="A173" s="33" t="s">
        <v>650</v>
      </c>
      <c r="C173" s="74"/>
      <c r="D173" s="29">
        <f t="shared" si="63"/>
        <v>0</v>
      </c>
      <c r="E173" s="29">
        <f t="shared" si="63"/>
        <v>0</v>
      </c>
      <c r="F173" s="51">
        <f t="shared" si="63"/>
        <v>0</v>
      </c>
      <c r="G173" s="29" t="str">
        <f t="shared" si="64"/>
        <v/>
      </c>
      <c r="H173" s="29" t="str">
        <f t="shared" si="65"/>
        <v/>
      </c>
      <c r="I173" s="51" t="str">
        <f t="shared" si="66"/>
        <v/>
      </c>
      <c r="J173" s="29">
        <f t="shared" si="67"/>
        <v>0</v>
      </c>
      <c r="K173" s="29">
        <f t="shared" si="67"/>
        <v>0</v>
      </c>
      <c r="L173" s="29">
        <f t="shared" si="67"/>
        <v>0</v>
      </c>
      <c r="N173" s="167"/>
      <c r="O173" s="168"/>
      <c r="P173" s="169"/>
    </row>
    <row r="174" spans="1:17" x14ac:dyDescent="0.25">
      <c r="A174" s="32" t="s">
        <v>686</v>
      </c>
      <c r="B174" s="76"/>
      <c r="C174" s="80"/>
      <c r="D174" s="30">
        <f t="shared" si="63"/>
        <v>0</v>
      </c>
      <c r="E174" s="30">
        <f t="shared" si="63"/>
        <v>0</v>
      </c>
      <c r="F174" s="31">
        <f t="shared" si="63"/>
        <v>0</v>
      </c>
      <c r="G174" s="30" t="str">
        <f t="shared" si="64"/>
        <v/>
      </c>
      <c r="H174" s="30" t="str">
        <f t="shared" si="65"/>
        <v/>
      </c>
      <c r="I174" s="31" t="str">
        <f t="shared" si="66"/>
        <v/>
      </c>
      <c r="J174" s="30">
        <f t="shared" si="67"/>
        <v>0</v>
      </c>
      <c r="K174" s="30">
        <f t="shared" si="67"/>
        <v>0</v>
      </c>
      <c r="L174" s="30">
        <f t="shared" si="67"/>
        <v>0</v>
      </c>
      <c r="N174" s="167"/>
      <c r="O174" s="168"/>
      <c r="P174" s="169"/>
    </row>
    <row r="175" spans="1:17" x14ac:dyDescent="0.25">
      <c r="A175" s="33" t="s">
        <v>661</v>
      </c>
      <c r="C175" s="74"/>
      <c r="D175" s="29">
        <f t="shared" si="63"/>
        <v>0</v>
      </c>
      <c r="E175" s="29">
        <f t="shared" si="63"/>
        <v>0</v>
      </c>
      <c r="F175" s="51">
        <f t="shared" si="63"/>
        <v>0</v>
      </c>
      <c r="G175" s="29" t="str">
        <f t="shared" si="64"/>
        <v/>
      </c>
      <c r="H175" s="29" t="str">
        <f t="shared" si="65"/>
        <v/>
      </c>
      <c r="I175" s="51" t="str">
        <f t="shared" si="66"/>
        <v/>
      </c>
      <c r="J175" s="29">
        <f t="shared" si="67"/>
        <v>0</v>
      </c>
      <c r="K175" s="29">
        <f t="shared" si="67"/>
        <v>0</v>
      </c>
      <c r="L175" s="29">
        <f t="shared" si="67"/>
        <v>0</v>
      </c>
      <c r="N175" s="167"/>
      <c r="O175" s="168"/>
      <c r="P175" s="169"/>
    </row>
    <row r="176" spans="1:17" x14ac:dyDescent="0.25">
      <c r="A176" s="32" t="s">
        <v>687</v>
      </c>
      <c r="B176" s="76"/>
      <c r="C176" s="80"/>
      <c r="D176" s="30">
        <f t="shared" si="63"/>
        <v>1</v>
      </c>
      <c r="E176" s="30">
        <f t="shared" si="63"/>
        <v>0</v>
      </c>
      <c r="F176" s="31">
        <f t="shared" si="63"/>
        <v>0</v>
      </c>
      <c r="G176" s="30">
        <f t="shared" si="64"/>
        <v>1</v>
      </c>
      <c r="H176" s="30" t="str">
        <f t="shared" si="65"/>
        <v/>
      </c>
      <c r="I176" s="31" t="str">
        <f t="shared" si="66"/>
        <v/>
      </c>
      <c r="J176" s="30">
        <f t="shared" si="67"/>
        <v>0</v>
      </c>
      <c r="K176" s="30">
        <f t="shared" si="67"/>
        <v>0</v>
      </c>
      <c r="L176" s="30">
        <f t="shared" si="67"/>
        <v>0</v>
      </c>
      <c r="N176" s="167"/>
      <c r="O176" s="168"/>
      <c r="P176" s="169"/>
    </row>
    <row r="177" spans="1:17" x14ac:dyDescent="0.25">
      <c r="A177" s="33" t="s">
        <v>688</v>
      </c>
      <c r="C177" s="74"/>
      <c r="D177" s="29">
        <f t="shared" si="63"/>
        <v>0</v>
      </c>
      <c r="E177" s="29">
        <f t="shared" si="63"/>
        <v>0</v>
      </c>
      <c r="F177" s="51">
        <f t="shared" si="63"/>
        <v>0</v>
      </c>
      <c r="G177" s="29" t="str">
        <f t="shared" si="64"/>
        <v/>
      </c>
      <c r="H177" s="29" t="str">
        <f t="shared" si="65"/>
        <v/>
      </c>
      <c r="I177" s="51" t="str">
        <f t="shared" si="66"/>
        <v/>
      </c>
      <c r="J177" s="29">
        <f t="shared" si="67"/>
        <v>0</v>
      </c>
      <c r="K177" s="29">
        <f t="shared" si="67"/>
        <v>0</v>
      </c>
      <c r="L177" s="29">
        <f t="shared" si="67"/>
        <v>0</v>
      </c>
      <c r="N177" s="167"/>
      <c r="O177" s="168"/>
      <c r="P177" s="169"/>
    </row>
    <row r="178" spans="1:17" x14ac:dyDescent="0.25">
      <c r="A178" s="32" t="s">
        <v>662</v>
      </c>
      <c r="B178" s="76"/>
      <c r="C178" s="80"/>
      <c r="D178" s="30">
        <f t="shared" si="63"/>
        <v>0</v>
      </c>
      <c r="E178" s="30">
        <f t="shared" si="63"/>
        <v>0</v>
      </c>
      <c r="F178" s="31">
        <f t="shared" si="63"/>
        <v>0</v>
      </c>
      <c r="G178" s="30" t="str">
        <f t="shared" si="64"/>
        <v/>
      </c>
      <c r="H178" s="30" t="str">
        <f t="shared" si="65"/>
        <v/>
      </c>
      <c r="I178" s="31" t="str">
        <f t="shared" si="66"/>
        <v/>
      </c>
      <c r="J178" s="30">
        <f t="shared" si="67"/>
        <v>0</v>
      </c>
      <c r="K178" s="30">
        <f t="shared" si="67"/>
        <v>0</v>
      </c>
      <c r="L178" s="30">
        <f t="shared" si="67"/>
        <v>0</v>
      </c>
      <c r="N178" s="167"/>
      <c r="O178" s="168"/>
      <c r="P178" s="169"/>
    </row>
    <row r="179" spans="1:17" x14ac:dyDescent="0.25">
      <c r="A179" s="33" t="s">
        <v>672</v>
      </c>
      <c r="C179" s="74"/>
      <c r="D179" s="29">
        <f t="shared" si="63"/>
        <v>0</v>
      </c>
      <c r="E179" s="29">
        <f t="shared" si="63"/>
        <v>0</v>
      </c>
      <c r="F179" s="51">
        <f t="shared" si="63"/>
        <v>0</v>
      </c>
      <c r="G179" s="29" t="str">
        <f t="shared" si="64"/>
        <v/>
      </c>
      <c r="H179" s="29" t="str">
        <f t="shared" si="65"/>
        <v/>
      </c>
      <c r="I179" s="51" t="str">
        <f t="shared" si="66"/>
        <v/>
      </c>
      <c r="J179" s="29">
        <f t="shared" si="67"/>
        <v>0</v>
      </c>
      <c r="K179" s="29">
        <f t="shared" si="67"/>
        <v>0</v>
      </c>
      <c r="L179" s="29">
        <f t="shared" si="67"/>
        <v>0</v>
      </c>
      <c r="N179" s="167"/>
      <c r="O179" s="168"/>
      <c r="P179" s="169"/>
    </row>
    <row r="180" spans="1:17" x14ac:dyDescent="0.25">
      <c r="A180" s="32" t="s">
        <v>676</v>
      </c>
      <c r="B180" s="76"/>
      <c r="C180" s="80"/>
      <c r="D180" s="30">
        <f t="shared" si="63"/>
        <v>0</v>
      </c>
      <c r="E180" s="30">
        <f t="shared" si="63"/>
        <v>0</v>
      </c>
      <c r="F180" s="31">
        <f t="shared" si="63"/>
        <v>0</v>
      </c>
      <c r="G180" s="30" t="str">
        <f t="shared" si="64"/>
        <v/>
      </c>
      <c r="H180" s="30" t="str">
        <f t="shared" si="65"/>
        <v/>
      </c>
      <c r="I180" s="31" t="str">
        <f t="shared" si="66"/>
        <v/>
      </c>
      <c r="J180" s="30">
        <f t="shared" si="67"/>
        <v>0</v>
      </c>
      <c r="K180" s="30">
        <f t="shared" si="67"/>
        <v>0</v>
      </c>
      <c r="L180" s="30">
        <f t="shared" si="67"/>
        <v>0</v>
      </c>
      <c r="N180" s="167"/>
      <c r="O180" s="168"/>
      <c r="P180" s="169"/>
    </row>
    <row r="181" spans="1:17" x14ac:dyDescent="0.25">
      <c r="A181" s="1" t="s">
        <v>677</v>
      </c>
      <c r="C181" s="74"/>
      <c r="D181" s="29">
        <f t="shared" si="63"/>
        <v>0</v>
      </c>
      <c r="E181" s="29">
        <f t="shared" si="63"/>
        <v>0</v>
      </c>
      <c r="F181" s="51">
        <f t="shared" si="63"/>
        <v>0</v>
      </c>
      <c r="G181" s="29" t="str">
        <f t="shared" si="64"/>
        <v/>
      </c>
      <c r="H181" s="29" t="str">
        <f t="shared" si="65"/>
        <v/>
      </c>
      <c r="I181" s="51" t="str">
        <f t="shared" si="66"/>
        <v/>
      </c>
      <c r="J181" s="29">
        <f t="shared" si="67"/>
        <v>0</v>
      </c>
      <c r="K181" s="29">
        <f t="shared" si="67"/>
        <v>0</v>
      </c>
      <c r="L181" s="29">
        <f t="shared" si="67"/>
        <v>0</v>
      </c>
      <c r="N181" s="167"/>
      <c r="O181" s="168"/>
      <c r="P181" s="169"/>
    </row>
    <row r="182" spans="1:17" x14ac:dyDescent="0.25">
      <c r="A182" s="2" t="s">
        <v>689</v>
      </c>
      <c r="B182" s="76"/>
      <c r="C182" s="80"/>
      <c r="D182" s="30">
        <f t="shared" si="63"/>
        <v>0</v>
      </c>
      <c r="E182" s="30">
        <f t="shared" si="63"/>
        <v>0</v>
      </c>
      <c r="F182" s="31">
        <f t="shared" si="63"/>
        <v>0</v>
      </c>
      <c r="G182" s="30" t="str">
        <f t="shared" si="64"/>
        <v/>
      </c>
      <c r="H182" s="30" t="str">
        <f t="shared" si="65"/>
        <v/>
      </c>
      <c r="I182" s="31" t="str">
        <f t="shared" si="66"/>
        <v/>
      </c>
      <c r="J182" s="30">
        <f t="shared" si="67"/>
        <v>0</v>
      </c>
      <c r="K182" s="30">
        <f t="shared" si="67"/>
        <v>0</v>
      </c>
      <c r="L182" s="30">
        <f t="shared" si="67"/>
        <v>0</v>
      </c>
      <c r="N182" s="167"/>
      <c r="O182" s="168"/>
      <c r="P182" s="169"/>
    </row>
    <row r="183" spans="1:17" x14ac:dyDescent="0.25">
      <c r="A183" s="1" t="s">
        <v>678</v>
      </c>
      <c r="C183" s="74"/>
      <c r="D183" s="29">
        <f t="shared" si="63"/>
        <v>0</v>
      </c>
      <c r="E183" s="29">
        <f t="shared" si="63"/>
        <v>0</v>
      </c>
      <c r="F183" s="51">
        <f t="shared" si="63"/>
        <v>0</v>
      </c>
      <c r="G183" s="29" t="str">
        <f t="shared" si="64"/>
        <v/>
      </c>
      <c r="H183" s="29" t="str">
        <f t="shared" si="65"/>
        <v/>
      </c>
      <c r="I183" s="51" t="str">
        <f t="shared" si="66"/>
        <v/>
      </c>
      <c r="J183" s="29">
        <f t="shared" si="67"/>
        <v>0</v>
      </c>
      <c r="K183" s="29">
        <f t="shared" si="67"/>
        <v>0</v>
      </c>
      <c r="L183" s="29">
        <f t="shared" si="67"/>
        <v>0</v>
      </c>
      <c r="N183" s="167"/>
      <c r="O183" s="168"/>
      <c r="P183" s="169"/>
    </row>
    <row r="184" spans="1:17" x14ac:dyDescent="0.25">
      <c r="A184" s="2" t="s">
        <v>690</v>
      </c>
      <c r="B184" s="76"/>
      <c r="C184" s="80"/>
      <c r="D184" s="30">
        <f t="shared" si="63"/>
        <v>0</v>
      </c>
      <c r="E184" s="30">
        <f t="shared" si="63"/>
        <v>0</v>
      </c>
      <c r="F184" s="31">
        <f t="shared" si="63"/>
        <v>0</v>
      </c>
      <c r="G184" s="30" t="str">
        <f t="shared" si="64"/>
        <v/>
      </c>
      <c r="H184" s="30" t="str">
        <f t="shared" si="65"/>
        <v/>
      </c>
      <c r="I184" s="31" t="str">
        <f t="shared" si="66"/>
        <v/>
      </c>
      <c r="J184" s="30">
        <f t="shared" si="67"/>
        <v>0</v>
      </c>
      <c r="K184" s="30">
        <f t="shared" si="67"/>
        <v>0</v>
      </c>
      <c r="L184" s="30">
        <f t="shared" si="67"/>
        <v>0</v>
      </c>
      <c r="N184" s="167"/>
      <c r="O184" s="168"/>
      <c r="P184" s="169"/>
    </row>
    <row r="185" spans="1:17" x14ac:dyDescent="0.25">
      <c r="A185" s="1" t="s">
        <v>679</v>
      </c>
      <c r="C185" s="74"/>
      <c r="D185" s="29">
        <f t="shared" si="63"/>
        <v>0</v>
      </c>
      <c r="E185" s="29">
        <f t="shared" si="63"/>
        <v>0</v>
      </c>
      <c r="F185" s="51">
        <f t="shared" si="63"/>
        <v>0</v>
      </c>
      <c r="G185" s="29" t="str">
        <f t="shared" si="64"/>
        <v/>
      </c>
      <c r="H185" s="29" t="str">
        <f t="shared" si="65"/>
        <v/>
      </c>
      <c r="I185" s="51" t="str">
        <f t="shared" si="66"/>
        <v/>
      </c>
      <c r="J185" s="29">
        <f t="shared" si="67"/>
        <v>0</v>
      </c>
      <c r="K185" s="29">
        <f t="shared" si="67"/>
        <v>0</v>
      </c>
      <c r="L185" s="29">
        <f t="shared" si="67"/>
        <v>0</v>
      </c>
      <c r="N185" s="167"/>
      <c r="O185" s="168"/>
      <c r="P185" s="169"/>
    </row>
    <row r="186" spans="1:17" ht="15.75" thickBot="1" x14ac:dyDescent="0.3">
      <c r="A186" s="2" t="s">
        <v>680</v>
      </c>
      <c r="B186" s="76"/>
      <c r="C186" s="80"/>
      <c r="D186" s="30">
        <f t="shared" si="63"/>
        <v>2</v>
      </c>
      <c r="E186" s="30">
        <f t="shared" si="63"/>
        <v>0</v>
      </c>
      <c r="F186" s="31">
        <f t="shared" si="63"/>
        <v>0</v>
      </c>
      <c r="G186" s="30">
        <f t="shared" si="64"/>
        <v>1.5</v>
      </c>
      <c r="H186" s="30" t="str">
        <f t="shared" si="65"/>
        <v/>
      </c>
      <c r="I186" s="31" t="str">
        <f t="shared" si="66"/>
        <v/>
      </c>
      <c r="J186" s="30">
        <f t="shared" si="67"/>
        <v>0</v>
      </c>
      <c r="K186" s="30">
        <f t="shared" si="67"/>
        <v>0</v>
      </c>
      <c r="L186" s="30">
        <f t="shared" si="67"/>
        <v>0</v>
      </c>
      <c r="N186" s="170"/>
      <c r="O186" s="171"/>
      <c r="P186" s="172"/>
    </row>
    <row r="187" spans="1:17" x14ac:dyDescent="0.25">
      <c r="A187" s="82"/>
      <c r="B187" s="82"/>
      <c r="C187" s="83"/>
      <c r="D187" s="78">
        <f>SUM(D171:D186)</f>
        <v>3</v>
      </c>
      <c r="E187" s="78">
        <f t="shared" ref="E187:F187" si="68">SUM(E171:E186)</f>
        <v>0</v>
      </c>
      <c r="F187" s="93">
        <f t="shared" si="68"/>
        <v>0</v>
      </c>
      <c r="G187" s="78">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1.3333333333333333</v>
      </c>
      <c r="H187" s="78"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93"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78">
        <f t="shared" ref="J187:L187" si="69">SUM(J171:J186)</f>
        <v>0</v>
      </c>
      <c r="K187" s="78">
        <f t="shared" si="69"/>
        <v>0</v>
      </c>
      <c r="L187" s="78">
        <f t="shared" si="69"/>
        <v>0</v>
      </c>
      <c r="M187" s="33"/>
      <c r="N187" s="69"/>
      <c r="P187" s="69"/>
      <c r="Q187" s="69"/>
    </row>
    <row r="188" spans="1:17" x14ac:dyDescent="0.25">
      <c r="D188" s="69"/>
      <c r="E188" s="69"/>
      <c r="F188" s="69"/>
      <c r="G188" s="69"/>
      <c r="H188" s="69"/>
      <c r="I188" s="69"/>
      <c r="J188" s="69"/>
      <c r="K188" s="69"/>
      <c r="M188" s="33"/>
      <c r="N188" s="69"/>
      <c r="P188" s="69"/>
      <c r="Q188" s="69"/>
    </row>
    <row r="189" spans="1:17" ht="21" customHeight="1" x14ac:dyDescent="0.25">
      <c r="A189" s="162" t="s">
        <v>720</v>
      </c>
      <c r="B189" s="162"/>
      <c r="C189" s="162"/>
      <c r="D189" s="162"/>
      <c r="E189" s="162"/>
      <c r="F189" s="162"/>
      <c r="G189" s="162"/>
      <c r="H189" s="162"/>
      <c r="I189" s="162"/>
      <c r="J189" s="162"/>
      <c r="K189" s="162"/>
      <c r="L189" s="162"/>
      <c r="M189" s="113"/>
      <c r="N189" s="113"/>
      <c r="O189" s="113"/>
      <c r="Q189" s="69"/>
    </row>
    <row r="190" spans="1:17" ht="40.5" customHeight="1" x14ac:dyDescent="0.25">
      <c r="A190" s="113"/>
      <c r="B190" s="113"/>
      <c r="C190" s="114"/>
      <c r="D190" s="160" t="s">
        <v>721</v>
      </c>
      <c r="E190" s="161"/>
      <c r="F190" s="160" t="s">
        <v>731</v>
      </c>
      <c r="G190" s="160"/>
      <c r="H190" s="113"/>
      <c r="I190" s="113"/>
      <c r="J190" s="113"/>
      <c r="K190" s="113"/>
      <c r="L190" s="113"/>
      <c r="M190" s="113"/>
      <c r="N190" s="113"/>
      <c r="O190" s="113"/>
      <c r="Q190" s="69"/>
    </row>
    <row r="191" spans="1:17" ht="33" customHeight="1" x14ac:dyDescent="0.25">
      <c r="D191" s="158" t="s">
        <v>722</v>
      </c>
      <c r="E191" s="229"/>
      <c r="F191" s="158" t="s">
        <v>722</v>
      </c>
      <c r="G191" s="159"/>
      <c r="H191" s="117"/>
      <c r="Q191" s="69"/>
    </row>
    <row r="192" spans="1:17" ht="45" customHeight="1" x14ac:dyDescent="0.25">
      <c r="A192" s="225" t="s">
        <v>724</v>
      </c>
      <c r="B192" s="225"/>
      <c r="C192" s="226"/>
      <c r="D192" s="109" t="s">
        <v>24</v>
      </c>
      <c r="E192" s="110" t="s">
        <v>636</v>
      </c>
      <c r="F192" s="67" t="s">
        <v>24</v>
      </c>
      <c r="G192" s="67" t="s">
        <v>636</v>
      </c>
      <c r="H192" s="117"/>
      <c r="Q192" s="69"/>
    </row>
    <row r="193" spans="1:17" x14ac:dyDescent="0.25">
      <c r="A193" s="63" t="s">
        <v>660</v>
      </c>
      <c r="B193" s="63"/>
      <c r="C193" s="83"/>
      <c r="D193" s="126">
        <f t="shared" ref="D193:D208" si="70">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127">
        <f t="shared" ref="E193:E208" si="71">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42" t="str">
        <f>IF($D193 = 0, "", (SUMIFS(PendingLengthOfCase, PendingMSO, "Other rule violation", PendingRuleViolation, $I193, PendingInternalDisposition, "Sustained", PendingCloseDate, "&gt;="&amp;$B$9, PendingCloseDate, "&lt;="&amp;$B$10) + SUMIFS(OpenedLengthOfCase, OpenedMSO, "Other rule violation", OpenedRuleViolation, $I193, OpenedInternalDisposition, "Sustained", OpenedCloseDate, "&gt;="&amp;$B$9, OpenedCloseDate, "&lt;="&amp;$B$10)) / ($D193))</f>
        <v/>
      </c>
      <c r="G193" s="42" t="str">
        <f t="shared" ref="G193:G208" si="72">IF($E193 = 0, "", (SUMIFS(PendingLengthOfCase, PendingMSO, "Other rule violation", PendingRuleViolation, $I193, PendingInternalDisposition, "&lt;&gt;Sustained", PendingCloseDate, "&gt;="&amp;$B$9, PendingCloseDate, "&lt;="&amp;$B$10) + SUMIFS(OpenedLengthOfCase, OpenedMSO, "Other rule violation", OpenedRuleViolation, $I193, OpenedInternalDisposition, "&lt;&gt;Sustained", OpenedCloseDate, "&gt;="&amp;$B$9, OpenedCloseDate, "&lt;="&amp;$B$10)) / $E193)</f>
        <v/>
      </c>
      <c r="H193" s="69"/>
      <c r="Q193" s="69"/>
    </row>
    <row r="194" spans="1:17" x14ac:dyDescent="0.25">
      <c r="A194" s="32" t="s">
        <v>649</v>
      </c>
      <c r="B194" s="32"/>
      <c r="C194" s="80"/>
      <c r="D194" s="128">
        <f t="shared" si="70"/>
        <v>0</v>
      </c>
      <c r="E194" s="129">
        <f t="shared" si="71"/>
        <v>0</v>
      </c>
      <c r="F194" s="30" t="str">
        <f t="shared" ref="F194:F208" si="73">IF(D194 = 0, "", (SUMIFS(PendingLengthOfCase, PendingMSO, "Other rule violation", PendingRuleViolation, $I194, PendingInternalDisposition, "Sustained", PendingCloseDate, "&gt;="&amp;$B$9, PendingCloseDate, "&lt;="&amp;$B$10) + SUMIFS(OpenedLengthOfCase, OpenedMSO, "Other rule violation", OpenedRuleViolation, $I194, OpenedInternalDisposition, "Sustained", OpenedCloseDate, "&gt;="&amp;$B$9, OpenedCloseDate, "&lt;="&amp;$B$10)) / (D194))</f>
        <v/>
      </c>
      <c r="G194" s="30" t="str">
        <f t="shared" si="72"/>
        <v/>
      </c>
      <c r="H194" s="69"/>
      <c r="Q194" s="69"/>
    </row>
    <row r="195" spans="1:17" x14ac:dyDescent="0.25">
      <c r="A195" s="33" t="s">
        <v>650</v>
      </c>
      <c r="B195" s="33"/>
      <c r="C195" s="74"/>
      <c r="D195" s="130">
        <f t="shared" si="70"/>
        <v>0</v>
      </c>
      <c r="E195" s="131">
        <f t="shared" si="71"/>
        <v>0</v>
      </c>
      <c r="F195" s="29" t="str">
        <f t="shared" si="73"/>
        <v/>
      </c>
      <c r="G195" s="29" t="str">
        <f t="shared" si="72"/>
        <v/>
      </c>
      <c r="H195" s="69"/>
      <c r="Q195" s="69"/>
    </row>
    <row r="196" spans="1:17" x14ac:dyDescent="0.25">
      <c r="A196" s="32" t="s">
        <v>686</v>
      </c>
      <c r="B196" s="32"/>
      <c r="C196" s="80"/>
      <c r="D196" s="128">
        <f t="shared" si="70"/>
        <v>0</v>
      </c>
      <c r="E196" s="129">
        <f t="shared" si="71"/>
        <v>0</v>
      </c>
      <c r="F196" s="30" t="str">
        <f t="shared" si="73"/>
        <v/>
      </c>
      <c r="G196" s="30" t="str">
        <f t="shared" si="72"/>
        <v/>
      </c>
      <c r="H196" s="69"/>
      <c r="Q196" s="69"/>
    </row>
    <row r="197" spans="1:17" x14ac:dyDescent="0.25">
      <c r="A197" s="33" t="s">
        <v>661</v>
      </c>
      <c r="B197" s="33"/>
      <c r="C197" s="74"/>
      <c r="D197" s="130">
        <f t="shared" si="70"/>
        <v>0</v>
      </c>
      <c r="E197" s="131">
        <f t="shared" si="71"/>
        <v>0</v>
      </c>
      <c r="F197" s="29" t="str">
        <f t="shared" si="73"/>
        <v/>
      </c>
      <c r="G197" s="29" t="str">
        <f t="shared" si="72"/>
        <v/>
      </c>
      <c r="H197" s="69"/>
      <c r="Q197" s="69"/>
    </row>
    <row r="198" spans="1:17" x14ac:dyDescent="0.25">
      <c r="A198" s="32" t="s">
        <v>687</v>
      </c>
      <c r="B198" s="32"/>
      <c r="C198" s="80"/>
      <c r="D198" s="128">
        <f t="shared" si="70"/>
        <v>1</v>
      </c>
      <c r="E198" s="129">
        <f t="shared" si="71"/>
        <v>0</v>
      </c>
      <c r="F198" s="30">
        <f t="shared" si="73"/>
        <v>0</v>
      </c>
      <c r="G198" s="30" t="str">
        <f t="shared" si="72"/>
        <v/>
      </c>
      <c r="H198" s="69"/>
      <c r="Q198" s="69"/>
    </row>
    <row r="199" spans="1:17" x14ac:dyDescent="0.25">
      <c r="A199" s="33" t="s">
        <v>688</v>
      </c>
      <c r="B199" s="33"/>
      <c r="C199" s="74"/>
      <c r="D199" s="130">
        <f t="shared" si="70"/>
        <v>0</v>
      </c>
      <c r="E199" s="131">
        <f t="shared" si="71"/>
        <v>0</v>
      </c>
      <c r="F199" s="29" t="str">
        <f t="shared" si="73"/>
        <v/>
      </c>
      <c r="G199" s="29" t="str">
        <f t="shared" si="72"/>
        <v/>
      </c>
      <c r="H199" s="69"/>
      <c r="Q199" s="69"/>
    </row>
    <row r="200" spans="1:17" x14ac:dyDescent="0.25">
      <c r="A200" s="32" t="s">
        <v>662</v>
      </c>
      <c r="B200" s="32"/>
      <c r="C200" s="80"/>
      <c r="D200" s="128">
        <f t="shared" si="70"/>
        <v>0</v>
      </c>
      <c r="E200" s="129">
        <f t="shared" si="71"/>
        <v>0</v>
      </c>
      <c r="F200" s="30" t="str">
        <f t="shared" si="73"/>
        <v/>
      </c>
      <c r="G200" s="30" t="str">
        <f t="shared" si="72"/>
        <v/>
      </c>
      <c r="H200" s="69"/>
      <c r="Q200" s="69"/>
    </row>
    <row r="201" spans="1:17" x14ac:dyDescent="0.25">
      <c r="A201" s="33" t="s">
        <v>672</v>
      </c>
      <c r="B201" s="33"/>
      <c r="C201" s="74"/>
      <c r="D201" s="130">
        <f t="shared" si="70"/>
        <v>0</v>
      </c>
      <c r="E201" s="131">
        <f t="shared" si="71"/>
        <v>0</v>
      </c>
      <c r="F201" s="29" t="str">
        <f t="shared" si="73"/>
        <v/>
      </c>
      <c r="G201" s="29" t="str">
        <f t="shared" si="72"/>
        <v/>
      </c>
      <c r="H201" s="69"/>
      <c r="Q201" s="69"/>
    </row>
    <row r="202" spans="1:17" x14ac:dyDescent="0.25">
      <c r="A202" s="32" t="s">
        <v>676</v>
      </c>
      <c r="B202" s="32"/>
      <c r="C202" s="80"/>
      <c r="D202" s="128">
        <f t="shared" si="70"/>
        <v>0</v>
      </c>
      <c r="E202" s="129">
        <f t="shared" si="71"/>
        <v>0</v>
      </c>
      <c r="F202" s="30" t="str">
        <f t="shared" si="73"/>
        <v/>
      </c>
      <c r="G202" s="30" t="str">
        <f t="shared" si="72"/>
        <v/>
      </c>
      <c r="H202" s="69"/>
      <c r="Q202" s="69"/>
    </row>
    <row r="203" spans="1:17" x14ac:dyDescent="0.25">
      <c r="A203" s="33" t="s">
        <v>677</v>
      </c>
      <c r="B203" s="69"/>
      <c r="C203" s="74"/>
      <c r="D203" s="130">
        <f t="shared" si="70"/>
        <v>0</v>
      </c>
      <c r="E203" s="131">
        <f t="shared" si="71"/>
        <v>0</v>
      </c>
      <c r="F203" s="69" t="str">
        <f t="shared" si="73"/>
        <v/>
      </c>
      <c r="G203" s="69" t="str">
        <f t="shared" si="72"/>
        <v/>
      </c>
      <c r="H203" s="69"/>
      <c r="Q203" s="69"/>
    </row>
    <row r="204" spans="1:17" x14ac:dyDescent="0.25">
      <c r="A204" s="32" t="s">
        <v>689</v>
      </c>
      <c r="B204" s="70"/>
      <c r="C204" s="80"/>
      <c r="D204" s="128">
        <f t="shared" si="70"/>
        <v>0</v>
      </c>
      <c r="E204" s="129">
        <f t="shared" si="71"/>
        <v>0</v>
      </c>
      <c r="F204" s="70" t="str">
        <f t="shared" si="73"/>
        <v/>
      </c>
      <c r="G204" s="70" t="str">
        <f t="shared" si="72"/>
        <v/>
      </c>
      <c r="H204" s="69"/>
      <c r="Q204" s="69"/>
    </row>
    <row r="205" spans="1:17" x14ac:dyDescent="0.25">
      <c r="A205" s="33" t="s">
        <v>678</v>
      </c>
      <c r="B205" s="69"/>
      <c r="C205" s="74"/>
      <c r="D205" s="130">
        <f t="shared" si="70"/>
        <v>0</v>
      </c>
      <c r="E205" s="131">
        <f t="shared" si="71"/>
        <v>0</v>
      </c>
      <c r="F205" s="69" t="str">
        <f t="shared" si="73"/>
        <v/>
      </c>
      <c r="G205" s="69" t="str">
        <f t="shared" si="72"/>
        <v/>
      </c>
      <c r="H205" s="69"/>
      <c r="Q205" s="69"/>
    </row>
    <row r="206" spans="1:17" x14ac:dyDescent="0.25">
      <c r="A206" s="32" t="s">
        <v>690</v>
      </c>
      <c r="B206" s="70"/>
      <c r="C206" s="80"/>
      <c r="D206" s="128">
        <f t="shared" si="70"/>
        <v>0</v>
      </c>
      <c r="E206" s="129">
        <f t="shared" si="71"/>
        <v>0</v>
      </c>
      <c r="F206" s="70" t="str">
        <f t="shared" si="73"/>
        <v/>
      </c>
      <c r="G206" s="70" t="str">
        <f t="shared" si="72"/>
        <v/>
      </c>
      <c r="H206" s="69"/>
      <c r="Q206" s="69"/>
    </row>
    <row r="207" spans="1:17" x14ac:dyDescent="0.25">
      <c r="A207" s="33" t="s">
        <v>679</v>
      </c>
      <c r="B207" s="69"/>
      <c r="C207" s="74"/>
      <c r="D207" s="130">
        <f t="shared" si="70"/>
        <v>0</v>
      </c>
      <c r="E207" s="131">
        <f t="shared" si="71"/>
        <v>0</v>
      </c>
      <c r="F207" s="69" t="str">
        <f t="shared" si="73"/>
        <v/>
      </c>
      <c r="G207" s="69" t="str">
        <f t="shared" si="72"/>
        <v/>
      </c>
      <c r="H207" s="69"/>
      <c r="Q207" s="69"/>
    </row>
    <row r="208" spans="1:17" x14ac:dyDescent="0.25">
      <c r="A208" s="32" t="s">
        <v>680</v>
      </c>
      <c r="B208" s="70"/>
      <c r="C208" s="80"/>
      <c r="D208" s="128">
        <f t="shared" si="70"/>
        <v>0</v>
      </c>
      <c r="E208" s="129">
        <f t="shared" si="71"/>
        <v>0</v>
      </c>
      <c r="F208" s="70" t="str">
        <f t="shared" si="73"/>
        <v/>
      </c>
      <c r="G208" s="70" t="str">
        <f t="shared" si="72"/>
        <v/>
      </c>
      <c r="H208" s="69"/>
      <c r="Q208" s="69"/>
    </row>
    <row r="209" spans="1:17" x14ac:dyDescent="0.25">
      <c r="A209" s="82"/>
      <c r="B209" s="82"/>
      <c r="C209" s="83"/>
      <c r="D209" s="132">
        <f>SUM(D193:D208)</f>
        <v>1</v>
      </c>
      <c r="E209" s="133">
        <f>SUM(E193:E208)</f>
        <v>0</v>
      </c>
      <c r="F209" s="78">
        <f ca="1">IF(D209 = 0, "", (SUMIFS(PendingLengthOfCase, PendingMSO, "Other rule violation", PendingInternalDisposition, "Sustained", PendingCloseDate, "&gt;="&amp;$B$9, PendingCloseDate, "&lt;="&amp;$B$10) + SUMIFS(OpenedLengthOfCase, OpenedMSO, "Other rule violation", OpenedInternalDisposition, "Sustained", OpenedCloseDate, "&gt;="&amp;$B$9, OpenedCloseDate, "&lt;="&amp;$B$10)) / D209)</f>
        <v>401</v>
      </c>
      <c r="G209" s="78" t="str">
        <f>IF(E209 = 0, "", (SUMIFS(PendingLengthOfCase, PendingMSO, "Other rule violation", PendingInternalDisposition, "&lt;&gt;Sustained", PendingCloseDate, "&gt;="&amp;$B$9, PendingCloseDate, "&lt;="&amp;$B$10) + SUMIFS(OpenedLengthOfCase, OpenedMSO, "Other rule violation", OpenedInternalDisposition, "&lt;&gt;Sustained", OpenedCloseDate, "&gt;="&amp;$B$9, OpenedCloseDate, "&lt;="&amp;$B$10)) / E209)</f>
        <v/>
      </c>
      <c r="H209" s="69"/>
      <c r="Q209" s="69"/>
    </row>
    <row r="210" spans="1:17" x14ac:dyDescent="0.25">
      <c r="A210" s="246" t="str">
        <f>$B$8&amp;": Cases Opened and Closed, Alleged Criminal Violations"</f>
        <v>Q1: Cases Opened and Closed, Alleged Criminal Violations</v>
      </c>
      <c r="B210" s="246"/>
      <c r="C210" s="246"/>
      <c r="D210" s="246"/>
      <c r="E210" s="246"/>
      <c r="F210" s="246"/>
      <c r="G210" s="246"/>
      <c r="H210" s="246"/>
      <c r="I210" s="246"/>
      <c r="J210" s="246"/>
      <c r="K210" s="246"/>
      <c r="L210" s="246"/>
      <c r="M210" s="246"/>
      <c r="N210" s="246"/>
      <c r="O210" s="246"/>
      <c r="P210" s="246"/>
      <c r="Q210" s="246"/>
    </row>
    <row r="211" spans="1:17" x14ac:dyDescent="0.25">
      <c r="A211" s="246"/>
      <c r="B211" s="246"/>
      <c r="C211" s="246"/>
      <c r="D211" s="246"/>
      <c r="E211" s="246"/>
      <c r="F211" s="246"/>
      <c r="G211" s="246"/>
      <c r="H211" s="246"/>
      <c r="I211" s="246"/>
      <c r="J211" s="246"/>
      <c r="K211" s="246"/>
      <c r="L211" s="246"/>
      <c r="M211" s="246"/>
      <c r="N211" s="246"/>
      <c r="O211" s="246"/>
      <c r="P211" s="246"/>
      <c r="Q211" s="246"/>
    </row>
    <row r="212" spans="1:17" ht="21" x14ac:dyDescent="0.25">
      <c r="A212" s="175" t="s">
        <v>693</v>
      </c>
      <c r="B212" s="175"/>
      <c r="C212" s="175"/>
      <c r="D212" s="175"/>
      <c r="E212" s="175"/>
      <c r="F212" s="175"/>
      <c r="G212" s="175"/>
      <c r="H212" s="175"/>
      <c r="I212" s="175"/>
      <c r="J212" s="175"/>
      <c r="K212" s="175"/>
      <c r="L212" s="175"/>
      <c r="M212" s="175"/>
      <c r="N212" s="175"/>
      <c r="O212" s="175"/>
      <c r="P212" s="175"/>
      <c r="Q212" s="175"/>
    </row>
    <row r="213" spans="1:17" x14ac:dyDescent="0.25">
      <c r="D213" s="221" t="s">
        <v>25</v>
      </c>
      <c r="E213" s="221"/>
      <c r="F213" s="221"/>
      <c r="G213" s="221"/>
      <c r="H213" s="221"/>
      <c r="I213" s="221"/>
      <c r="J213" s="221"/>
      <c r="K213" s="221"/>
      <c r="L213" s="221"/>
      <c r="M213" s="156" t="s">
        <v>33</v>
      </c>
      <c r="N213" s="156"/>
      <c r="O213" s="157">
        <f>'Start Here'!E$13</f>
        <v>0</v>
      </c>
      <c r="P213" s="157"/>
      <c r="Q213" s="157"/>
    </row>
    <row r="214" spans="1:17" ht="15" customHeight="1" x14ac:dyDescent="0.25">
      <c r="C214" s="230" t="s">
        <v>32</v>
      </c>
      <c r="D214" s="230"/>
      <c r="E214" s="231"/>
      <c r="F214" s="241" t="s">
        <v>624</v>
      </c>
      <c r="G214" s="230"/>
      <c r="H214" s="231"/>
      <c r="I214" s="247" t="s">
        <v>646</v>
      </c>
      <c r="J214" s="227"/>
      <c r="K214" s="227"/>
      <c r="M214" s="156" t="s">
        <v>34</v>
      </c>
      <c r="N214" s="156"/>
      <c r="O214" s="12">
        <f>'Start Here'!$C$16</f>
        <v>2023</v>
      </c>
    </row>
    <row r="215" spans="1:17" ht="16.5" customHeight="1" x14ac:dyDescent="0.25">
      <c r="A215" s="242" t="s">
        <v>737</v>
      </c>
      <c r="B215" s="242"/>
      <c r="C215" s="67" t="s">
        <v>28</v>
      </c>
      <c r="D215" s="52" t="s">
        <v>27</v>
      </c>
      <c r="E215" s="55" t="s">
        <v>26</v>
      </c>
      <c r="F215" s="53" t="s">
        <v>28</v>
      </c>
      <c r="G215" s="52" t="s">
        <v>27</v>
      </c>
      <c r="H215" s="55" t="s">
        <v>26</v>
      </c>
      <c r="I215" s="53" t="s">
        <v>28</v>
      </c>
      <c r="J215" s="52" t="s">
        <v>27</v>
      </c>
      <c r="K215" s="52" t="s">
        <v>26</v>
      </c>
    </row>
    <row r="216" spans="1:17" ht="15.75" thickBot="1" x14ac:dyDescent="0.3">
      <c r="A216" s="81" t="s">
        <v>659</v>
      </c>
      <c r="B216" s="83"/>
      <c r="C216" s="42">
        <f t="shared" ref="C216:E222" si="74">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29">
        <f t="shared" si="74"/>
        <v>0</v>
      </c>
      <c r="E216" s="73">
        <f t="shared" si="74"/>
        <v>0</v>
      </c>
      <c r="F216" s="29">
        <f t="shared" ref="F216:H222" si="75">COUNTIFS(OpenedCriminalViolation, $A216, OpenedComplaintSource, E$57, OpenedComplaintReceived, "&gt;="&amp;$B$9, OpenedComplaintReceived,"&lt;="&amp;$B$10)</f>
        <v>0</v>
      </c>
      <c r="G216" s="29">
        <f t="shared" si="75"/>
        <v>0</v>
      </c>
      <c r="H216" s="73">
        <f t="shared" si="75"/>
        <v>0</v>
      </c>
      <c r="I216" s="29" t="str">
        <f t="shared" ref="I216:K222" si="76">IF(F216=0,"",(SUMIFS(OpenedNInitial,OpenedCriminalViolation,$A216,OpenedComplaintSource,H$57,OpenedComplaintReceived,"&gt;="&amp;$B$9,OpenedComplaintReceived,"&lt;="&amp;$B$10)/F216))</f>
        <v/>
      </c>
      <c r="J216" s="29" t="str">
        <f t="shared" si="76"/>
        <v/>
      </c>
      <c r="K216" s="29" t="str">
        <f t="shared" si="76"/>
        <v/>
      </c>
    </row>
    <row r="217" spans="1:17" ht="15" customHeight="1" x14ac:dyDescent="0.25">
      <c r="A217" s="2" t="s">
        <v>681</v>
      </c>
      <c r="B217" s="80"/>
      <c r="C217" s="30">
        <f t="shared" si="74"/>
        <v>0</v>
      </c>
      <c r="D217" s="30">
        <f t="shared" si="74"/>
        <v>0</v>
      </c>
      <c r="E217" s="31">
        <f t="shared" si="74"/>
        <v>0</v>
      </c>
      <c r="F217" s="30">
        <f t="shared" si="75"/>
        <v>0</v>
      </c>
      <c r="G217" s="30">
        <f t="shared" si="75"/>
        <v>0</v>
      </c>
      <c r="H217" s="31">
        <f t="shared" si="75"/>
        <v>0</v>
      </c>
      <c r="I217" s="30" t="str">
        <f t="shared" si="76"/>
        <v/>
      </c>
      <c r="J217" s="30" t="str">
        <f t="shared" si="76"/>
        <v/>
      </c>
      <c r="K217" s="30" t="str">
        <f t="shared" si="76"/>
        <v/>
      </c>
      <c r="N217" s="164" t="s">
        <v>725</v>
      </c>
      <c r="O217" s="165"/>
      <c r="P217" s="166"/>
    </row>
    <row r="218" spans="1:17" x14ac:dyDescent="0.25">
      <c r="A218" s="1" t="s">
        <v>682</v>
      </c>
      <c r="B218" s="74"/>
      <c r="C218" s="29">
        <f t="shared" si="74"/>
        <v>0</v>
      </c>
      <c r="D218" s="29">
        <f t="shared" si="74"/>
        <v>0</v>
      </c>
      <c r="E218" s="51">
        <f t="shared" si="74"/>
        <v>0</v>
      </c>
      <c r="F218" s="29">
        <f t="shared" si="75"/>
        <v>0</v>
      </c>
      <c r="G218" s="29">
        <f t="shared" si="75"/>
        <v>0</v>
      </c>
      <c r="H218" s="51">
        <f t="shared" si="75"/>
        <v>0</v>
      </c>
      <c r="I218" s="29" t="str">
        <f t="shared" si="76"/>
        <v/>
      </c>
      <c r="J218" s="29" t="str">
        <f t="shared" si="76"/>
        <v/>
      </c>
      <c r="K218" s="29" t="str">
        <f t="shared" si="76"/>
        <v/>
      </c>
      <c r="N218" s="167"/>
      <c r="O218" s="168"/>
      <c r="P218" s="169"/>
    </row>
    <row r="219" spans="1:17" x14ac:dyDescent="0.25">
      <c r="A219" s="2" t="s">
        <v>683</v>
      </c>
      <c r="B219" s="80"/>
      <c r="C219" s="30">
        <f t="shared" si="74"/>
        <v>0</v>
      </c>
      <c r="D219" s="30">
        <f t="shared" si="74"/>
        <v>0</v>
      </c>
      <c r="E219" s="31">
        <f t="shared" si="74"/>
        <v>0</v>
      </c>
      <c r="F219" s="30">
        <f t="shared" si="75"/>
        <v>0</v>
      </c>
      <c r="G219" s="30">
        <f t="shared" si="75"/>
        <v>0</v>
      </c>
      <c r="H219" s="31">
        <f t="shared" si="75"/>
        <v>0</v>
      </c>
      <c r="I219" s="30" t="str">
        <f t="shared" si="76"/>
        <v/>
      </c>
      <c r="J219" s="30" t="str">
        <f t="shared" si="76"/>
        <v/>
      </c>
      <c r="K219" s="30" t="str">
        <f t="shared" si="76"/>
        <v/>
      </c>
      <c r="N219" s="167"/>
      <c r="O219" s="168"/>
      <c r="P219" s="169"/>
    </row>
    <row r="220" spans="1:17" x14ac:dyDescent="0.25">
      <c r="A220" s="1" t="s">
        <v>648</v>
      </c>
      <c r="B220" s="74"/>
      <c r="C220" s="29">
        <f t="shared" si="74"/>
        <v>0</v>
      </c>
      <c r="D220" s="29">
        <f t="shared" si="74"/>
        <v>0</v>
      </c>
      <c r="E220" s="51">
        <f t="shared" si="74"/>
        <v>0</v>
      </c>
      <c r="F220" s="29">
        <f t="shared" si="75"/>
        <v>0</v>
      </c>
      <c r="G220" s="29">
        <f t="shared" si="75"/>
        <v>0</v>
      </c>
      <c r="H220" s="51">
        <f t="shared" si="75"/>
        <v>0</v>
      </c>
      <c r="I220" s="29" t="str">
        <f t="shared" si="76"/>
        <v/>
      </c>
      <c r="J220" s="29" t="str">
        <f t="shared" si="76"/>
        <v/>
      </c>
      <c r="K220" s="29" t="str">
        <f t="shared" si="76"/>
        <v/>
      </c>
      <c r="N220" s="167"/>
      <c r="O220" s="168"/>
      <c r="P220" s="169"/>
    </row>
    <row r="221" spans="1:17" x14ac:dyDescent="0.25">
      <c r="A221" s="2" t="s">
        <v>684</v>
      </c>
      <c r="B221" s="80"/>
      <c r="C221" s="30">
        <f t="shared" si="74"/>
        <v>0</v>
      </c>
      <c r="D221" s="30">
        <f t="shared" si="74"/>
        <v>0</v>
      </c>
      <c r="E221" s="31">
        <f t="shared" si="74"/>
        <v>0</v>
      </c>
      <c r="F221" s="30">
        <f t="shared" si="75"/>
        <v>0</v>
      </c>
      <c r="G221" s="30">
        <f t="shared" si="75"/>
        <v>0</v>
      </c>
      <c r="H221" s="31">
        <f t="shared" si="75"/>
        <v>0</v>
      </c>
      <c r="I221" s="30" t="str">
        <f t="shared" si="76"/>
        <v/>
      </c>
      <c r="J221" s="30" t="str">
        <f t="shared" si="76"/>
        <v/>
      </c>
      <c r="K221" s="30" t="str">
        <f t="shared" si="76"/>
        <v/>
      </c>
      <c r="N221" s="167"/>
      <c r="O221" s="168"/>
      <c r="P221" s="169"/>
    </row>
    <row r="222" spans="1:17" x14ac:dyDescent="0.25">
      <c r="A222" s="1" t="s">
        <v>685</v>
      </c>
      <c r="B222" s="75"/>
      <c r="C222" s="29">
        <f t="shared" si="74"/>
        <v>0</v>
      </c>
      <c r="D222" s="29">
        <f t="shared" si="74"/>
        <v>0</v>
      </c>
      <c r="E222" s="51">
        <f t="shared" si="74"/>
        <v>0</v>
      </c>
      <c r="F222" s="29">
        <f t="shared" si="75"/>
        <v>0</v>
      </c>
      <c r="G222" s="29">
        <f t="shared" si="75"/>
        <v>0</v>
      </c>
      <c r="H222" s="51">
        <f t="shared" si="75"/>
        <v>0</v>
      </c>
      <c r="I222" s="29" t="str">
        <f t="shared" si="76"/>
        <v/>
      </c>
      <c r="J222" s="29" t="str">
        <f t="shared" si="76"/>
        <v/>
      </c>
      <c r="K222" s="29" t="str">
        <f t="shared" si="76"/>
        <v/>
      </c>
      <c r="N222" s="167"/>
      <c r="O222" s="168"/>
      <c r="P222" s="169"/>
    </row>
    <row r="223" spans="1:17" ht="15.75" thickBot="1" x14ac:dyDescent="0.3">
      <c r="A223" s="82"/>
      <c r="B223" s="82"/>
      <c r="C223" s="79">
        <f t="shared" ref="C223:H223" si="77">SUM(C216:C222)</f>
        <v>0</v>
      </c>
      <c r="D223" s="78">
        <f t="shared" si="77"/>
        <v>0</v>
      </c>
      <c r="E223" s="78">
        <f t="shared" si="77"/>
        <v>0</v>
      </c>
      <c r="F223" s="79">
        <f t="shared" si="77"/>
        <v>0</v>
      </c>
      <c r="G223" s="78">
        <f t="shared" si="77"/>
        <v>0</v>
      </c>
      <c r="H223" s="78">
        <f t="shared" si="77"/>
        <v>0</v>
      </c>
      <c r="I223" s="79" t="str">
        <f>IF(F223=0,"",(SUMIFS(OpenedNInitial,OpenedComplaintSource,H$57,OpenedComplaintReceived,"&gt;="&amp;$B$9,OpenedComplaintReceived,"&lt;="&amp;$B$10)/F223))</f>
        <v/>
      </c>
      <c r="J223" s="78" t="str">
        <f>IF(G223=0,"",(SUMIFS(OpenedNInitial,OpenedComplaintSource,I$57,OpenedComplaintReceived,"&gt;="&amp;$B$9,OpenedComplaintReceived,"&lt;="&amp;$B$10)/G223))</f>
        <v/>
      </c>
      <c r="K223" s="78" t="str">
        <f>IF(H223=0,"",(SUMIFS(OpenedNInitial,OpenedComplaintSource,J$57,OpenedComplaintReceived,"&gt;="&amp;$B$9,OpenedComplaintReceived,"&lt;="&amp;$B$10)/H223))</f>
        <v/>
      </c>
      <c r="N223" s="170"/>
      <c r="O223" s="171"/>
      <c r="P223" s="172"/>
    </row>
    <row r="224" spans="1:17" x14ac:dyDescent="0.25">
      <c r="O224" s="69"/>
      <c r="P224" s="69"/>
      <c r="Q224" s="69"/>
    </row>
    <row r="225" spans="1:17" ht="21" x14ac:dyDescent="0.25">
      <c r="A225" s="175" t="s">
        <v>694</v>
      </c>
      <c r="B225" s="175"/>
      <c r="C225" s="175"/>
      <c r="D225" s="175"/>
      <c r="E225" s="175"/>
      <c r="F225" s="175"/>
      <c r="G225" s="175"/>
      <c r="H225" s="175"/>
      <c r="I225" s="175"/>
      <c r="J225" s="175"/>
      <c r="K225" s="175"/>
      <c r="L225" s="175"/>
      <c r="M225" s="175"/>
      <c r="N225" s="175"/>
      <c r="O225" s="175"/>
      <c r="P225" s="175"/>
      <c r="Q225" s="175"/>
    </row>
    <row r="226" spans="1:17" x14ac:dyDescent="0.25">
      <c r="C226" s="220" t="s">
        <v>634</v>
      </c>
      <c r="D226" s="221"/>
      <c r="E226" s="222"/>
      <c r="F226" s="220" t="s">
        <v>25</v>
      </c>
      <c r="G226" s="221"/>
      <c r="H226" s="222"/>
      <c r="I226" s="220" t="s">
        <v>614</v>
      </c>
      <c r="J226" s="221"/>
      <c r="K226" s="221"/>
      <c r="L226" s="222"/>
      <c r="M226" s="220" t="s">
        <v>605</v>
      </c>
      <c r="N226" s="221"/>
      <c r="O226" s="221"/>
      <c r="P226" s="221"/>
    </row>
    <row r="227" spans="1:17" ht="32.25" customHeight="1" x14ac:dyDescent="0.25">
      <c r="A227" s="242" t="s">
        <v>737</v>
      </c>
      <c r="B227" s="243"/>
      <c r="C227" s="48" t="s">
        <v>642</v>
      </c>
      <c r="D227" s="52" t="s">
        <v>730</v>
      </c>
      <c r="E227" s="52" t="s">
        <v>633</v>
      </c>
      <c r="F227" s="53" t="s">
        <v>28</v>
      </c>
      <c r="G227" s="52" t="s">
        <v>27</v>
      </c>
      <c r="H227" s="52" t="s">
        <v>26</v>
      </c>
      <c r="I227" s="53" t="s">
        <v>12</v>
      </c>
      <c r="J227" s="52" t="s">
        <v>13</v>
      </c>
      <c r="K227" s="52" t="s">
        <v>14</v>
      </c>
      <c r="L227" s="54" t="s">
        <v>15</v>
      </c>
      <c r="M227" s="53" t="s">
        <v>16</v>
      </c>
      <c r="N227" s="52" t="s">
        <v>17</v>
      </c>
      <c r="O227" s="52" t="s">
        <v>18</v>
      </c>
      <c r="P227" s="52" t="s">
        <v>19</v>
      </c>
    </row>
    <row r="228" spans="1:17" x14ac:dyDescent="0.25">
      <c r="A228" s="81" t="s">
        <v>659</v>
      </c>
      <c r="B228" s="83"/>
      <c r="C228" s="42">
        <f t="shared" ref="C228:C234" si="78">COUNTIFS(PendingCriminalViolation,$A228,PendingCloseDate,"&gt;="&amp;$B$9,PendingCloseDate,"&lt;="&amp;$B$10) + COUNTIFS(OpenedCriminalViolation,$A228,OpenedCloseDate,"&gt;="&amp;$B$9,OpenedCloseDate,"&lt;="&amp;$B$10)</f>
        <v>0</v>
      </c>
      <c r="D228" s="29" t="str">
        <f t="shared" ref="D228:D234" si="79">IF(C228=0, "", (SUMIFS(PendingLengthOfCase,PendingCriminalViolation,$A228,PendingCloseDate,"&gt;="&amp;$B$9,PendingCloseDate,"&lt;="&amp;$B$10) + SUMIFS(OpenedLengthOfCase,OpenedCriminalViolation,$A228,OpenedCloseDate,"&gt;="&amp;$B$9,OpenedCloseDate,"&lt;="&amp;$B$10)) / C228)</f>
        <v/>
      </c>
      <c r="E228" s="73">
        <f t="shared" ref="E228:E234" si="80">COUNTIFS(PendingCriminalViolation,$A228,PendingCloseDate,"&gt;="&amp;$B$9,PendingCloseDate,"&lt;="&amp;$B$10, PendingAppealPending, "Yes") + COUNTIFS(OpenedCriminalViolation,$A228,OpenedCloseDate,"&gt;="&amp;$B$9,OpenedCloseDate,"&lt;="&amp;$B$10, OpenedAppealPending, "Yes")</f>
        <v>0</v>
      </c>
      <c r="F228" s="29">
        <f t="shared" ref="F228:H234" si="81">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29">
        <f t="shared" si="81"/>
        <v>0</v>
      </c>
      <c r="H228" s="73">
        <f t="shared" si="81"/>
        <v>0</v>
      </c>
      <c r="I228" s="42">
        <f t="shared" ref="I228:L234" si="82">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42">
        <f t="shared" si="82"/>
        <v>0</v>
      </c>
      <c r="K228" s="42">
        <f t="shared" si="82"/>
        <v>0</v>
      </c>
      <c r="L228" s="73">
        <f t="shared" si="82"/>
        <v>0</v>
      </c>
      <c r="M228" s="29">
        <f t="shared" ref="M228:N234" si="83">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29">
        <f t="shared" si="83"/>
        <v>0</v>
      </c>
      <c r="O228" s="29">
        <f t="shared" ref="O228:P234" si="84">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29">
        <f t="shared" si="84"/>
        <v>0</v>
      </c>
    </row>
    <row r="229" spans="1:17" x14ac:dyDescent="0.25">
      <c r="A229" s="2" t="s">
        <v>681</v>
      </c>
      <c r="B229" s="80"/>
      <c r="C229" s="30">
        <f t="shared" si="78"/>
        <v>0</v>
      </c>
      <c r="D229" s="30" t="str">
        <f t="shared" si="79"/>
        <v/>
      </c>
      <c r="E229" s="31">
        <f t="shared" si="80"/>
        <v>0</v>
      </c>
      <c r="F229" s="30">
        <f t="shared" si="81"/>
        <v>0</v>
      </c>
      <c r="G229" s="30">
        <f t="shared" si="81"/>
        <v>0</v>
      </c>
      <c r="H229" s="31">
        <f t="shared" si="81"/>
        <v>0</v>
      </c>
      <c r="I229" s="30">
        <f t="shared" si="82"/>
        <v>0</v>
      </c>
      <c r="J229" s="30">
        <f t="shared" si="82"/>
        <v>0</v>
      </c>
      <c r="K229" s="30">
        <f t="shared" si="82"/>
        <v>0</v>
      </c>
      <c r="L229" s="31">
        <f t="shared" si="82"/>
        <v>0</v>
      </c>
      <c r="M229" s="30">
        <f t="shared" si="83"/>
        <v>0</v>
      </c>
      <c r="N229" s="30">
        <f t="shared" si="83"/>
        <v>0</v>
      </c>
      <c r="O229" s="30">
        <f t="shared" si="84"/>
        <v>0</v>
      </c>
      <c r="P229" s="30">
        <f t="shared" si="84"/>
        <v>0</v>
      </c>
    </row>
    <row r="230" spans="1:17" x14ac:dyDescent="0.25">
      <c r="A230" s="1" t="s">
        <v>682</v>
      </c>
      <c r="B230" s="74"/>
      <c r="C230" s="29">
        <f t="shared" si="78"/>
        <v>0</v>
      </c>
      <c r="D230" s="29" t="str">
        <f t="shared" si="79"/>
        <v/>
      </c>
      <c r="E230" s="51">
        <f t="shared" si="80"/>
        <v>0</v>
      </c>
      <c r="F230" s="29">
        <f t="shared" si="81"/>
        <v>0</v>
      </c>
      <c r="G230" s="29">
        <f t="shared" si="81"/>
        <v>0</v>
      </c>
      <c r="H230" s="51">
        <f t="shared" si="81"/>
        <v>0</v>
      </c>
      <c r="I230" s="29">
        <f t="shared" si="82"/>
        <v>0</v>
      </c>
      <c r="J230" s="29">
        <f t="shared" si="82"/>
        <v>0</v>
      </c>
      <c r="K230" s="29">
        <f t="shared" si="82"/>
        <v>0</v>
      </c>
      <c r="L230" s="51">
        <f t="shared" si="82"/>
        <v>0</v>
      </c>
      <c r="M230" s="29">
        <f t="shared" si="83"/>
        <v>0</v>
      </c>
      <c r="N230" s="29">
        <f t="shared" si="83"/>
        <v>0</v>
      </c>
      <c r="O230" s="29">
        <f t="shared" si="84"/>
        <v>0</v>
      </c>
      <c r="P230" s="29">
        <f t="shared" si="84"/>
        <v>0</v>
      </c>
    </row>
    <row r="231" spans="1:17" x14ac:dyDescent="0.25">
      <c r="A231" s="2" t="s">
        <v>683</v>
      </c>
      <c r="B231" s="80"/>
      <c r="C231" s="30">
        <f t="shared" si="78"/>
        <v>0</v>
      </c>
      <c r="D231" s="30" t="str">
        <f t="shared" si="79"/>
        <v/>
      </c>
      <c r="E231" s="31">
        <f t="shared" si="80"/>
        <v>0</v>
      </c>
      <c r="F231" s="30">
        <f t="shared" si="81"/>
        <v>0</v>
      </c>
      <c r="G231" s="30">
        <f t="shared" si="81"/>
        <v>0</v>
      </c>
      <c r="H231" s="31">
        <f t="shared" si="81"/>
        <v>0</v>
      </c>
      <c r="I231" s="30">
        <f t="shared" si="82"/>
        <v>0</v>
      </c>
      <c r="J231" s="30">
        <f t="shared" si="82"/>
        <v>0</v>
      </c>
      <c r="K231" s="30">
        <f t="shared" si="82"/>
        <v>0</v>
      </c>
      <c r="L231" s="31">
        <f t="shared" si="82"/>
        <v>0</v>
      </c>
      <c r="M231" s="30">
        <f t="shared" si="83"/>
        <v>0</v>
      </c>
      <c r="N231" s="30">
        <f t="shared" si="83"/>
        <v>0</v>
      </c>
      <c r="O231" s="30">
        <f t="shared" si="84"/>
        <v>0</v>
      </c>
      <c r="P231" s="30">
        <f t="shared" si="84"/>
        <v>0</v>
      </c>
    </row>
    <row r="232" spans="1:17" x14ac:dyDescent="0.25">
      <c r="A232" s="1" t="s">
        <v>648</v>
      </c>
      <c r="B232" s="74"/>
      <c r="C232" s="29">
        <f t="shared" si="78"/>
        <v>0</v>
      </c>
      <c r="D232" s="29" t="str">
        <f t="shared" si="79"/>
        <v/>
      </c>
      <c r="E232" s="51">
        <f t="shared" si="80"/>
        <v>0</v>
      </c>
      <c r="F232" s="29">
        <f t="shared" si="81"/>
        <v>0</v>
      </c>
      <c r="G232" s="29">
        <f t="shared" si="81"/>
        <v>0</v>
      </c>
      <c r="H232" s="51">
        <f t="shared" si="81"/>
        <v>0</v>
      </c>
      <c r="I232" s="29">
        <f t="shared" si="82"/>
        <v>0</v>
      </c>
      <c r="J232" s="29">
        <f t="shared" si="82"/>
        <v>0</v>
      </c>
      <c r="K232" s="29">
        <f t="shared" si="82"/>
        <v>0</v>
      </c>
      <c r="L232" s="51">
        <f t="shared" si="82"/>
        <v>0</v>
      </c>
      <c r="M232" s="29">
        <f t="shared" si="83"/>
        <v>0</v>
      </c>
      <c r="N232" s="29">
        <f t="shared" si="83"/>
        <v>0</v>
      </c>
      <c r="O232" s="29">
        <f t="shared" si="84"/>
        <v>0</v>
      </c>
      <c r="P232" s="29">
        <f t="shared" si="84"/>
        <v>0</v>
      </c>
    </row>
    <row r="233" spans="1:17" x14ac:dyDescent="0.25">
      <c r="A233" s="2" t="s">
        <v>684</v>
      </c>
      <c r="B233" s="80"/>
      <c r="C233" s="30">
        <f t="shared" si="78"/>
        <v>0</v>
      </c>
      <c r="D233" s="30" t="str">
        <f t="shared" si="79"/>
        <v/>
      </c>
      <c r="E233" s="31">
        <f t="shared" si="80"/>
        <v>0</v>
      </c>
      <c r="F233" s="30">
        <f t="shared" si="81"/>
        <v>0</v>
      </c>
      <c r="G233" s="30">
        <f t="shared" si="81"/>
        <v>0</v>
      </c>
      <c r="H233" s="31">
        <f t="shared" si="81"/>
        <v>0</v>
      </c>
      <c r="I233" s="30">
        <f t="shared" si="82"/>
        <v>0</v>
      </c>
      <c r="J233" s="30">
        <f t="shared" si="82"/>
        <v>0</v>
      </c>
      <c r="K233" s="30">
        <f t="shared" si="82"/>
        <v>0</v>
      </c>
      <c r="L233" s="31">
        <f t="shared" si="82"/>
        <v>0</v>
      </c>
      <c r="M233" s="30">
        <f t="shared" si="83"/>
        <v>0</v>
      </c>
      <c r="N233" s="30">
        <f t="shared" si="83"/>
        <v>0</v>
      </c>
      <c r="O233" s="30">
        <f t="shared" si="84"/>
        <v>0</v>
      </c>
      <c r="P233" s="30">
        <f t="shared" si="84"/>
        <v>0</v>
      </c>
    </row>
    <row r="234" spans="1:17" x14ac:dyDescent="0.25">
      <c r="A234" s="1" t="s">
        <v>685</v>
      </c>
      <c r="B234" s="75"/>
      <c r="C234" s="29">
        <f t="shared" si="78"/>
        <v>0</v>
      </c>
      <c r="D234" s="29" t="str">
        <f t="shared" si="79"/>
        <v/>
      </c>
      <c r="E234" s="51">
        <f t="shared" si="80"/>
        <v>0</v>
      </c>
      <c r="F234" s="29">
        <f t="shared" si="81"/>
        <v>0</v>
      </c>
      <c r="G234" s="29">
        <f t="shared" si="81"/>
        <v>0</v>
      </c>
      <c r="H234" s="51">
        <f t="shared" si="81"/>
        <v>0</v>
      </c>
      <c r="I234" s="29">
        <f t="shared" si="82"/>
        <v>0</v>
      </c>
      <c r="J234" s="29">
        <f t="shared" si="82"/>
        <v>0</v>
      </c>
      <c r="K234" s="29">
        <f t="shared" si="82"/>
        <v>0</v>
      </c>
      <c r="L234" s="51">
        <f t="shared" si="82"/>
        <v>0</v>
      </c>
      <c r="M234" s="29">
        <f t="shared" si="83"/>
        <v>0</v>
      </c>
      <c r="N234" s="29">
        <f t="shared" si="83"/>
        <v>0</v>
      </c>
      <c r="O234" s="29">
        <f t="shared" si="84"/>
        <v>0</v>
      </c>
      <c r="P234" s="29">
        <f t="shared" si="84"/>
        <v>0</v>
      </c>
    </row>
    <row r="235" spans="1:17" x14ac:dyDescent="0.25">
      <c r="A235" s="82"/>
      <c r="B235" s="82"/>
      <c r="C235" s="79">
        <f>SUM(C228:C234)</f>
        <v>0</v>
      </c>
      <c r="D235" s="78" t="str">
        <f>IF(C235=0, "", SUM(D228:D234) / C235)</f>
        <v/>
      </c>
      <c r="E235" s="78">
        <f t="shared" ref="E235:P235" si="85">SUM(E228:E234)</f>
        <v>0</v>
      </c>
      <c r="F235" s="79">
        <f t="shared" si="85"/>
        <v>0</v>
      </c>
      <c r="G235" s="78">
        <f t="shared" si="85"/>
        <v>0</v>
      </c>
      <c r="H235" s="78">
        <f t="shared" si="85"/>
        <v>0</v>
      </c>
      <c r="I235" s="79">
        <f t="shared" si="85"/>
        <v>0</v>
      </c>
      <c r="J235" s="78">
        <f t="shared" si="85"/>
        <v>0</v>
      </c>
      <c r="K235" s="78">
        <f t="shared" si="85"/>
        <v>0</v>
      </c>
      <c r="L235" s="78">
        <f t="shared" si="85"/>
        <v>0</v>
      </c>
      <c r="M235" s="79">
        <f t="shared" si="85"/>
        <v>0</v>
      </c>
      <c r="N235" s="78">
        <f t="shared" si="85"/>
        <v>0</v>
      </c>
      <c r="O235" s="78">
        <f t="shared" si="85"/>
        <v>0</v>
      </c>
      <c r="P235" s="78">
        <f t="shared" si="85"/>
        <v>0</v>
      </c>
    </row>
    <row r="237" spans="1:17" x14ac:dyDescent="0.25">
      <c r="A237" s="246" t="str">
        <f>$B$8&amp;": Cases Closed, Alleged Criminal Violations"</f>
        <v>Q1: Cases Closed, Alleged Criminal Violations</v>
      </c>
      <c r="B237" s="246"/>
      <c r="C237" s="246"/>
      <c r="D237" s="246"/>
      <c r="E237" s="246"/>
      <c r="F237" s="246"/>
      <c r="G237" s="246"/>
      <c r="H237" s="246"/>
      <c r="I237" s="246"/>
      <c r="J237" s="246"/>
      <c r="K237" s="246"/>
      <c r="L237" s="246"/>
      <c r="M237" s="246"/>
      <c r="N237" s="246"/>
      <c r="O237" s="246"/>
      <c r="P237" s="246"/>
      <c r="Q237" s="246"/>
    </row>
    <row r="238" spans="1:17" x14ac:dyDescent="0.25">
      <c r="A238" s="246"/>
      <c r="B238" s="246"/>
      <c r="C238" s="246"/>
      <c r="D238" s="246"/>
      <c r="E238" s="246"/>
      <c r="F238" s="246"/>
      <c r="G238" s="246"/>
      <c r="H238" s="246"/>
      <c r="I238" s="246"/>
      <c r="J238" s="246"/>
      <c r="K238" s="246"/>
      <c r="L238" s="246"/>
      <c r="M238" s="246"/>
      <c r="N238" s="246"/>
      <c r="O238" s="246"/>
      <c r="P238" s="246"/>
      <c r="Q238" s="246"/>
    </row>
    <row r="239" spans="1:17" ht="21" x14ac:dyDescent="0.25">
      <c r="A239" s="175" t="s">
        <v>703</v>
      </c>
      <c r="B239" s="175"/>
      <c r="C239" s="175"/>
      <c r="D239" s="175"/>
      <c r="E239" s="175"/>
      <c r="F239" s="175"/>
      <c r="G239" s="175"/>
      <c r="H239" s="175"/>
      <c r="I239" s="175"/>
      <c r="J239" s="175"/>
      <c r="K239" s="175"/>
      <c r="L239" s="175"/>
      <c r="M239" s="156" t="s">
        <v>33</v>
      </c>
      <c r="N239" s="156"/>
      <c r="O239" s="157">
        <f>'Start Here'!E$13</f>
        <v>0</v>
      </c>
      <c r="P239" s="157"/>
      <c r="Q239" s="157"/>
    </row>
    <row r="240" spans="1:17" ht="43.15" customHeight="1" x14ac:dyDescent="0.25">
      <c r="C240" s="74"/>
      <c r="D240" s="160" t="s">
        <v>645</v>
      </c>
      <c r="E240" s="160"/>
      <c r="F240" s="161"/>
      <c r="G240" s="173" t="s">
        <v>635</v>
      </c>
      <c r="H240" s="160"/>
      <c r="I240" s="161"/>
      <c r="J240" s="173" t="s">
        <v>631</v>
      </c>
      <c r="K240" s="160"/>
      <c r="L240" s="160"/>
      <c r="M240" s="156" t="s">
        <v>34</v>
      </c>
      <c r="N240" s="156"/>
      <c r="O240" s="12">
        <f>'Start Here'!$C$16</f>
        <v>2023</v>
      </c>
    </row>
    <row r="241" spans="1:17" x14ac:dyDescent="0.25">
      <c r="D241" s="220" t="s">
        <v>25</v>
      </c>
      <c r="E241" s="221"/>
      <c r="F241" s="222"/>
      <c r="G241" s="220" t="s">
        <v>25</v>
      </c>
      <c r="H241" s="221"/>
      <c r="I241" s="222"/>
      <c r="J241" s="220" t="s">
        <v>25</v>
      </c>
      <c r="K241" s="221"/>
      <c r="L241" s="221"/>
    </row>
    <row r="242" spans="1:17" ht="30" x14ac:dyDescent="0.25">
      <c r="A242" s="227" t="s">
        <v>738</v>
      </c>
      <c r="B242" s="227"/>
      <c r="C242" s="228"/>
      <c r="D242" s="53" t="s">
        <v>28</v>
      </c>
      <c r="E242" s="52" t="s">
        <v>27</v>
      </c>
      <c r="F242" s="52" t="s">
        <v>26</v>
      </c>
      <c r="G242" s="56" t="s">
        <v>28</v>
      </c>
      <c r="H242" s="57" t="s">
        <v>27</v>
      </c>
      <c r="I242" s="57" t="s">
        <v>26</v>
      </c>
      <c r="J242" s="53" t="s">
        <v>28</v>
      </c>
      <c r="K242" s="52" t="s">
        <v>27</v>
      </c>
      <c r="L242" s="52" t="s">
        <v>26</v>
      </c>
    </row>
    <row r="243" spans="1:17" ht="15.75" thickBot="1" x14ac:dyDescent="0.3">
      <c r="A243" s="63" t="s">
        <v>659</v>
      </c>
      <c r="B243" s="82"/>
      <c r="C243" s="83"/>
      <c r="D243" s="29">
        <f t="shared" ref="D243:F249" si="86">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29">
        <f t="shared" si="86"/>
        <v>0</v>
      </c>
      <c r="F243" s="73">
        <f t="shared" si="86"/>
        <v>0</v>
      </c>
      <c r="G243" s="29" t="str">
        <f t="shared" ref="G243:I249" si="87">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29" t="str">
        <f t="shared" si="87"/>
        <v/>
      </c>
      <c r="I243" s="73" t="str">
        <f t="shared" si="87"/>
        <v/>
      </c>
      <c r="J243" s="29">
        <f t="shared" ref="J243:L249" si="88">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29">
        <f t="shared" si="88"/>
        <v>0</v>
      </c>
      <c r="L243" s="29">
        <f t="shared" si="88"/>
        <v>0</v>
      </c>
    </row>
    <row r="244" spans="1:17" ht="15" customHeight="1" x14ac:dyDescent="0.25">
      <c r="A244" s="32" t="s">
        <v>681</v>
      </c>
      <c r="B244" s="76"/>
      <c r="C244" s="80"/>
      <c r="D244" s="30">
        <f t="shared" si="86"/>
        <v>0</v>
      </c>
      <c r="E244" s="30">
        <f t="shared" si="86"/>
        <v>0</v>
      </c>
      <c r="F244" s="31">
        <f t="shared" si="86"/>
        <v>0</v>
      </c>
      <c r="G244" s="30" t="str">
        <f t="shared" si="87"/>
        <v/>
      </c>
      <c r="H244" s="30" t="str">
        <f t="shared" si="87"/>
        <v/>
      </c>
      <c r="I244" s="31" t="str">
        <f t="shared" si="87"/>
        <v/>
      </c>
      <c r="J244" s="30">
        <f t="shared" si="88"/>
        <v>0</v>
      </c>
      <c r="K244" s="30">
        <f t="shared" si="88"/>
        <v>0</v>
      </c>
      <c r="L244" s="30">
        <f t="shared" si="88"/>
        <v>0</v>
      </c>
      <c r="N244" s="164" t="s">
        <v>726</v>
      </c>
      <c r="O244" s="165"/>
      <c r="P244" s="166"/>
    </row>
    <row r="245" spans="1:17" x14ac:dyDescent="0.25">
      <c r="A245" s="33" t="s">
        <v>682</v>
      </c>
      <c r="C245" s="74"/>
      <c r="D245" s="29">
        <f t="shared" si="86"/>
        <v>0</v>
      </c>
      <c r="E245" s="29">
        <f t="shared" si="86"/>
        <v>0</v>
      </c>
      <c r="F245" s="51">
        <f t="shared" si="86"/>
        <v>0</v>
      </c>
      <c r="G245" s="29" t="str">
        <f t="shared" si="87"/>
        <v/>
      </c>
      <c r="H245" s="29" t="str">
        <f t="shared" si="87"/>
        <v/>
      </c>
      <c r="I245" s="51" t="str">
        <f t="shared" si="87"/>
        <v/>
      </c>
      <c r="J245" s="29">
        <f t="shared" si="88"/>
        <v>0</v>
      </c>
      <c r="K245" s="29">
        <f t="shared" si="88"/>
        <v>0</v>
      </c>
      <c r="L245" s="29">
        <f t="shared" si="88"/>
        <v>0</v>
      </c>
      <c r="N245" s="167"/>
      <c r="O245" s="168"/>
      <c r="P245" s="169"/>
    </row>
    <row r="246" spans="1:17" x14ac:dyDescent="0.25">
      <c r="A246" s="32" t="s">
        <v>683</v>
      </c>
      <c r="B246" s="76"/>
      <c r="C246" s="80"/>
      <c r="D246" s="30">
        <f t="shared" si="86"/>
        <v>0</v>
      </c>
      <c r="E246" s="30">
        <f t="shared" si="86"/>
        <v>0</v>
      </c>
      <c r="F246" s="31">
        <f t="shared" si="86"/>
        <v>0</v>
      </c>
      <c r="G246" s="30" t="str">
        <f t="shared" si="87"/>
        <v/>
      </c>
      <c r="H246" s="30" t="str">
        <f t="shared" si="87"/>
        <v/>
      </c>
      <c r="I246" s="31" t="str">
        <f t="shared" si="87"/>
        <v/>
      </c>
      <c r="J246" s="30">
        <f t="shared" si="88"/>
        <v>0</v>
      </c>
      <c r="K246" s="30">
        <f t="shared" si="88"/>
        <v>0</v>
      </c>
      <c r="L246" s="30">
        <f t="shared" si="88"/>
        <v>0</v>
      </c>
      <c r="N246" s="167"/>
      <c r="O246" s="168"/>
      <c r="P246" s="169"/>
    </row>
    <row r="247" spans="1:17" x14ac:dyDescent="0.25">
      <c r="A247" s="33" t="s">
        <v>648</v>
      </c>
      <c r="C247" s="74"/>
      <c r="D247" s="29">
        <f t="shared" si="86"/>
        <v>0</v>
      </c>
      <c r="E247" s="29">
        <f t="shared" si="86"/>
        <v>0</v>
      </c>
      <c r="F247" s="51">
        <f t="shared" si="86"/>
        <v>0</v>
      </c>
      <c r="G247" s="29" t="str">
        <f t="shared" si="87"/>
        <v/>
      </c>
      <c r="H247" s="29" t="str">
        <f t="shared" si="87"/>
        <v/>
      </c>
      <c r="I247" s="51" t="str">
        <f t="shared" si="87"/>
        <v/>
      </c>
      <c r="J247" s="29">
        <f t="shared" si="88"/>
        <v>0</v>
      </c>
      <c r="K247" s="29">
        <f t="shared" si="88"/>
        <v>0</v>
      </c>
      <c r="L247" s="29">
        <f t="shared" si="88"/>
        <v>0</v>
      </c>
      <c r="N247" s="167"/>
      <c r="O247" s="168"/>
      <c r="P247" s="169"/>
    </row>
    <row r="248" spans="1:17" x14ac:dyDescent="0.25">
      <c r="A248" s="32" t="s">
        <v>684</v>
      </c>
      <c r="B248" s="76"/>
      <c r="C248" s="80"/>
      <c r="D248" s="30">
        <f t="shared" si="86"/>
        <v>0</v>
      </c>
      <c r="E248" s="30">
        <f t="shared" si="86"/>
        <v>0</v>
      </c>
      <c r="F248" s="31">
        <f t="shared" si="86"/>
        <v>0</v>
      </c>
      <c r="G248" s="30" t="str">
        <f t="shared" si="87"/>
        <v/>
      </c>
      <c r="H248" s="30" t="str">
        <f t="shared" si="87"/>
        <v/>
      </c>
      <c r="I248" s="31" t="str">
        <f t="shared" si="87"/>
        <v/>
      </c>
      <c r="J248" s="30">
        <f t="shared" si="88"/>
        <v>0</v>
      </c>
      <c r="K248" s="30">
        <f t="shared" si="88"/>
        <v>0</v>
      </c>
      <c r="L248" s="30">
        <f t="shared" si="88"/>
        <v>0</v>
      </c>
      <c r="N248" s="167"/>
      <c r="O248" s="168"/>
      <c r="P248" s="169"/>
    </row>
    <row r="249" spans="1:17" x14ac:dyDescent="0.25">
      <c r="A249" s="33" t="s">
        <v>685</v>
      </c>
      <c r="C249" s="74"/>
      <c r="D249" s="29">
        <f t="shared" si="86"/>
        <v>0</v>
      </c>
      <c r="E249" s="29">
        <f t="shared" si="86"/>
        <v>0</v>
      </c>
      <c r="F249" s="51">
        <f t="shared" si="86"/>
        <v>0</v>
      </c>
      <c r="G249" s="29" t="str">
        <f t="shared" si="87"/>
        <v/>
      </c>
      <c r="H249" s="29" t="str">
        <f t="shared" si="87"/>
        <v/>
      </c>
      <c r="I249" s="51" t="str">
        <f t="shared" si="87"/>
        <v/>
      </c>
      <c r="J249" s="29">
        <f t="shared" si="88"/>
        <v>0</v>
      </c>
      <c r="K249" s="29">
        <f t="shared" si="88"/>
        <v>0</v>
      </c>
      <c r="L249" s="29">
        <f t="shared" si="88"/>
        <v>0</v>
      </c>
      <c r="N249" s="167"/>
      <c r="O249" s="168"/>
      <c r="P249" s="169"/>
    </row>
    <row r="250" spans="1:17" x14ac:dyDescent="0.25">
      <c r="A250" s="82"/>
      <c r="B250" s="82"/>
      <c r="C250" s="83"/>
      <c r="D250" s="78">
        <f>SUM(D243:D249)</f>
        <v>0</v>
      </c>
      <c r="E250" s="78">
        <f>SUM(E243:E249)</f>
        <v>0</v>
      </c>
      <c r="F250" s="93">
        <f>SUM(F243:F249)</f>
        <v>0</v>
      </c>
      <c r="G250" s="78"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78"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93"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78">
        <f>SUM(J243:J249)</f>
        <v>0</v>
      </c>
      <c r="K250" s="78">
        <f>SUM(K243:K249)</f>
        <v>0</v>
      </c>
      <c r="L250" s="78">
        <f>SUM(L243:L249)</f>
        <v>0</v>
      </c>
      <c r="M250" s="33"/>
      <c r="N250" s="167"/>
      <c r="O250" s="168"/>
      <c r="P250" s="169"/>
      <c r="Q250" s="69"/>
    </row>
    <row r="251" spans="1:17" x14ac:dyDescent="0.25">
      <c r="D251" s="69"/>
      <c r="E251" s="69"/>
      <c r="F251" s="69"/>
      <c r="G251" s="69"/>
      <c r="H251" s="69"/>
      <c r="I251" s="69"/>
      <c r="J251" s="69"/>
      <c r="K251" s="69"/>
      <c r="M251" s="33"/>
      <c r="N251" s="167"/>
      <c r="O251" s="168"/>
      <c r="P251" s="169"/>
      <c r="Q251" s="69"/>
    </row>
    <row r="252" spans="1:17" ht="48" customHeight="1" x14ac:dyDescent="0.25">
      <c r="A252" s="162" t="s">
        <v>739</v>
      </c>
      <c r="B252" s="162"/>
      <c r="C252" s="162"/>
      <c r="D252" s="162"/>
      <c r="E252" s="162"/>
      <c r="F252" s="162"/>
      <c r="G252" s="162"/>
      <c r="H252" s="117"/>
      <c r="N252" s="167"/>
      <c r="O252" s="168"/>
      <c r="P252" s="169"/>
      <c r="Q252" s="69"/>
    </row>
    <row r="253" spans="1:17" ht="47.25" customHeight="1" thickBot="1" x14ac:dyDescent="0.3">
      <c r="A253" s="113"/>
      <c r="B253" s="113"/>
      <c r="C253" s="114"/>
      <c r="D253" s="173" t="s">
        <v>721</v>
      </c>
      <c r="E253" s="161"/>
      <c r="F253" s="160" t="s">
        <v>731</v>
      </c>
      <c r="G253" s="160"/>
      <c r="H253" s="117"/>
      <c r="N253" s="170"/>
      <c r="O253" s="171"/>
      <c r="P253" s="172"/>
      <c r="Q253" s="69"/>
    </row>
    <row r="254" spans="1:17" ht="32.25" customHeight="1" x14ac:dyDescent="0.25">
      <c r="D254" s="158" t="s">
        <v>637</v>
      </c>
      <c r="E254" s="229"/>
      <c r="F254" s="159" t="s">
        <v>637</v>
      </c>
      <c r="G254" s="159"/>
      <c r="H254" s="117"/>
      <c r="N254" s="123"/>
      <c r="O254" s="123"/>
      <c r="P254" s="123"/>
      <c r="Q254" s="69"/>
    </row>
    <row r="255" spans="1:17" ht="45" customHeight="1" x14ac:dyDescent="0.25">
      <c r="A255" s="225" t="s">
        <v>737</v>
      </c>
      <c r="B255" s="225"/>
      <c r="C255" s="226"/>
      <c r="D255" s="109" t="s">
        <v>24</v>
      </c>
      <c r="E255" s="110" t="s">
        <v>636</v>
      </c>
      <c r="F255" s="67" t="s">
        <v>24</v>
      </c>
      <c r="G255" s="67" t="s">
        <v>636</v>
      </c>
      <c r="H255" s="69"/>
      <c r="Q255" s="69"/>
    </row>
    <row r="256" spans="1:17" x14ac:dyDescent="0.25">
      <c r="A256" s="63" t="s">
        <v>659</v>
      </c>
      <c r="B256" s="63"/>
      <c r="C256" s="83"/>
      <c r="D256" s="90">
        <f t="shared" ref="D256:D262" si="89">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83">
        <f t="shared" ref="E256:E262" si="90">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42" t="str">
        <f t="shared" ref="F256:F262" si="91">IF(D256 = 0, "", (SUMIFS(PendingLengthOfCase, PendingMSO, "Criminal violation", PendingCriminalViolation, $I256, PendingInternalDisposition, "Sustained", PendingCloseDate, "&gt;="&amp;$B$9, PendingCloseDate, "&lt;="&amp;$B$10) + SUMIFS(OpenedLengthOfCase, OpenedMSO, "Criminal violation", OpenedCriminalViolation, $I256, OpenedInternalDisposition, "Sustained", OpenedCloseDate, "&gt;="&amp;$B$9, OpenedCloseDate, "&lt;="&amp;$B$10)) / (D256))</f>
        <v/>
      </c>
      <c r="G256" s="42" t="str">
        <f t="shared" ref="G256:G262" si="92">IF($E256 = 0, "", (SUMIFS(PendingLengthOfCase, PendingMSO, "Criminal violation", PendingCriminalViolation, $I256, PendingInternalDisposition, "&lt;&gt;Sustained", PendingCloseDate, "&gt;="&amp;$B$9, PendingCloseDate, "&lt;="&amp;$B$10) + SUMIFS(OpenedLengthOfCase, OpenedMSO, "Criminal violation", OpenedCriminalViolation, $I256, OpenedInternalDisposition, "&lt;&gt;Sustained", OpenedCloseDate, "&gt;="&amp;$B$9, OpenedCloseDate, "&lt;="&amp;$B$10)) / $E256)</f>
        <v/>
      </c>
      <c r="H256" s="69"/>
      <c r="Q256" s="69"/>
    </row>
    <row r="257" spans="1:17" x14ac:dyDescent="0.25">
      <c r="A257" s="32" t="s">
        <v>681</v>
      </c>
      <c r="B257" s="32"/>
      <c r="C257" s="80"/>
      <c r="D257" s="124">
        <f t="shared" si="89"/>
        <v>0</v>
      </c>
      <c r="E257" s="80">
        <f t="shared" si="90"/>
        <v>0</v>
      </c>
      <c r="F257" s="30" t="str">
        <f t="shared" si="91"/>
        <v/>
      </c>
      <c r="G257" s="30" t="str">
        <f t="shared" si="92"/>
        <v/>
      </c>
      <c r="H257" s="69"/>
      <c r="Q257" s="69"/>
    </row>
    <row r="258" spans="1:17" x14ac:dyDescent="0.25">
      <c r="A258" s="33" t="s">
        <v>682</v>
      </c>
      <c r="B258" s="33"/>
      <c r="C258" s="74"/>
      <c r="D258" s="49">
        <f t="shared" si="89"/>
        <v>0</v>
      </c>
      <c r="E258" s="74">
        <f t="shared" si="90"/>
        <v>0</v>
      </c>
      <c r="F258" s="29" t="str">
        <f t="shared" si="91"/>
        <v/>
      </c>
      <c r="G258" s="29" t="str">
        <f t="shared" si="92"/>
        <v/>
      </c>
      <c r="H258" s="69"/>
      <c r="Q258" s="69"/>
    </row>
    <row r="259" spans="1:17" x14ac:dyDescent="0.25">
      <c r="A259" s="32" t="s">
        <v>683</v>
      </c>
      <c r="B259" s="32"/>
      <c r="C259" s="80"/>
      <c r="D259" s="124">
        <f t="shared" si="89"/>
        <v>0</v>
      </c>
      <c r="E259" s="80">
        <f t="shared" si="90"/>
        <v>0</v>
      </c>
      <c r="F259" s="30" t="str">
        <f t="shared" si="91"/>
        <v/>
      </c>
      <c r="G259" s="30" t="str">
        <f t="shared" si="92"/>
        <v/>
      </c>
      <c r="H259" s="69"/>
      <c r="Q259" s="69"/>
    </row>
    <row r="260" spans="1:17" x14ac:dyDescent="0.25">
      <c r="A260" s="33" t="s">
        <v>648</v>
      </c>
      <c r="B260" s="33"/>
      <c r="C260" s="74"/>
      <c r="D260" s="49">
        <f t="shared" si="89"/>
        <v>0</v>
      </c>
      <c r="E260" s="74">
        <f t="shared" si="90"/>
        <v>0</v>
      </c>
      <c r="F260" s="29" t="str">
        <f t="shared" si="91"/>
        <v/>
      </c>
      <c r="G260" s="29" t="str">
        <f t="shared" si="92"/>
        <v/>
      </c>
      <c r="H260" s="69"/>
      <c r="Q260" s="69"/>
    </row>
    <row r="261" spans="1:17" x14ac:dyDescent="0.25">
      <c r="A261" s="32" t="s">
        <v>684</v>
      </c>
      <c r="B261" s="32"/>
      <c r="C261" s="80"/>
      <c r="D261" s="124">
        <f t="shared" si="89"/>
        <v>0</v>
      </c>
      <c r="E261" s="80">
        <f t="shared" si="90"/>
        <v>0</v>
      </c>
      <c r="F261" s="30" t="str">
        <f t="shared" si="91"/>
        <v/>
      </c>
      <c r="G261" s="30" t="str">
        <f t="shared" si="92"/>
        <v/>
      </c>
      <c r="H261" s="69"/>
      <c r="Q261" s="69"/>
    </row>
    <row r="262" spans="1:17" x14ac:dyDescent="0.25">
      <c r="A262" s="33" t="s">
        <v>685</v>
      </c>
      <c r="B262" s="33"/>
      <c r="C262" s="74"/>
      <c r="D262" s="49">
        <f t="shared" si="89"/>
        <v>0</v>
      </c>
      <c r="E262" s="74">
        <f t="shared" si="90"/>
        <v>0</v>
      </c>
      <c r="F262" s="29" t="str">
        <f t="shared" si="91"/>
        <v/>
      </c>
      <c r="G262" s="29" t="str">
        <f t="shared" si="92"/>
        <v/>
      </c>
      <c r="H262" s="69"/>
      <c r="Q262" s="69"/>
    </row>
    <row r="263" spans="1:17" x14ac:dyDescent="0.25">
      <c r="A263" s="82"/>
      <c r="B263" s="82"/>
      <c r="C263" s="83"/>
      <c r="D263" s="125">
        <f>SUM(D256:D262)</f>
        <v>0</v>
      </c>
      <c r="E263" s="97">
        <f>SUM(E256:E262)</f>
        <v>0</v>
      </c>
      <c r="F263" s="78" t="str">
        <f>IF(D263 = 0, "", (SUMIFS(PendingLengthOfCase, PendingMSO, "Criminal violation", PendingInternalDisposition, "Sustained", PendingCloseDate, "&gt;="&amp;$B$9, PendingCloseDate, "&lt;="&amp;$B$10) + SUMIFS(OpenedLengthOfCase, OpenedMSO, "Criminal violation", OpenedInternalDisposition, "Sustained", OpenedCloseDate, "&gt;="&amp;$B$9, OpenedCloseDate, "&lt;="&amp;$B$10)) / D263)</f>
        <v/>
      </c>
      <c r="G263" s="78" t="str">
        <f>IF(E263 = 0, "", (SUMIFS(PendingLengthOfCase, PendingMSO, "Criminal violation", PendingInternalDisposition, "&lt;&gt;Sustained", PendingCloseDate, "&gt;="&amp;$B$9, PendingCloseDate, "&lt;="&amp;$B$10) + SUMIFS(OpenedLengthOfCase, OpenedMSO, "Criminal violation", OpenedInternalDisposition, "&lt;&gt;Sustained", OpenedCloseDate, "&gt;="&amp;$B$9, OpenedCloseDate, "&lt;="&amp;$B$10)) / E263)</f>
        <v/>
      </c>
      <c r="H263" s="69"/>
      <c r="Q263" s="69"/>
    </row>
    <row r="264" spans="1:17" x14ac:dyDescent="0.25">
      <c r="F264" s="69"/>
      <c r="G264" s="69"/>
      <c r="H264" s="69"/>
      <c r="I264" s="69"/>
      <c r="J264" s="69"/>
      <c r="K264" s="69"/>
      <c r="L264" s="33"/>
      <c r="M264" s="69"/>
      <c r="N264" s="69"/>
      <c r="O264" s="69"/>
      <c r="P264" s="69"/>
      <c r="Q264" s="69"/>
    </row>
    <row r="265" spans="1:17" x14ac:dyDescent="0.25">
      <c r="A265" s="246" t="str">
        <f>$B$8&amp;": Discipline Issued"</f>
        <v>Q1: Discipline Issued</v>
      </c>
      <c r="B265" s="246"/>
      <c r="C265" s="246"/>
      <c r="D265" s="246"/>
      <c r="E265" s="246"/>
      <c r="F265" s="246"/>
      <c r="G265" s="246"/>
      <c r="H265" s="246"/>
      <c r="I265" s="246"/>
      <c r="J265" s="246"/>
      <c r="K265" s="246"/>
      <c r="L265" s="246"/>
      <c r="M265" s="246"/>
      <c r="N265" s="246"/>
      <c r="O265" s="246"/>
      <c r="P265" s="246"/>
      <c r="Q265" s="246"/>
    </row>
    <row r="266" spans="1:17" x14ac:dyDescent="0.25">
      <c r="A266" s="246"/>
      <c r="B266" s="246"/>
      <c r="C266" s="246"/>
      <c r="D266" s="246"/>
      <c r="E266" s="246"/>
      <c r="F266" s="246"/>
      <c r="G266" s="246"/>
      <c r="H266" s="246"/>
      <c r="I266" s="246"/>
      <c r="J266" s="246"/>
      <c r="K266" s="246"/>
      <c r="L266" s="246"/>
      <c r="M266" s="246"/>
      <c r="N266" s="246"/>
      <c r="O266" s="246"/>
      <c r="P266" s="246"/>
      <c r="Q266" s="246"/>
    </row>
    <row r="267" spans="1:17" ht="21" customHeight="1" x14ac:dyDescent="0.25">
      <c r="A267" s="175" t="s">
        <v>727</v>
      </c>
      <c r="B267" s="175"/>
      <c r="C267" s="175"/>
      <c r="D267" s="175"/>
      <c r="E267" s="175"/>
      <c r="F267" s="175"/>
      <c r="G267" s="175"/>
      <c r="H267" s="175"/>
      <c r="I267" s="175"/>
      <c r="J267" s="175"/>
      <c r="K267" s="175"/>
      <c r="L267" s="175"/>
      <c r="M267" s="175"/>
      <c r="N267" s="175"/>
      <c r="O267" s="175"/>
      <c r="P267" s="175"/>
      <c r="Q267" s="175"/>
    </row>
    <row r="268" spans="1:17" ht="75" x14ac:dyDescent="0.25">
      <c r="A268" s="223" t="s">
        <v>700</v>
      </c>
      <c r="B268" s="223"/>
      <c r="C268" s="224"/>
      <c r="D268" s="7" t="s">
        <v>663</v>
      </c>
      <c r="E268" s="7" t="s">
        <v>664</v>
      </c>
      <c r="F268" s="7" t="s">
        <v>665</v>
      </c>
      <c r="G268" s="7" t="s">
        <v>666</v>
      </c>
      <c r="H268" s="7" t="s">
        <v>667</v>
      </c>
      <c r="I268" s="7" t="s">
        <v>668</v>
      </c>
      <c r="J268" s="7" t="s">
        <v>669</v>
      </c>
      <c r="K268" s="7" t="s">
        <v>670</v>
      </c>
      <c r="L268" s="89" t="s">
        <v>671</v>
      </c>
      <c r="M268" s="7" t="s">
        <v>701</v>
      </c>
      <c r="N268" s="156" t="s">
        <v>33</v>
      </c>
      <c r="O268" s="156"/>
      <c r="P268" s="157">
        <f>'Start Here'!F$13</f>
        <v>0</v>
      </c>
      <c r="Q268" s="157"/>
    </row>
    <row r="269" spans="1:17" x14ac:dyDescent="0.25">
      <c r="A269" s="81" t="s">
        <v>658</v>
      </c>
      <c r="B269" s="82"/>
      <c r="C269" s="83"/>
      <c r="D269" s="82">
        <f t="shared" ref="D269:L277" si="93">COUNTIFS(PendingMSSO, $A269, PendingDiscipline, D$268, PendingStatus, "Closed", PendingCloseDate, "&gt;="&amp;$B$9, PendingCloseDate, "&lt;="&amp;$B$10) + COUNTIFS(OpenedMSSO, $A269, OpenedDiscipline, D$268, OpenedStatus, "Closed", OpenedCloseDate, "&gt;="&amp;$B$9, OpenedCloseDate, "&lt;="&amp;$B$10)</f>
        <v>0</v>
      </c>
      <c r="E269" s="82">
        <f t="shared" si="93"/>
        <v>0</v>
      </c>
      <c r="F269" s="82">
        <f t="shared" si="93"/>
        <v>0</v>
      </c>
      <c r="G269" s="82">
        <f t="shared" si="93"/>
        <v>0</v>
      </c>
      <c r="H269" s="82">
        <f t="shared" si="93"/>
        <v>0</v>
      </c>
      <c r="I269" s="82">
        <f t="shared" si="93"/>
        <v>0</v>
      </c>
      <c r="J269" s="82">
        <f t="shared" si="93"/>
        <v>0</v>
      </c>
      <c r="K269" s="82">
        <f t="shared" si="93"/>
        <v>0</v>
      </c>
      <c r="L269" s="83">
        <f t="shared" si="93"/>
        <v>0</v>
      </c>
      <c r="M269" s="90">
        <f>SUM(D269:L269)</f>
        <v>0</v>
      </c>
      <c r="N269" s="156" t="s">
        <v>34</v>
      </c>
      <c r="O269" s="156"/>
      <c r="P269" s="12">
        <f>'Start Here'!$C$16</f>
        <v>2023</v>
      </c>
    </row>
    <row r="270" spans="1:17" x14ac:dyDescent="0.25">
      <c r="A270" s="2" t="s">
        <v>651</v>
      </c>
      <c r="B270" s="76"/>
      <c r="C270" s="80"/>
      <c r="D270" s="76">
        <f t="shared" si="93"/>
        <v>0</v>
      </c>
      <c r="E270" s="76">
        <f t="shared" si="93"/>
        <v>0</v>
      </c>
      <c r="F270" s="76">
        <f t="shared" si="93"/>
        <v>0</v>
      </c>
      <c r="G270" s="76">
        <f t="shared" si="93"/>
        <v>0</v>
      </c>
      <c r="H270" s="76">
        <f t="shared" si="93"/>
        <v>0</v>
      </c>
      <c r="I270" s="76">
        <f t="shared" si="93"/>
        <v>0</v>
      </c>
      <c r="J270" s="76">
        <f t="shared" si="93"/>
        <v>0</v>
      </c>
      <c r="K270" s="76">
        <f t="shared" si="93"/>
        <v>0</v>
      </c>
      <c r="L270" s="80">
        <f t="shared" si="93"/>
        <v>0</v>
      </c>
      <c r="M270" s="76">
        <f t="shared" ref="M270:M278" si="94">SUM(D270:L270)</f>
        <v>0</v>
      </c>
    </row>
    <row r="271" spans="1:17" x14ac:dyDescent="0.25">
      <c r="A271" s="1" t="s">
        <v>652</v>
      </c>
      <c r="C271" s="74"/>
      <c r="D271">
        <f t="shared" si="93"/>
        <v>0</v>
      </c>
      <c r="E271">
        <f t="shared" si="93"/>
        <v>0</v>
      </c>
      <c r="F271">
        <f t="shared" si="93"/>
        <v>0</v>
      </c>
      <c r="G271">
        <f t="shared" si="93"/>
        <v>0</v>
      </c>
      <c r="H271">
        <f t="shared" si="93"/>
        <v>0</v>
      </c>
      <c r="I271">
        <f t="shared" si="93"/>
        <v>0</v>
      </c>
      <c r="J271">
        <f t="shared" si="93"/>
        <v>0</v>
      </c>
      <c r="K271">
        <f t="shared" si="93"/>
        <v>0</v>
      </c>
      <c r="L271" s="74">
        <f t="shared" si="93"/>
        <v>0</v>
      </c>
      <c r="M271">
        <f t="shared" si="94"/>
        <v>0</v>
      </c>
    </row>
    <row r="272" spans="1:17" x14ac:dyDescent="0.25">
      <c r="A272" s="2" t="s">
        <v>653</v>
      </c>
      <c r="B272" s="76"/>
      <c r="C272" s="80"/>
      <c r="D272" s="76">
        <f t="shared" si="93"/>
        <v>0</v>
      </c>
      <c r="E272" s="76">
        <f t="shared" si="93"/>
        <v>0</v>
      </c>
      <c r="F272" s="76">
        <f t="shared" si="93"/>
        <v>0</v>
      </c>
      <c r="G272" s="76">
        <f t="shared" si="93"/>
        <v>0</v>
      </c>
      <c r="H272" s="76">
        <f t="shared" si="93"/>
        <v>0</v>
      </c>
      <c r="I272" s="76">
        <f t="shared" si="93"/>
        <v>0</v>
      </c>
      <c r="J272" s="76">
        <f t="shared" si="93"/>
        <v>0</v>
      </c>
      <c r="K272" s="76">
        <f t="shared" si="93"/>
        <v>0</v>
      </c>
      <c r="L272" s="80">
        <f t="shared" si="93"/>
        <v>0</v>
      </c>
      <c r="M272" s="76">
        <f t="shared" si="94"/>
        <v>0</v>
      </c>
    </row>
    <row r="273" spans="1:13" x14ac:dyDescent="0.25">
      <c r="A273" s="1" t="s">
        <v>654</v>
      </c>
      <c r="C273" s="74"/>
      <c r="D273">
        <f t="shared" si="93"/>
        <v>0</v>
      </c>
      <c r="E273">
        <f t="shared" si="93"/>
        <v>0</v>
      </c>
      <c r="F273">
        <f t="shared" si="93"/>
        <v>0</v>
      </c>
      <c r="G273">
        <f t="shared" si="93"/>
        <v>0</v>
      </c>
      <c r="H273">
        <f t="shared" si="93"/>
        <v>0</v>
      </c>
      <c r="I273">
        <f t="shared" si="93"/>
        <v>0</v>
      </c>
      <c r="J273">
        <f t="shared" si="93"/>
        <v>0</v>
      </c>
      <c r="K273">
        <f t="shared" si="93"/>
        <v>0</v>
      </c>
      <c r="L273" s="74">
        <f t="shared" si="93"/>
        <v>0</v>
      </c>
      <c r="M273">
        <f t="shared" si="94"/>
        <v>0</v>
      </c>
    </row>
    <row r="274" spans="1:13" x14ac:dyDescent="0.25">
      <c r="A274" s="2" t="s">
        <v>655</v>
      </c>
      <c r="B274" s="76"/>
      <c r="C274" s="80"/>
      <c r="D274" s="76">
        <f t="shared" si="93"/>
        <v>0</v>
      </c>
      <c r="E274" s="76">
        <f t="shared" si="93"/>
        <v>0</v>
      </c>
      <c r="F274" s="76">
        <f t="shared" si="93"/>
        <v>0</v>
      </c>
      <c r="G274" s="76">
        <f t="shared" si="93"/>
        <v>0</v>
      </c>
      <c r="H274" s="76">
        <f t="shared" si="93"/>
        <v>0</v>
      </c>
      <c r="I274" s="76">
        <f t="shared" si="93"/>
        <v>0</v>
      </c>
      <c r="J274" s="76">
        <f t="shared" si="93"/>
        <v>0</v>
      </c>
      <c r="K274" s="76">
        <f t="shared" si="93"/>
        <v>0</v>
      </c>
      <c r="L274" s="80">
        <f t="shared" si="93"/>
        <v>0</v>
      </c>
      <c r="M274" s="76">
        <f t="shared" si="94"/>
        <v>0</v>
      </c>
    </row>
    <row r="275" spans="1:13" x14ac:dyDescent="0.25">
      <c r="A275" s="1" t="s">
        <v>656</v>
      </c>
      <c r="C275" s="74"/>
      <c r="D275">
        <f t="shared" si="93"/>
        <v>0</v>
      </c>
      <c r="E275">
        <f t="shared" si="93"/>
        <v>0</v>
      </c>
      <c r="F275">
        <f t="shared" si="93"/>
        <v>0</v>
      </c>
      <c r="G275">
        <f t="shared" si="93"/>
        <v>0</v>
      </c>
      <c r="H275">
        <f t="shared" si="93"/>
        <v>0</v>
      </c>
      <c r="I275">
        <f t="shared" si="93"/>
        <v>0</v>
      </c>
      <c r="J275">
        <f t="shared" si="93"/>
        <v>0</v>
      </c>
      <c r="K275">
        <f t="shared" si="93"/>
        <v>0</v>
      </c>
      <c r="L275" s="74">
        <f t="shared" si="93"/>
        <v>0</v>
      </c>
      <c r="M275">
        <f t="shared" si="94"/>
        <v>0</v>
      </c>
    </row>
    <row r="276" spans="1:13" x14ac:dyDescent="0.25">
      <c r="A276" s="2" t="s">
        <v>5</v>
      </c>
      <c r="B276" s="76"/>
      <c r="C276" s="80"/>
      <c r="D276" s="76">
        <f t="shared" si="93"/>
        <v>0</v>
      </c>
      <c r="E276" s="76">
        <f t="shared" si="93"/>
        <v>0</v>
      </c>
      <c r="F276" s="76">
        <f t="shared" si="93"/>
        <v>0</v>
      </c>
      <c r="G276" s="76">
        <f t="shared" si="93"/>
        <v>0</v>
      </c>
      <c r="H276" s="76">
        <f t="shared" si="93"/>
        <v>0</v>
      </c>
      <c r="I276" s="76">
        <f t="shared" si="93"/>
        <v>0</v>
      </c>
      <c r="J276" s="76">
        <f t="shared" si="93"/>
        <v>0</v>
      </c>
      <c r="K276" s="76">
        <f t="shared" si="93"/>
        <v>0</v>
      </c>
      <c r="L276" s="80">
        <f t="shared" si="93"/>
        <v>0</v>
      </c>
      <c r="M276" s="76">
        <f t="shared" si="94"/>
        <v>0</v>
      </c>
    </row>
    <row r="277" spans="1:13" x14ac:dyDescent="0.25">
      <c r="A277" s="1" t="s">
        <v>657</v>
      </c>
      <c r="C277" s="74"/>
      <c r="D277">
        <f t="shared" si="93"/>
        <v>0</v>
      </c>
      <c r="E277">
        <f t="shared" si="93"/>
        <v>0</v>
      </c>
      <c r="F277">
        <f t="shared" si="93"/>
        <v>0</v>
      </c>
      <c r="G277">
        <f t="shared" si="93"/>
        <v>0</v>
      </c>
      <c r="H277">
        <f t="shared" si="93"/>
        <v>1</v>
      </c>
      <c r="I277">
        <f t="shared" si="93"/>
        <v>0</v>
      </c>
      <c r="J277">
        <f t="shared" si="93"/>
        <v>0</v>
      </c>
      <c r="K277">
        <f t="shared" si="93"/>
        <v>0</v>
      </c>
      <c r="L277" s="74">
        <f t="shared" si="93"/>
        <v>1</v>
      </c>
      <c r="M277">
        <f t="shared" si="94"/>
        <v>2</v>
      </c>
    </row>
    <row r="278" spans="1:13" x14ac:dyDescent="0.25">
      <c r="A278" s="28" t="s">
        <v>695</v>
      </c>
      <c r="B278" s="87"/>
      <c r="C278" s="88"/>
      <c r="D278" s="87">
        <f>SUM(D269:D277)</f>
        <v>0</v>
      </c>
      <c r="E278" s="87">
        <f t="shared" ref="E278:L278" si="95">SUM(E269:E277)</f>
        <v>0</v>
      </c>
      <c r="F278" s="87">
        <f t="shared" si="95"/>
        <v>0</v>
      </c>
      <c r="G278" s="87">
        <f t="shared" si="95"/>
        <v>0</v>
      </c>
      <c r="H278" s="87">
        <f t="shared" si="95"/>
        <v>1</v>
      </c>
      <c r="I278" s="87">
        <f t="shared" si="95"/>
        <v>0</v>
      </c>
      <c r="J278" s="87">
        <f t="shared" si="95"/>
        <v>0</v>
      </c>
      <c r="K278" s="87">
        <f t="shared" si="95"/>
        <v>0</v>
      </c>
      <c r="L278" s="88">
        <f t="shared" si="95"/>
        <v>1</v>
      </c>
      <c r="M278" s="91">
        <f t="shared" si="94"/>
        <v>2</v>
      </c>
    </row>
    <row r="280" spans="1:13" x14ac:dyDescent="0.25">
      <c r="A280" s="223" t="s">
        <v>698</v>
      </c>
      <c r="B280" s="223"/>
      <c r="C280" s="224"/>
      <c r="D280" s="3"/>
      <c r="E280" s="3"/>
      <c r="F280" s="3"/>
      <c r="G280" s="3"/>
      <c r="H280" s="3"/>
      <c r="I280" s="3"/>
      <c r="J280" s="3"/>
      <c r="K280" s="3"/>
      <c r="L280" s="75"/>
    </row>
    <row r="281" spans="1:13" x14ac:dyDescent="0.25">
      <c r="A281" s="2" t="s">
        <v>660</v>
      </c>
      <c r="B281" s="76"/>
      <c r="C281" s="80"/>
      <c r="D281" s="76">
        <f t="shared" ref="D281:L290" si="96">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76">
        <f t="shared" si="96"/>
        <v>0</v>
      </c>
      <c r="F281" s="76">
        <f t="shared" si="96"/>
        <v>0</v>
      </c>
      <c r="G281" s="76">
        <f t="shared" si="96"/>
        <v>0</v>
      </c>
      <c r="H281" s="76">
        <f t="shared" si="96"/>
        <v>0</v>
      </c>
      <c r="I281" s="76">
        <f t="shared" si="96"/>
        <v>0</v>
      </c>
      <c r="J281" s="76">
        <f t="shared" si="96"/>
        <v>0</v>
      </c>
      <c r="K281" s="76">
        <f t="shared" si="96"/>
        <v>0</v>
      </c>
      <c r="L281" s="80">
        <f t="shared" si="96"/>
        <v>0</v>
      </c>
      <c r="M281" s="91">
        <f t="shared" ref="M281:M297" si="97">SUM(D281:L281)</f>
        <v>0</v>
      </c>
    </row>
    <row r="282" spans="1:13" x14ac:dyDescent="0.25">
      <c r="A282" s="1" t="s">
        <v>649</v>
      </c>
      <c r="C282" s="74"/>
      <c r="D282">
        <f t="shared" si="96"/>
        <v>0</v>
      </c>
      <c r="E282">
        <f t="shared" si="96"/>
        <v>0</v>
      </c>
      <c r="F282">
        <f t="shared" si="96"/>
        <v>0</v>
      </c>
      <c r="G282">
        <f t="shared" si="96"/>
        <v>0</v>
      </c>
      <c r="H282">
        <f t="shared" si="96"/>
        <v>0</v>
      </c>
      <c r="I282">
        <f t="shared" si="96"/>
        <v>0</v>
      </c>
      <c r="J282">
        <f t="shared" si="96"/>
        <v>0</v>
      </c>
      <c r="K282">
        <f t="shared" si="96"/>
        <v>0</v>
      </c>
      <c r="L282" s="74">
        <f t="shared" si="96"/>
        <v>0</v>
      </c>
      <c r="M282">
        <f t="shared" si="97"/>
        <v>0</v>
      </c>
    </row>
    <row r="283" spans="1:13" x14ac:dyDescent="0.25">
      <c r="A283" s="2" t="s">
        <v>650</v>
      </c>
      <c r="B283" s="76"/>
      <c r="C283" s="80"/>
      <c r="D283" s="76">
        <f t="shared" si="96"/>
        <v>0</v>
      </c>
      <c r="E283" s="76">
        <f t="shared" si="96"/>
        <v>0</v>
      </c>
      <c r="F283" s="76">
        <f t="shared" si="96"/>
        <v>0</v>
      </c>
      <c r="G283" s="76">
        <f t="shared" si="96"/>
        <v>0</v>
      </c>
      <c r="H283" s="76">
        <f t="shared" si="96"/>
        <v>0</v>
      </c>
      <c r="I283" s="76">
        <f t="shared" si="96"/>
        <v>0</v>
      </c>
      <c r="J283" s="76">
        <f t="shared" si="96"/>
        <v>0</v>
      </c>
      <c r="K283" s="76">
        <f t="shared" si="96"/>
        <v>0</v>
      </c>
      <c r="L283" s="80">
        <f t="shared" si="96"/>
        <v>0</v>
      </c>
      <c r="M283" s="76">
        <f t="shared" si="97"/>
        <v>0</v>
      </c>
    </row>
    <row r="284" spans="1:13" x14ac:dyDescent="0.25">
      <c r="A284" s="1" t="s">
        <v>686</v>
      </c>
      <c r="C284" s="74"/>
      <c r="D284">
        <f t="shared" si="96"/>
        <v>0</v>
      </c>
      <c r="E284">
        <f t="shared" si="96"/>
        <v>0</v>
      </c>
      <c r="F284">
        <f t="shared" si="96"/>
        <v>0</v>
      </c>
      <c r="G284">
        <f t="shared" si="96"/>
        <v>0</v>
      </c>
      <c r="H284">
        <f t="shared" si="96"/>
        <v>0</v>
      </c>
      <c r="I284">
        <f t="shared" si="96"/>
        <v>0</v>
      </c>
      <c r="J284">
        <f t="shared" si="96"/>
        <v>0</v>
      </c>
      <c r="K284">
        <f t="shared" si="96"/>
        <v>0</v>
      </c>
      <c r="L284" s="74">
        <f t="shared" si="96"/>
        <v>0</v>
      </c>
      <c r="M284">
        <f t="shared" si="97"/>
        <v>0</v>
      </c>
    </row>
    <row r="285" spans="1:13" x14ac:dyDescent="0.25">
      <c r="A285" s="2" t="s">
        <v>661</v>
      </c>
      <c r="B285" s="76"/>
      <c r="C285" s="80"/>
      <c r="D285" s="76">
        <f t="shared" si="96"/>
        <v>0</v>
      </c>
      <c r="E285" s="76">
        <f t="shared" si="96"/>
        <v>0</v>
      </c>
      <c r="F285" s="76">
        <f t="shared" si="96"/>
        <v>0</v>
      </c>
      <c r="G285" s="76">
        <f t="shared" si="96"/>
        <v>0</v>
      </c>
      <c r="H285" s="76">
        <f t="shared" si="96"/>
        <v>0</v>
      </c>
      <c r="I285" s="76">
        <f t="shared" si="96"/>
        <v>0</v>
      </c>
      <c r="J285" s="76">
        <f t="shared" si="96"/>
        <v>0</v>
      </c>
      <c r="K285" s="76">
        <f t="shared" si="96"/>
        <v>0</v>
      </c>
      <c r="L285" s="80">
        <f t="shared" si="96"/>
        <v>0</v>
      </c>
      <c r="M285" s="76">
        <f t="shared" si="97"/>
        <v>0</v>
      </c>
    </row>
    <row r="286" spans="1:13" x14ac:dyDescent="0.25">
      <c r="A286" s="1" t="s">
        <v>687</v>
      </c>
      <c r="C286" s="74"/>
      <c r="D286">
        <f t="shared" si="96"/>
        <v>0</v>
      </c>
      <c r="E286">
        <f t="shared" si="96"/>
        <v>0</v>
      </c>
      <c r="F286">
        <f t="shared" si="96"/>
        <v>0</v>
      </c>
      <c r="G286">
        <f t="shared" si="96"/>
        <v>0</v>
      </c>
      <c r="H286">
        <f t="shared" si="96"/>
        <v>1</v>
      </c>
      <c r="I286">
        <f t="shared" si="96"/>
        <v>0</v>
      </c>
      <c r="J286">
        <f t="shared" si="96"/>
        <v>0</v>
      </c>
      <c r="K286">
        <f t="shared" si="96"/>
        <v>0</v>
      </c>
      <c r="L286" s="74">
        <f t="shared" si="96"/>
        <v>0</v>
      </c>
      <c r="M286">
        <f t="shared" si="97"/>
        <v>1</v>
      </c>
    </row>
    <row r="287" spans="1:13" x14ac:dyDescent="0.25">
      <c r="A287" s="2" t="s">
        <v>688</v>
      </c>
      <c r="B287" s="76"/>
      <c r="C287" s="80"/>
      <c r="D287" s="76">
        <f t="shared" si="96"/>
        <v>0</v>
      </c>
      <c r="E287" s="76">
        <f t="shared" si="96"/>
        <v>0</v>
      </c>
      <c r="F287" s="76">
        <f t="shared" si="96"/>
        <v>0</v>
      </c>
      <c r="G287" s="76">
        <f t="shared" si="96"/>
        <v>0</v>
      </c>
      <c r="H287" s="76">
        <f t="shared" si="96"/>
        <v>0</v>
      </c>
      <c r="I287" s="76">
        <f t="shared" si="96"/>
        <v>0</v>
      </c>
      <c r="J287" s="76">
        <f t="shared" si="96"/>
        <v>0</v>
      </c>
      <c r="K287" s="76">
        <f t="shared" si="96"/>
        <v>0</v>
      </c>
      <c r="L287" s="80">
        <f t="shared" si="96"/>
        <v>0</v>
      </c>
      <c r="M287" s="76">
        <f t="shared" si="97"/>
        <v>0</v>
      </c>
    </row>
    <row r="288" spans="1:13" x14ac:dyDescent="0.25">
      <c r="A288" s="1" t="s">
        <v>662</v>
      </c>
      <c r="C288" s="74"/>
      <c r="D288">
        <f t="shared" si="96"/>
        <v>0</v>
      </c>
      <c r="E288">
        <f t="shared" si="96"/>
        <v>0</v>
      </c>
      <c r="F288">
        <f t="shared" si="96"/>
        <v>0</v>
      </c>
      <c r="G288">
        <f t="shared" si="96"/>
        <v>0</v>
      </c>
      <c r="H288">
        <f t="shared" si="96"/>
        <v>0</v>
      </c>
      <c r="I288">
        <f t="shared" si="96"/>
        <v>0</v>
      </c>
      <c r="J288">
        <f t="shared" si="96"/>
        <v>0</v>
      </c>
      <c r="K288">
        <f t="shared" si="96"/>
        <v>0</v>
      </c>
      <c r="L288" s="74">
        <f t="shared" si="96"/>
        <v>0</v>
      </c>
      <c r="M288">
        <f t="shared" si="97"/>
        <v>0</v>
      </c>
    </row>
    <row r="289" spans="1:13" x14ac:dyDescent="0.25">
      <c r="A289" s="2" t="s">
        <v>672</v>
      </c>
      <c r="B289" s="76"/>
      <c r="C289" s="80"/>
      <c r="D289" s="76">
        <f t="shared" si="96"/>
        <v>0</v>
      </c>
      <c r="E289" s="76">
        <f t="shared" si="96"/>
        <v>0</v>
      </c>
      <c r="F289" s="76">
        <f t="shared" si="96"/>
        <v>0</v>
      </c>
      <c r="G289" s="76">
        <f t="shared" si="96"/>
        <v>0</v>
      </c>
      <c r="H289" s="76">
        <f t="shared" si="96"/>
        <v>0</v>
      </c>
      <c r="I289" s="76">
        <f t="shared" si="96"/>
        <v>0</v>
      </c>
      <c r="J289" s="76">
        <f t="shared" si="96"/>
        <v>0</v>
      </c>
      <c r="K289" s="76">
        <f t="shared" si="96"/>
        <v>0</v>
      </c>
      <c r="L289" s="80">
        <f t="shared" si="96"/>
        <v>0</v>
      </c>
      <c r="M289" s="76">
        <f t="shared" si="97"/>
        <v>0</v>
      </c>
    </row>
    <row r="290" spans="1:13" x14ac:dyDescent="0.25">
      <c r="A290" s="1" t="s">
        <v>676</v>
      </c>
      <c r="C290" s="74"/>
      <c r="D290">
        <f t="shared" si="96"/>
        <v>0</v>
      </c>
      <c r="E290">
        <f t="shared" si="96"/>
        <v>0</v>
      </c>
      <c r="F290">
        <f t="shared" si="96"/>
        <v>0</v>
      </c>
      <c r="G290">
        <f t="shared" si="96"/>
        <v>0</v>
      </c>
      <c r="H290">
        <f t="shared" si="96"/>
        <v>0</v>
      </c>
      <c r="I290">
        <f t="shared" si="96"/>
        <v>0</v>
      </c>
      <c r="J290">
        <f t="shared" si="96"/>
        <v>0</v>
      </c>
      <c r="K290">
        <f t="shared" si="96"/>
        <v>0</v>
      </c>
      <c r="L290" s="74">
        <f t="shared" si="96"/>
        <v>0</v>
      </c>
      <c r="M290">
        <f t="shared" si="97"/>
        <v>0</v>
      </c>
    </row>
    <row r="291" spans="1:13" x14ac:dyDescent="0.25">
      <c r="A291" s="2" t="s">
        <v>677</v>
      </c>
      <c r="B291" s="76"/>
      <c r="C291" s="80"/>
      <c r="D291" s="76">
        <f t="shared" ref="D291:L296" si="98">COUNTIFS(PendingMSSO, "Other rule violation", PendingSustainedRuleViolation, $A291, PendingDiscipline, D$268, PendingStatus, "Closed", PendingCloseDate, "&gt;="&amp;$B$9, PendingCloseDate, "&lt;="&amp;$B$10) + COUNTIFS(OpenedMSSO, "Other rule violation", OpenedSustainedRuleViolation, $A291, OpenedDiscipline, D$268, OpenedStatus, "Closed", OpenedCloseDate, "&gt;="&amp;$B$9, OpenedCloseDate, "&lt;="&amp;$B$10)</f>
        <v>0</v>
      </c>
      <c r="E291" s="76">
        <f t="shared" si="98"/>
        <v>0</v>
      </c>
      <c r="F291" s="76">
        <f t="shared" si="98"/>
        <v>0</v>
      </c>
      <c r="G291" s="76">
        <f t="shared" si="98"/>
        <v>0</v>
      </c>
      <c r="H291" s="76">
        <f t="shared" si="98"/>
        <v>0</v>
      </c>
      <c r="I291" s="76">
        <f t="shared" si="98"/>
        <v>0</v>
      </c>
      <c r="J291" s="76">
        <f t="shared" si="98"/>
        <v>0</v>
      </c>
      <c r="K291" s="76">
        <f t="shared" si="98"/>
        <v>0</v>
      </c>
      <c r="L291" s="80">
        <f t="shared" si="98"/>
        <v>0</v>
      </c>
      <c r="M291" s="76">
        <f t="shared" si="97"/>
        <v>0</v>
      </c>
    </row>
    <row r="292" spans="1:13" x14ac:dyDescent="0.25">
      <c r="A292" s="1" t="s">
        <v>689</v>
      </c>
      <c r="C292" s="74"/>
      <c r="D292">
        <f t="shared" si="98"/>
        <v>0</v>
      </c>
      <c r="E292">
        <f t="shared" si="98"/>
        <v>0</v>
      </c>
      <c r="F292">
        <f t="shared" si="98"/>
        <v>0</v>
      </c>
      <c r="G292">
        <f t="shared" si="98"/>
        <v>0</v>
      </c>
      <c r="H292">
        <f t="shared" si="98"/>
        <v>0</v>
      </c>
      <c r="I292">
        <f t="shared" si="98"/>
        <v>0</v>
      </c>
      <c r="J292">
        <f t="shared" si="98"/>
        <v>0</v>
      </c>
      <c r="K292">
        <f t="shared" si="98"/>
        <v>0</v>
      </c>
      <c r="L292" s="74">
        <f t="shared" si="98"/>
        <v>0</v>
      </c>
      <c r="M292">
        <f t="shared" si="97"/>
        <v>0</v>
      </c>
    </row>
    <row r="293" spans="1:13" x14ac:dyDescent="0.25">
      <c r="A293" s="2" t="s">
        <v>678</v>
      </c>
      <c r="B293" s="76"/>
      <c r="C293" s="80"/>
      <c r="D293" s="76">
        <f t="shared" si="98"/>
        <v>0</v>
      </c>
      <c r="E293" s="76">
        <f t="shared" si="98"/>
        <v>0</v>
      </c>
      <c r="F293" s="76">
        <f t="shared" si="98"/>
        <v>0</v>
      </c>
      <c r="G293" s="76">
        <f t="shared" si="98"/>
        <v>0</v>
      </c>
      <c r="H293" s="76">
        <f t="shared" si="98"/>
        <v>0</v>
      </c>
      <c r="I293" s="76">
        <f t="shared" si="98"/>
        <v>0</v>
      </c>
      <c r="J293" s="76">
        <f t="shared" si="98"/>
        <v>0</v>
      </c>
      <c r="K293" s="76">
        <f t="shared" si="98"/>
        <v>0</v>
      </c>
      <c r="L293" s="80">
        <f t="shared" si="98"/>
        <v>0</v>
      </c>
      <c r="M293" s="76">
        <f t="shared" si="97"/>
        <v>0</v>
      </c>
    </row>
    <row r="294" spans="1:13" x14ac:dyDescent="0.25">
      <c r="A294" s="1" t="s">
        <v>690</v>
      </c>
      <c r="C294" s="74"/>
      <c r="D294">
        <f t="shared" si="98"/>
        <v>0</v>
      </c>
      <c r="E294">
        <f t="shared" si="98"/>
        <v>0</v>
      </c>
      <c r="F294">
        <f t="shared" si="98"/>
        <v>0</v>
      </c>
      <c r="G294">
        <f t="shared" si="98"/>
        <v>0</v>
      </c>
      <c r="H294">
        <f t="shared" si="98"/>
        <v>0</v>
      </c>
      <c r="I294">
        <f t="shared" si="98"/>
        <v>0</v>
      </c>
      <c r="J294">
        <f t="shared" si="98"/>
        <v>0</v>
      </c>
      <c r="K294">
        <f t="shared" si="98"/>
        <v>0</v>
      </c>
      <c r="L294" s="74">
        <f t="shared" si="98"/>
        <v>0</v>
      </c>
      <c r="M294">
        <f t="shared" si="97"/>
        <v>0</v>
      </c>
    </row>
    <row r="295" spans="1:13" x14ac:dyDescent="0.25">
      <c r="A295" s="2" t="s">
        <v>679</v>
      </c>
      <c r="B295" s="76"/>
      <c r="C295" s="80"/>
      <c r="D295" s="76">
        <f t="shared" si="98"/>
        <v>0</v>
      </c>
      <c r="E295" s="76">
        <f t="shared" si="98"/>
        <v>0</v>
      </c>
      <c r="F295" s="76">
        <f t="shared" si="98"/>
        <v>0</v>
      </c>
      <c r="G295" s="76">
        <f t="shared" si="98"/>
        <v>0</v>
      </c>
      <c r="H295" s="76">
        <f t="shared" si="98"/>
        <v>0</v>
      </c>
      <c r="I295" s="76">
        <f t="shared" si="98"/>
        <v>0</v>
      </c>
      <c r="J295" s="76">
        <f t="shared" si="98"/>
        <v>0</v>
      </c>
      <c r="K295" s="76">
        <f t="shared" si="98"/>
        <v>0</v>
      </c>
      <c r="L295" s="80">
        <f t="shared" si="98"/>
        <v>0</v>
      </c>
      <c r="M295" s="76">
        <f t="shared" si="97"/>
        <v>0</v>
      </c>
    </row>
    <row r="296" spans="1:13" x14ac:dyDescent="0.25">
      <c r="A296" s="1" t="s">
        <v>680</v>
      </c>
      <c r="C296" s="74"/>
      <c r="D296">
        <f t="shared" si="98"/>
        <v>0</v>
      </c>
      <c r="E296">
        <f t="shared" si="98"/>
        <v>0</v>
      </c>
      <c r="F296">
        <f t="shared" si="98"/>
        <v>0</v>
      </c>
      <c r="G296">
        <f t="shared" si="98"/>
        <v>0</v>
      </c>
      <c r="H296">
        <f t="shared" si="98"/>
        <v>0</v>
      </c>
      <c r="I296">
        <f t="shared" si="98"/>
        <v>0</v>
      </c>
      <c r="J296">
        <f t="shared" si="98"/>
        <v>0</v>
      </c>
      <c r="K296">
        <f t="shared" si="98"/>
        <v>0</v>
      </c>
      <c r="L296" s="74">
        <f t="shared" si="98"/>
        <v>1</v>
      </c>
      <c r="M296">
        <f t="shared" si="97"/>
        <v>1</v>
      </c>
    </row>
    <row r="297" spans="1:13" x14ac:dyDescent="0.25">
      <c r="A297" s="28" t="s">
        <v>696</v>
      </c>
      <c r="B297" s="87"/>
      <c r="C297" s="88"/>
      <c r="D297" s="87">
        <f>SUM(D281:D296)</f>
        <v>0</v>
      </c>
      <c r="E297" s="87">
        <f t="shared" ref="E297:L297" si="99">SUM(E281:E296)</f>
        <v>0</v>
      </c>
      <c r="F297" s="87">
        <f t="shared" si="99"/>
        <v>0</v>
      </c>
      <c r="G297" s="87">
        <f t="shared" si="99"/>
        <v>0</v>
      </c>
      <c r="H297" s="87">
        <f t="shared" si="99"/>
        <v>1</v>
      </c>
      <c r="I297" s="87">
        <f t="shared" si="99"/>
        <v>0</v>
      </c>
      <c r="J297" s="87">
        <f t="shared" si="99"/>
        <v>0</v>
      </c>
      <c r="K297" s="87">
        <f t="shared" si="99"/>
        <v>0</v>
      </c>
      <c r="L297" s="88">
        <f t="shared" si="99"/>
        <v>1</v>
      </c>
      <c r="M297" s="91">
        <f t="shared" si="97"/>
        <v>2</v>
      </c>
    </row>
    <row r="299" spans="1:13" x14ac:dyDescent="0.25">
      <c r="A299" s="221" t="s">
        <v>699</v>
      </c>
      <c r="B299" s="221"/>
      <c r="C299" s="222"/>
      <c r="L299" s="74"/>
      <c r="M299">
        <f t="shared" ref="M299:M307" si="100">SUM(D299:L299)</f>
        <v>0</v>
      </c>
    </row>
    <row r="300" spans="1:13" x14ac:dyDescent="0.25">
      <c r="A300" s="28" t="s">
        <v>659</v>
      </c>
      <c r="B300" s="87"/>
      <c r="C300" s="88"/>
      <c r="D300" s="87">
        <f t="shared" ref="D300:L306" si="101">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87">
        <f t="shared" si="101"/>
        <v>0</v>
      </c>
      <c r="F300" s="87">
        <f t="shared" si="101"/>
        <v>0</v>
      </c>
      <c r="G300" s="87">
        <f t="shared" si="101"/>
        <v>0</v>
      </c>
      <c r="H300" s="87">
        <f t="shared" si="101"/>
        <v>0</v>
      </c>
      <c r="I300" s="87">
        <f t="shared" si="101"/>
        <v>0</v>
      </c>
      <c r="J300" s="87">
        <f t="shared" si="101"/>
        <v>0</v>
      </c>
      <c r="K300" s="87">
        <f t="shared" si="101"/>
        <v>0</v>
      </c>
      <c r="L300" s="88">
        <f t="shared" si="101"/>
        <v>0</v>
      </c>
      <c r="M300" s="91">
        <f t="shared" si="100"/>
        <v>0</v>
      </c>
    </row>
    <row r="301" spans="1:13" x14ac:dyDescent="0.25">
      <c r="A301" s="1" t="s">
        <v>681</v>
      </c>
      <c r="C301" s="74"/>
      <c r="D301">
        <f t="shared" si="101"/>
        <v>0</v>
      </c>
      <c r="E301">
        <f t="shared" si="101"/>
        <v>0</v>
      </c>
      <c r="F301">
        <f t="shared" si="101"/>
        <v>0</v>
      </c>
      <c r="G301">
        <f t="shared" si="101"/>
        <v>0</v>
      </c>
      <c r="H301">
        <f t="shared" si="101"/>
        <v>0</v>
      </c>
      <c r="I301">
        <f t="shared" si="101"/>
        <v>0</v>
      </c>
      <c r="J301">
        <f t="shared" si="101"/>
        <v>0</v>
      </c>
      <c r="K301">
        <f t="shared" si="101"/>
        <v>0</v>
      </c>
      <c r="L301" s="74">
        <f t="shared" si="101"/>
        <v>0</v>
      </c>
      <c r="M301">
        <f t="shared" si="100"/>
        <v>0</v>
      </c>
    </row>
    <row r="302" spans="1:13" x14ac:dyDescent="0.25">
      <c r="A302" s="2" t="s">
        <v>682</v>
      </c>
      <c r="B302" s="76"/>
      <c r="C302" s="80"/>
      <c r="D302" s="76">
        <f t="shared" si="101"/>
        <v>0</v>
      </c>
      <c r="E302" s="76">
        <f t="shared" si="101"/>
        <v>0</v>
      </c>
      <c r="F302" s="76">
        <f t="shared" si="101"/>
        <v>0</v>
      </c>
      <c r="G302" s="76">
        <f t="shared" si="101"/>
        <v>0</v>
      </c>
      <c r="H302" s="76">
        <f t="shared" si="101"/>
        <v>0</v>
      </c>
      <c r="I302" s="76">
        <f t="shared" si="101"/>
        <v>0</v>
      </c>
      <c r="J302" s="76">
        <f t="shared" si="101"/>
        <v>0</v>
      </c>
      <c r="K302" s="76">
        <f t="shared" si="101"/>
        <v>0</v>
      </c>
      <c r="L302" s="80">
        <f t="shared" si="101"/>
        <v>0</v>
      </c>
      <c r="M302" s="76">
        <f t="shared" si="100"/>
        <v>0</v>
      </c>
    </row>
    <row r="303" spans="1:13" x14ac:dyDescent="0.25">
      <c r="A303" s="1" t="s">
        <v>683</v>
      </c>
      <c r="C303" s="74"/>
      <c r="D303">
        <f t="shared" si="101"/>
        <v>0</v>
      </c>
      <c r="E303">
        <f t="shared" si="101"/>
        <v>0</v>
      </c>
      <c r="F303">
        <f t="shared" si="101"/>
        <v>0</v>
      </c>
      <c r="G303">
        <f t="shared" si="101"/>
        <v>0</v>
      </c>
      <c r="H303">
        <f t="shared" si="101"/>
        <v>0</v>
      </c>
      <c r="I303">
        <f t="shared" si="101"/>
        <v>0</v>
      </c>
      <c r="J303">
        <f t="shared" si="101"/>
        <v>0</v>
      </c>
      <c r="K303">
        <f t="shared" si="101"/>
        <v>0</v>
      </c>
      <c r="L303" s="74">
        <f t="shared" si="101"/>
        <v>0</v>
      </c>
      <c r="M303">
        <f t="shared" si="100"/>
        <v>0</v>
      </c>
    </row>
    <row r="304" spans="1:13" x14ac:dyDescent="0.25">
      <c r="A304" s="2" t="s">
        <v>648</v>
      </c>
      <c r="B304" s="76"/>
      <c r="C304" s="80"/>
      <c r="D304" s="76">
        <f t="shared" si="101"/>
        <v>0</v>
      </c>
      <c r="E304" s="76">
        <f t="shared" si="101"/>
        <v>0</v>
      </c>
      <c r="F304" s="76">
        <f t="shared" si="101"/>
        <v>0</v>
      </c>
      <c r="G304" s="76">
        <f t="shared" si="101"/>
        <v>0</v>
      </c>
      <c r="H304" s="76">
        <f t="shared" si="101"/>
        <v>0</v>
      </c>
      <c r="I304" s="76">
        <f t="shared" si="101"/>
        <v>0</v>
      </c>
      <c r="J304" s="76">
        <f t="shared" si="101"/>
        <v>0</v>
      </c>
      <c r="K304" s="76">
        <f t="shared" si="101"/>
        <v>0</v>
      </c>
      <c r="L304" s="80">
        <f t="shared" si="101"/>
        <v>0</v>
      </c>
      <c r="M304" s="76">
        <f t="shared" si="100"/>
        <v>0</v>
      </c>
    </row>
    <row r="305" spans="1:13" x14ac:dyDescent="0.25">
      <c r="A305" s="1" t="s">
        <v>684</v>
      </c>
      <c r="C305" s="74"/>
      <c r="D305">
        <f t="shared" si="101"/>
        <v>0</v>
      </c>
      <c r="E305">
        <f t="shared" si="101"/>
        <v>0</v>
      </c>
      <c r="F305">
        <f t="shared" si="101"/>
        <v>0</v>
      </c>
      <c r="G305">
        <f t="shared" si="101"/>
        <v>0</v>
      </c>
      <c r="H305">
        <f t="shared" si="101"/>
        <v>0</v>
      </c>
      <c r="I305">
        <f t="shared" si="101"/>
        <v>0</v>
      </c>
      <c r="J305">
        <f t="shared" si="101"/>
        <v>0</v>
      </c>
      <c r="K305">
        <f t="shared" si="101"/>
        <v>0</v>
      </c>
      <c r="L305" s="74">
        <f t="shared" si="101"/>
        <v>0</v>
      </c>
      <c r="M305">
        <f t="shared" si="100"/>
        <v>0</v>
      </c>
    </row>
    <row r="306" spans="1:13" x14ac:dyDescent="0.25">
      <c r="A306" s="2" t="s">
        <v>685</v>
      </c>
      <c r="B306" s="76"/>
      <c r="C306" s="80"/>
      <c r="D306" s="76">
        <f t="shared" si="101"/>
        <v>0</v>
      </c>
      <c r="E306" s="76">
        <f t="shared" si="101"/>
        <v>0</v>
      </c>
      <c r="F306" s="76">
        <f t="shared" si="101"/>
        <v>0</v>
      </c>
      <c r="G306" s="76">
        <f t="shared" si="101"/>
        <v>0</v>
      </c>
      <c r="H306" s="76">
        <f t="shared" si="101"/>
        <v>0</v>
      </c>
      <c r="I306" s="76">
        <f t="shared" si="101"/>
        <v>0</v>
      </c>
      <c r="J306" s="76">
        <f t="shared" si="101"/>
        <v>0</v>
      </c>
      <c r="K306" s="76">
        <f t="shared" si="101"/>
        <v>0</v>
      </c>
      <c r="L306" s="80">
        <f t="shared" si="101"/>
        <v>0</v>
      </c>
      <c r="M306" s="76">
        <f t="shared" si="100"/>
        <v>0</v>
      </c>
    </row>
    <row r="307" spans="1:13" x14ac:dyDescent="0.25">
      <c r="A307" s="81" t="s">
        <v>697</v>
      </c>
      <c r="B307" s="82"/>
      <c r="C307" s="83"/>
      <c r="D307" s="82">
        <f>SUM(D300:D306)</f>
        <v>0</v>
      </c>
      <c r="E307" s="82">
        <f t="shared" ref="E307:L307" si="102">SUM(E300:E306)</f>
        <v>0</v>
      </c>
      <c r="F307" s="82">
        <f t="shared" si="102"/>
        <v>0</v>
      </c>
      <c r="G307" s="82">
        <f t="shared" si="102"/>
        <v>0</v>
      </c>
      <c r="H307" s="82">
        <f t="shared" si="102"/>
        <v>0</v>
      </c>
      <c r="I307" s="82">
        <f t="shared" si="102"/>
        <v>0</v>
      </c>
      <c r="J307" s="82">
        <f t="shared" si="102"/>
        <v>0</v>
      </c>
      <c r="K307" s="82">
        <f t="shared" si="102"/>
        <v>0</v>
      </c>
      <c r="L307" s="83">
        <f t="shared" si="102"/>
        <v>0</v>
      </c>
      <c r="M307" s="90">
        <f t="shared" si="100"/>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C9:O9"/>
    <mergeCell ref="C10:O10"/>
    <mergeCell ref="H56:J56"/>
    <mergeCell ref="A265:Q266"/>
    <mergeCell ref="A210:Q211"/>
    <mergeCell ref="A165:Q166"/>
    <mergeCell ref="A120:Q121"/>
    <mergeCell ref="A237:Q238"/>
    <mergeCell ref="D123:L123"/>
    <mergeCell ref="D124:F124"/>
    <mergeCell ref="G124:I124"/>
    <mergeCell ref="J124:L124"/>
    <mergeCell ref="N127:P135"/>
    <mergeCell ref="A144:Q144"/>
    <mergeCell ref="B107:D107"/>
    <mergeCell ref="E107:G107"/>
    <mergeCell ref="F214:H214"/>
    <mergeCell ref="I214:K214"/>
    <mergeCell ref="A215:B215"/>
    <mergeCell ref="A125:C125"/>
    <mergeCell ref="A146:C146"/>
    <mergeCell ref="A227:B227"/>
    <mergeCell ref="A90:A91"/>
    <mergeCell ref="B90:C91"/>
    <mergeCell ref="D90:L90"/>
    <mergeCell ref="M90:M91"/>
    <mergeCell ref="B92:C92"/>
    <mergeCell ref="B93:C93"/>
    <mergeCell ref="A102:Q102"/>
    <mergeCell ref="A3:Q3"/>
    <mergeCell ref="A4:Q4"/>
    <mergeCell ref="A5:Q6"/>
    <mergeCell ref="K48:L48"/>
    <mergeCell ref="K49:L49"/>
    <mergeCell ref="A52:Q53"/>
    <mergeCell ref="A86:Q87"/>
    <mergeCell ref="A70:Q70"/>
    <mergeCell ref="B71:D71"/>
    <mergeCell ref="E71:G71"/>
    <mergeCell ref="H71:K71"/>
    <mergeCell ref="L71:O71"/>
    <mergeCell ref="A88:M89"/>
    <mergeCell ref="A54:J54"/>
    <mergeCell ref="B55:J55"/>
    <mergeCell ref="B56:D56"/>
    <mergeCell ref="E56:G56"/>
    <mergeCell ref="B100:C100"/>
    <mergeCell ref="B101:C101"/>
    <mergeCell ref="B106:D106"/>
    <mergeCell ref="E106:G106"/>
    <mergeCell ref="H106:J106"/>
    <mergeCell ref="B97:C97"/>
    <mergeCell ref="B98:C98"/>
    <mergeCell ref="B99:C99"/>
    <mergeCell ref="B94:C94"/>
    <mergeCell ref="B95:C95"/>
    <mergeCell ref="B96:C96"/>
    <mergeCell ref="A280:C280"/>
    <mergeCell ref="A299:C299"/>
    <mergeCell ref="A225:Q225"/>
    <mergeCell ref="C226:E226"/>
    <mergeCell ref="F226:H226"/>
    <mergeCell ref="I226:L226"/>
    <mergeCell ref="M226:P226"/>
    <mergeCell ref="D145:F145"/>
    <mergeCell ref="G145:I145"/>
    <mergeCell ref="J145:M145"/>
    <mergeCell ref="N145:Q145"/>
    <mergeCell ref="A212:Q212"/>
    <mergeCell ref="D213:L213"/>
    <mergeCell ref="A167:L167"/>
    <mergeCell ref="D191:E191"/>
    <mergeCell ref="A192:C192"/>
    <mergeCell ref="A170:C170"/>
    <mergeCell ref="D168:F168"/>
    <mergeCell ref="D169:F169"/>
    <mergeCell ref="G168:I168"/>
    <mergeCell ref="G169:I169"/>
    <mergeCell ref="J168:L168"/>
    <mergeCell ref="J169:L169"/>
    <mergeCell ref="C214:E214"/>
    <mergeCell ref="A239:L239"/>
    <mergeCell ref="D240:F240"/>
    <mergeCell ref="G240:I240"/>
    <mergeCell ref="J240:L240"/>
    <mergeCell ref="D241:F241"/>
    <mergeCell ref="G241:I241"/>
    <mergeCell ref="J241:L241"/>
    <mergeCell ref="A267:Q267"/>
    <mergeCell ref="A268:C268"/>
    <mergeCell ref="F254:G254"/>
    <mergeCell ref="A255:C255"/>
    <mergeCell ref="A242:C242"/>
    <mergeCell ref="D254:E254"/>
    <mergeCell ref="F18:G18"/>
    <mergeCell ref="H18:I18"/>
    <mergeCell ref="J18:K18"/>
    <mergeCell ref="L18:M18"/>
    <mergeCell ref="F19:G19"/>
    <mergeCell ref="H19:I19"/>
    <mergeCell ref="J19:K19"/>
    <mergeCell ref="L19:M19"/>
    <mergeCell ref="A12:Q12"/>
    <mergeCell ref="A13:Q13"/>
    <mergeCell ref="F15:G15"/>
    <mergeCell ref="H15:I15"/>
    <mergeCell ref="J15:K15"/>
    <mergeCell ref="L15:M15"/>
    <mergeCell ref="F16:G16"/>
    <mergeCell ref="H16:I16"/>
    <mergeCell ref="J16:K16"/>
    <mergeCell ref="L16:M16"/>
    <mergeCell ref="F32:G32"/>
    <mergeCell ref="H32:I32"/>
    <mergeCell ref="J32:K32"/>
    <mergeCell ref="F23:G23"/>
    <mergeCell ref="H23:I23"/>
    <mergeCell ref="J23:K23"/>
    <mergeCell ref="L23:M23"/>
    <mergeCell ref="F24:G24"/>
    <mergeCell ref="H24:I24"/>
    <mergeCell ref="J24:K24"/>
    <mergeCell ref="L24:M24"/>
    <mergeCell ref="F25:G25"/>
    <mergeCell ref="H25:I25"/>
    <mergeCell ref="J25:K25"/>
    <mergeCell ref="L25:M25"/>
    <mergeCell ref="C8:O8"/>
    <mergeCell ref="F28:K28"/>
    <mergeCell ref="F30:G30"/>
    <mergeCell ref="H30:I30"/>
    <mergeCell ref="J30:K30"/>
    <mergeCell ref="F31:G31"/>
    <mergeCell ref="H31:I31"/>
    <mergeCell ref="J31:K31"/>
    <mergeCell ref="F20:G20"/>
    <mergeCell ref="H20:I20"/>
    <mergeCell ref="J20:K20"/>
    <mergeCell ref="L20:M20"/>
    <mergeCell ref="F21:G21"/>
    <mergeCell ref="H21:I21"/>
    <mergeCell ref="J21:K21"/>
    <mergeCell ref="L21:M21"/>
    <mergeCell ref="F22:G22"/>
    <mergeCell ref="H22:I22"/>
    <mergeCell ref="J22:K22"/>
    <mergeCell ref="L22:M22"/>
    <mergeCell ref="F17:G17"/>
    <mergeCell ref="H17:I17"/>
    <mergeCell ref="J17:K17"/>
    <mergeCell ref="L17:M17"/>
    <mergeCell ref="I38:J38"/>
    <mergeCell ref="I39:J39"/>
    <mergeCell ref="I40:J40"/>
    <mergeCell ref="I41:J41"/>
    <mergeCell ref="I35:J36"/>
    <mergeCell ref="I42:J43"/>
    <mergeCell ref="K35:K36"/>
    <mergeCell ref="K42:K43"/>
    <mergeCell ref="M34:P44"/>
    <mergeCell ref="F191:G191"/>
    <mergeCell ref="D190:E190"/>
    <mergeCell ref="F190:G190"/>
    <mergeCell ref="A189:L189"/>
    <mergeCell ref="I34:K34"/>
    <mergeCell ref="N217:P223"/>
    <mergeCell ref="D253:E253"/>
    <mergeCell ref="F253:G253"/>
    <mergeCell ref="A252:G252"/>
    <mergeCell ref="N244:P253"/>
    <mergeCell ref="N88:O88"/>
    <mergeCell ref="N89:O89"/>
    <mergeCell ref="M122:N122"/>
    <mergeCell ref="M123:N123"/>
    <mergeCell ref="M167:N167"/>
    <mergeCell ref="M168:N168"/>
    <mergeCell ref="N56:P66"/>
    <mergeCell ref="A103:Q103"/>
    <mergeCell ref="A122:L122"/>
    <mergeCell ref="K106:L106"/>
    <mergeCell ref="K107:L107"/>
    <mergeCell ref="N172:P186"/>
    <mergeCell ref="C34:F34"/>
    <mergeCell ref="I37:J37"/>
    <mergeCell ref="M213:N213"/>
    <mergeCell ref="M214:N214"/>
    <mergeCell ref="M239:N239"/>
    <mergeCell ref="M240:N240"/>
    <mergeCell ref="N268:O268"/>
    <mergeCell ref="N269:O269"/>
    <mergeCell ref="M48:Q48"/>
    <mergeCell ref="P88:Q88"/>
    <mergeCell ref="O122:Q122"/>
    <mergeCell ref="O167:Q167"/>
    <mergeCell ref="O213:Q213"/>
    <mergeCell ref="O239:Q239"/>
    <mergeCell ref="P268:Q268"/>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9" tint="0.79998168889431442"/>
    <pageSetUpPr fitToPage="1"/>
  </sheetPr>
  <dimension ref="A2:AE307"/>
  <sheetViews>
    <sheetView view="pageBreakPreview" topLeftCell="A7" zoomScale="78" zoomScaleNormal="100" zoomScaleSheetLayoutView="78" zoomScalePageLayoutView="60" workbookViewId="0">
      <selection activeCell="B9" sqref="B9"/>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570312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152" t="s">
        <v>638</v>
      </c>
      <c r="B3" s="217"/>
      <c r="C3" s="217"/>
      <c r="D3" s="217"/>
      <c r="E3" s="217"/>
      <c r="F3" s="217"/>
      <c r="G3" s="217"/>
      <c r="H3" s="217"/>
      <c r="I3" s="217"/>
      <c r="J3" s="217"/>
      <c r="K3" s="217"/>
      <c r="L3" s="217"/>
      <c r="M3" s="217"/>
      <c r="N3" s="217"/>
      <c r="O3" s="217"/>
      <c r="P3" s="217"/>
      <c r="Q3" s="217"/>
    </row>
    <row r="4" spans="1:17" ht="26.1" customHeight="1" x14ac:dyDescent="0.25">
      <c r="A4" s="217" t="s">
        <v>585</v>
      </c>
      <c r="B4" s="217"/>
      <c r="C4" s="217"/>
      <c r="D4" s="217"/>
      <c r="E4" s="217"/>
      <c r="F4" s="217"/>
      <c r="G4" s="217"/>
      <c r="H4" s="217"/>
      <c r="I4" s="217"/>
      <c r="J4" s="217"/>
      <c r="K4" s="217"/>
      <c r="L4" s="217"/>
      <c r="M4" s="217"/>
      <c r="N4" s="217"/>
      <c r="O4" s="217"/>
      <c r="P4" s="217"/>
      <c r="Q4" s="217"/>
    </row>
    <row r="5" spans="1:17" ht="17.649999999999999" customHeight="1" x14ac:dyDescent="0.25">
      <c r="A5" s="227" t="s">
        <v>632</v>
      </c>
      <c r="B5" s="227"/>
      <c r="C5" s="227"/>
      <c r="D5" s="227"/>
      <c r="E5" s="227"/>
      <c r="F5" s="227"/>
      <c r="G5" s="227"/>
      <c r="H5" s="227"/>
      <c r="I5" s="227"/>
      <c r="J5" s="227"/>
      <c r="K5" s="227"/>
      <c r="L5" s="227"/>
      <c r="M5" s="227"/>
      <c r="N5" s="227"/>
      <c r="O5" s="227"/>
      <c r="P5" s="227"/>
      <c r="Q5" s="227"/>
    </row>
    <row r="6" spans="1:17" ht="22.15" customHeight="1" x14ac:dyDescent="0.25">
      <c r="A6" s="227"/>
      <c r="B6" s="227"/>
      <c r="C6" s="227"/>
      <c r="D6" s="227"/>
      <c r="E6" s="227"/>
      <c r="F6" s="227"/>
      <c r="G6" s="227"/>
      <c r="H6" s="227"/>
      <c r="I6" s="227"/>
      <c r="J6" s="227"/>
      <c r="K6" s="227"/>
      <c r="L6" s="227"/>
      <c r="M6" s="227"/>
      <c r="N6" s="227"/>
      <c r="O6" s="227"/>
      <c r="P6" s="227"/>
      <c r="Q6" s="227"/>
    </row>
    <row r="7" spans="1:17" ht="15.75" thickBot="1" x14ac:dyDescent="0.3"/>
    <row r="8" spans="1:17" ht="36" x14ac:dyDescent="0.3">
      <c r="A8" s="138" t="s">
        <v>740</v>
      </c>
      <c r="B8" s="139" t="s">
        <v>742</v>
      </c>
      <c r="C8" s="200" t="str">
        <f>$B$8&amp;" Internal Affairs Summary"</f>
        <v>Q2 Internal Affairs Summary</v>
      </c>
      <c r="D8" s="200"/>
      <c r="E8" s="200"/>
      <c r="F8" s="200"/>
      <c r="G8" s="200"/>
      <c r="H8" s="200"/>
      <c r="I8" s="200"/>
      <c r="J8" s="200"/>
      <c r="K8" s="200"/>
      <c r="L8" s="200"/>
      <c r="M8" s="200"/>
      <c r="N8" s="200"/>
      <c r="O8" s="200"/>
    </row>
    <row r="9" spans="1:17" ht="33" customHeight="1" x14ac:dyDescent="0.3">
      <c r="A9" s="140" t="s">
        <v>619</v>
      </c>
      <c r="B9" s="141">
        <f>_xlfn.SWITCH($B$8, "Q1", DATE(M49, 1, 1), "Q2", DATE($M$49, 4, 1), "Q3", DATE($M$49, 7, 1), "Q4", DATE($M$49, 10, 1), DATE(M49, 1, 1))</f>
        <v>45017</v>
      </c>
      <c r="C9" s="244">
        <f>'Start Here'!$C$16</f>
        <v>2023</v>
      </c>
      <c r="D9" s="200"/>
      <c r="E9" s="200"/>
      <c r="F9" s="200"/>
      <c r="G9" s="200"/>
      <c r="H9" s="200"/>
      <c r="I9" s="200"/>
      <c r="J9" s="200"/>
      <c r="K9" s="200"/>
      <c r="L9" s="200"/>
      <c r="M9" s="200"/>
      <c r="N9" s="200"/>
      <c r="O9" s="200"/>
      <c r="P9" s="134"/>
      <c r="Q9" s="134"/>
    </row>
    <row r="10" spans="1:17" ht="21" customHeight="1" thickBot="1" x14ac:dyDescent="0.35">
      <c r="A10" s="142" t="s">
        <v>620</v>
      </c>
      <c r="B10" s="143">
        <f>_xlfn.SWITCH($B$8, "Q1", DATE(M49, 3, 31), "Q2", DATE($M$49, 6, 30), "Q3", DATE($M$49, 9, 30), "Q4", DATE($M$49, 12, 31), DATE($M$49, 12, 31))</f>
        <v>45107</v>
      </c>
      <c r="C10" s="245" t="str">
        <f>"Internal Affairs: "&amp;$B$8&amp;" Snapshot"</f>
        <v>Internal Affairs: Q2 Snapshot</v>
      </c>
      <c r="D10" s="246"/>
      <c r="E10" s="246"/>
      <c r="F10" s="246"/>
      <c r="G10" s="246"/>
      <c r="H10" s="246"/>
      <c r="I10" s="246"/>
      <c r="J10" s="246"/>
      <c r="K10" s="246"/>
      <c r="L10" s="246"/>
      <c r="M10" s="246"/>
      <c r="N10" s="246"/>
      <c r="O10" s="246"/>
      <c r="P10" s="134"/>
      <c r="Q10" s="134"/>
    </row>
    <row r="12" spans="1:17" ht="18.75" x14ac:dyDescent="0.3">
      <c r="A12" s="181" t="str">
        <f>"This sheet contains some top-line facts and figures for Internal Affairs cases closed in "&amp;$B$8&amp;"."</f>
        <v>This sheet contains some top-line facts and figures for Internal Affairs cases closed in Q2.</v>
      </c>
      <c r="B12" s="217"/>
      <c r="C12" s="217"/>
      <c r="D12" s="217"/>
      <c r="E12" s="217"/>
      <c r="F12" s="217"/>
      <c r="G12" s="217"/>
      <c r="H12" s="217"/>
      <c r="I12" s="217"/>
      <c r="J12" s="217"/>
      <c r="K12" s="217"/>
      <c r="L12" s="217"/>
      <c r="M12" s="217"/>
      <c r="N12" s="217"/>
      <c r="O12" s="217"/>
      <c r="P12" s="217"/>
      <c r="Q12" s="217"/>
    </row>
    <row r="13" spans="1:17" ht="18.75" x14ac:dyDescent="0.3">
      <c r="A13" s="181" t="s">
        <v>704</v>
      </c>
      <c r="B13" s="181"/>
      <c r="C13" s="181"/>
      <c r="D13" s="181"/>
      <c r="E13" s="181"/>
      <c r="F13" s="181"/>
      <c r="G13" s="181"/>
      <c r="H13" s="181"/>
      <c r="I13" s="181"/>
      <c r="J13" s="181"/>
      <c r="K13" s="181"/>
      <c r="L13" s="181"/>
      <c r="M13" s="181"/>
      <c r="N13" s="181"/>
      <c r="O13" s="181"/>
      <c r="P13" s="181"/>
      <c r="Q13" s="181"/>
    </row>
    <row r="15" spans="1:17" ht="40.5" customHeight="1" x14ac:dyDescent="0.25">
      <c r="A15" s="103"/>
      <c r="B15" s="103"/>
      <c r="C15" s="103"/>
      <c r="D15" s="103"/>
      <c r="E15" s="104"/>
      <c r="F15" s="218" t="s">
        <v>705</v>
      </c>
      <c r="G15" s="219"/>
      <c r="H15" s="195" t="s">
        <v>706</v>
      </c>
      <c r="I15" s="195"/>
      <c r="J15" s="195" t="s">
        <v>707</v>
      </c>
      <c r="K15" s="195"/>
      <c r="L15" s="195" t="s">
        <v>702</v>
      </c>
      <c r="M15" s="195"/>
      <c r="N15" s="103"/>
      <c r="O15" s="103"/>
      <c r="P15" s="103"/>
      <c r="Q15" s="103"/>
    </row>
    <row r="16" spans="1:17" ht="18.75" x14ac:dyDescent="0.3">
      <c r="C16" s="82"/>
      <c r="D16" s="82"/>
      <c r="E16" s="99" t="s">
        <v>658</v>
      </c>
      <c r="F16" s="204">
        <f t="shared" ref="F16:F24" si="0">COUNTIFS(PendingMSO,$E16,PendingCloseDate,"&gt;="&amp;$B$9,PendingCloseDate,"&lt;="&amp;$B$10) + COUNTIFS(OpenedMSO,$E16,OpenedCloseDate,"&gt;="&amp;$B$9,OpenedCloseDate,"&lt;="&amp;$B$10)</f>
        <v>0</v>
      </c>
      <c r="G16" s="207"/>
      <c r="H16" s="205">
        <f t="shared" ref="H16:H24" si="1">COUNTIFS(PendingMSO,$E16,PendingMSOMatch,"Yes",PendingCloseDate,"&gt;="&amp;$B$9,PendingCloseDate,"&lt;="&amp;$B$10) + COUNTIFS(OpenedMSO,$E16,OpenedMSOMatch,"Yes",OpenedCloseDate,"&gt;="&amp;$B$9,OpenedCloseDate,"&lt;="&amp;$B$10)</f>
        <v>0</v>
      </c>
      <c r="I16" s="205"/>
      <c r="J16" s="205">
        <f t="shared" ref="J16:J24" si="2">COUNTIFS(PendingMSO,$E16,PendingMSOMatch, "No", PendingInternalDisposition, "Sustained", PendingCloseDate,"&gt;="&amp;$B$9,PendingCloseDate,"&lt;="&amp;$B$10) + COUNTIFS(OpenedMSO,$E16, OpenedMSOMatch, "No", OpenedInternalDisposition, "Sustained", OpenedCloseDate,"&gt;="&amp;$B$9,OpenedCloseDate,"&lt;="&amp;$B$10)</f>
        <v>0</v>
      </c>
      <c r="K16" s="205"/>
      <c r="L16" s="205">
        <f t="shared" ref="L16:L24" si="3">COUNTIFS(PendingMSO,$E16,PendingInternalDisposition, "&lt;&gt;Sustained", PendingCloseDate,"&gt;="&amp;$B$9,PendingCloseDate,"&lt;="&amp;$B$10) + COUNTIFS(OpenedMSO,$E16,OpenedInternalDisposition, "&lt;&gt;Sustained", OpenedCloseDate,"&gt;="&amp;$B$9,OpenedCloseDate,"&lt;="&amp;$B$10)</f>
        <v>0</v>
      </c>
      <c r="M16" s="205"/>
    </row>
    <row r="17" spans="3:16" ht="18.75" x14ac:dyDescent="0.3">
      <c r="C17" s="76"/>
      <c r="D17" s="76"/>
      <c r="E17" s="100" t="s">
        <v>651</v>
      </c>
      <c r="F17" s="209">
        <f t="shared" si="0"/>
        <v>0</v>
      </c>
      <c r="G17" s="184"/>
      <c r="H17" s="183">
        <f t="shared" si="1"/>
        <v>0</v>
      </c>
      <c r="I17" s="183"/>
      <c r="J17" s="183">
        <f t="shared" si="2"/>
        <v>0</v>
      </c>
      <c r="K17" s="183"/>
      <c r="L17" s="183">
        <f t="shared" si="3"/>
        <v>0</v>
      </c>
      <c r="M17" s="183"/>
    </row>
    <row r="18" spans="3:16" ht="18.75" x14ac:dyDescent="0.3">
      <c r="E18" s="101" t="s">
        <v>652</v>
      </c>
      <c r="F18" s="208">
        <f t="shared" si="0"/>
        <v>10</v>
      </c>
      <c r="G18" s="182"/>
      <c r="H18" s="181">
        <f t="shared" si="1"/>
        <v>0</v>
      </c>
      <c r="I18" s="181"/>
      <c r="J18" s="181">
        <f t="shared" si="2"/>
        <v>0</v>
      </c>
      <c r="K18" s="181"/>
      <c r="L18" s="181">
        <f t="shared" si="3"/>
        <v>10</v>
      </c>
      <c r="M18" s="181"/>
    </row>
    <row r="19" spans="3:16" ht="18.75" x14ac:dyDescent="0.3">
      <c r="C19" s="76"/>
      <c r="D19" s="76"/>
      <c r="E19" s="100" t="s">
        <v>653</v>
      </c>
      <c r="F19" s="209">
        <f t="shared" si="0"/>
        <v>0</v>
      </c>
      <c r="G19" s="184"/>
      <c r="H19" s="183">
        <f t="shared" si="1"/>
        <v>0</v>
      </c>
      <c r="I19" s="183"/>
      <c r="J19" s="183">
        <f t="shared" si="2"/>
        <v>0</v>
      </c>
      <c r="K19" s="183"/>
      <c r="L19" s="183">
        <f t="shared" si="3"/>
        <v>0</v>
      </c>
      <c r="M19" s="183"/>
    </row>
    <row r="20" spans="3:16" ht="18.75" x14ac:dyDescent="0.3">
      <c r="E20" s="101" t="s">
        <v>654</v>
      </c>
      <c r="F20" s="208">
        <f t="shared" si="0"/>
        <v>0</v>
      </c>
      <c r="G20" s="182"/>
      <c r="H20" s="181">
        <f t="shared" si="1"/>
        <v>0</v>
      </c>
      <c r="I20" s="181"/>
      <c r="J20" s="181">
        <f t="shared" si="2"/>
        <v>0</v>
      </c>
      <c r="K20" s="181"/>
      <c r="L20" s="181">
        <f t="shared" si="3"/>
        <v>0</v>
      </c>
      <c r="M20" s="181"/>
    </row>
    <row r="21" spans="3:16" ht="18.75" x14ac:dyDescent="0.3">
      <c r="C21" s="76"/>
      <c r="D21" s="76"/>
      <c r="E21" s="100" t="s">
        <v>655</v>
      </c>
      <c r="F21" s="209">
        <f t="shared" si="0"/>
        <v>0</v>
      </c>
      <c r="G21" s="184"/>
      <c r="H21" s="183">
        <f t="shared" si="1"/>
        <v>0</v>
      </c>
      <c r="I21" s="183"/>
      <c r="J21" s="183">
        <f t="shared" si="2"/>
        <v>0</v>
      </c>
      <c r="K21" s="183"/>
      <c r="L21" s="183">
        <f t="shared" si="3"/>
        <v>0</v>
      </c>
      <c r="M21" s="183"/>
    </row>
    <row r="22" spans="3:16" ht="18.75" x14ac:dyDescent="0.3">
      <c r="E22" s="101" t="s">
        <v>656</v>
      </c>
      <c r="F22" s="208">
        <f t="shared" si="0"/>
        <v>1</v>
      </c>
      <c r="G22" s="182"/>
      <c r="H22" s="181">
        <f t="shared" si="1"/>
        <v>0</v>
      </c>
      <c r="I22" s="181"/>
      <c r="J22" s="181">
        <f t="shared" si="2"/>
        <v>0</v>
      </c>
      <c r="K22" s="181"/>
      <c r="L22" s="181">
        <f t="shared" si="3"/>
        <v>1</v>
      </c>
      <c r="M22" s="181"/>
    </row>
    <row r="23" spans="3:16" ht="18.75" x14ac:dyDescent="0.3">
      <c r="C23" s="76"/>
      <c r="D23" s="76"/>
      <c r="E23" s="100" t="s">
        <v>5</v>
      </c>
      <c r="F23" s="209">
        <f t="shared" si="0"/>
        <v>1</v>
      </c>
      <c r="G23" s="184"/>
      <c r="H23" s="183">
        <f t="shared" si="1"/>
        <v>0</v>
      </c>
      <c r="I23" s="183"/>
      <c r="J23" s="183">
        <f t="shared" si="2"/>
        <v>0</v>
      </c>
      <c r="K23" s="183"/>
      <c r="L23" s="183">
        <f t="shared" si="3"/>
        <v>1</v>
      </c>
      <c r="M23" s="183"/>
    </row>
    <row r="24" spans="3:16" ht="18.75" x14ac:dyDescent="0.3">
      <c r="E24" s="101" t="s">
        <v>657</v>
      </c>
      <c r="F24" s="208">
        <f t="shared" si="0"/>
        <v>6</v>
      </c>
      <c r="G24" s="182"/>
      <c r="H24" s="181">
        <f t="shared" si="1"/>
        <v>2</v>
      </c>
      <c r="I24" s="181"/>
      <c r="J24" s="181">
        <f t="shared" si="2"/>
        <v>0</v>
      </c>
      <c r="K24" s="181"/>
      <c r="L24" s="181">
        <f t="shared" si="3"/>
        <v>4</v>
      </c>
      <c r="M24" s="181"/>
    </row>
    <row r="25" spans="3:16" ht="18.75" x14ac:dyDescent="0.3">
      <c r="C25" s="87"/>
      <c r="D25" s="87"/>
      <c r="E25" s="102" t="s">
        <v>615</v>
      </c>
      <c r="F25" s="214">
        <f>SUM(F16:F24)</f>
        <v>18</v>
      </c>
      <c r="G25" s="215"/>
      <c r="H25" s="216">
        <f t="shared" ref="H25" si="4">SUM(H16:H24)</f>
        <v>2</v>
      </c>
      <c r="I25" s="216"/>
      <c r="J25" s="216">
        <f>SUM(J16:J24)</f>
        <v>0</v>
      </c>
      <c r="K25" s="216"/>
      <c r="L25" s="216">
        <f>SUM(L16:L24)</f>
        <v>16</v>
      </c>
      <c r="M25" s="216"/>
    </row>
    <row r="28" spans="3:16" ht="21" x14ac:dyDescent="0.35">
      <c r="F28" s="201" t="str">
        <f>"Distribution of sources for complaints closed in "&amp;$B$8</f>
        <v>Distribution of sources for complaints closed in Q2</v>
      </c>
      <c r="G28" s="201"/>
      <c r="H28" s="201"/>
      <c r="I28" s="201"/>
      <c r="J28" s="201"/>
      <c r="K28" s="201"/>
      <c r="L28" s="116"/>
      <c r="M28" s="115"/>
      <c r="N28" s="115"/>
      <c r="O28" s="115"/>
      <c r="P28" s="115"/>
    </row>
    <row r="29" spans="3:16" ht="18.75" x14ac:dyDescent="0.3">
      <c r="F29" s="111"/>
      <c r="G29" s="111"/>
      <c r="H29" s="111"/>
      <c r="I29" s="111"/>
      <c r="J29" s="111"/>
      <c r="K29" s="111"/>
      <c r="L29" s="115"/>
      <c r="M29" s="115"/>
      <c r="N29" s="115"/>
      <c r="O29" s="115"/>
      <c r="P29" s="115"/>
    </row>
    <row r="30" spans="3:16" ht="18.75" x14ac:dyDescent="0.3">
      <c r="F30" s="202" t="s">
        <v>26</v>
      </c>
      <c r="G30" s="202"/>
      <c r="H30" s="203" t="s">
        <v>28</v>
      </c>
      <c r="I30" s="203"/>
      <c r="J30" s="202" t="s">
        <v>27</v>
      </c>
      <c r="K30" s="202"/>
      <c r="L30" s="115"/>
      <c r="M30" s="115"/>
      <c r="N30" s="115"/>
      <c r="O30" s="115"/>
      <c r="P30" s="115"/>
    </row>
    <row r="31" spans="3:16" ht="18.75" x14ac:dyDescent="0.3">
      <c r="E31" s="135" t="s">
        <v>708</v>
      </c>
      <c r="F31" s="204">
        <f>COUNTIFS(PendingComplaintSource, F30, PendingCloseDate,"&gt;="&amp;$B$9,PendingCloseDate,"&lt;="&amp;$B$10) + COUNTIFS(OpenedComplaintSource, F30, OpenedCloseDate,"&gt;="&amp;$B$9,OpenedCloseDate,"&lt;="&amp;$B$10)</f>
        <v>0</v>
      </c>
      <c r="G31" s="205"/>
      <c r="H31" s="206">
        <f>COUNTIFS(PendingComplaintSource, H30, PendingCloseDate,"&gt;="&amp;$B$9,PendingCloseDate,"&lt;="&amp;$B$10) + COUNTIFS(OpenedComplaintSource, H30, OpenedCloseDate,"&gt;="&amp;$B$9,OpenedCloseDate,"&lt;="&amp;$B$10)</f>
        <v>18</v>
      </c>
      <c r="I31" s="206"/>
      <c r="J31" s="205">
        <f>COUNTIFS(PendingComplaintSource, J30, PendingCloseDate,"&gt;="&amp;$B$9,PendingCloseDate,"&lt;="&amp;$B$10) + COUNTIFS(OpenedComplaintSource, J30, OpenedCloseDate,"&gt;="&amp;$B$9,OpenedCloseDate,"&lt;="&amp;$B$10)</f>
        <v>0</v>
      </c>
      <c r="K31" s="207"/>
      <c r="L31" s="115"/>
      <c r="M31" s="115"/>
      <c r="N31" s="115"/>
      <c r="O31" s="115"/>
      <c r="P31" s="115"/>
    </row>
    <row r="32" spans="3:16" ht="18.75" x14ac:dyDescent="0.3">
      <c r="E32" s="136" t="s">
        <v>709</v>
      </c>
      <c r="F32" s="210">
        <f t="shared" ref="F32" si="5">IF(SUM($F31:$J31)=0, "", F31/SUM($F31:$J31))</f>
        <v>0</v>
      </c>
      <c r="G32" s="211"/>
      <c r="H32" s="212">
        <f t="shared" ref="H32" si="6">IF(SUM($F31:$J31)=0, "", H31/SUM($F31:$J31))</f>
        <v>1</v>
      </c>
      <c r="I32" s="212"/>
      <c r="J32" s="211">
        <f>IF(SUM($F31:$J31)=0, "", J31/SUM($F31:$J31))</f>
        <v>0</v>
      </c>
      <c r="K32" s="213"/>
    </row>
    <row r="33" spans="1:17" ht="15.75" thickBot="1" x14ac:dyDescent="0.3"/>
    <row r="34" spans="1:17" ht="36.75" customHeight="1" x14ac:dyDescent="0.3">
      <c r="C34" s="178" t="str">
        <f>"Frequency of discipline by type for complaints closed in "&amp;$B$8</f>
        <v>Frequency of discipline by type for complaints closed in Q2</v>
      </c>
      <c r="D34" s="178"/>
      <c r="E34" s="178"/>
      <c r="F34" s="178"/>
      <c r="G34" s="111"/>
      <c r="I34" s="163" t="str">
        <f>$B$8&amp;" Summary"</f>
        <v>Q2 Summary</v>
      </c>
      <c r="J34" s="163"/>
      <c r="K34" s="163"/>
      <c r="M34" s="191" t="s">
        <v>625</v>
      </c>
      <c r="N34" s="192"/>
      <c r="O34" s="192"/>
      <c r="P34" s="193"/>
    </row>
    <row r="35" spans="1:17" ht="18.75" customHeight="1" x14ac:dyDescent="0.3">
      <c r="B35" s="82"/>
      <c r="C35" s="82"/>
      <c r="D35" s="82"/>
      <c r="E35" s="112"/>
      <c r="F35" s="99" t="s">
        <v>663</v>
      </c>
      <c r="G35" s="112">
        <f t="shared" ref="G35:G44" si="7">COUNTIFS(PendingDiscipline,$F35,PendingCloseDate,"&gt;="&amp;$B$9,PendingCloseDate,"&lt;="&amp;$B$10) + COUNTIFS(OpenedDiscipline,$F35,OpenedCloseDate,"&gt;="&amp;$B$9,OpenedCloseDate,"&lt;="&amp;$B$10)</f>
        <v>0</v>
      </c>
      <c r="I35" s="185" t="s">
        <v>621</v>
      </c>
      <c r="J35" s="186"/>
      <c r="K35" s="189">
        <f>SUM($B$67:$D$67)</f>
        <v>13</v>
      </c>
      <c r="M35" s="194"/>
      <c r="N35" s="195"/>
      <c r="O35" s="195"/>
      <c r="P35" s="196"/>
    </row>
    <row r="36" spans="1:17" ht="18.75" x14ac:dyDescent="0.3">
      <c r="B36" s="76"/>
      <c r="C36" s="76"/>
      <c r="D36" s="76"/>
      <c r="E36" s="106"/>
      <c r="F36" s="100" t="s">
        <v>664</v>
      </c>
      <c r="G36" s="106">
        <f t="shared" si="7"/>
        <v>0</v>
      </c>
      <c r="I36" s="187"/>
      <c r="J36" s="188"/>
      <c r="K36" s="190"/>
      <c r="M36" s="194"/>
      <c r="N36" s="195"/>
      <c r="O36" s="195"/>
      <c r="P36" s="196"/>
    </row>
    <row r="37" spans="1:17" ht="18.75" customHeight="1" x14ac:dyDescent="0.3">
      <c r="E37" s="105"/>
      <c r="F37" s="101" t="s">
        <v>665</v>
      </c>
      <c r="G37" s="105">
        <f t="shared" si="7"/>
        <v>0</v>
      </c>
      <c r="I37" s="179" t="s">
        <v>643</v>
      </c>
      <c r="J37" s="180"/>
      <c r="K37" s="121">
        <f>SUM($E$67:$G$67)</f>
        <v>33</v>
      </c>
      <c r="M37" s="194"/>
      <c r="N37" s="195"/>
      <c r="O37" s="195"/>
      <c r="P37" s="196"/>
    </row>
    <row r="38" spans="1:17" ht="18.75" x14ac:dyDescent="0.3">
      <c r="B38" s="76"/>
      <c r="C38" s="76"/>
      <c r="D38" s="76"/>
      <c r="E38" s="106"/>
      <c r="F38" s="100" t="s">
        <v>666</v>
      </c>
      <c r="G38" s="106">
        <f t="shared" si="7"/>
        <v>0</v>
      </c>
      <c r="I38" s="181" t="s">
        <v>622</v>
      </c>
      <c r="J38" s="182"/>
      <c r="K38" s="122">
        <f>$B$82</f>
        <v>18</v>
      </c>
      <c r="M38" s="194"/>
      <c r="N38" s="195"/>
      <c r="O38" s="195"/>
      <c r="P38" s="196"/>
    </row>
    <row r="39" spans="1:17" ht="18.75" x14ac:dyDescent="0.3">
      <c r="E39" s="105"/>
      <c r="F39" s="101" t="s">
        <v>667</v>
      </c>
      <c r="G39" s="105">
        <f t="shared" si="7"/>
        <v>0</v>
      </c>
      <c r="I39" s="183" t="s">
        <v>623</v>
      </c>
      <c r="J39" s="184"/>
      <c r="K39" s="121">
        <f>COUNTIFS(OpenedInternalDisposition, "Sustained", OpenedCloseDate,"&gt;="&amp;$B$9, OpenedCloseDate, "&lt;="&amp;$B$10, OpenedStatus, "Closed")+COUNTIFS(PendingInternalDisposition, "Sustained", PendingCloseDate, "&gt;="&amp;$B$9, PendingCloseDate, "&lt;="&amp;$B$10, PendingStatus,"Closed")</f>
        <v>1</v>
      </c>
      <c r="M39" s="194"/>
      <c r="N39" s="195"/>
      <c r="O39" s="195"/>
      <c r="P39" s="196"/>
    </row>
    <row r="40" spans="1:17" ht="18.75" x14ac:dyDescent="0.3">
      <c r="B40" s="76"/>
      <c r="C40" s="76"/>
      <c r="D40" s="76"/>
      <c r="E40" s="106"/>
      <c r="F40" s="100" t="s">
        <v>668</v>
      </c>
      <c r="G40" s="106">
        <f t="shared" si="7"/>
        <v>0</v>
      </c>
      <c r="I40" s="181" t="s">
        <v>618</v>
      </c>
      <c r="J40" s="182"/>
      <c r="K40" s="122">
        <f>COUNTIFS(PendingInternalDisposition, "&lt;&gt;Sustained", PendingCloseDate, "&gt;="&amp;$B$9, PendingCloseDate, "&lt;="&amp;$B$10, PendingStatus, "Closed")+COUNTIFS(OpenedInternalDisposition, "&lt;&gt;Sustained", OpenedCloseDate, "&gt;="&amp;$B$9, OpenedCloseDate, "&lt;="&amp;$B$10, OpenedStatus, "Closed")</f>
        <v>16</v>
      </c>
      <c r="M40" s="194"/>
      <c r="N40" s="195"/>
      <c r="O40" s="195"/>
      <c r="P40" s="196"/>
    </row>
    <row r="41" spans="1:17" ht="18.75" x14ac:dyDescent="0.3">
      <c r="E41" s="105"/>
      <c r="F41" s="101" t="s">
        <v>691</v>
      </c>
      <c r="G41" s="105">
        <f t="shared" si="7"/>
        <v>0</v>
      </c>
      <c r="I41" s="183" t="s">
        <v>644</v>
      </c>
      <c r="J41" s="184"/>
      <c r="K41" s="121">
        <f ca="1">COUNTIFS(PendingStatus, "Closed", PendingCloseDate, "&gt;="&amp;$B$9, PendingCloseDate, "&lt;="&amp;$B$10, PendingLengthOfCase, "&gt;180") + COUNTIFS(OpenedStatus, "Closed", OpenedCloseDate, "&gt;="&amp;$B$9, OpenedCloseDate, "&lt;="&amp;$B$10, OpenedLengthOfCase, "&gt;180")</f>
        <v>0</v>
      </c>
      <c r="M41" s="194"/>
      <c r="N41" s="195"/>
      <c r="O41" s="195"/>
      <c r="P41" s="196"/>
    </row>
    <row r="42" spans="1:17" ht="18.75" customHeight="1" x14ac:dyDescent="0.3">
      <c r="B42" s="76"/>
      <c r="C42" s="76"/>
      <c r="D42" s="76"/>
      <c r="E42" s="106"/>
      <c r="F42" s="100" t="s">
        <v>669</v>
      </c>
      <c r="G42" s="106">
        <f t="shared" si="7"/>
        <v>0</v>
      </c>
      <c r="I42" s="187" t="str">
        <f>"Total Pending  at end of "&amp;$B$8</f>
        <v>Total Pending  at end of Q2</v>
      </c>
      <c r="J42" s="188"/>
      <c r="K42" s="190">
        <f>(SUM(K35:K37))-K38</f>
        <v>28</v>
      </c>
      <c r="M42" s="194"/>
      <c r="N42" s="195"/>
      <c r="O42" s="195"/>
      <c r="P42" s="196"/>
    </row>
    <row r="43" spans="1:17" ht="18.75" x14ac:dyDescent="0.3">
      <c r="E43" s="105"/>
      <c r="F43" s="101" t="s">
        <v>670</v>
      </c>
      <c r="G43" s="105">
        <f t="shared" si="7"/>
        <v>0</v>
      </c>
      <c r="I43" s="187"/>
      <c r="J43" s="188"/>
      <c r="K43" s="190"/>
      <c r="M43" s="194"/>
      <c r="N43" s="195"/>
      <c r="O43" s="195"/>
      <c r="P43" s="196"/>
    </row>
    <row r="44" spans="1:17" ht="19.5" thickBot="1" x14ac:dyDescent="0.35">
      <c r="B44" s="76"/>
      <c r="C44" s="76"/>
      <c r="D44" s="76"/>
      <c r="E44" s="106"/>
      <c r="F44" s="100" t="s">
        <v>671</v>
      </c>
      <c r="G44" s="106">
        <f t="shared" si="7"/>
        <v>0</v>
      </c>
      <c r="I44" s="82"/>
      <c r="J44" s="82"/>
      <c r="K44" s="82"/>
      <c r="M44" s="197"/>
      <c r="N44" s="198"/>
      <c r="O44" s="198"/>
      <c r="P44" s="199"/>
    </row>
    <row r="45" spans="1:17" ht="18.75" x14ac:dyDescent="0.3">
      <c r="B45" s="82"/>
      <c r="C45" s="82"/>
      <c r="D45" s="82"/>
      <c r="E45" s="82"/>
      <c r="F45" s="107" t="s">
        <v>615</v>
      </c>
      <c r="G45" s="108">
        <f>SUM(G35:G44)</f>
        <v>0</v>
      </c>
    </row>
    <row r="48" spans="1:17" x14ac:dyDescent="0.25">
      <c r="A48" s="1"/>
      <c r="K48" s="156" t="s">
        <v>33</v>
      </c>
      <c r="L48" s="156"/>
      <c r="M48" s="157" t="str">
        <f>'Start Here'!C$13</f>
        <v>Juvenile Justice Commission</v>
      </c>
      <c r="N48" s="157"/>
      <c r="O48" s="157"/>
      <c r="P48" s="157"/>
      <c r="Q48" s="157"/>
    </row>
    <row r="49" spans="1:31" x14ac:dyDescent="0.25">
      <c r="A49" s="1"/>
      <c r="K49" s="156" t="s">
        <v>34</v>
      </c>
      <c r="L49" s="156"/>
      <c r="M49" s="12">
        <f>'Start Here'!$C$16</f>
        <v>2023</v>
      </c>
    </row>
    <row r="50" spans="1:31" x14ac:dyDescent="0.25">
      <c r="K50" s="29"/>
      <c r="L50" s="29"/>
    </row>
    <row r="51" spans="1:31" ht="14.45" customHeight="1" x14ac:dyDescent="0.25">
      <c r="A51" s="92"/>
      <c r="B51" s="92"/>
      <c r="C51" s="92"/>
      <c r="D51" s="92"/>
      <c r="E51" s="92"/>
      <c r="F51" s="92"/>
      <c r="G51" s="92"/>
      <c r="H51" s="92"/>
      <c r="I51" s="92"/>
      <c r="J51" s="92"/>
      <c r="K51" s="92"/>
      <c r="L51" s="92"/>
      <c r="M51" s="92"/>
      <c r="N51" s="92"/>
      <c r="O51" s="92"/>
      <c r="P51" s="92"/>
      <c r="Q51" s="92"/>
    </row>
    <row r="52" spans="1:31" ht="14.45" customHeight="1" x14ac:dyDescent="0.25">
      <c r="A52" s="240" t="str">
        <f>$B$8&amp;": Cases Opened and Closed, All Allegations"</f>
        <v>Q2: Cases Opened and Closed, All Allegations</v>
      </c>
      <c r="B52" s="240"/>
      <c r="C52" s="240"/>
      <c r="D52" s="240"/>
      <c r="E52" s="240"/>
      <c r="F52" s="240"/>
      <c r="G52" s="240"/>
      <c r="H52" s="240"/>
      <c r="I52" s="240"/>
      <c r="J52" s="240"/>
      <c r="K52" s="240"/>
      <c r="L52" s="240"/>
      <c r="M52" s="240"/>
      <c r="N52" s="240"/>
      <c r="O52" s="240"/>
      <c r="P52" s="240"/>
      <c r="Q52" s="240"/>
    </row>
    <row r="53" spans="1:31" ht="14.65" customHeight="1" x14ac:dyDescent="0.25">
      <c r="A53" s="240"/>
      <c r="B53" s="240"/>
      <c r="C53" s="240"/>
      <c r="D53" s="240"/>
      <c r="E53" s="240"/>
      <c r="F53" s="240"/>
      <c r="G53" s="240"/>
      <c r="H53" s="240"/>
      <c r="I53" s="240"/>
      <c r="J53" s="240"/>
      <c r="K53" s="240"/>
      <c r="L53" s="240"/>
      <c r="M53" s="240"/>
      <c r="N53" s="240"/>
      <c r="O53" s="240"/>
      <c r="P53" s="240"/>
      <c r="Q53" s="240"/>
    </row>
    <row r="54" spans="1:31" ht="21" x14ac:dyDescent="0.25">
      <c r="A54" s="175" t="s">
        <v>712</v>
      </c>
      <c r="B54" s="175"/>
      <c r="C54" s="175"/>
      <c r="D54" s="175"/>
      <c r="E54" s="175"/>
      <c r="F54" s="175"/>
      <c r="G54" s="175"/>
      <c r="H54" s="175"/>
      <c r="I54" s="175"/>
      <c r="J54" s="175"/>
      <c r="K54" s="45"/>
      <c r="L54" s="45"/>
      <c r="M54" s="45"/>
      <c r="N54" s="45"/>
      <c r="O54" s="45"/>
      <c r="P54" s="45"/>
      <c r="Q54" s="45"/>
    </row>
    <row r="55" spans="1:31" ht="15.75" thickBot="1" x14ac:dyDescent="0.3">
      <c r="B55" s="221" t="s">
        <v>25</v>
      </c>
      <c r="C55" s="221"/>
      <c r="D55" s="221"/>
      <c r="E55" s="221"/>
      <c r="F55" s="221"/>
      <c r="G55" s="221"/>
      <c r="H55" s="221"/>
      <c r="I55" s="221"/>
      <c r="J55" s="221"/>
      <c r="K55" s="27"/>
      <c r="L55" s="27"/>
      <c r="M55" s="27"/>
      <c r="N55" s="27"/>
      <c r="O55" s="27"/>
    </row>
    <row r="56" spans="1:31" ht="26.25" customHeight="1" x14ac:dyDescent="0.25">
      <c r="B56" s="230" t="s">
        <v>32</v>
      </c>
      <c r="C56" s="230"/>
      <c r="D56" s="230"/>
      <c r="E56" s="241" t="s">
        <v>624</v>
      </c>
      <c r="F56" s="230"/>
      <c r="G56" s="230"/>
      <c r="H56" s="247" t="s">
        <v>646</v>
      </c>
      <c r="I56" s="227"/>
      <c r="J56" s="227"/>
      <c r="K56" s="27"/>
      <c r="L56" s="27"/>
      <c r="N56" s="164" t="s">
        <v>714</v>
      </c>
      <c r="O56" s="165"/>
      <c r="P56" s="166"/>
    </row>
    <row r="57" spans="1:31" ht="32.25" customHeight="1" x14ac:dyDescent="0.25">
      <c r="A57" s="67" t="s">
        <v>711</v>
      </c>
      <c r="B57" s="67" t="s">
        <v>28</v>
      </c>
      <c r="C57" s="52" t="s">
        <v>27</v>
      </c>
      <c r="D57" s="55" t="s">
        <v>26</v>
      </c>
      <c r="E57" s="53" t="s">
        <v>28</v>
      </c>
      <c r="F57" s="52" t="s">
        <v>27</v>
      </c>
      <c r="G57" s="55" t="s">
        <v>26</v>
      </c>
      <c r="H57" s="53" t="s">
        <v>28</v>
      </c>
      <c r="I57" s="52" t="s">
        <v>27</v>
      </c>
      <c r="J57" s="52" t="s">
        <v>26</v>
      </c>
      <c r="K57" s="44"/>
      <c r="L57" s="44"/>
      <c r="N57" s="167"/>
      <c r="O57" s="168"/>
      <c r="P57" s="169"/>
      <c r="AE57" s="5"/>
    </row>
    <row r="58" spans="1:31" x14ac:dyDescent="0.25">
      <c r="A58" s="97" t="s">
        <v>658</v>
      </c>
      <c r="B58" s="42">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0</v>
      </c>
      <c r="C58" s="29">
        <f t="shared" si="8"/>
        <v>0</v>
      </c>
      <c r="D58" s="29">
        <f t="shared" si="8"/>
        <v>0</v>
      </c>
      <c r="E58" s="35">
        <f t="shared" ref="E58:G66" si="9">COUNTIFS(OpenedMSO, $A58, OpenedComplaintSource, E$57, OpenedComplaintReceived, "&gt;="&amp;$B$9, OpenedComplaintReceived,"&lt;="&amp;$B$10)</f>
        <v>8</v>
      </c>
      <c r="F58" s="29">
        <f t="shared" si="9"/>
        <v>0</v>
      </c>
      <c r="G58" s="29">
        <f t="shared" si="9"/>
        <v>0</v>
      </c>
      <c r="H58" s="35">
        <f t="shared" ref="H58:H66" si="10">IF(E58=0,"",(SUMIFS(OpenedNInitial,OpenedMSO,$A58,OpenedComplaintSource,H$57,OpenedComplaintReceived,"&gt;="&amp;$B$9,OpenedComplaintReceived,"&lt;="&amp;$B$10)/E58))</f>
        <v>1</v>
      </c>
      <c r="I58" s="29" t="str">
        <f t="shared" ref="I58:I66" si="11">IF(F58=0,"",(SUMIFS(OpenedNInitial,OpenedMSO,$A58,OpenedComplaintSource,I$57,OpenedComplaintReceived,"&gt;="&amp;$B$9,OpenedComplaintReceived,"&lt;="&amp;$B$10)/F58))</f>
        <v/>
      </c>
      <c r="J58" s="29" t="str">
        <f t="shared" ref="J58:J66" si="12">IF(G58=0,"",(SUMIFS(OpenedNInitial,OpenedMSO,$A58,OpenedComplaintSource,J$57,OpenedComplaintReceived,"&gt;="&amp;$B$9,OpenedComplaintReceived,"&lt;="&amp;$B$10)/G58))</f>
        <v/>
      </c>
      <c r="K58" s="29"/>
      <c r="L58" s="29"/>
      <c r="N58" s="167"/>
      <c r="O58" s="168"/>
      <c r="P58" s="169"/>
    </row>
    <row r="59" spans="1:31" x14ac:dyDescent="0.25">
      <c r="A59" s="95" t="s">
        <v>651</v>
      </c>
      <c r="B59" s="30">
        <f t="shared" si="8"/>
        <v>0</v>
      </c>
      <c r="C59" s="30">
        <f t="shared" si="8"/>
        <v>0</v>
      </c>
      <c r="D59" s="30">
        <f t="shared" si="8"/>
        <v>0</v>
      </c>
      <c r="E59" s="36">
        <f t="shared" si="9"/>
        <v>0</v>
      </c>
      <c r="F59" s="30">
        <f t="shared" si="9"/>
        <v>0</v>
      </c>
      <c r="G59" s="30">
        <f t="shared" si="9"/>
        <v>0</v>
      </c>
      <c r="H59" s="36" t="str">
        <f t="shared" si="10"/>
        <v/>
      </c>
      <c r="I59" s="30" t="str">
        <f t="shared" si="11"/>
        <v/>
      </c>
      <c r="J59" s="30" t="str">
        <f t="shared" si="12"/>
        <v/>
      </c>
      <c r="K59" s="29"/>
      <c r="L59" s="29"/>
      <c r="N59" s="167"/>
      <c r="O59" s="168"/>
      <c r="P59" s="169"/>
    </row>
    <row r="60" spans="1:31" x14ac:dyDescent="0.25">
      <c r="A60" s="94" t="s">
        <v>652</v>
      </c>
      <c r="B60" s="29">
        <f t="shared" si="8"/>
        <v>0</v>
      </c>
      <c r="C60" s="29">
        <f t="shared" si="8"/>
        <v>0</v>
      </c>
      <c r="D60" s="29">
        <f t="shared" si="8"/>
        <v>0</v>
      </c>
      <c r="E60" s="35">
        <f t="shared" si="9"/>
        <v>14</v>
      </c>
      <c r="F60" s="29">
        <f t="shared" si="9"/>
        <v>0</v>
      </c>
      <c r="G60" s="29">
        <f t="shared" si="9"/>
        <v>0</v>
      </c>
      <c r="H60" s="35">
        <f t="shared" si="10"/>
        <v>1.0714285714285714</v>
      </c>
      <c r="I60" s="29" t="str">
        <f t="shared" si="11"/>
        <v/>
      </c>
      <c r="J60" s="29" t="str">
        <f t="shared" si="12"/>
        <v/>
      </c>
      <c r="K60" s="29"/>
      <c r="L60" s="29"/>
      <c r="N60" s="167"/>
      <c r="O60" s="168"/>
      <c r="P60" s="169"/>
    </row>
    <row r="61" spans="1:31" x14ac:dyDescent="0.25">
      <c r="A61" s="95" t="s">
        <v>653</v>
      </c>
      <c r="B61" s="30">
        <f t="shared" si="8"/>
        <v>0</v>
      </c>
      <c r="C61" s="30">
        <f t="shared" si="8"/>
        <v>0</v>
      </c>
      <c r="D61" s="30">
        <f t="shared" si="8"/>
        <v>0</v>
      </c>
      <c r="E61" s="36">
        <f t="shared" si="9"/>
        <v>0</v>
      </c>
      <c r="F61" s="30">
        <f t="shared" si="9"/>
        <v>0</v>
      </c>
      <c r="G61" s="30">
        <f t="shared" si="9"/>
        <v>0</v>
      </c>
      <c r="H61" s="36" t="str">
        <f t="shared" si="10"/>
        <v/>
      </c>
      <c r="I61" s="30" t="str">
        <f t="shared" si="11"/>
        <v/>
      </c>
      <c r="J61" s="30" t="str">
        <f t="shared" si="12"/>
        <v/>
      </c>
      <c r="K61" s="29"/>
      <c r="L61" s="29"/>
      <c r="N61" s="167"/>
      <c r="O61" s="168"/>
      <c r="P61" s="169"/>
    </row>
    <row r="62" spans="1:31" x14ac:dyDescent="0.25">
      <c r="A62" s="94" t="s">
        <v>654</v>
      </c>
      <c r="B62" s="29">
        <f t="shared" si="8"/>
        <v>0</v>
      </c>
      <c r="C62" s="29">
        <f t="shared" si="8"/>
        <v>0</v>
      </c>
      <c r="D62" s="29">
        <f t="shared" si="8"/>
        <v>0</v>
      </c>
      <c r="E62" s="35">
        <f t="shared" si="9"/>
        <v>0</v>
      </c>
      <c r="F62" s="29">
        <f t="shared" si="9"/>
        <v>0</v>
      </c>
      <c r="G62" s="29">
        <f t="shared" si="9"/>
        <v>0</v>
      </c>
      <c r="H62" s="35" t="str">
        <f t="shared" si="10"/>
        <v/>
      </c>
      <c r="I62" s="29" t="str">
        <f t="shared" si="11"/>
        <v/>
      </c>
      <c r="J62" s="29" t="str">
        <f t="shared" si="12"/>
        <v/>
      </c>
      <c r="K62" s="29"/>
      <c r="L62" s="29"/>
      <c r="N62" s="167"/>
      <c r="O62" s="168"/>
      <c r="P62" s="169"/>
    </row>
    <row r="63" spans="1:31" x14ac:dyDescent="0.25">
      <c r="A63" s="95" t="s">
        <v>655</v>
      </c>
      <c r="B63" s="30">
        <f t="shared" si="8"/>
        <v>0</v>
      </c>
      <c r="C63" s="30">
        <f t="shared" si="8"/>
        <v>0</v>
      </c>
      <c r="D63" s="30">
        <f t="shared" si="8"/>
        <v>0</v>
      </c>
      <c r="E63" s="36">
        <f t="shared" si="9"/>
        <v>0</v>
      </c>
      <c r="F63" s="30">
        <f t="shared" si="9"/>
        <v>0</v>
      </c>
      <c r="G63" s="30">
        <f t="shared" si="9"/>
        <v>0</v>
      </c>
      <c r="H63" s="36" t="str">
        <f t="shared" si="10"/>
        <v/>
      </c>
      <c r="I63" s="30" t="str">
        <f t="shared" si="11"/>
        <v/>
      </c>
      <c r="J63" s="30" t="str">
        <f t="shared" si="12"/>
        <v/>
      </c>
      <c r="K63" s="29"/>
      <c r="L63" s="29"/>
      <c r="N63" s="167"/>
      <c r="O63" s="168"/>
      <c r="P63" s="169"/>
    </row>
    <row r="64" spans="1:31" x14ac:dyDescent="0.25">
      <c r="A64" s="94" t="s">
        <v>656</v>
      </c>
      <c r="B64" s="29">
        <f t="shared" si="8"/>
        <v>1</v>
      </c>
      <c r="C64" s="29">
        <f t="shared" si="8"/>
        <v>0</v>
      </c>
      <c r="D64" s="29">
        <f t="shared" si="8"/>
        <v>0</v>
      </c>
      <c r="E64" s="35">
        <f t="shared" si="9"/>
        <v>0</v>
      </c>
      <c r="F64" s="29">
        <f t="shared" si="9"/>
        <v>0</v>
      </c>
      <c r="G64" s="29">
        <f t="shared" si="9"/>
        <v>0</v>
      </c>
      <c r="H64" s="35" t="str">
        <f t="shared" si="10"/>
        <v/>
      </c>
      <c r="I64" s="29" t="str">
        <f t="shared" si="11"/>
        <v/>
      </c>
      <c r="J64" s="29" t="str">
        <f t="shared" si="12"/>
        <v/>
      </c>
      <c r="K64" s="29"/>
      <c r="L64" s="29"/>
      <c r="M64" s="29"/>
      <c r="N64" s="167"/>
      <c r="O64" s="168"/>
      <c r="P64" s="169"/>
    </row>
    <row r="65" spans="1:31" x14ac:dyDescent="0.25">
      <c r="A65" s="95" t="s">
        <v>5</v>
      </c>
      <c r="B65" s="30">
        <f t="shared" si="8"/>
        <v>2</v>
      </c>
      <c r="C65" s="30">
        <f t="shared" si="8"/>
        <v>0</v>
      </c>
      <c r="D65" s="30">
        <f t="shared" si="8"/>
        <v>0</v>
      </c>
      <c r="E65" s="36">
        <f t="shared" si="9"/>
        <v>3</v>
      </c>
      <c r="F65" s="30">
        <f t="shared" si="9"/>
        <v>0</v>
      </c>
      <c r="G65" s="30">
        <f t="shared" si="9"/>
        <v>0</v>
      </c>
      <c r="H65" s="36">
        <f t="shared" si="10"/>
        <v>1</v>
      </c>
      <c r="I65" s="30" t="str">
        <f t="shared" si="11"/>
        <v/>
      </c>
      <c r="J65" s="30" t="str">
        <f t="shared" si="12"/>
        <v/>
      </c>
      <c r="K65" s="29"/>
      <c r="L65" s="29"/>
      <c r="M65" s="29"/>
      <c r="N65" s="167"/>
      <c r="O65" s="168"/>
      <c r="P65" s="169"/>
    </row>
    <row r="66" spans="1:31" ht="15.75" thickBot="1" x14ac:dyDescent="0.3">
      <c r="A66" s="96" t="s">
        <v>657</v>
      </c>
      <c r="B66" s="29">
        <f t="shared" si="8"/>
        <v>10</v>
      </c>
      <c r="C66" s="29">
        <f t="shared" si="8"/>
        <v>0</v>
      </c>
      <c r="D66" s="29">
        <f t="shared" si="8"/>
        <v>0</v>
      </c>
      <c r="E66" s="35">
        <f t="shared" si="9"/>
        <v>8</v>
      </c>
      <c r="F66" s="29">
        <f t="shared" si="9"/>
        <v>0</v>
      </c>
      <c r="G66" s="29">
        <f t="shared" si="9"/>
        <v>0</v>
      </c>
      <c r="H66" s="35">
        <f t="shared" si="10"/>
        <v>1</v>
      </c>
      <c r="I66" s="29" t="str">
        <f t="shared" si="11"/>
        <v/>
      </c>
      <c r="J66" s="29" t="str">
        <f t="shared" si="12"/>
        <v/>
      </c>
      <c r="K66" s="29"/>
      <c r="L66" s="29"/>
      <c r="M66" s="29"/>
      <c r="N66" s="170"/>
      <c r="O66" s="171"/>
      <c r="P66" s="172"/>
    </row>
    <row r="67" spans="1:31" x14ac:dyDescent="0.25">
      <c r="A67" s="98" t="s">
        <v>615</v>
      </c>
      <c r="B67" s="43">
        <f>SUM(B58:B66)</f>
        <v>13</v>
      </c>
      <c r="C67" s="43">
        <f t="shared" ref="C67:D67" si="13">SUM(C58:C66)</f>
        <v>0</v>
      </c>
      <c r="D67" s="43">
        <f t="shared" si="13"/>
        <v>0</v>
      </c>
      <c r="E67" s="39">
        <f>SUM(E58:E66)</f>
        <v>33</v>
      </c>
      <c r="F67" s="43">
        <f>SUM(F58:F66)</f>
        <v>0</v>
      </c>
      <c r="G67" s="43">
        <f>SUM(G58:G66)</f>
        <v>0</v>
      </c>
      <c r="H67" s="39">
        <f>IF(E67=0,"",(SUMIFS(OpenedNInitial,OpenedComplaintSource,H$57,OpenedComplaintReceived,"&gt;="&amp;$B$9,OpenedComplaintReceived,"&lt;="&amp;$B$10)/E67))</f>
        <v>1.0303030303030303</v>
      </c>
      <c r="I67" s="43" t="str">
        <f>IF(F67=0,"",(SUMIFS(OpenedNInitial,OpenedComplaintSource,I$57,OpenedComplaintReceived,"&gt;="&amp;$B$9,OpenedComplaintReceived,"&lt;="&amp;$B$10)/F67))</f>
        <v/>
      </c>
      <c r="J67" s="43" t="str">
        <f>IF(G67=0,"",(SUMIFS(OpenedNInitial,OpenedComplaintSource,J$57,OpenedComplaintReceived,"&gt;="&amp;$B$9,OpenedComplaintReceived,"&lt;="&amp;$B$10)/G67))</f>
        <v/>
      </c>
      <c r="K67" s="69"/>
      <c r="L67" s="69"/>
      <c r="M67" s="69"/>
      <c r="N67" s="69"/>
      <c r="O67" s="69"/>
    </row>
    <row r="69" spans="1:31" x14ac:dyDescent="0.25">
      <c r="L69" s="115"/>
    </row>
    <row r="70" spans="1:31" ht="21" x14ac:dyDescent="0.25">
      <c r="A70" s="175" t="s">
        <v>713</v>
      </c>
      <c r="B70" s="175"/>
      <c r="C70" s="175"/>
      <c r="D70" s="175"/>
      <c r="E70" s="175"/>
      <c r="F70" s="175"/>
      <c r="G70" s="175"/>
      <c r="H70" s="175"/>
      <c r="I70" s="175"/>
      <c r="J70" s="175"/>
      <c r="K70" s="175"/>
      <c r="L70" s="175"/>
      <c r="M70" s="175"/>
      <c r="N70" s="175"/>
      <c r="O70" s="175"/>
      <c r="P70" s="175"/>
      <c r="Q70" s="175"/>
    </row>
    <row r="71" spans="1:31" x14ac:dyDescent="0.25">
      <c r="B71" s="220" t="s">
        <v>634</v>
      </c>
      <c r="C71" s="221"/>
      <c r="D71" s="222"/>
      <c r="E71" s="220" t="s">
        <v>25</v>
      </c>
      <c r="F71" s="221"/>
      <c r="G71" s="222"/>
      <c r="H71" s="220" t="s">
        <v>614</v>
      </c>
      <c r="I71" s="221"/>
      <c r="J71" s="221"/>
      <c r="K71" s="222"/>
      <c r="L71" s="220" t="s">
        <v>605</v>
      </c>
      <c r="M71" s="221"/>
      <c r="N71" s="221"/>
      <c r="O71" s="221"/>
    </row>
    <row r="72" spans="1:31" ht="45" x14ac:dyDescent="0.25">
      <c r="A72" s="67" t="s">
        <v>711</v>
      </c>
      <c r="B72" s="48" t="s">
        <v>642</v>
      </c>
      <c r="C72" s="52" t="s">
        <v>729</v>
      </c>
      <c r="D72" s="52" t="s">
        <v>633</v>
      </c>
      <c r="E72" s="53" t="s">
        <v>28</v>
      </c>
      <c r="F72" s="52" t="s">
        <v>27</v>
      </c>
      <c r="G72" s="52" t="s">
        <v>26</v>
      </c>
      <c r="H72" s="53" t="s">
        <v>12</v>
      </c>
      <c r="I72" s="52" t="s">
        <v>13</v>
      </c>
      <c r="J72" s="52" t="s">
        <v>14</v>
      </c>
      <c r="K72" s="54" t="s">
        <v>15</v>
      </c>
      <c r="L72" s="53" t="s">
        <v>16</v>
      </c>
      <c r="M72" s="52" t="s">
        <v>17</v>
      </c>
      <c r="N72" s="52" t="s">
        <v>18</v>
      </c>
      <c r="O72" s="52" t="s">
        <v>31</v>
      </c>
      <c r="AE72" s="5"/>
    </row>
    <row r="73" spans="1:31" x14ac:dyDescent="0.25">
      <c r="A73" s="1" t="s">
        <v>658</v>
      </c>
      <c r="B73" s="41">
        <f t="shared" ref="B73:B81" si="14">COUNTIFS(PendingMSO,$A73,PendingCloseDate,"&gt;="&amp;$B$9,PendingCloseDate,"&lt;="&amp;$B$10) + COUNTIFS(OpenedMSO,$A73,OpenedCloseDate,"&gt;="&amp;$B$9,OpenedCloseDate,"&lt;="&amp;$B$10)</f>
        <v>0</v>
      </c>
      <c r="C73" s="29" t="str">
        <f t="shared" ref="C73:C81" si="15">IF(B73=0, "", (SUMIFS(PendingLengthOfCase,PendingMSO,$A73,PendingCloseDate,"&gt;="&amp;$B$9,PendingCloseDate,"&lt;="&amp;$B$10) + SUMIFS(OpenedLengthOfCase,OpenedMSO,$A73,OpenedCloseDate,"&gt;="&amp;$B$9,OpenedCloseDate,"&lt;="&amp;$B$10)) / B73)</f>
        <v/>
      </c>
      <c r="D73" s="29">
        <f t="shared" ref="D73:D81" si="16">COUNTIFS(PendingMSO,$A73,PendingCloseDate,"&gt;="&amp;$B$9,PendingCloseDate,"&lt;="&amp;$B$10, PendingAppealPending, "Yes") + COUNTIFS(OpenedMSO,$A73,OpenedCloseDate,"&gt;="&amp;$B$9,OpenedCloseDate,"&lt;="&amp;$B$10, OpenedAppealPending, "Yes")</f>
        <v>0</v>
      </c>
      <c r="E73" s="35">
        <f t="shared" ref="E73:G81" si="17">COUNTIFS(OpenedMSO, $A73, OpenedComplaintSource, E$72, OpenedCloseDate, "&gt;="&amp;$B$9, OpenedCloseDate, "&lt;="&amp;$B$10, OpenedStatus,"Closed")+COUNTIFS(PendingMSO, $A73, PendingComplaintSource,E$72, PendingCloseDate, "&gt;="&amp;$B$9, PendingCloseDate, "&lt;="&amp;$B$10, PendingStatus, "Closed")</f>
        <v>0</v>
      </c>
      <c r="F73" s="29">
        <f t="shared" si="17"/>
        <v>0</v>
      </c>
      <c r="G73" s="29">
        <f t="shared" si="17"/>
        <v>0</v>
      </c>
      <c r="H73" s="41">
        <f t="shared" ref="H73:K81" si="18">COUNTIFS(OpenedMSO, $A73, OpenedCriminalDisposition, H$72, OpenedCloseDate, "&gt;="&amp;$B$9, OpenedCloseDate, "&lt;="&amp;$B$10, OpenedStatus, "Closed")+COUNTIFS(PendingMSO, $A73, PendingCriminalDisposition, H$72, PendingCloseDate, "&gt;="&amp;$B$9, PendingCloseDate, "&lt;="&amp;$B$10, PendingStatus, "Closed")</f>
        <v>0</v>
      </c>
      <c r="I73" s="42">
        <f t="shared" si="18"/>
        <v>0</v>
      </c>
      <c r="J73" s="42">
        <f t="shared" si="18"/>
        <v>0</v>
      </c>
      <c r="K73" s="29">
        <f t="shared" si="18"/>
        <v>0</v>
      </c>
      <c r="L73" s="35">
        <f t="shared" ref="L73:M81" si="19">COUNTIFS(OpenedMSO, $A73, OpenedInternalDisposition, L$72, OpenedCloseDate, "&gt;="&amp;$B$9, OpenedCloseDate, "&lt;="&amp;$B$10, OpenedStatus, "Closed")+COUNTIFS(PendingMSO, $A73, PendingInternalDisposition, K$57, PendingCloseDate, "&gt;="&amp;$B$9, PendingCloseDate, "&lt;="&amp;$B$10, PendingStatus, "Closed")</f>
        <v>0</v>
      </c>
      <c r="M73" s="29">
        <f t="shared" si="19"/>
        <v>0</v>
      </c>
      <c r="N73" s="29">
        <f t="shared" ref="N73:N81" si="20">COUNTIFS(OpenedMSO, $A73, OpenedInternalDisposition, N$72, OpenedCloseDate, "&gt;="&amp;$B$9, OpenedCloseDate, "&lt;="&amp;$B$10, OpenedStatus, "Closed")+COUNTIFS(PendingMSO, $A73, PendingInternalDisposition, M$35, PendingCloseDate, "&gt;="&amp;$B$9, PendingCloseDate, "&lt;="&amp;$B$10, PendingStatus, "Closed")</f>
        <v>0</v>
      </c>
      <c r="O73" s="29">
        <f t="shared" ref="O73:O81" si="21">COUNTIFS(OpenedMSO, $A73, OpenedInternalDisposition, "Administratively Closed", OpenedCloseDate, "&gt;="&amp;$B$9, OpenedCloseDate, "&lt;="&amp;$B$10, OpenedStatus, "Closed")+COUNTIFS(PendingMSO, $A73, PendingInternalDisposition, "Administratively Closed", PendingCloseDate, "&gt;="&amp;$B$9, PendingCloseDate, "&lt;="&amp;$B$10, PendingStatus, "Closed")</f>
        <v>0</v>
      </c>
    </row>
    <row r="74" spans="1:31" x14ac:dyDescent="0.25">
      <c r="A74" s="2" t="s">
        <v>651</v>
      </c>
      <c r="B74" s="36">
        <f t="shared" si="14"/>
        <v>0</v>
      </c>
      <c r="C74" s="30" t="str">
        <f t="shared" si="15"/>
        <v/>
      </c>
      <c r="D74" s="30">
        <f t="shared" si="16"/>
        <v>0</v>
      </c>
      <c r="E74" s="36">
        <f t="shared" si="17"/>
        <v>0</v>
      </c>
      <c r="F74" s="30">
        <f t="shared" si="17"/>
        <v>0</v>
      </c>
      <c r="G74" s="30">
        <f t="shared" si="17"/>
        <v>0</v>
      </c>
      <c r="H74" s="36">
        <f t="shared" si="18"/>
        <v>0</v>
      </c>
      <c r="I74" s="30">
        <f t="shared" si="18"/>
        <v>0</v>
      </c>
      <c r="J74" s="30">
        <f t="shared" si="18"/>
        <v>0</v>
      </c>
      <c r="K74" s="31">
        <f t="shared" si="18"/>
        <v>0</v>
      </c>
      <c r="L74" s="36">
        <f t="shared" si="19"/>
        <v>0</v>
      </c>
      <c r="M74" s="30">
        <f t="shared" si="19"/>
        <v>0</v>
      </c>
      <c r="N74" s="30">
        <f t="shared" si="20"/>
        <v>0</v>
      </c>
      <c r="O74" s="30">
        <f t="shared" si="21"/>
        <v>0</v>
      </c>
    </row>
    <row r="75" spans="1:31" x14ac:dyDescent="0.25">
      <c r="A75" s="1" t="s">
        <v>652</v>
      </c>
      <c r="B75" s="35">
        <f t="shared" si="14"/>
        <v>10</v>
      </c>
      <c r="C75" s="29">
        <f t="shared" ca="1" si="15"/>
        <v>38.299999999999997</v>
      </c>
      <c r="D75" s="29">
        <f t="shared" si="16"/>
        <v>0</v>
      </c>
      <c r="E75" s="35">
        <f t="shared" si="17"/>
        <v>10</v>
      </c>
      <c r="F75" s="29">
        <f t="shared" si="17"/>
        <v>0</v>
      </c>
      <c r="G75" s="29">
        <f t="shared" si="17"/>
        <v>0</v>
      </c>
      <c r="H75" s="35">
        <f t="shared" si="18"/>
        <v>0</v>
      </c>
      <c r="I75" s="29">
        <f t="shared" si="18"/>
        <v>0</v>
      </c>
      <c r="J75" s="29">
        <f t="shared" si="18"/>
        <v>0</v>
      </c>
      <c r="K75" s="51">
        <f t="shared" si="18"/>
        <v>0</v>
      </c>
      <c r="L75" s="35">
        <f t="shared" si="19"/>
        <v>0</v>
      </c>
      <c r="M75" s="29">
        <f t="shared" si="19"/>
        <v>0</v>
      </c>
      <c r="N75" s="29">
        <f t="shared" si="20"/>
        <v>10</v>
      </c>
      <c r="O75" s="29">
        <f t="shared" si="21"/>
        <v>0</v>
      </c>
    </row>
    <row r="76" spans="1:31" x14ac:dyDescent="0.25">
      <c r="A76" s="2" t="s">
        <v>653</v>
      </c>
      <c r="B76" s="36">
        <f t="shared" si="14"/>
        <v>0</v>
      </c>
      <c r="C76" s="30" t="str">
        <f t="shared" si="15"/>
        <v/>
      </c>
      <c r="D76" s="30">
        <f t="shared" si="16"/>
        <v>0</v>
      </c>
      <c r="E76" s="36">
        <f t="shared" si="17"/>
        <v>0</v>
      </c>
      <c r="F76" s="30">
        <f t="shared" si="17"/>
        <v>0</v>
      </c>
      <c r="G76" s="30">
        <f t="shared" si="17"/>
        <v>0</v>
      </c>
      <c r="H76" s="36">
        <f t="shared" si="18"/>
        <v>0</v>
      </c>
      <c r="I76" s="30">
        <f t="shared" si="18"/>
        <v>0</v>
      </c>
      <c r="J76" s="30">
        <f t="shared" si="18"/>
        <v>0</v>
      </c>
      <c r="K76" s="31">
        <f t="shared" si="18"/>
        <v>0</v>
      </c>
      <c r="L76" s="36">
        <f t="shared" si="19"/>
        <v>0</v>
      </c>
      <c r="M76" s="30">
        <f t="shared" si="19"/>
        <v>0</v>
      </c>
      <c r="N76" s="30">
        <f t="shared" si="20"/>
        <v>0</v>
      </c>
      <c r="O76" s="30">
        <f t="shared" si="21"/>
        <v>0</v>
      </c>
    </row>
    <row r="77" spans="1:31" x14ac:dyDescent="0.25">
      <c r="A77" s="1" t="s">
        <v>654</v>
      </c>
      <c r="B77" s="35">
        <f t="shared" si="14"/>
        <v>0</v>
      </c>
      <c r="C77" s="29" t="str">
        <f t="shared" si="15"/>
        <v/>
      </c>
      <c r="D77" s="29">
        <f t="shared" si="16"/>
        <v>0</v>
      </c>
      <c r="E77" s="35">
        <f t="shared" si="17"/>
        <v>0</v>
      </c>
      <c r="F77" s="29">
        <f t="shared" si="17"/>
        <v>0</v>
      </c>
      <c r="G77" s="29">
        <f t="shared" si="17"/>
        <v>0</v>
      </c>
      <c r="H77" s="35">
        <f t="shared" si="18"/>
        <v>0</v>
      </c>
      <c r="I77" s="29">
        <f t="shared" si="18"/>
        <v>0</v>
      </c>
      <c r="J77" s="29">
        <f t="shared" si="18"/>
        <v>0</v>
      </c>
      <c r="K77" s="51">
        <f t="shared" si="18"/>
        <v>0</v>
      </c>
      <c r="L77" s="35">
        <f t="shared" si="19"/>
        <v>0</v>
      </c>
      <c r="M77" s="29">
        <f t="shared" si="19"/>
        <v>0</v>
      </c>
      <c r="N77" s="29">
        <f t="shared" si="20"/>
        <v>0</v>
      </c>
      <c r="O77" s="29">
        <f t="shared" si="21"/>
        <v>0</v>
      </c>
    </row>
    <row r="78" spans="1:31" x14ac:dyDescent="0.25">
      <c r="A78" s="2" t="s">
        <v>655</v>
      </c>
      <c r="B78" s="36">
        <f t="shared" si="14"/>
        <v>0</v>
      </c>
      <c r="C78" s="30" t="str">
        <f t="shared" si="15"/>
        <v/>
      </c>
      <c r="D78" s="30">
        <f t="shared" si="16"/>
        <v>0</v>
      </c>
      <c r="E78" s="36">
        <f t="shared" si="17"/>
        <v>0</v>
      </c>
      <c r="F78" s="30">
        <f t="shared" si="17"/>
        <v>0</v>
      </c>
      <c r="G78" s="30">
        <f t="shared" si="17"/>
        <v>0</v>
      </c>
      <c r="H78" s="36">
        <f t="shared" si="18"/>
        <v>0</v>
      </c>
      <c r="I78" s="30">
        <f t="shared" si="18"/>
        <v>0</v>
      </c>
      <c r="J78" s="30">
        <f t="shared" si="18"/>
        <v>0</v>
      </c>
      <c r="K78" s="31">
        <f t="shared" si="18"/>
        <v>0</v>
      </c>
      <c r="L78" s="36">
        <f t="shared" si="19"/>
        <v>0</v>
      </c>
      <c r="M78" s="30">
        <f t="shared" si="19"/>
        <v>0</v>
      </c>
      <c r="N78" s="30">
        <f t="shared" si="20"/>
        <v>0</v>
      </c>
      <c r="O78" s="30">
        <f t="shared" si="21"/>
        <v>0</v>
      </c>
    </row>
    <row r="79" spans="1:31" x14ac:dyDescent="0.25">
      <c r="A79" s="1" t="s">
        <v>656</v>
      </c>
      <c r="B79" s="35">
        <f t="shared" si="14"/>
        <v>1</v>
      </c>
      <c r="C79" s="29">
        <f t="shared" ca="1" si="15"/>
        <v>138</v>
      </c>
      <c r="D79" s="29">
        <f t="shared" si="16"/>
        <v>0</v>
      </c>
      <c r="E79" s="35">
        <f t="shared" si="17"/>
        <v>1</v>
      </c>
      <c r="F79" s="29">
        <f t="shared" si="17"/>
        <v>0</v>
      </c>
      <c r="G79" s="29">
        <f t="shared" si="17"/>
        <v>0</v>
      </c>
      <c r="H79" s="35">
        <f t="shared" si="18"/>
        <v>0</v>
      </c>
      <c r="I79" s="29">
        <f t="shared" si="18"/>
        <v>0</v>
      </c>
      <c r="J79" s="29">
        <f t="shared" si="18"/>
        <v>0</v>
      </c>
      <c r="K79" s="51">
        <f t="shared" si="18"/>
        <v>0</v>
      </c>
      <c r="L79" s="35">
        <f t="shared" si="19"/>
        <v>0</v>
      </c>
      <c r="M79" s="29">
        <f t="shared" si="19"/>
        <v>0</v>
      </c>
      <c r="N79" s="29">
        <f t="shared" si="20"/>
        <v>0</v>
      </c>
      <c r="O79" s="29">
        <f t="shared" si="21"/>
        <v>1</v>
      </c>
    </row>
    <row r="80" spans="1:31" x14ac:dyDescent="0.25">
      <c r="A80" s="2" t="s">
        <v>5</v>
      </c>
      <c r="B80" s="36">
        <f t="shared" si="14"/>
        <v>1</v>
      </c>
      <c r="C80" s="30">
        <f t="shared" ca="1" si="15"/>
        <v>29</v>
      </c>
      <c r="D80" s="30">
        <f t="shared" si="16"/>
        <v>0</v>
      </c>
      <c r="E80" s="36">
        <f t="shared" si="17"/>
        <v>1</v>
      </c>
      <c r="F80" s="30">
        <f t="shared" si="17"/>
        <v>0</v>
      </c>
      <c r="G80" s="30">
        <f t="shared" si="17"/>
        <v>0</v>
      </c>
      <c r="H80" s="36">
        <f t="shared" si="18"/>
        <v>0</v>
      </c>
      <c r="I80" s="30">
        <f t="shared" si="18"/>
        <v>0</v>
      </c>
      <c r="J80" s="30">
        <f t="shared" si="18"/>
        <v>0</v>
      </c>
      <c r="K80" s="31">
        <f t="shared" si="18"/>
        <v>0</v>
      </c>
      <c r="L80" s="36">
        <f t="shared" si="19"/>
        <v>0</v>
      </c>
      <c r="M80" s="30">
        <f t="shared" si="19"/>
        <v>0</v>
      </c>
      <c r="N80" s="30">
        <f t="shared" si="20"/>
        <v>1</v>
      </c>
      <c r="O80" s="30">
        <f t="shared" si="21"/>
        <v>0</v>
      </c>
    </row>
    <row r="81" spans="1:20" x14ac:dyDescent="0.25">
      <c r="A81" s="1" t="s">
        <v>657</v>
      </c>
      <c r="B81" s="35">
        <f t="shared" si="14"/>
        <v>6</v>
      </c>
      <c r="C81" s="29">
        <f t="shared" ca="1" si="15"/>
        <v>83.5</v>
      </c>
      <c r="D81" s="29">
        <f t="shared" si="16"/>
        <v>0</v>
      </c>
      <c r="E81" s="35">
        <f t="shared" si="17"/>
        <v>5</v>
      </c>
      <c r="F81" s="29">
        <f t="shared" si="17"/>
        <v>0</v>
      </c>
      <c r="G81" s="29">
        <f t="shared" si="17"/>
        <v>0</v>
      </c>
      <c r="H81" s="35">
        <f t="shared" si="18"/>
        <v>0</v>
      </c>
      <c r="I81" s="29">
        <f t="shared" si="18"/>
        <v>0</v>
      </c>
      <c r="J81" s="29">
        <f t="shared" si="18"/>
        <v>0</v>
      </c>
      <c r="K81" s="51">
        <f t="shared" si="18"/>
        <v>0</v>
      </c>
      <c r="L81" s="35">
        <f t="shared" si="19"/>
        <v>0</v>
      </c>
      <c r="M81" s="29">
        <f t="shared" si="19"/>
        <v>0</v>
      </c>
      <c r="N81" s="29">
        <f t="shared" si="20"/>
        <v>4</v>
      </c>
      <c r="O81" s="29">
        <f t="shared" si="21"/>
        <v>0</v>
      </c>
    </row>
    <row r="82" spans="1:20" x14ac:dyDescent="0.25">
      <c r="A82" s="28" t="s">
        <v>615</v>
      </c>
      <c r="B82" s="39">
        <f>SUM(B73:B81)</f>
        <v>18</v>
      </c>
      <c r="C82" s="43">
        <f ca="1">IF(B82=0, "", SUM(C73:C81) / B82)</f>
        <v>16.044444444444444</v>
      </c>
      <c r="D82" s="43">
        <f t="shared" ref="D82" si="22">SUM(D73:D81)</f>
        <v>0</v>
      </c>
      <c r="E82" s="39">
        <f t="shared" ref="E82:O82" si="23">SUM(E73:E81)</f>
        <v>17</v>
      </c>
      <c r="F82" s="43">
        <f t="shared" si="23"/>
        <v>0</v>
      </c>
      <c r="G82" s="43">
        <f t="shared" si="23"/>
        <v>0</v>
      </c>
      <c r="H82" s="39">
        <f t="shared" si="23"/>
        <v>0</v>
      </c>
      <c r="I82" s="43">
        <f t="shared" si="23"/>
        <v>0</v>
      </c>
      <c r="J82" s="43">
        <f t="shared" si="23"/>
        <v>0</v>
      </c>
      <c r="K82" s="43">
        <f t="shared" si="23"/>
        <v>0</v>
      </c>
      <c r="L82" s="39">
        <f t="shared" si="23"/>
        <v>0</v>
      </c>
      <c r="M82" s="43">
        <f t="shared" si="23"/>
        <v>0</v>
      </c>
      <c r="N82" s="43">
        <f t="shared" si="23"/>
        <v>15</v>
      </c>
      <c r="O82" s="43">
        <f t="shared" si="23"/>
        <v>1</v>
      </c>
    </row>
    <row r="85" spans="1:20" ht="14.65" customHeight="1" x14ac:dyDescent="0.35">
      <c r="B85" s="40"/>
      <c r="C85" s="40"/>
      <c r="D85" s="40"/>
      <c r="E85" s="40"/>
      <c r="F85" s="40"/>
      <c r="G85" s="40"/>
      <c r="H85" s="40"/>
      <c r="I85" s="40"/>
      <c r="J85" s="40"/>
      <c r="K85" s="40"/>
      <c r="L85" s="40"/>
      <c r="M85" s="40"/>
      <c r="N85" s="40"/>
      <c r="R85" s="50"/>
      <c r="S85" s="50"/>
      <c r="T85" s="50"/>
    </row>
    <row r="86" spans="1:20" ht="14.65" customHeight="1" x14ac:dyDescent="0.35">
      <c r="A86" s="240" t="str">
        <f>$B$8&amp;": Cases Closed, All Allegations"</f>
        <v>Q2: Cases Closed, All Allegations</v>
      </c>
      <c r="B86" s="240"/>
      <c r="C86" s="240"/>
      <c r="D86" s="240"/>
      <c r="E86" s="240"/>
      <c r="F86" s="240"/>
      <c r="G86" s="240"/>
      <c r="H86" s="240"/>
      <c r="I86" s="240"/>
      <c r="J86" s="240"/>
      <c r="K86" s="240"/>
      <c r="L86" s="240"/>
      <c r="M86" s="240"/>
      <c r="N86" s="240"/>
      <c r="O86" s="240"/>
      <c r="P86" s="240"/>
      <c r="Q86" s="240"/>
      <c r="R86" s="50"/>
      <c r="S86" s="50"/>
      <c r="T86" s="50"/>
    </row>
    <row r="87" spans="1:20" ht="14.65" customHeight="1" x14ac:dyDescent="0.35">
      <c r="A87" s="240"/>
      <c r="B87" s="240"/>
      <c r="C87" s="240"/>
      <c r="D87" s="240"/>
      <c r="E87" s="240"/>
      <c r="F87" s="240"/>
      <c r="G87" s="240"/>
      <c r="H87" s="240"/>
      <c r="I87" s="240"/>
      <c r="J87" s="240"/>
      <c r="K87" s="240"/>
      <c r="L87" s="240"/>
      <c r="M87" s="240"/>
      <c r="N87" s="240"/>
      <c r="O87" s="240"/>
      <c r="P87" s="240"/>
      <c r="Q87" s="240"/>
      <c r="R87" s="50"/>
      <c r="S87" s="50"/>
      <c r="T87" s="50"/>
    </row>
    <row r="88" spans="1:20" ht="14.25" customHeight="1" x14ac:dyDescent="0.25">
      <c r="A88" s="175" t="s">
        <v>616</v>
      </c>
      <c r="B88" s="175"/>
      <c r="C88" s="175"/>
      <c r="D88" s="175"/>
      <c r="E88" s="175"/>
      <c r="F88" s="175"/>
      <c r="G88" s="175"/>
      <c r="H88" s="175"/>
      <c r="I88" s="175"/>
      <c r="J88" s="175"/>
      <c r="K88" s="175"/>
      <c r="L88" s="175"/>
      <c r="M88" s="175"/>
      <c r="N88" s="156" t="s">
        <v>33</v>
      </c>
      <c r="O88" s="156"/>
      <c r="P88" s="157">
        <f>'Start Here'!F$13</f>
        <v>0</v>
      </c>
      <c r="Q88" s="157"/>
    </row>
    <row r="89" spans="1:20" ht="14.65" customHeight="1" x14ac:dyDescent="0.25">
      <c r="A89" s="175"/>
      <c r="B89" s="175"/>
      <c r="C89" s="175"/>
      <c r="D89" s="175"/>
      <c r="E89" s="175"/>
      <c r="F89" s="175"/>
      <c r="G89" s="175"/>
      <c r="H89" s="175"/>
      <c r="I89" s="175"/>
      <c r="J89" s="175"/>
      <c r="K89" s="175"/>
      <c r="L89" s="175"/>
      <c r="M89" s="175"/>
      <c r="N89" s="156" t="s">
        <v>34</v>
      </c>
      <c r="O89" s="156"/>
      <c r="P89" s="12">
        <f>'Start Here'!$C$16</f>
        <v>2023</v>
      </c>
    </row>
    <row r="90" spans="1:20" ht="15" customHeight="1" x14ac:dyDescent="0.25">
      <c r="A90" s="168" t="s">
        <v>711</v>
      </c>
      <c r="B90" s="168" t="s">
        <v>617</v>
      </c>
      <c r="C90" s="250"/>
      <c r="D90" s="220" t="s">
        <v>733</v>
      </c>
      <c r="E90" s="221"/>
      <c r="F90" s="221"/>
      <c r="G90" s="221"/>
      <c r="H90" s="221"/>
      <c r="I90" s="221"/>
      <c r="J90" s="221"/>
      <c r="K90" s="221"/>
      <c r="L90" s="222"/>
      <c r="M90" s="168" t="s">
        <v>618</v>
      </c>
    </row>
    <row r="91" spans="1:20" ht="51.75" customHeight="1" x14ac:dyDescent="0.25">
      <c r="A91" s="237"/>
      <c r="B91" s="237"/>
      <c r="C91" s="251"/>
      <c r="D91" s="52" t="s">
        <v>11</v>
      </c>
      <c r="E91" s="52" t="s">
        <v>10</v>
      </c>
      <c r="F91" s="52" t="s">
        <v>9</v>
      </c>
      <c r="G91" s="52" t="s">
        <v>8</v>
      </c>
      <c r="H91" s="52" t="s">
        <v>717</v>
      </c>
      <c r="I91" s="52" t="s">
        <v>6</v>
      </c>
      <c r="J91" s="52" t="s">
        <v>5</v>
      </c>
      <c r="K91" s="52" t="s">
        <v>4</v>
      </c>
      <c r="L91" s="54" t="s">
        <v>710</v>
      </c>
      <c r="M91" s="237"/>
      <c r="R91" s="7"/>
    </row>
    <row r="92" spans="1:20" ht="15" customHeight="1" x14ac:dyDescent="0.25">
      <c r="A92" s="63" t="s">
        <v>658</v>
      </c>
      <c r="B92" s="238">
        <f t="shared" ref="B92:B100" si="24">COUNTIFS(PendingMSO, $A92, PendingCloseDate, "&gt;="&amp;$B$9, PendingCloseDate, "&lt;="&amp;$B$10, PendingStatus, "Closed")+COUNTIFS(OpenedMSO, $A92, OpenedCloseDate, "&gt;="&amp;$B$9, OpenedCloseDate,"&lt;="&amp;$B$10, OpenedStatus, "Closed")</f>
        <v>0</v>
      </c>
      <c r="C92" s="239"/>
      <c r="D92" s="29">
        <f t="shared" ref="D92:L100" si="25">COUNTIFS(PendingMSO, $A92, PendingMSSO, D$91, PendingCloseDate, "&gt;="&amp;$B$9, PendingCloseDate, "&lt;="&amp;$B$10, PendingInternalDisposition, "Sustained") + COUNTIFS(OpenedMSO, $A92, OpenedMSSO, D$91, OpenedCloseDate, "&gt;="&amp;$B$9, OpenedCloseDate, "&lt;="&amp;$B$10, OpenedInternalDisposition, "Sustained")</f>
        <v>0</v>
      </c>
      <c r="E92" s="29">
        <f t="shared" si="25"/>
        <v>0</v>
      </c>
      <c r="F92" s="29">
        <f t="shared" si="25"/>
        <v>0</v>
      </c>
      <c r="G92" s="29">
        <f t="shared" si="25"/>
        <v>0</v>
      </c>
      <c r="H92" s="29">
        <f t="shared" si="25"/>
        <v>0</v>
      </c>
      <c r="I92" s="29">
        <f t="shared" si="25"/>
        <v>0</v>
      </c>
      <c r="J92" s="29">
        <f t="shared" si="25"/>
        <v>0</v>
      </c>
      <c r="K92" s="29">
        <f t="shared" si="25"/>
        <v>0</v>
      </c>
      <c r="L92" s="51">
        <f t="shared" si="25"/>
        <v>0</v>
      </c>
      <c r="M92" s="69">
        <f t="shared" ref="M92:M100" si="26">COUNTIFS(PendingMSO, $A92, PendingInternalDisposition, "&lt;&gt;Sustained", PendingCloseDate, "&gt;="&amp;$B$9, PendingCloseDate, "&lt;="&amp;$B$10)+COUNTIFS(OpenedMSO, $A92, OpenedInternalDisposition, "&lt;&gt;Sustained",  OpenedCloseDate, "&gt;="&amp;$B$9, OpenedCloseDate, "&lt;="&amp;$B$10)</f>
        <v>0</v>
      </c>
      <c r="R92" s="34"/>
    </row>
    <row r="93" spans="1:20" ht="14.45" customHeight="1" x14ac:dyDescent="0.25">
      <c r="A93" s="32" t="s">
        <v>651</v>
      </c>
      <c r="B93" s="235">
        <f t="shared" si="24"/>
        <v>0</v>
      </c>
      <c r="C93" s="236"/>
      <c r="D93" s="30">
        <f t="shared" si="25"/>
        <v>0</v>
      </c>
      <c r="E93" s="30">
        <f t="shared" si="25"/>
        <v>0</v>
      </c>
      <c r="F93" s="30">
        <f t="shared" si="25"/>
        <v>0</v>
      </c>
      <c r="G93" s="30">
        <f t="shared" si="25"/>
        <v>0</v>
      </c>
      <c r="H93" s="30">
        <f t="shared" si="25"/>
        <v>0</v>
      </c>
      <c r="I93" s="30">
        <f t="shared" si="25"/>
        <v>0</v>
      </c>
      <c r="J93" s="30">
        <f t="shared" si="25"/>
        <v>0</v>
      </c>
      <c r="K93" s="30">
        <f t="shared" si="25"/>
        <v>0</v>
      </c>
      <c r="L93" s="31">
        <f t="shared" si="25"/>
        <v>0</v>
      </c>
      <c r="M93" s="70">
        <f t="shared" si="26"/>
        <v>0</v>
      </c>
      <c r="R93" s="1"/>
    </row>
    <row r="94" spans="1:20" ht="15" customHeight="1" x14ac:dyDescent="0.25">
      <c r="A94" s="33" t="s">
        <v>652</v>
      </c>
      <c r="B94" s="230">
        <f t="shared" si="24"/>
        <v>10</v>
      </c>
      <c r="C94" s="231"/>
      <c r="D94" s="29">
        <f t="shared" si="25"/>
        <v>0</v>
      </c>
      <c r="E94" s="29">
        <f t="shared" si="25"/>
        <v>0</v>
      </c>
      <c r="F94" s="29">
        <f t="shared" si="25"/>
        <v>0</v>
      </c>
      <c r="G94" s="29">
        <f t="shared" si="25"/>
        <v>0</v>
      </c>
      <c r="H94" s="29">
        <f t="shared" si="25"/>
        <v>0</v>
      </c>
      <c r="I94" s="29">
        <f t="shared" si="25"/>
        <v>0</v>
      </c>
      <c r="J94" s="29">
        <f t="shared" si="25"/>
        <v>0</v>
      </c>
      <c r="K94" s="29">
        <f t="shared" si="25"/>
        <v>0</v>
      </c>
      <c r="L94" s="51">
        <f t="shared" si="25"/>
        <v>0</v>
      </c>
      <c r="M94" s="69">
        <f t="shared" si="26"/>
        <v>10</v>
      </c>
      <c r="R94" s="34"/>
    </row>
    <row r="95" spans="1:20" ht="15" customHeight="1" x14ac:dyDescent="0.25">
      <c r="A95" s="32" t="s">
        <v>653</v>
      </c>
      <c r="B95" s="235">
        <f t="shared" si="24"/>
        <v>0</v>
      </c>
      <c r="C95" s="236"/>
      <c r="D95" s="30">
        <f t="shared" si="25"/>
        <v>0</v>
      </c>
      <c r="E95" s="30">
        <f t="shared" si="25"/>
        <v>0</v>
      </c>
      <c r="F95" s="30">
        <f t="shared" si="25"/>
        <v>0</v>
      </c>
      <c r="G95" s="30">
        <f t="shared" si="25"/>
        <v>0</v>
      </c>
      <c r="H95" s="30">
        <f t="shared" si="25"/>
        <v>0</v>
      </c>
      <c r="I95" s="30">
        <f t="shared" si="25"/>
        <v>0</v>
      </c>
      <c r="J95" s="30">
        <f t="shared" si="25"/>
        <v>0</v>
      </c>
      <c r="K95" s="30">
        <f t="shared" si="25"/>
        <v>0</v>
      </c>
      <c r="L95" s="31">
        <f t="shared" si="25"/>
        <v>0</v>
      </c>
      <c r="M95" s="70">
        <f t="shared" si="26"/>
        <v>0</v>
      </c>
      <c r="R95" s="1"/>
    </row>
    <row r="96" spans="1:20" x14ac:dyDescent="0.25">
      <c r="A96" s="33" t="s">
        <v>654</v>
      </c>
      <c r="B96" s="230">
        <f t="shared" si="24"/>
        <v>0</v>
      </c>
      <c r="C96" s="231"/>
      <c r="D96" s="29">
        <f t="shared" si="25"/>
        <v>0</v>
      </c>
      <c r="E96" s="29">
        <f t="shared" si="25"/>
        <v>0</v>
      </c>
      <c r="F96" s="29">
        <f t="shared" si="25"/>
        <v>0</v>
      </c>
      <c r="G96" s="29">
        <f t="shared" si="25"/>
        <v>0</v>
      </c>
      <c r="H96" s="29">
        <f t="shared" si="25"/>
        <v>0</v>
      </c>
      <c r="I96" s="29">
        <f t="shared" si="25"/>
        <v>0</v>
      </c>
      <c r="J96" s="29">
        <f t="shared" si="25"/>
        <v>0</v>
      </c>
      <c r="K96" s="29">
        <f t="shared" si="25"/>
        <v>0</v>
      </c>
      <c r="L96" s="51">
        <f t="shared" si="25"/>
        <v>0</v>
      </c>
      <c r="M96" s="69">
        <f t="shared" si="26"/>
        <v>0</v>
      </c>
    </row>
    <row r="97" spans="1:19" x14ac:dyDescent="0.25">
      <c r="A97" s="32" t="s">
        <v>655</v>
      </c>
      <c r="B97" s="235">
        <f t="shared" si="24"/>
        <v>0</v>
      </c>
      <c r="C97" s="236"/>
      <c r="D97" s="30">
        <f t="shared" si="25"/>
        <v>0</v>
      </c>
      <c r="E97" s="30">
        <f t="shared" si="25"/>
        <v>0</v>
      </c>
      <c r="F97" s="30">
        <f t="shared" si="25"/>
        <v>0</v>
      </c>
      <c r="G97" s="30">
        <f t="shared" si="25"/>
        <v>0</v>
      </c>
      <c r="H97" s="30">
        <f t="shared" si="25"/>
        <v>0</v>
      </c>
      <c r="I97" s="30">
        <f t="shared" si="25"/>
        <v>0</v>
      </c>
      <c r="J97" s="30">
        <f t="shared" si="25"/>
        <v>0</v>
      </c>
      <c r="K97" s="30">
        <f t="shared" si="25"/>
        <v>0</v>
      </c>
      <c r="L97" s="31">
        <f t="shared" si="25"/>
        <v>0</v>
      </c>
      <c r="M97" s="70">
        <f t="shared" si="26"/>
        <v>0</v>
      </c>
    </row>
    <row r="98" spans="1:19" x14ac:dyDescent="0.25">
      <c r="A98" s="33" t="s">
        <v>656</v>
      </c>
      <c r="B98" s="230">
        <f t="shared" si="24"/>
        <v>1</v>
      </c>
      <c r="C98" s="231"/>
      <c r="D98" s="29">
        <f t="shared" si="25"/>
        <v>0</v>
      </c>
      <c r="E98" s="29">
        <f t="shared" si="25"/>
        <v>0</v>
      </c>
      <c r="F98" s="29">
        <f t="shared" si="25"/>
        <v>0</v>
      </c>
      <c r="G98" s="29">
        <f t="shared" si="25"/>
        <v>0</v>
      </c>
      <c r="H98" s="29">
        <f t="shared" si="25"/>
        <v>0</v>
      </c>
      <c r="I98" s="29">
        <f t="shared" si="25"/>
        <v>0</v>
      </c>
      <c r="J98" s="29">
        <f t="shared" si="25"/>
        <v>0</v>
      </c>
      <c r="K98" s="29">
        <f t="shared" si="25"/>
        <v>0</v>
      </c>
      <c r="L98" s="51">
        <f t="shared" si="25"/>
        <v>0</v>
      </c>
      <c r="M98" s="69">
        <f t="shared" si="26"/>
        <v>1</v>
      </c>
    </row>
    <row r="99" spans="1:19" ht="14.45" customHeight="1" x14ac:dyDescent="0.25">
      <c r="A99" s="32" t="s">
        <v>5</v>
      </c>
      <c r="B99" s="235">
        <f t="shared" si="24"/>
        <v>1</v>
      </c>
      <c r="C99" s="236"/>
      <c r="D99" s="30">
        <f t="shared" si="25"/>
        <v>0</v>
      </c>
      <c r="E99" s="30">
        <f t="shared" si="25"/>
        <v>0</v>
      </c>
      <c r="F99" s="30">
        <f t="shared" si="25"/>
        <v>0</v>
      </c>
      <c r="G99" s="30">
        <f t="shared" si="25"/>
        <v>0</v>
      </c>
      <c r="H99" s="30">
        <f t="shared" si="25"/>
        <v>0</v>
      </c>
      <c r="I99" s="30">
        <f t="shared" si="25"/>
        <v>0</v>
      </c>
      <c r="J99" s="30">
        <f t="shared" si="25"/>
        <v>0</v>
      </c>
      <c r="K99" s="30">
        <f t="shared" si="25"/>
        <v>0</v>
      </c>
      <c r="L99" s="31">
        <f t="shared" si="25"/>
        <v>0</v>
      </c>
      <c r="M99" s="70">
        <f t="shared" si="26"/>
        <v>1</v>
      </c>
    </row>
    <row r="100" spans="1:19" x14ac:dyDescent="0.25">
      <c r="A100" s="38" t="s">
        <v>657</v>
      </c>
      <c r="B100" s="242">
        <f t="shared" si="24"/>
        <v>5</v>
      </c>
      <c r="C100" s="243"/>
      <c r="D100" s="66">
        <f t="shared" si="25"/>
        <v>0</v>
      </c>
      <c r="E100" s="66">
        <f t="shared" si="25"/>
        <v>0</v>
      </c>
      <c r="F100" s="66">
        <f t="shared" si="25"/>
        <v>0</v>
      </c>
      <c r="G100" s="66">
        <f t="shared" si="25"/>
        <v>0</v>
      </c>
      <c r="H100" s="66">
        <f t="shared" si="25"/>
        <v>0</v>
      </c>
      <c r="I100" s="66">
        <f t="shared" si="25"/>
        <v>0</v>
      </c>
      <c r="J100" s="66">
        <f t="shared" si="25"/>
        <v>0</v>
      </c>
      <c r="K100" s="66">
        <f t="shared" si="25"/>
        <v>0</v>
      </c>
      <c r="L100" s="37">
        <f t="shared" si="25"/>
        <v>2</v>
      </c>
      <c r="M100" s="55">
        <f t="shared" si="26"/>
        <v>4</v>
      </c>
    </row>
    <row r="101" spans="1:19" x14ac:dyDescent="0.25">
      <c r="A101" s="32" t="s">
        <v>615</v>
      </c>
      <c r="B101" s="235">
        <f>SUM(B92:C100)</f>
        <v>17</v>
      </c>
      <c r="C101" s="235"/>
      <c r="D101" s="39">
        <f>SUM(D92:D100)</f>
        <v>0</v>
      </c>
      <c r="E101" s="43">
        <f t="shared" ref="E101:L101" si="27">SUM(E92:E100)</f>
        <v>0</v>
      </c>
      <c r="F101" s="43">
        <f t="shared" si="27"/>
        <v>0</v>
      </c>
      <c r="G101" s="43">
        <f t="shared" si="27"/>
        <v>0</v>
      </c>
      <c r="H101" s="43">
        <f t="shared" si="27"/>
        <v>0</v>
      </c>
      <c r="I101" s="43">
        <f t="shared" si="27"/>
        <v>0</v>
      </c>
      <c r="J101" s="43">
        <f t="shared" si="27"/>
        <v>0</v>
      </c>
      <c r="K101" s="43">
        <f t="shared" si="27"/>
        <v>0</v>
      </c>
      <c r="L101" s="43">
        <f t="shared" si="27"/>
        <v>2</v>
      </c>
      <c r="M101" s="39">
        <f>SUM(M92:N100)</f>
        <v>16</v>
      </c>
    </row>
    <row r="102" spans="1:19" x14ac:dyDescent="0.25">
      <c r="A102" s="174" t="s">
        <v>715</v>
      </c>
      <c r="B102" s="174"/>
      <c r="C102" s="174"/>
      <c r="D102" s="174"/>
      <c r="E102" s="174"/>
      <c r="F102" s="174"/>
      <c r="G102" s="174"/>
      <c r="H102" s="174"/>
      <c r="I102" s="174"/>
      <c r="J102" s="174"/>
      <c r="K102" s="174"/>
      <c r="L102" s="174"/>
      <c r="M102" s="174"/>
      <c r="N102" s="174"/>
      <c r="O102" s="174"/>
      <c r="P102" s="174"/>
      <c r="Q102" s="174"/>
    </row>
    <row r="103" spans="1:19" x14ac:dyDescent="0.25">
      <c r="A103" s="174" t="s">
        <v>716</v>
      </c>
      <c r="B103" s="174"/>
      <c r="C103" s="174"/>
      <c r="D103" s="174"/>
      <c r="E103" s="174"/>
      <c r="F103" s="174"/>
      <c r="G103" s="174"/>
      <c r="H103" s="174"/>
      <c r="I103" s="174"/>
      <c r="J103" s="174"/>
      <c r="K103" s="174"/>
      <c r="L103" s="174"/>
      <c r="M103" s="174"/>
      <c r="N103" s="174"/>
      <c r="O103" s="174"/>
      <c r="P103" s="174"/>
      <c r="Q103" s="174"/>
    </row>
    <row r="104" spans="1:19" x14ac:dyDescent="0.25">
      <c r="A104" s="119"/>
      <c r="B104" s="119"/>
      <c r="C104" s="119"/>
      <c r="D104" s="119"/>
      <c r="E104" s="119"/>
      <c r="F104" s="119"/>
      <c r="G104" s="119"/>
      <c r="H104" s="119"/>
      <c r="I104" s="119"/>
      <c r="J104" s="119"/>
      <c r="K104" s="119"/>
      <c r="L104" s="119"/>
      <c r="M104" s="119"/>
      <c r="N104" s="119"/>
      <c r="O104" s="119"/>
      <c r="P104" s="119"/>
      <c r="Q104" s="119"/>
    </row>
    <row r="106" spans="1:19" ht="53.45" customHeight="1" x14ac:dyDescent="0.35">
      <c r="A106" s="74"/>
      <c r="B106" s="232" t="s">
        <v>645</v>
      </c>
      <c r="C106" s="232"/>
      <c r="D106" s="232"/>
      <c r="E106" s="233" t="s">
        <v>635</v>
      </c>
      <c r="F106" s="232"/>
      <c r="G106" s="232"/>
      <c r="H106" s="233" t="s">
        <v>631</v>
      </c>
      <c r="I106" s="232"/>
      <c r="J106" s="234"/>
      <c r="K106" s="162" t="s">
        <v>728</v>
      </c>
      <c r="L106" s="162"/>
    </row>
    <row r="107" spans="1:19" ht="30.75" customHeight="1" x14ac:dyDescent="0.25">
      <c r="B107" s="248" t="s">
        <v>25</v>
      </c>
      <c r="C107" s="249"/>
      <c r="D107" s="249"/>
      <c r="E107" s="248" t="s">
        <v>25</v>
      </c>
      <c r="F107" s="249"/>
      <c r="G107" s="249"/>
      <c r="H107" s="49"/>
      <c r="I107" s="137" t="s">
        <v>25</v>
      </c>
      <c r="J107" s="68"/>
      <c r="K107" s="176" t="s">
        <v>637</v>
      </c>
      <c r="L107" s="177"/>
    </row>
    <row r="108" spans="1:19" ht="39" customHeight="1" x14ac:dyDescent="0.25">
      <c r="A108" s="67" t="s">
        <v>734</v>
      </c>
      <c r="B108" s="53" t="s">
        <v>28</v>
      </c>
      <c r="C108" s="52" t="s">
        <v>27</v>
      </c>
      <c r="D108" s="52" t="s">
        <v>26</v>
      </c>
      <c r="E108" s="56" t="s">
        <v>28</v>
      </c>
      <c r="F108" s="57" t="s">
        <v>27</v>
      </c>
      <c r="G108" s="57" t="s">
        <v>26</v>
      </c>
      <c r="H108" s="53" t="s">
        <v>28</v>
      </c>
      <c r="I108" s="52" t="s">
        <v>27</v>
      </c>
      <c r="J108" s="52" t="s">
        <v>26</v>
      </c>
      <c r="K108" s="48" t="s">
        <v>24</v>
      </c>
      <c r="L108" s="67" t="s">
        <v>636</v>
      </c>
      <c r="R108" s="118"/>
      <c r="S108" s="118"/>
    </row>
    <row r="109" spans="1:19" ht="15" customHeight="1" x14ac:dyDescent="0.25">
      <c r="A109" s="64" t="s">
        <v>658</v>
      </c>
      <c r="B109" s="29">
        <f t="shared" ref="B109:D117" si="28">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29">
        <f t="shared" si="28"/>
        <v>0</v>
      </c>
      <c r="D109" s="29">
        <f t="shared" si="28"/>
        <v>0</v>
      </c>
      <c r="E109" s="35" t="str">
        <f t="shared" ref="E109:E117" si="29">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29" t="str">
        <f t="shared" ref="F109:F117" si="30">IF(C109=0, "", (SUMIFS(OpenedNSustained, OpenedMSSO, $A109, OpenedComplaintSource, F$108, OpenedInternalDisposition, "Sustained", OpenedCloseDate, "&gt;="&amp;$B$9, OpenedCloseDate, "&lt;="&amp;$B$10) + SUMIFS(PendingNSustained, PendingMSSO, $A109, PendingComplaintSource, F$108, PendingInternalDisposition, "Sustained", PendingCloseDate, "&gt;="&amp;$B$9, PendingCloseDate, "&lt;="&amp;$B$10)) / C109)</f>
        <v/>
      </c>
      <c r="G109" s="29" t="str">
        <f t="shared" ref="G109:G117" si="31">IF(D109=0, "", (SUMIFS(OpenedNSustained, OpenedMSSO, $A109, OpenedComplaintSource, G$108, OpenedInternalDisposition, "Sustained", OpenedCloseDate, "&gt;="&amp;$B$9, OpenedCloseDate, "&lt;="&amp;$B$10) + SUMIFS(PendingNSustained, PendingMSSO, $A109, PendingComplaintSource, G$108, PendingInternalDisposition, "Sustained", PendingCloseDate, "&gt;="&amp;$B$9, PendingCloseDate, "&lt;="&amp;$B$10)) / D109)</f>
        <v/>
      </c>
      <c r="H109" s="35">
        <f t="shared" ref="H109:J117" si="32">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29">
        <f t="shared" si="32"/>
        <v>0</v>
      </c>
      <c r="J109" s="29">
        <f t="shared" si="32"/>
        <v>0</v>
      </c>
      <c r="K109" s="41" t="str">
        <f t="shared" ref="K109:K117" si="33">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42" t="str">
        <f t="shared" ref="L109:L117" si="34">IF($M92 = 0, "", (SUMIFS(PendingLengthOfCase, PendingMSO,$A109, PendingInternalDisposition, "&lt;&gt;Sustained", PendingCloseDate, "&gt;="&amp;$B$9, PendingCloseDate, "&lt;="&amp;$B$10) + SUMIFS(OpenedLengthOfCase, OpenedMSO,$A109, OpenedInternalDisposition, "&lt;&gt;Sustained", OpenedCloseDate, "&gt;="&amp;$B$9, OpenedCloseDate, "&lt;="&amp;$B$10)) / $M92)</f>
        <v/>
      </c>
      <c r="Q109" s="118"/>
      <c r="R109" s="118"/>
      <c r="S109" s="118"/>
    </row>
    <row r="110" spans="1:19" ht="15" customHeight="1" x14ac:dyDescent="0.25">
      <c r="A110" s="61" t="s">
        <v>651</v>
      </c>
      <c r="B110" s="30">
        <f t="shared" si="28"/>
        <v>0</v>
      </c>
      <c r="C110" s="30">
        <f t="shared" si="28"/>
        <v>0</v>
      </c>
      <c r="D110" s="30">
        <f t="shared" si="28"/>
        <v>0</v>
      </c>
      <c r="E110" s="36" t="str">
        <f t="shared" si="29"/>
        <v/>
      </c>
      <c r="F110" s="30" t="str">
        <f t="shared" si="30"/>
        <v/>
      </c>
      <c r="G110" s="30" t="str">
        <f t="shared" si="31"/>
        <v/>
      </c>
      <c r="H110" s="36">
        <f t="shared" si="32"/>
        <v>0</v>
      </c>
      <c r="I110" s="30">
        <f t="shared" si="32"/>
        <v>0</v>
      </c>
      <c r="J110" s="30">
        <f t="shared" si="32"/>
        <v>0</v>
      </c>
      <c r="K110" s="36" t="str">
        <f t="shared" si="33"/>
        <v/>
      </c>
      <c r="L110" s="30" t="str">
        <f t="shared" si="34"/>
        <v/>
      </c>
    </row>
    <row r="111" spans="1:19" ht="15" customHeight="1" x14ac:dyDescent="0.25">
      <c r="A111" s="62" t="s">
        <v>652</v>
      </c>
      <c r="B111" s="29">
        <f t="shared" si="28"/>
        <v>0</v>
      </c>
      <c r="C111" s="29">
        <f t="shared" si="28"/>
        <v>0</v>
      </c>
      <c r="D111" s="29">
        <f t="shared" si="28"/>
        <v>0</v>
      </c>
      <c r="E111" s="35" t="str">
        <f t="shared" si="29"/>
        <v/>
      </c>
      <c r="F111" s="29" t="str">
        <f t="shared" si="30"/>
        <v/>
      </c>
      <c r="G111" s="29" t="str">
        <f t="shared" si="31"/>
        <v/>
      </c>
      <c r="H111" s="35">
        <f t="shared" si="32"/>
        <v>0</v>
      </c>
      <c r="I111" s="29">
        <f t="shared" si="32"/>
        <v>0</v>
      </c>
      <c r="J111" s="29">
        <f t="shared" si="32"/>
        <v>0</v>
      </c>
      <c r="K111" s="35" t="str">
        <f t="shared" si="33"/>
        <v/>
      </c>
      <c r="L111" s="29">
        <f t="shared" ca="1" si="34"/>
        <v>38.299999999999997</v>
      </c>
    </row>
    <row r="112" spans="1:19" ht="15" customHeight="1" x14ac:dyDescent="0.25">
      <c r="A112" s="61" t="s">
        <v>653</v>
      </c>
      <c r="B112" s="30">
        <f t="shared" si="28"/>
        <v>0</v>
      </c>
      <c r="C112" s="30">
        <f t="shared" si="28"/>
        <v>0</v>
      </c>
      <c r="D112" s="30">
        <f t="shared" si="28"/>
        <v>0</v>
      </c>
      <c r="E112" s="36" t="str">
        <f t="shared" si="29"/>
        <v/>
      </c>
      <c r="F112" s="30" t="str">
        <f t="shared" si="30"/>
        <v/>
      </c>
      <c r="G112" s="30" t="str">
        <f t="shared" si="31"/>
        <v/>
      </c>
      <c r="H112" s="36">
        <f t="shared" si="32"/>
        <v>0</v>
      </c>
      <c r="I112" s="30">
        <f t="shared" si="32"/>
        <v>0</v>
      </c>
      <c r="J112" s="30">
        <f t="shared" si="32"/>
        <v>0</v>
      </c>
      <c r="K112" s="36" t="str">
        <f t="shared" si="33"/>
        <v/>
      </c>
      <c r="L112" s="30" t="str">
        <f t="shared" si="34"/>
        <v/>
      </c>
    </row>
    <row r="113" spans="1:17" ht="15" customHeight="1" x14ac:dyDescent="0.25">
      <c r="A113" s="62" t="s">
        <v>654</v>
      </c>
      <c r="B113" s="29">
        <f t="shared" si="28"/>
        <v>0</v>
      </c>
      <c r="C113" s="29">
        <f t="shared" si="28"/>
        <v>0</v>
      </c>
      <c r="D113" s="29">
        <f t="shared" si="28"/>
        <v>0</v>
      </c>
      <c r="E113" s="35" t="str">
        <f t="shared" si="29"/>
        <v/>
      </c>
      <c r="F113" s="29" t="str">
        <f t="shared" si="30"/>
        <v/>
      </c>
      <c r="G113" s="29" t="str">
        <f t="shared" si="31"/>
        <v/>
      </c>
      <c r="H113" s="35">
        <f t="shared" si="32"/>
        <v>0</v>
      </c>
      <c r="I113" s="29">
        <f t="shared" si="32"/>
        <v>0</v>
      </c>
      <c r="J113" s="29">
        <f t="shared" si="32"/>
        <v>0</v>
      </c>
      <c r="K113" s="35" t="str">
        <f t="shared" si="33"/>
        <v/>
      </c>
      <c r="L113" s="29" t="str">
        <f t="shared" si="34"/>
        <v/>
      </c>
    </row>
    <row r="114" spans="1:17" x14ac:dyDescent="0.25">
      <c r="A114" s="61" t="s">
        <v>655</v>
      </c>
      <c r="B114" s="30">
        <f t="shared" si="28"/>
        <v>0</v>
      </c>
      <c r="C114" s="30">
        <f t="shared" si="28"/>
        <v>0</v>
      </c>
      <c r="D114" s="30">
        <f t="shared" si="28"/>
        <v>0</v>
      </c>
      <c r="E114" s="36" t="str">
        <f t="shared" si="29"/>
        <v/>
      </c>
      <c r="F114" s="30" t="str">
        <f t="shared" si="30"/>
        <v/>
      </c>
      <c r="G114" s="30" t="str">
        <f t="shared" si="31"/>
        <v/>
      </c>
      <c r="H114" s="36">
        <f t="shared" si="32"/>
        <v>0</v>
      </c>
      <c r="I114" s="30">
        <f t="shared" si="32"/>
        <v>0</v>
      </c>
      <c r="J114" s="30">
        <f t="shared" si="32"/>
        <v>0</v>
      </c>
      <c r="K114" s="36" t="str">
        <f t="shared" si="33"/>
        <v/>
      </c>
      <c r="L114" s="30" t="str">
        <f t="shared" si="34"/>
        <v/>
      </c>
    </row>
    <row r="115" spans="1:17" x14ac:dyDescent="0.25">
      <c r="A115" s="62" t="s">
        <v>656</v>
      </c>
      <c r="B115" s="29">
        <f t="shared" si="28"/>
        <v>0</v>
      </c>
      <c r="C115" s="29">
        <f t="shared" si="28"/>
        <v>0</v>
      </c>
      <c r="D115" s="29">
        <f t="shared" si="28"/>
        <v>0</v>
      </c>
      <c r="E115" s="35" t="str">
        <f t="shared" si="29"/>
        <v/>
      </c>
      <c r="F115" s="29" t="str">
        <f t="shared" si="30"/>
        <v/>
      </c>
      <c r="G115" s="29" t="str">
        <f t="shared" si="31"/>
        <v/>
      </c>
      <c r="H115" s="35">
        <f t="shared" si="32"/>
        <v>0</v>
      </c>
      <c r="I115" s="29">
        <f t="shared" si="32"/>
        <v>0</v>
      </c>
      <c r="J115" s="29">
        <f t="shared" si="32"/>
        <v>0</v>
      </c>
      <c r="K115" s="35" t="str">
        <f t="shared" si="33"/>
        <v/>
      </c>
      <c r="L115" s="29">
        <f t="shared" ca="1" si="34"/>
        <v>138</v>
      </c>
    </row>
    <row r="116" spans="1:17" x14ac:dyDescent="0.25">
      <c r="A116" s="61" t="s">
        <v>5</v>
      </c>
      <c r="B116" s="30">
        <f t="shared" si="28"/>
        <v>0</v>
      </c>
      <c r="C116" s="30">
        <f t="shared" si="28"/>
        <v>0</v>
      </c>
      <c r="D116" s="30">
        <f t="shared" si="28"/>
        <v>0</v>
      </c>
      <c r="E116" s="36" t="str">
        <f t="shared" si="29"/>
        <v/>
      </c>
      <c r="F116" s="30" t="str">
        <f t="shared" si="30"/>
        <v/>
      </c>
      <c r="G116" s="30" t="str">
        <f t="shared" si="31"/>
        <v/>
      </c>
      <c r="H116" s="36">
        <f t="shared" si="32"/>
        <v>0</v>
      </c>
      <c r="I116" s="30">
        <f t="shared" si="32"/>
        <v>0</v>
      </c>
      <c r="J116" s="30">
        <f t="shared" si="32"/>
        <v>0</v>
      </c>
      <c r="K116" s="36" t="str">
        <f t="shared" si="33"/>
        <v/>
      </c>
      <c r="L116" s="30">
        <f t="shared" ca="1" si="34"/>
        <v>29</v>
      </c>
    </row>
    <row r="117" spans="1:17" x14ac:dyDescent="0.25">
      <c r="A117" s="47" t="s">
        <v>657</v>
      </c>
      <c r="B117" s="29">
        <f t="shared" si="28"/>
        <v>2</v>
      </c>
      <c r="C117" s="29">
        <f t="shared" si="28"/>
        <v>0</v>
      </c>
      <c r="D117" s="29">
        <f t="shared" si="28"/>
        <v>0</v>
      </c>
      <c r="E117" s="58">
        <f t="shared" si="29"/>
        <v>1</v>
      </c>
      <c r="F117" s="66" t="str">
        <f t="shared" si="30"/>
        <v/>
      </c>
      <c r="G117" s="66" t="str">
        <f t="shared" si="31"/>
        <v/>
      </c>
      <c r="H117" s="35">
        <f t="shared" si="32"/>
        <v>0</v>
      </c>
      <c r="I117" s="29">
        <f t="shared" si="32"/>
        <v>0</v>
      </c>
      <c r="J117" s="29">
        <f t="shared" si="32"/>
        <v>0</v>
      </c>
      <c r="K117" s="35">
        <f t="shared" ca="1" si="33"/>
        <v>364</v>
      </c>
      <c r="L117" s="29">
        <f t="shared" ca="1" si="34"/>
        <v>34.25</v>
      </c>
    </row>
    <row r="118" spans="1:17" x14ac:dyDescent="0.25">
      <c r="A118" s="71" t="s">
        <v>615</v>
      </c>
      <c r="B118" s="43">
        <f>SUM(B109:B117)</f>
        <v>2</v>
      </c>
      <c r="C118" s="43">
        <f t="shared" ref="C118:D118" si="35">SUM(C109:C117)</f>
        <v>0</v>
      </c>
      <c r="D118" s="43">
        <f t="shared" si="35"/>
        <v>0</v>
      </c>
      <c r="E118" s="36">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1</v>
      </c>
      <c r="F118" s="30" t="str">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
      </c>
      <c r="G118" s="30"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39">
        <f t="shared" ref="H118:J118" si="36">SUM(H109:H117)</f>
        <v>0</v>
      </c>
      <c r="I118" s="43">
        <f t="shared" si="36"/>
        <v>0</v>
      </c>
      <c r="J118" s="43">
        <f t="shared" si="36"/>
        <v>0</v>
      </c>
      <c r="K118" s="59">
        <f ca="1">IF(B101-M101 = 0, "", (SUMIFS(PendingLengthOfCase, PendingInternalDisposition, "Sustained", PendingCloseDate, "&gt;="&amp;$B$9, PendingCloseDate, "&lt;="&amp;$B$10) + SUMIFS(OpenedLengthOfCase, OpenedInternalDisposition, "Sustained", OpenedCloseDate, "&gt;="&amp;$B$9, OpenedCloseDate, "&lt;="&amp;$B$10)) / (B101-M101))</f>
        <v>364</v>
      </c>
      <c r="L118" s="60">
        <f ca="1">IF(M101=0, "", (SUMIFS(PendingLengthOfCase, PendingInternalDisposition, "&lt;&gt;Sustained", PendingCloseDate, "&gt;="&amp;$B$9, PendingCloseDate, "&lt;="&amp;$B$10) + SUMIFS(OpenedLengthOfCase, OpenedInternalDisposition, "&lt;&gt;Sustained", OpenedCloseDate, "&gt;="&amp;$B$9, OpenedCloseDate, "&lt;="&amp;$B$10)) / M101)</f>
        <v>42.9375</v>
      </c>
    </row>
    <row r="120" spans="1:17" x14ac:dyDescent="0.25">
      <c r="A120" s="240" t="str">
        <f>$B$8&amp;": Cases Opened and Closed, Alleged Other Rule Violations"</f>
        <v>Q2: Cases Opened and Closed, Alleged Other Rule Violations</v>
      </c>
      <c r="B120" s="240"/>
      <c r="C120" s="240"/>
      <c r="D120" s="240"/>
      <c r="E120" s="240"/>
      <c r="F120" s="240"/>
      <c r="G120" s="240"/>
      <c r="H120" s="240"/>
      <c r="I120" s="240"/>
      <c r="J120" s="240"/>
      <c r="K120" s="240"/>
      <c r="L120" s="240"/>
      <c r="M120" s="240"/>
      <c r="N120" s="240"/>
      <c r="O120" s="240"/>
      <c r="P120" s="240"/>
      <c r="Q120" s="240"/>
    </row>
    <row r="121" spans="1:17" x14ac:dyDescent="0.25">
      <c r="A121" s="240"/>
      <c r="B121" s="240"/>
      <c r="C121" s="240"/>
      <c r="D121" s="240"/>
      <c r="E121" s="240"/>
      <c r="F121" s="240"/>
      <c r="G121" s="240"/>
      <c r="H121" s="240"/>
      <c r="I121" s="240"/>
      <c r="J121" s="240"/>
      <c r="K121" s="240"/>
      <c r="L121" s="240"/>
      <c r="M121" s="240"/>
      <c r="N121" s="240"/>
      <c r="O121" s="240"/>
      <c r="P121" s="240"/>
      <c r="Q121" s="240"/>
    </row>
    <row r="122" spans="1:17" ht="21" x14ac:dyDescent="0.25">
      <c r="A122" s="175" t="s">
        <v>718</v>
      </c>
      <c r="B122" s="175"/>
      <c r="C122" s="175"/>
      <c r="D122" s="175"/>
      <c r="E122" s="175"/>
      <c r="F122" s="175"/>
      <c r="G122" s="175"/>
      <c r="H122" s="175"/>
      <c r="I122" s="175"/>
      <c r="J122" s="175"/>
      <c r="K122" s="175"/>
      <c r="L122" s="175"/>
      <c r="M122" s="156" t="s">
        <v>33</v>
      </c>
      <c r="N122" s="156"/>
      <c r="O122" s="157">
        <f>'Start Here'!E$13</f>
        <v>0</v>
      </c>
      <c r="P122" s="157"/>
      <c r="Q122" s="157"/>
    </row>
    <row r="123" spans="1:17" x14ac:dyDescent="0.25">
      <c r="D123" s="221" t="s">
        <v>25</v>
      </c>
      <c r="E123" s="221"/>
      <c r="F123" s="221"/>
      <c r="G123" s="221"/>
      <c r="H123" s="221"/>
      <c r="I123" s="221"/>
      <c r="J123" s="221"/>
      <c r="K123" s="221"/>
      <c r="L123" s="221"/>
      <c r="M123" s="156" t="s">
        <v>34</v>
      </c>
      <c r="N123" s="156"/>
      <c r="O123" s="12">
        <f>'Start Here'!$C$16</f>
        <v>2023</v>
      </c>
    </row>
    <row r="124" spans="1:17" x14ac:dyDescent="0.25">
      <c r="C124" s="74"/>
      <c r="D124" s="230" t="s">
        <v>32</v>
      </c>
      <c r="E124" s="230"/>
      <c r="F124" s="230"/>
      <c r="G124" s="241" t="s">
        <v>624</v>
      </c>
      <c r="H124" s="230"/>
      <c r="I124" s="230"/>
      <c r="J124" s="247" t="s">
        <v>646</v>
      </c>
      <c r="K124" s="227"/>
      <c r="L124" s="227"/>
    </row>
    <row r="125" spans="1:17" ht="16.5" customHeight="1" x14ac:dyDescent="0.25">
      <c r="A125" s="242" t="s">
        <v>735</v>
      </c>
      <c r="B125" s="242"/>
      <c r="C125" s="243"/>
      <c r="D125" s="67" t="s">
        <v>28</v>
      </c>
      <c r="E125" s="52" t="s">
        <v>27</v>
      </c>
      <c r="F125" s="55" t="s">
        <v>26</v>
      </c>
      <c r="G125" s="53" t="s">
        <v>28</v>
      </c>
      <c r="H125" s="52" t="s">
        <v>27</v>
      </c>
      <c r="I125" s="55" t="s">
        <v>26</v>
      </c>
      <c r="J125" s="53" t="s">
        <v>28</v>
      </c>
      <c r="K125" s="52" t="s">
        <v>27</v>
      </c>
      <c r="L125" s="52" t="s">
        <v>26</v>
      </c>
    </row>
    <row r="126" spans="1:17" ht="15.75" thickBot="1" x14ac:dyDescent="0.3">
      <c r="A126" s="81" t="s">
        <v>660</v>
      </c>
      <c r="B126" s="82"/>
      <c r="C126" s="83"/>
      <c r="D126" s="42">
        <f t="shared" ref="D126:D141" si="37">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29">
        <f t="shared" ref="E126:E141" si="38">COUNTIFS(PendingRuleViolation, $A126, PendingComplaintSource, C$57, PendingStatus, "Pending") + COUNTIFS(PendingRuleViolation, $A126, PendingComplaintSource, C$57, PendingStatus, "Closed", PendingCloseDate, "&gt;"&amp;$B$9 - 1) + COUNTIFS(OpenedRuleViolation, $A126, OpenedComplaintSource, C$57, OpenedStatus, "Pending", OpenedComplaintReceived, "&lt;"&amp;$B$9) + COUNTIFS(OpenedRuleViolation, $A126, OpenedComplaintSource, C$57, OpenedStatus, "Closed", OpenedComplaintReceived, "&lt;"&amp;$B$9, OpenedCloseDate, "&gt;="&amp;$B$9)</f>
        <v>0</v>
      </c>
      <c r="F126" s="73">
        <f t="shared" ref="F126:F141" si="39">COUNTIFS(PendingRuleViolation, $A126, PendingComplaintSource, D$57, PendingStatus, "Pending") + COUNTIFS(PendingRuleViolation, $A126, PendingComplaintSource, D$57, PendingStatus, "Closed", PendingCloseDate, "&gt;"&amp;$B$9 - 1) + COUNTIFS(OpenedRuleViolation, $A126, OpenedComplaintSource, D$57, OpenedStatus, "Pending", OpenedComplaintReceived, "&lt;"&amp;$B$9) + COUNTIFS(OpenedRuleViolation, $A126, OpenedComplaintSource, D$57, OpenedStatus, "Closed", OpenedComplaintReceived, "&lt;"&amp;$B$9, OpenedCloseDate, "&gt;="&amp;$B$9)</f>
        <v>0</v>
      </c>
      <c r="G126" s="29">
        <f t="shared" ref="G126:G141" si="40">COUNTIFS(OpenedRuleViolation, $A126, OpenedComplaintSource, E$57, OpenedComplaintReceived, "&gt;="&amp;$B$9, OpenedComplaintReceived,"&lt;="&amp;$B$10)</f>
        <v>0</v>
      </c>
      <c r="H126" s="29">
        <f t="shared" ref="H126:H141" si="41">COUNTIFS(OpenedRuleViolation, $A126, OpenedComplaintSource, F$57, OpenedComplaintReceived, "&gt;="&amp;$B$9, OpenedComplaintReceived,"&lt;="&amp;$B$10)</f>
        <v>0</v>
      </c>
      <c r="I126" s="73">
        <f t="shared" ref="I126:I141" si="42">COUNTIFS(OpenedRuleViolation, $A126, OpenedComplaintSource, G$57, OpenedComplaintReceived, "&gt;="&amp;$B$9, OpenedComplaintReceived,"&lt;="&amp;$B$10)</f>
        <v>0</v>
      </c>
      <c r="J126" s="29" t="str">
        <f t="shared" ref="J126:J141" si="43">IF(G126=0,"",(SUMIFS(OpenedNInitial,OpenedRuleViolation,$A126,OpenedComplaintSource,H$57,OpenedComplaintReceived,"&gt;="&amp;$B$9,OpenedComplaintReceived,"&lt;="&amp;$B$10)/G126))</f>
        <v/>
      </c>
      <c r="K126" s="29" t="str">
        <f t="shared" ref="K126:K141" si="44">IF(H126=0,"",(SUMIFS(OpenedNInitial,OpenedRuleViolation,$A126,OpenedComplaintSource,I$57,OpenedComplaintReceived,"&gt;="&amp;$B$9,OpenedComplaintReceived,"&lt;="&amp;$B$10)/H126))</f>
        <v/>
      </c>
      <c r="L126" s="29" t="str">
        <f t="shared" ref="L126:L141" si="45">IF(I126=0,"",(SUMIFS(OpenedNInitial,OpenedRuleViolation,$A126,OpenedComplaintSource,J$57,OpenedComplaintReceived,"&gt;="&amp;$B$9,OpenedComplaintReceived,"&lt;="&amp;$B$10)/I126))</f>
        <v/>
      </c>
    </row>
    <row r="127" spans="1:17" x14ac:dyDescent="0.25">
      <c r="A127" s="2" t="s">
        <v>649</v>
      </c>
      <c r="B127" s="76"/>
      <c r="C127" s="80"/>
      <c r="D127" s="30">
        <f t="shared" si="37"/>
        <v>0</v>
      </c>
      <c r="E127" s="30">
        <f t="shared" si="38"/>
        <v>0</v>
      </c>
      <c r="F127" s="31">
        <f t="shared" si="39"/>
        <v>0</v>
      </c>
      <c r="G127" s="30">
        <f t="shared" si="40"/>
        <v>0</v>
      </c>
      <c r="H127" s="30">
        <f t="shared" si="41"/>
        <v>0</v>
      </c>
      <c r="I127" s="31">
        <f t="shared" si="42"/>
        <v>0</v>
      </c>
      <c r="J127" s="30" t="str">
        <f t="shared" si="43"/>
        <v/>
      </c>
      <c r="K127" s="30" t="str">
        <f t="shared" si="44"/>
        <v/>
      </c>
      <c r="L127" s="30" t="str">
        <f t="shared" si="45"/>
        <v/>
      </c>
      <c r="N127" s="164" t="s">
        <v>719</v>
      </c>
      <c r="O127" s="165"/>
      <c r="P127" s="166"/>
    </row>
    <row r="128" spans="1:17" x14ac:dyDescent="0.25">
      <c r="A128" s="1" t="s">
        <v>650</v>
      </c>
      <c r="C128" s="74"/>
      <c r="D128" s="29">
        <f t="shared" si="37"/>
        <v>0</v>
      </c>
      <c r="E128" s="29">
        <f t="shared" si="38"/>
        <v>0</v>
      </c>
      <c r="F128" s="51">
        <f t="shared" si="39"/>
        <v>0</v>
      </c>
      <c r="G128" s="29">
        <f t="shared" si="40"/>
        <v>0</v>
      </c>
      <c r="H128" s="29">
        <f t="shared" si="41"/>
        <v>0</v>
      </c>
      <c r="I128" s="51">
        <f t="shared" si="42"/>
        <v>0</v>
      </c>
      <c r="J128" s="29" t="str">
        <f t="shared" si="43"/>
        <v/>
      </c>
      <c r="K128" s="29" t="str">
        <f t="shared" si="44"/>
        <v/>
      </c>
      <c r="L128" s="29" t="str">
        <f t="shared" si="45"/>
        <v/>
      </c>
      <c r="N128" s="167"/>
      <c r="O128" s="168"/>
      <c r="P128" s="169"/>
    </row>
    <row r="129" spans="1:23" x14ac:dyDescent="0.25">
      <c r="A129" s="2" t="s">
        <v>686</v>
      </c>
      <c r="B129" s="76"/>
      <c r="C129" s="80"/>
      <c r="D129" s="30">
        <f t="shared" si="37"/>
        <v>0</v>
      </c>
      <c r="E129" s="30">
        <f t="shared" si="38"/>
        <v>0</v>
      </c>
      <c r="F129" s="31">
        <f t="shared" si="39"/>
        <v>0</v>
      </c>
      <c r="G129" s="30">
        <f t="shared" si="40"/>
        <v>0</v>
      </c>
      <c r="H129" s="30">
        <f t="shared" si="41"/>
        <v>0</v>
      </c>
      <c r="I129" s="31">
        <f t="shared" si="42"/>
        <v>0</v>
      </c>
      <c r="J129" s="30" t="str">
        <f t="shared" si="43"/>
        <v/>
      </c>
      <c r="K129" s="30" t="str">
        <f t="shared" si="44"/>
        <v/>
      </c>
      <c r="L129" s="30" t="str">
        <f t="shared" si="45"/>
        <v/>
      </c>
      <c r="N129" s="167"/>
      <c r="O129" s="168"/>
      <c r="P129" s="169"/>
    </row>
    <row r="130" spans="1:23" x14ac:dyDescent="0.25">
      <c r="A130" s="1" t="s">
        <v>661</v>
      </c>
      <c r="C130" s="74"/>
      <c r="D130" s="29">
        <f t="shared" si="37"/>
        <v>0</v>
      </c>
      <c r="E130" s="29">
        <f t="shared" si="38"/>
        <v>0</v>
      </c>
      <c r="F130" s="51">
        <f t="shared" si="39"/>
        <v>0</v>
      </c>
      <c r="G130" s="29">
        <f t="shared" si="40"/>
        <v>1</v>
      </c>
      <c r="H130" s="29">
        <f t="shared" si="41"/>
        <v>0</v>
      </c>
      <c r="I130" s="51">
        <f t="shared" si="42"/>
        <v>0</v>
      </c>
      <c r="J130" s="29">
        <f t="shared" si="43"/>
        <v>1</v>
      </c>
      <c r="K130" s="29" t="str">
        <f t="shared" si="44"/>
        <v/>
      </c>
      <c r="L130" s="29" t="str">
        <f t="shared" si="45"/>
        <v/>
      </c>
      <c r="N130" s="167"/>
      <c r="O130" s="168"/>
      <c r="P130" s="169"/>
    </row>
    <row r="131" spans="1:23" x14ac:dyDescent="0.25">
      <c r="A131" s="2" t="s">
        <v>687</v>
      </c>
      <c r="B131" s="76"/>
      <c r="C131" s="80"/>
      <c r="D131" s="30">
        <f t="shared" si="37"/>
        <v>0</v>
      </c>
      <c r="E131" s="30">
        <f t="shared" si="38"/>
        <v>0</v>
      </c>
      <c r="F131" s="31">
        <f t="shared" si="39"/>
        <v>0</v>
      </c>
      <c r="G131" s="30">
        <f t="shared" si="40"/>
        <v>0</v>
      </c>
      <c r="H131" s="30">
        <f t="shared" si="41"/>
        <v>0</v>
      </c>
      <c r="I131" s="31">
        <f t="shared" si="42"/>
        <v>0</v>
      </c>
      <c r="J131" s="30" t="str">
        <f t="shared" si="43"/>
        <v/>
      </c>
      <c r="K131" s="30" t="str">
        <f t="shared" si="44"/>
        <v/>
      </c>
      <c r="L131" s="30" t="str">
        <f t="shared" si="45"/>
        <v/>
      </c>
      <c r="N131" s="167"/>
      <c r="O131" s="168"/>
      <c r="P131" s="169"/>
    </row>
    <row r="132" spans="1:23" x14ac:dyDescent="0.25">
      <c r="A132" s="1" t="s">
        <v>688</v>
      </c>
      <c r="C132" s="74"/>
      <c r="D132" s="29">
        <f t="shared" si="37"/>
        <v>0</v>
      </c>
      <c r="E132" s="29">
        <f t="shared" si="38"/>
        <v>0</v>
      </c>
      <c r="F132" s="51">
        <f t="shared" si="39"/>
        <v>0</v>
      </c>
      <c r="G132" s="29">
        <f t="shared" si="40"/>
        <v>0</v>
      </c>
      <c r="H132" s="29">
        <f t="shared" si="41"/>
        <v>0</v>
      </c>
      <c r="I132" s="51">
        <f t="shared" si="42"/>
        <v>0</v>
      </c>
      <c r="J132" s="29" t="str">
        <f t="shared" si="43"/>
        <v/>
      </c>
      <c r="K132" s="29" t="str">
        <f t="shared" si="44"/>
        <v/>
      </c>
      <c r="L132" s="29" t="str">
        <f t="shared" si="45"/>
        <v/>
      </c>
      <c r="N132" s="167"/>
      <c r="O132" s="168"/>
      <c r="P132" s="169"/>
    </row>
    <row r="133" spans="1:23" x14ac:dyDescent="0.25">
      <c r="A133" s="2" t="s">
        <v>662</v>
      </c>
      <c r="B133" s="76"/>
      <c r="C133" s="80"/>
      <c r="D133" s="30">
        <f t="shared" si="37"/>
        <v>1</v>
      </c>
      <c r="E133" s="30">
        <f t="shared" si="38"/>
        <v>0</v>
      </c>
      <c r="F133" s="31">
        <f t="shared" si="39"/>
        <v>0</v>
      </c>
      <c r="G133" s="30">
        <f t="shared" si="40"/>
        <v>1</v>
      </c>
      <c r="H133" s="30">
        <f t="shared" si="41"/>
        <v>0</v>
      </c>
      <c r="I133" s="31">
        <f t="shared" si="42"/>
        <v>0</v>
      </c>
      <c r="J133" s="30">
        <f t="shared" si="43"/>
        <v>1</v>
      </c>
      <c r="K133" s="30" t="str">
        <f t="shared" si="44"/>
        <v/>
      </c>
      <c r="L133" s="30" t="str">
        <f t="shared" si="45"/>
        <v/>
      </c>
      <c r="N133" s="167"/>
      <c r="O133" s="168"/>
      <c r="P133" s="169"/>
    </row>
    <row r="134" spans="1:23" x14ac:dyDescent="0.25">
      <c r="A134" s="1" t="s">
        <v>672</v>
      </c>
      <c r="C134" s="74"/>
      <c r="D134" s="29">
        <f t="shared" si="37"/>
        <v>0</v>
      </c>
      <c r="E134" s="29">
        <f t="shared" si="38"/>
        <v>0</v>
      </c>
      <c r="F134" s="51">
        <f t="shared" si="39"/>
        <v>0</v>
      </c>
      <c r="G134" s="29">
        <f t="shared" si="40"/>
        <v>0</v>
      </c>
      <c r="H134" s="29">
        <f t="shared" si="41"/>
        <v>0</v>
      </c>
      <c r="I134" s="51">
        <f t="shared" si="42"/>
        <v>0</v>
      </c>
      <c r="J134" s="29" t="str">
        <f t="shared" si="43"/>
        <v/>
      </c>
      <c r="K134" s="29" t="str">
        <f t="shared" si="44"/>
        <v/>
      </c>
      <c r="L134" s="29" t="str">
        <f t="shared" si="45"/>
        <v/>
      </c>
      <c r="N134" s="167"/>
      <c r="O134" s="168"/>
      <c r="P134" s="169"/>
    </row>
    <row r="135" spans="1:23" ht="15.75" thickBot="1" x14ac:dyDescent="0.3">
      <c r="A135" s="2" t="s">
        <v>676</v>
      </c>
      <c r="B135" s="76"/>
      <c r="C135" s="80"/>
      <c r="D135" s="30">
        <f t="shared" si="37"/>
        <v>1</v>
      </c>
      <c r="E135" s="30">
        <f t="shared" si="38"/>
        <v>0</v>
      </c>
      <c r="F135" s="31">
        <f t="shared" si="39"/>
        <v>0</v>
      </c>
      <c r="G135" s="30">
        <f t="shared" si="40"/>
        <v>0</v>
      </c>
      <c r="H135" s="30">
        <f t="shared" si="41"/>
        <v>0</v>
      </c>
      <c r="I135" s="31">
        <f t="shared" si="42"/>
        <v>0</v>
      </c>
      <c r="J135" s="76" t="str">
        <f t="shared" si="43"/>
        <v/>
      </c>
      <c r="K135" s="76" t="str">
        <f t="shared" si="44"/>
        <v/>
      </c>
      <c r="L135" s="76" t="str">
        <f t="shared" si="45"/>
        <v/>
      </c>
      <c r="N135" s="170"/>
      <c r="O135" s="171"/>
      <c r="P135" s="172"/>
    </row>
    <row r="136" spans="1:23" x14ac:dyDescent="0.25">
      <c r="A136" s="1" t="s">
        <v>677</v>
      </c>
      <c r="C136" s="74"/>
      <c r="D136" s="29">
        <f t="shared" si="37"/>
        <v>0</v>
      </c>
      <c r="E136" s="29">
        <f t="shared" si="38"/>
        <v>0</v>
      </c>
      <c r="F136" s="51">
        <f t="shared" si="39"/>
        <v>0</v>
      </c>
      <c r="G136" s="29">
        <f t="shared" si="40"/>
        <v>0</v>
      </c>
      <c r="H136" s="29">
        <f t="shared" si="41"/>
        <v>0</v>
      </c>
      <c r="I136" s="51">
        <f t="shared" si="42"/>
        <v>0</v>
      </c>
      <c r="J136" t="str">
        <f t="shared" si="43"/>
        <v/>
      </c>
      <c r="K136" t="str">
        <f t="shared" si="44"/>
        <v/>
      </c>
      <c r="L136" t="str">
        <f t="shared" si="45"/>
        <v/>
      </c>
    </row>
    <row r="137" spans="1:23" x14ac:dyDescent="0.25">
      <c r="A137" s="2" t="s">
        <v>689</v>
      </c>
      <c r="B137" s="76"/>
      <c r="C137" s="80"/>
      <c r="D137" s="30">
        <f t="shared" si="37"/>
        <v>0</v>
      </c>
      <c r="E137" s="30">
        <f t="shared" si="38"/>
        <v>0</v>
      </c>
      <c r="F137" s="31">
        <f t="shared" si="39"/>
        <v>0</v>
      </c>
      <c r="G137" s="30">
        <f t="shared" si="40"/>
        <v>0</v>
      </c>
      <c r="H137" s="30">
        <f t="shared" si="41"/>
        <v>0</v>
      </c>
      <c r="I137" s="31">
        <f t="shared" si="42"/>
        <v>0</v>
      </c>
      <c r="J137" s="76" t="str">
        <f t="shared" si="43"/>
        <v/>
      </c>
      <c r="K137" s="76" t="str">
        <f t="shared" si="44"/>
        <v/>
      </c>
      <c r="L137" s="76" t="str">
        <f t="shared" si="45"/>
        <v/>
      </c>
    </row>
    <row r="138" spans="1:23" x14ac:dyDescent="0.25">
      <c r="A138" s="1" t="s">
        <v>678</v>
      </c>
      <c r="C138" s="74"/>
      <c r="D138" s="29">
        <f t="shared" si="37"/>
        <v>0</v>
      </c>
      <c r="E138" s="29">
        <f t="shared" si="38"/>
        <v>0</v>
      </c>
      <c r="F138" s="51">
        <f t="shared" si="39"/>
        <v>0</v>
      </c>
      <c r="G138" s="29">
        <f t="shared" si="40"/>
        <v>0</v>
      </c>
      <c r="H138" s="29">
        <f t="shared" si="41"/>
        <v>0</v>
      </c>
      <c r="I138" s="51">
        <f t="shared" si="42"/>
        <v>0</v>
      </c>
      <c r="J138" t="str">
        <f t="shared" si="43"/>
        <v/>
      </c>
      <c r="K138" t="str">
        <f t="shared" si="44"/>
        <v/>
      </c>
      <c r="L138" t="str">
        <f t="shared" si="45"/>
        <v/>
      </c>
    </row>
    <row r="139" spans="1:23" x14ac:dyDescent="0.25">
      <c r="A139" s="2" t="s">
        <v>690</v>
      </c>
      <c r="B139" s="76"/>
      <c r="C139" s="80"/>
      <c r="D139" s="30">
        <f t="shared" si="37"/>
        <v>0</v>
      </c>
      <c r="E139" s="30">
        <f t="shared" si="38"/>
        <v>0</v>
      </c>
      <c r="F139" s="31">
        <f t="shared" si="39"/>
        <v>0</v>
      </c>
      <c r="G139" s="30">
        <f t="shared" si="40"/>
        <v>0</v>
      </c>
      <c r="H139" s="30">
        <f t="shared" si="41"/>
        <v>0</v>
      </c>
      <c r="I139" s="31">
        <f t="shared" si="42"/>
        <v>0</v>
      </c>
      <c r="J139" s="76" t="str">
        <f t="shared" si="43"/>
        <v/>
      </c>
      <c r="K139" s="76" t="str">
        <f t="shared" si="44"/>
        <v/>
      </c>
      <c r="L139" s="76" t="str">
        <f t="shared" si="45"/>
        <v/>
      </c>
    </row>
    <row r="140" spans="1:23" x14ac:dyDescent="0.25">
      <c r="A140" s="1" t="s">
        <v>679</v>
      </c>
      <c r="C140" s="74"/>
      <c r="D140" s="29">
        <f t="shared" si="37"/>
        <v>0</v>
      </c>
      <c r="E140" s="29">
        <f t="shared" si="38"/>
        <v>0</v>
      </c>
      <c r="F140" s="51">
        <f t="shared" si="39"/>
        <v>0</v>
      </c>
      <c r="G140" s="29">
        <f t="shared" si="40"/>
        <v>0</v>
      </c>
      <c r="H140" s="29">
        <f t="shared" si="41"/>
        <v>0</v>
      </c>
      <c r="I140" s="51">
        <f t="shared" si="42"/>
        <v>0</v>
      </c>
      <c r="J140" t="str">
        <f t="shared" si="43"/>
        <v/>
      </c>
      <c r="K140" t="str">
        <f t="shared" si="44"/>
        <v/>
      </c>
      <c r="L140" t="str">
        <f t="shared" si="45"/>
        <v/>
      </c>
    </row>
    <row r="141" spans="1:23" x14ac:dyDescent="0.25">
      <c r="A141" s="84" t="s">
        <v>680</v>
      </c>
      <c r="B141" s="85"/>
      <c r="C141" s="86"/>
      <c r="D141" s="30">
        <f t="shared" si="37"/>
        <v>8</v>
      </c>
      <c r="E141" s="30">
        <f t="shared" si="38"/>
        <v>0</v>
      </c>
      <c r="F141" s="77">
        <f t="shared" si="39"/>
        <v>0</v>
      </c>
      <c r="G141" s="30">
        <f t="shared" si="40"/>
        <v>6</v>
      </c>
      <c r="H141" s="30">
        <f t="shared" si="41"/>
        <v>0</v>
      </c>
      <c r="I141" s="77">
        <f t="shared" si="42"/>
        <v>0</v>
      </c>
      <c r="J141" s="76">
        <f t="shared" si="43"/>
        <v>1</v>
      </c>
      <c r="K141" s="76" t="str">
        <f t="shared" si="44"/>
        <v/>
      </c>
      <c r="L141" s="76" t="str">
        <f t="shared" si="45"/>
        <v/>
      </c>
    </row>
    <row r="142" spans="1:23" x14ac:dyDescent="0.25">
      <c r="D142" s="79">
        <f t="shared" ref="D142" si="46">SUM(D126:D141)</f>
        <v>10</v>
      </c>
      <c r="E142" s="78">
        <f>SUM(E126:E141)</f>
        <v>0</v>
      </c>
      <c r="F142" s="78">
        <f>SUM(F126:F141)</f>
        <v>0</v>
      </c>
      <c r="G142" s="79">
        <f t="shared" ref="G142:H142" si="47">SUM(G126:G141)</f>
        <v>8</v>
      </c>
      <c r="H142" s="78">
        <f t="shared" si="47"/>
        <v>0</v>
      </c>
      <c r="I142" s="78">
        <f>SUM(I126:I141)</f>
        <v>0</v>
      </c>
      <c r="J142" s="79">
        <f>IF(G142=0,"",(SUMIFS(OpenedNInitial,OpenedComplaintSource,H$57,OpenedComplaintReceived,"&gt;="&amp;$B$9,OpenedComplaintReceived,"&lt;="&amp;$B$10)/G142))</f>
        <v>4.25</v>
      </c>
      <c r="K142" s="78" t="str">
        <f>IF(H142=0,"",(SUMIFS(OpenedNInitial,OpenedComplaintSource,I$57,OpenedComplaintReceived,"&gt;="&amp;$B$9,OpenedComplaintReceived,"&lt;="&amp;$B$10)/H142))</f>
        <v/>
      </c>
      <c r="L142" s="78" t="str">
        <f>IF(I142=0,"",(SUMIFS(OpenedNInitial,OpenedComplaintSource,J$57,OpenedComplaintReceived,"&gt;="&amp;$B$9,OpenedComplaintReceived,"&lt;="&amp;$B$10)/I142))</f>
        <v/>
      </c>
    </row>
    <row r="143" spans="1:23" x14ac:dyDescent="0.25">
      <c r="O143" s="69"/>
      <c r="P143" s="69"/>
      <c r="Q143" s="69"/>
      <c r="R143" s="72"/>
      <c r="S143" s="72"/>
      <c r="T143" s="72"/>
      <c r="U143" s="72"/>
      <c r="V143" s="72"/>
      <c r="W143" s="72"/>
    </row>
    <row r="144" spans="1:23" ht="21" x14ac:dyDescent="0.25">
      <c r="A144" s="175" t="s">
        <v>692</v>
      </c>
      <c r="B144" s="175"/>
      <c r="C144" s="175"/>
      <c r="D144" s="175"/>
      <c r="E144" s="175"/>
      <c r="F144" s="175"/>
      <c r="G144" s="175"/>
      <c r="H144" s="175"/>
      <c r="I144" s="175"/>
      <c r="J144" s="175"/>
      <c r="K144" s="175"/>
      <c r="L144" s="175"/>
      <c r="M144" s="175"/>
      <c r="N144" s="175"/>
      <c r="O144" s="175"/>
      <c r="P144" s="175"/>
      <c r="Q144" s="175"/>
    </row>
    <row r="145" spans="1:17" x14ac:dyDescent="0.25">
      <c r="D145" s="220" t="s">
        <v>634</v>
      </c>
      <c r="E145" s="221"/>
      <c r="F145" s="222"/>
      <c r="G145" s="220" t="s">
        <v>25</v>
      </c>
      <c r="H145" s="221"/>
      <c r="I145" s="222"/>
      <c r="J145" s="220" t="s">
        <v>614</v>
      </c>
      <c r="K145" s="221"/>
      <c r="L145" s="221"/>
      <c r="M145" s="222"/>
      <c r="N145" s="220" t="s">
        <v>605</v>
      </c>
      <c r="O145" s="221"/>
      <c r="P145" s="221"/>
      <c r="Q145" s="221"/>
    </row>
    <row r="146" spans="1:17" ht="45" x14ac:dyDescent="0.25">
      <c r="A146" s="242" t="s">
        <v>735</v>
      </c>
      <c r="B146" s="242"/>
      <c r="C146" s="243"/>
      <c r="D146" s="48" t="s">
        <v>642</v>
      </c>
      <c r="E146" s="52" t="s">
        <v>730</v>
      </c>
      <c r="F146" s="52" t="s">
        <v>633</v>
      </c>
      <c r="G146" s="53" t="s">
        <v>28</v>
      </c>
      <c r="H146" s="52" t="s">
        <v>27</v>
      </c>
      <c r="I146" s="52" t="s">
        <v>26</v>
      </c>
      <c r="J146" s="53" t="s">
        <v>12</v>
      </c>
      <c r="K146" s="52" t="s">
        <v>13</v>
      </c>
      <c r="L146" s="52" t="s">
        <v>14</v>
      </c>
      <c r="M146" s="54" t="s">
        <v>15</v>
      </c>
      <c r="N146" s="53" t="s">
        <v>16</v>
      </c>
      <c r="O146" s="52" t="s">
        <v>17</v>
      </c>
      <c r="P146" s="52" t="s">
        <v>18</v>
      </c>
      <c r="Q146" s="52" t="s">
        <v>19</v>
      </c>
    </row>
    <row r="147" spans="1:17" x14ac:dyDescent="0.25">
      <c r="A147" s="81" t="s">
        <v>660</v>
      </c>
      <c r="B147" s="82"/>
      <c r="C147" s="83"/>
      <c r="D147" s="42">
        <f t="shared" ref="D147:D162" si="48">COUNTIFS(PendingRuleViolation,$A147,PendingCloseDate,"&gt;="&amp;$B$9,PendingCloseDate,"&lt;="&amp;$B$10) + COUNTIFS(OpenedRuleViolation,$A147,OpenedCloseDate,"&gt;="&amp;$B$9,OpenedCloseDate,"&lt;="&amp;$B$10)</f>
        <v>0</v>
      </c>
      <c r="E147" s="29" t="str">
        <f t="shared" ref="E147:E162" si="49">IF(D147=0, "", (SUMIFS(PendingLengthOfCase,PendingRuleViolation,$A147,PendingCloseDate,"&gt;="&amp;$B$9,PendingCloseDate,"&lt;="&amp;$B$10) + SUMIFS(OpenedLengthOfCase,OpenedRuleViolation,$A147,OpenedCloseDate,"&gt;="&amp;$B$9,OpenedCloseDate,"&lt;="&amp;$B$10)) / D147)</f>
        <v/>
      </c>
      <c r="F147" s="73">
        <f t="shared" ref="F147:F162" si="50">COUNTIFS(PendingRuleViolation,$A147,PendingCloseDate,"&gt;="&amp;$B$9,PendingCloseDate,"&lt;="&amp;$B$10, PendingAppealPending, "Yes") + COUNTIFS(OpenedRuleViolation,$A147,OpenedCloseDate,"&gt;="&amp;$B$9,OpenedCloseDate,"&lt;="&amp;$B$10, OpenedAppealPending, "Yes")</f>
        <v>0</v>
      </c>
      <c r="G147" s="29">
        <f t="shared" ref="G147:G162" si="51">COUNTIFS(OpenedRuleViolation, $A147, OpenedComplaintSource, E$72, OpenedCloseDate, "&gt;="&amp;$B$9, OpenedCloseDate, "&lt;="&amp;$B$10, OpenedStatus,"Closed")+COUNTIFS(PendingRuleViolation, $A147, PendingComplaintSource,E$72, PendingCloseDate, "&gt;="&amp;$B$9, PendingCloseDate, "&lt;="&amp;$B$10, PendingStatus, "Closed")</f>
        <v>0</v>
      </c>
      <c r="H147" s="29">
        <f t="shared" ref="H147:H162" si="52">COUNTIFS(OpenedRuleViolation, $A147, OpenedComplaintSource, F$72, OpenedCloseDate, "&gt;="&amp;$B$9, OpenedCloseDate, "&lt;="&amp;$B$10, OpenedStatus,"Closed")+COUNTIFS(PendingRuleViolation, $A147, PendingComplaintSource,F$72, PendingCloseDate, "&gt;="&amp;$B$9, PendingCloseDate, "&lt;="&amp;$B$10, PendingStatus, "Closed")</f>
        <v>0</v>
      </c>
      <c r="I147" s="73">
        <f t="shared" ref="I147:I162" si="53">COUNTIFS(OpenedRuleViolation, $A147, OpenedComplaintSource, G$72, OpenedCloseDate, "&gt;="&amp;$B$9, OpenedCloseDate, "&lt;="&amp;$B$10, OpenedStatus,"Closed")+COUNTIFS(PendingRuleViolation, $A147, PendingComplaintSource,G$72, PendingCloseDate, "&gt;="&amp;$B$9, PendingCloseDate, "&lt;="&amp;$B$10, PendingStatus, "Closed")</f>
        <v>0</v>
      </c>
      <c r="J147" s="42">
        <f t="shared" ref="J147:J162" si="54">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42">
        <f t="shared" ref="K147:K162" si="55">COUNTIFS(OpenedRuleViolation, $A147, OpenedCriminalDisposition, I$72, OpenedCloseDate, "&gt;="&amp;$B$9, OpenedCloseDate, "&lt;="&amp;$B$10, OpenedStatus, "Closed")+COUNTIFS(PendingRuleViolation, $A147, PendingCriminalDisposition, I$72, PendingCloseDate, "&gt;="&amp;$B$9, PendingCloseDate, "&lt;="&amp;$B$10, PendingStatus, "Closed")</f>
        <v>0</v>
      </c>
      <c r="L147" s="42">
        <f t="shared" ref="L147:L162" si="56">COUNTIFS(OpenedRuleViolation, $A147, OpenedCriminalDisposition, J$72, OpenedCloseDate, "&gt;="&amp;$B$9, OpenedCloseDate, "&lt;="&amp;$B$10, OpenedStatus, "Closed")+COUNTIFS(PendingRuleViolation, $A147, PendingCriminalDisposition, J$72, PendingCloseDate, "&gt;="&amp;$B$9, PendingCloseDate, "&lt;="&amp;$B$10, PendingStatus, "Closed")</f>
        <v>0</v>
      </c>
      <c r="M147" s="73">
        <f t="shared" ref="M147:M162" si="57">COUNTIFS(OpenedRuleViolation, $A147, OpenedCriminalDisposition, K$72, OpenedCloseDate, "&gt;="&amp;$B$9, OpenedCloseDate, "&lt;="&amp;$B$10, OpenedStatus, "Closed")+COUNTIFS(PendingRuleViolation, $A147, PendingCriminalDisposition, K$72, PendingCloseDate, "&gt;="&amp;$B$9, PendingCloseDate, "&lt;="&amp;$B$10, PendingStatus, "Closed")</f>
        <v>0</v>
      </c>
      <c r="N147" s="29">
        <f t="shared" ref="N147:N162" si="58">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29">
        <f t="shared" ref="O147:O162" si="59">COUNTIFS(OpenedRuleViolation, $A147, OpenedInternalDisposition, M$72, OpenedCloseDate, "&gt;="&amp;$B$9, OpenedCloseDate, "&lt;="&amp;$B$10, OpenedStatus, "Closed")+COUNTIFS(PendingRuleViolation, $A147, PendingInternalDisposition, L$57, PendingCloseDate, "&gt;="&amp;$B$9, PendingCloseDate, "&lt;="&amp;$B$10, PendingStatus, "Closed")</f>
        <v>0</v>
      </c>
      <c r="P147" s="29">
        <f t="shared" ref="P147:P162" si="60">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29">
        <f t="shared" ref="Q147:Q162" si="61">COUNTIFS(OpenedRuleViolation, $A147, OpenedInternalDisposition, O$72, OpenedCloseDate, "&gt;="&amp;$B$9, OpenedCloseDate, "&lt;="&amp;$B$10, OpenedStatus, "Closed")+COUNTIFS(PendingRuleViolation, $A147, PendingInternalDisposition, N$35, PendingCloseDate, "&gt;="&amp;$B$9, PendingCloseDate, "&lt;="&amp;$B$10, PendingStatus, "Closed")</f>
        <v>0</v>
      </c>
    </row>
    <row r="148" spans="1:17" x14ac:dyDescent="0.25">
      <c r="A148" s="2" t="s">
        <v>649</v>
      </c>
      <c r="B148" s="76"/>
      <c r="C148" s="80"/>
      <c r="D148" s="30">
        <f t="shared" si="48"/>
        <v>0</v>
      </c>
      <c r="E148" s="30" t="str">
        <f t="shared" si="49"/>
        <v/>
      </c>
      <c r="F148" s="31">
        <f t="shared" si="50"/>
        <v>0</v>
      </c>
      <c r="G148" s="30">
        <f t="shared" si="51"/>
        <v>0</v>
      </c>
      <c r="H148" s="30">
        <f t="shared" si="52"/>
        <v>0</v>
      </c>
      <c r="I148" s="31">
        <f t="shared" si="53"/>
        <v>0</v>
      </c>
      <c r="J148" s="30">
        <f t="shared" si="54"/>
        <v>0</v>
      </c>
      <c r="K148" s="30">
        <f t="shared" si="55"/>
        <v>0</v>
      </c>
      <c r="L148" s="30">
        <f t="shared" si="56"/>
        <v>0</v>
      </c>
      <c r="M148" s="31">
        <f t="shared" si="57"/>
        <v>0</v>
      </c>
      <c r="N148" s="30">
        <f t="shared" si="58"/>
        <v>0</v>
      </c>
      <c r="O148" s="30">
        <f t="shared" si="59"/>
        <v>0</v>
      </c>
      <c r="P148" s="30">
        <f t="shared" si="60"/>
        <v>0</v>
      </c>
      <c r="Q148" s="30">
        <f t="shared" si="61"/>
        <v>0</v>
      </c>
    </row>
    <row r="149" spans="1:17" x14ac:dyDescent="0.25">
      <c r="A149" s="1" t="s">
        <v>650</v>
      </c>
      <c r="C149" s="74"/>
      <c r="D149" s="29">
        <f t="shared" si="48"/>
        <v>0</v>
      </c>
      <c r="E149" s="29" t="str">
        <f t="shared" si="49"/>
        <v/>
      </c>
      <c r="F149" s="51">
        <f t="shared" si="50"/>
        <v>0</v>
      </c>
      <c r="G149" s="29">
        <f t="shared" si="51"/>
        <v>0</v>
      </c>
      <c r="H149" s="29">
        <f t="shared" si="52"/>
        <v>0</v>
      </c>
      <c r="I149" s="51">
        <f t="shared" si="53"/>
        <v>0</v>
      </c>
      <c r="J149" s="29">
        <f t="shared" si="54"/>
        <v>0</v>
      </c>
      <c r="K149" s="29">
        <f t="shared" si="55"/>
        <v>0</v>
      </c>
      <c r="L149" s="29">
        <f t="shared" si="56"/>
        <v>0</v>
      </c>
      <c r="M149" s="51">
        <f t="shared" si="57"/>
        <v>0</v>
      </c>
      <c r="N149" s="29">
        <f t="shared" si="58"/>
        <v>0</v>
      </c>
      <c r="O149" s="29">
        <f t="shared" si="59"/>
        <v>0</v>
      </c>
      <c r="P149" s="29">
        <f t="shared" si="60"/>
        <v>0</v>
      </c>
      <c r="Q149" s="29">
        <f t="shared" si="61"/>
        <v>0</v>
      </c>
    </row>
    <row r="150" spans="1:17" x14ac:dyDescent="0.25">
      <c r="A150" s="2" t="s">
        <v>686</v>
      </c>
      <c r="B150" s="76"/>
      <c r="C150" s="80"/>
      <c r="D150" s="30">
        <f t="shared" si="48"/>
        <v>0</v>
      </c>
      <c r="E150" s="30" t="str">
        <f t="shared" si="49"/>
        <v/>
      </c>
      <c r="F150" s="31">
        <f t="shared" si="50"/>
        <v>0</v>
      </c>
      <c r="G150" s="30">
        <f t="shared" si="51"/>
        <v>0</v>
      </c>
      <c r="H150" s="30">
        <f t="shared" si="52"/>
        <v>0</v>
      </c>
      <c r="I150" s="31">
        <f t="shared" si="53"/>
        <v>0</v>
      </c>
      <c r="J150" s="30">
        <f t="shared" si="54"/>
        <v>0</v>
      </c>
      <c r="K150" s="30">
        <f t="shared" si="55"/>
        <v>0</v>
      </c>
      <c r="L150" s="30">
        <f t="shared" si="56"/>
        <v>0</v>
      </c>
      <c r="M150" s="31">
        <f t="shared" si="57"/>
        <v>0</v>
      </c>
      <c r="N150" s="30">
        <f t="shared" si="58"/>
        <v>0</v>
      </c>
      <c r="O150" s="30">
        <f t="shared" si="59"/>
        <v>0</v>
      </c>
      <c r="P150" s="30">
        <f t="shared" si="60"/>
        <v>0</v>
      </c>
      <c r="Q150" s="30">
        <f t="shared" si="61"/>
        <v>0</v>
      </c>
    </row>
    <row r="151" spans="1:17" x14ac:dyDescent="0.25">
      <c r="A151" s="1" t="s">
        <v>661</v>
      </c>
      <c r="C151" s="74"/>
      <c r="D151" s="29">
        <f t="shared" si="48"/>
        <v>0</v>
      </c>
      <c r="E151" s="29" t="str">
        <f t="shared" si="49"/>
        <v/>
      </c>
      <c r="F151" s="51">
        <f t="shared" si="50"/>
        <v>0</v>
      </c>
      <c r="G151" s="29">
        <f t="shared" si="51"/>
        <v>0</v>
      </c>
      <c r="H151" s="29">
        <f t="shared" si="52"/>
        <v>0</v>
      </c>
      <c r="I151" s="51">
        <f t="shared" si="53"/>
        <v>0</v>
      </c>
      <c r="J151" s="29">
        <f t="shared" si="54"/>
        <v>0</v>
      </c>
      <c r="K151" s="29">
        <f t="shared" si="55"/>
        <v>0</v>
      </c>
      <c r="L151" s="29">
        <f t="shared" si="56"/>
        <v>0</v>
      </c>
      <c r="M151" s="51">
        <f t="shared" si="57"/>
        <v>0</v>
      </c>
      <c r="N151" s="29">
        <f t="shared" si="58"/>
        <v>0</v>
      </c>
      <c r="O151" s="29">
        <f t="shared" si="59"/>
        <v>0</v>
      </c>
      <c r="P151" s="29">
        <f t="shared" si="60"/>
        <v>0</v>
      </c>
      <c r="Q151" s="29">
        <f t="shared" si="61"/>
        <v>0</v>
      </c>
    </row>
    <row r="152" spans="1:17" x14ac:dyDescent="0.25">
      <c r="A152" s="2" t="s">
        <v>687</v>
      </c>
      <c r="B152" s="76"/>
      <c r="C152" s="80"/>
      <c r="D152" s="30">
        <f t="shared" si="48"/>
        <v>0</v>
      </c>
      <c r="E152" s="30" t="str">
        <f t="shared" si="49"/>
        <v/>
      </c>
      <c r="F152" s="31">
        <f t="shared" si="50"/>
        <v>0</v>
      </c>
      <c r="G152" s="30">
        <f t="shared" si="51"/>
        <v>0</v>
      </c>
      <c r="H152" s="30">
        <f t="shared" si="52"/>
        <v>0</v>
      </c>
      <c r="I152" s="31">
        <f t="shared" si="53"/>
        <v>0</v>
      </c>
      <c r="J152" s="30">
        <f t="shared" si="54"/>
        <v>0</v>
      </c>
      <c r="K152" s="30">
        <f t="shared" si="55"/>
        <v>0</v>
      </c>
      <c r="L152" s="30">
        <f t="shared" si="56"/>
        <v>0</v>
      </c>
      <c r="M152" s="31">
        <f t="shared" si="57"/>
        <v>0</v>
      </c>
      <c r="N152" s="30">
        <f t="shared" si="58"/>
        <v>0</v>
      </c>
      <c r="O152" s="30">
        <f t="shared" si="59"/>
        <v>0</v>
      </c>
      <c r="P152" s="30">
        <f t="shared" si="60"/>
        <v>0</v>
      </c>
      <c r="Q152" s="30">
        <f t="shared" si="61"/>
        <v>0</v>
      </c>
    </row>
    <row r="153" spans="1:17" x14ac:dyDescent="0.25">
      <c r="A153" s="1" t="s">
        <v>688</v>
      </c>
      <c r="C153" s="74"/>
      <c r="D153" s="29">
        <f t="shared" si="48"/>
        <v>0</v>
      </c>
      <c r="E153" s="29" t="str">
        <f t="shared" si="49"/>
        <v/>
      </c>
      <c r="F153" s="51">
        <f t="shared" si="50"/>
        <v>0</v>
      </c>
      <c r="G153" s="29">
        <f t="shared" si="51"/>
        <v>0</v>
      </c>
      <c r="H153" s="29">
        <f t="shared" si="52"/>
        <v>0</v>
      </c>
      <c r="I153" s="51">
        <f t="shared" si="53"/>
        <v>0</v>
      </c>
      <c r="J153" s="29">
        <f t="shared" si="54"/>
        <v>0</v>
      </c>
      <c r="K153" s="29">
        <f t="shared" si="55"/>
        <v>0</v>
      </c>
      <c r="L153" s="29">
        <f t="shared" si="56"/>
        <v>0</v>
      </c>
      <c r="M153" s="51">
        <f t="shared" si="57"/>
        <v>0</v>
      </c>
      <c r="N153" s="29">
        <f t="shared" si="58"/>
        <v>0</v>
      </c>
      <c r="O153" s="29">
        <f t="shared" si="59"/>
        <v>0</v>
      </c>
      <c r="P153" s="29">
        <f t="shared" si="60"/>
        <v>0</v>
      </c>
      <c r="Q153" s="29">
        <f t="shared" si="61"/>
        <v>0</v>
      </c>
    </row>
    <row r="154" spans="1:17" x14ac:dyDescent="0.25">
      <c r="A154" s="2" t="s">
        <v>662</v>
      </c>
      <c r="B154" s="76"/>
      <c r="C154" s="80"/>
      <c r="D154" s="30">
        <f t="shared" si="48"/>
        <v>0</v>
      </c>
      <c r="E154" s="30" t="str">
        <f t="shared" si="49"/>
        <v/>
      </c>
      <c r="F154" s="31">
        <f t="shared" si="50"/>
        <v>0</v>
      </c>
      <c r="G154" s="30">
        <f t="shared" si="51"/>
        <v>0</v>
      </c>
      <c r="H154" s="30">
        <f t="shared" si="52"/>
        <v>0</v>
      </c>
      <c r="I154" s="31">
        <f t="shared" si="53"/>
        <v>0</v>
      </c>
      <c r="J154" s="30">
        <f t="shared" si="54"/>
        <v>0</v>
      </c>
      <c r="K154" s="30">
        <f t="shared" si="55"/>
        <v>0</v>
      </c>
      <c r="L154" s="30">
        <f t="shared" si="56"/>
        <v>0</v>
      </c>
      <c r="M154" s="31">
        <f t="shared" si="57"/>
        <v>0</v>
      </c>
      <c r="N154" s="30">
        <f t="shared" si="58"/>
        <v>0</v>
      </c>
      <c r="O154" s="30">
        <f t="shared" si="59"/>
        <v>0</v>
      </c>
      <c r="P154" s="30">
        <f t="shared" si="60"/>
        <v>0</v>
      </c>
      <c r="Q154" s="30">
        <f t="shared" si="61"/>
        <v>0</v>
      </c>
    </row>
    <row r="155" spans="1:17" x14ac:dyDescent="0.25">
      <c r="A155" s="1" t="s">
        <v>672</v>
      </c>
      <c r="C155" s="74"/>
      <c r="D155" s="29">
        <f t="shared" si="48"/>
        <v>0</v>
      </c>
      <c r="E155" s="29" t="str">
        <f t="shared" si="49"/>
        <v/>
      </c>
      <c r="F155" s="51">
        <f t="shared" si="50"/>
        <v>0</v>
      </c>
      <c r="G155" s="29">
        <f t="shared" si="51"/>
        <v>0</v>
      </c>
      <c r="H155" s="29">
        <f t="shared" si="52"/>
        <v>0</v>
      </c>
      <c r="I155" s="51">
        <f t="shared" si="53"/>
        <v>0</v>
      </c>
      <c r="J155" s="29">
        <f t="shared" si="54"/>
        <v>0</v>
      </c>
      <c r="K155" s="29">
        <f t="shared" si="55"/>
        <v>0</v>
      </c>
      <c r="L155" s="29">
        <f t="shared" si="56"/>
        <v>0</v>
      </c>
      <c r="M155" s="51">
        <f t="shared" si="57"/>
        <v>0</v>
      </c>
      <c r="N155" s="29">
        <f t="shared" si="58"/>
        <v>0</v>
      </c>
      <c r="O155" s="29">
        <f t="shared" si="59"/>
        <v>0</v>
      </c>
      <c r="P155" s="29">
        <f t="shared" si="60"/>
        <v>0</v>
      </c>
      <c r="Q155" s="29">
        <f t="shared" si="61"/>
        <v>0</v>
      </c>
    </row>
    <row r="156" spans="1:17" x14ac:dyDescent="0.25">
      <c r="A156" s="2" t="s">
        <v>676</v>
      </c>
      <c r="B156" s="76"/>
      <c r="C156" s="80"/>
      <c r="D156" s="30">
        <f t="shared" si="48"/>
        <v>1</v>
      </c>
      <c r="E156" s="76">
        <f t="shared" ca="1" si="49"/>
        <v>344</v>
      </c>
      <c r="F156" s="31">
        <f t="shared" si="50"/>
        <v>0</v>
      </c>
      <c r="G156" s="30">
        <f t="shared" si="51"/>
        <v>0</v>
      </c>
      <c r="H156" s="30">
        <f t="shared" si="52"/>
        <v>0</v>
      </c>
      <c r="I156" s="31">
        <f t="shared" si="53"/>
        <v>0</v>
      </c>
      <c r="J156" s="30">
        <f t="shared" si="54"/>
        <v>0</v>
      </c>
      <c r="K156" s="30">
        <f t="shared" si="55"/>
        <v>0</v>
      </c>
      <c r="L156" s="30">
        <f t="shared" si="56"/>
        <v>0</v>
      </c>
      <c r="M156" s="31">
        <f t="shared" si="57"/>
        <v>0</v>
      </c>
      <c r="N156" s="30">
        <f t="shared" si="58"/>
        <v>0</v>
      </c>
      <c r="O156" s="30">
        <f t="shared" si="59"/>
        <v>0</v>
      </c>
      <c r="P156" s="30">
        <f t="shared" si="60"/>
        <v>0</v>
      </c>
      <c r="Q156" s="30">
        <f t="shared" si="61"/>
        <v>0</v>
      </c>
    </row>
    <row r="157" spans="1:17" x14ac:dyDescent="0.25">
      <c r="A157" s="1" t="s">
        <v>677</v>
      </c>
      <c r="C157" s="74"/>
      <c r="D157" s="29">
        <f t="shared" si="48"/>
        <v>0</v>
      </c>
      <c r="E157" t="str">
        <f t="shared" si="49"/>
        <v/>
      </c>
      <c r="F157" s="51">
        <f t="shared" si="50"/>
        <v>0</v>
      </c>
      <c r="G157" s="29">
        <f t="shared" si="51"/>
        <v>0</v>
      </c>
      <c r="H157" s="29">
        <f t="shared" si="52"/>
        <v>0</v>
      </c>
      <c r="I157" s="51">
        <f t="shared" si="53"/>
        <v>0</v>
      </c>
      <c r="J157" s="29">
        <f t="shared" si="54"/>
        <v>0</v>
      </c>
      <c r="K157" s="29">
        <f t="shared" si="55"/>
        <v>0</v>
      </c>
      <c r="L157" s="29">
        <f t="shared" si="56"/>
        <v>0</v>
      </c>
      <c r="M157" s="51">
        <f t="shared" si="57"/>
        <v>0</v>
      </c>
      <c r="N157" s="29">
        <f t="shared" si="58"/>
        <v>0</v>
      </c>
      <c r="O157" s="29">
        <f t="shared" si="59"/>
        <v>0</v>
      </c>
      <c r="P157" s="29">
        <f t="shared" si="60"/>
        <v>0</v>
      </c>
      <c r="Q157" s="29">
        <f t="shared" si="61"/>
        <v>0</v>
      </c>
    </row>
    <row r="158" spans="1:17" x14ac:dyDescent="0.25">
      <c r="A158" s="2" t="s">
        <v>689</v>
      </c>
      <c r="B158" s="76"/>
      <c r="C158" s="80"/>
      <c r="D158" s="30">
        <f t="shared" si="48"/>
        <v>0</v>
      </c>
      <c r="E158" s="76" t="str">
        <f t="shared" si="49"/>
        <v/>
      </c>
      <c r="F158" s="31">
        <f t="shared" si="50"/>
        <v>0</v>
      </c>
      <c r="G158" s="30">
        <f t="shared" si="51"/>
        <v>0</v>
      </c>
      <c r="H158" s="30">
        <f t="shared" si="52"/>
        <v>0</v>
      </c>
      <c r="I158" s="31">
        <f t="shared" si="53"/>
        <v>0</v>
      </c>
      <c r="J158" s="30">
        <f t="shared" si="54"/>
        <v>0</v>
      </c>
      <c r="K158" s="30">
        <f t="shared" si="55"/>
        <v>0</v>
      </c>
      <c r="L158" s="30">
        <f t="shared" si="56"/>
        <v>0</v>
      </c>
      <c r="M158" s="31">
        <f t="shared" si="57"/>
        <v>0</v>
      </c>
      <c r="N158" s="30">
        <f t="shared" si="58"/>
        <v>0</v>
      </c>
      <c r="O158" s="30">
        <f t="shared" si="59"/>
        <v>0</v>
      </c>
      <c r="P158" s="30">
        <f t="shared" si="60"/>
        <v>0</v>
      </c>
      <c r="Q158" s="30">
        <f t="shared" si="61"/>
        <v>0</v>
      </c>
    </row>
    <row r="159" spans="1:17" x14ac:dyDescent="0.25">
      <c r="A159" s="1" t="s">
        <v>678</v>
      </c>
      <c r="C159" s="74"/>
      <c r="D159" s="29">
        <f t="shared" si="48"/>
        <v>0</v>
      </c>
      <c r="E159" t="str">
        <f t="shared" si="49"/>
        <v/>
      </c>
      <c r="F159" s="51">
        <f t="shared" si="50"/>
        <v>0</v>
      </c>
      <c r="G159" s="29">
        <f t="shared" si="51"/>
        <v>0</v>
      </c>
      <c r="H159" s="29">
        <f t="shared" si="52"/>
        <v>0</v>
      </c>
      <c r="I159" s="51">
        <f t="shared" si="53"/>
        <v>0</v>
      </c>
      <c r="J159" s="29">
        <f t="shared" si="54"/>
        <v>0</v>
      </c>
      <c r="K159" s="29">
        <f t="shared" si="55"/>
        <v>0</v>
      </c>
      <c r="L159" s="29">
        <f t="shared" si="56"/>
        <v>0</v>
      </c>
      <c r="M159" s="51">
        <f t="shared" si="57"/>
        <v>0</v>
      </c>
      <c r="N159" s="29">
        <f t="shared" si="58"/>
        <v>0</v>
      </c>
      <c r="O159" s="29">
        <f t="shared" si="59"/>
        <v>0</v>
      </c>
      <c r="P159" s="29">
        <f t="shared" si="60"/>
        <v>0</v>
      </c>
      <c r="Q159" s="29">
        <f t="shared" si="61"/>
        <v>0</v>
      </c>
    </row>
    <row r="160" spans="1:17" x14ac:dyDescent="0.25">
      <c r="A160" s="2" t="s">
        <v>690</v>
      </c>
      <c r="B160" s="76"/>
      <c r="C160" s="80"/>
      <c r="D160" s="30">
        <f t="shared" si="48"/>
        <v>0</v>
      </c>
      <c r="E160" s="76" t="str">
        <f t="shared" si="49"/>
        <v/>
      </c>
      <c r="F160" s="31">
        <f t="shared" si="50"/>
        <v>0</v>
      </c>
      <c r="G160" s="30">
        <f t="shared" si="51"/>
        <v>0</v>
      </c>
      <c r="H160" s="30">
        <f t="shared" si="52"/>
        <v>0</v>
      </c>
      <c r="I160" s="31">
        <f t="shared" si="53"/>
        <v>0</v>
      </c>
      <c r="J160" s="30">
        <f t="shared" si="54"/>
        <v>0</v>
      </c>
      <c r="K160" s="30">
        <f t="shared" si="55"/>
        <v>0</v>
      </c>
      <c r="L160" s="30">
        <f t="shared" si="56"/>
        <v>0</v>
      </c>
      <c r="M160" s="31">
        <f t="shared" si="57"/>
        <v>0</v>
      </c>
      <c r="N160" s="30">
        <f t="shared" si="58"/>
        <v>0</v>
      </c>
      <c r="O160" s="30">
        <f t="shared" si="59"/>
        <v>0</v>
      </c>
      <c r="P160" s="30">
        <f t="shared" si="60"/>
        <v>0</v>
      </c>
      <c r="Q160" s="30">
        <f t="shared" si="61"/>
        <v>0</v>
      </c>
    </row>
    <row r="161" spans="1:17" x14ac:dyDescent="0.25">
      <c r="A161" s="1" t="s">
        <v>679</v>
      </c>
      <c r="C161" s="74"/>
      <c r="D161" s="29">
        <f t="shared" si="48"/>
        <v>0</v>
      </c>
      <c r="E161" t="str">
        <f t="shared" si="49"/>
        <v/>
      </c>
      <c r="F161" s="51">
        <f t="shared" si="50"/>
        <v>0</v>
      </c>
      <c r="G161" s="29">
        <f t="shared" si="51"/>
        <v>0</v>
      </c>
      <c r="H161" s="29">
        <f t="shared" si="52"/>
        <v>0</v>
      </c>
      <c r="I161" s="51">
        <f t="shared" si="53"/>
        <v>0</v>
      </c>
      <c r="J161" s="29">
        <f t="shared" si="54"/>
        <v>0</v>
      </c>
      <c r="K161" s="29">
        <f t="shared" si="55"/>
        <v>0</v>
      </c>
      <c r="L161" s="29">
        <f t="shared" si="56"/>
        <v>0</v>
      </c>
      <c r="M161" s="51">
        <f t="shared" si="57"/>
        <v>0</v>
      </c>
      <c r="N161" s="29">
        <f t="shared" si="58"/>
        <v>0</v>
      </c>
      <c r="O161" s="29">
        <f t="shared" si="59"/>
        <v>0</v>
      </c>
      <c r="P161" s="29">
        <f t="shared" si="60"/>
        <v>0</v>
      </c>
      <c r="Q161" s="29">
        <f t="shared" si="61"/>
        <v>0</v>
      </c>
    </row>
    <row r="162" spans="1:17" x14ac:dyDescent="0.25">
      <c r="A162" s="84" t="s">
        <v>680</v>
      </c>
      <c r="B162" s="85"/>
      <c r="C162" s="86"/>
      <c r="D162" s="30">
        <f t="shared" si="48"/>
        <v>4</v>
      </c>
      <c r="E162" s="76">
        <f t="shared" ca="1" si="49"/>
        <v>34.25</v>
      </c>
      <c r="F162" s="77">
        <f t="shared" si="50"/>
        <v>0</v>
      </c>
      <c r="G162" s="30">
        <f t="shared" si="51"/>
        <v>4</v>
      </c>
      <c r="H162" s="30">
        <f t="shared" si="52"/>
        <v>0</v>
      </c>
      <c r="I162" s="77">
        <f t="shared" si="53"/>
        <v>0</v>
      </c>
      <c r="J162" s="30">
        <f t="shared" si="54"/>
        <v>0</v>
      </c>
      <c r="K162" s="30">
        <f t="shared" si="55"/>
        <v>0</v>
      </c>
      <c r="L162" s="30">
        <f t="shared" si="56"/>
        <v>0</v>
      </c>
      <c r="M162" s="77">
        <f t="shared" si="57"/>
        <v>0</v>
      </c>
      <c r="N162" s="30">
        <f t="shared" si="58"/>
        <v>0</v>
      </c>
      <c r="O162" s="30">
        <f t="shared" si="59"/>
        <v>0</v>
      </c>
      <c r="P162" s="30">
        <f t="shared" si="60"/>
        <v>4</v>
      </c>
      <c r="Q162" s="30">
        <f t="shared" si="61"/>
        <v>0</v>
      </c>
    </row>
    <row r="163" spans="1:17" x14ac:dyDescent="0.25">
      <c r="D163" s="79">
        <f>SUM(D147:D162)</f>
        <v>5</v>
      </c>
      <c r="E163" s="78">
        <f t="shared" ref="E163:Q163" ca="1" si="62">SUM(E147:E162)</f>
        <v>378.25</v>
      </c>
      <c r="F163" s="78">
        <f t="shared" si="62"/>
        <v>0</v>
      </c>
      <c r="G163" s="79">
        <f t="shared" si="62"/>
        <v>4</v>
      </c>
      <c r="H163" s="78">
        <f>SUM(H147:H162)</f>
        <v>0</v>
      </c>
      <c r="I163" s="78">
        <f t="shared" si="62"/>
        <v>0</v>
      </c>
      <c r="J163" s="79">
        <f t="shared" si="62"/>
        <v>0</v>
      </c>
      <c r="K163" s="78">
        <f t="shared" si="62"/>
        <v>0</v>
      </c>
      <c r="L163" s="78">
        <f t="shared" si="62"/>
        <v>0</v>
      </c>
      <c r="M163" s="78">
        <f t="shared" si="62"/>
        <v>0</v>
      </c>
      <c r="N163" s="79">
        <f t="shared" si="62"/>
        <v>0</v>
      </c>
      <c r="O163" s="78">
        <f>SUM(O147:O162)</f>
        <v>0</v>
      </c>
      <c r="P163" s="78">
        <f t="shared" si="62"/>
        <v>4</v>
      </c>
      <c r="Q163" s="78">
        <f t="shared" si="62"/>
        <v>0</v>
      </c>
    </row>
    <row r="164" spans="1:17" x14ac:dyDescent="0.25">
      <c r="D164" s="69"/>
      <c r="E164" s="69"/>
      <c r="F164" s="69"/>
      <c r="G164" s="69"/>
      <c r="H164" s="69"/>
      <c r="I164" s="69"/>
      <c r="J164" s="69"/>
      <c r="K164" s="69"/>
      <c r="L164" s="69"/>
      <c r="M164" s="69"/>
      <c r="N164" s="69"/>
      <c r="O164" s="69"/>
      <c r="P164" s="69"/>
      <c r="Q164" s="69"/>
    </row>
    <row r="165" spans="1:17" x14ac:dyDescent="0.25">
      <c r="A165" s="246" t="str">
        <f>$B$8&amp;": Cases Closed, Alleged Other Rule Violations"</f>
        <v>Q2: Cases Closed, Alleged Other Rule Violations</v>
      </c>
      <c r="B165" s="246"/>
      <c r="C165" s="246"/>
      <c r="D165" s="246"/>
      <c r="E165" s="246"/>
      <c r="F165" s="246"/>
      <c r="G165" s="246"/>
      <c r="H165" s="246"/>
      <c r="I165" s="246"/>
      <c r="J165" s="246"/>
      <c r="K165" s="246"/>
      <c r="L165" s="246"/>
      <c r="M165" s="246"/>
      <c r="N165" s="246"/>
      <c r="O165" s="246"/>
      <c r="P165" s="246"/>
      <c r="Q165" s="246"/>
    </row>
    <row r="166" spans="1:17" x14ac:dyDescent="0.25">
      <c r="A166" s="246"/>
      <c r="B166" s="246"/>
      <c r="C166" s="246"/>
      <c r="D166" s="246"/>
      <c r="E166" s="246"/>
      <c r="F166" s="246"/>
      <c r="G166" s="246"/>
      <c r="H166" s="246"/>
      <c r="I166" s="246"/>
      <c r="J166" s="246"/>
      <c r="K166" s="246"/>
      <c r="L166" s="246"/>
      <c r="M166" s="246"/>
      <c r="N166" s="246"/>
      <c r="O166" s="246"/>
      <c r="P166" s="246"/>
      <c r="Q166" s="246"/>
    </row>
    <row r="167" spans="1:17" ht="21" customHeight="1" x14ac:dyDescent="0.25">
      <c r="A167" s="175" t="s">
        <v>736</v>
      </c>
      <c r="B167" s="175"/>
      <c r="C167" s="175"/>
      <c r="D167" s="175"/>
      <c r="E167" s="175"/>
      <c r="F167" s="175"/>
      <c r="G167" s="175"/>
      <c r="H167" s="175"/>
      <c r="I167" s="175"/>
      <c r="J167" s="175"/>
      <c r="K167" s="175"/>
      <c r="L167" s="175"/>
      <c r="M167" s="156" t="s">
        <v>33</v>
      </c>
      <c r="N167" s="156"/>
      <c r="O167" s="157">
        <f>'Start Here'!E$13</f>
        <v>0</v>
      </c>
      <c r="P167" s="157"/>
      <c r="Q167" s="157"/>
    </row>
    <row r="168" spans="1:17" ht="36" customHeight="1" x14ac:dyDescent="0.25">
      <c r="C168" s="74"/>
      <c r="D168" s="160" t="s">
        <v>645</v>
      </c>
      <c r="E168" s="160"/>
      <c r="F168" s="161"/>
      <c r="G168" s="173" t="s">
        <v>635</v>
      </c>
      <c r="H168" s="160"/>
      <c r="I168" s="161"/>
      <c r="J168" s="173" t="s">
        <v>631</v>
      </c>
      <c r="K168" s="160"/>
      <c r="L168" s="160"/>
      <c r="M168" s="156" t="s">
        <v>34</v>
      </c>
      <c r="N168" s="156"/>
      <c r="O168" s="12">
        <f>'Start Here'!$C$16</f>
        <v>2023</v>
      </c>
    </row>
    <row r="169" spans="1:17" x14ac:dyDescent="0.25">
      <c r="D169" s="220" t="s">
        <v>25</v>
      </c>
      <c r="E169" s="221"/>
      <c r="F169" s="222"/>
      <c r="G169" s="220" t="s">
        <v>25</v>
      </c>
      <c r="H169" s="221"/>
      <c r="I169" s="222"/>
      <c r="J169" s="220" t="s">
        <v>25</v>
      </c>
      <c r="K169" s="221"/>
      <c r="L169" s="221"/>
    </row>
    <row r="170" spans="1:17" ht="15.75" customHeight="1" x14ac:dyDescent="0.25">
      <c r="A170" s="227" t="s">
        <v>732</v>
      </c>
      <c r="B170" s="227"/>
      <c r="C170" s="228"/>
      <c r="D170" s="53" t="s">
        <v>28</v>
      </c>
      <c r="E170" s="52" t="s">
        <v>27</v>
      </c>
      <c r="F170" s="52" t="s">
        <v>26</v>
      </c>
      <c r="G170" s="56" t="s">
        <v>28</v>
      </c>
      <c r="H170" s="57" t="s">
        <v>27</v>
      </c>
      <c r="I170" s="57" t="s">
        <v>26</v>
      </c>
      <c r="J170" s="53" t="s">
        <v>28</v>
      </c>
      <c r="K170" s="52" t="s">
        <v>27</v>
      </c>
      <c r="L170" s="52" t="s">
        <v>26</v>
      </c>
      <c r="N170" s="120"/>
      <c r="O170" s="120"/>
      <c r="P170" s="120"/>
      <c r="Q170" s="120"/>
    </row>
    <row r="171" spans="1:17" ht="15.75" thickBot="1" x14ac:dyDescent="0.3">
      <c r="A171" s="63" t="s">
        <v>660</v>
      </c>
      <c r="B171" s="82"/>
      <c r="C171" s="83"/>
      <c r="D171" s="29">
        <f t="shared" ref="D171:F186" si="63">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29">
        <f t="shared" si="63"/>
        <v>0</v>
      </c>
      <c r="F171" s="73">
        <f t="shared" si="63"/>
        <v>0</v>
      </c>
      <c r="G171" s="29" t="str">
        <f t="shared" ref="G171:G186" si="64">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29" t="str">
        <f t="shared" ref="H171:H186" si="65">IF(E171=0, "", (SUMIFS(OpenedNSustained, OpenedMSSO, "Other rule violation", OpenedSustainedRuleViolation, $A171, OpenedComplaintSource, H$170, OpenedInternalDisposition, "Sustained", OpenedCloseDate, "&gt;="&amp;$B$9, OpenedCloseDate, "&lt;="&amp;$B$10) + SUMIFS(PendingNSustained, PendingMSSO, "Other rule violation", PendingSustainedRuleViolation, $A171, PendingComplaintSource, H$170, PendingInternalDisposition, "Sustained", PendingCloseDate, "&gt;="&amp;$B$9, PendingCloseDate, "&lt;="&amp;$B$10)) / E171)</f>
        <v/>
      </c>
      <c r="I171" s="73" t="str">
        <f t="shared" ref="I171:I186" si="66">IF(F171=0, "", (SUMIFS(OpenedNSustained, OpenedMSSO, "Other rule violation", OpenedSustainedRuleViolation, $A171, OpenedComplaintSource, I$170, OpenedInternalDisposition, "Sustained", OpenedCloseDate, "&gt;="&amp;$B$9, OpenedCloseDate, "&lt;="&amp;$B$10) + SUMIFS(PendingNSustained, PendingMSSO, "Other rule violation", PendingSustainedRuleViolation, $A171, PendingComplaintSource, I$170, PendingInternalDisposition, "Sustained", PendingCloseDate, "&gt;="&amp;$B$9, PendingCloseDate, "&lt;="&amp;$B$10)) / F171)</f>
        <v/>
      </c>
      <c r="J171" s="29">
        <f t="shared" ref="J171:L186" si="67">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29">
        <f t="shared" si="67"/>
        <v>0</v>
      </c>
      <c r="L171" s="29">
        <f t="shared" si="67"/>
        <v>0</v>
      </c>
      <c r="N171" s="120"/>
      <c r="O171" s="120"/>
      <c r="P171" s="120"/>
      <c r="Q171" s="120"/>
    </row>
    <row r="172" spans="1:17" ht="15" customHeight="1" x14ac:dyDescent="0.25">
      <c r="A172" s="32" t="s">
        <v>649</v>
      </c>
      <c r="B172" s="76"/>
      <c r="C172" s="80"/>
      <c r="D172" s="30">
        <f t="shared" si="63"/>
        <v>0</v>
      </c>
      <c r="E172" s="30">
        <f t="shared" si="63"/>
        <v>0</v>
      </c>
      <c r="F172" s="31">
        <f t="shared" si="63"/>
        <v>0</v>
      </c>
      <c r="G172" s="30" t="str">
        <f t="shared" si="64"/>
        <v/>
      </c>
      <c r="H172" s="30" t="str">
        <f t="shared" si="65"/>
        <v/>
      </c>
      <c r="I172" s="31" t="str">
        <f t="shared" si="66"/>
        <v/>
      </c>
      <c r="J172" s="30">
        <f t="shared" si="67"/>
        <v>0</v>
      </c>
      <c r="K172" s="30">
        <f t="shared" si="67"/>
        <v>0</v>
      </c>
      <c r="L172" s="30">
        <f t="shared" si="67"/>
        <v>0</v>
      </c>
      <c r="N172" s="164" t="s">
        <v>723</v>
      </c>
      <c r="O172" s="165"/>
      <c r="P172" s="166"/>
    </row>
    <row r="173" spans="1:17" x14ac:dyDescent="0.25">
      <c r="A173" s="33" t="s">
        <v>650</v>
      </c>
      <c r="C173" s="74"/>
      <c r="D173" s="29">
        <f t="shared" si="63"/>
        <v>0</v>
      </c>
      <c r="E173" s="29">
        <f t="shared" si="63"/>
        <v>0</v>
      </c>
      <c r="F173" s="51">
        <f t="shared" si="63"/>
        <v>0</v>
      </c>
      <c r="G173" s="29" t="str">
        <f t="shared" si="64"/>
        <v/>
      </c>
      <c r="H173" s="29" t="str">
        <f t="shared" si="65"/>
        <v/>
      </c>
      <c r="I173" s="51" t="str">
        <f t="shared" si="66"/>
        <v/>
      </c>
      <c r="J173" s="29">
        <f t="shared" si="67"/>
        <v>0</v>
      </c>
      <c r="K173" s="29">
        <f t="shared" si="67"/>
        <v>0</v>
      </c>
      <c r="L173" s="29">
        <f t="shared" si="67"/>
        <v>0</v>
      </c>
      <c r="N173" s="167"/>
      <c r="O173" s="168"/>
      <c r="P173" s="169"/>
    </row>
    <row r="174" spans="1:17" x14ac:dyDescent="0.25">
      <c r="A174" s="32" t="s">
        <v>686</v>
      </c>
      <c r="B174" s="76"/>
      <c r="C174" s="80"/>
      <c r="D174" s="30">
        <f t="shared" si="63"/>
        <v>0</v>
      </c>
      <c r="E174" s="30">
        <f t="shared" si="63"/>
        <v>0</v>
      </c>
      <c r="F174" s="31">
        <f t="shared" si="63"/>
        <v>0</v>
      </c>
      <c r="G174" s="30" t="str">
        <f t="shared" si="64"/>
        <v/>
      </c>
      <c r="H174" s="30" t="str">
        <f t="shared" si="65"/>
        <v/>
      </c>
      <c r="I174" s="31" t="str">
        <f t="shared" si="66"/>
        <v/>
      </c>
      <c r="J174" s="30">
        <f t="shared" si="67"/>
        <v>0</v>
      </c>
      <c r="K174" s="30">
        <f t="shared" si="67"/>
        <v>0</v>
      </c>
      <c r="L174" s="30">
        <f t="shared" si="67"/>
        <v>0</v>
      </c>
      <c r="N174" s="167"/>
      <c r="O174" s="168"/>
      <c r="P174" s="169"/>
    </row>
    <row r="175" spans="1:17" x14ac:dyDescent="0.25">
      <c r="A175" s="33" t="s">
        <v>661</v>
      </c>
      <c r="C175" s="74"/>
      <c r="D175" s="29">
        <f t="shared" si="63"/>
        <v>0</v>
      </c>
      <c r="E175" s="29">
        <f t="shared" si="63"/>
        <v>0</v>
      </c>
      <c r="F175" s="51">
        <f t="shared" si="63"/>
        <v>0</v>
      </c>
      <c r="G175" s="29" t="str">
        <f t="shared" si="64"/>
        <v/>
      </c>
      <c r="H175" s="29" t="str">
        <f t="shared" si="65"/>
        <v/>
      </c>
      <c r="I175" s="51" t="str">
        <f t="shared" si="66"/>
        <v/>
      </c>
      <c r="J175" s="29">
        <f t="shared" si="67"/>
        <v>0</v>
      </c>
      <c r="K175" s="29">
        <f t="shared" si="67"/>
        <v>0</v>
      </c>
      <c r="L175" s="29">
        <f t="shared" si="67"/>
        <v>0</v>
      </c>
      <c r="N175" s="167"/>
      <c r="O175" s="168"/>
      <c r="P175" s="169"/>
    </row>
    <row r="176" spans="1:17" x14ac:dyDescent="0.25">
      <c r="A176" s="32" t="s">
        <v>687</v>
      </c>
      <c r="B176" s="76"/>
      <c r="C176" s="80"/>
      <c r="D176" s="30">
        <f t="shared" si="63"/>
        <v>0</v>
      </c>
      <c r="E176" s="30">
        <f t="shared" si="63"/>
        <v>0</v>
      </c>
      <c r="F176" s="31">
        <f t="shared" si="63"/>
        <v>0</v>
      </c>
      <c r="G176" s="30" t="str">
        <f t="shared" si="64"/>
        <v/>
      </c>
      <c r="H176" s="30" t="str">
        <f t="shared" si="65"/>
        <v/>
      </c>
      <c r="I176" s="31" t="str">
        <f t="shared" si="66"/>
        <v/>
      </c>
      <c r="J176" s="30">
        <f t="shared" si="67"/>
        <v>0</v>
      </c>
      <c r="K176" s="30">
        <f t="shared" si="67"/>
        <v>0</v>
      </c>
      <c r="L176" s="30">
        <f t="shared" si="67"/>
        <v>0</v>
      </c>
      <c r="N176" s="167"/>
      <c r="O176" s="168"/>
      <c r="P176" s="169"/>
    </row>
    <row r="177" spans="1:17" x14ac:dyDescent="0.25">
      <c r="A177" s="33" t="s">
        <v>688</v>
      </c>
      <c r="C177" s="74"/>
      <c r="D177" s="29">
        <f t="shared" si="63"/>
        <v>0</v>
      </c>
      <c r="E177" s="29">
        <f t="shared" si="63"/>
        <v>0</v>
      </c>
      <c r="F177" s="51">
        <f t="shared" si="63"/>
        <v>0</v>
      </c>
      <c r="G177" s="29" t="str">
        <f t="shared" si="64"/>
        <v/>
      </c>
      <c r="H177" s="29" t="str">
        <f t="shared" si="65"/>
        <v/>
      </c>
      <c r="I177" s="51" t="str">
        <f t="shared" si="66"/>
        <v/>
      </c>
      <c r="J177" s="29">
        <f t="shared" si="67"/>
        <v>0</v>
      </c>
      <c r="K177" s="29">
        <f t="shared" si="67"/>
        <v>0</v>
      </c>
      <c r="L177" s="29">
        <f t="shared" si="67"/>
        <v>0</v>
      </c>
      <c r="N177" s="167"/>
      <c r="O177" s="168"/>
      <c r="P177" s="169"/>
    </row>
    <row r="178" spans="1:17" x14ac:dyDescent="0.25">
      <c r="A178" s="32" t="s">
        <v>662</v>
      </c>
      <c r="B178" s="76"/>
      <c r="C178" s="80"/>
      <c r="D178" s="30">
        <f t="shared" si="63"/>
        <v>0</v>
      </c>
      <c r="E178" s="30">
        <f t="shared" si="63"/>
        <v>0</v>
      </c>
      <c r="F178" s="31">
        <f t="shared" si="63"/>
        <v>0</v>
      </c>
      <c r="G178" s="30" t="str">
        <f t="shared" si="64"/>
        <v/>
      </c>
      <c r="H178" s="30" t="str">
        <f t="shared" si="65"/>
        <v/>
      </c>
      <c r="I178" s="31" t="str">
        <f t="shared" si="66"/>
        <v/>
      </c>
      <c r="J178" s="30">
        <f t="shared" si="67"/>
        <v>0</v>
      </c>
      <c r="K178" s="30">
        <f t="shared" si="67"/>
        <v>0</v>
      </c>
      <c r="L178" s="30">
        <f t="shared" si="67"/>
        <v>0</v>
      </c>
      <c r="N178" s="167"/>
      <c r="O178" s="168"/>
      <c r="P178" s="169"/>
    </row>
    <row r="179" spans="1:17" x14ac:dyDescent="0.25">
      <c r="A179" s="33" t="s">
        <v>672</v>
      </c>
      <c r="C179" s="74"/>
      <c r="D179" s="29">
        <f t="shared" si="63"/>
        <v>0</v>
      </c>
      <c r="E179" s="29">
        <f t="shared" si="63"/>
        <v>0</v>
      </c>
      <c r="F179" s="51">
        <f t="shared" si="63"/>
        <v>0</v>
      </c>
      <c r="G179" s="29" t="str">
        <f t="shared" si="64"/>
        <v/>
      </c>
      <c r="H179" s="29" t="str">
        <f t="shared" si="65"/>
        <v/>
      </c>
      <c r="I179" s="51" t="str">
        <f t="shared" si="66"/>
        <v/>
      </c>
      <c r="J179" s="29">
        <f t="shared" si="67"/>
        <v>0</v>
      </c>
      <c r="K179" s="29">
        <f t="shared" si="67"/>
        <v>0</v>
      </c>
      <c r="L179" s="29">
        <f t="shared" si="67"/>
        <v>0</v>
      </c>
      <c r="N179" s="167"/>
      <c r="O179" s="168"/>
      <c r="P179" s="169"/>
    </row>
    <row r="180" spans="1:17" x14ac:dyDescent="0.25">
      <c r="A180" s="32" t="s">
        <v>676</v>
      </c>
      <c r="B180" s="76"/>
      <c r="C180" s="80"/>
      <c r="D180" s="30">
        <f t="shared" si="63"/>
        <v>1</v>
      </c>
      <c r="E180" s="30">
        <f t="shared" si="63"/>
        <v>0</v>
      </c>
      <c r="F180" s="31">
        <f t="shared" si="63"/>
        <v>0</v>
      </c>
      <c r="G180" s="30">
        <f t="shared" si="64"/>
        <v>1</v>
      </c>
      <c r="H180" s="30" t="str">
        <f t="shared" si="65"/>
        <v/>
      </c>
      <c r="I180" s="31" t="str">
        <f t="shared" si="66"/>
        <v/>
      </c>
      <c r="J180" s="30">
        <f t="shared" si="67"/>
        <v>0</v>
      </c>
      <c r="K180" s="30">
        <f t="shared" si="67"/>
        <v>0</v>
      </c>
      <c r="L180" s="30">
        <f t="shared" si="67"/>
        <v>0</v>
      </c>
      <c r="N180" s="167"/>
      <c r="O180" s="168"/>
      <c r="P180" s="169"/>
    </row>
    <row r="181" spans="1:17" x14ac:dyDescent="0.25">
      <c r="A181" s="1" t="s">
        <v>677</v>
      </c>
      <c r="C181" s="74"/>
      <c r="D181" s="29">
        <f t="shared" si="63"/>
        <v>0</v>
      </c>
      <c r="E181" s="29">
        <f t="shared" si="63"/>
        <v>0</v>
      </c>
      <c r="F181" s="51">
        <f t="shared" si="63"/>
        <v>0</v>
      </c>
      <c r="G181" s="29" t="str">
        <f t="shared" si="64"/>
        <v/>
      </c>
      <c r="H181" s="29" t="str">
        <f t="shared" si="65"/>
        <v/>
      </c>
      <c r="I181" s="51" t="str">
        <f t="shared" si="66"/>
        <v/>
      </c>
      <c r="J181" s="29">
        <f t="shared" si="67"/>
        <v>0</v>
      </c>
      <c r="K181" s="29">
        <f t="shared" si="67"/>
        <v>0</v>
      </c>
      <c r="L181" s="29">
        <f t="shared" si="67"/>
        <v>0</v>
      </c>
      <c r="N181" s="167"/>
      <c r="O181" s="168"/>
      <c r="P181" s="169"/>
    </row>
    <row r="182" spans="1:17" x14ac:dyDescent="0.25">
      <c r="A182" s="2" t="s">
        <v>689</v>
      </c>
      <c r="B182" s="76"/>
      <c r="C182" s="80"/>
      <c r="D182" s="30">
        <f t="shared" si="63"/>
        <v>0</v>
      </c>
      <c r="E182" s="30">
        <f t="shared" si="63"/>
        <v>0</v>
      </c>
      <c r="F182" s="31">
        <f t="shared" si="63"/>
        <v>0</v>
      </c>
      <c r="G182" s="30" t="str">
        <f t="shared" si="64"/>
        <v/>
      </c>
      <c r="H182" s="30" t="str">
        <f t="shared" si="65"/>
        <v/>
      </c>
      <c r="I182" s="31" t="str">
        <f t="shared" si="66"/>
        <v/>
      </c>
      <c r="J182" s="30">
        <f t="shared" si="67"/>
        <v>0</v>
      </c>
      <c r="K182" s="30">
        <f t="shared" si="67"/>
        <v>0</v>
      </c>
      <c r="L182" s="30">
        <f t="shared" si="67"/>
        <v>0</v>
      </c>
      <c r="N182" s="167"/>
      <c r="O182" s="168"/>
      <c r="P182" s="169"/>
    </row>
    <row r="183" spans="1:17" x14ac:dyDescent="0.25">
      <c r="A183" s="1" t="s">
        <v>678</v>
      </c>
      <c r="C183" s="74"/>
      <c r="D183" s="29">
        <f t="shared" si="63"/>
        <v>0</v>
      </c>
      <c r="E183" s="29">
        <f t="shared" si="63"/>
        <v>0</v>
      </c>
      <c r="F183" s="51">
        <f t="shared" si="63"/>
        <v>0</v>
      </c>
      <c r="G183" s="29" t="str">
        <f t="shared" si="64"/>
        <v/>
      </c>
      <c r="H183" s="29" t="str">
        <f t="shared" si="65"/>
        <v/>
      </c>
      <c r="I183" s="51" t="str">
        <f t="shared" si="66"/>
        <v/>
      </c>
      <c r="J183" s="29">
        <f t="shared" si="67"/>
        <v>0</v>
      </c>
      <c r="K183" s="29">
        <f t="shared" si="67"/>
        <v>0</v>
      </c>
      <c r="L183" s="29">
        <f t="shared" si="67"/>
        <v>0</v>
      </c>
      <c r="N183" s="167"/>
      <c r="O183" s="168"/>
      <c r="P183" s="169"/>
    </row>
    <row r="184" spans="1:17" x14ac:dyDescent="0.25">
      <c r="A184" s="2" t="s">
        <v>690</v>
      </c>
      <c r="B184" s="76"/>
      <c r="C184" s="80"/>
      <c r="D184" s="30">
        <f t="shared" si="63"/>
        <v>0</v>
      </c>
      <c r="E184" s="30">
        <f t="shared" si="63"/>
        <v>0</v>
      </c>
      <c r="F184" s="31">
        <f t="shared" si="63"/>
        <v>0</v>
      </c>
      <c r="G184" s="30" t="str">
        <f t="shared" si="64"/>
        <v/>
      </c>
      <c r="H184" s="30" t="str">
        <f t="shared" si="65"/>
        <v/>
      </c>
      <c r="I184" s="31" t="str">
        <f t="shared" si="66"/>
        <v/>
      </c>
      <c r="J184" s="30">
        <f t="shared" si="67"/>
        <v>0</v>
      </c>
      <c r="K184" s="30">
        <f t="shared" si="67"/>
        <v>0</v>
      </c>
      <c r="L184" s="30">
        <f t="shared" si="67"/>
        <v>0</v>
      </c>
      <c r="N184" s="167"/>
      <c r="O184" s="168"/>
      <c r="P184" s="169"/>
    </row>
    <row r="185" spans="1:17" x14ac:dyDescent="0.25">
      <c r="A185" s="1" t="s">
        <v>679</v>
      </c>
      <c r="C185" s="74"/>
      <c r="D185" s="29">
        <f t="shared" si="63"/>
        <v>0</v>
      </c>
      <c r="E185" s="29">
        <f t="shared" si="63"/>
        <v>0</v>
      </c>
      <c r="F185" s="51">
        <f t="shared" si="63"/>
        <v>0</v>
      </c>
      <c r="G185" s="29" t="str">
        <f t="shared" si="64"/>
        <v/>
      </c>
      <c r="H185" s="29" t="str">
        <f t="shared" si="65"/>
        <v/>
      </c>
      <c r="I185" s="51" t="str">
        <f t="shared" si="66"/>
        <v/>
      </c>
      <c r="J185" s="29">
        <f t="shared" si="67"/>
        <v>0</v>
      </c>
      <c r="K185" s="29">
        <f t="shared" si="67"/>
        <v>0</v>
      </c>
      <c r="L185" s="29">
        <f t="shared" si="67"/>
        <v>0</v>
      </c>
      <c r="N185" s="167"/>
      <c r="O185" s="168"/>
      <c r="P185" s="169"/>
    </row>
    <row r="186" spans="1:17" ht="15.75" thickBot="1" x14ac:dyDescent="0.3">
      <c r="A186" s="2" t="s">
        <v>680</v>
      </c>
      <c r="B186" s="76"/>
      <c r="C186" s="80"/>
      <c r="D186" s="30">
        <f t="shared" si="63"/>
        <v>0</v>
      </c>
      <c r="E186" s="30">
        <f t="shared" si="63"/>
        <v>0</v>
      </c>
      <c r="F186" s="31">
        <f t="shared" si="63"/>
        <v>0</v>
      </c>
      <c r="G186" s="30" t="str">
        <f t="shared" si="64"/>
        <v/>
      </c>
      <c r="H186" s="30" t="str">
        <f t="shared" si="65"/>
        <v/>
      </c>
      <c r="I186" s="31" t="str">
        <f t="shared" si="66"/>
        <v/>
      </c>
      <c r="J186" s="30">
        <f t="shared" si="67"/>
        <v>0</v>
      </c>
      <c r="K186" s="30">
        <f t="shared" si="67"/>
        <v>0</v>
      </c>
      <c r="L186" s="30">
        <f t="shared" si="67"/>
        <v>0</v>
      </c>
      <c r="N186" s="170"/>
      <c r="O186" s="171"/>
      <c r="P186" s="172"/>
    </row>
    <row r="187" spans="1:17" x14ac:dyDescent="0.25">
      <c r="A187" s="82"/>
      <c r="B187" s="82"/>
      <c r="C187" s="83"/>
      <c r="D187" s="78">
        <f>SUM(D171:D186)</f>
        <v>1</v>
      </c>
      <c r="E187" s="78">
        <f t="shared" ref="E187:F187" si="68">SUM(E171:E186)</f>
        <v>0</v>
      </c>
      <c r="F187" s="93">
        <f t="shared" si="68"/>
        <v>0</v>
      </c>
      <c r="G187" s="78">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2</v>
      </c>
      <c r="H187" s="78"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93"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78">
        <f t="shared" ref="J187:L187" si="69">SUM(J171:J186)</f>
        <v>0</v>
      </c>
      <c r="K187" s="78">
        <f t="shared" si="69"/>
        <v>0</v>
      </c>
      <c r="L187" s="78">
        <f t="shared" si="69"/>
        <v>0</v>
      </c>
      <c r="M187" s="33"/>
      <c r="N187" s="69"/>
      <c r="P187" s="69"/>
      <c r="Q187" s="69"/>
    </row>
    <row r="188" spans="1:17" x14ac:dyDescent="0.25">
      <c r="D188" s="69"/>
      <c r="E188" s="69"/>
      <c r="F188" s="69"/>
      <c r="G188" s="69"/>
      <c r="H188" s="69"/>
      <c r="I188" s="69"/>
      <c r="J188" s="69"/>
      <c r="K188" s="69"/>
      <c r="M188" s="33"/>
      <c r="N188" s="69"/>
      <c r="P188" s="69"/>
      <c r="Q188" s="69"/>
    </row>
    <row r="189" spans="1:17" ht="21" customHeight="1" x14ac:dyDescent="0.25">
      <c r="A189" s="162" t="s">
        <v>720</v>
      </c>
      <c r="B189" s="162"/>
      <c r="C189" s="162"/>
      <c r="D189" s="162"/>
      <c r="E189" s="162"/>
      <c r="F189" s="162"/>
      <c r="G189" s="162"/>
      <c r="H189" s="162"/>
      <c r="I189" s="162"/>
      <c r="J189" s="162"/>
      <c r="K189" s="162"/>
      <c r="L189" s="162"/>
      <c r="M189" s="113"/>
      <c r="N189" s="113"/>
      <c r="O189" s="113"/>
      <c r="Q189" s="69"/>
    </row>
    <row r="190" spans="1:17" ht="40.5" customHeight="1" x14ac:dyDescent="0.25">
      <c r="A190" s="113"/>
      <c r="B190" s="113"/>
      <c r="C190" s="114"/>
      <c r="D190" s="160" t="s">
        <v>721</v>
      </c>
      <c r="E190" s="161"/>
      <c r="F190" s="160" t="s">
        <v>731</v>
      </c>
      <c r="G190" s="160"/>
      <c r="H190" s="113"/>
      <c r="I190" s="113"/>
      <c r="J190" s="113"/>
      <c r="K190" s="113"/>
      <c r="L190" s="113"/>
      <c r="M190" s="113"/>
      <c r="N190" s="113"/>
      <c r="O190" s="113"/>
      <c r="Q190" s="69"/>
    </row>
    <row r="191" spans="1:17" ht="33" customHeight="1" x14ac:dyDescent="0.25">
      <c r="D191" s="158" t="s">
        <v>722</v>
      </c>
      <c r="E191" s="229"/>
      <c r="F191" s="158" t="s">
        <v>722</v>
      </c>
      <c r="G191" s="159"/>
      <c r="H191" s="117"/>
      <c r="Q191" s="69"/>
    </row>
    <row r="192" spans="1:17" ht="45" customHeight="1" x14ac:dyDescent="0.25">
      <c r="A192" s="225" t="s">
        <v>724</v>
      </c>
      <c r="B192" s="225"/>
      <c r="C192" s="226"/>
      <c r="D192" s="109" t="s">
        <v>24</v>
      </c>
      <c r="E192" s="110" t="s">
        <v>636</v>
      </c>
      <c r="F192" s="67" t="s">
        <v>24</v>
      </c>
      <c r="G192" s="67" t="s">
        <v>636</v>
      </c>
      <c r="H192" s="117"/>
      <c r="Q192" s="69"/>
    </row>
    <row r="193" spans="1:17" x14ac:dyDescent="0.25">
      <c r="A193" s="63" t="s">
        <v>660</v>
      </c>
      <c r="B193" s="63"/>
      <c r="C193" s="83"/>
      <c r="D193" s="126">
        <f t="shared" ref="D193:D208" si="70">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127">
        <f t="shared" ref="E193:E208" si="71">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42" t="str">
        <f>IF($D193 = 0, "", (SUMIFS(PendingLengthOfCase, PendingMSO, "Other rule violation", PendingRuleViolation, $I193, PendingInternalDisposition, "Sustained", PendingCloseDate, "&gt;="&amp;$B$9, PendingCloseDate, "&lt;="&amp;$B$10) + SUMIFS(OpenedLengthOfCase, OpenedMSO, "Other rule violation", OpenedRuleViolation, $I193, OpenedInternalDisposition, "Sustained", OpenedCloseDate, "&gt;="&amp;$B$9, OpenedCloseDate, "&lt;="&amp;$B$10)) / ($D193))</f>
        <v/>
      </c>
      <c r="G193" s="42" t="str">
        <f t="shared" ref="G193:G208" si="72">IF($E193 = 0, "", (SUMIFS(PendingLengthOfCase, PendingMSO, "Other rule violation", PendingRuleViolation, $I193, PendingInternalDisposition, "&lt;&gt;Sustained", PendingCloseDate, "&gt;="&amp;$B$9, PendingCloseDate, "&lt;="&amp;$B$10) + SUMIFS(OpenedLengthOfCase, OpenedMSO, "Other rule violation", OpenedRuleViolation, $I193, OpenedInternalDisposition, "&lt;&gt;Sustained", OpenedCloseDate, "&gt;="&amp;$B$9, OpenedCloseDate, "&lt;="&amp;$B$10)) / $E193)</f>
        <v/>
      </c>
      <c r="H193" s="69"/>
      <c r="Q193" s="69"/>
    </row>
    <row r="194" spans="1:17" x14ac:dyDescent="0.25">
      <c r="A194" s="32" t="s">
        <v>649</v>
      </c>
      <c r="B194" s="32"/>
      <c r="C194" s="80"/>
      <c r="D194" s="128">
        <f t="shared" si="70"/>
        <v>0</v>
      </c>
      <c r="E194" s="129">
        <f t="shared" si="71"/>
        <v>0</v>
      </c>
      <c r="F194" s="30" t="str">
        <f t="shared" ref="F194:F208" si="73">IF(D194 = 0, "", (SUMIFS(PendingLengthOfCase, PendingMSO, "Other rule violation", PendingRuleViolation, $I194, PendingInternalDisposition, "Sustained", PendingCloseDate, "&gt;="&amp;$B$9, PendingCloseDate, "&lt;="&amp;$B$10) + SUMIFS(OpenedLengthOfCase, OpenedMSO, "Other rule violation", OpenedRuleViolation, $I194, OpenedInternalDisposition, "Sustained", OpenedCloseDate, "&gt;="&amp;$B$9, OpenedCloseDate, "&lt;="&amp;$B$10)) / (D194))</f>
        <v/>
      </c>
      <c r="G194" s="30" t="str">
        <f t="shared" si="72"/>
        <v/>
      </c>
      <c r="H194" s="69"/>
      <c r="Q194" s="69"/>
    </row>
    <row r="195" spans="1:17" x14ac:dyDescent="0.25">
      <c r="A195" s="33" t="s">
        <v>650</v>
      </c>
      <c r="B195" s="33"/>
      <c r="C195" s="74"/>
      <c r="D195" s="130">
        <f t="shared" si="70"/>
        <v>0</v>
      </c>
      <c r="E195" s="131">
        <f t="shared" si="71"/>
        <v>0</v>
      </c>
      <c r="F195" s="29" t="str">
        <f t="shared" si="73"/>
        <v/>
      </c>
      <c r="G195" s="29" t="str">
        <f t="shared" si="72"/>
        <v/>
      </c>
      <c r="H195" s="69"/>
      <c r="Q195" s="69"/>
    </row>
    <row r="196" spans="1:17" x14ac:dyDescent="0.25">
      <c r="A196" s="32" t="s">
        <v>686</v>
      </c>
      <c r="B196" s="32"/>
      <c r="C196" s="80"/>
      <c r="D196" s="128">
        <f t="shared" si="70"/>
        <v>0</v>
      </c>
      <c r="E196" s="129">
        <f t="shared" si="71"/>
        <v>0</v>
      </c>
      <c r="F196" s="30" t="str">
        <f t="shared" si="73"/>
        <v/>
      </c>
      <c r="G196" s="30" t="str">
        <f t="shared" si="72"/>
        <v/>
      </c>
      <c r="H196" s="69"/>
      <c r="Q196" s="69"/>
    </row>
    <row r="197" spans="1:17" x14ac:dyDescent="0.25">
      <c r="A197" s="33" t="s">
        <v>661</v>
      </c>
      <c r="B197" s="33"/>
      <c r="C197" s="74"/>
      <c r="D197" s="130">
        <f t="shared" si="70"/>
        <v>0</v>
      </c>
      <c r="E197" s="131">
        <f t="shared" si="71"/>
        <v>0</v>
      </c>
      <c r="F197" s="29" t="str">
        <f t="shared" si="73"/>
        <v/>
      </c>
      <c r="G197" s="29" t="str">
        <f t="shared" si="72"/>
        <v/>
      </c>
      <c r="H197" s="69"/>
      <c r="Q197" s="69"/>
    </row>
    <row r="198" spans="1:17" x14ac:dyDescent="0.25">
      <c r="A198" s="32" t="s">
        <v>687</v>
      </c>
      <c r="B198" s="32"/>
      <c r="C198" s="80"/>
      <c r="D198" s="128">
        <f t="shared" si="70"/>
        <v>0</v>
      </c>
      <c r="E198" s="129">
        <f t="shared" si="71"/>
        <v>0</v>
      </c>
      <c r="F198" s="30" t="str">
        <f t="shared" si="73"/>
        <v/>
      </c>
      <c r="G198" s="30" t="str">
        <f t="shared" si="72"/>
        <v/>
      </c>
      <c r="H198" s="69"/>
      <c r="Q198" s="69"/>
    </row>
    <row r="199" spans="1:17" x14ac:dyDescent="0.25">
      <c r="A199" s="33" t="s">
        <v>688</v>
      </c>
      <c r="B199" s="33"/>
      <c r="C199" s="74"/>
      <c r="D199" s="130">
        <f t="shared" si="70"/>
        <v>0</v>
      </c>
      <c r="E199" s="131">
        <f t="shared" si="71"/>
        <v>0</v>
      </c>
      <c r="F199" s="29" t="str">
        <f t="shared" si="73"/>
        <v/>
      </c>
      <c r="G199" s="29" t="str">
        <f t="shared" si="72"/>
        <v/>
      </c>
      <c r="H199" s="69"/>
      <c r="Q199" s="69"/>
    </row>
    <row r="200" spans="1:17" x14ac:dyDescent="0.25">
      <c r="A200" s="32" t="s">
        <v>662</v>
      </c>
      <c r="B200" s="32"/>
      <c r="C200" s="80"/>
      <c r="D200" s="128">
        <f t="shared" si="70"/>
        <v>0</v>
      </c>
      <c r="E200" s="129">
        <f t="shared" si="71"/>
        <v>0</v>
      </c>
      <c r="F200" s="30" t="str">
        <f t="shared" si="73"/>
        <v/>
      </c>
      <c r="G200" s="30" t="str">
        <f t="shared" si="72"/>
        <v/>
      </c>
      <c r="H200" s="69"/>
      <c r="Q200" s="69"/>
    </row>
    <row r="201" spans="1:17" x14ac:dyDescent="0.25">
      <c r="A201" s="33" t="s">
        <v>672</v>
      </c>
      <c r="B201" s="33"/>
      <c r="C201" s="74"/>
      <c r="D201" s="130">
        <f t="shared" si="70"/>
        <v>0</v>
      </c>
      <c r="E201" s="131">
        <f t="shared" si="71"/>
        <v>0</v>
      </c>
      <c r="F201" s="29" t="str">
        <f t="shared" si="73"/>
        <v/>
      </c>
      <c r="G201" s="29" t="str">
        <f t="shared" si="72"/>
        <v/>
      </c>
      <c r="H201" s="69"/>
      <c r="Q201" s="69"/>
    </row>
    <row r="202" spans="1:17" x14ac:dyDescent="0.25">
      <c r="A202" s="32" t="s">
        <v>676</v>
      </c>
      <c r="B202" s="32"/>
      <c r="C202" s="80"/>
      <c r="D202" s="128">
        <f t="shared" si="70"/>
        <v>0</v>
      </c>
      <c r="E202" s="129">
        <f t="shared" si="71"/>
        <v>0</v>
      </c>
      <c r="F202" s="30" t="str">
        <f t="shared" si="73"/>
        <v/>
      </c>
      <c r="G202" s="30" t="str">
        <f t="shared" si="72"/>
        <v/>
      </c>
      <c r="H202" s="69"/>
      <c r="Q202" s="69"/>
    </row>
    <row r="203" spans="1:17" x14ac:dyDescent="0.25">
      <c r="A203" s="33" t="s">
        <v>677</v>
      </c>
      <c r="B203" s="69"/>
      <c r="C203" s="74"/>
      <c r="D203" s="130">
        <f t="shared" si="70"/>
        <v>0</v>
      </c>
      <c r="E203" s="131">
        <f t="shared" si="71"/>
        <v>0</v>
      </c>
      <c r="F203" s="69" t="str">
        <f t="shared" si="73"/>
        <v/>
      </c>
      <c r="G203" s="69" t="str">
        <f t="shared" si="72"/>
        <v/>
      </c>
      <c r="H203" s="69"/>
      <c r="Q203" s="69"/>
    </row>
    <row r="204" spans="1:17" x14ac:dyDescent="0.25">
      <c r="A204" s="32" t="s">
        <v>689</v>
      </c>
      <c r="B204" s="70"/>
      <c r="C204" s="80"/>
      <c r="D204" s="128">
        <f t="shared" si="70"/>
        <v>0</v>
      </c>
      <c r="E204" s="129">
        <f t="shared" si="71"/>
        <v>0</v>
      </c>
      <c r="F204" s="70" t="str">
        <f t="shared" si="73"/>
        <v/>
      </c>
      <c r="G204" s="70" t="str">
        <f t="shared" si="72"/>
        <v/>
      </c>
      <c r="H204" s="69"/>
      <c r="Q204" s="69"/>
    </row>
    <row r="205" spans="1:17" x14ac:dyDescent="0.25">
      <c r="A205" s="33" t="s">
        <v>678</v>
      </c>
      <c r="B205" s="69"/>
      <c r="C205" s="74"/>
      <c r="D205" s="130">
        <f t="shared" si="70"/>
        <v>0</v>
      </c>
      <c r="E205" s="131">
        <f t="shared" si="71"/>
        <v>0</v>
      </c>
      <c r="F205" s="69" t="str">
        <f t="shared" si="73"/>
        <v/>
      </c>
      <c r="G205" s="69" t="str">
        <f t="shared" si="72"/>
        <v/>
      </c>
      <c r="H205" s="69"/>
      <c r="Q205" s="69"/>
    </row>
    <row r="206" spans="1:17" x14ac:dyDescent="0.25">
      <c r="A206" s="32" t="s">
        <v>690</v>
      </c>
      <c r="B206" s="70"/>
      <c r="C206" s="80"/>
      <c r="D206" s="128">
        <f t="shared" si="70"/>
        <v>0</v>
      </c>
      <c r="E206" s="129">
        <f t="shared" si="71"/>
        <v>0</v>
      </c>
      <c r="F206" s="70" t="str">
        <f t="shared" si="73"/>
        <v/>
      </c>
      <c r="G206" s="70" t="str">
        <f t="shared" si="72"/>
        <v/>
      </c>
      <c r="H206" s="69"/>
      <c r="Q206" s="69"/>
    </row>
    <row r="207" spans="1:17" x14ac:dyDescent="0.25">
      <c r="A207" s="33" t="s">
        <v>679</v>
      </c>
      <c r="B207" s="69"/>
      <c r="C207" s="74"/>
      <c r="D207" s="130">
        <f t="shared" si="70"/>
        <v>0</v>
      </c>
      <c r="E207" s="131">
        <f t="shared" si="71"/>
        <v>0</v>
      </c>
      <c r="F207" s="69" t="str">
        <f t="shared" si="73"/>
        <v/>
      </c>
      <c r="G207" s="69" t="str">
        <f t="shared" si="72"/>
        <v/>
      </c>
      <c r="H207" s="69"/>
      <c r="Q207" s="69"/>
    </row>
    <row r="208" spans="1:17" x14ac:dyDescent="0.25">
      <c r="A208" s="32" t="s">
        <v>680</v>
      </c>
      <c r="B208" s="70"/>
      <c r="C208" s="80"/>
      <c r="D208" s="128">
        <f t="shared" si="70"/>
        <v>0</v>
      </c>
      <c r="E208" s="129">
        <f t="shared" si="71"/>
        <v>4</v>
      </c>
      <c r="F208" s="70" t="str">
        <f t="shared" si="73"/>
        <v/>
      </c>
      <c r="G208" s="70">
        <f t="shared" si="72"/>
        <v>0</v>
      </c>
      <c r="H208" s="69"/>
      <c r="Q208" s="69"/>
    </row>
    <row r="209" spans="1:17" x14ac:dyDescent="0.25">
      <c r="A209" s="82"/>
      <c r="B209" s="82"/>
      <c r="C209" s="83"/>
      <c r="D209" s="132">
        <f>SUM(D193:D208)</f>
        <v>0</v>
      </c>
      <c r="E209" s="133">
        <f>SUM(E193:E208)</f>
        <v>4</v>
      </c>
      <c r="F209" s="78" t="str">
        <f>IF(D209 = 0, "", (SUMIFS(PendingLengthOfCase, PendingMSO, "Other rule violation", PendingInternalDisposition, "Sustained", PendingCloseDate, "&gt;="&amp;$B$9, PendingCloseDate, "&lt;="&amp;$B$10) + SUMIFS(OpenedLengthOfCase, OpenedMSO, "Other rule violation", OpenedInternalDisposition, "Sustained", OpenedCloseDate, "&gt;="&amp;$B$9, OpenedCloseDate, "&lt;="&amp;$B$10)) / D209)</f>
        <v/>
      </c>
      <c r="G209" s="78">
        <f ca="1">IF(E209 = 0, "", (SUMIFS(PendingLengthOfCase, PendingMSO, "Other rule violation", PendingInternalDisposition, "&lt;&gt;Sustained", PendingCloseDate, "&gt;="&amp;$B$9, PendingCloseDate, "&lt;="&amp;$B$10) + SUMIFS(OpenedLengthOfCase, OpenedMSO, "Other rule violation", OpenedInternalDisposition, "&lt;&gt;Sustained", OpenedCloseDate, "&gt;="&amp;$B$9, OpenedCloseDate, "&lt;="&amp;$B$10)) / E209)</f>
        <v>34.25</v>
      </c>
      <c r="H209" s="69"/>
      <c r="Q209" s="69"/>
    </row>
    <row r="210" spans="1:17" x14ac:dyDescent="0.25">
      <c r="A210" s="246" t="str">
        <f>$B$8&amp;": Cases Opened and Closed, Alleged Criminal Violations"</f>
        <v>Q2: Cases Opened and Closed, Alleged Criminal Violations</v>
      </c>
      <c r="B210" s="246"/>
      <c r="C210" s="246"/>
      <c r="D210" s="246"/>
      <c r="E210" s="246"/>
      <c r="F210" s="246"/>
      <c r="G210" s="246"/>
      <c r="H210" s="246"/>
      <c r="I210" s="246"/>
      <c r="J210" s="246"/>
      <c r="K210" s="246"/>
      <c r="L210" s="246"/>
      <c r="M210" s="246"/>
      <c r="N210" s="246"/>
      <c r="O210" s="246"/>
      <c r="P210" s="246"/>
      <c r="Q210" s="246"/>
    </row>
    <row r="211" spans="1:17" x14ac:dyDescent="0.25">
      <c r="A211" s="246"/>
      <c r="B211" s="246"/>
      <c r="C211" s="246"/>
      <c r="D211" s="246"/>
      <c r="E211" s="246"/>
      <c r="F211" s="246"/>
      <c r="G211" s="246"/>
      <c r="H211" s="246"/>
      <c r="I211" s="246"/>
      <c r="J211" s="246"/>
      <c r="K211" s="246"/>
      <c r="L211" s="246"/>
      <c r="M211" s="246"/>
      <c r="N211" s="246"/>
      <c r="O211" s="246"/>
      <c r="P211" s="246"/>
      <c r="Q211" s="246"/>
    </row>
    <row r="212" spans="1:17" ht="21" x14ac:dyDescent="0.25">
      <c r="A212" s="175" t="s">
        <v>693</v>
      </c>
      <c r="B212" s="175"/>
      <c r="C212" s="175"/>
      <c r="D212" s="175"/>
      <c r="E212" s="175"/>
      <c r="F212" s="175"/>
      <c r="G212" s="175"/>
      <c r="H212" s="175"/>
      <c r="I212" s="175"/>
      <c r="J212" s="175"/>
      <c r="K212" s="175"/>
      <c r="L212" s="175"/>
      <c r="M212" s="175"/>
      <c r="N212" s="175"/>
      <c r="O212" s="175"/>
      <c r="P212" s="175"/>
      <c r="Q212" s="175"/>
    </row>
    <row r="213" spans="1:17" x14ac:dyDescent="0.25">
      <c r="D213" s="221" t="s">
        <v>25</v>
      </c>
      <c r="E213" s="221"/>
      <c r="F213" s="221"/>
      <c r="G213" s="221"/>
      <c r="H213" s="221"/>
      <c r="I213" s="221"/>
      <c r="J213" s="221"/>
      <c r="K213" s="221"/>
      <c r="L213" s="221"/>
      <c r="M213" s="156" t="s">
        <v>33</v>
      </c>
      <c r="N213" s="156"/>
      <c r="O213" s="157">
        <f>'Start Here'!E$13</f>
        <v>0</v>
      </c>
      <c r="P213" s="157"/>
      <c r="Q213" s="157"/>
    </row>
    <row r="214" spans="1:17" ht="15" customHeight="1" x14ac:dyDescent="0.25">
      <c r="C214" s="230" t="s">
        <v>32</v>
      </c>
      <c r="D214" s="230"/>
      <c r="E214" s="231"/>
      <c r="F214" s="241" t="s">
        <v>624</v>
      </c>
      <c r="G214" s="230"/>
      <c r="H214" s="231"/>
      <c r="I214" s="247" t="s">
        <v>646</v>
      </c>
      <c r="J214" s="227"/>
      <c r="K214" s="227"/>
      <c r="M214" s="156" t="s">
        <v>34</v>
      </c>
      <c r="N214" s="156"/>
      <c r="O214" s="12">
        <f>'Start Here'!$C$16</f>
        <v>2023</v>
      </c>
    </row>
    <row r="215" spans="1:17" ht="16.5" customHeight="1" x14ac:dyDescent="0.25">
      <c r="A215" s="242" t="s">
        <v>737</v>
      </c>
      <c r="B215" s="242"/>
      <c r="C215" s="67" t="s">
        <v>28</v>
      </c>
      <c r="D215" s="52" t="s">
        <v>27</v>
      </c>
      <c r="E215" s="55" t="s">
        <v>26</v>
      </c>
      <c r="F215" s="53" t="s">
        <v>28</v>
      </c>
      <c r="G215" s="52" t="s">
        <v>27</v>
      </c>
      <c r="H215" s="55" t="s">
        <v>26</v>
      </c>
      <c r="I215" s="53" t="s">
        <v>28</v>
      </c>
      <c r="J215" s="52" t="s">
        <v>27</v>
      </c>
      <c r="K215" s="52" t="s">
        <v>26</v>
      </c>
    </row>
    <row r="216" spans="1:17" ht="15.75" thickBot="1" x14ac:dyDescent="0.3">
      <c r="A216" s="81" t="s">
        <v>659</v>
      </c>
      <c r="B216" s="83"/>
      <c r="C216" s="42">
        <f t="shared" ref="C216:E222" si="74">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29">
        <f t="shared" si="74"/>
        <v>0</v>
      </c>
      <c r="E216" s="73">
        <f t="shared" si="74"/>
        <v>0</v>
      </c>
      <c r="F216" s="29">
        <f t="shared" ref="F216:H222" si="75">COUNTIFS(OpenedCriminalViolation, $A216, OpenedComplaintSource, E$57, OpenedComplaintReceived, "&gt;="&amp;$B$9, OpenedComplaintReceived,"&lt;="&amp;$B$10)</f>
        <v>0</v>
      </c>
      <c r="G216" s="29">
        <f t="shared" si="75"/>
        <v>0</v>
      </c>
      <c r="H216" s="73">
        <f t="shared" si="75"/>
        <v>0</v>
      </c>
      <c r="I216" s="29" t="str">
        <f t="shared" ref="I216:K222" si="76">IF(F216=0,"",(SUMIFS(OpenedNInitial,OpenedCriminalViolation,$A216,OpenedComplaintSource,H$57,OpenedComplaintReceived,"&gt;="&amp;$B$9,OpenedComplaintReceived,"&lt;="&amp;$B$10)/F216))</f>
        <v/>
      </c>
      <c r="J216" s="29" t="str">
        <f t="shared" si="76"/>
        <v/>
      </c>
      <c r="K216" s="29" t="str">
        <f t="shared" si="76"/>
        <v/>
      </c>
    </row>
    <row r="217" spans="1:17" ht="15" customHeight="1" x14ac:dyDescent="0.25">
      <c r="A217" s="2" t="s">
        <v>681</v>
      </c>
      <c r="B217" s="80"/>
      <c r="C217" s="30">
        <f t="shared" si="74"/>
        <v>0</v>
      </c>
      <c r="D217" s="30">
        <f t="shared" si="74"/>
        <v>0</v>
      </c>
      <c r="E217" s="31">
        <f t="shared" si="74"/>
        <v>0</v>
      </c>
      <c r="F217" s="30">
        <f t="shared" si="75"/>
        <v>0</v>
      </c>
      <c r="G217" s="30">
        <f t="shared" si="75"/>
        <v>0</v>
      </c>
      <c r="H217" s="31">
        <f t="shared" si="75"/>
        <v>0</v>
      </c>
      <c r="I217" s="30" t="str">
        <f t="shared" si="76"/>
        <v/>
      </c>
      <c r="J217" s="30" t="str">
        <f t="shared" si="76"/>
        <v/>
      </c>
      <c r="K217" s="30" t="str">
        <f t="shared" si="76"/>
        <v/>
      </c>
      <c r="N217" s="164" t="s">
        <v>725</v>
      </c>
      <c r="O217" s="165"/>
      <c r="P217" s="166"/>
    </row>
    <row r="218" spans="1:17" x14ac:dyDescent="0.25">
      <c r="A218" s="1" t="s">
        <v>682</v>
      </c>
      <c r="B218" s="74"/>
      <c r="C218" s="29">
        <f t="shared" si="74"/>
        <v>0</v>
      </c>
      <c r="D218" s="29">
        <f t="shared" si="74"/>
        <v>0</v>
      </c>
      <c r="E218" s="51">
        <f t="shared" si="74"/>
        <v>0</v>
      </c>
      <c r="F218" s="29">
        <f t="shared" si="75"/>
        <v>0</v>
      </c>
      <c r="G218" s="29">
        <f t="shared" si="75"/>
        <v>0</v>
      </c>
      <c r="H218" s="51">
        <f t="shared" si="75"/>
        <v>0</v>
      </c>
      <c r="I218" s="29" t="str">
        <f t="shared" si="76"/>
        <v/>
      </c>
      <c r="J218" s="29" t="str">
        <f t="shared" si="76"/>
        <v/>
      </c>
      <c r="K218" s="29" t="str">
        <f t="shared" si="76"/>
        <v/>
      </c>
      <c r="N218" s="167"/>
      <c r="O218" s="168"/>
      <c r="P218" s="169"/>
    </row>
    <row r="219" spans="1:17" x14ac:dyDescent="0.25">
      <c r="A219" s="2" t="s">
        <v>683</v>
      </c>
      <c r="B219" s="80"/>
      <c r="C219" s="30">
        <f t="shared" si="74"/>
        <v>0</v>
      </c>
      <c r="D219" s="30">
        <f t="shared" si="74"/>
        <v>0</v>
      </c>
      <c r="E219" s="31">
        <f t="shared" si="74"/>
        <v>0</v>
      </c>
      <c r="F219" s="30">
        <f t="shared" si="75"/>
        <v>0</v>
      </c>
      <c r="G219" s="30">
        <f t="shared" si="75"/>
        <v>0</v>
      </c>
      <c r="H219" s="31">
        <f t="shared" si="75"/>
        <v>0</v>
      </c>
      <c r="I219" s="30" t="str">
        <f t="shared" si="76"/>
        <v/>
      </c>
      <c r="J219" s="30" t="str">
        <f t="shared" si="76"/>
        <v/>
      </c>
      <c r="K219" s="30" t="str">
        <f t="shared" si="76"/>
        <v/>
      </c>
      <c r="N219" s="167"/>
      <c r="O219" s="168"/>
      <c r="P219" s="169"/>
    </row>
    <row r="220" spans="1:17" x14ac:dyDescent="0.25">
      <c r="A220" s="1" t="s">
        <v>648</v>
      </c>
      <c r="B220" s="74"/>
      <c r="C220" s="29">
        <f t="shared" si="74"/>
        <v>0</v>
      </c>
      <c r="D220" s="29">
        <f t="shared" si="74"/>
        <v>0</v>
      </c>
      <c r="E220" s="51">
        <f t="shared" si="74"/>
        <v>0</v>
      </c>
      <c r="F220" s="29">
        <f t="shared" si="75"/>
        <v>0</v>
      </c>
      <c r="G220" s="29">
        <f t="shared" si="75"/>
        <v>0</v>
      </c>
      <c r="H220" s="51">
        <f t="shared" si="75"/>
        <v>0</v>
      </c>
      <c r="I220" s="29" t="str">
        <f t="shared" si="76"/>
        <v/>
      </c>
      <c r="J220" s="29" t="str">
        <f t="shared" si="76"/>
        <v/>
      </c>
      <c r="K220" s="29" t="str">
        <f t="shared" si="76"/>
        <v/>
      </c>
      <c r="N220" s="167"/>
      <c r="O220" s="168"/>
      <c r="P220" s="169"/>
    </row>
    <row r="221" spans="1:17" x14ac:dyDescent="0.25">
      <c r="A221" s="2" t="s">
        <v>684</v>
      </c>
      <c r="B221" s="80"/>
      <c r="C221" s="30">
        <f t="shared" si="74"/>
        <v>0</v>
      </c>
      <c r="D221" s="30">
        <f t="shared" si="74"/>
        <v>0</v>
      </c>
      <c r="E221" s="31">
        <f t="shared" si="74"/>
        <v>0</v>
      </c>
      <c r="F221" s="30">
        <f t="shared" si="75"/>
        <v>0</v>
      </c>
      <c r="G221" s="30">
        <f t="shared" si="75"/>
        <v>0</v>
      </c>
      <c r="H221" s="31">
        <f t="shared" si="75"/>
        <v>0</v>
      </c>
      <c r="I221" s="30" t="str">
        <f t="shared" si="76"/>
        <v/>
      </c>
      <c r="J221" s="30" t="str">
        <f t="shared" si="76"/>
        <v/>
      </c>
      <c r="K221" s="30" t="str">
        <f t="shared" si="76"/>
        <v/>
      </c>
      <c r="N221" s="167"/>
      <c r="O221" s="168"/>
      <c r="P221" s="169"/>
    </row>
    <row r="222" spans="1:17" x14ac:dyDescent="0.25">
      <c r="A222" s="1" t="s">
        <v>685</v>
      </c>
      <c r="B222" s="75"/>
      <c r="C222" s="29">
        <f t="shared" si="74"/>
        <v>0</v>
      </c>
      <c r="D222" s="29">
        <f t="shared" si="74"/>
        <v>0</v>
      </c>
      <c r="E222" s="51">
        <f t="shared" si="74"/>
        <v>0</v>
      </c>
      <c r="F222" s="29">
        <f t="shared" si="75"/>
        <v>0</v>
      </c>
      <c r="G222" s="29">
        <f t="shared" si="75"/>
        <v>0</v>
      </c>
      <c r="H222" s="51">
        <f t="shared" si="75"/>
        <v>0</v>
      </c>
      <c r="I222" s="29" t="str">
        <f t="shared" si="76"/>
        <v/>
      </c>
      <c r="J222" s="29" t="str">
        <f t="shared" si="76"/>
        <v/>
      </c>
      <c r="K222" s="29" t="str">
        <f t="shared" si="76"/>
        <v/>
      </c>
      <c r="N222" s="167"/>
      <c r="O222" s="168"/>
      <c r="P222" s="169"/>
    </row>
    <row r="223" spans="1:17" ht="15.75" thickBot="1" x14ac:dyDescent="0.3">
      <c r="A223" s="82"/>
      <c r="B223" s="82"/>
      <c r="C223" s="79">
        <f t="shared" ref="C223:H223" si="77">SUM(C216:C222)</f>
        <v>0</v>
      </c>
      <c r="D223" s="78">
        <f t="shared" si="77"/>
        <v>0</v>
      </c>
      <c r="E223" s="78">
        <f t="shared" si="77"/>
        <v>0</v>
      </c>
      <c r="F223" s="79">
        <f t="shared" si="77"/>
        <v>0</v>
      </c>
      <c r="G223" s="78">
        <f t="shared" si="77"/>
        <v>0</v>
      </c>
      <c r="H223" s="78">
        <f t="shared" si="77"/>
        <v>0</v>
      </c>
      <c r="I223" s="79" t="str">
        <f>IF(F223=0,"",(SUMIFS(OpenedNInitial,OpenedComplaintSource,H$57,OpenedComplaintReceived,"&gt;="&amp;$B$9,OpenedComplaintReceived,"&lt;="&amp;$B$10)/F223))</f>
        <v/>
      </c>
      <c r="J223" s="78" t="str">
        <f>IF(G223=0,"",(SUMIFS(OpenedNInitial,OpenedComplaintSource,I$57,OpenedComplaintReceived,"&gt;="&amp;$B$9,OpenedComplaintReceived,"&lt;="&amp;$B$10)/G223))</f>
        <v/>
      </c>
      <c r="K223" s="78" t="str">
        <f>IF(H223=0,"",(SUMIFS(OpenedNInitial,OpenedComplaintSource,J$57,OpenedComplaintReceived,"&gt;="&amp;$B$9,OpenedComplaintReceived,"&lt;="&amp;$B$10)/H223))</f>
        <v/>
      </c>
      <c r="N223" s="170"/>
      <c r="O223" s="171"/>
      <c r="P223" s="172"/>
    </row>
    <row r="224" spans="1:17" x14ac:dyDescent="0.25">
      <c r="O224" s="69"/>
      <c r="P224" s="69"/>
      <c r="Q224" s="69"/>
    </row>
    <row r="225" spans="1:17" ht="21" x14ac:dyDescent="0.25">
      <c r="A225" s="175" t="s">
        <v>694</v>
      </c>
      <c r="B225" s="175"/>
      <c r="C225" s="175"/>
      <c r="D225" s="175"/>
      <c r="E225" s="175"/>
      <c r="F225" s="175"/>
      <c r="G225" s="175"/>
      <c r="H225" s="175"/>
      <c r="I225" s="175"/>
      <c r="J225" s="175"/>
      <c r="K225" s="175"/>
      <c r="L225" s="175"/>
      <c r="M225" s="175"/>
      <c r="N225" s="175"/>
      <c r="O225" s="175"/>
      <c r="P225" s="175"/>
      <c r="Q225" s="175"/>
    </row>
    <row r="226" spans="1:17" x14ac:dyDescent="0.25">
      <c r="C226" s="220" t="s">
        <v>634</v>
      </c>
      <c r="D226" s="221"/>
      <c r="E226" s="222"/>
      <c r="F226" s="220" t="s">
        <v>25</v>
      </c>
      <c r="G226" s="221"/>
      <c r="H226" s="222"/>
      <c r="I226" s="220" t="s">
        <v>614</v>
      </c>
      <c r="J226" s="221"/>
      <c r="K226" s="221"/>
      <c r="L226" s="222"/>
      <c r="M226" s="220" t="s">
        <v>605</v>
      </c>
      <c r="N226" s="221"/>
      <c r="O226" s="221"/>
      <c r="P226" s="221"/>
    </row>
    <row r="227" spans="1:17" ht="32.25" customHeight="1" x14ac:dyDescent="0.25">
      <c r="A227" s="242" t="s">
        <v>737</v>
      </c>
      <c r="B227" s="243"/>
      <c r="C227" s="48" t="s">
        <v>642</v>
      </c>
      <c r="D227" s="52" t="s">
        <v>730</v>
      </c>
      <c r="E227" s="52" t="s">
        <v>633</v>
      </c>
      <c r="F227" s="53" t="s">
        <v>28</v>
      </c>
      <c r="G227" s="52" t="s">
        <v>27</v>
      </c>
      <c r="H227" s="52" t="s">
        <v>26</v>
      </c>
      <c r="I227" s="53" t="s">
        <v>12</v>
      </c>
      <c r="J227" s="52" t="s">
        <v>13</v>
      </c>
      <c r="K227" s="52" t="s">
        <v>14</v>
      </c>
      <c r="L227" s="54" t="s">
        <v>15</v>
      </c>
      <c r="M227" s="53" t="s">
        <v>16</v>
      </c>
      <c r="N227" s="52" t="s">
        <v>17</v>
      </c>
      <c r="O227" s="52" t="s">
        <v>18</v>
      </c>
      <c r="P227" s="52" t="s">
        <v>19</v>
      </c>
    </row>
    <row r="228" spans="1:17" x14ac:dyDescent="0.25">
      <c r="A228" s="81" t="s">
        <v>659</v>
      </c>
      <c r="B228" s="83"/>
      <c r="C228" s="42">
        <f t="shared" ref="C228:C234" si="78">COUNTIFS(PendingCriminalViolation,$A228,PendingCloseDate,"&gt;="&amp;$B$9,PendingCloseDate,"&lt;="&amp;$B$10) + COUNTIFS(OpenedCriminalViolation,$A228,OpenedCloseDate,"&gt;="&amp;$B$9,OpenedCloseDate,"&lt;="&amp;$B$10)</f>
        <v>0</v>
      </c>
      <c r="D228" s="29" t="str">
        <f t="shared" ref="D228:D234" si="79">IF(C228=0, "", (SUMIFS(PendingLengthOfCase,PendingCriminalViolation,$A228,PendingCloseDate,"&gt;="&amp;$B$9,PendingCloseDate,"&lt;="&amp;$B$10) + SUMIFS(OpenedLengthOfCase,OpenedCriminalViolation,$A228,OpenedCloseDate,"&gt;="&amp;$B$9,OpenedCloseDate,"&lt;="&amp;$B$10)) / C228)</f>
        <v/>
      </c>
      <c r="E228" s="73">
        <f t="shared" ref="E228:E234" si="80">COUNTIFS(PendingCriminalViolation,$A228,PendingCloseDate,"&gt;="&amp;$B$9,PendingCloseDate,"&lt;="&amp;$B$10, PendingAppealPending, "Yes") + COUNTIFS(OpenedCriminalViolation,$A228,OpenedCloseDate,"&gt;="&amp;$B$9,OpenedCloseDate,"&lt;="&amp;$B$10, OpenedAppealPending, "Yes")</f>
        <v>0</v>
      </c>
      <c r="F228" s="29">
        <f t="shared" ref="F228:H234" si="81">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29">
        <f t="shared" si="81"/>
        <v>0</v>
      </c>
      <c r="H228" s="73">
        <f t="shared" si="81"/>
        <v>0</v>
      </c>
      <c r="I228" s="42">
        <f t="shared" ref="I228:L234" si="82">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42">
        <f t="shared" si="82"/>
        <v>0</v>
      </c>
      <c r="K228" s="42">
        <f t="shared" si="82"/>
        <v>0</v>
      </c>
      <c r="L228" s="73">
        <f t="shared" si="82"/>
        <v>0</v>
      </c>
      <c r="M228" s="29">
        <f t="shared" ref="M228:N234" si="83">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29">
        <f t="shared" si="83"/>
        <v>0</v>
      </c>
      <c r="O228" s="29">
        <f t="shared" ref="O228:P234" si="84">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29">
        <f t="shared" si="84"/>
        <v>0</v>
      </c>
    </row>
    <row r="229" spans="1:17" x14ac:dyDescent="0.25">
      <c r="A229" s="2" t="s">
        <v>681</v>
      </c>
      <c r="B229" s="80"/>
      <c r="C229" s="30">
        <f t="shared" si="78"/>
        <v>0</v>
      </c>
      <c r="D229" s="30" t="str">
        <f t="shared" si="79"/>
        <v/>
      </c>
      <c r="E229" s="31">
        <f t="shared" si="80"/>
        <v>0</v>
      </c>
      <c r="F229" s="30">
        <f t="shared" si="81"/>
        <v>0</v>
      </c>
      <c r="G229" s="30">
        <f t="shared" si="81"/>
        <v>0</v>
      </c>
      <c r="H229" s="31">
        <f t="shared" si="81"/>
        <v>0</v>
      </c>
      <c r="I229" s="30">
        <f t="shared" si="82"/>
        <v>0</v>
      </c>
      <c r="J229" s="30">
        <f t="shared" si="82"/>
        <v>0</v>
      </c>
      <c r="K229" s="30">
        <f t="shared" si="82"/>
        <v>0</v>
      </c>
      <c r="L229" s="31">
        <f t="shared" si="82"/>
        <v>0</v>
      </c>
      <c r="M229" s="30">
        <f t="shared" si="83"/>
        <v>0</v>
      </c>
      <c r="N229" s="30">
        <f t="shared" si="83"/>
        <v>0</v>
      </c>
      <c r="O229" s="30">
        <f t="shared" si="84"/>
        <v>0</v>
      </c>
      <c r="P229" s="30">
        <f t="shared" si="84"/>
        <v>0</v>
      </c>
    </row>
    <row r="230" spans="1:17" x14ac:dyDescent="0.25">
      <c r="A230" s="1" t="s">
        <v>682</v>
      </c>
      <c r="B230" s="74"/>
      <c r="C230" s="29">
        <f t="shared" si="78"/>
        <v>0</v>
      </c>
      <c r="D230" s="29" t="str">
        <f t="shared" si="79"/>
        <v/>
      </c>
      <c r="E230" s="51">
        <f t="shared" si="80"/>
        <v>0</v>
      </c>
      <c r="F230" s="29">
        <f t="shared" si="81"/>
        <v>0</v>
      </c>
      <c r="G230" s="29">
        <f t="shared" si="81"/>
        <v>0</v>
      </c>
      <c r="H230" s="51">
        <f t="shared" si="81"/>
        <v>0</v>
      </c>
      <c r="I230" s="29">
        <f t="shared" si="82"/>
        <v>0</v>
      </c>
      <c r="J230" s="29">
        <f t="shared" si="82"/>
        <v>0</v>
      </c>
      <c r="K230" s="29">
        <f t="shared" si="82"/>
        <v>0</v>
      </c>
      <c r="L230" s="51">
        <f t="shared" si="82"/>
        <v>0</v>
      </c>
      <c r="M230" s="29">
        <f t="shared" si="83"/>
        <v>0</v>
      </c>
      <c r="N230" s="29">
        <f t="shared" si="83"/>
        <v>0</v>
      </c>
      <c r="O230" s="29">
        <f t="shared" si="84"/>
        <v>0</v>
      </c>
      <c r="P230" s="29">
        <f t="shared" si="84"/>
        <v>0</v>
      </c>
    </row>
    <row r="231" spans="1:17" x14ac:dyDescent="0.25">
      <c r="A231" s="2" t="s">
        <v>683</v>
      </c>
      <c r="B231" s="80"/>
      <c r="C231" s="30">
        <f t="shared" si="78"/>
        <v>0</v>
      </c>
      <c r="D231" s="30" t="str">
        <f t="shared" si="79"/>
        <v/>
      </c>
      <c r="E231" s="31">
        <f t="shared" si="80"/>
        <v>0</v>
      </c>
      <c r="F231" s="30">
        <f t="shared" si="81"/>
        <v>0</v>
      </c>
      <c r="G231" s="30">
        <f t="shared" si="81"/>
        <v>0</v>
      </c>
      <c r="H231" s="31">
        <f t="shared" si="81"/>
        <v>0</v>
      </c>
      <c r="I231" s="30">
        <f t="shared" si="82"/>
        <v>0</v>
      </c>
      <c r="J231" s="30">
        <f t="shared" si="82"/>
        <v>0</v>
      </c>
      <c r="K231" s="30">
        <f t="shared" si="82"/>
        <v>0</v>
      </c>
      <c r="L231" s="31">
        <f t="shared" si="82"/>
        <v>0</v>
      </c>
      <c r="M231" s="30">
        <f t="shared" si="83"/>
        <v>0</v>
      </c>
      <c r="N231" s="30">
        <f t="shared" si="83"/>
        <v>0</v>
      </c>
      <c r="O231" s="30">
        <f t="shared" si="84"/>
        <v>0</v>
      </c>
      <c r="P231" s="30">
        <f t="shared" si="84"/>
        <v>0</v>
      </c>
    </row>
    <row r="232" spans="1:17" x14ac:dyDescent="0.25">
      <c r="A232" s="1" t="s">
        <v>648</v>
      </c>
      <c r="B232" s="74"/>
      <c r="C232" s="29">
        <f t="shared" si="78"/>
        <v>0</v>
      </c>
      <c r="D232" s="29" t="str">
        <f t="shared" si="79"/>
        <v/>
      </c>
      <c r="E232" s="51">
        <f t="shared" si="80"/>
        <v>0</v>
      </c>
      <c r="F232" s="29">
        <f t="shared" si="81"/>
        <v>0</v>
      </c>
      <c r="G232" s="29">
        <f t="shared" si="81"/>
        <v>0</v>
      </c>
      <c r="H232" s="51">
        <f t="shared" si="81"/>
        <v>0</v>
      </c>
      <c r="I232" s="29">
        <f t="shared" si="82"/>
        <v>0</v>
      </c>
      <c r="J232" s="29">
        <f t="shared" si="82"/>
        <v>0</v>
      </c>
      <c r="K232" s="29">
        <f t="shared" si="82"/>
        <v>0</v>
      </c>
      <c r="L232" s="51">
        <f t="shared" si="82"/>
        <v>0</v>
      </c>
      <c r="M232" s="29">
        <f t="shared" si="83"/>
        <v>0</v>
      </c>
      <c r="N232" s="29">
        <f t="shared" si="83"/>
        <v>0</v>
      </c>
      <c r="O232" s="29">
        <f t="shared" si="84"/>
        <v>0</v>
      </c>
      <c r="P232" s="29">
        <f t="shared" si="84"/>
        <v>0</v>
      </c>
    </row>
    <row r="233" spans="1:17" x14ac:dyDescent="0.25">
      <c r="A233" s="2" t="s">
        <v>684</v>
      </c>
      <c r="B233" s="80"/>
      <c r="C233" s="30">
        <f t="shared" si="78"/>
        <v>0</v>
      </c>
      <c r="D233" s="30" t="str">
        <f t="shared" si="79"/>
        <v/>
      </c>
      <c r="E233" s="31">
        <f t="shared" si="80"/>
        <v>0</v>
      </c>
      <c r="F233" s="30">
        <f t="shared" si="81"/>
        <v>0</v>
      </c>
      <c r="G233" s="30">
        <f t="shared" si="81"/>
        <v>0</v>
      </c>
      <c r="H233" s="31">
        <f t="shared" si="81"/>
        <v>0</v>
      </c>
      <c r="I233" s="30">
        <f t="shared" si="82"/>
        <v>0</v>
      </c>
      <c r="J233" s="30">
        <f t="shared" si="82"/>
        <v>0</v>
      </c>
      <c r="K233" s="30">
        <f t="shared" si="82"/>
        <v>0</v>
      </c>
      <c r="L233" s="31">
        <f t="shared" si="82"/>
        <v>0</v>
      </c>
      <c r="M233" s="30">
        <f t="shared" si="83"/>
        <v>0</v>
      </c>
      <c r="N233" s="30">
        <f t="shared" si="83"/>
        <v>0</v>
      </c>
      <c r="O233" s="30">
        <f t="shared" si="84"/>
        <v>0</v>
      </c>
      <c r="P233" s="30">
        <f t="shared" si="84"/>
        <v>0</v>
      </c>
    </row>
    <row r="234" spans="1:17" x14ac:dyDescent="0.25">
      <c r="A234" s="1" t="s">
        <v>685</v>
      </c>
      <c r="B234" s="75"/>
      <c r="C234" s="29">
        <f t="shared" si="78"/>
        <v>0</v>
      </c>
      <c r="D234" s="29" t="str">
        <f t="shared" si="79"/>
        <v/>
      </c>
      <c r="E234" s="51">
        <f t="shared" si="80"/>
        <v>0</v>
      </c>
      <c r="F234" s="29">
        <f t="shared" si="81"/>
        <v>0</v>
      </c>
      <c r="G234" s="29">
        <f t="shared" si="81"/>
        <v>0</v>
      </c>
      <c r="H234" s="51">
        <f t="shared" si="81"/>
        <v>0</v>
      </c>
      <c r="I234" s="29">
        <f t="shared" si="82"/>
        <v>0</v>
      </c>
      <c r="J234" s="29">
        <f t="shared" si="82"/>
        <v>0</v>
      </c>
      <c r="K234" s="29">
        <f t="shared" si="82"/>
        <v>0</v>
      </c>
      <c r="L234" s="51">
        <f t="shared" si="82"/>
        <v>0</v>
      </c>
      <c r="M234" s="29">
        <f t="shared" si="83"/>
        <v>0</v>
      </c>
      <c r="N234" s="29">
        <f t="shared" si="83"/>
        <v>0</v>
      </c>
      <c r="O234" s="29">
        <f t="shared" si="84"/>
        <v>0</v>
      </c>
      <c r="P234" s="29">
        <f t="shared" si="84"/>
        <v>0</v>
      </c>
    </row>
    <row r="235" spans="1:17" x14ac:dyDescent="0.25">
      <c r="A235" s="82"/>
      <c r="B235" s="82"/>
      <c r="C235" s="79">
        <f>SUM(C228:C234)</f>
        <v>0</v>
      </c>
      <c r="D235" s="78" t="str">
        <f>IF(C235=0, "", SUM(D228:D234) / C235)</f>
        <v/>
      </c>
      <c r="E235" s="78">
        <f t="shared" ref="E235:P235" si="85">SUM(E228:E234)</f>
        <v>0</v>
      </c>
      <c r="F235" s="79">
        <f t="shared" si="85"/>
        <v>0</v>
      </c>
      <c r="G235" s="78">
        <f t="shared" si="85"/>
        <v>0</v>
      </c>
      <c r="H235" s="78">
        <f t="shared" si="85"/>
        <v>0</v>
      </c>
      <c r="I235" s="79">
        <f t="shared" si="85"/>
        <v>0</v>
      </c>
      <c r="J235" s="78">
        <f t="shared" si="85"/>
        <v>0</v>
      </c>
      <c r="K235" s="78">
        <f t="shared" si="85"/>
        <v>0</v>
      </c>
      <c r="L235" s="78">
        <f t="shared" si="85"/>
        <v>0</v>
      </c>
      <c r="M235" s="79">
        <f t="shared" si="85"/>
        <v>0</v>
      </c>
      <c r="N235" s="78">
        <f t="shared" si="85"/>
        <v>0</v>
      </c>
      <c r="O235" s="78">
        <f t="shared" si="85"/>
        <v>0</v>
      </c>
      <c r="P235" s="78">
        <f t="shared" si="85"/>
        <v>0</v>
      </c>
    </row>
    <row r="237" spans="1:17" x14ac:dyDescent="0.25">
      <c r="A237" s="246" t="str">
        <f>$B$8&amp;": Cases Closed, Alleged Criminal Violations"</f>
        <v>Q2: Cases Closed, Alleged Criminal Violations</v>
      </c>
      <c r="B237" s="246"/>
      <c r="C237" s="246"/>
      <c r="D237" s="246"/>
      <c r="E237" s="246"/>
      <c r="F237" s="246"/>
      <c r="G237" s="246"/>
      <c r="H237" s="246"/>
      <c r="I237" s="246"/>
      <c r="J237" s="246"/>
      <c r="K237" s="246"/>
      <c r="L237" s="246"/>
      <c r="M237" s="246"/>
      <c r="N237" s="246"/>
      <c r="O237" s="246"/>
      <c r="P237" s="246"/>
      <c r="Q237" s="246"/>
    </row>
    <row r="238" spans="1:17" x14ac:dyDescent="0.25">
      <c r="A238" s="246"/>
      <c r="B238" s="246"/>
      <c r="C238" s="246"/>
      <c r="D238" s="246"/>
      <c r="E238" s="246"/>
      <c r="F238" s="246"/>
      <c r="G238" s="246"/>
      <c r="H238" s="246"/>
      <c r="I238" s="246"/>
      <c r="J238" s="246"/>
      <c r="K238" s="246"/>
      <c r="L238" s="246"/>
      <c r="M238" s="246"/>
      <c r="N238" s="246"/>
      <c r="O238" s="246"/>
      <c r="P238" s="246"/>
      <c r="Q238" s="246"/>
    </row>
    <row r="239" spans="1:17" ht="21" x14ac:dyDescent="0.25">
      <c r="A239" s="175" t="s">
        <v>703</v>
      </c>
      <c r="B239" s="175"/>
      <c r="C239" s="175"/>
      <c r="D239" s="175"/>
      <c r="E239" s="175"/>
      <c r="F239" s="175"/>
      <c r="G239" s="175"/>
      <c r="H239" s="175"/>
      <c r="I239" s="175"/>
      <c r="J239" s="175"/>
      <c r="K239" s="175"/>
      <c r="L239" s="175"/>
      <c r="M239" s="156" t="s">
        <v>33</v>
      </c>
      <c r="N239" s="156"/>
      <c r="O239" s="157">
        <f>'Start Here'!E$13</f>
        <v>0</v>
      </c>
      <c r="P239" s="157"/>
      <c r="Q239" s="157"/>
    </row>
    <row r="240" spans="1:17" ht="43.15" customHeight="1" x14ac:dyDescent="0.25">
      <c r="C240" s="74"/>
      <c r="D240" s="160" t="s">
        <v>645</v>
      </c>
      <c r="E240" s="160"/>
      <c r="F240" s="161"/>
      <c r="G240" s="173" t="s">
        <v>635</v>
      </c>
      <c r="H240" s="160"/>
      <c r="I240" s="161"/>
      <c r="J240" s="173" t="s">
        <v>631</v>
      </c>
      <c r="K240" s="160"/>
      <c r="L240" s="160"/>
      <c r="M240" s="156" t="s">
        <v>34</v>
      </c>
      <c r="N240" s="156"/>
      <c r="O240" s="12">
        <f>'Start Here'!$C$16</f>
        <v>2023</v>
      </c>
    </row>
    <row r="241" spans="1:17" x14ac:dyDescent="0.25">
      <c r="D241" s="220" t="s">
        <v>25</v>
      </c>
      <c r="E241" s="221"/>
      <c r="F241" s="222"/>
      <c r="G241" s="220" t="s">
        <v>25</v>
      </c>
      <c r="H241" s="221"/>
      <c r="I241" s="222"/>
      <c r="J241" s="220" t="s">
        <v>25</v>
      </c>
      <c r="K241" s="221"/>
      <c r="L241" s="221"/>
    </row>
    <row r="242" spans="1:17" ht="30" x14ac:dyDescent="0.25">
      <c r="A242" s="227" t="s">
        <v>738</v>
      </c>
      <c r="B242" s="227"/>
      <c r="C242" s="228"/>
      <c r="D242" s="53" t="s">
        <v>28</v>
      </c>
      <c r="E242" s="52" t="s">
        <v>27</v>
      </c>
      <c r="F242" s="52" t="s">
        <v>26</v>
      </c>
      <c r="G242" s="56" t="s">
        <v>28</v>
      </c>
      <c r="H242" s="57" t="s">
        <v>27</v>
      </c>
      <c r="I242" s="57" t="s">
        <v>26</v>
      </c>
      <c r="J242" s="53" t="s">
        <v>28</v>
      </c>
      <c r="K242" s="52" t="s">
        <v>27</v>
      </c>
      <c r="L242" s="52" t="s">
        <v>26</v>
      </c>
    </row>
    <row r="243" spans="1:17" ht="15.75" thickBot="1" x14ac:dyDescent="0.3">
      <c r="A243" s="63" t="s">
        <v>659</v>
      </c>
      <c r="B243" s="82"/>
      <c r="C243" s="83"/>
      <c r="D243" s="29">
        <f t="shared" ref="D243:F249" si="86">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29">
        <f t="shared" si="86"/>
        <v>0</v>
      </c>
      <c r="F243" s="73">
        <f t="shared" si="86"/>
        <v>0</v>
      </c>
      <c r="G243" s="29" t="str">
        <f t="shared" ref="G243:I249" si="87">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29" t="str">
        <f t="shared" si="87"/>
        <v/>
      </c>
      <c r="I243" s="73" t="str">
        <f t="shared" si="87"/>
        <v/>
      </c>
      <c r="J243" s="29">
        <f t="shared" ref="J243:L249" si="88">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29">
        <f t="shared" si="88"/>
        <v>0</v>
      </c>
      <c r="L243" s="29">
        <f t="shared" si="88"/>
        <v>0</v>
      </c>
    </row>
    <row r="244" spans="1:17" ht="15" customHeight="1" x14ac:dyDescent="0.25">
      <c r="A244" s="32" t="s">
        <v>681</v>
      </c>
      <c r="B244" s="76"/>
      <c r="C244" s="80"/>
      <c r="D244" s="30">
        <f t="shared" si="86"/>
        <v>0</v>
      </c>
      <c r="E244" s="30">
        <f t="shared" si="86"/>
        <v>0</v>
      </c>
      <c r="F244" s="31">
        <f t="shared" si="86"/>
        <v>0</v>
      </c>
      <c r="G244" s="30" t="str">
        <f t="shared" si="87"/>
        <v/>
      </c>
      <c r="H244" s="30" t="str">
        <f t="shared" si="87"/>
        <v/>
      </c>
      <c r="I244" s="31" t="str">
        <f t="shared" si="87"/>
        <v/>
      </c>
      <c r="J244" s="30">
        <f t="shared" si="88"/>
        <v>0</v>
      </c>
      <c r="K244" s="30">
        <f t="shared" si="88"/>
        <v>0</v>
      </c>
      <c r="L244" s="30">
        <f t="shared" si="88"/>
        <v>0</v>
      </c>
      <c r="N244" s="164" t="s">
        <v>726</v>
      </c>
      <c r="O244" s="165"/>
      <c r="P244" s="166"/>
    </row>
    <row r="245" spans="1:17" x14ac:dyDescent="0.25">
      <c r="A245" s="33" t="s">
        <v>682</v>
      </c>
      <c r="C245" s="74"/>
      <c r="D245" s="29">
        <f t="shared" si="86"/>
        <v>0</v>
      </c>
      <c r="E245" s="29">
        <f t="shared" si="86"/>
        <v>0</v>
      </c>
      <c r="F245" s="51">
        <f t="shared" si="86"/>
        <v>0</v>
      </c>
      <c r="G245" s="29" t="str">
        <f t="shared" si="87"/>
        <v/>
      </c>
      <c r="H245" s="29" t="str">
        <f t="shared" si="87"/>
        <v/>
      </c>
      <c r="I245" s="51" t="str">
        <f t="shared" si="87"/>
        <v/>
      </c>
      <c r="J245" s="29">
        <f t="shared" si="88"/>
        <v>0</v>
      </c>
      <c r="K245" s="29">
        <f t="shared" si="88"/>
        <v>0</v>
      </c>
      <c r="L245" s="29">
        <f t="shared" si="88"/>
        <v>0</v>
      </c>
      <c r="N245" s="167"/>
      <c r="O245" s="168"/>
      <c r="P245" s="169"/>
    </row>
    <row r="246" spans="1:17" x14ac:dyDescent="0.25">
      <c r="A246" s="32" t="s">
        <v>683</v>
      </c>
      <c r="B246" s="76"/>
      <c r="C246" s="80"/>
      <c r="D246" s="30">
        <f t="shared" si="86"/>
        <v>0</v>
      </c>
      <c r="E246" s="30">
        <f t="shared" si="86"/>
        <v>0</v>
      </c>
      <c r="F246" s="31">
        <f t="shared" si="86"/>
        <v>0</v>
      </c>
      <c r="G246" s="30" t="str">
        <f t="shared" si="87"/>
        <v/>
      </c>
      <c r="H246" s="30" t="str">
        <f t="shared" si="87"/>
        <v/>
      </c>
      <c r="I246" s="31" t="str">
        <f t="shared" si="87"/>
        <v/>
      </c>
      <c r="J246" s="30">
        <f t="shared" si="88"/>
        <v>0</v>
      </c>
      <c r="K246" s="30">
        <f t="shared" si="88"/>
        <v>0</v>
      </c>
      <c r="L246" s="30">
        <f t="shared" si="88"/>
        <v>0</v>
      </c>
      <c r="N246" s="167"/>
      <c r="O246" s="168"/>
      <c r="P246" s="169"/>
    </row>
    <row r="247" spans="1:17" x14ac:dyDescent="0.25">
      <c r="A247" s="33" t="s">
        <v>648</v>
      </c>
      <c r="C247" s="74"/>
      <c r="D247" s="29">
        <f t="shared" si="86"/>
        <v>0</v>
      </c>
      <c r="E247" s="29">
        <f t="shared" si="86"/>
        <v>0</v>
      </c>
      <c r="F247" s="51">
        <f t="shared" si="86"/>
        <v>0</v>
      </c>
      <c r="G247" s="29" t="str">
        <f t="shared" si="87"/>
        <v/>
      </c>
      <c r="H247" s="29" t="str">
        <f t="shared" si="87"/>
        <v/>
      </c>
      <c r="I247" s="51" t="str">
        <f t="shared" si="87"/>
        <v/>
      </c>
      <c r="J247" s="29">
        <f t="shared" si="88"/>
        <v>0</v>
      </c>
      <c r="K247" s="29">
        <f t="shared" si="88"/>
        <v>0</v>
      </c>
      <c r="L247" s="29">
        <f t="shared" si="88"/>
        <v>0</v>
      </c>
      <c r="N247" s="167"/>
      <c r="O247" s="168"/>
      <c r="P247" s="169"/>
    </row>
    <row r="248" spans="1:17" x14ac:dyDescent="0.25">
      <c r="A248" s="32" t="s">
        <v>684</v>
      </c>
      <c r="B248" s="76"/>
      <c r="C248" s="80"/>
      <c r="D248" s="30">
        <f t="shared" si="86"/>
        <v>0</v>
      </c>
      <c r="E248" s="30">
        <f t="shared" si="86"/>
        <v>0</v>
      </c>
      <c r="F248" s="31">
        <f t="shared" si="86"/>
        <v>0</v>
      </c>
      <c r="G248" s="30" t="str">
        <f t="shared" si="87"/>
        <v/>
      </c>
      <c r="H248" s="30" t="str">
        <f t="shared" si="87"/>
        <v/>
      </c>
      <c r="I248" s="31" t="str">
        <f t="shared" si="87"/>
        <v/>
      </c>
      <c r="J248" s="30">
        <f t="shared" si="88"/>
        <v>0</v>
      </c>
      <c r="K248" s="30">
        <f t="shared" si="88"/>
        <v>0</v>
      </c>
      <c r="L248" s="30">
        <f t="shared" si="88"/>
        <v>0</v>
      </c>
      <c r="N248" s="167"/>
      <c r="O248" s="168"/>
      <c r="P248" s="169"/>
    </row>
    <row r="249" spans="1:17" x14ac:dyDescent="0.25">
      <c r="A249" s="33" t="s">
        <v>685</v>
      </c>
      <c r="C249" s="74"/>
      <c r="D249" s="29">
        <f t="shared" si="86"/>
        <v>0</v>
      </c>
      <c r="E249" s="29">
        <f t="shared" si="86"/>
        <v>0</v>
      </c>
      <c r="F249" s="51">
        <f t="shared" si="86"/>
        <v>0</v>
      </c>
      <c r="G249" s="29" t="str">
        <f t="shared" si="87"/>
        <v/>
      </c>
      <c r="H249" s="29" t="str">
        <f t="shared" si="87"/>
        <v/>
      </c>
      <c r="I249" s="51" t="str">
        <f t="shared" si="87"/>
        <v/>
      </c>
      <c r="J249" s="29">
        <f t="shared" si="88"/>
        <v>0</v>
      </c>
      <c r="K249" s="29">
        <f t="shared" si="88"/>
        <v>0</v>
      </c>
      <c r="L249" s="29">
        <f t="shared" si="88"/>
        <v>0</v>
      </c>
      <c r="N249" s="167"/>
      <c r="O249" s="168"/>
      <c r="P249" s="169"/>
    </row>
    <row r="250" spans="1:17" x14ac:dyDescent="0.25">
      <c r="A250" s="82"/>
      <c r="B250" s="82"/>
      <c r="C250" s="83"/>
      <c r="D250" s="78">
        <f>SUM(D243:D249)</f>
        <v>0</v>
      </c>
      <c r="E250" s="78">
        <f>SUM(E243:E249)</f>
        <v>0</v>
      </c>
      <c r="F250" s="93">
        <f>SUM(F243:F249)</f>
        <v>0</v>
      </c>
      <c r="G250" s="78"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78"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93"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78">
        <f>SUM(J243:J249)</f>
        <v>0</v>
      </c>
      <c r="K250" s="78">
        <f>SUM(K243:K249)</f>
        <v>0</v>
      </c>
      <c r="L250" s="78">
        <f>SUM(L243:L249)</f>
        <v>0</v>
      </c>
      <c r="M250" s="33"/>
      <c r="N250" s="167"/>
      <c r="O250" s="168"/>
      <c r="P250" s="169"/>
      <c r="Q250" s="69"/>
    </row>
    <row r="251" spans="1:17" x14ac:dyDescent="0.25">
      <c r="D251" s="69"/>
      <c r="E251" s="69"/>
      <c r="F251" s="69"/>
      <c r="G251" s="69"/>
      <c r="H251" s="69"/>
      <c r="I251" s="69"/>
      <c r="J251" s="69"/>
      <c r="K251" s="69"/>
      <c r="M251" s="33"/>
      <c r="N251" s="167"/>
      <c r="O251" s="168"/>
      <c r="P251" s="169"/>
      <c r="Q251" s="69"/>
    </row>
    <row r="252" spans="1:17" ht="48" customHeight="1" x14ac:dyDescent="0.25">
      <c r="A252" s="162" t="s">
        <v>739</v>
      </c>
      <c r="B252" s="162"/>
      <c r="C252" s="162"/>
      <c r="D252" s="162"/>
      <c r="E252" s="162"/>
      <c r="F252" s="162"/>
      <c r="G252" s="162"/>
      <c r="H252" s="117"/>
      <c r="N252" s="167"/>
      <c r="O252" s="168"/>
      <c r="P252" s="169"/>
      <c r="Q252" s="69"/>
    </row>
    <row r="253" spans="1:17" ht="47.25" customHeight="1" thickBot="1" x14ac:dyDescent="0.3">
      <c r="A253" s="113"/>
      <c r="B253" s="113"/>
      <c r="C253" s="114"/>
      <c r="D253" s="173" t="s">
        <v>721</v>
      </c>
      <c r="E253" s="161"/>
      <c r="F253" s="160" t="s">
        <v>731</v>
      </c>
      <c r="G253" s="160"/>
      <c r="H253" s="117"/>
      <c r="N253" s="170"/>
      <c r="O253" s="171"/>
      <c r="P253" s="172"/>
      <c r="Q253" s="69"/>
    </row>
    <row r="254" spans="1:17" ht="32.25" customHeight="1" x14ac:dyDescent="0.25">
      <c r="D254" s="158" t="s">
        <v>637</v>
      </c>
      <c r="E254" s="229"/>
      <c r="F254" s="159" t="s">
        <v>637</v>
      </c>
      <c r="G254" s="159"/>
      <c r="H254" s="117"/>
      <c r="N254" s="123"/>
      <c r="O254" s="123"/>
      <c r="P254" s="123"/>
      <c r="Q254" s="69"/>
    </row>
    <row r="255" spans="1:17" ht="45" customHeight="1" x14ac:dyDescent="0.25">
      <c r="A255" s="225" t="s">
        <v>737</v>
      </c>
      <c r="B255" s="225"/>
      <c r="C255" s="226"/>
      <c r="D255" s="109" t="s">
        <v>24</v>
      </c>
      <c r="E255" s="110" t="s">
        <v>636</v>
      </c>
      <c r="F255" s="67" t="s">
        <v>24</v>
      </c>
      <c r="G255" s="67" t="s">
        <v>636</v>
      </c>
      <c r="H255" s="69"/>
      <c r="Q255" s="69"/>
    </row>
    <row r="256" spans="1:17" x14ac:dyDescent="0.25">
      <c r="A256" s="63" t="s">
        <v>659</v>
      </c>
      <c r="B256" s="63"/>
      <c r="C256" s="83"/>
      <c r="D256" s="90">
        <f t="shared" ref="D256:D262" si="89">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83">
        <f t="shared" ref="E256:E262" si="90">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42" t="str">
        <f t="shared" ref="F256:F262" si="91">IF(D256 = 0, "", (SUMIFS(PendingLengthOfCase, PendingMSO, "Criminal violation", PendingCriminalViolation, $I256, PendingInternalDisposition, "Sustained", PendingCloseDate, "&gt;="&amp;$B$9, PendingCloseDate, "&lt;="&amp;$B$10) + SUMIFS(OpenedLengthOfCase, OpenedMSO, "Criminal violation", OpenedCriminalViolation, $I256, OpenedInternalDisposition, "Sustained", OpenedCloseDate, "&gt;="&amp;$B$9, OpenedCloseDate, "&lt;="&amp;$B$10)) / (D256))</f>
        <v/>
      </c>
      <c r="G256" s="42" t="str">
        <f t="shared" ref="G256:G262" si="92">IF($E256 = 0, "", (SUMIFS(PendingLengthOfCase, PendingMSO, "Criminal violation", PendingCriminalViolation, $I256, PendingInternalDisposition, "&lt;&gt;Sustained", PendingCloseDate, "&gt;="&amp;$B$9, PendingCloseDate, "&lt;="&amp;$B$10) + SUMIFS(OpenedLengthOfCase, OpenedMSO, "Criminal violation", OpenedCriminalViolation, $I256, OpenedInternalDisposition, "&lt;&gt;Sustained", OpenedCloseDate, "&gt;="&amp;$B$9, OpenedCloseDate, "&lt;="&amp;$B$10)) / $E256)</f>
        <v/>
      </c>
      <c r="H256" s="69"/>
      <c r="Q256" s="69"/>
    </row>
    <row r="257" spans="1:17" x14ac:dyDescent="0.25">
      <c r="A257" s="32" t="s">
        <v>681</v>
      </c>
      <c r="B257" s="32"/>
      <c r="C257" s="80"/>
      <c r="D257" s="124">
        <f t="shared" si="89"/>
        <v>0</v>
      </c>
      <c r="E257" s="80">
        <f t="shared" si="90"/>
        <v>0</v>
      </c>
      <c r="F257" s="30" t="str">
        <f t="shared" si="91"/>
        <v/>
      </c>
      <c r="G257" s="30" t="str">
        <f t="shared" si="92"/>
        <v/>
      </c>
      <c r="H257" s="69"/>
      <c r="Q257" s="69"/>
    </row>
    <row r="258" spans="1:17" x14ac:dyDescent="0.25">
      <c r="A258" s="33" t="s">
        <v>682</v>
      </c>
      <c r="B258" s="33"/>
      <c r="C258" s="74"/>
      <c r="D258" s="49">
        <f t="shared" si="89"/>
        <v>0</v>
      </c>
      <c r="E258" s="74">
        <f t="shared" si="90"/>
        <v>0</v>
      </c>
      <c r="F258" s="29" t="str">
        <f t="shared" si="91"/>
        <v/>
      </c>
      <c r="G258" s="29" t="str">
        <f t="shared" si="92"/>
        <v/>
      </c>
      <c r="H258" s="69"/>
      <c r="Q258" s="69"/>
    </row>
    <row r="259" spans="1:17" x14ac:dyDescent="0.25">
      <c r="A259" s="32" t="s">
        <v>683</v>
      </c>
      <c r="B259" s="32"/>
      <c r="C259" s="80"/>
      <c r="D259" s="124">
        <f t="shared" si="89"/>
        <v>0</v>
      </c>
      <c r="E259" s="80">
        <f t="shared" si="90"/>
        <v>0</v>
      </c>
      <c r="F259" s="30" t="str">
        <f t="shared" si="91"/>
        <v/>
      </c>
      <c r="G259" s="30" t="str">
        <f t="shared" si="92"/>
        <v/>
      </c>
      <c r="H259" s="69"/>
      <c r="Q259" s="69"/>
    </row>
    <row r="260" spans="1:17" x14ac:dyDescent="0.25">
      <c r="A260" s="33" t="s">
        <v>648</v>
      </c>
      <c r="B260" s="33"/>
      <c r="C260" s="74"/>
      <c r="D260" s="49">
        <f t="shared" si="89"/>
        <v>0</v>
      </c>
      <c r="E260" s="74">
        <f t="shared" si="90"/>
        <v>0</v>
      </c>
      <c r="F260" s="29" t="str">
        <f t="shared" si="91"/>
        <v/>
      </c>
      <c r="G260" s="29" t="str">
        <f t="shared" si="92"/>
        <v/>
      </c>
      <c r="H260" s="69"/>
      <c r="Q260" s="69"/>
    </row>
    <row r="261" spans="1:17" x14ac:dyDescent="0.25">
      <c r="A261" s="32" t="s">
        <v>684</v>
      </c>
      <c r="B261" s="32"/>
      <c r="C261" s="80"/>
      <c r="D261" s="124">
        <f t="shared" si="89"/>
        <v>0</v>
      </c>
      <c r="E261" s="80">
        <f t="shared" si="90"/>
        <v>0</v>
      </c>
      <c r="F261" s="30" t="str">
        <f t="shared" si="91"/>
        <v/>
      </c>
      <c r="G261" s="30" t="str">
        <f t="shared" si="92"/>
        <v/>
      </c>
      <c r="H261" s="69"/>
      <c r="Q261" s="69"/>
    </row>
    <row r="262" spans="1:17" x14ac:dyDescent="0.25">
      <c r="A262" s="33" t="s">
        <v>685</v>
      </c>
      <c r="B262" s="33"/>
      <c r="C262" s="74"/>
      <c r="D262" s="49">
        <f t="shared" si="89"/>
        <v>0</v>
      </c>
      <c r="E262" s="74">
        <f t="shared" si="90"/>
        <v>0</v>
      </c>
      <c r="F262" s="29" t="str">
        <f t="shared" si="91"/>
        <v/>
      </c>
      <c r="G262" s="29" t="str">
        <f t="shared" si="92"/>
        <v/>
      </c>
      <c r="H262" s="69"/>
      <c r="Q262" s="69"/>
    </row>
    <row r="263" spans="1:17" x14ac:dyDescent="0.25">
      <c r="A263" s="82"/>
      <c r="B263" s="82"/>
      <c r="C263" s="83"/>
      <c r="D263" s="125">
        <f>SUM(D256:D262)</f>
        <v>0</v>
      </c>
      <c r="E263" s="97">
        <f>SUM(E256:E262)</f>
        <v>0</v>
      </c>
      <c r="F263" s="78" t="str">
        <f>IF(D263 = 0, "", (SUMIFS(PendingLengthOfCase, PendingMSO, "Criminal violation", PendingInternalDisposition, "Sustained", PendingCloseDate, "&gt;="&amp;$B$9, PendingCloseDate, "&lt;="&amp;$B$10) + SUMIFS(OpenedLengthOfCase, OpenedMSO, "Criminal violation", OpenedInternalDisposition, "Sustained", OpenedCloseDate, "&gt;="&amp;$B$9, OpenedCloseDate, "&lt;="&amp;$B$10)) / D263)</f>
        <v/>
      </c>
      <c r="G263" s="78" t="str">
        <f>IF(E263 = 0, "", (SUMIFS(PendingLengthOfCase, PendingMSO, "Criminal violation", PendingInternalDisposition, "&lt;&gt;Sustained", PendingCloseDate, "&gt;="&amp;$B$9, PendingCloseDate, "&lt;="&amp;$B$10) + SUMIFS(OpenedLengthOfCase, OpenedMSO, "Criminal violation", OpenedInternalDisposition, "&lt;&gt;Sustained", OpenedCloseDate, "&gt;="&amp;$B$9, OpenedCloseDate, "&lt;="&amp;$B$10)) / E263)</f>
        <v/>
      </c>
      <c r="H263" s="69"/>
      <c r="Q263" s="69"/>
    </row>
    <row r="264" spans="1:17" x14ac:dyDescent="0.25">
      <c r="F264" s="69"/>
      <c r="G264" s="69"/>
      <c r="H264" s="69"/>
      <c r="I264" s="69"/>
      <c r="J264" s="69"/>
      <c r="K264" s="69"/>
      <c r="L264" s="33"/>
      <c r="M264" s="69"/>
      <c r="N264" s="69"/>
      <c r="O264" s="69"/>
      <c r="P264" s="69"/>
      <c r="Q264" s="69"/>
    </row>
    <row r="265" spans="1:17" x14ac:dyDescent="0.25">
      <c r="A265" s="246" t="str">
        <f>$B$8&amp;": Discipline Issued"</f>
        <v>Q2: Discipline Issued</v>
      </c>
      <c r="B265" s="246"/>
      <c r="C265" s="246"/>
      <c r="D265" s="246"/>
      <c r="E265" s="246"/>
      <c r="F265" s="246"/>
      <c r="G265" s="246"/>
      <c r="H265" s="246"/>
      <c r="I265" s="246"/>
      <c r="J265" s="246"/>
      <c r="K265" s="246"/>
      <c r="L265" s="246"/>
      <c r="M265" s="246"/>
      <c r="N265" s="246"/>
      <c r="O265" s="246"/>
      <c r="P265" s="246"/>
      <c r="Q265" s="246"/>
    </row>
    <row r="266" spans="1:17" x14ac:dyDescent="0.25">
      <c r="A266" s="246"/>
      <c r="B266" s="246"/>
      <c r="C266" s="246"/>
      <c r="D266" s="246"/>
      <c r="E266" s="246"/>
      <c r="F266" s="246"/>
      <c r="G266" s="246"/>
      <c r="H266" s="246"/>
      <c r="I266" s="246"/>
      <c r="J266" s="246"/>
      <c r="K266" s="246"/>
      <c r="L266" s="246"/>
      <c r="M266" s="246"/>
      <c r="N266" s="246"/>
      <c r="O266" s="246"/>
      <c r="P266" s="246"/>
      <c r="Q266" s="246"/>
    </row>
    <row r="267" spans="1:17" ht="21" customHeight="1" x14ac:dyDescent="0.25">
      <c r="A267" s="175" t="s">
        <v>727</v>
      </c>
      <c r="B267" s="175"/>
      <c r="C267" s="175"/>
      <c r="D267" s="175"/>
      <c r="E267" s="175"/>
      <c r="F267" s="175"/>
      <c r="G267" s="175"/>
      <c r="H267" s="175"/>
      <c r="I267" s="175"/>
      <c r="J267" s="175"/>
      <c r="K267" s="175"/>
      <c r="L267" s="175"/>
      <c r="M267" s="175"/>
      <c r="N267" s="175"/>
      <c r="O267" s="175"/>
      <c r="P267" s="175"/>
      <c r="Q267" s="175"/>
    </row>
    <row r="268" spans="1:17" ht="75" x14ac:dyDescent="0.25">
      <c r="A268" s="223" t="s">
        <v>700</v>
      </c>
      <c r="B268" s="223"/>
      <c r="C268" s="224"/>
      <c r="D268" s="7" t="s">
        <v>663</v>
      </c>
      <c r="E268" s="7" t="s">
        <v>664</v>
      </c>
      <c r="F268" s="7" t="s">
        <v>665</v>
      </c>
      <c r="G268" s="7" t="s">
        <v>666</v>
      </c>
      <c r="H268" s="7" t="s">
        <v>667</v>
      </c>
      <c r="I268" s="7" t="s">
        <v>668</v>
      </c>
      <c r="J268" s="7" t="s">
        <v>669</v>
      </c>
      <c r="K268" s="7" t="s">
        <v>670</v>
      </c>
      <c r="L268" s="89" t="s">
        <v>671</v>
      </c>
      <c r="M268" s="7" t="s">
        <v>701</v>
      </c>
      <c r="N268" s="156" t="s">
        <v>33</v>
      </c>
      <c r="O268" s="156"/>
      <c r="P268" s="157">
        <f>'Start Here'!F$13</f>
        <v>0</v>
      </c>
      <c r="Q268" s="157"/>
    </row>
    <row r="269" spans="1:17" x14ac:dyDescent="0.25">
      <c r="A269" s="81" t="s">
        <v>658</v>
      </c>
      <c r="B269" s="82"/>
      <c r="C269" s="83"/>
      <c r="D269" s="82">
        <f t="shared" ref="D269:L277" si="93">COUNTIFS(PendingMSSO, $A269, PendingDiscipline, D$268, PendingStatus, "Closed", PendingCloseDate, "&gt;="&amp;$B$9, PendingCloseDate, "&lt;="&amp;$B$10) + COUNTIFS(OpenedMSSO, $A269, OpenedDiscipline, D$268, OpenedStatus, "Closed", OpenedCloseDate, "&gt;="&amp;$B$9, OpenedCloseDate, "&lt;="&amp;$B$10)</f>
        <v>0</v>
      </c>
      <c r="E269" s="82">
        <f t="shared" si="93"/>
        <v>0</v>
      </c>
      <c r="F269" s="82">
        <f t="shared" si="93"/>
        <v>0</v>
      </c>
      <c r="G269" s="82">
        <f t="shared" si="93"/>
        <v>0</v>
      </c>
      <c r="H269" s="82">
        <f t="shared" si="93"/>
        <v>0</v>
      </c>
      <c r="I269" s="82">
        <f t="shared" si="93"/>
        <v>0</v>
      </c>
      <c r="J269" s="82">
        <f t="shared" si="93"/>
        <v>0</v>
      </c>
      <c r="K269" s="82">
        <f t="shared" si="93"/>
        <v>0</v>
      </c>
      <c r="L269" s="83">
        <f t="shared" si="93"/>
        <v>0</v>
      </c>
      <c r="M269" s="90">
        <f>SUM(D269:L269)</f>
        <v>0</v>
      </c>
      <c r="N269" s="156" t="s">
        <v>34</v>
      </c>
      <c r="O269" s="156"/>
      <c r="P269" s="12">
        <f>'Start Here'!$C$16</f>
        <v>2023</v>
      </c>
    </row>
    <row r="270" spans="1:17" x14ac:dyDescent="0.25">
      <c r="A270" s="2" t="s">
        <v>651</v>
      </c>
      <c r="B270" s="76"/>
      <c r="C270" s="80"/>
      <c r="D270" s="76">
        <f t="shared" si="93"/>
        <v>0</v>
      </c>
      <c r="E270" s="76">
        <f t="shared" si="93"/>
        <v>0</v>
      </c>
      <c r="F270" s="76">
        <f t="shared" si="93"/>
        <v>0</v>
      </c>
      <c r="G270" s="76">
        <f t="shared" si="93"/>
        <v>0</v>
      </c>
      <c r="H270" s="76">
        <f t="shared" si="93"/>
        <v>0</v>
      </c>
      <c r="I270" s="76">
        <f t="shared" si="93"/>
        <v>0</v>
      </c>
      <c r="J270" s="76">
        <f t="shared" si="93"/>
        <v>0</v>
      </c>
      <c r="K270" s="76">
        <f t="shared" si="93"/>
        <v>0</v>
      </c>
      <c r="L270" s="80">
        <f t="shared" si="93"/>
        <v>0</v>
      </c>
      <c r="M270" s="76">
        <f t="shared" ref="M270:M278" si="94">SUM(D270:L270)</f>
        <v>0</v>
      </c>
    </row>
    <row r="271" spans="1:17" x14ac:dyDescent="0.25">
      <c r="A271" s="1" t="s">
        <v>652</v>
      </c>
      <c r="C271" s="74"/>
      <c r="D271">
        <f t="shared" si="93"/>
        <v>0</v>
      </c>
      <c r="E271">
        <f t="shared" si="93"/>
        <v>0</v>
      </c>
      <c r="F271">
        <f t="shared" si="93"/>
        <v>0</v>
      </c>
      <c r="G271">
        <f t="shared" si="93"/>
        <v>0</v>
      </c>
      <c r="H271">
        <f t="shared" si="93"/>
        <v>0</v>
      </c>
      <c r="I271">
        <f t="shared" si="93"/>
        <v>0</v>
      </c>
      <c r="J271">
        <f t="shared" si="93"/>
        <v>0</v>
      </c>
      <c r="K271">
        <f t="shared" si="93"/>
        <v>0</v>
      </c>
      <c r="L271" s="74">
        <f t="shared" si="93"/>
        <v>0</v>
      </c>
      <c r="M271">
        <f t="shared" si="94"/>
        <v>0</v>
      </c>
    </row>
    <row r="272" spans="1:17" x14ac:dyDescent="0.25">
      <c r="A272" s="2" t="s">
        <v>653</v>
      </c>
      <c r="B272" s="76"/>
      <c r="C272" s="80"/>
      <c r="D272" s="76">
        <f t="shared" si="93"/>
        <v>0</v>
      </c>
      <c r="E272" s="76">
        <f t="shared" si="93"/>
        <v>0</v>
      </c>
      <c r="F272" s="76">
        <f t="shared" si="93"/>
        <v>0</v>
      </c>
      <c r="G272" s="76">
        <f t="shared" si="93"/>
        <v>0</v>
      </c>
      <c r="H272" s="76">
        <f t="shared" si="93"/>
        <v>0</v>
      </c>
      <c r="I272" s="76">
        <f t="shared" si="93"/>
        <v>0</v>
      </c>
      <c r="J272" s="76">
        <f t="shared" si="93"/>
        <v>0</v>
      </c>
      <c r="K272" s="76">
        <f t="shared" si="93"/>
        <v>0</v>
      </c>
      <c r="L272" s="80">
        <f t="shared" si="93"/>
        <v>0</v>
      </c>
      <c r="M272" s="76">
        <f t="shared" si="94"/>
        <v>0</v>
      </c>
    </row>
    <row r="273" spans="1:13" x14ac:dyDescent="0.25">
      <c r="A273" s="1" t="s">
        <v>654</v>
      </c>
      <c r="C273" s="74"/>
      <c r="D273">
        <f t="shared" si="93"/>
        <v>0</v>
      </c>
      <c r="E273">
        <f t="shared" si="93"/>
        <v>0</v>
      </c>
      <c r="F273">
        <f t="shared" si="93"/>
        <v>0</v>
      </c>
      <c r="G273">
        <f t="shared" si="93"/>
        <v>0</v>
      </c>
      <c r="H273">
        <f t="shared" si="93"/>
        <v>0</v>
      </c>
      <c r="I273">
        <f t="shared" si="93"/>
        <v>0</v>
      </c>
      <c r="J273">
        <f t="shared" si="93"/>
        <v>0</v>
      </c>
      <c r="K273">
        <f t="shared" si="93"/>
        <v>0</v>
      </c>
      <c r="L273" s="74">
        <f t="shared" si="93"/>
        <v>0</v>
      </c>
      <c r="M273">
        <f t="shared" si="94"/>
        <v>0</v>
      </c>
    </row>
    <row r="274" spans="1:13" x14ac:dyDescent="0.25">
      <c r="A274" s="2" t="s">
        <v>655</v>
      </c>
      <c r="B274" s="76"/>
      <c r="C274" s="80"/>
      <c r="D274" s="76">
        <f t="shared" si="93"/>
        <v>0</v>
      </c>
      <c r="E274" s="76">
        <f t="shared" si="93"/>
        <v>0</v>
      </c>
      <c r="F274" s="76">
        <f t="shared" si="93"/>
        <v>0</v>
      </c>
      <c r="G274" s="76">
        <f t="shared" si="93"/>
        <v>0</v>
      </c>
      <c r="H274" s="76">
        <f t="shared" si="93"/>
        <v>0</v>
      </c>
      <c r="I274" s="76">
        <f t="shared" si="93"/>
        <v>0</v>
      </c>
      <c r="J274" s="76">
        <f t="shared" si="93"/>
        <v>0</v>
      </c>
      <c r="K274" s="76">
        <f t="shared" si="93"/>
        <v>0</v>
      </c>
      <c r="L274" s="80">
        <f t="shared" si="93"/>
        <v>0</v>
      </c>
      <c r="M274" s="76">
        <f t="shared" si="94"/>
        <v>0</v>
      </c>
    </row>
    <row r="275" spans="1:13" x14ac:dyDescent="0.25">
      <c r="A275" s="1" t="s">
        <v>656</v>
      </c>
      <c r="C275" s="74"/>
      <c r="D275">
        <f t="shared" si="93"/>
        <v>0</v>
      </c>
      <c r="E275">
        <f t="shared" si="93"/>
        <v>0</v>
      </c>
      <c r="F275">
        <f t="shared" si="93"/>
        <v>0</v>
      </c>
      <c r="G275">
        <f t="shared" si="93"/>
        <v>0</v>
      </c>
      <c r="H275">
        <f t="shared" si="93"/>
        <v>0</v>
      </c>
      <c r="I275">
        <f t="shared" si="93"/>
        <v>0</v>
      </c>
      <c r="J275">
        <f t="shared" si="93"/>
        <v>0</v>
      </c>
      <c r="K275">
        <f t="shared" si="93"/>
        <v>0</v>
      </c>
      <c r="L275" s="74">
        <f t="shared" si="93"/>
        <v>0</v>
      </c>
      <c r="M275">
        <f t="shared" si="94"/>
        <v>0</v>
      </c>
    </row>
    <row r="276" spans="1:13" x14ac:dyDescent="0.25">
      <c r="A276" s="2" t="s">
        <v>5</v>
      </c>
      <c r="B276" s="76"/>
      <c r="C276" s="80"/>
      <c r="D276" s="76">
        <f t="shared" si="93"/>
        <v>0</v>
      </c>
      <c r="E276" s="76">
        <f t="shared" si="93"/>
        <v>0</v>
      </c>
      <c r="F276" s="76">
        <f t="shared" si="93"/>
        <v>0</v>
      </c>
      <c r="G276" s="76">
        <f t="shared" si="93"/>
        <v>0</v>
      </c>
      <c r="H276" s="76">
        <f t="shared" si="93"/>
        <v>0</v>
      </c>
      <c r="I276" s="76">
        <f t="shared" si="93"/>
        <v>0</v>
      </c>
      <c r="J276" s="76">
        <f t="shared" si="93"/>
        <v>0</v>
      </c>
      <c r="K276" s="76">
        <f t="shared" si="93"/>
        <v>0</v>
      </c>
      <c r="L276" s="80">
        <f t="shared" si="93"/>
        <v>0</v>
      </c>
      <c r="M276" s="76">
        <f t="shared" si="94"/>
        <v>0</v>
      </c>
    </row>
    <row r="277" spans="1:13" x14ac:dyDescent="0.25">
      <c r="A277" s="1" t="s">
        <v>657</v>
      </c>
      <c r="C277" s="74"/>
      <c r="D277">
        <f t="shared" si="93"/>
        <v>0</v>
      </c>
      <c r="E277">
        <f t="shared" si="93"/>
        <v>0</v>
      </c>
      <c r="F277">
        <f t="shared" si="93"/>
        <v>0</v>
      </c>
      <c r="G277">
        <f t="shared" si="93"/>
        <v>0</v>
      </c>
      <c r="H277">
        <f t="shared" si="93"/>
        <v>0</v>
      </c>
      <c r="I277">
        <f t="shared" si="93"/>
        <v>0</v>
      </c>
      <c r="J277">
        <f t="shared" si="93"/>
        <v>0</v>
      </c>
      <c r="K277">
        <f t="shared" si="93"/>
        <v>0</v>
      </c>
      <c r="L277" s="74">
        <f t="shared" si="93"/>
        <v>0</v>
      </c>
      <c r="M277">
        <f t="shared" si="94"/>
        <v>0</v>
      </c>
    </row>
    <row r="278" spans="1:13" x14ac:dyDescent="0.25">
      <c r="A278" s="28" t="s">
        <v>695</v>
      </c>
      <c r="B278" s="87"/>
      <c r="C278" s="88"/>
      <c r="D278" s="87">
        <f>SUM(D269:D277)</f>
        <v>0</v>
      </c>
      <c r="E278" s="87">
        <f t="shared" ref="E278:L278" si="95">SUM(E269:E277)</f>
        <v>0</v>
      </c>
      <c r="F278" s="87">
        <f t="shared" si="95"/>
        <v>0</v>
      </c>
      <c r="G278" s="87">
        <f t="shared" si="95"/>
        <v>0</v>
      </c>
      <c r="H278" s="87">
        <f t="shared" si="95"/>
        <v>0</v>
      </c>
      <c r="I278" s="87">
        <f t="shared" si="95"/>
        <v>0</v>
      </c>
      <c r="J278" s="87">
        <f t="shared" si="95"/>
        <v>0</v>
      </c>
      <c r="K278" s="87">
        <f t="shared" si="95"/>
        <v>0</v>
      </c>
      <c r="L278" s="88">
        <f t="shared" si="95"/>
        <v>0</v>
      </c>
      <c r="M278" s="91">
        <f t="shared" si="94"/>
        <v>0</v>
      </c>
    </row>
    <row r="280" spans="1:13" x14ac:dyDescent="0.25">
      <c r="A280" s="223" t="s">
        <v>698</v>
      </c>
      <c r="B280" s="223"/>
      <c r="C280" s="224"/>
      <c r="D280" s="3"/>
      <c r="E280" s="3"/>
      <c r="F280" s="3"/>
      <c r="G280" s="3"/>
      <c r="H280" s="3"/>
      <c r="I280" s="3"/>
      <c r="J280" s="3"/>
      <c r="K280" s="3"/>
      <c r="L280" s="75"/>
    </row>
    <row r="281" spans="1:13" x14ac:dyDescent="0.25">
      <c r="A281" s="2" t="s">
        <v>660</v>
      </c>
      <c r="B281" s="76"/>
      <c r="C281" s="80"/>
      <c r="D281" s="76">
        <f t="shared" ref="D281:L290" si="96">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76">
        <f t="shared" si="96"/>
        <v>0</v>
      </c>
      <c r="F281" s="76">
        <f t="shared" si="96"/>
        <v>0</v>
      </c>
      <c r="G281" s="76">
        <f t="shared" si="96"/>
        <v>0</v>
      </c>
      <c r="H281" s="76">
        <f t="shared" si="96"/>
        <v>0</v>
      </c>
      <c r="I281" s="76">
        <f t="shared" si="96"/>
        <v>0</v>
      </c>
      <c r="J281" s="76">
        <f t="shared" si="96"/>
        <v>0</v>
      </c>
      <c r="K281" s="76">
        <f t="shared" si="96"/>
        <v>0</v>
      </c>
      <c r="L281" s="80">
        <f t="shared" si="96"/>
        <v>0</v>
      </c>
      <c r="M281" s="91">
        <f t="shared" ref="M281:M297" si="97">SUM(D281:L281)</f>
        <v>0</v>
      </c>
    </row>
    <row r="282" spans="1:13" x14ac:dyDescent="0.25">
      <c r="A282" s="1" t="s">
        <v>649</v>
      </c>
      <c r="C282" s="74"/>
      <c r="D282">
        <f t="shared" si="96"/>
        <v>0</v>
      </c>
      <c r="E282">
        <f t="shared" si="96"/>
        <v>0</v>
      </c>
      <c r="F282">
        <f t="shared" si="96"/>
        <v>0</v>
      </c>
      <c r="G282">
        <f t="shared" si="96"/>
        <v>0</v>
      </c>
      <c r="H282">
        <f t="shared" si="96"/>
        <v>0</v>
      </c>
      <c r="I282">
        <f t="shared" si="96"/>
        <v>0</v>
      </c>
      <c r="J282">
        <f t="shared" si="96"/>
        <v>0</v>
      </c>
      <c r="K282">
        <f t="shared" si="96"/>
        <v>0</v>
      </c>
      <c r="L282" s="74">
        <f t="shared" si="96"/>
        <v>0</v>
      </c>
      <c r="M282">
        <f t="shared" si="97"/>
        <v>0</v>
      </c>
    </row>
    <row r="283" spans="1:13" x14ac:dyDescent="0.25">
      <c r="A283" s="2" t="s">
        <v>650</v>
      </c>
      <c r="B283" s="76"/>
      <c r="C283" s="80"/>
      <c r="D283" s="76">
        <f t="shared" si="96"/>
        <v>0</v>
      </c>
      <c r="E283" s="76">
        <f t="shared" si="96"/>
        <v>0</v>
      </c>
      <c r="F283" s="76">
        <f t="shared" si="96"/>
        <v>0</v>
      </c>
      <c r="G283" s="76">
        <f t="shared" si="96"/>
        <v>0</v>
      </c>
      <c r="H283" s="76">
        <f t="shared" si="96"/>
        <v>0</v>
      </c>
      <c r="I283" s="76">
        <f t="shared" si="96"/>
        <v>0</v>
      </c>
      <c r="J283" s="76">
        <f t="shared" si="96"/>
        <v>0</v>
      </c>
      <c r="K283" s="76">
        <f t="shared" si="96"/>
        <v>0</v>
      </c>
      <c r="L283" s="80">
        <f t="shared" si="96"/>
        <v>0</v>
      </c>
      <c r="M283" s="76">
        <f t="shared" si="97"/>
        <v>0</v>
      </c>
    </row>
    <row r="284" spans="1:13" x14ac:dyDescent="0.25">
      <c r="A284" s="1" t="s">
        <v>686</v>
      </c>
      <c r="C284" s="74"/>
      <c r="D284">
        <f t="shared" si="96"/>
        <v>0</v>
      </c>
      <c r="E284">
        <f t="shared" si="96"/>
        <v>0</v>
      </c>
      <c r="F284">
        <f t="shared" si="96"/>
        <v>0</v>
      </c>
      <c r="G284">
        <f t="shared" si="96"/>
        <v>0</v>
      </c>
      <c r="H284">
        <f t="shared" si="96"/>
        <v>0</v>
      </c>
      <c r="I284">
        <f t="shared" si="96"/>
        <v>0</v>
      </c>
      <c r="J284">
        <f t="shared" si="96"/>
        <v>0</v>
      </c>
      <c r="K284">
        <f t="shared" si="96"/>
        <v>0</v>
      </c>
      <c r="L284" s="74">
        <f t="shared" si="96"/>
        <v>0</v>
      </c>
      <c r="M284">
        <f t="shared" si="97"/>
        <v>0</v>
      </c>
    </row>
    <row r="285" spans="1:13" x14ac:dyDescent="0.25">
      <c r="A285" s="2" t="s">
        <v>661</v>
      </c>
      <c r="B285" s="76"/>
      <c r="C285" s="80"/>
      <c r="D285" s="76">
        <f t="shared" si="96"/>
        <v>0</v>
      </c>
      <c r="E285" s="76">
        <f t="shared" si="96"/>
        <v>0</v>
      </c>
      <c r="F285" s="76">
        <f t="shared" si="96"/>
        <v>0</v>
      </c>
      <c r="G285" s="76">
        <f t="shared" si="96"/>
        <v>0</v>
      </c>
      <c r="H285" s="76">
        <f t="shared" si="96"/>
        <v>0</v>
      </c>
      <c r="I285" s="76">
        <f t="shared" si="96"/>
        <v>0</v>
      </c>
      <c r="J285" s="76">
        <f t="shared" si="96"/>
        <v>0</v>
      </c>
      <c r="K285" s="76">
        <f t="shared" si="96"/>
        <v>0</v>
      </c>
      <c r="L285" s="80">
        <f t="shared" si="96"/>
        <v>0</v>
      </c>
      <c r="M285" s="76">
        <f t="shared" si="97"/>
        <v>0</v>
      </c>
    </row>
    <row r="286" spans="1:13" x14ac:dyDescent="0.25">
      <c r="A286" s="1" t="s">
        <v>687</v>
      </c>
      <c r="C286" s="74"/>
      <c r="D286">
        <f t="shared" si="96"/>
        <v>0</v>
      </c>
      <c r="E286">
        <f t="shared" si="96"/>
        <v>0</v>
      </c>
      <c r="F286">
        <f t="shared" si="96"/>
        <v>0</v>
      </c>
      <c r="G286">
        <f t="shared" si="96"/>
        <v>0</v>
      </c>
      <c r="H286">
        <f t="shared" si="96"/>
        <v>0</v>
      </c>
      <c r="I286">
        <f t="shared" si="96"/>
        <v>0</v>
      </c>
      <c r="J286">
        <f t="shared" si="96"/>
        <v>0</v>
      </c>
      <c r="K286">
        <f t="shared" si="96"/>
        <v>0</v>
      </c>
      <c r="L286" s="74">
        <f t="shared" si="96"/>
        <v>0</v>
      </c>
      <c r="M286">
        <f t="shared" si="97"/>
        <v>0</v>
      </c>
    </row>
    <row r="287" spans="1:13" x14ac:dyDescent="0.25">
      <c r="A287" s="2" t="s">
        <v>688</v>
      </c>
      <c r="B287" s="76"/>
      <c r="C287" s="80"/>
      <c r="D287" s="76">
        <f t="shared" si="96"/>
        <v>0</v>
      </c>
      <c r="E287" s="76">
        <f t="shared" si="96"/>
        <v>0</v>
      </c>
      <c r="F287" s="76">
        <f t="shared" si="96"/>
        <v>0</v>
      </c>
      <c r="G287" s="76">
        <f t="shared" si="96"/>
        <v>0</v>
      </c>
      <c r="H287" s="76">
        <f t="shared" si="96"/>
        <v>0</v>
      </c>
      <c r="I287" s="76">
        <f t="shared" si="96"/>
        <v>0</v>
      </c>
      <c r="J287" s="76">
        <f t="shared" si="96"/>
        <v>0</v>
      </c>
      <c r="K287" s="76">
        <f t="shared" si="96"/>
        <v>0</v>
      </c>
      <c r="L287" s="80">
        <f t="shared" si="96"/>
        <v>0</v>
      </c>
      <c r="M287" s="76">
        <f t="shared" si="97"/>
        <v>0</v>
      </c>
    </row>
    <row r="288" spans="1:13" x14ac:dyDescent="0.25">
      <c r="A288" s="1" t="s">
        <v>662</v>
      </c>
      <c r="C288" s="74"/>
      <c r="D288">
        <f t="shared" si="96"/>
        <v>0</v>
      </c>
      <c r="E288">
        <f t="shared" si="96"/>
        <v>0</v>
      </c>
      <c r="F288">
        <f t="shared" si="96"/>
        <v>0</v>
      </c>
      <c r="G288">
        <f t="shared" si="96"/>
        <v>0</v>
      </c>
      <c r="H288">
        <f t="shared" si="96"/>
        <v>0</v>
      </c>
      <c r="I288">
        <f t="shared" si="96"/>
        <v>0</v>
      </c>
      <c r="J288">
        <f t="shared" si="96"/>
        <v>0</v>
      </c>
      <c r="K288">
        <f t="shared" si="96"/>
        <v>0</v>
      </c>
      <c r="L288" s="74">
        <f t="shared" si="96"/>
        <v>0</v>
      </c>
      <c r="M288">
        <f t="shared" si="97"/>
        <v>0</v>
      </c>
    </row>
    <row r="289" spans="1:13" x14ac:dyDescent="0.25">
      <c r="A289" s="2" t="s">
        <v>672</v>
      </c>
      <c r="B289" s="76"/>
      <c r="C289" s="80"/>
      <c r="D289" s="76">
        <f t="shared" si="96"/>
        <v>0</v>
      </c>
      <c r="E289" s="76">
        <f t="shared" si="96"/>
        <v>0</v>
      </c>
      <c r="F289" s="76">
        <f t="shared" si="96"/>
        <v>0</v>
      </c>
      <c r="G289" s="76">
        <f t="shared" si="96"/>
        <v>0</v>
      </c>
      <c r="H289" s="76">
        <f t="shared" si="96"/>
        <v>0</v>
      </c>
      <c r="I289" s="76">
        <f t="shared" si="96"/>
        <v>0</v>
      </c>
      <c r="J289" s="76">
        <f t="shared" si="96"/>
        <v>0</v>
      </c>
      <c r="K289" s="76">
        <f t="shared" si="96"/>
        <v>0</v>
      </c>
      <c r="L289" s="80">
        <f t="shared" si="96"/>
        <v>0</v>
      </c>
      <c r="M289" s="76">
        <f t="shared" si="97"/>
        <v>0</v>
      </c>
    </row>
    <row r="290" spans="1:13" x14ac:dyDescent="0.25">
      <c r="A290" s="1" t="s">
        <v>676</v>
      </c>
      <c r="C290" s="74"/>
      <c r="D290">
        <f t="shared" si="96"/>
        <v>0</v>
      </c>
      <c r="E290">
        <f t="shared" si="96"/>
        <v>0</v>
      </c>
      <c r="F290">
        <f t="shared" si="96"/>
        <v>0</v>
      </c>
      <c r="G290">
        <f t="shared" si="96"/>
        <v>0</v>
      </c>
      <c r="H290">
        <f t="shared" si="96"/>
        <v>0</v>
      </c>
      <c r="I290">
        <f t="shared" si="96"/>
        <v>0</v>
      </c>
      <c r="J290">
        <f t="shared" si="96"/>
        <v>0</v>
      </c>
      <c r="K290">
        <f t="shared" si="96"/>
        <v>0</v>
      </c>
      <c r="L290" s="74">
        <f t="shared" si="96"/>
        <v>0</v>
      </c>
      <c r="M290">
        <f t="shared" si="97"/>
        <v>0</v>
      </c>
    </row>
    <row r="291" spans="1:13" x14ac:dyDescent="0.25">
      <c r="A291" s="2" t="s">
        <v>677</v>
      </c>
      <c r="B291" s="76"/>
      <c r="C291" s="80"/>
      <c r="D291" s="76">
        <f t="shared" ref="D291:L296" si="98">COUNTIFS(PendingMSSO, "Other rule violation", PendingSustainedRuleViolation, $A291, PendingDiscipline, D$268, PendingStatus, "Closed", PendingCloseDate, "&gt;="&amp;$B$9, PendingCloseDate, "&lt;="&amp;$B$10) + COUNTIFS(OpenedMSSO, "Other rule violation", OpenedSustainedRuleViolation, $A291, OpenedDiscipline, D$268, OpenedStatus, "Closed", OpenedCloseDate, "&gt;="&amp;$B$9, OpenedCloseDate, "&lt;="&amp;$B$10)</f>
        <v>0</v>
      </c>
      <c r="E291" s="76">
        <f t="shared" si="98"/>
        <v>0</v>
      </c>
      <c r="F291" s="76">
        <f t="shared" si="98"/>
        <v>0</v>
      </c>
      <c r="G291" s="76">
        <f t="shared" si="98"/>
        <v>0</v>
      </c>
      <c r="H291" s="76">
        <f t="shared" si="98"/>
        <v>0</v>
      </c>
      <c r="I291" s="76">
        <f t="shared" si="98"/>
        <v>0</v>
      </c>
      <c r="J291" s="76">
        <f t="shared" si="98"/>
        <v>0</v>
      </c>
      <c r="K291" s="76">
        <f t="shared" si="98"/>
        <v>0</v>
      </c>
      <c r="L291" s="80">
        <f t="shared" si="98"/>
        <v>0</v>
      </c>
      <c r="M291" s="76">
        <f t="shared" si="97"/>
        <v>0</v>
      </c>
    </row>
    <row r="292" spans="1:13" x14ac:dyDescent="0.25">
      <c r="A292" s="1" t="s">
        <v>689</v>
      </c>
      <c r="C292" s="74"/>
      <c r="D292">
        <f t="shared" si="98"/>
        <v>0</v>
      </c>
      <c r="E292">
        <f t="shared" si="98"/>
        <v>0</v>
      </c>
      <c r="F292">
        <f t="shared" si="98"/>
        <v>0</v>
      </c>
      <c r="G292">
        <f t="shared" si="98"/>
        <v>0</v>
      </c>
      <c r="H292">
        <f t="shared" si="98"/>
        <v>0</v>
      </c>
      <c r="I292">
        <f t="shared" si="98"/>
        <v>0</v>
      </c>
      <c r="J292">
        <f t="shared" si="98"/>
        <v>0</v>
      </c>
      <c r="K292">
        <f t="shared" si="98"/>
        <v>0</v>
      </c>
      <c r="L292" s="74">
        <f t="shared" si="98"/>
        <v>0</v>
      </c>
      <c r="M292">
        <f t="shared" si="97"/>
        <v>0</v>
      </c>
    </row>
    <row r="293" spans="1:13" x14ac:dyDescent="0.25">
      <c r="A293" s="2" t="s">
        <v>678</v>
      </c>
      <c r="B293" s="76"/>
      <c r="C293" s="80"/>
      <c r="D293" s="76">
        <f t="shared" si="98"/>
        <v>0</v>
      </c>
      <c r="E293" s="76">
        <f t="shared" si="98"/>
        <v>0</v>
      </c>
      <c r="F293" s="76">
        <f t="shared" si="98"/>
        <v>0</v>
      </c>
      <c r="G293" s="76">
        <f t="shared" si="98"/>
        <v>0</v>
      </c>
      <c r="H293" s="76">
        <f t="shared" si="98"/>
        <v>0</v>
      </c>
      <c r="I293" s="76">
        <f t="shared" si="98"/>
        <v>0</v>
      </c>
      <c r="J293" s="76">
        <f t="shared" si="98"/>
        <v>0</v>
      </c>
      <c r="K293" s="76">
        <f t="shared" si="98"/>
        <v>0</v>
      </c>
      <c r="L293" s="80">
        <f t="shared" si="98"/>
        <v>0</v>
      </c>
      <c r="M293" s="76">
        <f t="shared" si="97"/>
        <v>0</v>
      </c>
    </row>
    <row r="294" spans="1:13" x14ac:dyDescent="0.25">
      <c r="A294" s="1" t="s">
        <v>690</v>
      </c>
      <c r="C294" s="74"/>
      <c r="D294">
        <f t="shared" si="98"/>
        <v>0</v>
      </c>
      <c r="E294">
        <f t="shared" si="98"/>
        <v>0</v>
      </c>
      <c r="F294">
        <f t="shared" si="98"/>
        <v>0</v>
      </c>
      <c r="G294">
        <f t="shared" si="98"/>
        <v>0</v>
      </c>
      <c r="H294">
        <f t="shared" si="98"/>
        <v>0</v>
      </c>
      <c r="I294">
        <f t="shared" si="98"/>
        <v>0</v>
      </c>
      <c r="J294">
        <f t="shared" si="98"/>
        <v>0</v>
      </c>
      <c r="K294">
        <f t="shared" si="98"/>
        <v>0</v>
      </c>
      <c r="L294" s="74">
        <f t="shared" si="98"/>
        <v>0</v>
      </c>
      <c r="M294">
        <f t="shared" si="97"/>
        <v>0</v>
      </c>
    </row>
    <row r="295" spans="1:13" x14ac:dyDescent="0.25">
      <c r="A295" s="2" t="s">
        <v>679</v>
      </c>
      <c r="B295" s="76"/>
      <c r="C295" s="80"/>
      <c r="D295" s="76">
        <f t="shared" si="98"/>
        <v>0</v>
      </c>
      <c r="E295" s="76">
        <f t="shared" si="98"/>
        <v>0</v>
      </c>
      <c r="F295" s="76">
        <f t="shared" si="98"/>
        <v>0</v>
      </c>
      <c r="G295" s="76">
        <f t="shared" si="98"/>
        <v>0</v>
      </c>
      <c r="H295" s="76">
        <f t="shared" si="98"/>
        <v>0</v>
      </c>
      <c r="I295" s="76">
        <f t="shared" si="98"/>
        <v>0</v>
      </c>
      <c r="J295" s="76">
        <f t="shared" si="98"/>
        <v>0</v>
      </c>
      <c r="K295" s="76">
        <f t="shared" si="98"/>
        <v>0</v>
      </c>
      <c r="L295" s="80">
        <f t="shared" si="98"/>
        <v>0</v>
      </c>
      <c r="M295" s="76">
        <f t="shared" si="97"/>
        <v>0</v>
      </c>
    </row>
    <row r="296" spans="1:13" x14ac:dyDescent="0.25">
      <c r="A296" s="1" t="s">
        <v>680</v>
      </c>
      <c r="C296" s="74"/>
      <c r="D296">
        <f t="shared" si="98"/>
        <v>0</v>
      </c>
      <c r="E296">
        <f t="shared" si="98"/>
        <v>0</v>
      </c>
      <c r="F296">
        <f t="shared" si="98"/>
        <v>0</v>
      </c>
      <c r="G296">
        <f t="shared" si="98"/>
        <v>0</v>
      </c>
      <c r="H296">
        <f t="shared" si="98"/>
        <v>0</v>
      </c>
      <c r="I296">
        <f t="shared" si="98"/>
        <v>0</v>
      </c>
      <c r="J296">
        <f t="shared" si="98"/>
        <v>0</v>
      </c>
      <c r="K296">
        <f t="shared" si="98"/>
        <v>0</v>
      </c>
      <c r="L296" s="74">
        <f t="shared" si="98"/>
        <v>0</v>
      </c>
      <c r="M296">
        <f t="shared" si="97"/>
        <v>0</v>
      </c>
    </row>
    <row r="297" spans="1:13" x14ac:dyDescent="0.25">
      <c r="A297" s="28" t="s">
        <v>696</v>
      </c>
      <c r="B297" s="87"/>
      <c r="C297" s="88"/>
      <c r="D297" s="87">
        <f>SUM(D281:D296)</f>
        <v>0</v>
      </c>
      <c r="E297" s="87">
        <f t="shared" ref="E297:L297" si="99">SUM(E281:E296)</f>
        <v>0</v>
      </c>
      <c r="F297" s="87">
        <f t="shared" si="99"/>
        <v>0</v>
      </c>
      <c r="G297" s="87">
        <f t="shared" si="99"/>
        <v>0</v>
      </c>
      <c r="H297" s="87">
        <f t="shared" si="99"/>
        <v>0</v>
      </c>
      <c r="I297" s="87">
        <f t="shared" si="99"/>
        <v>0</v>
      </c>
      <c r="J297" s="87">
        <f t="shared" si="99"/>
        <v>0</v>
      </c>
      <c r="K297" s="87">
        <f t="shared" si="99"/>
        <v>0</v>
      </c>
      <c r="L297" s="88">
        <f t="shared" si="99"/>
        <v>0</v>
      </c>
      <c r="M297" s="91">
        <f t="shared" si="97"/>
        <v>0</v>
      </c>
    </row>
    <row r="299" spans="1:13" x14ac:dyDescent="0.25">
      <c r="A299" s="221" t="s">
        <v>699</v>
      </c>
      <c r="B299" s="221"/>
      <c r="C299" s="222"/>
      <c r="L299" s="74"/>
      <c r="M299">
        <f t="shared" ref="M299:M307" si="100">SUM(D299:L299)</f>
        <v>0</v>
      </c>
    </row>
    <row r="300" spans="1:13" x14ac:dyDescent="0.25">
      <c r="A300" s="28" t="s">
        <v>659</v>
      </c>
      <c r="B300" s="87"/>
      <c r="C300" s="88"/>
      <c r="D300" s="87">
        <f t="shared" ref="D300:L306" si="101">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87">
        <f t="shared" si="101"/>
        <v>0</v>
      </c>
      <c r="F300" s="87">
        <f t="shared" si="101"/>
        <v>0</v>
      </c>
      <c r="G300" s="87">
        <f t="shared" si="101"/>
        <v>0</v>
      </c>
      <c r="H300" s="87">
        <f t="shared" si="101"/>
        <v>0</v>
      </c>
      <c r="I300" s="87">
        <f t="shared" si="101"/>
        <v>0</v>
      </c>
      <c r="J300" s="87">
        <f t="shared" si="101"/>
        <v>0</v>
      </c>
      <c r="K300" s="87">
        <f t="shared" si="101"/>
        <v>0</v>
      </c>
      <c r="L300" s="88">
        <f t="shared" si="101"/>
        <v>0</v>
      </c>
      <c r="M300" s="91">
        <f t="shared" si="100"/>
        <v>0</v>
      </c>
    </row>
    <row r="301" spans="1:13" x14ac:dyDescent="0.25">
      <c r="A301" s="1" t="s">
        <v>681</v>
      </c>
      <c r="C301" s="74"/>
      <c r="D301">
        <f t="shared" si="101"/>
        <v>0</v>
      </c>
      <c r="E301">
        <f t="shared" si="101"/>
        <v>0</v>
      </c>
      <c r="F301">
        <f t="shared" si="101"/>
        <v>0</v>
      </c>
      <c r="G301">
        <f t="shared" si="101"/>
        <v>0</v>
      </c>
      <c r="H301">
        <f t="shared" si="101"/>
        <v>0</v>
      </c>
      <c r="I301">
        <f t="shared" si="101"/>
        <v>0</v>
      </c>
      <c r="J301">
        <f t="shared" si="101"/>
        <v>0</v>
      </c>
      <c r="K301">
        <f t="shared" si="101"/>
        <v>0</v>
      </c>
      <c r="L301" s="74">
        <f t="shared" si="101"/>
        <v>0</v>
      </c>
      <c r="M301">
        <f t="shared" si="100"/>
        <v>0</v>
      </c>
    </row>
    <row r="302" spans="1:13" x14ac:dyDescent="0.25">
      <c r="A302" s="2" t="s">
        <v>682</v>
      </c>
      <c r="B302" s="76"/>
      <c r="C302" s="80"/>
      <c r="D302" s="76">
        <f t="shared" si="101"/>
        <v>0</v>
      </c>
      <c r="E302" s="76">
        <f t="shared" si="101"/>
        <v>0</v>
      </c>
      <c r="F302" s="76">
        <f t="shared" si="101"/>
        <v>0</v>
      </c>
      <c r="G302" s="76">
        <f t="shared" si="101"/>
        <v>0</v>
      </c>
      <c r="H302" s="76">
        <f t="shared" si="101"/>
        <v>0</v>
      </c>
      <c r="I302" s="76">
        <f t="shared" si="101"/>
        <v>0</v>
      </c>
      <c r="J302" s="76">
        <f t="shared" si="101"/>
        <v>0</v>
      </c>
      <c r="K302" s="76">
        <f t="shared" si="101"/>
        <v>0</v>
      </c>
      <c r="L302" s="80">
        <f t="shared" si="101"/>
        <v>0</v>
      </c>
      <c r="M302" s="76">
        <f t="shared" si="100"/>
        <v>0</v>
      </c>
    </row>
    <row r="303" spans="1:13" x14ac:dyDescent="0.25">
      <c r="A303" s="1" t="s">
        <v>683</v>
      </c>
      <c r="C303" s="74"/>
      <c r="D303">
        <f t="shared" si="101"/>
        <v>0</v>
      </c>
      <c r="E303">
        <f t="shared" si="101"/>
        <v>0</v>
      </c>
      <c r="F303">
        <f t="shared" si="101"/>
        <v>0</v>
      </c>
      <c r="G303">
        <f t="shared" si="101"/>
        <v>0</v>
      </c>
      <c r="H303">
        <f t="shared" si="101"/>
        <v>0</v>
      </c>
      <c r="I303">
        <f t="shared" si="101"/>
        <v>0</v>
      </c>
      <c r="J303">
        <f t="shared" si="101"/>
        <v>0</v>
      </c>
      <c r="K303">
        <f t="shared" si="101"/>
        <v>0</v>
      </c>
      <c r="L303" s="74">
        <f t="shared" si="101"/>
        <v>0</v>
      </c>
      <c r="M303">
        <f t="shared" si="100"/>
        <v>0</v>
      </c>
    </row>
    <row r="304" spans="1:13" x14ac:dyDescent="0.25">
      <c r="A304" s="2" t="s">
        <v>648</v>
      </c>
      <c r="B304" s="76"/>
      <c r="C304" s="80"/>
      <c r="D304" s="76">
        <f t="shared" si="101"/>
        <v>0</v>
      </c>
      <c r="E304" s="76">
        <f t="shared" si="101"/>
        <v>0</v>
      </c>
      <c r="F304" s="76">
        <f t="shared" si="101"/>
        <v>0</v>
      </c>
      <c r="G304" s="76">
        <f t="shared" si="101"/>
        <v>0</v>
      </c>
      <c r="H304" s="76">
        <f t="shared" si="101"/>
        <v>0</v>
      </c>
      <c r="I304" s="76">
        <f t="shared" si="101"/>
        <v>0</v>
      </c>
      <c r="J304" s="76">
        <f t="shared" si="101"/>
        <v>0</v>
      </c>
      <c r="K304" s="76">
        <f t="shared" si="101"/>
        <v>0</v>
      </c>
      <c r="L304" s="80">
        <f t="shared" si="101"/>
        <v>0</v>
      </c>
      <c r="M304" s="76">
        <f t="shared" si="100"/>
        <v>0</v>
      </c>
    </row>
    <row r="305" spans="1:13" x14ac:dyDescent="0.25">
      <c r="A305" s="1" t="s">
        <v>684</v>
      </c>
      <c r="C305" s="74"/>
      <c r="D305">
        <f t="shared" si="101"/>
        <v>0</v>
      </c>
      <c r="E305">
        <f t="shared" si="101"/>
        <v>0</v>
      </c>
      <c r="F305">
        <f t="shared" si="101"/>
        <v>0</v>
      </c>
      <c r="G305">
        <f t="shared" si="101"/>
        <v>0</v>
      </c>
      <c r="H305">
        <f t="shared" si="101"/>
        <v>0</v>
      </c>
      <c r="I305">
        <f t="shared" si="101"/>
        <v>0</v>
      </c>
      <c r="J305">
        <f t="shared" si="101"/>
        <v>0</v>
      </c>
      <c r="K305">
        <f t="shared" si="101"/>
        <v>0</v>
      </c>
      <c r="L305" s="74">
        <f t="shared" si="101"/>
        <v>0</v>
      </c>
      <c r="M305">
        <f t="shared" si="100"/>
        <v>0</v>
      </c>
    </row>
    <row r="306" spans="1:13" x14ac:dyDescent="0.25">
      <c r="A306" s="2" t="s">
        <v>685</v>
      </c>
      <c r="B306" s="76"/>
      <c r="C306" s="80"/>
      <c r="D306" s="76">
        <f t="shared" si="101"/>
        <v>0</v>
      </c>
      <c r="E306" s="76">
        <f t="shared" si="101"/>
        <v>0</v>
      </c>
      <c r="F306" s="76">
        <f t="shared" si="101"/>
        <v>0</v>
      </c>
      <c r="G306" s="76">
        <f t="shared" si="101"/>
        <v>0</v>
      </c>
      <c r="H306" s="76">
        <f t="shared" si="101"/>
        <v>0</v>
      </c>
      <c r="I306" s="76">
        <f t="shared" si="101"/>
        <v>0</v>
      </c>
      <c r="J306" s="76">
        <f t="shared" si="101"/>
        <v>0</v>
      </c>
      <c r="K306" s="76">
        <f t="shared" si="101"/>
        <v>0</v>
      </c>
      <c r="L306" s="80">
        <f t="shared" si="101"/>
        <v>0</v>
      </c>
      <c r="M306" s="76">
        <f t="shared" si="100"/>
        <v>0</v>
      </c>
    </row>
    <row r="307" spans="1:13" x14ac:dyDescent="0.25">
      <c r="A307" s="81" t="s">
        <v>697</v>
      </c>
      <c r="B307" s="82"/>
      <c r="C307" s="83"/>
      <c r="D307" s="82">
        <f>SUM(D300:D306)</f>
        <v>0</v>
      </c>
      <c r="E307" s="82">
        <f t="shared" ref="E307:L307" si="102">SUM(E300:E306)</f>
        <v>0</v>
      </c>
      <c r="F307" s="82">
        <f t="shared" si="102"/>
        <v>0</v>
      </c>
      <c r="G307" s="82">
        <f t="shared" si="102"/>
        <v>0</v>
      </c>
      <c r="H307" s="82">
        <f t="shared" si="102"/>
        <v>0</v>
      </c>
      <c r="I307" s="82">
        <f t="shared" si="102"/>
        <v>0</v>
      </c>
      <c r="J307" s="82">
        <f t="shared" si="102"/>
        <v>0</v>
      </c>
      <c r="K307" s="82">
        <f t="shared" si="102"/>
        <v>0</v>
      </c>
      <c r="L307" s="83">
        <f t="shared" si="102"/>
        <v>0</v>
      </c>
      <c r="M307" s="90">
        <f t="shared" si="100"/>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N269:O269"/>
    <mergeCell ref="A280:C280"/>
    <mergeCell ref="A299:C299"/>
    <mergeCell ref="D254:E254"/>
    <mergeCell ref="F254:G254"/>
    <mergeCell ref="A255:C255"/>
    <mergeCell ref="A265:Q266"/>
    <mergeCell ref="A267:Q267"/>
    <mergeCell ref="A268:C268"/>
    <mergeCell ref="N268:O268"/>
    <mergeCell ref="P268:Q268"/>
    <mergeCell ref="D241:F241"/>
    <mergeCell ref="G241:I241"/>
    <mergeCell ref="J241:L241"/>
    <mergeCell ref="A242:C242"/>
    <mergeCell ref="N244:P253"/>
    <mergeCell ref="A252:G252"/>
    <mergeCell ref="D253:E253"/>
    <mergeCell ref="F253:G253"/>
    <mergeCell ref="A227:B227"/>
    <mergeCell ref="A237:Q238"/>
    <mergeCell ref="A239:L239"/>
    <mergeCell ref="M239:N239"/>
    <mergeCell ref="O239:Q239"/>
    <mergeCell ref="D240:F240"/>
    <mergeCell ref="G240:I240"/>
    <mergeCell ref="J240:L240"/>
    <mergeCell ref="M240:N240"/>
    <mergeCell ref="A215:B215"/>
    <mergeCell ref="N217:P223"/>
    <mergeCell ref="A225:Q225"/>
    <mergeCell ref="C226:E226"/>
    <mergeCell ref="F226:H226"/>
    <mergeCell ref="I226:L226"/>
    <mergeCell ref="M226:P226"/>
    <mergeCell ref="A212:Q212"/>
    <mergeCell ref="D213:L213"/>
    <mergeCell ref="M213:N213"/>
    <mergeCell ref="O213:Q213"/>
    <mergeCell ref="C214:E214"/>
    <mergeCell ref="F214:H214"/>
    <mergeCell ref="I214:K214"/>
    <mergeCell ref="M214:N214"/>
    <mergeCell ref="D190:E190"/>
    <mergeCell ref="F190:G190"/>
    <mergeCell ref="D191:E191"/>
    <mergeCell ref="F191:G191"/>
    <mergeCell ref="A192:C192"/>
    <mergeCell ref="A210:Q211"/>
    <mergeCell ref="D169:F169"/>
    <mergeCell ref="G169:I169"/>
    <mergeCell ref="J169:L169"/>
    <mergeCell ref="A170:C170"/>
    <mergeCell ref="N172:P186"/>
    <mergeCell ref="A189:L189"/>
    <mergeCell ref="A167:L167"/>
    <mergeCell ref="M167:N167"/>
    <mergeCell ref="O167:Q167"/>
    <mergeCell ref="D168:F168"/>
    <mergeCell ref="G168:I168"/>
    <mergeCell ref="J168:L168"/>
    <mergeCell ref="M168:N168"/>
    <mergeCell ref="D145:F145"/>
    <mergeCell ref="G145:I145"/>
    <mergeCell ref="J145:M145"/>
    <mergeCell ref="N145:Q145"/>
    <mergeCell ref="A146:C146"/>
    <mergeCell ref="A165:Q166"/>
    <mergeCell ref="D124:F124"/>
    <mergeCell ref="G124:I124"/>
    <mergeCell ref="J124:L124"/>
    <mergeCell ref="A125:C125"/>
    <mergeCell ref="N127:P135"/>
    <mergeCell ref="A144:Q144"/>
    <mergeCell ref="A120:Q121"/>
    <mergeCell ref="A122:L122"/>
    <mergeCell ref="M122:N122"/>
    <mergeCell ref="O122:Q122"/>
    <mergeCell ref="D123:L123"/>
    <mergeCell ref="M123:N123"/>
    <mergeCell ref="B106:D106"/>
    <mergeCell ref="E106:G106"/>
    <mergeCell ref="H106:J106"/>
    <mergeCell ref="K106:L106"/>
    <mergeCell ref="B107:D107"/>
    <mergeCell ref="E107:G107"/>
    <mergeCell ref="K107:L107"/>
    <mergeCell ref="B98:C98"/>
    <mergeCell ref="B99:C99"/>
    <mergeCell ref="B100:C100"/>
    <mergeCell ref="B101:C101"/>
    <mergeCell ref="A102:Q102"/>
    <mergeCell ref="A103:Q103"/>
    <mergeCell ref="B92:C92"/>
    <mergeCell ref="B93:C93"/>
    <mergeCell ref="B94:C94"/>
    <mergeCell ref="B95:C95"/>
    <mergeCell ref="B96:C96"/>
    <mergeCell ref="B97:C97"/>
    <mergeCell ref="A88:M89"/>
    <mergeCell ref="N88:O88"/>
    <mergeCell ref="P88:Q88"/>
    <mergeCell ref="N89:O89"/>
    <mergeCell ref="A90:A91"/>
    <mergeCell ref="B90:C91"/>
    <mergeCell ref="D90:L90"/>
    <mergeCell ref="M90:M91"/>
    <mergeCell ref="A86:Q87"/>
    <mergeCell ref="M48:Q48"/>
    <mergeCell ref="K49:L49"/>
    <mergeCell ref="A52:Q53"/>
    <mergeCell ref="A54:J54"/>
    <mergeCell ref="B55:J55"/>
    <mergeCell ref="B56:D56"/>
    <mergeCell ref="E56:G56"/>
    <mergeCell ref="H56:J56"/>
    <mergeCell ref="N56:P66"/>
    <mergeCell ref="K48:L48"/>
    <mergeCell ref="A70:Q70"/>
    <mergeCell ref="B71:D71"/>
    <mergeCell ref="E71:G71"/>
    <mergeCell ref="H71:K71"/>
    <mergeCell ref="L71:O71"/>
    <mergeCell ref="M34:P44"/>
    <mergeCell ref="I35:J36"/>
    <mergeCell ref="K35:K36"/>
    <mergeCell ref="I37:J37"/>
    <mergeCell ref="I38:J38"/>
    <mergeCell ref="I41:J41"/>
    <mergeCell ref="I42:J43"/>
    <mergeCell ref="K42:K43"/>
    <mergeCell ref="F28:K28"/>
    <mergeCell ref="F30:G30"/>
    <mergeCell ref="H30:I30"/>
    <mergeCell ref="J30:K30"/>
    <mergeCell ref="F31:G31"/>
    <mergeCell ref="H31:I31"/>
    <mergeCell ref="J31:K31"/>
    <mergeCell ref="I39:J39"/>
    <mergeCell ref="I40:J40"/>
    <mergeCell ref="F32:G32"/>
    <mergeCell ref="H32:I32"/>
    <mergeCell ref="J32:K32"/>
    <mergeCell ref="C34:F34"/>
    <mergeCell ref="I34:K34"/>
    <mergeCell ref="F24:G24"/>
    <mergeCell ref="H24:I24"/>
    <mergeCell ref="J24:K24"/>
    <mergeCell ref="L24:M24"/>
    <mergeCell ref="F25:G25"/>
    <mergeCell ref="H25:I25"/>
    <mergeCell ref="J25:K25"/>
    <mergeCell ref="L25:M25"/>
    <mergeCell ref="F22:G22"/>
    <mergeCell ref="H22:I22"/>
    <mergeCell ref="J22:K22"/>
    <mergeCell ref="L22:M22"/>
    <mergeCell ref="F23:G23"/>
    <mergeCell ref="H23:I23"/>
    <mergeCell ref="J23:K23"/>
    <mergeCell ref="L23:M23"/>
    <mergeCell ref="F20:G20"/>
    <mergeCell ref="H20:I20"/>
    <mergeCell ref="J20:K20"/>
    <mergeCell ref="L20:M20"/>
    <mergeCell ref="F21:G21"/>
    <mergeCell ref="H21:I21"/>
    <mergeCell ref="J21:K21"/>
    <mergeCell ref="L21:M21"/>
    <mergeCell ref="F18:G18"/>
    <mergeCell ref="H18:I18"/>
    <mergeCell ref="J18:K18"/>
    <mergeCell ref="L18:M18"/>
    <mergeCell ref="F19:G19"/>
    <mergeCell ref="H19:I19"/>
    <mergeCell ref="J19:K19"/>
    <mergeCell ref="L19:M19"/>
    <mergeCell ref="F17:G17"/>
    <mergeCell ref="H17:I17"/>
    <mergeCell ref="J17:K17"/>
    <mergeCell ref="L17:M17"/>
    <mergeCell ref="A12:Q12"/>
    <mergeCell ref="A13:Q13"/>
    <mergeCell ref="F15:G15"/>
    <mergeCell ref="H15:I15"/>
    <mergeCell ref="J15:K15"/>
    <mergeCell ref="L15:M15"/>
    <mergeCell ref="A3:Q3"/>
    <mergeCell ref="A4:Q4"/>
    <mergeCell ref="A5:Q6"/>
    <mergeCell ref="C8:O8"/>
    <mergeCell ref="C9:O9"/>
    <mergeCell ref="C10:O10"/>
    <mergeCell ref="F16:G16"/>
    <mergeCell ref="H16:I16"/>
    <mergeCell ref="J16:K16"/>
    <mergeCell ref="L16:M16"/>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theme="7" tint="0.79998168889431442"/>
    <pageSetUpPr fitToPage="1"/>
  </sheetPr>
  <dimension ref="A2:AE307"/>
  <sheetViews>
    <sheetView view="pageBreakPreview" topLeftCell="A7" zoomScale="78" zoomScaleNormal="100" zoomScaleSheetLayoutView="78" zoomScalePageLayoutView="60" workbookViewId="0">
      <selection activeCell="O29" sqref="O29"/>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570312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152" t="s">
        <v>638</v>
      </c>
      <c r="B3" s="217"/>
      <c r="C3" s="217"/>
      <c r="D3" s="217"/>
      <c r="E3" s="217"/>
      <c r="F3" s="217"/>
      <c r="G3" s="217"/>
      <c r="H3" s="217"/>
      <c r="I3" s="217"/>
      <c r="J3" s="217"/>
      <c r="K3" s="217"/>
      <c r="L3" s="217"/>
      <c r="M3" s="217"/>
      <c r="N3" s="217"/>
      <c r="O3" s="217"/>
      <c r="P3" s="217"/>
      <c r="Q3" s="217"/>
    </row>
    <row r="4" spans="1:17" ht="26.1" customHeight="1" x14ac:dyDescent="0.25">
      <c r="A4" s="217" t="s">
        <v>585</v>
      </c>
      <c r="B4" s="217"/>
      <c r="C4" s="217"/>
      <c r="D4" s="217"/>
      <c r="E4" s="217"/>
      <c r="F4" s="217"/>
      <c r="G4" s="217"/>
      <c r="H4" s="217"/>
      <c r="I4" s="217"/>
      <c r="J4" s="217"/>
      <c r="K4" s="217"/>
      <c r="L4" s="217"/>
      <c r="M4" s="217"/>
      <c r="N4" s="217"/>
      <c r="O4" s="217"/>
      <c r="P4" s="217"/>
      <c r="Q4" s="217"/>
    </row>
    <row r="5" spans="1:17" ht="17.649999999999999" customHeight="1" x14ac:dyDescent="0.25">
      <c r="A5" s="227" t="s">
        <v>632</v>
      </c>
      <c r="B5" s="227"/>
      <c r="C5" s="227"/>
      <c r="D5" s="227"/>
      <c r="E5" s="227"/>
      <c r="F5" s="227"/>
      <c r="G5" s="227"/>
      <c r="H5" s="227"/>
      <c r="I5" s="227"/>
      <c r="J5" s="227"/>
      <c r="K5" s="227"/>
      <c r="L5" s="227"/>
      <c r="M5" s="227"/>
      <c r="N5" s="227"/>
      <c r="O5" s="227"/>
      <c r="P5" s="227"/>
      <c r="Q5" s="227"/>
    </row>
    <row r="6" spans="1:17" ht="22.15" customHeight="1" x14ac:dyDescent="0.25">
      <c r="A6" s="227"/>
      <c r="B6" s="227"/>
      <c r="C6" s="227"/>
      <c r="D6" s="227"/>
      <c r="E6" s="227"/>
      <c r="F6" s="227"/>
      <c r="G6" s="227"/>
      <c r="H6" s="227"/>
      <c r="I6" s="227"/>
      <c r="J6" s="227"/>
      <c r="K6" s="227"/>
      <c r="L6" s="227"/>
      <c r="M6" s="227"/>
      <c r="N6" s="227"/>
      <c r="O6" s="227"/>
      <c r="P6" s="227"/>
      <c r="Q6" s="227"/>
    </row>
    <row r="7" spans="1:17" ht="15.75" thickBot="1" x14ac:dyDescent="0.3"/>
    <row r="8" spans="1:17" ht="36" x14ac:dyDescent="0.3">
      <c r="A8" s="138" t="s">
        <v>740</v>
      </c>
      <c r="B8" s="139" t="s">
        <v>743</v>
      </c>
      <c r="C8" s="200" t="str">
        <f>$B$8&amp;" Internal Affairs Summary"</f>
        <v>Q3 Internal Affairs Summary</v>
      </c>
      <c r="D8" s="200"/>
      <c r="E8" s="200"/>
      <c r="F8" s="200"/>
      <c r="G8" s="200"/>
      <c r="H8" s="200"/>
      <c r="I8" s="200"/>
      <c r="J8" s="200"/>
      <c r="K8" s="200"/>
      <c r="L8" s="200"/>
      <c r="M8" s="200"/>
      <c r="N8" s="200"/>
      <c r="O8" s="200"/>
    </row>
    <row r="9" spans="1:17" ht="33" customHeight="1" x14ac:dyDescent="0.3">
      <c r="A9" s="140" t="s">
        <v>619</v>
      </c>
      <c r="B9" s="141">
        <f>_xlfn.SWITCH($B$8, "Q1", DATE(M49, 1, 1), "Q2", DATE($M$49, 4, 1), "Q3", DATE($M$49, 7, 1), "Q4", DATE($M$49, 10, 1), DATE(M49, 1, 1))</f>
        <v>45108</v>
      </c>
      <c r="C9" s="244">
        <f>'Start Here'!$C$16</f>
        <v>2023</v>
      </c>
      <c r="D9" s="200"/>
      <c r="E9" s="200"/>
      <c r="F9" s="200"/>
      <c r="G9" s="200"/>
      <c r="H9" s="200"/>
      <c r="I9" s="200"/>
      <c r="J9" s="200"/>
      <c r="K9" s="200"/>
      <c r="L9" s="200"/>
      <c r="M9" s="200"/>
      <c r="N9" s="200"/>
      <c r="O9" s="200"/>
      <c r="P9" s="134"/>
      <c r="Q9" s="134"/>
    </row>
    <row r="10" spans="1:17" ht="21" customHeight="1" thickBot="1" x14ac:dyDescent="0.35">
      <c r="A10" s="142" t="s">
        <v>620</v>
      </c>
      <c r="B10" s="143">
        <f>_xlfn.SWITCH($B$8, "Q1", DATE(M49, 3, 31), "Q2", DATE($M$49, 6, 30), "Q3", DATE($M$49, 9, 30), "Q4", DATE($M$49, 12, 31), DATE($M$49, 12, 31))</f>
        <v>45199</v>
      </c>
      <c r="C10" s="245" t="str">
        <f>"Internal Affairs: "&amp;$B$8&amp;" Snapshot"</f>
        <v>Internal Affairs: Q3 Snapshot</v>
      </c>
      <c r="D10" s="246"/>
      <c r="E10" s="246"/>
      <c r="F10" s="246"/>
      <c r="G10" s="246"/>
      <c r="H10" s="246"/>
      <c r="I10" s="246"/>
      <c r="J10" s="246"/>
      <c r="K10" s="246"/>
      <c r="L10" s="246"/>
      <c r="M10" s="246"/>
      <c r="N10" s="246"/>
      <c r="O10" s="246"/>
      <c r="P10" s="134"/>
      <c r="Q10" s="134"/>
    </row>
    <row r="12" spans="1:17" ht="18.75" x14ac:dyDescent="0.3">
      <c r="A12" s="181" t="str">
        <f>"This sheet contains some top-line facts and figures for Internal Affairs cases closed in "&amp;$B$8&amp;"."</f>
        <v>This sheet contains some top-line facts and figures for Internal Affairs cases closed in Q3.</v>
      </c>
      <c r="B12" s="217"/>
      <c r="C12" s="217"/>
      <c r="D12" s="217"/>
      <c r="E12" s="217"/>
      <c r="F12" s="217"/>
      <c r="G12" s="217"/>
      <c r="H12" s="217"/>
      <c r="I12" s="217"/>
      <c r="J12" s="217"/>
      <c r="K12" s="217"/>
      <c r="L12" s="217"/>
      <c r="M12" s="217"/>
      <c r="N12" s="217"/>
      <c r="O12" s="217"/>
      <c r="P12" s="217"/>
      <c r="Q12" s="217"/>
    </row>
    <row r="13" spans="1:17" ht="18.75" x14ac:dyDescent="0.3">
      <c r="A13" s="181" t="s">
        <v>704</v>
      </c>
      <c r="B13" s="181"/>
      <c r="C13" s="181"/>
      <c r="D13" s="181"/>
      <c r="E13" s="181"/>
      <c r="F13" s="181"/>
      <c r="G13" s="181"/>
      <c r="H13" s="181"/>
      <c r="I13" s="181"/>
      <c r="J13" s="181"/>
      <c r="K13" s="181"/>
      <c r="L13" s="181"/>
      <c r="M13" s="181"/>
      <c r="N13" s="181"/>
      <c r="O13" s="181"/>
      <c r="P13" s="181"/>
      <c r="Q13" s="181"/>
    </row>
    <row r="15" spans="1:17" ht="40.5" customHeight="1" x14ac:dyDescent="0.25">
      <c r="A15" s="103"/>
      <c r="B15" s="103"/>
      <c r="C15" s="103"/>
      <c r="D15" s="103"/>
      <c r="E15" s="104"/>
      <c r="F15" s="218" t="s">
        <v>705</v>
      </c>
      <c r="G15" s="219"/>
      <c r="H15" s="195" t="s">
        <v>706</v>
      </c>
      <c r="I15" s="195"/>
      <c r="J15" s="195" t="s">
        <v>707</v>
      </c>
      <c r="K15" s="195"/>
      <c r="L15" s="195" t="s">
        <v>702</v>
      </c>
      <c r="M15" s="195"/>
      <c r="N15" s="103"/>
      <c r="O15" s="103"/>
      <c r="P15" s="103"/>
      <c r="Q15" s="103"/>
    </row>
    <row r="16" spans="1:17" ht="18.75" x14ac:dyDescent="0.3">
      <c r="C16" s="82"/>
      <c r="D16" s="82"/>
      <c r="E16" s="99" t="s">
        <v>658</v>
      </c>
      <c r="F16" s="204">
        <f t="shared" ref="F16:F24" si="0">COUNTIFS(PendingMSO,$E16,PendingCloseDate,"&gt;="&amp;$B$9,PendingCloseDate,"&lt;="&amp;$B$10) + COUNTIFS(OpenedMSO,$E16,OpenedCloseDate,"&gt;="&amp;$B$9,OpenedCloseDate,"&lt;="&amp;$B$10)</f>
        <v>7</v>
      </c>
      <c r="G16" s="207"/>
      <c r="H16" s="205">
        <f t="shared" ref="H16:H24" si="1">COUNTIFS(PendingMSO,$E16,PendingMSOMatch,"Yes",PendingCloseDate,"&gt;="&amp;$B$9,PendingCloseDate,"&lt;="&amp;$B$10) + COUNTIFS(OpenedMSO,$E16,OpenedMSOMatch,"Yes",OpenedCloseDate,"&gt;="&amp;$B$9,OpenedCloseDate,"&lt;="&amp;$B$10)</f>
        <v>0</v>
      </c>
      <c r="I16" s="205"/>
      <c r="J16" s="205">
        <f t="shared" ref="J16:J24" si="2">COUNTIFS(PendingMSO,$E16,PendingMSOMatch, "No", PendingInternalDisposition, "Sustained", PendingCloseDate,"&gt;="&amp;$B$9,PendingCloseDate,"&lt;="&amp;$B$10) + COUNTIFS(OpenedMSO,$E16, OpenedMSOMatch, "No", OpenedInternalDisposition, "Sustained", OpenedCloseDate,"&gt;="&amp;$B$9,OpenedCloseDate,"&lt;="&amp;$B$10)</f>
        <v>0</v>
      </c>
      <c r="K16" s="205"/>
      <c r="L16" s="205">
        <f t="shared" ref="L16:L24" si="3">COUNTIFS(PendingMSO,$E16,PendingInternalDisposition, "&lt;&gt;Sustained", PendingCloseDate,"&gt;="&amp;$B$9,PendingCloseDate,"&lt;="&amp;$B$10) + COUNTIFS(OpenedMSO,$E16,OpenedInternalDisposition, "&lt;&gt;Sustained", OpenedCloseDate,"&gt;="&amp;$B$9,OpenedCloseDate,"&lt;="&amp;$B$10)</f>
        <v>7</v>
      </c>
      <c r="M16" s="205"/>
    </row>
    <row r="17" spans="3:16" ht="18.75" x14ac:dyDescent="0.3">
      <c r="C17" s="76"/>
      <c r="D17" s="76"/>
      <c r="E17" s="100" t="s">
        <v>651</v>
      </c>
      <c r="F17" s="209">
        <f t="shared" si="0"/>
        <v>0</v>
      </c>
      <c r="G17" s="184"/>
      <c r="H17" s="183">
        <f t="shared" si="1"/>
        <v>0</v>
      </c>
      <c r="I17" s="183"/>
      <c r="J17" s="183">
        <f t="shared" si="2"/>
        <v>0</v>
      </c>
      <c r="K17" s="183"/>
      <c r="L17" s="183">
        <f t="shared" si="3"/>
        <v>0</v>
      </c>
      <c r="M17" s="183"/>
    </row>
    <row r="18" spans="3:16" ht="18.75" x14ac:dyDescent="0.3">
      <c r="E18" s="101" t="s">
        <v>652</v>
      </c>
      <c r="F18" s="208">
        <f t="shared" si="0"/>
        <v>7</v>
      </c>
      <c r="G18" s="182"/>
      <c r="H18" s="181">
        <f t="shared" si="1"/>
        <v>0</v>
      </c>
      <c r="I18" s="181"/>
      <c r="J18" s="181">
        <f t="shared" si="2"/>
        <v>0</v>
      </c>
      <c r="K18" s="181"/>
      <c r="L18" s="181">
        <f t="shared" si="3"/>
        <v>7</v>
      </c>
      <c r="M18" s="181"/>
    </row>
    <row r="19" spans="3:16" ht="18.75" x14ac:dyDescent="0.3">
      <c r="C19" s="76"/>
      <c r="D19" s="76"/>
      <c r="E19" s="100" t="s">
        <v>653</v>
      </c>
      <c r="F19" s="209">
        <f t="shared" si="0"/>
        <v>0</v>
      </c>
      <c r="G19" s="184"/>
      <c r="H19" s="183">
        <f t="shared" si="1"/>
        <v>0</v>
      </c>
      <c r="I19" s="183"/>
      <c r="J19" s="183">
        <f t="shared" si="2"/>
        <v>0</v>
      </c>
      <c r="K19" s="183"/>
      <c r="L19" s="183">
        <f t="shared" si="3"/>
        <v>0</v>
      </c>
      <c r="M19" s="183"/>
    </row>
    <row r="20" spans="3:16" ht="18.75" x14ac:dyDescent="0.3">
      <c r="E20" s="101" t="s">
        <v>654</v>
      </c>
      <c r="F20" s="208">
        <f t="shared" si="0"/>
        <v>0</v>
      </c>
      <c r="G20" s="182"/>
      <c r="H20" s="181">
        <f t="shared" si="1"/>
        <v>0</v>
      </c>
      <c r="I20" s="181"/>
      <c r="J20" s="181">
        <f t="shared" si="2"/>
        <v>0</v>
      </c>
      <c r="K20" s="181"/>
      <c r="L20" s="181">
        <f t="shared" si="3"/>
        <v>0</v>
      </c>
      <c r="M20" s="181"/>
    </row>
    <row r="21" spans="3:16" ht="18.75" x14ac:dyDescent="0.3">
      <c r="C21" s="76"/>
      <c r="D21" s="76"/>
      <c r="E21" s="100" t="s">
        <v>655</v>
      </c>
      <c r="F21" s="209">
        <f t="shared" si="0"/>
        <v>0</v>
      </c>
      <c r="G21" s="184"/>
      <c r="H21" s="183">
        <f t="shared" si="1"/>
        <v>0</v>
      </c>
      <c r="I21" s="183"/>
      <c r="J21" s="183">
        <f t="shared" si="2"/>
        <v>0</v>
      </c>
      <c r="K21" s="183"/>
      <c r="L21" s="183">
        <f t="shared" si="3"/>
        <v>0</v>
      </c>
      <c r="M21" s="183"/>
    </row>
    <row r="22" spans="3:16" ht="18.75" x14ac:dyDescent="0.3">
      <c r="E22" s="101" t="s">
        <v>656</v>
      </c>
      <c r="F22" s="208">
        <f t="shared" si="0"/>
        <v>0</v>
      </c>
      <c r="G22" s="182"/>
      <c r="H22" s="181">
        <f t="shared" si="1"/>
        <v>0</v>
      </c>
      <c r="I22" s="181"/>
      <c r="J22" s="181">
        <f t="shared" si="2"/>
        <v>0</v>
      </c>
      <c r="K22" s="181"/>
      <c r="L22" s="181">
        <f t="shared" si="3"/>
        <v>0</v>
      </c>
      <c r="M22" s="181"/>
    </row>
    <row r="23" spans="3:16" ht="18.75" x14ac:dyDescent="0.3">
      <c r="C23" s="76"/>
      <c r="D23" s="76"/>
      <c r="E23" s="100" t="s">
        <v>5</v>
      </c>
      <c r="F23" s="209">
        <f t="shared" si="0"/>
        <v>3</v>
      </c>
      <c r="G23" s="184"/>
      <c r="H23" s="183">
        <f t="shared" si="1"/>
        <v>0</v>
      </c>
      <c r="I23" s="183"/>
      <c r="J23" s="183">
        <f t="shared" si="2"/>
        <v>0</v>
      </c>
      <c r="K23" s="183"/>
      <c r="L23" s="183">
        <f t="shared" si="3"/>
        <v>3</v>
      </c>
      <c r="M23" s="183"/>
    </row>
    <row r="24" spans="3:16" ht="18.75" x14ac:dyDescent="0.3">
      <c r="E24" s="101" t="s">
        <v>657</v>
      </c>
      <c r="F24" s="208">
        <f t="shared" si="0"/>
        <v>19</v>
      </c>
      <c r="G24" s="182"/>
      <c r="H24" s="181">
        <f t="shared" si="1"/>
        <v>16</v>
      </c>
      <c r="I24" s="181"/>
      <c r="J24" s="181">
        <f t="shared" si="2"/>
        <v>0</v>
      </c>
      <c r="K24" s="181"/>
      <c r="L24" s="181">
        <f t="shared" si="3"/>
        <v>5</v>
      </c>
      <c r="M24" s="181"/>
    </row>
    <row r="25" spans="3:16" ht="18.75" x14ac:dyDescent="0.3">
      <c r="C25" s="87"/>
      <c r="D25" s="87"/>
      <c r="E25" s="102" t="s">
        <v>615</v>
      </c>
      <c r="F25" s="214">
        <f>SUM(F16:F24)</f>
        <v>36</v>
      </c>
      <c r="G25" s="215"/>
      <c r="H25" s="216">
        <f t="shared" ref="H25" si="4">SUM(H16:H24)</f>
        <v>16</v>
      </c>
      <c r="I25" s="216"/>
      <c r="J25" s="216">
        <f>SUM(J16:J24)</f>
        <v>0</v>
      </c>
      <c r="K25" s="216"/>
      <c r="L25" s="216">
        <f>SUM(L16:L24)</f>
        <v>22</v>
      </c>
      <c r="M25" s="216"/>
    </row>
    <row r="28" spans="3:16" ht="21" x14ac:dyDescent="0.35">
      <c r="F28" s="201" t="str">
        <f>"Distribution of sources for complaints closed in "&amp;$B$8</f>
        <v>Distribution of sources for complaints closed in Q3</v>
      </c>
      <c r="G28" s="201"/>
      <c r="H28" s="201"/>
      <c r="I28" s="201"/>
      <c r="J28" s="201"/>
      <c r="K28" s="201"/>
      <c r="L28" s="116"/>
      <c r="M28" s="115"/>
      <c r="N28" s="115"/>
      <c r="O28" s="115"/>
      <c r="P28" s="115"/>
    </row>
    <row r="29" spans="3:16" ht="18.75" x14ac:dyDescent="0.3">
      <c r="F29" s="111"/>
      <c r="G29" s="111"/>
      <c r="H29" s="111"/>
      <c r="I29" s="111"/>
      <c r="J29" s="111"/>
      <c r="K29" s="111"/>
      <c r="L29" s="115"/>
      <c r="M29" s="115"/>
      <c r="N29" s="115"/>
      <c r="O29" s="115"/>
      <c r="P29" s="115"/>
    </row>
    <row r="30" spans="3:16" ht="18.75" x14ac:dyDescent="0.3">
      <c r="F30" s="202" t="s">
        <v>26</v>
      </c>
      <c r="G30" s="202"/>
      <c r="H30" s="203" t="s">
        <v>28</v>
      </c>
      <c r="I30" s="203"/>
      <c r="J30" s="202" t="s">
        <v>27</v>
      </c>
      <c r="K30" s="202"/>
      <c r="L30" s="115"/>
      <c r="M30" s="115"/>
      <c r="N30" s="115"/>
      <c r="O30" s="115"/>
      <c r="P30" s="115"/>
    </row>
    <row r="31" spans="3:16" ht="18.75" x14ac:dyDescent="0.3">
      <c r="E31" s="135" t="s">
        <v>708</v>
      </c>
      <c r="F31" s="204">
        <f>COUNTIFS(PendingComplaintSource, F30, PendingCloseDate,"&gt;="&amp;$B$9,PendingCloseDate,"&lt;="&amp;$B$10) + COUNTIFS(OpenedComplaintSource, F30, OpenedCloseDate,"&gt;="&amp;$B$9,OpenedCloseDate,"&lt;="&amp;$B$10)</f>
        <v>0</v>
      </c>
      <c r="G31" s="205"/>
      <c r="H31" s="206">
        <f>COUNTIFS(PendingComplaintSource, H30, PendingCloseDate,"&gt;="&amp;$B$9,PendingCloseDate,"&lt;="&amp;$B$10) + COUNTIFS(OpenedComplaintSource, H30, OpenedCloseDate,"&gt;="&amp;$B$9,OpenedCloseDate,"&lt;="&amp;$B$10)</f>
        <v>36</v>
      </c>
      <c r="I31" s="206"/>
      <c r="J31" s="205">
        <f>COUNTIFS(PendingComplaintSource, J30, PendingCloseDate,"&gt;="&amp;$B$9,PendingCloseDate,"&lt;="&amp;$B$10) + COUNTIFS(OpenedComplaintSource, J30, OpenedCloseDate,"&gt;="&amp;$B$9,OpenedCloseDate,"&lt;="&amp;$B$10)</f>
        <v>0</v>
      </c>
      <c r="K31" s="207"/>
      <c r="L31" s="115"/>
      <c r="M31" s="115"/>
      <c r="N31" s="115"/>
      <c r="O31" s="115"/>
      <c r="P31" s="115"/>
    </row>
    <row r="32" spans="3:16" ht="18.75" x14ac:dyDescent="0.3">
      <c r="E32" s="136" t="s">
        <v>709</v>
      </c>
      <c r="F32" s="210">
        <f t="shared" ref="F32" si="5">IF(SUM($F31:$J31)=0, "", F31/SUM($F31:$J31))</f>
        <v>0</v>
      </c>
      <c r="G32" s="211"/>
      <c r="H32" s="212">
        <f t="shared" ref="H32" si="6">IF(SUM($F31:$J31)=0, "", H31/SUM($F31:$J31))</f>
        <v>1</v>
      </c>
      <c r="I32" s="212"/>
      <c r="J32" s="211">
        <f>IF(SUM($F31:$J31)=0, "", J31/SUM($F31:$J31))</f>
        <v>0</v>
      </c>
      <c r="K32" s="213"/>
    </row>
    <row r="33" spans="1:17" ht="15.75" thickBot="1" x14ac:dyDescent="0.3"/>
    <row r="34" spans="1:17" ht="36.75" customHeight="1" x14ac:dyDescent="0.3">
      <c r="C34" s="178" t="str">
        <f>"Frequency of discipline by type for complaints closed in "&amp;$B$8</f>
        <v>Frequency of discipline by type for complaints closed in Q3</v>
      </c>
      <c r="D34" s="178"/>
      <c r="E34" s="178"/>
      <c r="F34" s="178"/>
      <c r="G34" s="111"/>
      <c r="I34" s="163" t="str">
        <f>$B$8&amp;" Summary"</f>
        <v>Q3 Summary</v>
      </c>
      <c r="J34" s="163"/>
      <c r="K34" s="163"/>
      <c r="M34" s="191" t="s">
        <v>625</v>
      </c>
      <c r="N34" s="192"/>
      <c r="O34" s="192"/>
      <c r="P34" s="193"/>
    </row>
    <row r="35" spans="1:17" ht="18.75" customHeight="1" x14ac:dyDescent="0.3">
      <c r="B35" s="82"/>
      <c r="C35" s="82"/>
      <c r="D35" s="82"/>
      <c r="E35" s="112"/>
      <c r="F35" s="99" t="s">
        <v>663</v>
      </c>
      <c r="G35" s="112">
        <f t="shared" ref="G35:G44" si="7">COUNTIFS(PendingDiscipline,$F35,PendingCloseDate,"&gt;="&amp;$B$9,PendingCloseDate,"&lt;="&amp;$B$10) + COUNTIFS(OpenedDiscipline,$F35,OpenedCloseDate,"&gt;="&amp;$B$9,OpenedCloseDate,"&lt;="&amp;$B$10)</f>
        <v>0</v>
      </c>
      <c r="I35" s="185" t="s">
        <v>621</v>
      </c>
      <c r="J35" s="186"/>
      <c r="K35" s="189">
        <f>SUM($B$67:$D$67)</f>
        <v>28</v>
      </c>
      <c r="M35" s="194"/>
      <c r="N35" s="195"/>
      <c r="O35" s="195"/>
      <c r="P35" s="196"/>
    </row>
    <row r="36" spans="1:17" ht="18.75" x14ac:dyDescent="0.3">
      <c r="B36" s="76"/>
      <c r="C36" s="76"/>
      <c r="D36" s="76"/>
      <c r="E36" s="106"/>
      <c r="F36" s="100" t="s">
        <v>664</v>
      </c>
      <c r="G36" s="106">
        <f t="shared" si="7"/>
        <v>0</v>
      </c>
      <c r="I36" s="187"/>
      <c r="J36" s="188"/>
      <c r="K36" s="190"/>
      <c r="M36" s="194"/>
      <c r="N36" s="195"/>
      <c r="O36" s="195"/>
      <c r="P36" s="196"/>
    </row>
    <row r="37" spans="1:17" ht="18.75" customHeight="1" x14ac:dyDescent="0.3">
      <c r="E37" s="105"/>
      <c r="F37" s="101" t="s">
        <v>665</v>
      </c>
      <c r="G37" s="105">
        <f t="shared" si="7"/>
        <v>0</v>
      </c>
      <c r="I37" s="179" t="s">
        <v>643</v>
      </c>
      <c r="J37" s="180"/>
      <c r="K37" s="121">
        <f>SUM($E$67:$G$67)</f>
        <v>33</v>
      </c>
      <c r="M37" s="194"/>
      <c r="N37" s="195"/>
      <c r="O37" s="195"/>
      <c r="P37" s="196"/>
    </row>
    <row r="38" spans="1:17" ht="18.75" x14ac:dyDescent="0.3">
      <c r="B38" s="76"/>
      <c r="C38" s="76"/>
      <c r="D38" s="76"/>
      <c r="E38" s="106"/>
      <c r="F38" s="100" t="s">
        <v>666</v>
      </c>
      <c r="G38" s="106">
        <f t="shared" si="7"/>
        <v>0</v>
      </c>
      <c r="I38" s="181" t="s">
        <v>622</v>
      </c>
      <c r="J38" s="182"/>
      <c r="K38" s="122">
        <f>$B$82</f>
        <v>36</v>
      </c>
      <c r="M38" s="194"/>
      <c r="N38" s="195"/>
      <c r="O38" s="195"/>
      <c r="P38" s="196"/>
    </row>
    <row r="39" spans="1:17" ht="18.75" x14ac:dyDescent="0.3">
      <c r="E39" s="105"/>
      <c r="F39" s="101" t="s">
        <v>667</v>
      </c>
      <c r="G39" s="105">
        <f t="shared" si="7"/>
        <v>0</v>
      </c>
      <c r="I39" s="183" t="s">
        <v>623</v>
      </c>
      <c r="J39" s="184"/>
      <c r="K39" s="121">
        <f>COUNTIFS(OpenedInternalDisposition, "Sustained", OpenedCloseDate,"&gt;="&amp;$B$9, OpenedCloseDate, "&lt;="&amp;$B$10, OpenedStatus, "Closed")+COUNTIFS(PendingInternalDisposition, "Sustained", PendingCloseDate, "&gt;="&amp;$B$9, PendingCloseDate, "&lt;="&amp;$B$10, PendingStatus,"Closed")</f>
        <v>0</v>
      </c>
      <c r="M39" s="194"/>
      <c r="N39" s="195"/>
      <c r="O39" s="195"/>
      <c r="P39" s="196"/>
    </row>
    <row r="40" spans="1:17" ht="18.75" x14ac:dyDescent="0.3">
      <c r="B40" s="76"/>
      <c r="C40" s="76"/>
      <c r="D40" s="76"/>
      <c r="E40" s="106"/>
      <c r="F40" s="100" t="s">
        <v>668</v>
      </c>
      <c r="G40" s="106">
        <f t="shared" si="7"/>
        <v>0</v>
      </c>
      <c r="I40" s="181" t="s">
        <v>618</v>
      </c>
      <c r="J40" s="182"/>
      <c r="K40" s="122">
        <f>COUNTIFS(PendingInternalDisposition, "&lt;&gt;Sustained", PendingCloseDate, "&gt;="&amp;$B$9, PendingCloseDate, "&lt;="&amp;$B$10, PendingStatus, "Closed")+COUNTIFS(OpenedInternalDisposition, "&lt;&gt;Sustained", OpenedCloseDate, "&gt;="&amp;$B$9, OpenedCloseDate, "&lt;="&amp;$B$10, OpenedStatus, "Closed")</f>
        <v>22</v>
      </c>
      <c r="M40" s="194"/>
      <c r="N40" s="195"/>
      <c r="O40" s="195"/>
      <c r="P40" s="196"/>
    </row>
    <row r="41" spans="1:17" ht="18.75" x14ac:dyDescent="0.3">
      <c r="E41" s="105"/>
      <c r="F41" s="101" t="s">
        <v>691</v>
      </c>
      <c r="G41" s="105">
        <f t="shared" si="7"/>
        <v>0</v>
      </c>
      <c r="I41" s="183" t="s">
        <v>644</v>
      </c>
      <c r="J41" s="184"/>
      <c r="K41" s="121">
        <f ca="1">COUNTIFS(PendingStatus, "Closed", PendingCloseDate, "&gt;="&amp;$B$9, PendingCloseDate, "&lt;="&amp;$B$10, PendingLengthOfCase, "&gt;180") + COUNTIFS(OpenedStatus, "Closed", OpenedCloseDate, "&gt;="&amp;$B$9, OpenedCloseDate, "&lt;="&amp;$B$10, OpenedLengthOfCase, "&gt;180")</f>
        <v>0</v>
      </c>
      <c r="M41" s="194"/>
      <c r="N41" s="195"/>
      <c r="O41" s="195"/>
      <c r="P41" s="196"/>
    </row>
    <row r="42" spans="1:17" ht="18.75" customHeight="1" x14ac:dyDescent="0.3">
      <c r="B42" s="76"/>
      <c r="C42" s="76"/>
      <c r="D42" s="76"/>
      <c r="E42" s="106"/>
      <c r="F42" s="100" t="s">
        <v>669</v>
      </c>
      <c r="G42" s="106">
        <f t="shared" si="7"/>
        <v>0</v>
      </c>
      <c r="I42" s="187" t="str">
        <f>"Total Pending  at end of "&amp;$B$8</f>
        <v>Total Pending  at end of Q3</v>
      </c>
      <c r="J42" s="188"/>
      <c r="K42" s="190">
        <f>(SUM(K35:K37))-K38</f>
        <v>25</v>
      </c>
      <c r="M42" s="194"/>
      <c r="N42" s="195"/>
      <c r="O42" s="195"/>
      <c r="P42" s="196"/>
    </row>
    <row r="43" spans="1:17" ht="18.75" x14ac:dyDescent="0.3">
      <c r="E43" s="105"/>
      <c r="F43" s="101" t="s">
        <v>670</v>
      </c>
      <c r="G43" s="105">
        <f t="shared" si="7"/>
        <v>0</v>
      </c>
      <c r="I43" s="187"/>
      <c r="J43" s="188"/>
      <c r="K43" s="190"/>
      <c r="M43" s="194"/>
      <c r="N43" s="195"/>
      <c r="O43" s="195"/>
      <c r="P43" s="196"/>
    </row>
    <row r="44" spans="1:17" ht="19.5" thickBot="1" x14ac:dyDescent="0.35">
      <c r="B44" s="76"/>
      <c r="C44" s="76"/>
      <c r="D44" s="76"/>
      <c r="E44" s="106"/>
      <c r="F44" s="100" t="s">
        <v>671</v>
      </c>
      <c r="G44" s="106">
        <f t="shared" si="7"/>
        <v>0</v>
      </c>
      <c r="I44" s="82"/>
      <c r="J44" s="82"/>
      <c r="K44" s="82"/>
      <c r="M44" s="197"/>
      <c r="N44" s="198"/>
      <c r="O44" s="198"/>
      <c r="P44" s="199"/>
    </row>
    <row r="45" spans="1:17" ht="18.75" x14ac:dyDescent="0.3">
      <c r="B45" s="82"/>
      <c r="C45" s="82"/>
      <c r="D45" s="82"/>
      <c r="E45" s="82"/>
      <c r="F45" s="107" t="s">
        <v>615</v>
      </c>
      <c r="G45" s="108">
        <f>SUM(G35:G44)</f>
        <v>0</v>
      </c>
    </row>
    <row r="48" spans="1:17" x14ac:dyDescent="0.25">
      <c r="A48" s="1"/>
      <c r="K48" s="156" t="s">
        <v>33</v>
      </c>
      <c r="L48" s="156"/>
      <c r="M48" s="157" t="str">
        <f>'Start Here'!C$13</f>
        <v>Juvenile Justice Commission</v>
      </c>
      <c r="N48" s="157"/>
      <c r="O48" s="157"/>
      <c r="P48" s="157"/>
      <c r="Q48" s="157"/>
    </row>
    <row r="49" spans="1:31" x14ac:dyDescent="0.25">
      <c r="A49" s="1"/>
      <c r="K49" s="156" t="s">
        <v>34</v>
      </c>
      <c r="L49" s="156"/>
      <c r="M49" s="12">
        <f>'Start Here'!$C$16</f>
        <v>2023</v>
      </c>
    </row>
    <row r="50" spans="1:31" x14ac:dyDescent="0.25">
      <c r="K50" s="29"/>
      <c r="L50" s="29"/>
    </row>
    <row r="51" spans="1:31" ht="14.45" customHeight="1" x14ac:dyDescent="0.25">
      <c r="A51" s="92"/>
      <c r="B51" s="92"/>
      <c r="C51" s="92"/>
      <c r="D51" s="92"/>
      <c r="E51" s="92"/>
      <c r="F51" s="92"/>
      <c r="G51" s="92"/>
      <c r="H51" s="92"/>
      <c r="I51" s="92"/>
      <c r="J51" s="92"/>
      <c r="K51" s="92"/>
      <c r="L51" s="92"/>
      <c r="M51" s="92"/>
      <c r="N51" s="92"/>
      <c r="O51" s="92"/>
      <c r="P51" s="92"/>
      <c r="Q51" s="92"/>
    </row>
    <row r="52" spans="1:31" ht="14.45" customHeight="1" x14ac:dyDescent="0.25">
      <c r="A52" s="240" t="str">
        <f>$B$8&amp;": Cases Opened and Closed, All Allegations"</f>
        <v>Q3: Cases Opened and Closed, All Allegations</v>
      </c>
      <c r="B52" s="240"/>
      <c r="C52" s="240"/>
      <c r="D52" s="240"/>
      <c r="E52" s="240"/>
      <c r="F52" s="240"/>
      <c r="G52" s="240"/>
      <c r="H52" s="240"/>
      <c r="I52" s="240"/>
      <c r="J52" s="240"/>
      <c r="K52" s="240"/>
      <c r="L52" s="240"/>
      <c r="M52" s="240"/>
      <c r="N52" s="240"/>
      <c r="O52" s="240"/>
      <c r="P52" s="240"/>
      <c r="Q52" s="240"/>
    </row>
    <row r="53" spans="1:31" ht="14.65" customHeight="1" x14ac:dyDescent="0.25">
      <c r="A53" s="240"/>
      <c r="B53" s="240"/>
      <c r="C53" s="240"/>
      <c r="D53" s="240"/>
      <c r="E53" s="240"/>
      <c r="F53" s="240"/>
      <c r="G53" s="240"/>
      <c r="H53" s="240"/>
      <c r="I53" s="240"/>
      <c r="J53" s="240"/>
      <c r="K53" s="240"/>
      <c r="L53" s="240"/>
      <c r="M53" s="240"/>
      <c r="N53" s="240"/>
      <c r="O53" s="240"/>
      <c r="P53" s="240"/>
      <c r="Q53" s="240"/>
    </row>
    <row r="54" spans="1:31" ht="21" x14ac:dyDescent="0.25">
      <c r="A54" s="175" t="s">
        <v>712</v>
      </c>
      <c r="B54" s="175"/>
      <c r="C54" s="175"/>
      <c r="D54" s="175"/>
      <c r="E54" s="175"/>
      <c r="F54" s="175"/>
      <c r="G54" s="175"/>
      <c r="H54" s="175"/>
      <c r="I54" s="175"/>
      <c r="J54" s="175"/>
      <c r="K54" s="45"/>
      <c r="L54" s="45"/>
      <c r="M54" s="45"/>
      <c r="N54" s="45"/>
      <c r="O54" s="45"/>
      <c r="P54" s="45"/>
      <c r="Q54" s="45"/>
    </row>
    <row r="55" spans="1:31" ht="15.75" thickBot="1" x14ac:dyDescent="0.3">
      <c r="B55" s="221" t="s">
        <v>25</v>
      </c>
      <c r="C55" s="221"/>
      <c r="D55" s="221"/>
      <c r="E55" s="221"/>
      <c r="F55" s="221"/>
      <c r="G55" s="221"/>
      <c r="H55" s="221"/>
      <c r="I55" s="221"/>
      <c r="J55" s="221"/>
      <c r="K55" s="27"/>
      <c r="L55" s="27"/>
      <c r="M55" s="27"/>
      <c r="N55" s="27"/>
      <c r="O55" s="27"/>
    </row>
    <row r="56" spans="1:31" ht="26.25" customHeight="1" x14ac:dyDescent="0.25">
      <c r="B56" s="230" t="s">
        <v>32</v>
      </c>
      <c r="C56" s="230"/>
      <c r="D56" s="230"/>
      <c r="E56" s="241" t="s">
        <v>624</v>
      </c>
      <c r="F56" s="230"/>
      <c r="G56" s="230"/>
      <c r="H56" s="247" t="s">
        <v>646</v>
      </c>
      <c r="I56" s="227"/>
      <c r="J56" s="227"/>
      <c r="K56" s="27"/>
      <c r="L56" s="27"/>
      <c r="N56" s="164" t="s">
        <v>714</v>
      </c>
      <c r="O56" s="165"/>
      <c r="P56" s="166"/>
    </row>
    <row r="57" spans="1:31" ht="32.25" customHeight="1" x14ac:dyDescent="0.25">
      <c r="A57" s="67" t="s">
        <v>711</v>
      </c>
      <c r="B57" s="67" t="s">
        <v>28</v>
      </c>
      <c r="C57" s="52" t="s">
        <v>27</v>
      </c>
      <c r="D57" s="55" t="s">
        <v>26</v>
      </c>
      <c r="E57" s="53" t="s">
        <v>28</v>
      </c>
      <c r="F57" s="52" t="s">
        <v>27</v>
      </c>
      <c r="G57" s="55" t="s">
        <v>26</v>
      </c>
      <c r="H57" s="53" t="s">
        <v>28</v>
      </c>
      <c r="I57" s="52" t="s">
        <v>27</v>
      </c>
      <c r="J57" s="52" t="s">
        <v>26</v>
      </c>
      <c r="K57" s="44"/>
      <c r="L57" s="44"/>
      <c r="N57" s="167"/>
      <c r="O57" s="168"/>
      <c r="P57" s="169"/>
      <c r="AE57" s="5"/>
    </row>
    <row r="58" spans="1:31" x14ac:dyDescent="0.25">
      <c r="A58" s="97" t="s">
        <v>658</v>
      </c>
      <c r="B58" s="42">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8</v>
      </c>
      <c r="C58" s="29">
        <f t="shared" si="8"/>
        <v>0</v>
      </c>
      <c r="D58" s="29">
        <f t="shared" si="8"/>
        <v>0</v>
      </c>
      <c r="E58" s="35">
        <f t="shared" ref="E58:G66" si="9">COUNTIFS(OpenedMSO, $A58, OpenedComplaintSource, E$57, OpenedComplaintReceived, "&gt;="&amp;$B$9, OpenedComplaintReceived,"&lt;="&amp;$B$10)</f>
        <v>0</v>
      </c>
      <c r="F58" s="29">
        <f t="shared" si="9"/>
        <v>0</v>
      </c>
      <c r="G58" s="29">
        <f t="shared" si="9"/>
        <v>0</v>
      </c>
      <c r="H58" s="35" t="str">
        <f t="shared" ref="H58:H66" si="10">IF(E58=0,"",(SUMIFS(OpenedNInitial,OpenedMSO,$A58,OpenedComplaintSource,H$57,OpenedComplaintReceived,"&gt;="&amp;$B$9,OpenedComplaintReceived,"&lt;="&amp;$B$10)/E58))</f>
        <v/>
      </c>
      <c r="I58" s="29" t="str">
        <f t="shared" ref="I58:I66" si="11">IF(F58=0,"",(SUMIFS(OpenedNInitial,OpenedMSO,$A58,OpenedComplaintSource,I$57,OpenedComplaintReceived,"&gt;="&amp;$B$9,OpenedComplaintReceived,"&lt;="&amp;$B$10)/F58))</f>
        <v/>
      </c>
      <c r="J58" s="29" t="str">
        <f t="shared" ref="J58:J66" si="12">IF(G58=0,"",(SUMIFS(OpenedNInitial,OpenedMSO,$A58,OpenedComplaintSource,J$57,OpenedComplaintReceived,"&gt;="&amp;$B$9,OpenedComplaintReceived,"&lt;="&amp;$B$10)/G58))</f>
        <v/>
      </c>
      <c r="K58" s="29"/>
      <c r="L58" s="29"/>
      <c r="N58" s="167"/>
      <c r="O58" s="168"/>
      <c r="P58" s="169"/>
    </row>
    <row r="59" spans="1:31" x14ac:dyDescent="0.25">
      <c r="A59" s="95" t="s">
        <v>651</v>
      </c>
      <c r="B59" s="30">
        <f t="shared" si="8"/>
        <v>0</v>
      </c>
      <c r="C59" s="30">
        <f t="shared" si="8"/>
        <v>0</v>
      </c>
      <c r="D59" s="30">
        <f t="shared" si="8"/>
        <v>0</v>
      </c>
      <c r="E59" s="36">
        <f t="shared" si="9"/>
        <v>0</v>
      </c>
      <c r="F59" s="30">
        <f t="shared" si="9"/>
        <v>0</v>
      </c>
      <c r="G59" s="30">
        <f t="shared" si="9"/>
        <v>0</v>
      </c>
      <c r="H59" s="36" t="str">
        <f t="shared" si="10"/>
        <v/>
      </c>
      <c r="I59" s="30" t="str">
        <f t="shared" si="11"/>
        <v/>
      </c>
      <c r="J59" s="30" t="str">
        <f t="shared" si="12"/>
        <v/>
      </c>
      <c r="K59" s="29"/>
      <c r="L59" s="29"/>
      <c r="N59" s="167"/>
      <c r="O59" s="168"/>
      <c r="P59" s="169"/>
    </row>
    <row r="60" spans="1:31" x14ac:dyDescent="0.25">
      <c r="A60" s="94" t="s">
        <v>652</v>
      </c>
      <c r="B60" s="29">
        <f t="shared" si="8"/>
        <v>4</v>
      </c>
      <c r="C60" s="29">
        <f t="shared" si="8"/>
        <v>0</v>
      </c>
      <c r="D60" s="29">
        <f t="shared" si="8"/>
        <v>0</v>
      </c>
      <c r="E60" s="35">
        <f t="shared" si="9"/>
        <v>3</v>
      </c>
      <c r="F60" s="29">
        <f t="shared" si="9"/>
        <v>0</v>
      </c>
      <c r="G60" s="29">
        <f t="shared" si="9"/>
        <v>0</v>
      </c>
      <c r="H60" s="35">
        <f t="shared" si="10"/>
        <v>2</v>
      </c>
      <c r="I60" s="29" t="str">
        <f t="shared" si="11"/>
        <v/>
      </c>
      <c r="J60" s="29" t="str">
        <f t="shared" si="12"/>
        <v/>
      </c>
      <c r="K60" s="29"/>
      <c r="L60" s="29"/>
      <c r="N60" s="167"/>
      <c r="O60" s="168"/>
      <c r="P60" s="169"/>
    </row>
    <row r="61" spans="1:31" x14ac:dyDescent="0.25">
      <c r="A61" s="95" t="s">
        <v>653</v>
      </c>
      <c r="B61" s="30">
        <f t="shared" si="8"/>
        <v>0</v>
      </c>
      <c r="C61" s="30">
        <f t="shared" si="8"/>
        <v>0</v>
      </c>
      <c r="D61" s="30">
        <f t="shared" si="8"/>
        <v>0</v>
      </c>
      <c r="E61" s="36">
        <f t="shared" si="9"/>
        <v>0</v>
      </c>
      <c r="F61" s="30">
        <f t="shared" si="9"/>
        <v>0</v>
      </c>
      <c r="G61" s="30">
        <f t="shared" si="9"/>
        <v>0</v>
      </c>
      <c r="H61" s="36" t="str">
        <f t="shared" si="10"/>
        <v/>
      </c>
      <c r="I61" s="30" t="str">
        <f t="shared" si="11"/>
        <v/>
      </c>
      <c r="J61" s="30" t="str">
        <f t="shared" si="12"/>
        <v/>
      </c>
      <c r="K61" s="29"/>
      <c r="L61" s="29"/>
      <c r="N61" s="167"/>
      <c r="O61" s="168"/>
      <c r="P61" s="169"/>
    </row>
    <row r="62" spans="1:31" x14ac:dyDescent="0.25">
      <c r="A62" s="94" t="s">
        <v>654</v>
      </c>
      <c r="B62" s="29">
        <f t="shared" si="8"/>
        <v>0</v>
      </c>
      <c r="C62" s="29">
        <f t="shared" si="8"/>
        <v>0</v>
      </c>
      <c r="D62" s="29">
        <f t="shared" si="8"/>
        <v>0</v>
      </c>
      <c r="E62" s="35">
        <f t="shared" si="9"/>
        <v>0</v>
      </c>
      <c r="F62" s="29">
        <f t="shared" si="9"/>
        <v>0</v>
      </c>
      <c r="G62" s="29">
        <f t="shared" si="9"/>
        <v>0</v>
      </c>
      <c r="H62" s="35" t="str">
        <f t="shared" si="10"/>
        <v/>
      </c>
      <c r="I62" s="29" t="str">
        <f t="shared" si="11"/>
        <v/>
      </c>
      <c r="J62" s="29" t="str">
        <f t="shared" si="12"/>
        <v/>
      </c>
      <c r="K62" s="29"/>
      <c r="L62" s="29"/>
      <c r="N62" s="167"/>
      <c r="O62" s="168"/>
      <c r="P62" s="169"/>
    </row>
    <row r="63" spans="1:31" x14ac:dyDescent="0.25">
      <c r="A63" s="95" t="s">
        <v>655</v>
      </c>
      <c r="B63" s="30">
        <f t="shared" si="8"/>
        <v>0</v>
      </c>
      <c r="C63" s="30">
        <f t="shared" si="8"/>
        <v>0</v>
      </c>
      <c r="D63" s="30">
        <f t="shared" si="8"/>
        <v>0</v>
      </c>
      <c r="E63" s="36">
        <f t="shared" si="9"/>
        <v>0</v>
      </c>
      <c r="F63" s="30">
        <f t="shared" si="9"/>
        <v>0</v>
      </c>
      <c r="G63" s="30">
        <f t="shared" si="9"/>
        <v>0</v>
      </c>
      <c r="H63" s="36" t="str">
        <f t="shared" si="10"/>
        <v/>
      </c>
      <c r="I63" s="30" t="str">
        <f t="shared" si="11"/>
        <v/>
      </c>
      <c r="J63" s="30" t="str">
        <f t="shared" si="12"/>
        <v/>
      </c>
      <c r="K63" s="29"/>
      <c r="L63" s="29"/>
      <c r="N63" s="167"/>
      <c r="O63" s="168"/>
      <c r="P63" s="169"/>
    </row>
    <row r="64" spans="1:31" x14ac:dyDescent="0.25">
      <c r="A64" s="94" t="s">
        <v>656</v>
      </c>
      <c r="B64" s="29">
        <f t="shared" si="8"/>
        <v>0</v>
      </c>
      <c r="C64" s="29">
        <f t="shared" si="8"/>
        <v>0</v>
      </c>
      <c r="D64" s="29">
        <f t="shared" si="8"/>
        <v>0</v>
      </c>
      <c r="E64" s="35">
        <f t="shared" si="9"/>
        <v>0</v>
      </c>
      <c r="F64" s="29">
        <f t="shared" si="9"/>
        <v>0</v>
      </c>
      <c r="G64" s="29">
        <f t="shared" si="9"/>
        <v>0</v>
      </c>
      <c r="H64" s="35" t="str">
        <f t="shared" si="10"/>
        <v/>
      </c>
      <c r="I64" s="29" t="str">
        <f t="shared" si="11"/>
        <v/>
      </c>
      <c r="J64" s="29" t="str">
        <f t="shared" si="12"/>
        <v/>
      </c>
      <c r="K64" s="29"/>
      <c r="L64" s="29"/>
      <c r="M64" s="29"/>
      <c r="N64" s="167"/>
      <c r="O64" s="168"/>
      <c r="P64" s="169"/>
    </row>
    <row r="65" spans="1:31" x14ac:dyDescent="0.25">
      <c r="A65" s="95" t="s">
        <v>5</v>
      </c>
      <c r="B65" s="30">
        <f t="shared" si="8"/>
        <v>4</v>
      </c>
      <c r="C65" s="30">
        <f t="shared" si="8"/>
        <v>0</v>
      </c>
      <c r="D65" s="30">
        <f t="shared" si="8"/>
        <v>0</v>
      </c>
      <c r="E65" s="36">
        <f t="shared" si="9"/>
        <v>1</v>
      </c>
      <c r="F65" s="30">
        <f t="shared" si="9"/>
        <v>0</v>
      </c>
      <c r="G65" s="30">
        <f t="shared" si="9"/>
        <v>0</v>
      </c>
      <c r="H65" s="36">
        <f t="shared" si="10"/>
        <v>1</v>
      </c>
      <c r="I65" s="30" t="str">
        <f t="shared" si="11"/>
        <v/>
      </c>
      <c r="J65" s="30" t="str">
        <f t="shared" si="12"/>
        <v/>
      </c>
      <c r="K65" s="29"/>
      <c r="L65" s="29"/>
      <c r="M65" s="29"/>
      <c r="N65" s="167"/>
      <c r="O65" s="168"/>
      <c r="P65" s="169"/>
    </row>
    <row r="66" spans="1:31" ht="15.75" thickBot="1" x14ac:dyDescent="0.3">
      <c r="A66" s="96" t="s">
        <v>657</v>
      </c>
      <c r="B66" s="29">
        <f t="shared" si="8"/>
        <v>12</v>
      </c>
      <c r="C66" s="29">
        <f t="shared" si="8"/>
        <v>0</v>
      </c>
      <c r="D66" s="29">
        <f t="shared" si="8"/>
        <v>0</v>
      </c>
      <c r="E66" s="35">
        <f t="shared" si="9"/>
        <v>28</v>
      </c>
      <c r="F66" s="29">
        <f t="shared" si="9"/>
        <v>0</v>
      </c>
      <c r="G66" s="29">
        <f t="shared" si="9"/>
        <v>1</v>
      </c>
      <c r="H66" s="35">
        <f t="shared" si="10"/>
        <v>1.4285714285714286</v>
      </c>
      <c r="I66" s="29" t="str">
        <f t="shared" si="11"/>
        <v/>
      </c>
      <c r="J66" s="29">
        <f t="shared" si="12"/>
        <v>1</v>
      </c>
      <c r="K66" s="29"/>
      <c r="L66" s="29"/>
      <c r="M66" s="29"/>
      <c r="N66" s="170"/>
      <c r="O66" s="171"/>
      <c r="P66" s="172"/>
    </row>
    <row r="67" spans="1:31" x14ac:dyDescent="0.25">
      <c r="A67" s="98" t="s">
        <v>615</v>
      </c>
      <c r="B67" s="43">
        <f>SUM(B58:B66)</f>
        <v>28</v>
      </c>
      <c r="C67" s="43">
        <f t="shared" ref="C67:D67" si="13">SUM(C58:C66)</f>
        <v>0</v>
      </c>
      <c r="D67" s="43">
        <f t="shared" si="13"/>
        <v>0</v>
      </c>
      <c r="E67" s="39">
        <f>SUM(E58:E66)</f>
        <v>32</v>
      </c>
      <c r="F67" s="43">
        <f>SUM(F58:F66)</f>
        <v>0</v>
      </c>
      <c r="G67" s="43">
        <f>SUM(G58:G66)</f>
        <v>1</v>
      </c>
      <c r="H67" s="39">
        <f>IF(E67=0,"",(SUMIFS(OpenedNInitial,OpenedComplaintSource,H$57,OpenedComplaintReceived,"&gt;="&amp;$B$9,OpenedComplaintReceived,"&lt;="&amp;$B$10)/E67))</f>
        <v>1.46875</v>
      </c>
      <c r="I67" s="43" t="str">
        <f>IF(F67=0,"",(SUMIFS(OpenedNInitial,OpenedComplaintSource,I$57,OpenedComplaintReceived,"&gt;="&amp;$B$9,OpenedComplaintReceived,"&lt;="&amp;$B$10)/F67))</f>
        <v/>
      </c>
      <c r="J67" s="43">
        <f>IF(G67=0,"",(SUMIFS(OpenedNInitial,OpenedComplaintSource,J$57,OpenedComplaintReceived,"&gt;="&amp;$B$9,OpenedComplaintReceived,"&lt;="&amp;$B$10)/G67))</f>
        <v>1</v>
      </c>
      <c r="K67" s="69"/>
      <c r="L67" s="69"/>
      <c r="M67" s="69"/>
      <c r="N67" s="69"/>
      <c r="O67" s="69"/>
    </row>
    <row r="69" spans="1:31" x14ac:dyDescent="0.25">
      <c r="L69" s="115"/>
    </row>
    <row r="70" spans="1:31" ht="21" x14ac:dyDescent="0.25">
      <c r="A70" s="175" t="s">
        <v>713</v>
      </c>
      <c r="B70" s="175"/>
      <c r="C70" s="175"/>
      <c r="D70" s="175"/>
      <c r="E70" s="175"/>
      <c r="F70" s="175"/>
      <c r="G70" s="175"/>
      <c r="H70" s="175"/>
      <c r="I70" s="175"/>
      <c r="J70" s="175"/>
      <c r="K70" s="175"/>
      <c r="L70" s="175"/>
      <c r="M70" s="175"/>
      <c r="N70" s="175"/>
      <c r="O70" s="175"/>
      <c r="P70" s="175"/>
      <c r="Q70" s="175"/>
    </row>
    <row r="71" spans="1:31" x14ac:dyDescent="0.25">
      <c r="B71" s="220" t="s">
        <v>634</v>
      </c>
      <c r="C71" s="221"/>
      <c r="D71" s="222"/>
      <c r="E71" s="220" t="s">
        <v>25</v>
      </c>
      <c r="F71" s="221"/>
      <c r="G71" s="222"/>
      <c r="H71" s="220" t="s">
        <v>614</v>
      </c>
      <c r="I71" s="221"/>
      <c r="J71" s="221"/>
      <c r="K71" s="222"/>
      <c r="L71" s="220" t="s">
        <v>605</v>
      </c>
      <c r="M71" s="221"/>
      <c r="N71" s="221"/>
      <c r="O71" s="221"/>
    </row>
    <row r="72" spans="1:31" ht="45" x14ac:dyDescent="0.25">
      <c r="A72" s="67" t="s">
        <v>711</v>
      </c>
      <c r="B72" s="48" t="s">
        <v>642</v>
      </c>
      <c r="C72" s="52" t="s">
        <v>729</v>
      </c>
      <c r="D72" s="52" t="s">
        <v>633</v>
      </c>
      <c r="E72" s="53" t="s">
        <v>28</v>
      </c>
      <c r="F72" s="52" t="s">
        <v>27</v>
      </c>
      <c r="G72" s="52" t="s">
        <v>26</v>
      </c>
      <c r="H72" s="53" t="s">
        <v>12</v>
      </c>
      <c r="I72" s="52" t="s">
        <v>13</v>
      </c>
      <c r="J72" s="52" t="s">
        <v>14</v>
      </c>
      <c r="K72" s="54" t="s">
        <v>15</v>
      </c>
      <c r="L72" s="53" t="s">
        <v>16</v>
      </c>
      <c r="M72" s="52" t="s">
        <v>17</v>
      </c>
      <c r="N72" s="52" t="s">
        <v>18</v>
      </c>
      <c r="O72" s="52" t="s">
        <v>31</v>
      </c>
      <c r="AE72" s="5"/>
    </row>
    <row r="73" spans="1:31" x14ac:dyDescent="0.25">
      <c r="A73" s="1" t="s">
        <v>658</v>
      </c>
      <c r="B73" s="41">
        <f t="shared" ref="B73:B81" si="14">COUNTIFS(PendingMSO,$A73,PendingCloseDate,"&gt;="&amp;$B$9,PendingCloseDate,"&lt;="&amp;$B$10) + COUNTIFS(OpenedMSO,$A73,OpenedCloseDate,"&gt;="&amp;$B$9,OpenedCloseDate,"&lt;="&amp;$B$10)</f>
        <v>7</v>
      </c>
      <c r="C73" s="29">
        <f t="shared" ref="C73:C81" ca="1" si="15">IF(B73=0, "", (SUMIFS(PendingLengthOfCase,PendingMSO,$A73,PendingCloseDate,"&gt;="&amp;$B$9,PendingCloseDate,"&lt;="&amp;$B$10) + SUMIFS(OpenedLengthOfCase,OpenedMSO,$A73,OpenedCloseDate,"&gt;="&amp;$B$9,OpenedCloseDate,"&lt;="&amp;$B$10)) / B73)</f>
        <v>70</v>
      </c>
      <c r="D73" s="29">
        <f t="shared" ref="D73:D81" si="16">COUNTIFS(PendingMSO,$A73,PendingCloseDate,"&gt;="&amp;$B$9,PendingCloseDate,"&lt;="&amp;$B$10, PendingAppealPending, "Yes") + COUNTIFS(OpenedMSO,$A73,OpenedCloseDate,"&gt;="&amp;$B$9,OpenedCloseDate,"&lt;="&amp;$B$10, OpenedAppealPending, "Yes")</f>
        <v>0</v>
      </c>
      <c r="E73" s="35">
        <f t="shared" ref="E73:G81" si="17">COUNTIFS(OpenedMSO, $A73, OpenedComplaintSource, E$72, OpenedCloseDate, "&gt;="&amp;$B$9, OpenedCloseDate, "&lt;="&amp;$B$10, OpenedStatus,"Closed")+COUNTIFS(PendingMSO, $A73, PendingComplaintSource,E$72, PendingCloseDate, "&gt;="&amp;$B$9, PendingCloseDate, "&lt;="&amp;$B$10, PendingStatus, "Closed")</f>
        <v>7</v>
      </c>
      <c r="F73" s="29">
        <f t="shared" si="17"/>
        <v>0</v>
      </c>
      <c r="G73" s="29">
        <f t="shared" si="17"/>
        <v>0</v>
      </c>
      <c r="H73" s="41">
        <f t="shared" ref="H73:K81" si="18">COUNTIFS(OpenedMSO, $A73, OpenedCriminalDisposition, H$72, OpenedCloseDate, "&gt;="&amp;$B$9, OpenedCloseDate, "&lt;="&amp;$B$10, OpenedStatus, "Closed")+COUNTIFS(PendingMSO, $A73, PendingCriminalDisposition, H$72, PendingCloseDate, "&gt;="&amp;$B$9, PendingCloseDate, "&lt;="&amp;$B$10, PendingStatus, "Closed")</f>
        <v>0</v>
      </c>
      <c r="I73" s="42">
        <f t="shared" si="18"/>
        <v>0</v>
      </c>
      <c r="J73" s="42">
        <f t="shared" si="18"/>
        <v>0</v>
      </c>
      <c r="K73" s="29">
        <f t="shared" si="18"/>
        <v>0</v>
      </c>
      <c r="L73" s="35">
        <f t="shared" ref="L73:M81" si="19">COUNTIFS(OpenedMSO, $A73, OpenedInternalDisposition, L$72, OpenedCloseDate, "&gt;="&amp;$B$9, OpenedCloseDate, "&lt;="&amp;$B$10, OpenedStatus, "Closed")+COUNTIFS(PendingMSO, $A73, PendingInternalDisposition, K$57, PendingCloseDate, "&gt;="&amp;$B$9, PendingCloseDate, "&lt;="&amp;$B$10, PendingStatus, "Closed")</f>
        <v>0</v>
      </c>
      <c r="M73" s="29">
        <f t="shared" si="19"/>
        <v>0</v>
      </c>
      <c r="N73" s="29">
        <f t="shared" ref="N73:N81" si="20">COUNTIFS(OpenedMSO, $A73, OpenedInternalDisposition, N$72, OpenedCloseDate, "&gt;="&amp;$B$9, OpenedCloseDate, "&lt;="&amp;$B$10, OpenedStatus, "Closed")+COUNTIFS(PendingMSO, $A73, PendingInternalDisposition, M$35, PendingCloseDate, "&gt;="&amp;$B$9, PendingCloseDate, "&lt;="&amp;$B$10, PendingStatus, "Closed")</f>
        <v>7</v>
      </c>
      <c r="O73" s="29">
        <f t="shared" ref="O73:O81" si="21">COUNTIFS(OpenedMSO, $A73, OpenedInternalDisposition, "Administratively Closed", OpenedCloseDate, "&gt;="&amp;$B$9, OpenedCloseDate, "&lt;="&amp;$B$10, OpenedStatus, "Closed")+COUNTIFS(PendingMSO, $A73, PendingInternalDisposition, "Administratively Closed", PendingCloseDate, "&gt;="&amp;$B$9, PendingCloseDate, "&lt;="&amp;$B$10, PendingStatus, "Closed")</f>
        <v>0</v>
      </c>
    </row>
    <row r="74" spans="1:31" x14ac:dyDescent="0.25">
      <c r="A74" s="2" t="s">
        <v>651</v>
      </c>
      <c r="B74" s="36">
        <f t="shared" si="14"/>
        <v>0</v>
      </c>
      <c r="C74" s="30" t="str">
        <f t="shared" si="15"/>
        <v/>
      </c>
      <c r="D74" s="30">
        <f t="shared" si="16"/>
        <v>0</v>
      </c>
      <c r="E74" s="36">
        <f t="shared" si="17"/>
        <v>0</v>
      </c>
      <c r="F74" s="30">
        <f t="shared" si="17"/>
        <v>0</v>
      </c>
      <c r="G74" s="30">
        <f t="shared" si="17"/>
        <v>0</v>
      </c>
      <c r="H74" s="36">
        <f t="shared" si="18"/>
        <v>0</v>
      </c>
      <c r="I74" s="30">
        <f t="shared" si="18"/>
        <v>0</v>
      </c>
      <c r="J74" s="30">
        <f t="shared" si="18"/>
        <v>0</v>
      </c>
      <c r="K74" s="31">
        <f t="shared" si="18"/>
        <v>0</v>
      </c>
      <c r="L74" s="36">
        <f t="shared" si="19"/>
        <v>0</v>
      </c>
      <c r="M74" s="30">
        <f t="shared" si="19"/>
        <v>0</v>
      </c>
      <c r="N74" s="30">
        <f t="shared" si="20"/>
        <v>0</v>
      </c>
      <c r="O74" s="30">
        <f t="shared" si="21"/>
        <v>0</v>
      </c>
    </row>
    <row r="75" spans="1:31" x14ac:dyDescent="0.25">
      <c r="A75" s="1" t="s">
        <v>652</v>
      </c>
      <c r="B75" s="35">
        <f t="shared" si="14"/>
        <v>7</v>
      </c>
      <c r="C75" s="29">
        <f t="shared" ca="1" si="15"/>
        <v>40.857142857142854</v>
      </c>
      <c r="D75" s="29">
        <f t="shared" si="16"/>
        <v>0</v>
      </c>
      <c r="E75" s="35">
        <f t="shared" si="17"/>
        <v>7</v>
      </c>
      <c r="F75" s="29">
        <f t="shared" si="17"/>
        <v>0</v>
      </c>
      <c r="G75" s="29">
        <f t="shared" si="17"/>
        <v>0</v>
      </c>
      <c r="H75" s="35">
        <f t="shared" si="18"/>
        <v>0</v>
      </c>
      <c r="I75" s="29">
        <f t="shared" si="18"/>
        <v>0</v>
      </c>
      <c r="J75" s="29">
        <f t="shared" si="18"/>
        <v>0</v>
      </c>
      <c r="K75" s="51">
        <f t="shared" si="18"/>
        <v>0</v>
      </c>
      <c r="L75" s="35">
        <f t="shared" si="19"/>
        <v>0</v>
      </c>
      <c r="M75" s="29">
        <f t="shared" si="19"/>
        <v>0</v>
      </c>
      <c r="N75" s="29">
        <f t="shared" si="20"/>
        <v>7</v>
      </c>
      <c r="O75" s="29">
        <f t="shared" si="21"/>
        <v>0</v>
      </c>
    </row>
    <row r="76" spans="1:31" x14ac:dyDescent="0.25">
      <c r="A76" s="2" t="s">
        <v>653</v>
      </c>
      <c r="B76" s="36">
        <f t="shared" si="14"/>
        <v>0</v>
      </c>
      <c r="C76" s="30" t="str">
        <f t="shared" si="15"/>
        <v/>
      </c>
      <c r="D76" s="30">
        <f t="shared" si="16"/>
        <v>0</v>
      </c>
      <c r="E76" s="36">
        <f t="shared" si="17"/>
        <v>0</v>
      </c>
      <c r="F76" s="30">
        <f t="shared" si="17"/>
        <v>0</v>
      </c>
      <c r="G76" s="30">
        <f t="shared" si="17"/>
        <v>0</v>
      </c>
      <c r="H76" s="36">
        <f t="shared" si="18"/>
        <v>0</v>
      </c>
      <c r="I76" s="30">
        <f t="shared" si="18"/>
        <v>0</v>
      </c>
      <c r="J76" s="30">
        <f t="shared" si="18"/>
        <v>0</v>
      </c>
      <c r="K76" s="31">
        <f t="shared" si="18"/>
        <v>0</v>
      </c>
      <c r="L76" s="36">
        <f t="shared" si="19"/>
        <v>0</v>
      </c>
      <c r="M76" s="30">
        <f t="shared" si="19"/>
        <v>0</v>
      </c>
      <c r="N76" s="30">
        <f t="shared" si="20"/>
        <v>0</v>
      </c>
      <c r="O76" s="30">
        <f t="shared" si="21"/>
        <v>0</v>
      </c>
    </row>
    <row r="77" spans="1:31" x14ac:dyDescent="0.25">
      <c r="A77" s="1" t="s">
        <v>654</v>
      </c>
      <c r="B77" s="35">
        <f t="shared" si="14"/>
        <v>0</v>
      </c>
      <c r="C77" s="29" t="str">
        <f t="shared" si="15"/>
        <v/>
      </c>
      <c r="D77" s="29">
        <f t="shared" si="16"/>
        <v>0</v>
      </c>
      <c r="E77" s="35">
        <f t="shared" si="17"/>
        <v>0</v>
      </c>
      <c r="F77" s="29">
        <f t="shared" si="17"/>
        <v>0</v>
      </c>
      <c r="G77" s="29">
        <f t="shared" si="17"/>
        <v>0</v>
      </c>
      <c r="H77" s="35">
        <f t="shared" si="18"/>
        <v>0</v>
      </c>
      <c r="I77" s="29">
        <f t="shared" si="18"/>
        <v>0</v>
      </c>
      <c r="J77" s="29">
        <f t="shared" si="18"/>
        <v>0</v>
      </c>
      <c r="K77" s="51">
        <f t="shared" si="18"/>
        <v>0</v>
      </c>
      <c r="L77" s="35">
        <f t="shared" si="19"/>
        <v>0</v>
      </c>
      <c r="M77" s="29">
        <f t="shared" si="19"/>
        <v>0</v>
      </c>
      <c r="N77" s="29">
        <f t="shared" si="20"/>
        <v>0</v>
      </c>
      <c r="O77" s="29">
        <f t="shared" si="21"/>
        <v>0</v>
      </c>
    </row>
    <row r="78" spans="1:31" x14ac:dyDescent="0.25">
      <c r="A78" s="2" t="s">
        <v>655</v>
      </c>
      <c r="B78" s="36">
        <f t="shared" si="14"/>
        <v>0</v>
      </c>
      <c r="C78" s="30" t="str">
        <f t="shared" si="15"/>
        <v/>
      </c>
      <c r="D78" s="30">
        <f t="shared" si="16"/>
        <v>0</v>
      </c>
      <c r="E78" s="36">
        <f t="shared" si="17"/>
        <v>0</v>
      </c>
      <c r="F78" s="30">
        <f t="shared" si="17"/>
        <v>0</v>
      </c>
      <c r="G78" s="30">
        <f t="shared" si="17"/>
        <v>0</v>
      </c>
      <c r="H78" s="36">
        <f t="shared" si="18"/>
        <v>0</v>
      </c>
      <c r="I78" s="30">
        <f t="shared" si="18"/>
        <v>0</v>
      </c>
      <c r="J78" s="30">
        <f t="shared" si="18"/>
        <v>0</v>
      </c>
      <c r="K78" s="31">
        <f t="shared" si="18"/>
        <v>0</v>
      </c>
      <c r="L78" s="36">
        <f t="shared" si="19"/>
        <v>0</v>
      </c>
      <c r="M78" s="30">
        <f t="shared" si="19"/>
        <v>0</v>
      </c>
      <c r="N78" s="30">
        <f t="shared" si="20"/>
        <v>0</v>
      </c>
      <c r="O78" s="30">
        <f t="shared" si="21"/>
        <v>0</v>
      </c>
    </row>
    <row r="79" spans="1:31" x14ac:dyDescent="0.25">
      <c r="A79" s="1" t="s">
        <v>656</v>
      </c>
      <c r="B79" s="35">
        <f t="shared" si="14"/>
        <v>0</v>
      </c>
      <c r="C79" s="29" t="str">
        <f t="shared" si="15"/>
        <v/>
      </c>
      <c r="D79" s="29">
        <f t="shared" si="16"/>
        <v>0</v>
      </c>
      <c r="E79" s="35">
        <f t="shared" si="17"/>
        <v>0</v>
      </c>
      <c r="F79" s="29">
        <f t="shared" si="17"/>
        <v>0</v>
      </c>
      <c r="G79" s="29">
        <f t="shared" si="17"/>
        <v>0</v>
      </c>
      <c r="H79" s="35">
        <f t="shared" si="18"/>
        <v>0</v>
      </c>
      <c r="I79" s="29">
        <f t="shared" si="18"/>
        <v>0</v>
      </c>
      <c r="J79" s="29">
        <f t="shared" si="18"/>
        <v>0</v>
      </c>
      <c r="K79" s="51">
        <f t="shared" si="18"/>
        <v>0</v>
      </c>
      <c r="L79" s="35">
        <f t="shared" si="19"/>
        <v>0</v>
      </c>
      <c r="M79" s="29">
        <f t="shared" si="19"/>
        <v>0</v>
      </c>
      <c r="N79" s="29">
        <f t="shared" si="20"/>
        <v>0</v>
      </c>
      <c r="O79" s="29">
        <f t="shared" si="21"/>
        <v>0</v>
      </c>
    </row>
    <row r="80" spans="1:31" x14ac:dyDescent="0.25">
      <c r="A80" s="2" t="s">
        <v>5</v>
      </c>
      <c r="B80" s="36">
        <f t="shared" si="14"/>
        <v>3</v>
      </c>
      <c r="C80" s="30">
        <f t="shared" ca="1" si="15"/>
        <v>51.333333333333336</v>
      </c>
      <c r="D80" s="30">
        <f t="shared" si="16"/>
        <v>0</v>
      </c>
      <c r="E80" s="36">
        <f t="shared" si="17"/>
        <v>3</v>
      </c>
      <c r="F80" s="30">
        <f t="shared" si="17"/>
        <v>0</v>
      </c>
      <c r="G80" s="30">
        <f t="shared" si="17"/>
        <v>0</v>
      </c>
      <c r="H80" s="36">
        <f t="shared" si="18"/>
        <v>0</v>
      </c>
      <c r="I80" s="30">
        <f t="shared" si="18"/>
        <v>0</v>
      </c>
      <c r="J80" s="30">
        <f t="shared" si="18"/>
        <v>0</v>
      </c>
      <c r="K80" s="31">
        <f t="shared" si="18"/>
        <v>0</v>
      </c>
      <c r="L80" s="36">
        <f t="shared" si="19"/>
        <v>0</v>
      </c>
      <c r="M80" s="30">
        <f t="shared" si="19"/>
        <v>0</v>
      </c>
      <c r="N80" s="30">
        <f t="shared" si="20"/>
        <v>3</v>
      </c>
      <c r="O80" s="30">
        <f t="shared" si="21"/>
        <v>0</v>
      </c>
    </row>
    <row r="81" spans="1:20" x14ac:dyDescent="0.25">
      <c r="A81" s="1" t="s">
        <v>657</v>
      </c>
      <c r="B81" s="35">
        <f t="shared" si="14"/>
        <v>19</v>
      </c>
      <c r="C81" s="29">
        <f t="shared" ca="1" si="15"/>
        <v>166.89473684210526</v>
      </c>
      <c r="D81" s="29">
        <f t="shared" si="16"/>
        <v>0</v>
      </c>
      <c r="E81" s="35">
        <f t="shared" si="17"/>
        <v>5</v>
      </c>
      <c r="F81" s="29">
        <f t="shared" si="17"/>
        <v>0</v>
      </c>
      <c r="G81" s="29">
        <f t="shared" si="17"/>
        <v>0</v>
      </c>
      <c r="H81" s="35">
        <f t="shared" si="18"/>
        <v>0</v>
      </c>
      <c r="I81" s="29">
        <f t="shared" si="18"/>
        <v>0</v>
      </c>
      <c r="J81" s="29">
        <f t="shared" si="18"/>
        <v>0</v>
      </c>
      <c r="K81" s="51">
        <f t="shared" si="18"/>
        <v>0</v>
      </c>
      <c r="L81" s="35">
        <f t="shared" si="19"/>
        <v>0</v>
      </c>
      <c r="M81" s="29">
        <f t="shared" si="19"/>
        <v>0</v>
      </c>
      <c r="N81" s="29">
        <f t="shared" si="20"/>
        <v>5</v>
      </c>
      <c r="O81" s="29">
        <f t="shared" si="21"/>
        <v>0</v>
      </c>
    </row>
    <row r="82" spans="1:20" x14ac:dyDescent="0.25">
      <c r="A82" s="28" t="s">
        <v>615</v>
      </c>
      <c r="B82" s="39">
        <f>SUM(B73:B81)</f>
        <v>36</v>
      </c>
      <c r="C82" s="43">
        <f ca="1">IF(B82=0, "", SUM(C73:C81) / B82)</f>
        <v>9.1412559175717067</v>
      </c>
      <c r="D82" s="43">
        <f t="shared" ref="D82" si="22">SUM(D73:D81)</f>
        <v>0</v>
      </c>
      <c r="E82" s="39">
        <f t="shared" ref="E82:O82" si="23">SUM(E73:E81)</f>
        <v>22</v>
      </c>
      <c r="F82" s="43">
        <f t="shared" si="23"/>
        <v>0</v>
      </c>
      <c r="G82" s="43">
        <f t="shared" si="23"/>
        <v>0</v>
      </c>
      <c r="H82" s="39">
        <f t="shared" si="23"/>
        <v>0</v>
      </c>
      <c r="I82" s="43">
        <f t="shared" si="23"/>
        <v>0</v>
      </c>
      <c r="J82" s="43">
        <f t="shared" si="23"/>
        <v>0</v>
      </c>
      <c r="K82" s="43">
        <f t="shared" si="23"/>
        <v>0</v>
      </c>
      <c r="L82" s="39">
        <f t="shared" si="23"/>
        <v>0</v>
      </c>
      <c r="M82" s="43">
        <f t="shared" si="23"/>
        <v>0</v>
      </c>
      <c r="N82" s="43">
        <f t="shared" si="23"/>
        <v>22</v>
      </c>
      <c r="O82" s="43">
        <f t="shared" si="23"/>
        <v>0</v>
      </c>
    </row>
    <row r="85" spans="1:20" ht="14.65" customHeight="1" x14ac:dyDescent="0.35">
      <c r="B85" s="40"/>
      <c r="C85" s="40"/>
      <c r="D85" s="40"/>
      <c r="E85" s="40"/>
      <c r="F85" s="40"/>
      <c r="G85" s="40"/>
      <c r="H85" s="40"/>
      <c r="I85" s="40"/>
      <c r="J85" s="40"/>
      <c r="K85" s="40"/>
      <c r="L85" s="40"/>
      <c r="M85" s="40"/>
      <c r="N85" s="40"/>
      <c r="R85" s="50"/>
      <c r="S85" s="50"/>
      <c r="T85" s="50"/>
    </row>
    <row r="86" spans="1:20" ht="14.65" customHeight="1" x14ac:dyDescent="0.35">
      <c r="A86" s="240" t="str">
        <f>$B$8&amp;": Cases Closed, All Allegations"</f>
        <v>Q3: Cases Closed, All Allegations</v>
      </c>
      <c r="B86" s="240"/>
      <c r="C86" s="240"/>
      <c r="D86" s="240"/>
      <c r="E86" s="240"/>
      <c r="F86" s="240"/>
      <c r="G86" s="240"/>
      <c r="H86" s="240"/>
      <c r="I86" s="240"/>
      <c r="J86" s="240"/>
      <c r="K86" s="240"/>
      <c r="L86" s="240"/>
      <c r="M86" s="240"/>
      <c r="N86" s="240"/>
      <c r="O86" s="240"/>
      <c r="P86" s="240"/>
      <c r="Q86" s="240"/>
      <c r="R86" s="50"/>
      <c r="S86" s="50"/>
      <c r="T86" s="50"/>
    </row>
    <row r="87" spans="1:20" ht="14.65" customHeight="1" x14ac:dyDescent="0.35">
      <c r="A87" s="240"/>
      <c r="B87" s="240"/>
      <c r="C87" s="240"/>
      <c r="D87" s="240"/>
      <c r="E87" s="240"/>
      <c r="F87" s="240"/>
      <c r="G87" s="240"/>
      <c r="H87" s="240"/>
      <c r="I87" s="240"/>
      <c r="J87" s="240"/>
      <c r="K87" s="240"/>
      <c r="L87" s="240"/>
      <c r="M87" s="240"/>
      <c r="N87" s="240"/>
      <c r="O87" s="240"/>
      <c r="P87" s="240"/>
      <c r="Q87" s="240"/>
      <c r="R87" s="50"/>
      <c r="S87" s="50"/>
      <c r="T87" s="50"/>
    </row>
    <row r="88" spans="1:20" ht="14.25" customHeight="1" x14ac:dyDescent="0.25">
      <c r="A88" s="175" t="s">
        <v>616</v>
      </c>
      <c r="B88" s="175"/>
      <c r="C88" s="175"/>
      <c r="D88" s="175"/>
      <c r="E88" s="175"/>
      <c r="F88" s="175"/>
      <c r="G88" s="175"/>
      <c r="H88" s="175"/>
      <c r="I88" s="175"/>
      <c r="J88" s="175"/>
      <c r="K88" s="175"/>
      <c r="L88" s="175"/>
      <c r="M88" s="175"/>
      <c r="N88" s="156" t="s">
        <v>33</v>
      </c>
      <c r="O88" s="156"/>
      <c r="P88" s="157">
        <f>'Start Here'!F$13</f>
        <v>0</v>
      </c>
      <c r="Q88" s="157"/>
    </row>
    <row r="89" spans="1:20" ht="14.65" customHeight="1" x14ac:dyDescent="0.25">
      <c r="A89" s="175"/>
      <c r="B89" s="175"/>
      <c r="C89" s="175"/>
      <c r="D89" s="175"/>
      <c r="E89" s="175"/>
      <c r="F89" s="175"/>
      <c r="G89" s="175"/>
      <c r="H89" s="175"/>
      <c r="I89" s="175"/>
      <c r="J89" s="175"/>
      <c r="K89" s="175"/>
      <c r="L89" s="175"/>
      <c r="M89" s="175"/>
      <c r="N89" s="156" t="s">
        <v>34</v>
      </c>
      <c r="O89" s="156"/>
      <c r="P89" s="12">
        <f>'Start Here'!$C$16</f>
        <v>2023</v>
      </c>
    </row>
    <row r="90" spans="1:20" ht="15" customHeight="1" x14ac:dyDescent="0.25">
      <c r="A90" s="168" t="s">
        <v>711</v>
      </c>
      <c r="B90" s="168" t="s">
        <v>617</v>
      </c>
      <c r="C90" s="250"/>
      <c r="D90" s="220" t="s">
        <v>733</v>
      </c>
      <c r="E90" s="221"/>
      <c r="F90" s="221"/>
      <c r="G90" s="221"/>
      <c r="H90" s="221"/>
      <c r="I90" s="221"/>
      <c r="J90" s="221"/>
      <c r="K90" s="221"/>
      <c r="L90" s="222"/>
      <c r="M90" s="168" t="s">
        <v>618</v>
      </c>
    </row>
    <row r="91" spans="1:20" ht="51.75" customHeight="1" x14ac:dyDescent="0.25">
      <c r="A91" s="237"/>
      <c r="B91" s="237"/>
      <c r="C91" s="251"/>
      <c r="D91" s="52" t="s">
        <v>11</v>
      </c>
      <c r="E91" s="52" t="s">
        <v>10</v>
      </c>
      <c r="F91" s="52" t="s">
        <v>9</v>
      </c>
      <c r="G91" s="52" t="s">
        <v>8</v>
      </c>
      <c r="H91" s="52" t="s">
        <v>717</v>
      </c>
      <c r="I91" s="52" t="s">
        <v>6</v>
      </c>
      <c r="J91" s="52" t="s">
        <v>5</v>
      </c>
      <c r="K91" s="52" t="s">
        <v>4</v>
      </c>
      <c r="L91" s="54" t="s">
        <v>710</v>
      </c>
      <c r="M91" s="237"/>
      <c r="R91" s="7"/>
    </row>
    <row r="92" spans="1:20" ht="15" customHeight="1" x14ac:dyDescent="0.25">
      <c r="A92" s="63" t="s">
        <v>658</v>
      </c>
      <c r="B92" s="238">
        <f t="shared" ref="B92:B100" si="24">COUNTIFS(PendingMSO, $A92, PendingCloseDate, "&gt;="&amp;$B$9, PendingCloseDate, "&lt;="&amp;$B$10, PendingStatus, "Closed")+COUNTIFS(OpenedMSO, $A92, OpenedCloseDate, "&gt;="&amp;$B$9, OpenedCloseDate,"&lt;="&amp;$B$10, OpenedStatus, "Closed")</f>
        <v>7</v>
      </c>
      <c r="C92" s="239"/>
      <c r="D92" s="29">
        <f t="shared" ref="D92:L100" si="25">COUNTIFS(PendingMSO, $A92, PendingMSSO, D$91, PendingCloseDate, "&gt;="&amp;$B$9, PendingCloseDate, "&lt;="&amp;$B$10, PendingInternalDisposition, "Sustained") + COUNTIFS(OpenedMSO, $A92, OpenedMSSO, D$91, OpenedCloseDate, "&gt;="&amp;$B$9, OpenedCloseDate, "&lt;="&amp;$B$10, OpenedInternalDisposition, "Sustained")</f>
        <v>0</v>
      </c>
      <c r="E92" s="29">
        <f t="shared" si="25"/>
        <v>0</v>
      </c>
      <c r="F92" s="29">
        <f t="shared" si="25"/>
        <v>0</v>
      </c>
      <c r="G92" s="29">
        <f t="shared" si="25"/>
        <v>0</v>
      </c>
      <c r="H92" s="29">
        <f t="shared" si="25"/>
        <v>0</v>
      </c>
      <c r="I92" s="29">
        <f t="shared" si="25"/>
        <v>0</v>
      </c>
      <c r="J92" s="29">
        <f t="shared" si="25"/>
        <v>0</v>
      </c>
      <c r="K92" s="29">
        <f t="shared" si="25"/>
        <v>0</v>
      </c>
      <c r="L92" s="51">
        <f t="shared" si="25"/>
        <v>0</v>
      </c>
      <c r="M92" s="69">
        <f t="shared" ref="M92:M100" si="26">COUNTIFS(PendingMSO, $A92, PendingInternalDisposition, "&lt;&gt;Sustained", PendingCloseDate, "&gt;="&amp;$B$9, PendingCloseDate, "&lt;="&amp;$B$10)+COUNTIFS(OpenedMSO, $A92, OpenedInternalDisposition, "&lt;&gt;Sustained",  OpenedCloseDate, "&gt;="&amp;$B$9, OpenedCloseDate, "&lt;="&amp;$B$10)</f>
        <v>7</v>
      </c>
      <c r="R92" s="34"/>
    </row>
    <row r="93" spans="1:20" ht="14.45" customHeight="1" x14ac:dyDescent="0.25">
      <c r="A93" s="32" t="s">
        <v>651</v>
      </c>
      <c r="B93" s="235">
        <f t="shared" si="24"/>
        <v>0</v>
      </c>
      <c r="C93" s="236"/>
      <c r="D93" s="30">
        <f t="shared" si="25"/>
        <v>0</v>
      </c>
      <c r="E93" s="30">
        <f t="shared" si="25"/>
        <v>0</v>
      </c>
      <c r="F93" s="30">
        <f t="shared" si="25"/>
        <v>0</v>
      </c>
      <c r="G93" s="30">
        <f t="shared" si="25"/>
        <v>0</v>
      </c>
      <c r="H93" s="30">
        <f t="shared" si="25"/>
        <v>0</v>
      </c>
      <c r="I93" s="30">
        <f t="shared" si="25"/>
        <v>0</v>
      </c>
      <c r="J93" s="30">
        <f t="shared" si="25"/>
        <v>0</v>
      </c>
      <c r="K93" s="30">
        <f t="shared" si="25"/>
        <v>0</v>
      </c>
      <c r="L93" s="31">
        <f t="shared" si="25"/>
        <v>0</v>
      </c>
      <c r="M93" s="70">
        <f t="shared" si="26"/>
        <v>0</v>
      </c>
      <c r="R93" s="1"/>
    </row>
    <row r="94" spans="1:20" ht="15" customHeight="1" x14ac:dyDescent="0.25">
      <c r="A94" s="33" t="s">
        <v>652</v>
      </c>
      <c r="B94" s="230">
        <f t="shared" si="24"/>
        <v>7</v>
      </c>
      <c r="C94" s="231"/>
      <c r="D94" s="29">
        <f t="shared" si="25"/>
        <v>0</v>
      </c>
      <c r="E94" s="29">
        <f t="shared" si="25"/>
        <v>0</v>
      </c>
      <c r="F94" s="29">
        <f t="shared" si="25"/>
        <v>0</v>
      </c>
      <c r="G94" s="29">
        <f t="shared" si="25"/>
        <v>0</v>
      </c>
      <c r="H94" s="29">
        <f t="shared" si="25"/>
        <v>0</v>
      </c>
      <c r="I94" s="29">
        <f t="shared" si="25"/>
        <v>0</v>
      </c>
      <c r="J94" s="29">
        <f t="shared" si="25"/>
        <v>0</v>
      </c>
      <c r="K94" s="29">
        <f t="shared" si="25"/>
        <v>0</v>
      </c>
      <c r="L94" s="51">
        <f t="shared" si="25"/>
        <v>0</v>
      </c>
      <c r="M94" s="69">
        <f t="shared" si="26"/>
        <v>7</v>
      </c>
      <c r="R94" s="34"/>
    </row>
    <row r="95" spans="1:20" ht="15" customHeight="1" x14ac:dyDescent="0.25">
      <c r="A95" s="32" t="s">
        <v>653</v>
      </c>
      <c r="B95" s="235">
        <f t="shared" si="24"/>
        <v>0</v>
      </c>
      <c r="C95" s="236"/>
      <c r="D95" s="30">
        <f t="shared" si="25"/>
        <v>0</v>
      </c>
      <c r="E95" s="30">
        <f t="shared" si="25"/>
        <v>0</v>
      </c>
      <c r="F95" s="30">
        <f t="shared" si="25"/>
        <v>0</v>
      </c>
      <c r="G95" s="30">
        <f t="shared" si="25"/>
        <v>0</v>
      </c>
      <c r="H95" s="30">
        <f t="shared" si="25"/>
        <v>0</v>
      </c>
      <c r="I95" s="30">
        <f t="shared" si="25"/>
        <v>0</v>
      </c>
      <c r="J95" s="30">
        <f t="shared" si="25"/>
        <v>0</v>
      </c>
      <c r="K95" s="30">
        <f t="shared" si="25"/>
        <v>0</v>
      </c>
      <c r="L95" s="31">
        <f t="shared" si="25"/>
        <v>0</v>
      </c>
      <c r="M95" s="70">
        <f t="shared" si="26"/>
        <v>0</v>
      </c>
      <c r="R95" s="1"/>
    </row>
    <row r="96" spans="1:20" x14ac:dyDescent="0.25">
      <c r="A96" s="33" t="s">
        <v>654</v>
      </c>
      <c r="B96" s="230">
        <f t="shared" si="24"/>
        <v>0</v>
      </c>
      <c r="C96" s="231"/>
      <c r="D96" s="29">
        <f t="shared" si="25"/>
        <v>0</v>
      </c>
      <c r="E96" s="29">
        <f t="shared" si="25"/>
        <v>0</v>
      </c>
      <c r="F96" s="29">
        <f t="shared" si="25"/>
        <v>0</v>
      </c>
      <c r="G96" s="29">
        <f t="shared" si="25"/>
        <v>0</v>
      </c>
      <c r="H96" s="29">
        <f t="shared" si="25"/>
        <v>0</v>
      </c>
      <c r="I96" s="29">
        <f t="shared" si="25"/>
        <v>0</v>
      </c>
      <c r="J96" s="29">
        <f t="shared" si="25"/>
        <v>0</v>
      </c>
      <c r="K96" s="29">
        <f t="shared" si="25"/>
        <v>0</v>
      </c>
      <c r="L96" s="51">
        <f t="shared" si="25"/>
        <v>0</v>
      </c>
      <c r="M96" s="69">
        <f t="shared" si="26"/>
        <v>0</v>
      </c>
    </row>
    <row r="97" spans="1:19" x14ac:dyDescent="0.25">
      <c r="A97" s="32" t="s">
        <v>655</v>
      </c>
      <c r="B97" s="235">
        <f t="shared" si="24"/>
        <v>0</v>
      </c>
      <c r="C97" s="236"/>
      <c r="D97" s="30">
        <f t="shared" si="25"/>
        <v>0</v>
      </c>
      <c r="E97" s="30">
        <f t="shared" si="25"/>
        <v>0</v>
      </c>
      <c r="F97" s="30">
        <f t="shared" si="25"/>
        <v>0</v>
      </c>
      <c r="G97" s="30">
        <f t="shared" si="25"/>
        <v>0</v>
      </c>
      <c r="H97" s="30">
        <f t="shared" si="25"/>
        <v>0</v>
      </c>
      <c r="I97" s="30">
        <f t="shared" si="25"/>
        <v>0</v>
      </c>
      <c r="J97" s="30">
        <f t="shared" si="25"/>
        <v>0</v>
      </c>
      <c r="K97" s="30">
        <f t="shared" si="25"/>
        <v>0</v>
      </c>
      <c r="L97" s="31">
        <f t="shared" si="25"/>
        <v>0</v>
      </c>
      <c r="M97" s="70">
        <f t="shared" si="26"/>
        <v>0</v>
      </c>
    </row>
    <row r="98" spans="1:19" x14ac:dyDescent="0.25">
      <c r="A98" s="33" t="s">
        <v>656</v>
      </c>
      <c r="B98" s="230">
        <f t="shared" si="24"/>
        <v>0</v>
      </c>
      <c r="C98" s="231"/>
      <c r="D98" s="29">
        <f t="shared" si="25"/>
        <v>0</v>
      </c>
      <c r="E98" s="29">
        <f t="shared" si="25"/>
        <v>0</v>
      </c>
      <c r="F98" s="29">
        <f t="shared" si="25"/>
        <v>0</v>
      </c>
      <c r="G98" s="29">
        <f t="shared" si="25"/>
        <v>0</v>
      </c>
      <c r="H98" s="29">
        <f t="shared" si="25"/>
        <v>0</v>
      </c>
      <c r="I98" s="29">
        <f t="shared" si="25"/>
        <v>0</v>
      </c>
      <c r="J98" s="29">
        <f t="shared" si="25"/>
        <v>0</v>
      </c>
      <c r="K98" s="29">
        <f t="shared" si="25"/>
        <v>0</v>
      </c>
      <c r="L98" s="51">
        <f t="shared" si="25"/>
        <v>0</v>
      </c>
      <c r="M98" s="69">
        <f t="shared" si="26"/>
        <v>0</v>
      </c>
    </row>
    <row r="99" spans="1:19" ht="14.45" customHeight="1" x14ac:dyDescent="0.25">
      <c r="A99" s="32" t="s">
        <v>5</v>
      </c>
      <c r="B99" s="235">
        <f t="shared" si="24"/>
        <v>3</v>
      </c>
      <c r="C99" s="236"/>
      <c r="D99" s="30">
        <f t="shared" si="25"/>
        <v>0</v>
      </c>
      <c r="E99" s="30">
        <f t="shared" si="25"/>
        <v>0</v>
      </c>
      <c r="F99" s="30">
        <f t="shared" si="25"/>
        <v>0</v>
      </c>
      <c r="G99" s="30">
        <f t="shared" si="25"/>
        <v>0</v>
      </c>
      <c r="H99" s="30">
        <f t="shared" si="25"/>
        <v>0</v>
      </c>
      <c r="I99" s="30">
        <f t="shared" si="25"/>
        <v>0</v>
      </c>
      <c r="J99" s="30">
        <f t="shared" si="25"/>
        <v>0</v>
      </c>
      <c r="K99" s="30">
        <f t="shared" si="25"/>
        <v>0</v>
      </c>
      <c r="L99" s="31">
        <f t="shared" si="25"/>
        <v>0</v>
      </c>
      <c r="M99" s="70">
        <f t="shared" si="26"/>
        <v>3</v>
      </c>
    </row>
    <row r="100" spans="1:19" x14ac:dyDescent="0.25">
      <c r="A100" s="38" t="s">
        <v>657</v>
      </c>
      <c r="B100" s="242">
        <f t="shared" si="24"/>
        <v>5</v>
      </c>
      <c r="C100" s="243"/>
      <c r="D100" s="66">
        <f t="shared" si="25"/>
        <v>0</v>
      </c>
      <c r="E100" s="66">
        <f t="shared" si="25"/>
        <v>0</v>
      </c>
      <c r="F100" s="66">
        <f t="shared" si="25"/>
        <v>0</v>
      </c>
      <c r="G100" s="66">
        <f t="shared" si="25"/>
        <v>0</v>
      </c>
      <c r="H100" s="66">
        <f t="shared" si="25"/>
        <v>0</v>
      </c>
      <c r="I100" s="66">
        <f t="shared" si="25"/>
        <v>0</v>
      </c>
      <c r="J100" s="66">
        <f t="shared" si="25"/>
        <v>0</v>
      </c>
      <c r="K100" s="66">
        <f t="shared" si="25"/>
        <v>0</v>
      </c>
      <c r="L100" s="37">
        <f t="shared" si="25"/>
        <v>14</v>
      </c>
      <c r="M100" s="55">
        <f t="shared" si="26"/>
        <v>5</v>
      </c>
    </row>
    <row r="101" spans="1:19" x14ac:dyDescent="0.25">
      <c r="A101" s="32" t="s">
        <v>615</v>
      </c>
      <c r="B101" s="235">
        <f>SUM(B92:C100)</f>
        <v>22</v>
      </c>
      <c r="C101" s="235"/>
      <c r="D101" s="39">
        <f>SUM(D92:D100)</f>
        <v>0</v>
      </c>
      <c r="E101" s="43">
        <f t="shared" ref="E101:L101" si="27">SUM(E92:E100)</f>
        <v>0</v>
      </c>
      <c r="F101" s="43">
        <f t="shared" si="27"/>
        <v>0</v>
      </c>
      <c r="G101" s="43">
        <f t="shared" si="27"/>
        <v>0</v>
      </c>
      <c r="H101" s="43">
        <f t="shared" si="27"/>
        <v>0</v>
      </c>
      <c r="I101" s="43">
        <f t="shared" si="27"/>
        <v>0</v>
      </c>
      <c r="J101" s="43">
        <f t="shared" si="27"/>
        <v>0</v>
      </c>
      <c r="K101" s="43">
        <f t="shared" si="27"/>
        <v>0</v>
      </c>
      <c r="L101" s="43">
        <f t="shared" si="27"/>
        <v>14</v>
      </c>
      <c r="M101" s="39">
        <f>SUM(M92:N100)</f>
        <v>22</v>
      </c>
    </row>
    <row r="102" spans="1:19" x14ac:dyDescent="0.25">
      <c r="A102" s="174" t="s">
        <v>715</v>
      </c>
      <c r="B102" s="174"/>
      <c r="C102" s="174"/>
      <c r="D102" s="174"/>
      <c r="E102" s="174"/>
      <c r="F102" s="174"/>
      <c r="G102" s="174"/>
      <c r="H102" s="174"/>
      <c r="I102" s="174"/>
      <c r="J102" s="174"/>
      <c r="K102" s="174"/>
      <c r="L102" s="174"/>
      <c r="M102" s="174"/>
      <c r="N102" s="174"/>
      <c r="O102" s="174"/>
      <c r="P102" s="174"/>
      <c r="Q102" s="174"/>
    </row>
    <row r="103" spans="1:19" x14ac:dyDescent="0.25">
      <c r="A103" s="174" t="s">
        <v>716</v>
      </c>
      <c r="B103" s="174"/>
      <c r="C103" s="174"/>
      <c r="D103" s="174"/>
      <c r="E103" s="174"/>
      <c r="F103" s="174"/>
      <c r="G103" s="174"/>
      <c r="H103" s="174"/>
      <c r="I103" s="174"/>
      <c r="J103" s="174"/>
      <c r="K103" s="174"/>
      <c r="L103" s="174"/>
      <c r="M103" s="174"/>
      <c r="N103" s="174"/>
      <c r="O103" s="174"/>
      <c r="P103" s="174"/>
      <c r="Q103" s="174"/>
    </row>
    <row r="104" spans="1:19" x14ac:dyDescent="0.25">
      <c r="A104" s="119"/>
      <c r="B104" s="119"/>
      <c r="C104" s="119"/>
      <c r="D104" s="119"/>
      <c r="E104" s="119"/>
      <c r="F104" s="119"/>
      <c r="G104" s="119"/>
      <c r="H104" s="119"/>
      <c r="I104" s="119"/>
      <c r="J104" s="119"/>
      <c r="K104" s="119"/>
      <c r="L104" s="119"/>
      <c r="M104" s="119"/>
      <c r="N104" s="119"/>
      <c r="O104" s="119"/>
      <c r="P104" s="119"/>
      <c r="Q104" s="119"/>
    </row>
    <row r="106" spans="1:19" ht="53.45" customHeight="1" x14ac:dyDescent="0.35">
      <c r="A106" s="74"/>
      <c r="B106" s="232" t="s">
        <v>645</v>
      </c>
      <c r="C106" s="232"/>
      <c r="D106" s="232"/>
      <c r="E106" s="233" t="s">
        <v>635</v>
      </c>
      <c r="F106" s="232"/>
      <c r="G106" s="232"/>
      <c r="H106" s="233" t="s">
        <v>631</v>
      </c>
      <c r="I106" s="232"/>
      <c r="J106" s="234"/>
      <c r="K106" s="162" t="s">
        <v>728</v>
      </c>
      <c r="L106" s="162"/>
    </row>
    <row r="107" spans="1:19" ht="30.75" customHeight="1" x14ac:dyDescent="0.25">
      <c r="B107" s="248" t="s">
        <v>25</v>
      </c>
      <c r="C107" s="249"/>
      <c r="D107" s="249"/>
      <c r="E107" s="248" t="s">
        <v>25</v>
      </c>
      <c r="F107" s="249"/>
      <c r="G107" s="249"/>
      <c r="H107" s="49"/>
      <c r="I107" s="137" t="s">
        <v>25</v>
      </c>
      <c r="J107" s="68"/>
      <c r="K107" s="176" t="s">
        <v>637</v>
      </c>
      <c r="L107" s="177"/>
    </row>
    <row r="108" spans="1:19" ht="39" customHeight="1" x14ac:dyDescent="0.25">
      <c r="A108" s="67" t="s">
        <v>734</v>
      </c>
      <c r="B108" s="53" t="s">
        <v>28</v>
      </c>
      <c r="C108" s="52" t="s">
        <v>27</v>
      </c>
      <c r="D108" s="52" t="s">
        <v>26</v>
      </c>
      <c r="E108" s="56" t="s">
        <v>28</v>
      </c>
      <c r="F108" s="57" t="s">
        <v>27</v>
      </c>
      <c r="G108" s="57" t="s">
        <v>26</v>
      </c>
      <c r="H108" s="53" t="s">
        <v>28</v>
      </c>
      <c r="I108" s="52" t="s">
        <v>27</v>
      </c>
      <c r="J108" s="52" t="s">
        <v>26</v>
      </c>
      <c r="K108" s="48" t="s">
        <v>24</v>
      </c>
      <c r="L108" s="67" t="s">
        <v>636</v>
      </c>
      <c r="R108" s="118"/>
      <c r="S108" s="118"/>
    </row>
    <row r="109" spans="1:19" ht="15" customHeight="1" x14ac:dyDescent="0.25">
      <c r="A109" s="64" t="s">
        <v>658</v>
      </c>
      <c r="B109" s="29">
        <f t="shared" ref="B109:D117" si="28">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29">
        <f t="shared" si="28"/>
        <v>0</v>
      </c>
      <c r="D109" s="29">
        <f t="shared" si="28"/>
        <v>0</v>
      </c>
      <c r="E109" s="35" t="str">
        <f t="shared" ref="E109:E117" si="29">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29" t="str">
        <f t="shared" ref="F109:F117" si="30">IF(C109=0, "", (SUMIFS(OpenedNSustained, OpenedMSSO, $A109, OpenedComplaintSource, F$108, OpenedInternalDisposition, "Sustained", OpenedCloseDate, "&gt;="&amp;$B$9, OpenedCloseDate, "&lt;="&amp;$B$10) + SUMIFS(PendingNSustained, PendingMSSO, $A109, PendingComplaintSource, F$108, PendingInternalDisposition, "Sustained", PendingCloseDate, "&gt;="&amp;$B$9, PendingCloseDate, "&lt;="&amp;$B$10)) / C109)</f>
        <v/>
      </c>
      <c r="G109" s="29" t="str">
        <f t="shared" ref="G109:G117" si="31">IF(D109=0, "", (SUMIFS(OpenedNSustained, OpenedMSSO, $A109, OpenedComplaintSource, G$108, OpenedInternalDisposition, "Sustained", OpenedCloseDate, "&gt;="&amp;$B$9, OpenedCloseDate, "&lt;="&amp;$B$10) + SUMIFS(PendingNSustained, PendingMSSO, $A109, PendingComplaintSource, G$108, PendingInternalDisposition, "Sustained", PendingCloseDate, "&gt;="&amp;$B$9, PendingCloseDate, "&lt;="&amp;$B$10)) / D109)</f>
        <v/>
      </c>
      <c r="H109" s="35">
        <f t="shared" ref="H109:J117" si="32">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29">
        <f t="shared" si="32"/>
        <v>0</v>
      </c>
      <c r="J109" s="29">
        <f t="shared" si="32"/>
        <v>0</v>
      </c>
      <c r="K109" s="41" t="str">
        <f t="shared" ref="K109:K117" si="33">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42">
        <f t="shared" ref="L109:L117" ca="1" si="34">IF($M92 = 0, "", (SUMIFS(PendingLengthOfCase, PendingMSO,$A109, PendingInternalDisposition, "&lt;&gt;Sustained", PendingCloseDate, "&gt;="&amp;$B$9, PendingCloseDate, "&lt;="&amp;$B$10) + SUMIFS(OpenedLengthOfCase, OpenedMSO,$A109, OpenedInternalDisposition, "&lt;&gt;Sustained", OpenedCloseDate, "&gt;="&amp;$B$9, OpenedCloseDate, "&lt;="&amp;$B$10)) / $M92)</f>
        <v>70</v>
      </c>
      <c r="Q109" s="118"/>
      <c r="R109" s="118"/>
      <c r="S109" s="118"/>
    </row>
    <row r="110" spans="1:19" ht="15" customHeight="1" x14ac:dyDescent="0.25">
      <c r="A110" s="61" t="s">
        <v>651</v>
      </c>
      <c r="B110" s="30">
        <f t="shared" si="28"/>
        <v>0</v>
      </c>
      <c r="C110" s="30">
        <f t="shared" si="28"/>
        <v>0</v>
      </c>
      <c r="D110" s="30">
        <f t="shared" si="28"/>
        <v>0</v>
      </c>
      <c r="E110" s="36" t="str">
        <f t="shared" si="29"/>
        <v/>
      </c>
      <c r="F110" s="30" t="str">
        <f t="shared" si="30"/>
        <v/>
      </c>
      <c r="G110" s="30" t="str">
        <f t="shared" si="31"/>
        <v/>
      </c>
      <c r="H110" s="36">
        <f t="shared" si="32"/>
        <v>0</v>
      </c>
      <c r="I110" s="30">
        <f t="shared" si="32"/>
        <v>0</v>
      </c>
      <c r="J110" s="30">
        <f t="shared" si="32"/>
        <v>0</v>
      </c>
      <c r="K110" s="36" t="str">
        <f t="shared" si="33"/>
        <v/>
      </c>
      <c r="L110" s="30" t="str">
        <f t="shared" si="34"/>
        <v/>
      </c>
    </row>
    <row r="111" spans="1:19" ht="15" customHeight="1" x14ac:dyDescent="0.25">
      <c r="A111" s="62" t="s">
        <v>652</v>
      </c>
      <c r="B111" s="29">
        <f t="shared" si="28"/>
        <v>0</v>
      </c>
      <c r="C111" s="29">
        <f t="shared" si="28"/>
        <v>0</v>
      </c>
      <c r="D111" s="29">
        <f t="shared" si="28"/>
        <v>0</v>
      </c>
      <c r="E111" s="35" t="str">
        <f t="shared" si="29"/>
        <v/>
      </c>
      <c r="F111" s="29" t="str">
        <f t="shared" si="30"/>
        <v/>
      </c>
      <c r="G111" s="29" t="str">
        <f t="shared" si="31"/>
        <v/>
      </c>
      <c r="H111" s="35">
        <f t="shared" si="32"/>
        <v>0</v>
      </c>
      <c r="I111" s="29">
        <f t="shared" si="32"/>
        <v>0</v>
      </c>
      <c r="J111" s="29">
        <f t="shared" si="32"/>
        <v>0</v>
      </c>
      <c r="K111" s="35" t="str">
        <f t="shared" si="33"/>
        <v/>
      </c>
      <c r="L111" s="29">
        <f t="shared" ca="1" si="34"/>
        <v>40.857142857142854</v>
      </c>
    </row>
    <row r="112" spans="1:19" ht="15" customHeight="1" x14ac:dyDescent="0.25">
      <c r="A112" s="61" t="s">
        <v>653</v>
      </c>
      <c r="B112" s="30">
        <f t="shared" si="28"/>
        <v>0</v>
      </c>
      <c r="C112" s="30">
        <f t="shared" si="28"/>
        <v>0</v>
      </c>
      <c r="D112" s="30">
        <f t="shared" si="28"/>
        <v>0</v>
      </c>
      <c r="E112" s="36" t="str">
        <f t="shared" si="29"/>
        <v/>
      </c>
      <c r="F112" s="30" t="str">
        <f t="shared" si="30"/>
        <v/>
      </c>
      <c r="G112" s="30" t="str">
        <f t="shared" si="31"/>
        <v/>
      </c>
      <c r="H112" s="36">
        <f t="shared" si="32"/>
        <v>0</v>
      </c>
      <c r="I112" s="30">
        <f t="shared" si="32"/>
        <v>0</v>
      </c>
      <c r="J112" s="30">
        <f t="shared" si="32"/>
        <v>0</v>
      </c>
      <c r="K112" s="36" t="str">
        <f t="shared" si="33"/>
        <v/>
      </c>
      <c r="L112" s="30" t="str">
        <f t="shared" si="34"/>
        <v/>
      </c>
    </row>
    <row r="113" spans="1:17" ht="15" customHeight="1" x14ac:dyDescent="0.25">
      <c r="A113" s="62" t="s">
        <v>654</v>
      </c>
      <c r="B113" s="29">
        <f t="shared" si="28"/>
        <v>0</v>
      </c>
      <c r="C113" s="29">
        <f t="shared" si="28"/>
        <v>0</v>
      </c>
      <c r="D113" s="29">
        <f t="shared" si="28"/>
        <v>0</v>
      </c>
      <c r="E113" s="35" t="str">
        <f t="shared" si="29"/>
        <v/>
      </c>
      <c r="F113" s="29" t="str">
        <f t="shared" si="30"/>
        <v/>
      </c>
      <c r="G113" s="29" t="str">
        <f t="shared" si="31"/>
        <v/>
      </c>
      <c r="H113" s="35">
        <f t="shared" si="32"/>
        <v>0</v>
      </c>
      <c r="I113" s="29">
        <f t="shared" si="32"/>
        <v>0</v>
      </c>
      <c r="J113" s="29">
        <f t="shared" si="32"/>
        <v>0</v>
      </c>
      <c r="K113" s="35" t="str">
        <f t="shared" si="33"/>
        <v/>
      </c>
      <c r="L113" s="29" t="str">
        <f t="shared" si="34"/>
        <v/>
      </c>
    </row>
    <row r="114" spans="1:17" x14ac:dyDescent="0.25">
      <c r="A114" s="61" t="s">
        <v>655</v>
      </c>
      <c r="B114" s="30">
        <f t="shared" si="28"/>
        <v>0</v>
      </c>
      <c r="C114" s="30">
        <f t="shared" si="28"/>
        <v>0</v>
      </c>
      <c r="D114" s="30">
        <f t="shared" si="28"/>
        <v>0</v>
      </c>
      <c r="E114" s="36" t="str">
        <f t="shared" si="29"/>
        <v/>
      </c>
      <c r="F114" s="30" t="str">
        <f t="shared" si="30"/>
        <v/>
      </c>
      <c r="G114" s="30" t="str">
        <f t="shared" si="31"/>
        <v/>
      </c>
      <c r="H114" s="36">
        <f t="shared" si="32"/>
        <v>0</v>
      </c>
      <c r="I114" s="30">
        <f t="shared" si="32"/>
        <v>0</v>
      </c>
      <c r="J114" s="30">
        <f t="shared" si="32"/>
        <v>0</v>
      </c>
      <c r="K114" s="36" t="str">
        <f t="shared" si="33"/>
        <v/>
      </c>
      <c r="L114" s="30" t="str">
        <f t="shared" si="34"/>
        <v/>
      </c>
    </row>
    <row r="115" spans="1:17" x14ac:dyDescent="0.25">
      <c r="A115" s="62" t="s">
        <v>656</v>
      </c>
      <c r="B115" s="29">
        <f t="shared" si="28"/>
        <v>0</v>
      </c>
      <c r="C115" s="29">
        <f t="shared" si="28"/>
        <v>0</v>
      </c>
      <c r="D115" s="29">
        <f t="shared" si="28"/>
        <v>0</v>
      </c>
      <c r="E115" s="35" t="str">
        <f t="shared" si="29"/>
        <v/>
      </c>
      <c r="F115" s="29" t="str">
        <f t="shared" si="30"/>
        <v/>
      </c>
      <c r="G115" s="29" t="str">
        <f t="shared" si="31"/>
        <v/>
      </c>
      <c r="H115" s="35">
        <f t="shared" si="32"/>
        <v>0</v>
      </c>
      <c r="I115" s="29">
        <f t="shared" si="32"/>
        <v>0</v>
      </c>
      <c r="J115" s="29">
        <f t="shared" si="32"/>
        <v>0</v>
      </c>
      <c r="K115" s="35" t="str">
        <f t="shared" si="33"/>
        <v/>
      </c>
      <c r="L115" s="29" t="str">
        <f t="shared" si="34"/>
        <v/>
      </c>
    </row>
    <row r="116" spans="1:17" x14ac:dyDescent="0.25">
      <c r="A116" s="61" t="s">
        <v>5</v>
      </c>
      <c r="B116" s="30">
        <f t="shared" si="28"/>
        <v>0</v>
      </c>
      <c r="C116" s="30">
        <f t="shared" si="28"/>
        <v>0</v>
      </c>
      <c r="D116" s="30">
        <f t="shared" si="28"/>
        <v>0</v>
      </c>
      <c r="E116" s="36" t="str">
        <f t="shared" si="29"/>
        <v/>
      </c>
      <c r="F116" s="30" t="str">
        <f t="shared" si="30"/>
        <v/>
      </c>
      <c r="G116" s="30" t="str">
        <f t="shared" si="31"/>
        <v/>
      </c>
      <c r="H116" s="36">
        <f t="shared" si="32"/>
        <v>0</v>
      </c>
      <c r="I116" s="30">
        <f t="shared" si="32"/>
        <v>0</v>
      </c>
      <c r="J116" s="30">
        <f t="shared" si="32"/>
        <v>0</v>
      </c>
      <c r="K116" s="36" t="str">
        <f t="shared" si="33"/>
        <v/>
      </c>
      <c r="L116" s="30">
        <f t="shared" ca="1" si="34"/>
        <v>51.333333333333336</v>
      </c>
    </row>
    <row r="117" spans="1:17" x14ac:dyDescent="0.25">
      <c r="A117" s="47" t="s">
        <v>657</v>
      </c>
      <c r="B117" s="29">
        <f t="shared" si="28"/>
        <v>14</v>
      </c>
      <c r="C117" s="29">
        <f t="shared" si="28"/>
        <v>0</v>
      </c>
      <c r="D117" s="29">
        <f t="shared" si="28"/>
        <v>0</v>
      </c>
      <c r="E117" s="58">
        <f t="shared" si="29"/>
        <v>1.6428571428571428</v>
      </c>
      <c r="F117" s="66" t="str">
        <f t="shared" si="30"/>
        <v/>
      </c>
      <c r="G117" s="66" t="str">
        <f t="shared" si="31"/>
        <v/>
      </c>
      <c r="H117" s="35">
        <f t="shared" si="32"/>
        <v>0</v>
      </c>
      <c r="I117" s="29">
        <f t="shared" si="32"/>
        <v>0</v>
      </c>
      <c r="J117" s="29">
        <f t="shared" si="32"/>
        <v>0</v>
      </c>
      <c r="K117" s="35" t="str">
        <f t="shared" si="33"/>
        <v/>
      </c>
      <c r="L117" s="29">
        <f t="shared" ca="1" si="34"/>
        <v>18.600000000000001</v>
      </c>
    </row>
    <row r="118" spans="1:17" x14ac:dyDescent="0.25">
      <c r="A118" s="71" t="s">
        <v>615</v>
      </c>
      <c r="B118" s="43">
        <f>SUM(B109:B117)</f>
        <v>14</v>
      </c>
      <c r="C118" s="43">
        <f t="shared" ref="C118:D118" si="35">SUM(C109:C117)</f>
        <v>0</v>
      </c>
      <c r="D118" s="43">
        <f t="shared" si="35"/>
        <v>0</v>
      </c>
      <c r="E118" s="36">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1.6428571428571428</v>
      </c>
      <c r="F118" s="30" t="str">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
      </c>
      <c r="G118" s="30"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39">
        <f t="shared" ref="H118:J118" si="36">SUM(H109:H117)</f>
        <v>0</v>
      </c>
      <c r="I118" s="43">
        <f t="shared" si="36"/>
        <v>0</v>
      </c>
      <c r="J118" s="43">
        <f t="shared" si="36"/>
        <v>0</v>
      </c>
      <c r="K118" s="59" t="str">
        <f>IF(B101-M101 = 0, "", (SUMIFS(PendingLengthOfCase, PendingInternalDisposition, "Sustained", PendingCloseDate, "&gt;="&amp;$B$9, PendingCloseDate, "&lt;="&amp;$B$10) + SUMIFS(OpenedLengthOfCase, OpenedInternalDisposition, "Sustained", OpenedCloseDate, "&gt;="&amp;$B$9, OpenedCloseDate, "&lt;="&amp;$B$10)) / (B101-M101))</f>
        <v/>
      </c>
      <c r="L118" s="60">
        <f ca="1">IF(M101=0, "", (SUMIFS(PendingLengthOfCase, PendingInternalDisposition, "&lt;&gt;Sustained", PendingCloseDate, "&gt;="&amp;$B$9, PendingCloseDate, "&lt;="&amp;$B$10) + SUMIFS(OpenedLengthOfCase, OpenedInternalDisposition, "&lt;&gt;Sustained", OpenedCloseDate, "&gt;="&amp;$B$9, OpenedCloseDate, "&lt;="&amp;$B$10)) / M101)</f>
        <v>46.5</v>
      </c>
    </row>
    <row r="120" spans="1:17" x14ac:dyDescent="0.25">
      <c r="A120" s="240" t="str">
        <f>$B$8&amp;": Cases Opened and Closed, Alleged Other Rule Violations"</f>
        <v>Q3: Cases Opened and Closed, Alleged Other Rule Violations</v>
      </c>
      <c r="B120" s="240"/>
      <c r="C120" s="240"/>
      <c r="D120" s="240"/>
      <c r="E120" s="240"/>
      <c r="F120" s="240"/>
      <c r="G120" s="240"/>
      <c r="H120" s="240"/>
      <c r="I120" s="240"/>
      <c r="J120" s="240"/>
      <c r="K120" s="240"/>
      <c r="L120" s="240"/>
      <c r="M120" s="240"/>
      <c r="N120" s="240"/>
      <c r="O120" s="240"/>
      <c r="P120" s="240"/>
      <c r="Q120" s="240"/>
    </row>
    <row r="121" spans="1:17" x14ac:dyDescent="0.25">
      <c r="A121" s="240"/>
      <c r="B121" s="240"/>
      <c r="C121" s="240"/>
      <c r="D121" s="240"/>
      <c r="E121" s="240"/>
      <c r="F121" s="240"/>
      <c r="G121" s="240"/>
      <c r="H121" s="240"/>
      <c r="I121" s="240"/>
      <c r="J121" s="240"/>
      <c r="K121" s="240"/>
      <c r="L121" s="240"/>
      <c r="M121" s="240"/>
      <c r="N121" s="240"/>
      <c r="O121" s="240"/>
      <c r="P121" s="240"/>
      <c r="Q121" s="240"/>
    </row>
    <row r="122" spans="1:17" ht="21" x14ac:dyDescent="0.25">
      <c r="A122" s="175" t="s">
        <v>718</v>
      </c>
      <c r="B122" s="175"/>
      <c r="C122" s="175"/>
      <c r="D122" s="175"/>
      <c r="E122" s="175"/>
      <c r="F122" s="175"/>
      <c r="G122" s="175"/>
      <c r="H122" s="175"/>
      <c r="I122" s="175"/>
      <c r="J122" s="175"/>
      <c r="K122" s="175"/>
      <c r="L122" s="175"/>
      <c r="M122" s="156" t="s">
        <v>33</v>
      </c>
      <c r="N122" s="156"/>
      <c r="O122" s="157">
        <f>'Start Here'!E$13</f>
        <v>0</v>
      </c>
      <c r="P122" s="157"/>
      <c r="Q122" s="157"/>
    </row>
    <row r="123" spans="1:17" x14ac:dyDescent="0.25">
      <c r="D123" s="221" t="s">
        <v>25</v>
      </c>
      <c r="E123" s="221"/>
      <c r="F123" s="221"/>
      <c r="G123" s="221"/>
      <c r="H123" s="221"/>
      <c r="I123" s="221"/>
      <c r="J123" s="221"/>
      <c r="K123" s="221"/>
      <c r="L123" s="221"/>
      <c r="M123" s="156" t="s">
        <v>34</v>
      </c>
      <c r="N123" s="156"/>
      <c r="O123" s="12">
        <f>'Start Here'!$C$16</f>
        <v>2023</v>
      </c>
    </row>
    <row r="124" spans="1:17" x14ac:dyDescent="0.25">
      <c r="C124" s="74"/>
      <c r="D124" s="230" t="s">
        <v>32</v>
      </c>
      <c r="E124" s="230"/>
      <c r="F124" s="230"/>
      <c r="G124" s="241" t="s">
        <v>624</v>
      </c>
      <c r="H124" s="230"/>
      <c r="I124" s="230"/>
      <c r="J124" s="247" t="s">
        <v>646</v>
      </c>
      <c r="K124" s="227"/>
      <c r="L124" s="227"/>
    </row>
    <row r="125" spans="1:17" ht="16.5" customHeight="1" x14ac:dyDescent="0.25">
      <c r="A125" s="242" t="s">
        <v>735</v>
      </c>
      <c r="B125" s="242"/>
      <c r="C125" s="243"/>
      <c r="D125" s="67" t="s">
        <v>28</v>
      </c>
      <c r="E125" s="52" t="s">
        <v>27</v>
      </c>
      <c r="F125" s="55" t="s">
        <v>26</v>
      </c>
      <c r="G125" s="53" t="s">
        <v>28</v>
      </c>
      <c r="H125" s="52" t="s">
        <v>27</v>
      </c>
      <c r="I125" s="55" t="s">
        <v>26</v>
      </c>
      <c r="J125" s="53" t="s">
        <v>28</v>
      </c>
      <c r="K125" s="52" t="s">
        <v>27</v>
      </c>
      <c r="L125" s="52" t="s">
        <v>26</v>
      </c>
    </row>
    <row r="126" spans="1:17" ht="15.75" thickBot="1" x14ac:dyDescent="0.3">
      <c r="A126" s="81" t="s">
        <v>660</v>
      </c>
      <c r="B126" s="82"/>
      <c r="C126" s="83"/>
      <c r="D126" s="42">
        <f t="shared" ref="D126:D141" si="37">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29">
        <f t="shared" ref="E126:E141" si="38">COUNTIFS(PendingRuleViolation, $A126, PendingComplaintSource, C$57, PendingStatus, "Pending") + COUNTIFS(PendingRuleViolation, $A126, PendingComplaintSource, C$57, PendingStatus, "Closed", PendingCloseDate, "&gt;"&amp;$B$9 - 1) + COUNTIFS(OpenedRuleViolation, $A126, OpenedComplaintSource, C$57, OpenedStatus, "Pending", OpenedComplaintReceived, "&lt;"&amp;$B$9) + COUNTIFS(OpenedRuleViolation, $A126, OpenedComplaintSource, C$57, OpenedStatus, "Closed", OpenedComplaintReceived, "&lt;"&amp;$B$9, OpenedCloseDate, "&gt;="&amp;$B$9)</f>
        <v>0</v>
      </c>
      <c r="F126" s="73">
        <f t="shared" ref="F126:F141" si="39">COUNTIFS(PendingRuleViolation, $A126, PendingComplaintSource, D$57, PendingStatus, "Pending") + COUNTIFS(PendingRuleViolation, $A126, PendingComplaintSource, D$57, PendingStatus, "Closed", PendingCloseDate, "&gt;"&amp;$B$9 - 1) + COUNTIFS(OpenedRuleViolation, $A126, OpenedComplaintSource, D$57, OpenedStatus, "Pending", OpenedComplaintReceived, "&lt;"&amp;$B$9) + COUNTIFS(OpenedRuleViolation, $A126, OpenedComplaintSource, D$57, OpenedStatus, "Closed", OpenedComplaintReceived, "&lt;"&amp;$B$9, OpenedCloseDate, "&gt;="&amp;$B$9)</f>
        <v>0</v>
      </c>
      <c r="G126" s="29">
        <f t="shared" ref="G126:G141" si="40">COUNTIFS(OpenedRuleViolation, $A126, OpenedComplaintSource, E$57, OpenedComplaintReceived, "&gt;="&amp;$B$9, OpenedComplaintReceived,"&lt;="&amp;$B$10)</f>
        <v>0</v>
      </c>
      <c r="H126" s="29">
        <f t="shared" ref="H126:H141" si="41">COUNTIFS(OpenedRuleViolation, $A126, OpenedComplaintSource, F$57, OpenedComplaintReceived, "&gt;="&amp;$B$9, OpenedComplaintReceived,"&lt;="&amp;$B$10)</f>
        <v>0</v>
      </c>
      <c r="I126" s="73">
        <f t="shared" ref="I126:I141" si="42">COUNTIFS(OpenedRuleViolation, $A126, OpenedComplaintSource, G$57, OpenedComplaintReceived, "&gt;="&amp;$B$9, OpenedComplaintReceived,"&lt;="&amp;$B$10)</f>
        <v>0</v>
      </c>
      <c r="J126" s="29" t="str">
        <f t="shared" ref="J126:J141" si="43">IF(G126=0,"",(SUMIFS(OpenedNInitial,OpenedRuleViolation,$A126,OpenedComplaintSource,H$57,OpenedComplaintReceived,"&gt;="&amp;$B$9,OpenedComplaintReceived,"&lt;="&amp;$B$10)/G126))</f>
        <v/>
      </c>
      <c r="K126" s="29" t="str">
        <f t="shared" ref="K126:K141" si="44">IF(H126=0,"",(SUMIFS(OpenedNInitial,OpenedRuleViolation,$A126,OpenedComplaintSource,I$57,OpenedComplaintReceived,"&gt;="&amp;$B$9,OpenedComplaintReceived,"&lt;="&amp;$B$10)/H126))</f>
        <v/>
      </c>
      <c r="L126" s="29" t="str">
        <f t="shared" ref="L126:L141" si="45">IF(I126=0,"",(SUMIFS(OpenedNInitial,OpenedRuleViolation,$A126,OpenedComplaintSource,J$57,OpenedComplaintReceived,"&gt;="&amp;$B$9,OpenedComplaintReceived,"&lt;="&amp;$B$10)/I126))</f>
        <v/>
      </c>
    </row>
    <row r="127" spans="1:17" x14ac:dyDescent="0.25">
      <c r="A127" s="2" t="s">
        <v>649</v>
      </c>
      <c r="B127" s="76"/>
      <c r="C127" s="80"/>
      <c r="D127" s="30">
        <f t="shared" si="37"/>
        <v>0</v>
      </c>
      <c r="E127" s="30">
        <f t="shared" si="38"/>
        <v>0</v>
      </c>
      <c r="F127" s="31">
        <f t="shared" si="39"/>
        <v>0</v>
      </c>
      <c r="G127" s="30">
        <f t="shared" si="40"/>
        <v>0</v>
      </c>
      <c r="H127" s="30">
        <f t="shared" si="41"/>
        <v>0</v>
      </c>
      <c r="I127" s="31">
        <f t="shared" si="42"/>
        <v>0</v>
      </c>
      <c r="J127" s="30" t="str">
        <f t="shared" si="43"/>
        <v/>
      </c>
      <c r="K127" s="30" t="str">
        <f t="shared" si="44"/>
        <v/>
      </c>
      <c r="L127" s="30" t="str">
        <f t="shared" si="45"/>
        <v/>
      </c>
      <c r="N127" s="164" t="s">
        <v>719</v>
      </c>
      <c r="O127" s="165"/>
      <c r="P127" s="166"/>
    </row>
    <row r="128" spans="1:17" x14ac:dyDescent="0.25">
      <c r="A128" s="1" t="s">
        <v>650</v>
      </c>
      <c r="C128" s="74"/>
      <c r="D128" s="29">
        <f t="shared" si="37"/>
        <v>0</v>
      </c>
      <c r="E128" s="29">
        <f t="shared" si="38"/>
        <v>0</v>
      </c>
      <c r="F128" s="51">
        <f t="shared" si="39"/>
        <v>0</v>
      </c>
      <c r="G128" s="29">
        <f t="shared" si="40"/>
        <v>0</v>
      </c>
      <c r="H128" s="29">
        <f t="shared" si="41"/>
        <v>0</v>
      </c>
      <c r="I128" s="51">
        <f t="shared" si="42"/>
        <v>0</v>
      </c>
      <c r="J128" s="29" t="str">
        <f t="shared" si="43"/>
        <v/>
      </c>
      <c r="K128" s="29" t="str">
        <f t="shared" si="44"/>
        <v/>
      </c>
      <c r="L128" s="29" t="str">
        <f t="shared" si="45"/>
        <v/>
      </c>
      <c r="N128" s="167"/>
      <c r="O128" s="168"/>
      <c r="P128" s="169"/>
    </row>
    <row r="129" spans="1:23" x14ac:dyDescent="0.25">
      <c r="A129" s="2" t="s">
        <v>686</v>
      </c>
      <c r="B129" s="76"/>
      <c r="C129" s="80"/>
      <c r="D129" s="30">
        <f t="shared" si="37"/>
        <v>0</v>
      </c>
      <c r="E129" s="30">
        <f t="shared" si="38"/>
        <v>0</v>
      </c>
      <c r="F129" s="31">
        <f t="shared" si="39"/>
        <v>0</v>
      </c>
      <c r="G129" s="30">
        <f t="shared" si="40"/>
        <v>0</v>
      </c>
      <c r="H129" s="30">
        <f t="shared" si="41"/>
        <v>0</v>
      </c>
      <c r="I129" s="31">
        <f t="shared" si="42"/>
        <v>0</v>
      </c>
      <c r="J129" s="30" t="str">
        <f t="shared" si="43"/>
        <v/>
      </c>
      <c r="K129" s="30" t="str">
        <f t="shared" si="44"/>
        <v/>
      </c>
      <c r="L129" s="30" t="str">
        <f t="shared" si="45"/>
        <v/>
      </c>
      <c r="N129" s="167"/>
      <c r="O129" s="168"/>
      <c r="P129" s="169"/>
    </row>
    <row r="130" spans="1:23" x14ac:dyDescent="0.25">
      <c r="A130" s="1" t="s">
        <v>661</v>
      </c>
      <c r="C130" s="74"/>
      <c r="D130" s="29">
        <f t="shared" si="37"/>
        <v>1</v>
      </c>
      <c r="E130" s="29">
        <f t="shared" si="38"/>
        <v>0</v>
      </c>
      <c r="F130" s="51">
        <f t="shared" si="39"/>
        <v>0</v>
      </c>
      <c r="G130" s="29">
        <f t="shared" si="40"/>
        <v>2</v>
      </c>
      <c r="H130" s="29">
        <f t="shared" si="41"/>
        <v>0</v>
      </c>
      <c r="I130" s="51">
        <f t="shared" si="42"/>
        <v>0</v>
      </c>
      <c r="J130" s="29">
        <f t="shared" si="43"/>
        <v>1</v>
      </c>
      <c r="K130" s="29" t="str">
        <f t="shared" si="44"/>
        <v/>
      </c>
      <c r="L130" s="29" t="str">
        <f t="shared" si="45"/>
        <v/>
      </c>
      <c r="N130" s="167"/>
      <c r="O130" s="168"/>
      <c r="P130" s="169"/>
    </row>
    <row r="131" spans="1:23" x14ac:dyDescent="0.25">
      <c r="A131" s="2" t="s">
        <v>687</v>
      </c>
      <c r="B131" s="76"/>
      <c r="C131" s="80"/>
      <c r="D131" s="30">
        <f t="shared" si="37"/>
        <v>0</v>
      </c>
      <c r="E131" s="30">
        <f t="shared" si="38"/>
        <v>0</v>
      </c>
      <c r="F131" s="31">
        <f t="shared" si="39"/>
        <v>0</v>
      </c>
      <c r="G131" s="30">
        <f t="shared" si="40"/>
        <v>5</v>
      </c>
      <c r="H131" s="30">
        <f t="shared" si="41"/>
        <v>0</v>
      </c>
      <c r="I131" s="31">
        <f t="shared" si="42"/>
        <v>0</v>
      </c>
      <c r="J131" s="30">
        <f t="shared" si="43"/>
        <v>1</v>
      </c>
      <c r="K131" s="30" t="str">
        <f t="shared" si="44"/>
        <v/>
      </c>
      <c r="L131" s="30" t="str">
        <f t="shared" si="45"/>
        <v/>
      </c>
      <c r="N131" s="167"/>
      <c r="O131" s="168"/>
      <c r="P131" s="169"/>
    </row>
    <row r="132" spans="1:23" x14ac:dyDescent="0.25">
      <c r="A132" s="1" t="s">
        <v>688</v>
      </c>
      <c r="C132" s="74"/>
      <c r="D132" s="29">
        <f t="shared" si="37"/>
        <v>0</v>
      </c>
      <c r="E132" s="29">
        <f t="shared" si="38"/>
        <v>0</v>
      </c>
      <c r="F132" s="51">
        <f t="shared" si="39"/>
        <v>0</v>
      </c>
      <c r="G132" s="29">
        <f t="shared" si="40"/>
        <v>0</v>
      </c>
      <c r="H132" s="29">
        <f t="shared" si="41"/>
        <v>0</v>
      </c>
      <c r="I132" s="51">
        <f t="shared" si="42"/>
        <v>0</v>
      </c>
      <c r="J132" s="29" t="str">
        <f t="shared" si="43"/>
        <v/>
      </c>
      <c r="K132" s="29" t="str">
        <f t="shared" si="44"/>
        <v/>
      </c>
      <c r="L132" s="29" t="str">
        <f t="shared" si="45"/>
        <v/>
      </c>
      <c r="N132" s="167"/>
      <c r="O132" s="168"/>
      <c r="P132" s="169"/>
    </row>
    <row r="133" spans="1:23" x14ac:dyDescent="0.25">
      <c r="A133" s="2" t="s">
        <v>662</v>
      </c>
      <c r="B133" s="76"/>
      <c r="C133" s="80"/>
      <c r="D133" s="30">
        <f t="shared" si="37"/>
        <v>2</v>
      </c>
      <c r="E133" s="30">
        <f t="shared" si="38"/>
        <v>0</v>
      </c>
      <c r="F133" s="31">
        <f t="shared" si="39"/>
        <v>0</v>
      </c>
      <c r="G133" s="30">
        <f t="shared" si="40"/>
        <v>0</v>
      </c>
      <c r="H133" s="30">
        <f t="shared" si="41"/>
        <v>0</v>
      </c>
      <c r="I133" s="31">
        <f t="shared" si="42"/>
        <v>0</v>
      </c>
      <c r="J133" s="30" t="str">
        <f t="shared" si="43"/>
        <v/>
      </c>
      <c r="K133" s="30" t="str">
        <f t="shared" si="44"/>
        <v/>
      </c>
      <c r="L133" s="30" t="str">
        <f t="shared" si="45"/>
        <v/>
      </c>
      <c r="N133" s="167"/>
      <c r="O133" s="168"/>
      <c r="P133" s="169"/>
    </row>
    <row r="134" spans="1:23" x14ac:dyDescent="0.25">
      <c r="A134" s="1" t="s">
        <v>672</v>
      </c>
      <c r="C134" s="74"/>
      <c r="D134" s="29">
        <f t="shared" si="37"/>
        <v>0</v>
      </c>
      <c r="E134" s="29">
        <f t="shared" si="38"/>
        <v>0</v>
      </c>
      <c r="F134" s="51">
        <f t="shared" si="39"/>
        <v>0</v>
      </c>
      <c r="G134" s="29">
        <f t="shared" si="40"/>
        <v>0</v>
      </c>
      <c r="H134" s="29">
        <f t="shared" si="41"/>
        <v>0</v>
      </c>
      <c r="I134" s="51">
        <f t="shared" si="42"/>
        <v>0</v>
      </c>
      <c r="J134" s="29" t="str">
        <f t="shared" si="43"/>
        <v/>
      </c>
      <c r="K134" s="29" t="str">
        <f t="shared" si="44"/>
        <v/>
      </c>
      <c r="L134" s="29" t="str">
        <f t="shared" si="45"/>
        <v/>
      </c>
      <c r="N134" s="167"/>
      <c r="O134" s="168"/>
      <c r="P134" s="169"/>
    </row>
    <row r="135" spans="1:23" ht="15.75" thickBot="1" x14ac:dyDescent="0.3">
      <c r="A135" s="2" t="s">
        <v>676</v>
      </c>
      <c r="B135" s="76"/>
      <c r="C135" s="80"/>
      <c r="D135" s="30">
        <f t="shared" si="37"/>
        <v>1</v>
      </c>
      <c r="E135" s="30">
        <f t="shared" si="38"/>
        <v>0</v>
      </c>
      <c r="F135" s="31">
        <f t="shared" si="39"/>
        <v>0</v>
      </c>
      <c r="G135" s="30">
        <f t="shared" si="40"/>
        <v>0</v>
      </c>
      <c r="H135" s="30">
        <f t="shared" si="41"/>
        <v>0</v>
      </c>
      <c r="I135" s="31">
        <f t="shared" si="42"/>
        <v>0</v>
      </c>
      <c r="J135" s="76" t="str">
        <f t="shared" si="43"/>
        <v/>
      </c>
      <c r="K135" s="76" t="str">
        <f t="shared" si="44"/>
        <v/>
      </c>
      <c r="L135" s="76" t="str">
        <f t="shared" si="45"/>
        <v/>
      </c>
      <c r="N135" s="170"/>
      <c r="O135" s="171"/>
      <c r="P135" s="172"/>
    </row>
    <row r="136" spans="1:23" x14ac:dyDescent="0.25">
      <c r="A136" s="1" t="s">
        <v>677</v>
      </c>
      <c r="C136" s="74"/>
      <c r="D136" s="29">
        <f t="shared" si="37"/>
        <v>0</v>
      </c>
      <c r="E136" s="29">
        <f t="shared" si="38"/>
        <v>0</v>
      </c>
      <c r="F136" s="51">
        <f t="shared" si="39"/>
        <v>0</v>
      </c>
      <c r="G136" s="29">
        <f t="shared" si="40"/>
        <v>0</v>
      </c>
      <c r="H136" s="29">
        <f t="shared" si="41"/>
        <v>0</v>
      </c>
      <c r="I136" s="51">
        <f t="shared" si="42"/>
        <v>0</v>
      </c>
      <c r="J136" t="str">
        <f t="shared" si="43"/>
        <v/>
      </c>
      <c r="K136" t="str">
        <f t="shared" si="44"/>
        <v/>
      </c>
      <c r="L136" t="str">
        <f t="shared" si="45"/>
        <v/>
      </c>
    </row>
    <row r="137" spans="1:23" x14ac:dyDescent="0.25">
      <c r="A137" s="2" t="s">
        <v>689</v>
      </c>
      <c r="B137" s="76"/>
      <c r="C137" s="80"/>
      <c r="D137" s="30">
        <f t="shared" si="37"/>
        <v>0</v>
      </c>
      <c r="E137" s="30">
        <f t="shared" si="38"/>
        <v>0</v>
      </c>
      <c r="F137" s="31">
        <f t="shared" si="39"/>
        <v>0</v>
      </c>
      <c r="G137" s="30">
        <f t="shared" si="40"/>
        <v>4</v>
      </c>
      <c r="H137" s="30">
        <f t="shared" si="41"/>
        <v>0</v>
      </c>
      <c r="I137" s="31">
        <f t="shared" si="42"/>
        <v>0</v>
      </c>
      <c r="J137" s="76">
        <f t="shared" si="43"/>
        <v>1.75</v>
      </c>
      <c r="K137" s="76" t="str">
        <f t="shared" si="44"/>
        <v/>
      </c>
      <c r="L137" s="76" t="str">
        <f t="shared" si="45"/>
        <v/>
      </c>
    </row>
    <row r="138" spans="1:23" x14ac:dyDescent="0.25">
      <c r="A138" s="1" t="s">
        <v>678</v>
      </c>
      <c r="C138" s="74"/>
      <c r="D138" s="29">
        <f t="shared" si="37"/>
        <v>0</v>
      </c>
      <c r="E138" s="29">
        <f t="shared" si="38"/>
        <v>0</v>
      </c>
      <c r="F138" s="51">
        <f t="shared" si="39"/>
        <v>0</v>
      </c>
      <c r="G138" s="29">
        <f t="shared" si="40"/>
        <v>0</v>
      </c>
      <c r="H138" s="29">
        <f t="shared" si="41"/>
        <v>0</v>
      </c>
      <c r="I138" s="51">
        <f t="shared" si="42"/>
        <v>0</v>
      </c>
      <c r="J138" t="str">
        <f t="shared" si="43"/>
        <v/>
      </c>
      <c r="K138" t="str">
        <f t="shared" si="44"/>
        <v/>
      </c>
      <c r="L138" t="str">
        <f t="shared" si="45"/>
        <v/>
      </c>
    </row>
    <row r="139" spans="1:23" x14ac:dyDescent="0.25">
      <c r="A139" s="2" t="s">
        <v>690</v>
      </c>
      <c r="B139" s="76"/>
      <c r="C139" s="80"/>
      <c r="D139" s="30">
        <f t="shared" si="37"/>
        <v>0</v>
      </c>
      <c r="E139" s="30">
        <f t="shared" si="38"/>
        <v>0</v>
      </c>
      <c r="F139" s="31">
        <f t="shared" si="39"/>
        <v>0</v>
      </c>
      <c r="G139" s="30">
        <f t="shared" si="40"/>
        <v>0</v>
      </c>
      <c r="H139" s="30">
        <f t="shared" si="41"/>
        <v>0</v>
      </c>
      <c r="I139" s="31">
        <f t="shared" si="42"/>
        <v>0</v>
      </c>
      <c r="J139" s="76" t="str">
        <f t="shared" si="43"/>
        <v/>
      </c>
      <c r="K139" s="76" t="str">
        <f t="shared" si="44"/>
        <v/>
      </c>
      <c r="L139" s="76" t="str">
        <f t="shared" si="45"/>
        <v/>
      </c>
    </row>
    <row r="140" spans="1:23" x14ac:dyDescent="0.25">
      <c r="A140" s="1" t="s">
        <v>679</v>
      </c>
      <c r="C140" s="74"/>
      <c r="D140" s="29">
        <f t="shared" si="37"/>
        <v>0</v>
      </c>
      <c r="E140" s="29">
        <f t="shared" si="38"/>
        <v>0</v>
      </c>
      <c r="F140" s="51">
        <f t="shared" si="39"/>
        <v>0</v>
      </c>
      <c r="G140" s="29">
        <f t="shared" si="40"/>
        <v>0</v>
      </c>
      <c r="H140" s="29">
        <f t="shared" si="41"/>
        <v>0</v>
      </c>
      <c r="I140" s="51">
        <f t="shared" si="42"/>
        <v>0</v>
      </c>
      <c r="J140" t="str">
        <f t="shared" si="43"/>
        <v/>
      </c>
      <c r="K140" t="str">
        <f t="shared" si="44"/>
        <v/>
      </c>
      <c r="L140" t="str">
        <f t="shared" si="45"/>
        <v/>
      </c>
    </row>
    <row r="141" spans="1:23" x14ac:dyDescent="0.25">
      <c r="A141" s="84" t="s">
        <v>680</v>
      </c>
      <c r="B141" s="85"/>
      <c r="C141" s="86"/>
      <c r="D141" s="30">
        <f t="shared" si="37"/>
        <v>9</v>
      </c>
      <c r="E141" s="30">
        <f t="shared" si="38"/>
        <v>0</v>
      </c>
      <c r="F141" s="77">
        <f t="shared" si="39"/>
        <v>0</v>
      </c>
      <c r="G141" s="30">
        <f t="shared" si="40"/>
        <v>17</v>
      </c>
      <c r="H141" s="30">
        <f t="shared" si="41"/>
        <v>0</v>
      </c>
      <c r="I141" s="77">
        <f t="shared" si="42"/>
        <v>0</v>
      </c>
      <c r="J141" s="76">
        <f t="shared" si="43"/>
        <v>1.7647058823529411</v>
      </c>
      <c r="K141" s="76" t="str">
        <f t="shared" si="44"/>
        <v/>
      </c>
      <c r="L141" s="76" t="str">
        <f t="shared" si="45"/>
        <v/>
      </c>
    </row>
    <row r="142" spans="1:23" x14ac:dyDescent="0.25">
      <c r="D142" s="79">
        <f t="shared" ref="D142" si="46">SUM(D126:D141)</f>
        <v>13</v>
      </c>
      <c r="E142" s="78">
        <f>SUM(E126:E141)</f>
        <v>0</v>
      </c>
      <c r="F142" s="78">
        <f>SUM(F126:F141)</f>
        <v>0</v>
      </c>
      <c r="G142" s="79">
        <f t="shared" ref="G142:H142" si="47">SUM(G126:G141)</f>
        <v>28</v>
      </c>
      <c r="H142" s="78">
        <f t="shared" si="47"/>
        <v>0</v>
      </c>
      <c r="I142" s="78">
        <f>SUM(I126:I141)</f>
        <v>0</v>
      </c>
      <c r="J142" s="79">
        <f>IF(G142=0,"",(SUMIFS(OpenedNInitial,OpenedComplaintSource,H$57,OpenedComplaintReceived,"&gt;="&amp;$B$9,OpenedComplaintReceived,"&lt;="&amp;$B$10)/G142))</f>
        <v>1.6785714285714286</v>
      </c>
      <c r="K142" s="78" t="str">
        <f>IF(H142=0,"",(SUMIFS(OpenedNInitial,OpenedComplaintSource,I$57,OpenedComplaintReceived,"&gt;="&amp;$B$9,OpenedComplaintReceived,"&lt;="&amp;$B$10)/H142))</f>
        <v/>
      </c>
      <c r="L142" s="78" t="str">
        <f>IF(I142=0,"",(SUMIFS(OpenedNInitial,OpenedComplaintSource,J$57,OpenedComplaintReceived,"&gt;="&amp;$B$9,OpenedComplaintReceived,"&lt;="&amp;$B$10)/I142))</f>
        <v/>
      </c>
    </row>
    <row r="143" spans="1:23" x14ac:dyDescent="0.25">
      <c r="O143" s="69"/>
      <c r="P143" s="69"/>
      <c r="Q143" s="69"/>
      <c r="R143" s="72"/>
      <c r="S143" s="72"/>
      <c r="T143" s="72"/>
      <c r="U143" s="72"/>
      <c r="V143" s="72"/>
      <c r="W143" s="72"/>
    </row>
    <row r="144" spans="1:23" ht="21" x14ac:dyDescent="0.25">
      <c r="A144" s="175" t="s">
        <v>692</v>
      </c>
      <c r="B144" s="175"/>
      <c r="C144" s="175"/>
      <c r="D144" s="175"/>
      <c r="E144" s="175"/>
      <c r="F144" s="175"/>
      <c r="G144" s="175"/>
      <c r="H144" s="175"/>
      <c r="I144" s="175"/>
      <c r="J144" s="175"/>
      <c r="K144" s="175"/>
      <c r="L144" s="175"/>
      <c r="M144" s="175"/>
      <c r="N144" s="175"/>
      <c r="O144" s="175"/>
      <c r="P144" s="175"/>
      <c r="Q144" s="175"/>
    </row>
    <row r="145" spans="1:17" x14ac:dyDescent="0.25">
      <c r="D145" s="220" t="s">
        <v>634</v>
      </c>
      <c r="E145" s="221"/>
      <c r="F145" s="222"/>
      <c r="G145" s="220" t="s">
        <v>25</v>
      </c>
      <c r="H145" s="221"/>
      <c r="I145" s="222"/>
      <c r="J145" s="220" t="s">
        <v>614</v>
      </c>
      <c r="K145" s="221"/>
      <c r="L145" s="221"/>
      <c r="M145" s="222"/>
      <c r="N145" s="220" t="s">
        <v>605</v>
      </c>
      <c r="O145" s="221"/>
      <c r="P145" s="221"/>
      <c r="Q145" s="221"/>
    </row>
    <row r="146" spans="1:17" ht="45" x14ac:dyDescent="0.25">
      <c r="A146" s="242" t="s">
        <v>735</v>
      </c>
      <c r="B146" s="242"/>
      <c r="C146" s="243"/>
      <c r="D146" s="48" t="s">
        <v>642</v>
      </c>
      <c r="E146" s="52" t="s">
        <v>730</v>
      </c>
      <c r="F146" s="52" t="s">
        <v>633</v>
      </c>
      <c r="G146" s="53" t="s">
        <v>28</v>
      </c>
      <c r="H146" s="52" t="s">
        <v>27</v>
      </c>
      <c r="I146" s="52" t="s">
        <v>26</v>
      </c>
      <c r="J146" s="53" t="s">
        <v>12</v>
      </c>
      <c r="K146" s="52" t="s">
        <v>13</v>
      </c>
      <c r="L146" s="52" t="s">
        <v>14</v>
      </c>
      <c r="M146" s="54" t="s">
        <v>15</v>
      </c>
      <c r="N146" s="53" t="s">
        <v>16</v>
      </c>
      <c r="O146" s="52" t="s">
        <v>17</v>
      </c>
      <c r="P146" s="52" t="s">
        <v>18</v>
      </c>
      <c r="Q146" s="52" t="s">
        <v>19</v>
      </c>
    </row>
    <row r="147" spans="1:17" x14ac:dyDescent="0.25">
      <c r="A147" s="81" t="s">
        <v>660</v>
      </c>
      <c r="B147" s="82"/>
      <c r="C147" s="83"/>
      <c r="D147" s="42">
        <f t="shared" ref="D147:D162" si="48">COUNTIFS(PendingRuleViolation,$A147,PendingCloseDate,"&gt;="&amp;$B$9,PendingCloseDate,"&lt;="&amp;$B$10) + COUNTIFS(OpenedRuleViolation,$A147,OpenedCloseDate,"&gt;="&amp;$B$9,OpenedCloseDate,"&lt;="&amp;$B$10)</f>
        <v>0</v>
      </c>
      <c r="E147" s="29" t="str">
        <f t="shared" ref="E147:E162" si="49">IF(D147=0, "", (SUMIFS(PendingLengthOfCase,PendingRuleViolation,$A147,PendingCloseDate,"&gt;="&amp;$B$9,PendingCloseDate,"&lt;="&amp;$B$10) + SUMIFS(OpenedLengthOfCase,OpenedRuleViolation,$A147,OpenedCloseDate,"&gt;="&amp;$B$9,OpenedCloseDate,"&lt;="&amp;$B$10)) / D147)</f>
        <v/>
      </c>
      <c r="F147" s="73">
        <f t="shared" ref="F147:F162" si="50">COUNTIFS(PendingRuleViolation,$A147,PendingCloseDate,"&gt;="&amp;$B$9,PendingCloseDate,"&lt;="&amp;$B$10, PendingAppealPending, "Yes") + COUNTIFS(OpenedRuleViolation,$A147,OpenedCloseDate,"&gt;="&amp;$B$9,OpenedCloseDate,"&lt;="&amp;$B$10, OpenedAppealPending, "Yes")</f>
        <v>0</v>
      </c>
      <c r="G147" s="29">
        <f t="shared" ref="G147:G162" si="51">COUNTIFS(OpenedRuleViolation, $A147, OpenedComplaintSource, E$72, OpenedCloseDate, "&gt;="&amp;$B$9, OpenedCloseDate, "&lt;="&amp;$B$10, OpenedStatus,"Closed")+COUNTIFS(PendingRuleViolation, $A147, PendingComplaintSource,E$72, PendingCloseDate, "&gt;="&amp;$B$9, PendingCloseDate, "&lt;="&amp;$B$10, PendingStatus, "Closed")</f>
        <v>0</v>
      </c>
      <c r="H147" s="29">
        <f t="shared" ref="H147:H162" si="52">COUNTIFS(OpenedRuleViolation, $A147, OpenedComplaintSource, F$72, OpenedCloseDate, "&gt;="&amp;$B$9, OpenedCloseDate, "&lt;="&amp;$B$10, OpenedStatus,"Closed")+COUNTIFS(PendingRuleViolation, $A147, PendingComplaintSource,F$72, PendingCloseDate, "&gt;="&amp;$B$9, PendingCloseDate, "&lt;="&amp;$B$10, PendingStatus, "Closed")</f>
        <v>0</v>
      </c>
      <c r="I147" s="73">
        <f t="shared" ref="I147:I162" si="53">COUNTIFS(OpenedRuleViolation, $A147, OpenedComplaintSource, G$72, OpenedCloseDate, "&gt;="&amp;$B$9, OpenedCloseDate, "&lt;="&amp;$B$10, OpenedStatus,"Closed")+COUNTIFS(PendingRuleViolation, $A147, PendingComplaintSource,G$72, PendingCloseDate, "&gt;="&amp;$B$9, PendingCloseDate, "&lt;="&amp;$B$10, PendingStatus, "Closed")</f>
        <v>0</v>
      </c>
      <c r="J147" s="42">
        <f t="shared" ref="J147:J162" si="54">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42">
        <f t="shared" ref="K147:K162" si="55">COUNTIFS(OpenedRuleViolation, $A147, OpenedCriminalDisposition, I$72, OpenedCloseDate, "&gt;="&amp;$B$9, OpenedCloseDate, "&lt;="&amp;$B$10, OpenedStatus, "Closed")+COUNTIFS(PendingRuleViolation, $A147, PendingCriminalDisposition, I$72, PendingCloseDate, "&gt;="&amp;$B$9, PendingCloseDate, "&lt;="&amp;$B$10, PendingStatus, "Closed")</f>
        <v>0</v>
      </c>
      <c r="L147" s="42">
        <f t="shared" ref="L147:L162" si="56">COUNTIFS(OpenedRuleViolation, $A147, OpenedCriminalDisposition, J$72, OpenedCloseDate, "&gt;="&amp;$B$9, OpenedCloseDate, "&lt;="&amp;$B$10, OpenedStatus, "Closed")+COUNTIFS(PendingRuleViolation, $A147, PendingCriminalDisposition, J$72, PendingCloseDate, "&gt;="&amp;$B$9, PendingCloseDate, "&lt;="&amp;$B$10, PendingStatus, "Closed")</f>
        <v>0</v>
      </c>
      <c r="M147" s="73">
        <f t="shared" ref="M147:M162" si="57">COUNTIFS(OpenedRuleViolation, $A147, OpenedCriminalDisposition, K$72, OpenedCloseDate, "&gt;="&amp;$B$9, OpenedCloseDate, "&lt;="&amp;$B$10, OpenedStatus, "Closed")+COUNTIFS(PendingRuleViolation, $A147, PendingCriminalDisposition, K$72, PendingCloseDate, "&gt;="&amp;$B$9, PendingCloseDate, "&lt;="&amp;$B$10, PendingStatus, "Closed")</f>
        <v>0</v>
      </c>
      <c r="N147" s="29">
        <f t="shared" ref="N147:N162" si="58">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29">
        <f t="shared" ref="O147:O162" si="59">COUNTIFS(OpenedRuleViolation, $A147, OpenedInternalDisposition, M$72, OpenedCloseDate, "&gt;="&amp;$B$9, OpenedCloseDate, "&lt;="&amp;$B$10, OpenedStatus, "Closed")+COUNTIFS(PendingRuleViolation, $A147, PendingInternalDisposition, L$57, PendingCloseDate, "&gt;="&amp;$B$9, PendingCloseDate, "&lt;="&amp;$B$10, PendingStatus, "Closed")</f>
        <v>0</v>
      </c>
      <c r="P147" s="29">
        <f t="shared" ref="P147:P162" si="60">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29">
        <f t="shared" ref="Q147:Q162" si="61">COUNTIFS(OpenedRuleViolation, $A147, OpenedInternalDisposition, O$72, OpenedCloseDate, "&gt;="&amp;$B$9, OpenedCloseDate, "&lt;="&amp;$B$10, OpenedStatus, "Closed")+COUNTIFS(PendingRuleViolation, $A147, PendingInternalDisposition, N$35, PendingCloseDate, "&gt;="&amp;$B$9, PendingCloseDate, "&lt;="&amp;$B$10, PendingStatus, "Closed")</f>
        <v>0</v>
      </c>
    </row>
    <row r="148" spans="1:17" x14ac:dyDescent="0.25">
      <c r="A148" s="2" t="s">
        <v>649</v>
      </c>
      <c r="B148" s="76"/>
      <c r="C148" s="80"/>
      <c r="D148" s="30">
        <f t="shared" si="48"/>
        <v>0</v>
      </c>
      <c r="E148" s="30" t="str">
        <f t="shared" si="49"/>
        <v/>
      </c>
      <c r="F148" s="31">
        <f t="shared" si="50"/>
        <v>0</v>
      </c>
      <c r="G148" s="30">
        <f t="shared" si="51"/>
        <v>0</v>
      </c>
      <c r="H148" s="30">
        <f t="shared" si="52"/>
        <v>0</v>
      </c>
      <c r="I148" s="31">
        <f t="shared" si="53"/>
        <v>0</v>
      </c>
      <c r="J148" s="30">
        <f t="shared" si="54"/>
        <v>0</v>
      </c>
      <c r="K148" s="30">
        <f t="shared" si="55"/>
        <v>0</v>
      </c>
      <c r="L148" s="30">
        <f t="shared" si="56"/>
        <v>0</v>
      </c>
      <c r="M148" s="31">
        <f t="shared" si="57"/>
        <v>0</v>
      </c>
      <c r="N148" s="30">
        <f t="shared" si="58"/>
        <v>0</v>
      </c>
      <c r="O148" s="30">
        <f t="shared" si="59"/>
        <v>0</v>
      </c>
      <c r="P148" s="30">
        <f t="shared" si="60"/>
        <v>0</v>
      </c>
      <c r="Q148" s="30">
        <f t="shared" si="61"/>
        <v>0</v>
      </c>
    </row>
    <row r="149" spans="1:17" x14ac:dyDescent="0.25">
      <c r="A149" s="1" t="s">
        <v>650</v>
      </c>
      <c r="C149" s="74"/>
      <c r="D149" s="29">
        <f t="shared" si="48"/>
        <v>0</v>
      </c>
      <c r="E149" s="29" t="str">
        <f t="shared" si="49"/>
        <v/>
      </c>
      <c r="F149" s="51">
        <f t="shared" si="50"/>
        <v>0</v>
      </c>
      <c r="G149" s="29">
        <f t="shared" si="51"/>
        <v>0</v>
      </c>
      <c r="H149" s="29">
        <f t="shared" si="52"/>
        <v>0</v>
      </c>
      <c r="I149" s="51">
        <f t="shared" si="53"/>
        <v>0</v>
      </c>
      <c r="J149" s="29">
        <f t="shared" si="54"/>
        <v>0</v>
      </c>
      <c r="K149" s="29">
        <f t="shared" si="55"/>
        <v>0</v>
      </c>
      <c r="L149" s="29">
        <f t="shared" si="56"/>
        <v>0</v>
      </c>
      <c r="M149" s="51">
        <f t="shared" si="57"/>
        <v>0</v>
      </c>
      <c r="N149" s="29">
        <f t="shared" si="58"/>
        <v>0</v>
      </c>
      <c r="O149" s="29">
        <f t="shared" si="59"/>
        <v>0</v>
      </c>
      <c r="P149" s="29">
        <f t="shared" si="60"/>
        <v>0</v>
      </c>
      <c r="Q149" s="29">
        <f t="shared" si="61"/>
        <v>0</v>
      </c>
    </row>
    <row r="150" spans="1:17" x14ac:dyDescent="0.25">
      <c r="A150" s="2" t="s">
        <v>686</v>
      </c>
      <c r="B150" s="76"/>
      <c r="C150" s="80"/>
      <c r="D150" s="30">
        <f t="shared" si="48"/>
        <v>0</v>
      </c>
      <c r="E150" s="30" t="str">
        <f t="shared" si="49"/>
        <v/>
      </c>
      <c r="F150" s="31">
        <f t="shared" si="50"/>
        <v>0</v>
      </c>
      <c r="G150" s="30">
        <f t="shared" si="51"/>
        <v>0</v>
      </c>
      <c r="H150" s="30">
        <f t="shared" si="52"/>
        <v>0</v>
      </c>
      <c r="I150" s="31">
        <f t="shared" si="53"/>
        <v>0</v>
      </c>
      <c r="J150" s="30">
        <f t="shared" si="54"/>
        <v>0</v>
      </c>
      <c r="K150" s="30">
        <f t="shared" si="55"/>
        <v>0</v>
      </c>
      <c r="L150" s="30">
        <f t="shared" si="56"/>
        <v>0</v>
      </c>
      <c r="M150" s="31">
        <f t="shared" si="57"/>
        <v>0</v>
      </c>
      <c r="N150" s="30">
        <f t="shared" si="58"/>
        <v>0</v>
      </c>
      <c r="O150" s="30">
        <f t="shared" si="59"/>
        <v>0</v>
      </c>
      <c r="P150" s="30">
        <f t="shared" si="60"/>
        <v>0</v>
      </c>
      <c r="Q150" s="30">
        <f t="shared" si="61"/>
        <v>0</v>
      </c>
    </row>
    <row r="151" spans="1:17" x14ac:dyDescent="0.25">
      <c r="A151" s="1" t="s">
        <v>661</v>
      </c>
      <c r="C151" s="74"/>
      <c r="D151" s="29">
        <f t="shared" si="48"/>
        <v>0</v>
      </c>
      <c r="E151" s="29" t="str">
        <f t="shared" si="49"/>
        <v/>
      </c>
      <c r="F151" s="51">
        <f t="shared" si="50"/>
        <v>0</v>
      </c>
      <c r="G151" s="29">
        <f t="shared" si="51"/>
        <v>0</v>
      </c>
      <c r="H151" s="29">
        <f t="shared" si="52"/>
        <v>0</v>
      </c>
      <c r="I151" s="51">
        <f t="shared" si="53"/>
        <v>0</v>
      </c>
      <c r="J151" s="29">
        <f t="shared" si="54"/>
        <v>0</v>
      </c>
      <c r="K151" s="29">
        <f t="shared" si="55"/>
        <v>0</v>
      </c>
      <c r="L151" s="29">
        <f t="shared" si="56"/>
        <v>0</v>
      </c>
      <c r="M151" s="51">
        <f t="shared" si="57"/>
        <v>0</v>
      </c>
      <c r="N151" s="29">
        <f t="shared" si="58"/>
        <v>0</v>
      </c>
      <c r="O151" s="29">
        <f t="shared" si="59"/>
        <v>0</v>
      </c>
      <c r="P151" s="29">
        <f t="shared" si="60"/>
        <v>0</v>
      </c>
      <c r="Q151" s="29">
        <f t="shared" si="61"/>
        <v>0</v>
      </c>
    </row>
    <row r="152" spans="1:17" x14ac:dyDescent="0.25">
      <c r="A152" s="2" t="s">
        <v>687</v>
      </c>
      <c r="B152" s="76"/>
      <c r="C152" s="80"/>
      <c r="D152" s="30">
        <f t="shared" si="48"/>
        <v>3</v>
      </c>
      <c r="E152" s="30">
        <f t="shared" ca="1" si="49"/>
        <v>215</v>
      </c>
      <c r="F152" s="31">
        <f t="shared" si="50"/>
        <v>0</v>
      </c>
      <c r="G152" s="30">
        <f t="shared" si="51"/>
        <v>0</v>
      </c>
      <c r="H152" s="30">
        <f t="shared" si="52"/>
        <v>0</v>
      </c>
      <c r="I152" s="31">
        <f t="shared" si="53"/>
        <v>0</v>
      </c>
      <c r="J152" s="30">
        <f t="shared" si="54"/>
        <v>0</v>
      </c>
      <c r="K152" s="30">
        <f t="shared" si="55"/>
        <v>0</v>
      </c>
      <c r="L152" s="30">
        <f t="shared" si="56"/>
        <v>0</v>
      </c>
      <c r="M152" s="31">
        <f t="shared" si="57"/>
        <v>0</v>
      </c>
      <c r="N152" s="30">
        <f t="shared" si="58"/>
        <v>0</v>
      </c>
      <c r="O152" s="30">
        <f t="shared" si="59"/>
        <v>0</v>
      </c>
      <c r="P152" s="30">
        <f t="shared" si="60"/>
        <v>0</v>
      </c>
      <c r="Q152" s="30">
        <f t="shared" si="61"/>
        <v>0</v>
      </c>
    </row>
    <row r="153" spans="1:17" x14ac:dyDescent="0.25">
      <c r="A153" s="1" t="s">
        <v>688</v>
      </c>
      <c r="C153" s="74"/>
      <c r="D153" s="29">
        <f t="shared" si="48"/>
        <v>0</v>
      </c>
      <c r="E153" s="29" t="str">
        <f t="shared" si="49"/>
        <v/>
      </c>
      <c r="F153" s="51">
        <f t="shared" si="50"/>
        <v>0</v>
      </c>
      <c r="G153" s="29">
        <f t="shared" si="51"/>
        <v>0</v>
      </c>
      <c r="H153" s="29">
        <f t="shared" si="52"/>
        <v>0</v>
      </c>
      <c r="I153" s="51">
        <f t="shared" si="53"/>
        <v>0</v>
      </c>
      <c r="J153" s="29">
        <f t="shared" si="54"/>
        <v>0</v>
      </c>
      <c r="K153" s="29">
        <f t="shared" si="55"/>
        <v>0</v>
      </c>
      <c r="L153" s="29">
        <f t="shared" si="56"/>
        <v>0</v>
      </c>
      <c r="M153" s="51">
        <f t="shared" si="57"/>
        <v>0</v>
      </c>
      <c r="N153" s="29">
        <f t="shared" si="58"/>
        <v>0</v>
      </c>
      <c r="O153" s="29">
        <f t="shared" si="59"/>
        <v>0</v>
      </c>
      <c r="P153" s="29">
        <f t="shared" si="60"/>
        <v>0</v>
      </c>
      <c r="Q153" s="29">
        <f t="shared" si="61"/>
        <v>0</v>
      </c>
    </row>
    <row r="154" spans="1:17" x14ac:dyDescent="0.25">
      <c r="A154" s="2" t="s">
        <v>662</v>
      </c>
      <c r="B154" s="76"/>
      <c r="C154" s="80"/>
      <c r="D154" s="30">
        <f t="shared" si="48"/>
        <v>0</v>
      </c>
      <c r="E154" s="30" t="str">
        <f t="shared" si="49"/>
        <v/>
      </c>
      <c r="F154" s="31">
        <f t="shared" si="50"/>
        <v>0</v>
      </c>
      <c r="G154" s="30">
        <f t="shared" si="51"/>
        <v>0</v>
      </c>
      <c r="H154" s="30">
        <f t="shared" si="52"/>
        <v>0</v>
      </c>
      <c r="I154" s="31">
        <f t="shared" si="53"/>
        <v>0</v>
      </c>
      <c r="J154" s="30">
        <f t="shared" si="54"/>
        <v>0</v>
      </c>
      <c r="K154" s="30">
        <f t="shared" si="55"/>
        <v>0</v>
      </c>
      <c r="L154" s="30">
        <f t="shared" si="56"/>
        <v>0</v>
      </c>
      <c r="M154" s="31">
        <f t="shared" si="57"/>
        <v>0</v>
      </c>
      <c r="N154" s="30">
        <f t="shared" si="58"/>
        <v>0</v>
      </c>
      <c r="O154" s="30">
        <f t="shared" si="59"/>
        <v>0</v>
      </c>
      <c r="P154" s="30">
        <f t="shared" si="60"/>
        <v>0</v>
      </c>
      <c r="Q154" s="30">
        <f t="shared" si="61"/>
        <v>0</v>
      </c>
    </row>
    <row r="155" spans="1:17" x14ac:dyDescent="0.25">
      <c r="A155" s="1" t="s">
        <v>672</v>
      </c>
      <c r="C155" s="74"/>
      <c r="D155" s="29">
        <f t="shared" si="48"/>
        <v>0</v>
      </c>
      <c r="E155" s="29" t="str">
        <f t="shared" si="49"/>
        <v/>
      </c>
      <c r="F155" s="51">
        <f t="shared" si="50"/>
        <v>0</v>
      </c>
      <c r="G155" s="29">
        <f t="shared" si="51"/>
        <v>0</v>
      </c>
      <c r="H155" s="29">
        <f t="shared" si="52"/>
        <v>0</v>
      </c>
      <c r="I155" s="51">
        <f t="shared" si="53"/>
        <v>0</v>
      </c>
      <c r="J155" s="29">
        <f t="shared" si="54"/>
        <v>0</v>
      </c>
      <c r="K155" s="29">
        <f t="shared" si="55"/>
        <v>0</v>
      </c>
      <c r="L155" s="29">
        <f t="shared" si="56"/>
        <v>0</v>
      </c>
      <c r="M155" s="51">
        <f t="shared" si="57"/>
        <v>0</v>
      </c>
      <c r="N155" s="29">
        <f t="shared" si="58"/>
        <v>0</v>
      </c>
      <c r="O155" s="29">
        <f t="shared" si="59"/>
        <v>0</v>
      </c>
      <c r="P155" s="29">
        <f t="shared" si="60"/>
        <v>0</v>
      </c>
      <c r="Q155" s="29">
        <f t="shared" si="61"/>
        <v>0</v>
      </c>
    </row>
    <row r="156" spans="1:17" x14ac:dyDescent="0.25">
      <c r="A156" s="2" t="s">
        <v>676</v>
      </c>
      <c r="B156" s="76"/>
      <c r="C156" s="80"/>
      <c r="D156" s="30">
        <f t="shared" si="48"/>
        <v>0</v>
      </c>
      <c r="E156" s="76" t="str">
        <f t="shared" si="49"/>
        <v/>
      </c>
      <c r="F156" s="31">
        <f t="shared" si="50"/>
        <v>0</v>
      </c>
      <c r="G156" s="30">
        <f t="shared" si="51"/>
        <v>0</v>
      </c>
      <c r="H156" s="30">
        <f t="shared" si="52"/>
        <v>0</v>
      </c>
      <c r="I156" s="31">
        <f t="shared" si="53"/>
        <v>0</v>
      </c>
      <c r="J156" s="30">
        <f t="shared" si="54"/>
        <v>0</v>
      </c>
      <c r="K156" s="30">
        <f t="shared" si="55"/>
        <v>0</v>
      </c>
      <c r="L156" s="30">
        <f t="shared" si="56"/>
        <v>0</v>
      </c>
      <c r="M156" s="31">
        <f t="shared" si="57"/>
        <v>0</v>
      </c>
      <c r="N156" s="30">
        <f t="shared" si="58"/>
        <v>0</v>
      </c>
      <c r="O156" s="30">
        <f t="shared" si="59"/>
        <v>0</v>
      </c>
      <c r="P156" s="30">
        <f t="shared" si="60"/>
        <v>0</v>
      </c>
      <c r="Q156" s="30">
        <f t="shared" si="61"/>
        <v>0</v>
      </c>
    </row>
    <row r="157" spans="1:17" x14ac:dyDescent="0.25">
      <c r="A157" s="1" t="s">
        <v>677</v>
      </c>
      <c r="C157" s="74"/>
      <c r="D157" s="29">
        <f t="shared" si="48"/>
        <v>0</v>
      </c>
      <c r="E157" t="str">
        <f t="shared" si="49"/>
        <v/>
      </c>
      <c r="F157" s="51">
        <f t="shared" si="50"/>
        <v>0</v>
      </c>
      <c r="G157" s="29">
        <f t="shared" si="51"/>
        <v>0</v>
      </c>
      <c r="H157" s="29">
        <f t="shared" si="52"/>
        <v>0</v>
      </c>
      <c r="I157" s="51">
        <f t="shared" si="53"/>
        <v>0</v>
      </c>
      <c r="J157" s="29">
        <f t="shared" si="54"/>
        <v>0</v>
      </c>
      <c r="K157" s="29">
        <f t="shared" si="55"/>
        <v>0</v>
      </c>
      <c r="L157" s="29">
        <f t="shared" si="56"/>
        <v>0</v>
      </c>
      <c r="M157" s="51">
        <f t="shared" si="57"/>
        <v>0</v>
      </c>
      <c r="N157" s="29">
        <f t="shared" si="58"/>
        <v>0</v>
      </c>
      <c r="O157" s="29">
        <f t="shared" si="59"/>
        <v>0</v>
      </c>
      <c r="P157" s="29">
        <f t="shared" si="60"/>
        <v>0</v>
      </c>
      <c r="Q157" s="29">
        <f t="shared" si="61"/>
        <v>0</v>
      </c>
    </row>
    <row r="158" spans="1:17" x14ac:dyDescent="0.25">
      <c r="A158" s="2" t="s">
        <v>689</v>
      </c>
      <c r="B158" s="76"/>
      <c r="C158" s="80"/>
      <c r="D158" s="30">
        <f t="shared" si="48"/>
        <v>3</v>
      </c>
      <c r="E158" s="76">
        <f t="shared" ca="1" si="49"/>
        <v>14</v>
      </c>
      <c r="F158" s="31">
        <f t="shared" si="50"/>
        <v>0</v>
      </c>
      <c r="G158" s="30">
        <f t="shared" si="51"/>
        <v>3</v>
      </c>
      <c r="H158" s="30">
        <f t="shared" si="52"/>
        <v>0</v>
      </c>
      <c r="I158" s="31">
        <f t="shared" si="53"/>
        <v>0</v>
      </c>
      <c r="J158" s="30">
        <f t="shared" si="54"/>
        <v>0</v>
      </c>
      <c r="K158" s="30">
        <f t="shared" si="55"/>
        <v>0</v>
      </c>
      <c r="L158" s="30">
        <f t="shared" si="56"/>
        <v>0</v>
      </c>
      <c r="M158" s="31">
        <f t="shared" si="57"/>
        <v>0</v>
      </c>
      <c r="N158" s="30">
        <f t="shared" si="58"/>
        <v>0</v>
      </c>
      <c r="O158" s="30">
        <f t="shared" si="59"/>
        <v>0</v>
      </c>
      <c r="P158" s="30">
        <f t="shared" si="60"/>
        <v>3</v>
      </c>
      <c r="Q158" s="30">
        <f t="shared" si="61"/>
        <v>0</v>
      </c>
    </row>
    <row r="159" spans="1:17" x14ac:dyDescent="0.25">
      <c r="A159" s="1" t="s">
        <v>678</v>
      </c>
      <c r="C159" s="74"/>
      <c r="D159" s="29">
        <f t="shared" si="48"/>
        <v>0</v>
      </c>
      <c r="E159" t="str">
        <f t="shared" si="49"/>
        <v/>
      </c>
      <c r="F159" s="51">
        <f t="shared" si="50"/>
        <v>0</v>
      </c>
      <c r="G159" s="29">
        <f t="shared" si="51"/>
        <v>0</v>
      </c>
      <c r="H159" s="29">
        <f t="shared" si="52"/>
        <v>0</v>
      </c>
      <c r="I159" s="51">
        <f t="shared" si="53"/>
        <v>0</v>
      </c>
      <c r="J159" s="29">
        <f t="shared" si="54"/>
        <v>0</v>
      </c>
      <c r="K159" s="29">
        <f t="shared" si="55"/>
        <v>0</v>
      </c>
      <c r="L159" s="29">
        <f t="shared" si="56"/>
        <v>0</v>
      </c>
      <c r="M159" s="51">
        <f t="shared" si="57"/>
        <v>0</v>
      </c>
      <c r="N159" s="29">
        <f t="shared" si="58"/>
        <v>0</v>
      </c>
      <c r="O159" s="29">
        <f t="shared" si="59"/>
        <v>0</v>
      </c>
      <c r="P159" s="29">
        <f t="shared" si="60"/>
        <v>0</v>
      </c>
      <c r="Q159" s="29">
        <f t="shared" si="61"/>
        <v>0</v>
      </c>
    </row>
    <row r="160" spans="1:17" x14ac:dyDescent="0.25">
      <c r="A160" s="2" t="s">
        <v>690</v>
      </c>
      <c r="B160" s="76"/>
      <c r="C160" s="80"/>
      <c r="D160" s="30">
        <f t="shared" si="48"/>
        <v>0</v>
      </c>
      <c r="E160" s="76" t="str">
        <f t="shared" si="49"/>
        <v/>
      </c>
      <c r="F160" s="31">
        <f t="shared" si="50"/>
        <v>0</v>
      </c>
      <c r="G160" s="30">
        <f t="shared" si="51"/>
        <v>0</v>
      </c>
      <c r="H160" s="30">
        <f t="shared" si="52"/>
        <v>0</v>
      </c>
      <c r="I160" s="31">
        <f t="shared" si="53"/>
        <v>0</v>
      </c>
      <c r="J160" s="30">
        <f t="shared" si="54"/>
        <v>0</v>
      </c>
      <c r="K160" s="30">
        <f t="shared" si="55"/>
        <v>0</v>
      </c>
      <c r="L160" s="30">
        <f t="shared" si="56"/>
        <v>0</v>
      </c>
      <c r="M160" s="31">
        <f t="shared" si="57"/>
        <v>0</v>
      </c>
      <c r="N160" s="30">
        <f t="shared" si="58"/>
        <v>0</v>
      </c>
      <c r="O160" s="30">
        <f t="shared" si="59"/>
        <v>0</v>
      </c>
      <c r="P160" s="30">
        <f t="shared" si="60"/>
        <v>0</v>
      </c>
      <c r="Q160" s="30">
        <f t="shared" si="61"/>
        <v>0</v>
      </c>
    </row>
    <row r="161" spans="1:17" x14ac:dyDescent="0.25">
      <c r="A161" s="1" t="s">
        <v>679</v>
      </c>
      <c r="C161" s="74"/>
      <c r="D161" s="29">
        <f t="shared" si="48"/>
        <v>0</v>
      </c>
      <c r="E161" t="str">
        <f t="shared" si="49"/>
        <v/>
      </c>
      <c r="F161" s="51">
        <f t="shared" si="50"/>
        <v>0</v>
      </c>
      <c r="G161" s="29">
        <f t="shared" si="51"/>
        <v>0</v>
      </c>
      <c r="H161" s="29">
        <f t="shared" si="52"/>
        <v>0</v>
      </c>
      <c r="I161" s="51">
        <f t="shared" si="53"/>
        <v>0</v>
      </c>
      <c r="J161" s="29">
        <f t="shared" si="54"/>
        <v>0</v>
      </c>
      <c r="K161" s="29">
        <f t="shared" si="55"/>
        <v>0</v>
      </c>
      <c r="L161" s="29">
        <f t="shared" si="56"/>
        <v>0</v>
      </c>
      <c r="M161" s="51">
        <f t="shared" si="57"/>
        <v>0</v>
      </c>
      <c r="N161" s="29">
        <f t="shared" si="58"/>
        <v>0</v>
      </c>
      <c r="O161" s="29">
        <f t="shared" si="59"/>
        <v>0</v>
      </c>
      <c r="P161" s="29">
        <f t="shared" si="60"/>
        <v>0</v>
      </c>
      <c r="Q161" s="29">
        <f t="shared" si="61"/>
        <v>0</v>
      </c>
    </row>
    <row r="162" spans="1:17" x14ac:dyDescent="0.25">
      <c r="A162" s="84" t="s">
        <v>680</v>
      </c>
      <c r="B162" s="85"/>
      <c r="C162" s="86"/>
      <c r="D162" s="30">
        <f t="shared" si="48"/>
        <v>17</v>
      </c>
      <c r="E162" s="76">
        <f t="shared" ca="1" si="49"/>
        <v>149.64705882352942</v>
      </c>
      <c r="F162" s="77">
        <f t="shared" si="50"/>
        <v>0</v>
      </c>
      <c r="G162" s="30">
        <f t="shared" si="51"/>
        <v>6</v>
      </c>
      <c r="H162" s="30">
        <f t="shared" si="52"/>
        <v>0</v>
      </c>
      <c r="I162" s="77">
        <f t="shared" si="53"/>
        <v>0</v>
      </c>
      <c r="J162" s="30">
        <f t="shared" si="54"/>
        <v>0</v>
      </c>
      <c r="K162" s="30">
        <f t="shared" si="55"/>
        <v>0</v>
      </c>
      <c r="L162" s="30">
        <f t="shared" si="56"/>
        <v>0</v>
      </c>
      <c r="M162" s="77">
        <f t="shared" si="57"/>
        <v>0</v>
      </c>
      <c r="N162" s="30">
        <f t="shared" si="58"/>
        <v>0</v>
      </c>
      <c r="O162" s="30">
        <f t="shared" si="59"/>
        <v>0</v>
      </c>
      <c r="P162" s="30">
        <f t="shared" si="60"/>
        <v>6</v>
      </c>
      <c r="Q162" s="30">
        <f t="shared" si="61"/>
        <v>0</v>
      </c>
    </row>
    <row r="163" spans="1:17" x14ac:dyDescent="0.25">
      <c r="D163" s="79">
        <f>SUM(D147:D162)</f>
        <v>23</v>
      </c>
      <c r="E163" s="78">
        <f t="shared" ref="E163:Q163" ca="1" si="62">SUM(E147:E162)</f>
        <v>378.64705882352939</v>
      </c>
      <c r="F163" s="78">
        <f t="shared" si="62"/>
        <v>0</v>
      </c>
      <c r="G163" s="79">
        <f t="shared" si="62"/>
        <v>9</v>
      </c>
      <c r="H163" s="78">
        <f>SUM(H147:H162)</f>
        <v>0</v>
      </c>
      <c r="I163" s="78">
        <f t="shared" si="62"/>
        <v>0</v>
      </c>
      <c r="J163" s="79">
        <f t="shared" si="62"/>
        <v>0</v>
      </c>
      <c r="K163" s="78">
        <f t="shared" si="62"/>
        <v>0</v>
      </c>
      <c r="L163" s="78">
        <f t="shared" si="62"/>
        <v>0</v>
      </c>
      <c r="M163" s="78">
        <f t="shared" si="62"/>
        <v>0</v>
      </c>
      <c r="N163" s="79">
        <f t="shared" si="62"/>
        <v>0</v>
      </c>
      <c r="O163" s="78">
        <f>SUM(O147:O162)</f>
        <v>0</v>
      </c>
      <c r="P163" s="78">
        <f t="shared" si="62"/>
        <v>9</v>
      </c>
      <c r="Q163" s="78">
        <f t="shared" si="62"/>
        <v>0</v>
      </c>
    </row>
    <row r="164" spans="1:17" x14ac:dyDescent="0.25">
      <c r="D164" s="69"/>
      <c r="E164" s="69"/>
      <c r="F164" s="69"/>
      <c r="G164" s="69"/>
      <c r="H164" s="69"/>
      <c r="I164" s="69"/>
      <c r="J164" s="69"/>
      <c r="K164" s="69"/>
      <c r="L164" s="69"/>
      <c r="M164" s="69"/>
      <c r="N164" s="69"/>
      <c r="O164" s="69"/>
      <c r="P164" s="69"/>
      <c r="Q164" s="69"/>
    </row>
    <row r="165" spans="1:17" x14ac:dyDescent="0.25">
      <c r="A165" s="246" t="str">
        <f>$B$8&amp;": Cases Closed, Alleged Other Rule Violations"</f>
        <v>Q3: Cases Closed, Alleged Other Rule Violations</v>
      </c>
      <c r="B165" s="246"/>
      <c r="C165" s="246"/>
      <c r="D165" s="246"/>
      <c r="E165" s="246"/>
      <c r="F165" s="246"/>
      <c r="G165" s="246"/>
      <c r="H165" s="246"/>
      <c r="I165" s="246"/>
      <c r="J165" s="246"/>
      <c r="K165" s="246"/>
      <c r="L165" s="246"/>
      <c r="M165" s="246"/>
      <c r="N165" s="246"/>
      <c r="O165" s="246"/>
      <c r="P165" s="246"/>
      <c r="Q165" s="246"/>
    </row>
    <row r="166" spans="1:17" x14ac:dyDescent="0.25">
      <c r="A166" s="246"/>
      <c r="B166" s="246"/>
      <c r="C166" s="246"/>
      <c r="D166" s="246"/>
      <c r="E166" s="246"/>
      <c r="F166" s="246"/>
      <c r="G166" s="246"/>
      <c r="H166" s="246"/>
      <c r="I166" s="246"/>
      <c r="J166" s="246"/>
      <c r="K166" s="246"/>
      <c r="L166" s="246"/>
      <c r="M166" s="246"/>
      <c r="N166" s="246"/>
      <c r="O166" s="246"/>
      <c r="P166" s="246"/>
      <c r="Q166" s="246"/>
    </row>
    <row r="167" spans="1:17" ht="21" customHeight="1" x14ac:dyDescent="0.25">
      <c r="A167" s="175" t="s">
        <v>736</v>
      </c>
      <c r="B167" s="175"/>
      <c r="C167" s="175"/>
      <c r="D167" s="175"/>
      <c r="E167" s="175"/>
      <c r="F167" s="175"/>
      <c r="G167" s="175"/>
      <c r="H167" s="175"/>
      <c r="I167" s="175"/>
      <c r="J167" s="175"/>
      <c r="K167" s="175"/>
      <c r="L167" s="175"/>
      <c r="M167" s="156" t="s">
        <v>33</v>
      </c>
      <c r="N167" s="156"/>
      <c r="O167" s="157">
        <f>'Start Here'!E$13</f>
        <v>0</v>
      </c>
      <c r="P167" s="157"/>
      <c r="Q167" s="157"/>
    </row>
    <row r="168" spans="1:17" ht="36" customHeight="1" x14ac:dyDescent="0.25">
      <c r="C168" s="74"/>
      <c r="D168" s="160" t="s">
        <v>645</v>
      </c>
      <c r="E168" s="160"/>
      <c r="F168" s="161"/>
      <c r="G168" s="173" t="s">
        <v>635</v>
      </c>
      <c r="H168" s="160"/>
      <c r="I168" s="161"/>
      <c r="J168" s="173" t="s">
        <v>631</v>
      </c>
      <c r="K168" s="160"/>
      <c r="L168" s="160"/>
      <c r="M168" s="156" t="s">
        <v>34</v>
      </c>
      <c r="N168" s="156"/>
      <c r="O168" s="12">
        <f>'Start Here'!$C$16</f>
        <v>2023</v>
      </c>
    </row>
    <row r="169" spans="1:17" x14ac:dyDescent="0.25">
      <c r="D169" s="220" t="s">
        <v>25</v>
      </c>
      <c r="E169" s="221"/>
      <c r="F169" s="222"/>
      <c r="G169" s="220" t="s">
        <v>25</v>
      </c>
      <c r="H169" s="221"/>
      <c r="I169" s="222"/>
      <c r="J169" s="220" t="s">
        <v>25</v>
      </c>
      <c r="K169" s="221"/>
      <c r="L169" s="221"/>
    </row>
    <row r="170" spans="1:17" ht="15.75" customHeight="1" x14ac:dyDescent="0.25">
      <c r="A170" s="227" t="s">
        <v>732</v>
      </c>
      <c r="B170" s="227"/>
      <c r="C170" s="228"/>
      <c r="D170" s="53" t="s">
        <v>28</v>
      </c>
      <c r="E170" s="52" t="s">
        <v>27</v>
      </c>
      <c r="F170" s="52" t="s">
        <v>26</v>
      </c>
      <c r="G170" s="56" t="s">
        <v>28</v>
      </c>
      <c r="H170" s="57" t="s">
        <v>27</v>
      </c>
      <c r="I170" s="57" t="s">
        <v>26</v>
      </c>
      <c r="J170" s="53" t="s">
        <v>28</v>
      </c>
      <c r="K170" s="52" t="s">
        <v>27</v>
      </c>
      <c r="L170" s="52" t="s">
        <v>26</v>
      </c>
      <c r="N170" s="120"/>
      <c r="O170" s="120"/>
      <c r="P170" s="120"/>
      <c r="Q170" s="120"/>
    </row>
    <row r="171" spans="1:17" ht="15.75" thickBot="1" x14ac:dyDescent="0.3">
      <c r="A171" s="63" t="s">
        <v>660</v>
      </c>
      <c r="B171" s="82"/>
      <c r="C171" s="83"/>
      <c r="D171" s="29">
        <f t="shared" ref="D171:F186" si="63">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29">
        <f t="shared" si="63"/>
        <v>0</v>
      </c>
      <c r="F171" s="73">
        <f t="shared" si="63"/>
        <v>0</v>
      </c>
      <c r="G171" s="29" t="str">
        <f t="shared" ref="G171:G186" si="64">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29" t="str">
        <f t="shared" ref="H171:H186" si="65">IF(E171=0, "", (SUMIFS(OpenedNSustained, OpenedMSSO, "Other rule violation", OpenedSustainedRuleViolation, $A171, OpenedComplaintSource, H$170, OpenedInternalDisposition, "Sustained", OpenedCloseDate, "&gt;="&amp;$B$9, OpenedCloseDate, "&lt;="&amp;$B$10) + SUMIFS(PendingNSustained, PendingMSSO, "Other rule violation", PendingSustainedRuleViolation, $A171, PendingComplaintSource, H$170, PendingInternalDisposition, "Sustained", PendingCloseDate, "&gt;="&amp;$B$9, PendingCloseDate, "&lt;="&amp;$B$10)) / E171)</f>
        <v/>
      </c>
      <c r="I171" s="73" t="str">
        <f t="shared" ref="I171:I186" si="66">IF(F171=0, "", (SUMIFS(OpenedNSustained, OpenedMSSO, "Other rule violation", OpenedSustainedRuleViolation, $A171, OpenedComplaintSource, I$170, OpenedInternalDisposition, "Sustained", OpenedCloseDate, "&gt;="&amp;$B$9, OpenedCloseDate, "&lt;="&amp;$B$10) + SUMIFS(PendingNSustained, PendingMSSO, "Other rule violation", PendingSustainedRuleViolation, $A171, PendingComplaintSource, I$170, PendingInternalDisposition, "Sustained", PendingCloseDate, "&gt;="&amp;$B$9, PendingCloseDate, "&lt;="&amp;$B$10)) / F171)</f>
        <v/>
      </c>
      <c r="J171" s="29">
        <f t="shared" ref="J171:L186" si="67">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29">
        <f t="shared" si="67"/>
        <v>0</v>
      </c>
      <c r="L171" s="29">
        <f t="shared" si="67"/>
        <v>0</v>
      </c>
      <c r="N171" s="120"/>
      <c r="O171" s="120"/>
      <c r="P171" s="120"/>
      <c r="Q171" s="120"/>
    </row>
    <row r="172" spans="1:17" ht="15" customHeight="1" x14ac:dyDescent="0.25">
      <c r="A172" s="32" t="s">
        <v>649</v>
      </c>
      <c r="B172" s="76"/>
      <c r="C172" s="80"/>
      <c r="D172" s="30">
        <f t="shared" si="63"/>
        <v>0</v>
      </c>
      <c r="E172" s="30">
        <f t="shared" si="63"/>
        <v>0</v>
      </c>
      <c r="F172" s="31">
        <f t="shared" si="63"/>
        <v>0</v>
      </c>
      <c r="G172" s="30" t="str">
        <f t="shared" si="64"/>
        <v/>
      </c>
      <c r="H172" s="30" t="str">
        <f t="shared" si="65"/>
        <v/>
      </c>
      <c r="I172" s="31" t="str">
        <f t="shared" si="66"/>
        <v/>
      </c>
      <c r="J172" s="30">
        <f t="shared" si="67"/>
        <v>0</v>
      </c>
      <c r="K172" s="30">
        <f t="shared" si="67"/>
        <v>0</v>
      </c>
      <c r="L172" s="30">
        <f t="shared" si="67"/>
        <v>0</v>
      </c>
      <c r="N172" s="164" t="s">
        <v>723</v>
      </c>
      <c r="O172" s="165"/>
      <c r="P172" s="166"/>
    </row>
    <row r="173" spans="1:17" x14ac:dyDescent="0.25">
      <c r="A173" s="33" t="s">
        <v>650</v>
      </c>
      <c r="C173" s="74"/>
      <c r="D173" s="29">
        <f t="shared" si="63"/>
        <v>0</v>
      </c>
      <c r="E173" s="29">
        <f t="shared" si="63"/>
        <v>0</v>
      </c>
      <c r="F173" s="51">
        <f t="shared" si="63"/>
        <v>0</v>
      </c>
      <c r="G173" s="29" t="str">
        <f t="shared" si="64"/>
        <v/>
      </c>
      <c r="H173" s="29" t="str">
        <f t="shared" si="65"/>
        <v/>
      </c>
      <c r="I173" s="51" t="str">
        <f t="shared" si="66"/>
        <v/>
      </c>
      <c r="J173" s="29">
        <f t="shared" si="67"/>
        <v>0</v>
      </c>
      <c r="K173" s="29">
        <f t="shared" si="67"/>
        <v>0</v>
      </c>
      <c r="L173" s="29">
        <f t="shared" si="67"/>
        <v>0</v>
      </c>
      <c r="N173" s="167"/>
      <c r="O173" s="168"/>
      <c r="P173" s="169"/>
    </row>
    <row r="174" spans="1:17" x14ac:dyDescent="0.25">
      <c r="A174" s="32" t="s">
        <v>686</v>
      </c>
      <c r="B174" s="76"/>
      <c r="C174" s="80"/>
      <c r="D174" s="30">
        <f t="shared" si="63"/>
        <v>0</v>
      </c>
      <c r="E174" s="30">
        <f t="shared" si="63"/>
        <v>0</v>
      </c>
      <c r="F174" s="31">
        <f t="shared" si="63"/>
        <v>0</v>
      </c>
      <c r="G174" s="30" t="str">
        <f t="shared" si="64"/>
        <v/>
      </c>
      <c r="H174" s="30" t="str">
        <f t="shared" si="65"/>
        <v/>
      </c>
      <c r="I174" s="31" t="str">
        <f t="shared" si="66"/>
        <v/>
      </c>
      <c r="J174" s="30">
        <f t="shared" si="67"/>
        <v>0</v>
      </c>
      <c r="K174" s="30">
        <f t="shared" si="67"/>
        <v>0</v>
      </c>
      <c r="L174" s="30">
        <f t="shared" si="67"/>
        <v>0</v>
      </c>
      <c r="N174" s="167"/>
      <c r="O174" s="168"/>
      <c r="P174" s="169"/>
    </row>
    <row r="175" spans="1:17" x14ac:dyDescent="0.25">
      <c r="A175" s="33" t="s">
        <v>661</v>
      </c>
      <c r="C175" s="74"/>
      <c r="D175" s="29">
        <f t="shared" si="63"/>
        <v>0</v>
      </c>
      <c r="E175" s="29">
        <f t="shared" si="63"/>
        <v>0</v>
      </c>
      <c r="F175" s="51">
        <f t="shared" si="63"/>
        <v>0</v>
      </c>
      <c r="G175" s="29" t="str">
        <f t="shared" si="64"/>
        <v/>
      </c>
      <c r="H175" s="29" t="str">
        <f t="shared" si="65"/>
        <v/>
      </c>
      <c r="I175" s="51" t="str">
        <f t="shared" si="66"/>
        <v/>
      </c>
      <c r="J175" s="29">
        <f t="shared" si="67"/>
        <v>0</v>
      </c>
      <c r="K175" s="29">
        <f t="shared" si="67"/>
        <v>0</v>
      </c>
      <c r="L175" s="29">
        <f t="shared" si="67"/>
        <v>0</v>
      </c>
      <c r="N175" s="167"/>
      <c r="O175" s="168"/>
      <c r="P175" s="169"/>
    </row>
    <row r="176" spans="1:17" x14ac:dyDescent="0.25">
      <c r="A176" s="32" t="s">
        <v>687</v>
      </c>
      <c r="B176" s="76"/>
      <c r="C176" s="80"/>
      <c r="D176" s="30">
        <f t="shared" si="63"/>
        <v>3</v>
      </c>
      <c r="E176" s="30">
        <f t="shared" si="63"/>
        <v>0</v>
      </c>
      <c r="F176" s="31">
        <f t="shared" si="63"/>
        <v>0</v>
      </c>
      <c r="G176" s="30">
        <f t="shared" si="64"/>
        <v>0.66666666666666663</v>
      </c>
      <c r="H176" s="30" t="str">
        <f t="shared" si="65"/>
        <v/>
      </c>
      <c r="I176" s="31" t="str">
        <f t="shared" si="66"/>
        <v/>
      </c>
      <c r="J176" s="30">
        <f t="shared" si="67"/>
        <v>0</v>
      </c>
      <c r="K176" s="30">
        <f t="shared" si="67"/>
        <v>0</v>
      </c>
      <c r="L176" s="30">
        <f t="shared" si="67"/>
        <v>0</v>
      </c>
      <c r="N176" s="167"/>
      <c r="O176" s="168"/>
      <c r="P176" s="169"/>
    </row>
    <row r="177" spans="1:17" x14ac:dyDescent="0.25">
      <c r="A177" s="33" t="s">
        <v>688</v>
      </c>
      <c r="C177" s="74"/>
      <c r="D177" s="29">
        <f t="shared" si="63"/>
        <v>0</v>
      </c>
      <c r="E177" s="29">
        <f t="shared" si="63"/>
        <v>0</v>
      </c>
      <c r="F177" s="51">
        <f t="shared" si="63"/>
        <v>0</v>
      </c>
      <c r="G177" s="29" t="str">
        <f t="shared" si="64"/>
        <v/>
      </c>
      <c r="H177" s="29" t="str">
        <f t="shared" si="65"/>
        <v/>
      </c>
      <c r="I177" s="51" t="str">
        <f t="shared" si="66"/>
        <v/>
      </c>
      <c r="J177" s="29">
        <f t="shared" si="67"/>
        <v>0</v>
      </c>
      <c r="K177" s="29">
        <f t="shared" si="67"/>
        <v>0</v>
      </c>
      <c r="L177" s="29">
        <f t="shared" si="67"/>
        <v>0</v>
      </c>
      <c r="N177" s="167"/>
      <c r="O177" s="168"/>
      <c r="P177" s="169"/>
    </row>
    <row r="178" spans="1:17" x14ac:dyDescent="0.25">
      <c r="A178" s="32" t="s">
        <v>662</v>
      </c>
      <c r="B178" s="76"/>
      <c r="C178" s="80"/>
      <c r="D178" s="30">
        <f t="shared" si="63"/>
        <v>0</v>
      </c>
      <c r="E178" s="30">
        <f t="shared" si="63"/>
        <v>0</v>
      </c>
      <c r="F178" s="31">
        <f t="shared" si="63"/>
        <v>0</v>
      </c>
      <c r="G178" s="30" t="str">
        <f t="shared" si="64"/>
        <v/>
      </c>
      <c r="H178" s="30" t="str">
        <f t="shared" si="65"/>
        <v/>
      </c>
      <c r="I178" s="31" t="str">
        <f t="shared" si="66"/>
        <v/>
      </c>
      <c r="J178" s="30">
        <f t="shared" si="67"/>
        <v>0</v>
      </c>
      <c r="K178" s="30">
        <f t="shared" si="67"/>
        <v>0</v>
      </c>
      <c r="L178" s="30">
        <f t="shared" si="67"/>
        <v>0</v>
      </c>
      <c r="N178" s="167"/>
      <c r="O178" s="168"/>
      <c r="P178" s="169"/>
    </row>
    <row r="179" spans="1:17" x14ac:dyDescent="0.25">
      <c r="A179" s="33" t="s">
        <v>672</v>
      </c>
      <c r="C179" s="74"/>
      <c r="D179" s="29">
        <f t="shared" si="63"/>
        <v>0</v>
      </c>
      <c r="E179" s="29">
        <f t="shared" si="63"/>
        <v>0</v>
      </c>
      <c r="F179" s="51">
        <f t="shared" si="63"/>
        <v>0</v>
      </c>
      <c r="G179" s="29" t="str">
        <f t="shared" si="64"/>
        <v/>
      </c>
      <c r="H179" s="29" t="str">
        <f t="shared" si="65"/>
        <v/>
      </c>
      <c r="I179" s="51" t="str">
        <f t="shared" si="66"/>
        <v/>
      </c>
      <c r="J179" s="29">
        <f t="shared" si="67"/>
        <v>0</v>
      </c>
      <c r="K179" s="29">
        <f t="shared" si="67"/>
        <v>0</v>
      </c>
      <c r="L179" s="29">
        <f t="shared" si="67"/>
        <v>0</v>
      </c>
      <c r="N179" s="167"/>
      <c r="O179" s="168"/>
      <c r="P179" s="169"/>
    </row>
    <row r="180" spans="1:17" x14ac:dyDescent="0.25">
      <c r="A180" s="32" t="s">
        <v>676</v>
      </c>
      <c r="B180" s="76"/>
      <c r="C180" s="80"/>
      <c r="D180" s="30">
        <f t="shared" si="63"/>
        <v>0</v>
      </c>
      <c r="E180" s="30">
        <f t="shared" si="63"/>
        <v>0</v>
      </c>
      <c r="F180" s="31">
        <f t="shared" si="63"/>
        <v>0</v>
      </c>
      <c r="G180" s="30" t="str">
        <f t="shared" si="64"/>
        <v/>
      </c>
      <c r="H180" s="30" t="str">
        <f t="shared" si="65"/>
        <v/>
      </c>
      <c r="I180" s="31" t="str">
        <f t="shared" si="66"/>
        <v/>
      </c>
      <c r="J180" s="30">
        <f t="shared" si="67"/>
        <v>0</v>
      </c>
      <c r="K180" s="30">
        <f t="shared" si="67"/>
        <v>0</v>
      </c>
      <c r="L180" s="30">
        <f t="shared" si="67"/>
        <v>0</v>
      </c>
      <c r="N180" s="167"/>
      <c r="O180" s="168"/>
      <c r="P180" s="169"/>
    </row>
    <row r="181" spans="1:17" x14ac:dyDescent="0.25">
      <c r="A181" s="1" t="s">
        <v>677</v>
      </c>
      <c r="C181" s="74"/>
      <c r="D181" s="29">
        <f t="shared" si="63"/>
        <v>0</v>
      </c>
      <c r="E181" s="29">
        <f t="shared" si="63"/>
        <v>0</v>
      </c>
      <c r="F181" s="51">
        <f t="shared" si="63"/>
        <v>0</v>
      </c>
      <c r="G181" s="29" t="str">
        <f t="shared" si="64"/>
        <v/>
      </c>
      <c r="H181" s="29" t="str">
        <f t="shared" si="65"/>
        <v/>
      </c>
      <c r="I181" s="51" t="str">
        <f t="shared" si="66"/>
        <v/>
      </c>
      <c r="J181" s="29">
        <f t="shared" si="67"/>
        <v>0</v>
      </c>
      <c r="K181" s="29">
        <f t="shared" si="67"/>
        <v>0</v>
      </c>
      <c r="L181" s="29">
        <f t="shared" si="67"/>
        <v>0</v>
      </c>
      <c r="N181" s="167"/>
      <c r="O181" s="168"/>
      <c r="P181" s="169"/>
    </row>
    <row r="182" spans="1:17" x14ac:dyDescent="0.25">
      <c r="A182" s="2" t="s">
        <v>689</v>
      </c>
      <c r="B182" s="76"/>
      <c r="C182" s="80"/>
      <c r="D182" s="30">
        <f t="shared" si="63"/>
        <v>0</v>
      </c>
      <c r="E182" s="30">
        <f t="shared" si="63"/>
        <v>0</v>
      </c>
      <c r="F182" s="31">
        <f t="shared" si="63"/>
        <v>0</v>
      </c>
      <c r="G182" s="30" t="str">
        <f t="shared" si="64"/>
        <v/>
      </c>
      <c r="H182" s="30" t="str">
        <f t="shared" si="65"/>
        <v/>
      </c>
      <c r="I182" s="31" t="str">
        <f t="shared" si="66"/>
        <v/>
      </c>
      <c r="J182" s="30">
        <f t="shared" si="67"/>
        <v>0</v>
      </c>
      <c r="K182" s="30">
        <f t="shared" si="67"/>
        <v>0</v>
      </c>
      <c r="L182" s="30">
        <f t="shared" si="67"/>
        <v>0</v>
      </c>
      <c r="N182" s="167"/>
      <c r="O182" s="168"/>
      <c r="P182" s="169"/>
    </row>
    <row r="183" spans="1:17" x14ac:dyDescent="0.25">
      <c r="A183" s="1" t="s">
        <v>678</v>
      </c>
      <c r="C183" s="74"/>
      <c r="D183" s="29">
        <f t="shared" si="63"/>
        <v>0</v>
      </c>
      <c r="E183" s="29">
        <f t="shared" si="63"/>
        <v>0</v>
      </c>
      <c r="F183" s="51">
        <f t="shared" si="63"/>
        <v>0</v>
      </c>
      <c r="G183" s="29" t="str">
        <f t="shared" si="64"/>
        <v/>
      </c>
      <c r="H183" s="29" t="str">
        <f t="shared" si="65"/>
        <v/>
      </c>
      <c r="I183" s="51" t="str">
        <f t="shared" si="66"/>
        <v/>
      </c>
      <c r="J183" s="29">
        <f t="shared" si="67"/>
        <v>0</v>
      </c>
      <c r="K183" s="29">
        <f t="shared" si="67"/>
        <v>0</v>
      </c>
      <c r="L183" s="29">
        <f t="shared" si="67"/>
        <v>0</v>
      </c>
      <c r="N183" s="167"/>
      <c r="O183" s="168"/>
      <c r="P183" s="169"/>
    </row>
    <row r="184" spans="1:17" x14ac:dyDescent="0.25">
      <c r="A184" s="2" t="s">
        <v>690</v>
      </c>
      <c r="B184" s="76"/>
      <c r="C184" s="80"/>
      <c r="D184" s="30">
        <f t="shared" si="63"/>
        <v>0</v>
      </c>
      <c r="E184" s="30">
        <f t="shared" si="63"/>
        <v>0</v>
      </c>
      <c r="F184" s="31">
        <f t="shared" si="63"/>
        <v>0</v>
      </c>
      <c r="G184" s="30" t="str">
        <f t="shared" si="64"/>
        <v/>
      </c>
      <c r="H184" s="30" t="str">
        <f t="shared" si="65"/>
        <v/>
      </c>
      <c r="I184" s="31" t="str">
        <f t="shared" si="66"/>
        <v/>
      </c>
      <c r="J184" s="30">
        <f t="shared" si="67"/>
        <v>0</v>
      </c>
      <c r="K184" s="30">
        <f t="shared" si="67"/>
        <v>0</v>
      </c>
      <c r="L184" s="30">
        <f t="shared" si="67"/>
        <v>0</v>
      </c>
      <c r="N184" s="167"/>
      <c r="O184" s="168"/>
      <c r="P184" s="169"/>
    </row>
    <row r="185" spans="1:17" x14ac:dyDescent="0.25">
      <c r="A185" s="1" t="s">
        <v>679</v>
      </c>
      <c r="C185" s="74"/>
      <c r="D185" s="29">
        <f t="shared" si="63"/>
        <v>0</v>
      </c>
      <c r="E185" s="29">
        <f t="shared" si="63"/>
        <v>0</v>
      </c>
      <c r="F185" s="51">
        <f t="shared" si="63"/>
        <v>0</v>
      </c>
      <c r="G185" s="29" t="str">
        <f t="shared" si="64"/>
        <v/>
      </c>
      <c r="H185" s="29" t="str">
        <f t="shared" si="65"/>
        <v/>
      </c>
      <c r="I185" s="51" t="str">
        <f t="shared" si="66"/>
        <v/>
      </c>
      <c r="J185" s="29">
        <f t="shared" si="67"/>
        <v>0</v>
      </c>
      <c r="K185" s="29">
        <f t="shared" si="67"/>
        <v>0</v>
      </c>
      <c r="L185" s="29">
        <f t="shared" si="67"/>
        <v>0</v>
      </c>
      <c r="N185" s="167"/>
      <c r="O185" s="168"/>
      <c r="P185" s="169"/>
    </row>
    <row r="186" spans="1:17" ht="15.75" thickBot="1" x14ac:dyDescent="0.3">
      <c r="A186" s="2" t="s">
        <v>680</v>
      </c>
      <c r="B186" s="76"/>
      <c r="C186" s="80"/>
      <c r="D186" s="30">
        <f t="shared" si="63"/>
        <v>11</v>
      </c>
      <c r="E186" s="30">
        <f t="shared" si="63"/>
        <v>0</v>
      </c>
      <c r="F186" s="31">
        <f t="shared" si="63"/>
        <v>0</v>
      </c>
      <c r="G186" s="30">
        <f t="shared" si="64"/>
        <v>1.9090909090909092</v>
      </c>
      <c r="H186" s="30" t="str">
        <f t="shared" si="65"/>
        <v/>
      </c>
      <c r="I186" s="31" t="str">
        <f t="shared" si="66"/>
        <v/>
      </c>
      <c r="J186" s="30">
        <f t="shared" si="67"/>
        <v>0</v>
      </c>
      <c r="K186" s="30">
        <f t="shared" si="67"/>
        <v>0</v>
      </c>
      <c r="L186" s="30">
        <f t="shared" si="67"/>
        <v>0</v>
      </c>
      <c r="N186" s="170"/>
      <c r="O186" s="171"/>
      <c r="P186" s="172"/>
    </row>
    <row r="187" spans="1:17" x14ac:dyDescent="0.25">
      <c r="A187" s="82"/>
      <c r="B187" s="82"/>
      <c r="C187" s="83"/>
      <c r="D187" s="78">
        <f>SUM(D171:D186)</f>
        <v>14</v>
      </c>
      <c r="E187" s="78">
        <f t="shared" ref="E187:F187" si="68">SUM(E171:E186)</f>
        <v>0</v>
      </c>
      <c r="F187" s="93">
        <f t="shared" si="68"/>
        <v>0</v>
      </c>
      <c r="G187" s="78">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1.6428571428571428</v>
      </c>
      <c r="H187" s="78"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93"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78">
        <f t="shared" ref="J187:L187" si="69">SUM(J171:J186)</f>
        <v>0</v>
      </c>
      <c r="K187" s="78">
        <f t="shared" si="69"/>
        <v>0</v>
      </c>
      <c r="L187" s="78">
        <f t="shared" si="69"/>
        <v>0</v>
      </c>
      <c r="M187" s="33"/>
      <c r="N187" s="69"/>
      <c r="P187" s="69"/>
      <c r="Q187" s="69"/>
    </row>
    <row r="188" spans="1:17" x14ac:dyDescent="0.25">
      <c r="D188" s="69"/>
      <c r="E188" s="69"/>
      <c r="F188" s="69"/>
      <c r="G188" s="69"/>
      <c r="H188" s="69"/>
      <c r="I188" s="69"/>
      <c r="J188" s="69"/>
      <c r="K188" s="69"/>
      <c r="M188" s="33"/>
      <c r="N188" s="69"/>
      <c r="P188" s="69"/>
      <c r="Q188" s="69"/>
    </row>
    <row r="189" spans="1:17" ht="21" customHeight="1" x14ac:dyDescent="0.25">
      <c r="A189" s="162" t="s">
        <v>720</v>
      </c>
      <c r="B189" s="162"/>
      <c r="C189" s="162"/>
      <c r="D189" s="162"/>
      <c r="E189" s="162"/>
      <c r="F189" s="162"/>
      <c r="G189" s="162"/>
      <c r="H189" s="162"/>
      <c r="I189" s="162"/>
      <c r="J189" s="162"/>
      <c r="K189" s="162"/>
      <c r="L189" s="162"/>
      <c r="M189" s="113"/>
      <c r="N189" s="113"/>
      <c r="O189" s="113"/>
      <c r="Q189" s="69"/>
    </row>
    <row r="190" spans="1:17" ht="40.5" customHeight="1" x14ac:dyDescent="0.25">
      <c r="A190" s="113"/>
      <c r="B190" s="113"/>
      <c r="C190" s="114"/>
      <c r="D190" s="160" t="s">
        <v>721</v>
      </c>
      <c r="E190" s="161"/>
      <c r="F190" s="160" t="s">
        <v>731</v>
      </c>
      <c r="G190" s="160"/>
      <c r="H190" s="113"/>
      <c r="I190" s="113"/>
      <c r="J190" s="113"/>
      <c r="K190" s="113"/>
      <c r="L190" s="113"/>
      <c r="M190" s="113"/>
      <c r="N190" s="113"/>
      <c r="O190" s="113"/>
      <c r="Q190" s="69"/>
    </row>
    <row r="191" spans="1:17" ht="33" customHeight="1" x14ac:dyDescent="0.25">
      <c r="D191" s="158" t="s">
        <v>722</v>
      </c>
      <c r="E191" s="229"/>
      <c r="F191" s="158" t="s">
        <v>722</v>
      </c>
      <c r="G191" s="159"/>
      <c r="H191" s="117"/>
      <c r="Q191" s="69"/>
    </row>
    <row r="192" spans="1:17" ht="45" customHeight="1" x14ac:dyDescent="0.25">
      <c r="A192" s="225" t="s">
        <v>724</v>
      </c>
      <c r="B192" s="225"/>
      <c r="C192" s="226"/>
      <c r="D192" s="109" t="s">
        <v>24</v>
      </c>
      <c r="E192" s="110" t="s">
        <v>636</v>
      </c>
      <c r="F192" s="67" t="s">
        <v>24</v>
      </c>
      <c r="G192" s="67" t="s">
        <v>636</v>
      </c>
      <c r="H192" s="117"/>
      <c r="Q192" s="69"/>
    </row>
    <row r="193" spans="1:17" x14ac:dyDescent="0.25">
      <c r="A193" s="63" t="s">
        <v>660</v>
      </c>
      <c r="B193" s="63"/>
      <c r="C193" s="83"/>
      <c r="D193" s="126">
        <f t="shared" ref="D193:D208" si="70">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127">
        <f t="shared" ref="E193:E208" si="71">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42" t="str">
        <f>IF($D193 = 0, "", (SUMIFS(PendingLengthOfCase, PendingMSO, "Other rule violation", PendingRuleViolation, $I193, PendingInternalDisposition, "Sustained", PendingCloseDate, "&gt;="&amp;$B$9, PendingCloseDate, "&lt;="&amp;$B$10) + SUMIFS(OpenedLengthOfCase, OpenedMSO, "Other rule violation", OpenedRuleViolation, $I193, OpenedInternalDisposition, "Sustained", OpenedCloseDate, "&gt;="&amp;$B$9, OpenedCloseDate, "&lt;="&amp;$B$10)) / ($D193))</f>
        <v/>
      </c>
      <c r="G193" s="42" t="str">
        <f t="shared" ref="G193:G208" si="72">IF($E193 = 0, "", (SUMIFS(PendingLengthOfCase, PendingMSO, "Other rule violation", PendingRuleViolation, $I193, PendingInternalDisposition, "&lt;&gt;Sustained", PendingCloseDate, "&gt;="&amp;$B$9, PendingCloseDate, "&lt;="&amp;$B$10) + SUMIFS(OpenedLengthOfCase, OpenedMSO, "Other rule violation", OpenedRuleViolation, $I193, OpenedInternalDisposition, "&lt;&gt;Sustained", OpenedCloseDate, "&gt;="&amp;$B$9, OpenedCloseDate, "&lt;="&amp;$B$10)) / $E193)</f>
        <v/>
      </c>
      <c r="H193" s="69"/>
      <c r="Q193" s="69"/>
    </row>
    <row r="194" spans="1:17" x14ac:dyDescent="0.25">
      <c r="A194" s="32" t="s">
        <v>649</v>
      </c>
      <c r="B194" s="32"/>
      <c r="C194" s="80"/>
      <c r="D194" s="128">
        <f t="shared" si="70"/>
        <v>0</v>
      </c>
      <c r="E194" s="129">
        <f t="shared" si="71"/>
        <v>0</v>
      </c>
      <c r="F194" s="30" t="str">
        <f t="shared" ref="F194:F208" si="73">IF(D194 = 0, "", (SUMIFS(PendingLengthOfCase, PendingMSO, "Other rule violation", PendingRuleViolation, $I194, PendingInternalDisposition, "Sustained", PendingCloseDate, "&gt;="&amp;$B$9, PendingCloseDate, "&lt;="&amp;$B$10) + SUMIFS(OpenedLengthOfCase, OpenedMSO, "Other rule violation", OpenedRuleViolation, $I194, OpenedInternalDisposition, "Sustained", OpenedCloseDate, "&gt;="&amp;$B$9, OpenedCloseDate, "&lt;="&amp;$B$10)) / (D194))</f>
        <v/>
      </c>
      <c r="G194" s="30" t="str">
        <f t="shared" si="72"/>
        <v/>
      </c>
      <c r="H194" s="69"/>
      <c r="Q194" s="69"/>
    </row>
    <row r="195" spans="1:17" x14ac:dyDescent="0.25">
      <c r="A195" s="33" t="s">
        <v>650</v>
      </c>
      <c r="B195" s="33"/>
      <c r="C195" s="74"/>
      <c r="D195" s="130">
        <f t="shared" si="70"/>
        <v>0</v>
      </c>
      <c r="E195" s="131">
        <f t="shared" si="71"/>
        <v>0</v>
      </c>
      <c r="F195" s="29" t="str">
        <f t="shared" si="73"/>
        <v/>
      </c>
      <c r="G195" s="29" t="str">
        <f t="shared" si="72"/>
        <v/>
      </c>
      <c r="H195" s="69"/>
      <c r="Q195" s="69"/>
    </row>
    <row r="196" spans="1:17" x14ac:dyDescent="0.25">
      <c r="A196" s="32" t="s">
        <v>686</v>
      </c>
      <c r="B196" s="32"/>
      <c r="C196" s="80"/>
      <c r="D196" s="128">
        <f t="shared" si="70"/>
        <v>0</v>
      </c>
      <c r="E196" s="129">
        <f t="shared" si="71"/>
        <v>0</v>
      </c>
      <c r="F196" s="30" t="str">
        <f t="shared" si="73"/>
        <v/>
      </c>
      <c r="G196" s="30" t="str">
        <f t="shared" si="72"/>
        <v/>
      </c>
      <c r="H196" s="69"/>
      <c r="Q196" s="69"/>
    </row>
    <row r="197" spans="1:17" x14ac:dyDescent="0.25">
      <c r="A197" s="33" t="s">
        <v>661</v>
      </c>
      <c r="B197" s="33"/>
      <c r="C197" s="74"/>
      <c r="D197" s="130">
        <f t="shared" si="70"/>
        <v>0</v>
      </c>
      <c r="E197" s="131">
        <f t="shared" si="71"/>
        <v>0</v>
      </c>
      <c r="F197" s="29" t="str">
        <f t="shared" si="73"/>
        <v/>
      </c>
      <c r="G197" s="29" t="str">
        <f t="shared" si="72"/>
        <v/>
      </c>
      <c r="H197" s="69"/>
      <c r="Q197" s="69"/>
    </row>
    <row r="198" spans="1:17" x14ac:dyDescent="0.25">
      <c r="A198" s="32" t="s">
        <v>687</v>
      </c>
      <c r="B198" s="32"/>
      <c r="C198" s="80"/>
      <c r="D198" s="128">
        <f t="shared" si="70"/>
        <v>0</v>
      </c>
      <c r="E198" s="129">
        <f t="shared" si="71"/>
        <v>0</v>
      </c>
      <c r="F198" s="30" t="str">
        <f t="shared" si="73"/>
        <v/>
      </c>
      <c r="G198" s="30" t="str">
        <f t="shared" si="72"/>
        <v/>
      </c>
      <c r="H198" s="69"/>
      <c r="Q198" s="69"/>
    </row>
    <row r="199" spans="1:17" x14ac:dyDescent="0.25">
      <c r="A199" s="33" t="s">
        <v>688</v>
      </c>
      <c r="B199" s="33"/>
      <c r="C199" s="74"/>
      <c r="D199" s="130">
        <f t="shared" si="70"/>
        <v>0</v>
      </c>
      <c r="E199" s="131">
        <f t="shared" si="71"/>
        <v>0</v>
      </c>
      <c r="F199" s="29" t="str">
        <f t="shared" si="73"/>
        <v/>
      </c>
      <c r="G199" s="29" t="str">
        <f t="shared" si="72"/>
        <v/>
      </c>
      <c r="H199" s="69"/>
      <c r="Q199" s="69"/>
    </row>
    <row r="200" spans="1:17" x14ac:dyDescent="0.25">
      <c r="A200" s="32" t="s">
        <v>662</v>
      </c>
      <c r="B200" s="32"/>
      <c r="C200" s="80"/>
      <c r="D200" s="128">
        <f t="shared" si="70"/>
        <v>0</v>
      </c>
      <c r="E200" s="129">
        <f t="shared" si="71"/>
        <v>0</v>
      </c>
      <c r="F200" s="30" t="str">
        <f t="shared" si="73"/>
        <v/>
      </c>
      <c r="G200" s="30" t="str">
        <f t="shared" si="72"/>
        <v/>
      </c>
      <c r="H200" s="69"/>
      <c r="Q200" s="69"/>
    </row>
    <row r="201" spans="1:17" x14ac:dyDescent="0.25">
      <c r="A201" s="33" t="s">
        <v>672</v>
      </c>
      <c r="B201" s="33"/>
      <c r="C201" s="74"/>
      <c r="D201" s="130">
        <f t="shared" si="70"/>
        <v>0</v>
      </c>
      <c r="E201" s="131">
        <f t="shared" si="71"/>
        <v>0</v>
      </c>
      <c r="F201" s="29" t="str">
        <f t="shared" si="73"/>
        <v/>
      </c>
      <c r="G201" s="29" t="str">
        <f t="shared" si="72"/>
        <v/>
      </c>
      <c r="H201" s="69"/>
      <c r="Q201" s="69"/>
    </row>
    <row r="202" spans="1:17" x14ac:dyDescent="0.25">
      <c r="A202" s="32" t="s">
        <v>676</v>
      </c>
      <c r="B202" s="32"/>
      <c r="C202" s="80"/>
      <c r="D202" s="128">
        <f t="shared" si="70"/>
        <v>0</v>
      </c>
      <c r="E202" s="129">
        <f t="shared" si="71"/>
        <v>0</v>
      </c>
      <c r="F202" s="30" t="str">
        <f t="shared" si="73"/>
        <v/>
      </c>
      <c r="G202" s="30" t="str">
        <f t="shared" si="72"/>
        <v/>
      </c>
      <c r="H202" s="69"/>
      <c r="Q202" s="69"/>
    </row>
    <row r="203" spans="1:17" x14ac:dyDescent="0.25">
      <c r="A203" s="33" t="s">
        <v>677</v>
      </c>
      <c r="B203" s="69"/>
      <c r="C203" s="74"/>
      <c r="D203" s="130">
        <f t="shared" si="70"/>
        <v>0</v>
      </c>
      <c r="E203" s="131">
        <f t="shared" si="71"/>
        <v>0</v>
      </c>
      <c r="F203" s="69" t="str">
        <f t="shared" si="73"/>
        <v/>
      </c>
      <c r="G203" s="69" t="str">
        <f t="shared" si="72"/>
        <v/>
      </c>
      <c r="H203" s="69"/>
      <c r="Q203" s="69"/>
    </row>
    <row r="204" spans="1:17" x14ac:dyDescent="0.25">
      <c r="A204" s="32" t="s">
        <v>689</v>
      </c>
      <c r="B204" s="70"/>
      <c r="C204" s="80"/>
      <c r="D204" s="128">
        <f t="shared" si="70"/>
        <v>0</v>
      </c>
      <c r="E204" s="129">
        <f t="shared" si="71"/>
        <v>0</v>
      </c>
      <c r="F204" s="70" t="str">
        <f t="shared" si="73"/>
        <v/>
      </c>
      <c r="G204" s="70" t="str">
        <f t="shared" si="72"/>
        <v/>
      </c>
      <c r="H204" s="69"/>
      <c r="Q204" s="69"/>
    </row>
    <row r="205" spans="1:17" x14ac:dyDescent="0.25">
      <c r="A205" s="33" t="s">
        <v>678</v>
      </c>
      <c r="B205" s="69"/>
      <c r="C205" s="74"/>
      <c r="D205" s="130">
        <f t="shared" si="70"/>
        <v>0</v>
      </c>
      <c r="E205" s="131">
        <f t="shared" si="71"/>
        <v>0</v>
      </c>
      <c r="F205" s="69" t="str">
        <f t="shared" si="73"/>
        <v/>
      </c>
      <c r="G205" s="69" t="str">
        <f t="shared" si="72"/>
        <v/>
      </c>
      <c r="H205" s="69"/>
      <c r="Q205" s="69"/>
    </row>
    <row r="206" spans="1:17" x14ac:dyDescent="0.25">
      <c r="A206" s="32" t="s">
        <v>690</v>
      </c>
      <c r="B206" s="70"/>
      <c r="C206" s="80"/>
      <c r="D206" s="128">
        <f t="shared" si="70"/>
        <v>0</v>
      </c>
      <c r="E206" s="129">
        <f t="shared" si="71"/>
        <v>0</v>
      </c>
      <c r="F206" s="70" t="str">
        <f t="shared" si="73"/>
        <v/>
      </c>
      <c r="G206" s="70" t="str">
        <f t="shared" si="72"/>
        <v/>
      </c>
      <c r="H206" s="69"/>
      <c r="Q206" s="69"/>
    </row>
    <row r="207" spans="1:17" x14ac:dyDescent="0.25">
      <c r="A207" s="33" t="s">
        <v>679</v>
      </c>
      <c r="B207" s="69"/>
      <c r="C207" s="74"/>
      <c r="D207" s="130">
        <f t="shared" si="70"/>
        <v>0</v>
      </c>
      <c r="E207" s="131">
        <f t="shared" si="71"/>
        <v>0</v>
      </c>
      <c r="F207" s="69" t="str">
        <f t="shared" si="73"/>
        <v/>
      </c>
      <c r="G207" s="69" t="str">
        <f t="shared" si="72"/>
        <v/>
      </c>
      <c r="H207" s="69"/>
      <c r="Q207" s="69"/>
    </row>
    <row r="208" spans="1:17" x14ac:dyDescent="0.25">
      <c r="A208" s="32" t="s">
        <v>680</v>
      </c>
      <c r="B208" s="70"/>
      <c r="C208" s="80"/>
      <c r="D208" s="128">
        <f t="shared" si="70"/>
        <v>0</v>
      </c>
      <c r="E208" s="129">
        <f t="shared" si="71"/>
        <v>5</v>
      </c>
      <c r="F208" s="70" t="str">
        <f t="shared" si="73"/>
        <v/>
      </c>
      <c r="G208" s="70">
        <f t="shared" si="72"/>
        <v>0</v>
      </c>
      <c r="H208" s="69"/>
      <c r="Q208" s="69"/>
    </row>
    <row r="209" spans="1:17" x14ac:dyDescent="0.25">
      <c r="A209" s="82"/>
      <c r="B209" s="82"/>
      <c r="C209" s="83"/>
      <c r="D209" s="132">
        <f>SUM(D193:D208)</f>
        <v>0</v>
      </c>
      <c r="E209" s="133">
        <f>SUM(E193:E208)</f>
        <v>5</v>
      </c>
      <c r="F209" s="78" t="str">
        <f>IF(D209 = 0, "", (SUMIFS(PendingLengthOfCase, PendingMSO, "Other rule violation", PendingInternalDisposition, "Sustained", PendingCloseDate, "&gt;="&amp;$B$9, PendingCloseDate, "&lt;="&amp;$B$10) + SUMIFS(OpenedLengthOfCase, OpenedMSO, "Other rule violation", OpenedInternalDisposition, "Sustained", OpenedCloseDate, "&gt;="&amp;$B$9, OpenedCloseDate, "&lt;="&amp;$B$10)) / D209)</f>
        <v/>
      </c>
      <c r="G209" s="78">
        <f ca="1">IF(E209 = 0, "", (SUMIFS(PendingLengthOfCase, PendingMSO, "Other rule violation", PendingInternalDisposition, "&lt;&gt;Sustained", PendingCloseDate, "&gt;="&amp;$B$9, PendingCloseDate, "&lt;="&amp;$B$10) + SUMIFS(OpenedLengthOfCase, OpenedMSO, "Other rule violation", OpenedInternalDisposition, "&lt;&gt;Sustained", OpenedCloseDate, "&gt;="&amp;$B$9, OpenedCloseDate, "&lt;="&amp;$B$10)) / E209)</f>
        <v>18.600000000000001</v>
      </c>
      <c r="H209" s="69"/>
      <c r="Q209" s="69"/>
    </row>
    <row r="210" spans="1:17" x14ac:dyDescent="0.25">
      <c r="A210" s="246" t="str">
        <f>$B$8&amp;": Cases Opened and Closed, Alleged Criminal Violations"</f>
        <v>Q3: Cases Opened and Closed, Alleged Criminal Violations</v>
      </c>
      <c r="B210" s="246"/>
      <c r="C210" s="246"/>
      <c r="D210" s="246"/>
      <c r="E210" s="246"/>
      <c r="F210" s="246"/>
      <c r="G210" s="246"/>
      <c r="H210" s="246"/>
      <c r="I210" s="246"/>
      <c r="J210" s="246"/>
      <c r="K210" s="246"/>
      <c r="L210" s="246"/>
      <c r="M210" s="246"/>
      <c r="N210" s="246"/>
      <c r="O210" s="246"/>
      <c r="P210" s="246"/>
      <c r="Q210" s="246"/>
    </row>
    <row r="211" spans="1:17" x14ac:dyDescent="0.25">
      <c r="A211" s="246"/>
      <c r="B211" s="246"/>
      <c r="C211" s="246"/>
      <c r="D211" s="246"/>
      <c r="E211" s="246"/>
      <c r="F211" s="246"/>
      <c r="G211" s="246"/>
      <c r="H211" s="246"/>
      <c r="I211" s="246"/>
      <c r="J211" s="246"/>
      <c r="K211" s="246"/>
      <c r="L211" s="246"/>
      <c r="M211" s="246"/>
      <c r="N211" s="246"/>
      <c r="O211" s="246"/>
      <c r="P211" s="246"/>
      <c r="Q211" s="246"/>
    </row>
    <row r="212" spans="1:17" ht="21" x14ac:dyDescent="0.25">
      <c r="A212" s="175" t="s">
        <v>693</v>
      </c>
      <c r="B212" s="175"/>
      <c r="C212" s="175"/>
      <c r="D212" s="175"/>
      <c r="E212" s="175"/>
      <c r="F212" s="175"/>
      <c r="G212" s="175"/>
      <c r="H212" s="175"/>
      <c r="I212" s="175"/>
      <c r="J212" s="175"/>
      <c r="K212" s="175"/>
      <c r="L212" s="175"/>
      <c r="M212" s="175"/>
      <c r="N212" s="175"/>
      <c r="O212" s="175"/>
      <c r="P212" s="175"/>
      <c r="Q212" s="175"/>
    </row>
    <row r="213" spans="1:17" x14ac:dyDescent="0.25">
      <c r="D213" s="221" t="s">
        <v>25</v>
      </c>
      <c r="E213" s="221"/>
      <c r="F213" s="221"/>
      <c r="G213" s="221"/>
      <c r="H213" s="221"/>
      <c r="I213" s="221"/>
      <c r="J213" s="221"/>
      <c r="K213" s="221"/>
      <c r="L213" s="221"/>
      <c r="M213" s="156" t="s">
        <v>33</v>
      </c>
      <c r="N213" s="156"/>
      <c r="O213" s="157">
        <f>'Start Here'!E$13</f>
        <v>0</v>
      </c>
      <c r="P213" s="157"/>
      <c r="Q213" s="157"/>
    </row>
    <row r="214" spans="1:17" ht="15" customHeight="1" x14ac:dyDescent="0.25">
      <c r="C214" s="230" t="s">
        <v>32</v>
      </c>
      <c r="D214" s="230"/>
      <c r="E214" s="231"/>
      <c r="F214" s="241" t="s">
        <v>624</v>
      </c>
      <c r="G214" s="230"/>
      <c r="H214" s="231"/>
      <c r="I214" s="247" t="s">
        <v>646</v>
      </c>
      <c r="J214" s="227"/>
      <c r="K214" s="227"/>
      <c r="M214" s="156" t="s">
        <v>34</v>
      </c>
      <c r="N214" s="156"/>
      <c r="O214" s="12">
        <f>'Start Here'!$C$16</f>
        <v>2023</v>
      </c>
    </row>
    <row r="215" spans="1:17" ht="16.5" customHeight="1" x14ac:dyDescent="0.25">
      <c r="A215" s="242" t="s">
        <v>737</v>
      </c>
      <c r="B215" s="242"/>
      <c r="C215" s="67" t="s">
        <v>28</v>
      </c>
      <c r="D215" s="52" t="s">
        <v>27</v>
      </c>
      <c r="E215" s="55" t="s">
        <v>26</v>
      </c>
      <c r="F215" s="53" t="s">
        <v>28</v>
      </c>
      <c r="G215" s="52" t="s">
        <v>27</v>
      </c>
      <c r="H215" s="55" t="s">
        <v>26</v>
      </c>
      <c r="I215" s="53" t="s">
        <v>28</v>
      </c>
      <c r="J215" s="52" t="s">
        <v>27</v>
      </c>
      <c r="K215" s="52" t="s">
        <v>26</v>
      </c>
    </row>
    <row r="216" spans="1:17" ht="15.75" thickBot="1" x14ac:dyDescent="0.3">
      <c r="A216" s="81" t="s">
        <v>659</v>
      </c>
      <c r="B216" s="83"/>
      <c r="C216" s="42">
        <f t="shared" ref="C216:E222" si="74">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29">
        <f t="shared" si="74"/>
        <v>0</v>
      </c>
      <c r="E216" s="73">
        <f t="shared" si="74"/>
        <v>0</v>
      </c>
      <c r="F216" s="29">
        <f t="shared" ref="F216:H222" si="75">COUNTIFS(OpenedCriminalViolation, $A216, OpenedComplaintSource, E$57, OpenedComplaintReceived, "&gt;="&amp;$B$9, OpenedComplaintReceived,"&lt;="&amp;$B$10)</f>
        <v>0</v>
      </c>
      <c r="G216" s="29">
        <f t="shared" si="75"/>
        <v>0</v>
      </c>
      <c r="H216" s="73">
        <f t="shared" si="75"/>
        <v>0</v>
      </c>
      <c r="I216" s="29" t="str">
        <f t="shared" ref="I216:K222" si="76">IF(F216=0,"",(SUMIFS(OpenedNInitial,OpenedCriminalViolation,$A216,OpenedComplaintSource,H$57,OpenedComplaintReceived,"&gt;="&amp;$B$9,OpenedComplaintReceived,"&lt;="&amp;$B$10)/F216))</f>
        <v/>
      </c>
      <c r="J216" s="29" t="str">
        <f t="shared" si="76"/>
        <v/>
      </c>
      <c r="K216" s="29" t="str">
        <f t="shared" si="76"/>
        <v/>
      </c>
    </row>
    <row r="217" spans="1:17" ht="15" customHeight="1" x14ac:dyDescent="0.25">
      <c r="A217" s="2" t="s">
        <v>681</v>
      </c>
      <c r="B217" s="80"/>
      <c r="C217" s="30">
        <f t="shared" si="74"/>
        <v>0</v>
      </c>
      <c r="D217" s="30">
        <f t="shared" si="74"/>
        <v>0</v>
      </c>
      <c r="E217" s="31">
        <f t="shared" si="74"/>
        <v>0</v>
      </c>
      <c r="F217" s="30">
        <f t="shared" si="75"/>
        <v>0</v>
      </c>
      <c r="G217" s="30">
        <f t="shared" si="75"/>
        <v>0</v>
      </c>
      <c r="H217" s="31">
        <f t="shared" si="75"/>
        <v>0</v>
      </c>
      <c r="I217" s="30" t="str">
        <f t="shared" si="76"/>
        <v/>
      </c>
      <c r="J217" s="30" t="str">
        <f t="shared" si="76"/>
        <v/>
      </c>
      <c r="K217" s="30" t="str">
        <f t="shared" si="76"/>
        <v/>
      </c>
      <c r="N217" s="164" t="s">
        <v>725</v>
      </c>
      <c r="O217" s="165"/>
      <c r="P217" s="166"/>
    </row>
    <row r="218" spans="1:17" x14ac:dyDescent="0.25">
      <c r="A218" s="1" t="s">
        <v>682</v>
      </c>
      <c r="B218" s="74"/>
      <c r="C218" s="29">
        <f t="shared" si="74"/>
        <v>0</v>
      </c>
      <c r="D218" s="29">
        <f t="shared" si="74"/>
        <v>0</v>
      </c>
      <c r="E218" s="51">
        <f t="shared" si="74"/>
        <v>0</v>
      </c>
      <c r="F218" s="29">
        <f t="shared" si="75"/>
        <v>0</v>
      </c>
      <c r="G218" s="29">
        <f t="shared" si="75"/>
        <v>0</v>
      </c>
      <c r="H218" s="51">
        <f t="shared" si="75"/>
        <v>0</v>
      </c>
      <c r="I218" s="29" t="str">
        <f t="shared" si="76"/>
        <v/>
      </c>
      <c r="J218" s="29" t="str">
        <f t="shared" si="76"/>
        <v/>
      </c>
      <c r="K218" s="29" t="str">
        <f t="shared" si="76"/>
        <v/>
      </c>
      <c r="N218" s="167"/>
      <c r="O218" s="168"/>
      <c r="P218" s="169"/>
    </row>
    <row r="219" spans="1:17" x14ac:dyDescent="0.25">
      <c r="A219" s="2" t="s">
        <v>683</v>
      </c>
      <c r="B219" s="80"/>
      <c r="C219" s="30">
        <f t="shared" si="74"/>
        <v>0</v>
      </c>
      <c r="D219" s="30">
        <f t="shared" si="74"/>
        <v>0</v>
      </c>
      <c r="E219" s="31">
        <f t="shared" si="74"/>
        <v>0</v>
      </c>
      <c r="F219" s="30">
        <f t="shared" si="75"/>
        <v>0</v>
      </c>
      <c r="G219" s="30">
        <f t="shared" si="75"/>
        <v>0</v>
      </c>
      <c r="H219" s="31">
        <f t="shared" si="75"/>
        <v>0</v>
      </c>
      <c r="I219" s="30" t="str">
        <f t="shared" si="76"/>
        <v/>
      </c>
      <c r="J219" s="30" t="str">
        <f t="shared" si="76"/>
        <v/>
      </c>
      <c r="K219" s="30" t="str">
        <f t="shared" si="76"/>
        <v/>
      </c>
      <c r="N219" s="167"/>
      <c r="O219" s="168"/>
      <c r="P219" s="169"/>
    </row>
    <row r="220" spans="1:17" x14ac:dyDescent="0.25">
      <c r="A220" s="1" t="s">
        <v>648</v>
      </c>
      <c r="B220" s="74"/>
      <c r="C220" s="29">
        <f t="shared" si="74"/>
        <v>0</v>
      </c>
      <c r="D220" s="29">
        <f t="shared" si="74"/>
        <v>0</v>
      </c>
      <c r="E220" s="51">
        <f t="shared" si="74"/>
        <v>0</v>
      </c>
      <c r="F220" s="29">
        <f t="shared" si="75"/>
        <v>0</v>
      </c>
      <c r="G220" s="29">
        <f t="shared" si="75"/>
        <v>0</v>
      </c>
      <c r="H220" s="51">
        <f t="shared" si="75"/>
        <v>0</v>
      </c>
      <c r="I220" s="29" t="str">
        <f t="shared" si="76"/>
        <v/>
      </c>
      <c r="J220" s="29" t="str">
        <f t="shared" si="76"/>
        <v/>
      </c>
      <c r="K220" s="29" t="str">
        <f t="shared" si="76"/>
        <v/>
      </c>
      <c r="N220" s="167"/>
      <c r="O220" s="168"/>
      <c r="P220" s="169"/>
    </row>
    <row r="221" spans="1:17" x14ac:dyDescent="0.25">
      <c r="A221" s="2" t="s">
        <v>684</v>
      </c>
      <c r="B221" s="80"/>
      <c r="C221" s="30">
        <f t="shared" si="74"/>
        <v>0</v>
      </c>
      <c r="D221" s="30">
        <f t="shared" si="74"/>
        <v>0</v>
      </c>
      <c r="E221" s="31">
        <f t="shared" si="74"/>
        <v>0</v>
      </c>
      <c r="F221" s="30">
        <f t="shared" si="75"/>
        <v>0</v>
      </c>
      <c r="G221" s="30">
        <f t="shared" si="75"/>
        <v>0</v>
      </c>
      <c r="H221" s="31">
        <f t="shared" si="75"/>
        <v>0</v>
      </c>
      <c r="I221" s="30" t="str">
        <f t="shared" si="76"/>
        <v/>
      </c>
      <c r="J221" s="30" t="str">
        <f t="shared" si="76"/>
        <v/>
      </c>
      <c r="K221" s="30" t="str">
        <f t="shared" si="76"/>
        <v/>
      </c>
      <c r="N221" s="167"/>
      <c r="O221" s="168"/>
      <c r="P221" s="169"/>
    </row>
    <row r="222" spans="1:17" x14ac:dyDescent="0.25">
      <c r="A222" s="1" t="s">
        <v>685</v>
      </c>
      <c r="B222" s="75"/>
      <c r="C222" s="29">
        <f t="shared" si="74"/>
        <v>0</v>
      </c>
      <c r="D222" s="29">
        <f t="shared" si="74"/>
        <v>0</v>
      </c>
      <c r="E222" s="51">
        <f t="shared" si="74"/>
        <v>0</v>
      </c>
      <c r="F222" s="29">
        <f t="shared" si="75"/>
        <v>0</v>
      </c>
      <c r="G222" s="29">
        <f t="shared" si="75"/>
        <v>0</v>
      </c>
      <c r="H222" s="51">
        <f t="shared" si="75"/>
        <v>0</v>
      </c>
      <c r="I222" s="29" t="str">
        <f t="shared" si="76"/>
        <v/>
      </c>
      <c r="J222" s="29" t="str">
        <f t="shared" si="76"/>
        <v/>
      </c>
      <c r="K222" s="29" t="str">
        <f t="shared" si="76"/>
        <v/>
      </c>
      <c r="N222" s="167"/>
      <c r="O222" s="168"/>
      <c r="P222" s="169"/>
    </row>
    <row r="223" spans="1:17" ht="15.75" thickBot="1" x14ac:dyDescent="0.3">
      <c r="A223" s="82"/>
      <c r="B223" s="82"/>
      <c r="C223" s="79">
        <f t="shared" ref="C223:H223" si="77">SUM(C216:C222)</f>
        <v>0</v>
      </c>
      <c r="D223" s="78">
        <f t="shared" si="77"/>
        <v>0</v>
      </c>
      <c r="E223" s="78">
        <f t="shared" si="77"/>
        <v>0</v>
      </c>
      <c r="F223" s="79">
        <f t="shared" si="77"/>
        <v>0</v>
      </c>
      <c r="G223" s="78">
        <f t="shared" si="77"/>
        <v>0</v>
      </c>
      <c r="H223" s="78">
        <f t="shared" si="77"/>
        <v>0</v>
      </c>
      <c r="I223" s="79" t="str">
        <f>IF(F223=0,"",(SUMIFS(OpenedNInitial,OpenedComplaintSource,H$57,OpenedComplaintReceived,"&gt;="&amp;$B$9,OpenedComplaintReceived,"&lt;="&amp;$B$10)/F223))</f>
        <v/>
      </c>
      <c r="J223" s="78" t="str">
        <f>IF(G223=0,"",(SUMIFS(OpenedNInitial,OpenedComplaintSource,I$57,OpenedComplaintReceived,"&gt;="&amp;$B$9,OpenedComplaintReceived,"&lt;="&amp;$B$10)/G223))</f>
        <v/>
      </c>
      <c r="K223" s="78" t="str">
        <f>IF(H223=0,"",(SUMIFS(OpenedNInitial,OpenedComplaintSource,J$57,OpenedComplaintReceived,"&gt;="&amp;$B$9,OpenedComplaintReceived,"&lt;="&amp;$B$10)/H223))</f>
        <v/>
      </c>
      <c r="N223" s="170"/>
      <c r="O223" s="171"/>
      <c r="P223" s="172"/>
    </row>
    <row r="224" spans="1:17" x14ac:dyDescent="0.25">
      <c r="O224" s="69"/>
      <c r="P224" s="69"/>
      <c r="Q224" s="69"/>
    </row>
    <row r="225" spans="1:17" ht="21" x14ac:dyDescent="0.25">
      <c r="A225" s="175" t="s">
        <v>694</v>
      </c>
      <c r="B225" s="175"/>
      <c r="C225" s="175"/>
      <c r="D225" s="175"/>
      <c r="E225" s="175"/>
      <c r="F225" s="175"/>
      <c r="G225" s="175"/>
      <c r="H225" s="175"/>
      <c r="I225" s="175"/>
      <c r="J225" s="175"/>
      <c r="K225" s="175"/>
      <c r="L225" s="175"/>
      <c r="M225" s="175"/>
      <c r="N225" s="175"/>
      <c r="O225" s="175"/>
      <c r="P225" s="175"/>
      <c r="Q225" s="175"/>
    </row>
    <row r="226" spans="1:17" x14ac:dyDescent="0.25">
      <c r="C226" s="220" t="s">
        <v>634</v>
      </c>
      <c r="D226" s="221"/>
      <c r="E226" s="222"/>
      <c r="F226" s="220" t="s">
        <v>25</v>
      </c>
      <c r="G226" s="221"/>
      <c r="H226" s="222"/>
      <c r="I226" s="220" t="s">
        <v>614</v>
      </c>
      <c r="J226" s="221"/>
      <c r="K226" s="221"/>
      <c r="L226" s="222"/>
      <c r="M226" s="220" t="s">
        <v>605</v>
      </c>
      <c r="N226" s="221"/>
      <c r="O226" s="221"/>
      <c r="P226" s="221"/>
    </row>
    <row r="227" spans="1:17" ht="32.25" customHeight="1" x14ac:dyDescent="0.25">
      <c r="A227" s="242" t="s">
        <v>737</v>
      </c>
      <c r="B227" s="243"/>
      <c r="C227" s="48" t="s">
        <v>642</v>
      </c>
      <c r="D227" s="52" t="s">
        <v>730</v>
      </c>
      <c r="E227" s="52" t="s">
        <v>633</v>
      </c>
      <c r="F227" s="53" t="s">
        <v>28</v>
      </c>
      <c r="G227" s="52" t="s">
        <v>27</v>
      </c>
      <c r="H227" s="52" t="s">
        <v>26</v>
      </c>
      <c r="I227" s="53" t="s">
        <v>12</v>
      </c>
      <c r="J227" s="52" t="s">
        <v>13</v>
      </c>
      <c r="K227" s="52" t="s">
        <v>14</v>
      </c>
      <c r="L227" s="54" t="s">
        <v>15</v>
      </c>
      <c r="M227" s="53" t="s">
        <v>16</v>
      </c>
      <c r="N227" s="52" t="s">
        <v>17</v>
      </c>
      <c r="O227" s="52" t="s">
        <v>18</v>
      </c>
      <c r="P227" s="52" t="s">
        <v>19</v>
      </c>
    </row>
    <row r="228" spans="1:17" x14ac:dyDescent="0.25">
      <c r="A228" s="81" t="s">
        <v>659</v>
      </c>
      <c r="B228" s="83"/>
      <c r="C228" s="42">
        <f t="shared" ref="C228:C234" si="78">COUNTIFS(PendingCriminalViolation,$A228,PendingCloseDate,"&gt;="&amp;$B$9,PendingCloseDate,"&lt;="&amp;$B$10) + COUNTIFS(OpenedCriminalViolation,$A228,OpenedCloseDate,"&gt;="&amp;$B$9,OpenedCloseDate,"&lt;="&amp;$B$10)</f>
        <v>0</v>
      </c>
      <c r="D228" s="29" t="str">
        <f t="shared" ref="D228:D234" si="79">IF(C228=0, "", (SUMIFS(PendingLengthOfCase,PendingCriminalViolation,$A228,PendingCloseDate,"&gt;="&amp;$B$9,PendingCloseDate,"&lt;="&amp;$B$10) + SUMIFS(OpenedLengthOfCase,OpenedCriminalViolation,$A228,OpenedCloseDate,"&gt;="&amp;$B$9,OpenedCloseDate,"&lt;="&amp;$B$10)) / C228)</f>
        <v/>
      </c>
      <c r="E228" s="73">
        <f t="shared" ref="E228:E234" si="80">COUNTIFS(PendingCriminalViolation,$A228,PendingCloseDate,"&gt;="&amp;$B$9,PendingCloseDate,"&lt;="&amp;$B$10, PendingAppealPending, "Yes") + COUNTIFS(OpenedCriminalViolation,$A228,OpenedCloseDate,"&gt;="&amp;$B$9,OpenedCloseDate,"&lt;="&amp;$B$10, OpenedAppealPending, "Yes")</f>
        <v>0</v>
      </c>
      <c r="F228" s="29">
        <f t="shared" ref="F228:H234" si="81">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29">
        <f t="shared" si="81"/>
        <v>0</v>
      </c>
      <c r="H228" s="73">
        <f t="shared" si="81"/>
        <v>0</v>
      </c>
      <c r="I228" s="42">
        <f t="shared" ref="I228:L234" si="82">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42">
        <f t="shared" si="82"/>
        <v>0</v>
      </c>
      <c r="K228" s="42">
        <f t="shared" si="82"/>
        <v>0</v>
      </c>
      <c r="L228" s="73">
        <f t="shared" si="82"/>
        <v>0</v>
      </c>
      <c r="M228" s="29">
        <f t="shared" ref="M228:N234" si="83">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29">
        <f t="shared" si="83"/>
        <v>0</v>
      </c>
      <c r="O228" s="29">
        <f t="shared" ref="O228:P234" si="84">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29">
        <f t="shared" si="84"/>
        <v>0</v>
      </c>
    </row>
    <row r="229" spans="1:17" x14ac:dyDescent="0.25">
      <c r="A229" s="2" t="s">
        <v>681</v>
      </c>
      <c r="B229" s="80"/>
      <c r="C229" s="30">
        <f t="shared" si="78"/>
        <v>0</v>
      </c>
      <c r="D229" s="30" t="str">
        <f t="shared" si="79"/>
        <v/>
      </c>
      <c r="E229" s="31">
        <f t="shared" si="80"/>
        <v>0</v>
      </c>
      <c r="F229" s="30">
        <f t="shared" si="81"/>
        <v>0</v>
      </c>
      <c r="G229" s="30">
        <f t="shared" si="81"/>
        <v>0</v>
      </c>
      <c r="H229" s="31">
        <f t="shared" si="81"/>
        <v>0</v>
      </c>
      <c r="I229" s="30">
        <f t="shared" si="82"/>
        <v>0</v>
      </c>
      <c r="J229" s="30">
        <f t="shared" si="82"/>
        <v>0</v>
      </c>
      <c r="K229" s="30">
        <f t="shared" si="82"/>
        <v>0</v>
      </c>
      <c r="L229" s="31">
        <f t="shared" si="82"/>
        <v>0</v>
      </c>
      <c r="M229" s="30">
        <f t="shared" si="83"/>
        <v>0</v>
      </c>
      <c r="N229" s="30">
        <f t="shared" si="83"/>
        <v>0</v>
      </c>
      <c r="O229" s="30">
        <f t="shared" si="84"/>
        <v>0</v>
      </c>
      <c r="P229" s="30">
        <f t="shared" si="84"/>
        <v>0</v>
      </c>
    </row>
    <row r="230" spans="1:17" x14ac:dyDescent="0.25">
      <c r="A230" s="1" t="s">
        <v>682</v>
      </c>
      <c r="B230" s="74"/>
      <c r="C230" s="29">
        <f t="shared" si="78"/>
        <v>0</v>
      </c>
      <c r="D230" s="29" t="str">
        <f t="shared" si="79"/>
        <v/>
      </c>
      <c r="E230" s="51">
        <f t="shared" si="80"/>
        <v>0</v>
      </c>
      <c r="F230" s="29">
        <f t="shared" si="81"/>
        <v>0</v>
      </c>
      <c r="G230" s="29">
        <f t="shared" si="81"/>
        <v>0</v>
      </c>
      <c r="H230" s="51">
        <f t="shared" si="81"/>
        <v>0</v>
      </c>
      <c r="I230" s="29">
        <f t="shared" si="82"/>
        <v>0</v>
      </c>
      <c r="J230" s="29">
        <f t="shared" si="82"/>
        <v>0</v>
      </c>
      <c r="K230" s="29">
        <f t="shared" si="82"/>
        <v>0</v>
      </c>
      <c r="L230" s="51">
        <f t="shared" si="82"/>
        <v>0</v>
      </c>
      <c r="M230" s="29">
        <f t="shared" si="83"/>
        <v>0</v>
      </c>
      <c r="N230" s="29">
        <f t="shared" si="83"/>
        <v>0</v>
      </c>
      <c r="O230" s="29">
        <f t="shared" si="84"/>
        <v>0</v>
      </c>
      <c r="P230" s="29">
        <f t="shared" si="84"/>
        <v>0</v>
      </c>
    </row>
    <row r="231" spans="1:17" x14ac:dyDescent="0.25">
      <c r="A231" s="2" t="s">
        <v>683</v>
      </c>
      <c r="B231" s="80"/>
      <c r="C231" s="30">
        <f t="shared" si="78"/>
        <v>0</v>
      </c>
      <c r="D231" s="30" t="str">
        <f t="shared" si="79"/>
        <v/>
      </c>
      <c r="E231" s="31">
        <f t="shared" si="80"/>
        <v>0</v>
      </c>
      <c r="F231" s="30">
        <f t="shared" si="81"/>
        <v>0</v>
      </c>
      <c r="G231" s="30">
        <f t="shared" si="81"/>
        <v>0</v>
      </c>
      <c r="H231" s="31">
        <f t="shared" si="81"/>
        <v>0</v>
      </c>
      <c r="I231" s="30">
        <f t="shared" si="82"/>
        <v>0</v>
      </c>
      <c r="J231" s="30">
        <f t="shared" si="82"/>
        <v>0</v>
      </c>
      <c r="K231" s="30">
        <f t="shared" si="82"/>
        <v>0</v>
      </c>
      <c r="L231" s="31">
        <f t="shared" si="82"/>
        <v>0</v>
      </c>
      <c r="M231" s="30">
        <f t="shared" si="83"/>
        <v>0</v>
      </c>
      <c r="N231" s="30">
        <f t="shared" si="83"/>
        <v>0</v>
      </c>
      <c r="O231" s="30">
        <f t="shared" si="84"/>
        <v>0</v>
      </c>
      <c r="P231" s="30">
        <f t="shared" si="84"/>
        <v>0</v>
      </c>
    </row>
    <row r="232" spans="1:17" x14ac:dyDescent="0.25">
      <c r="A232" s="1" t="s">
        <v>648</v>
      </c>
      <c r="B232" s="74"/>
      <c r="C232" s="29">
        <f t="shared" si="78"/>
        <v>0</v>
      </c>
      <c r="D232" s="29" t="str">
        <f t="shared" si="79"/>
        <v/>
      </c>
      <c r="E232" s="51">
        <f t="shared" si="80"/>
        <v>0</v>
      </c>
      <c r="F232" s="29">
        <f t="shared" si="81"/>
        <v>0</v>
      </c>
      <c r="G232" s="29">
        <f t="shared" si="81"/>
        <v>0</v>
      </c>
      <c r="H232" s="51">
        <f t="shared" si="81"/>
        <v>0</v>
      </c>
      <c r="I232" s="29">
        <f t="shared" si="82"/>
        <v>0</v>
      </c>
      <c r="J232" s="29">
        <f t="shared" si="82"/>
        <v>0</v>
      </c>
      <c r="K232" s="29">
        <f t="shared" si="82"/>
        <v>0</v>
      </c>
      <c r="L232" s="51">
        <f t="shared" si="82"/>
        <v>0</v>
      </c>
      <c r="M232" s="29">
        <f t="shared" si="83"/>
        <v>0</v>
      </c>
      <c r="N232" s="29">
        <f t="shared" si="83"/>
        <v>0</v>
      </c>
      <c r="O232" s="29">
        <f t="shared" si="84"/>
        <v>0</v>
      </c>
      <c r="P232" s="29">
        <f t="shared" si="84"/>
        <v>0</v>
      </c>
    </row>
    <row r="233" spans="1:17" x14ac:dyDescent="0.25">
      <c r="A233" s="2" t="s">
        <v>684</v>
      </c>
      <c r="B233" s="80"/>
      <c r="C233" s="30">
        <f t="shared" si="78"/>
        <v>0</v>
      </c>
      <c r="D233" s="30" t="str">
        <f t="shared" si="79"/>
        <v/>
      </c>
      <c r="E233" s="31">
        <f t="shared" si="80"/>
        <v>0</v>
      </c>
      <c r="F233" s="30">
        <f t="shared" si="81"/>
        <v>0</v>
      </c>
      <c r="G233" s="30">
        <f t="shared" si="81"/>
        <v>0</v>
      </c>
      <c r="H233" s="31">
        <f t="shared" si="81"/>
        <v>0</v>
      </c>
      <c r="I233" s="30">
        <f t="shared" si="82"/>
        <v>0</v>
      </c>
      <c r="J233" s="30">
        <f t="shared" si="82"/>
        <v>0</v>
      </c>
      <c r="K233" s="30">
        <f t="shared" si="82"/>
        <v>0</v>
      </c>
      <c r="L233" s="31">
        <f t="shared" si="82"/>
        <v>0</v>
      </c>
      <c r="M233" s="30">
        <f t="shared" si="83"/>
        <v>0</v>
      </c>
      <c r="N233" s="30">
        <f t="shared" si="83"/>
        <v>0</v>
      </c>
      <c r="O233" s="30">
        <f t="shared" si="84"/>
        <v>0</v>
      </c>
      <c r="P233" s="30">
        <f t="shared" si="84"/>
        <v>0</v>
      </c>
    </row>
    <row r="234" spans="1:17" x14ac:dyDescent="0.25">
      <c r="A234" s="1" t="s">
        <v>685</v>
      </c>
      <c r="B234" s="75"/>
      <c r="C234" s="29">
        <f t="shared" si="78"/>
        <v>0</v>
      </c>
      <c r="D234" s="29" t="str">
        <f t="shared" si="79"/>
        <v/>
      </c>
      <c r="E234" s="51">
        <f t="shared" si="80"/>
        <v>0</v>
      </c>
      <c r="F234" s="29">
        <f t="shared" si="81"/>
        <v>0</v>
      </c>
      <c r="G234" s="29">
        <f t="shared" si="81"/>
        <v>0</v>
      </c>
      <c r="H234" s="51">
        <f t="shared" si="81"/>
        <v>0</v>
      </c>
      <c r="I234" s="29">
        <f t="shared" si="82"/>
        <v>0</v>
      </c>
      <c r="J234" s="29">
        <f t="shared" si="82"/>
        <v>0</v>
      </c>
      <c r="K234" s="29">
        <f t="shared" si="82"/>
        <v>0</v>
      </c>
      <c r="L234" s="51">
        <f t="shared" si="82"/>
        <v>0</v>
      </c>
      <c r="M234" s="29">
        <f t="shared" si="83"/>
        <v>0</v>
      </c>
      <c r="N234" s="29">
        <f t="shared" si="83"/>
        <v>0</v>
      </c>
      <c r="O234" s="29">
        <f t="shared" si="84"/>
        <v>0</v>
      </c>
      <c r="P234" s="29">
        <f t="shared" si="84"/>
        <v>0</v>
      </c>
    </row>
    <row r="235" spans="1:17" x14ac:dyDescent="0.25">
      <c r="A235" s="82"/>
      <c r="B235" s="82"/>
      <c r="C235" s="79">
        <f>SUM(C228:C234)</f>
        <v>0</v>
      </c>
      <c r="D235" s="78" t="str">
        <f>IF(C235=0, "", SUM(D228:D234) / C235)</f>
        <v/>
      </c>
      <c r="E235" s="78">
        <f t="shared" ref="E235:P235" si="85">SUM(E228:E234)</f>
        <v>0</v>
      </c>
      <c r="F235" s="79">
        <f t="shared" si="85"/>
        <v>0</v>
      </c>
      <c r="G235" s="78">
        <f t="shared" si="85"/>
        <v>0</v>
      </c>
      <c r="H235" s="78">
        <f t="shared" si="85"/>
        <v>0</v>
      </c>
      <c r="I235" s="79">
        <f t="shared" si="85"/>
        <v>0</v>
      </c>
      <c r="J235" s="78">
        <f t="shared" si="85"/>
        <v>0</v>
      </c>
      <c r="K235" s="78">
        <f t="shared" si="85"/>
        <v>0</v>
      </c>
      <c r="L235" s="78">
        <f t="shared" si="85"/>
        <v>0</v>
      </c>
      <c r="M235" s="79">
        <f t="shared" si="85"/>
        <v>0</v>
      </c>
      <c r="N235" s="78">
        <f t="shared" si="85"/>
        <v>0</v>
      </c>
      <c r="O235" s="78">
        <f t="shared" si="85"/>
        <v>0</v>
      </c>
      <c r="P235" s="78">
        <f t="shared" si="85"/>
        <v>0</v>
      </c>
    </row>
    <row r="237" spans="1:17" x14ac:dyDescent="0.25">
      <c r="A237" s="246" t="str">
        <f>$B$8&amp;": Cases Closed, Alleged Criminal Violations"</f>
        <v>Q3: Cases Closed, Alleged Criminal Violations</v>
      </c>
      <c r="B237" s="246"/>
      <c r="C237" s="246"/>
      <c r="D237" s="246"/>
      <c r="E237" s="246"/>
      <c r="F237" s="246"/>
      <c r="G237" s="246"/>
      <c r="H237" s="246"/>
      <c r="I237" s="246"/>
      <c r="J237" s="246"/>
      <c r="K237" s="246"/>
      <c r="L237" s="246"/>
      <c r="M237" s="246"/>
      <c r="N237" s="246"/>
      <c r="O237" s="246"/>
      <c r="P237" s="246"/>
      <c r="Q237" s="246"/>
    </row>
    <row r="238" spans="1:17" x14ac:dyDescent="0.25">
      <c r="A238" s="246"/>
      <c r="B238" s="246"/>
      <c r="C238" s="246"/>
      <c r="D238" s="246"/>
      <c r="E238" s="246"/>
      <c r="F238" s="246"/>
      <c r="G238" s="246"/>
      <c r="H238" s="246"/>
      <c r="I238" s="246"/>
      <c r="J238" s="246"/>
      <c r="K238" s="246"/>
      <c r="L238" s="246"/>
      <c r="M238" s="246"/>
      <c r="N238" s="246"/>
      <c r="O238" s="246"/>
      <c r="P238" s="246"/>
      <c r="Q238" s="246"/>
    </row>
    <row r="239" spans="1:17" ht="21" x14ac:dyDescent="0.25">
      <c r="A239" s="175" t="s">
        <v>703</v>
      </c>
      <c r="B239" s="175"/>
      <c r="C239" s="175"/>
      <c r="D239" s="175"/>
      <c r="E239" s="175"/>
      <c r="F239" s="175"/>
      <c r="G239" s="175"/>
      <c r="H239" s="175"/>
      <c r="I239" s="175"/>
      <c r="J239" s="175"/>
      <c r="K239" s="175"/>
      <c r="L239" s="175"/>
      <c r="M239" s="156" t="s">
        <v>33</v>
      </c>
      <c r="N239" s="156"/>
      <c r="O239" s="157">
        <f>'Start Here'!E$13</f>
        <v>0</v>
      </c>
      <c r="P239" s="157"/>
      <c r="Q239" s="157"/>
    </row>
    <row r="240" spans="1:17" ht="43.15" customHeight="1" x14ac:dyDescent="0.25">
      <c r="C240" s="74"/>
      <c r="D240" s="160" t="s">
        <v>645</v>
      </c>
      <c r="E240" s="160"/>
      <c r="F240" s="161"/>
      <c r="G240" s="173" t="s">
        <v>635</v>
      </c>
      <c r="H240" s="160"/>
      <c r="I240" s="161"/>
      <c r="J240" s="173" t="s">
        <v>631</v>
      </c>
      <c r="K240" s="160"/>
      <c r="L240" s="160"/>
      <c r="M240" s="156" t="s">
        <v>34</v>
      </c>
      <c r="N240" s="156"/>
      <c r="O240" s="12">
        <f>'Start Here'!$C$16</f>
        <v>2023</v>
      </c>
    </row>
    <row r="241" spans="1:17" x14ac:dyDescent="0.25">
      <c r="D241" s="220" t="s">
        <v>25</v>
      </c>
      <c r="E241" s="221"/>
      <c r="F241" s="222"/>
      <c r="G241" s="220" t="s">
        <v>25</v>
      </c>
      <c r="H241" s="221"/>
      <c r="I241" s="222"/>
      <c r="J241" s="220" t="s">
        <v>25</v>
      </c>
      <c r="K241" s="221"/>
      <c r="L241" s="221"/>
    </row>
    <row r="242" spans="1:17" ht="30" x14ac:dyDescent="0.25">
      <c r="A242" s="227" t="s">
        <v>738</v>
      </c>
      <c r="B242" s="227"/>
      <c r="C242" s="228"/>
      <c r="D242" s="53" t="s">
        <v>28</v>
      </c>
      <c r="E242" s="52" t="s">
        <v>27</v>
      </c>
      <c r="F242" s="52" t="s">
        <v>26</v>
      </c>
      <c r="G242" s="56" t="s">
        <v>28</v>
      </c>
      <c r="H242" s="57" t="s">
        <v>27</v>
      </c>
      <c r="I242" s="57" t="s">
        <v>26</v>
      </c>
      <c r="J242" s="53" t="s">
        <v>28</v>
      </c>
      <c r="K242" s="52" t="s">
        <v>27</v>
      </c>
      <c r="L242" s="52" t="s">
        <v>26</v>
      </c>
    </row>
    <row r="243" spans="1:17" ht="15.75" thickBot="1" x14ac:dyDescent="0.3">
      <c r="A243" s="63" t="s">
        <v>659</v>
      </c>
      <c r="B243" s="82"/>
      <c r="C243" s="83"/>
      <c r="D243" s="29">
        <f t="shared" ref="D243:F249" si="86">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29">
        <f t="shared" si="86"/>
        <v>0</v>
      </c>
      <c r="F243" s="73">
        <f t="shared" si="86"/>
        <v>0</v>
      </c>
      <c r="G243" s="29" t="str">
        <f t="shared" ref="G243:I249" si="87">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29" t="str">
        <f t="shared" si="87"/>
        <v/>
      </c>
      <c r="I243" s="73" t="str">
        <f t="shared" si="87"/>
        <v/>
      </c>
      <c r="J243" s="29">
        <f t="shared" ref="J243:L249" si="88">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29">
        <f t="shared" si="88"/>
        <v>0</v>
      </c>
      <c r="L243" s="29">
        <f t="shared" si="88"/>
        <v>0</v>
      </c>
    </row>
    <row r="244" spans="1:17" ht="15" customHeight="1" x14ac:dyDescent="0.25">
      <c r="A244" s="32" t="s">
        <v>681</v>
      </c>
      <c r="B244" s="76"/>
      <c r="C244" s="80"/>
      <c r="D244" s="30">
        <f t="shared" si="86"/>
        <v>0</v>
      </c>
      <c r="E244" s="30">
        <f t="shared" si="86"/>
        <v>0</v>
      </c>
      <c r="F244" s="31">
        <f t="shared" si="86"/>
        <v>0</v>
      </c>
      <c r="G244" s="30" t="str">
        <f t="shared" si="87"/>
        <v/>
      </c>
      <c r="H244" s="30" t="str">
        <f t="shared" si="87"/>
        <v/>
      </c>
      <c r="I244" s="31" t="str">
        <f t="shared" si="87"/>
        <v/>
      </c>
      <c r="J244" s="30">
        <f t="shared" si="88"/>
        <v>0</v>
      </c>
      <c r="K244" s="30">
        <f t="shared" si="88"/>
        <v>0</v>
      </c>
      <c r="L244" s="30">
        <f t="shared" si="88"/>
        <v>0</v>
      </c>
      <c r="N244" s="164" t="s">
        <v>726</v>
      </c>
      <c r="O244" s="165"/>
      <c r="P244" s="166"/>
    </row>
    <row r="245" spans="1:17" x14ac:dyDescent="0.25">
      <c r="A245" s="33" t="s">
        <v>682</v>
      </c>
      <c r="C245" s="74"/>
      <c r="D245" s="29">
        <f t="shared" si="86"/>
        <v>0</v>
      </c>
      <c r="E245" s="29">
        <f t="shared" si="86"/>
        <v>0</v>
      </c>
      <c r="F245" s="51">
        <f t="shared" si="86"/>
        <v>0</v>
      </c>
      <c r="G245" s="29" t="str">
        <f t="shared" si="87"/>
        <v/>
      </c>
      <c r="H245" s="29" t="str">
        <f t="shared" si="87"/>
        <v/>
      </c>
      <c r="I245" s="51" t="str">
        <f t="shared" si="87"/>
        <v/>
      </c>
      <c r="J245" s="29">
        <f t="shared" si="88"/>
        <v>0</v>
      </c>
      <c r="K245" s="29">
        <f t="shared" si="88"/>
        <v>0</v>
      </c>
      <c r="L245" s="29">
        <f t="shared" si="88"/>
        <v>0</v>
      </c>
      <c r="N245" s="167"/>
      <c r="O245" s="168"/>
      <c r="P245" s="169"/>
    </row>
    <row r="246" spans="1:17" x14ac:dyDescent="0.25">
      <c r="A246" s="32" t="s">
        <v>683</v>
      </c>
      <c r="B246" s="76"/>
      <c r="C246" s="80"/>
      <c r="D246" s="30">
        <f t="shared" si="86"/>
        <v>0</v>
      </c>
      <c r="E246" s="30">
        <f t="shared" si="86"/>
        <v>0</v>
      </c>
      <c r="F246" s="31">
        <f t="shared" si="86"/>
        <v>0</v>
      </c>
      <c r="G246" s="30" t="str">
        <f t="shared" si="87"/>
        <v/>
      </c>
      <c r="H246" s="30" t="str">
        <f t="shared" si="87"/>
        <v/>
      </c>
      <c r="I246" s="31" t="str">
        <f t="shared" si="87"/>
        <v/>
      </c>
      <c r="J246" s="30">
        <f t="shared" si="88"/>
        <v>0</v>
      </c>
      <c r="K246" s="30">
        <f t="shared" si="88"/>
        <v>0</v>
      </c>
      <c r="L246" s="30">
        <f t="shared" si="88"/>
        <v>0</v>
      </c>
      <c r="N246" s="167"/>
      <c r="O246" s="168"/>
      <c r="P246" s="169"/>
    </row>
    <row r="247" spans="1:17" x14ac:dyDescent="0.25">
      <c r="A247" s="33" t="s">
        <v>648</v>
      </c>
      <c r="C247" s="74"/>
      <c r="D247" s="29">
        <f t="shared" si="86"/>
        <v>0</v>
      </c>
      <c r="E247" s="29">
        <f t="shared" si="86"/>
        <v>0</v>
      </c>
      <c r="F247" s="51">
        <f t="shared" si="86"/>
        <v>0</v>
      </c>
      <c r="G247" s="29" t="str">
        <f t="shared" si="87"/>
        <v/>
      </c>
      <c r="H247" s="29" t="str">
        <f t="shared" si="87"/>
        <v/>
      </c>
      <c r="I247" s="51" t="str">
        <f t="shared" si="87"/>
        <v/>
      </c>
      <c r="J247" s="29">
        <f t="shared" si="88"/>
        <v>0</v>
      </c>
      <c r="K247" s="29">
        <f t="shared" si="88"/>
        <v>0</v>
      </c>
      <c r="L247" s="29">
        <f t="shared" si="88"/>
        <v>0</v>
      </c>
      <c r="N247" s="167"/>
      <c r="O247" s="168"/>
      <c r="P247" s="169"/>
    </row>
    <row r="248" spans="1:17" x14ac:dyDescent="0.25">
      <c r="A248" s="32" t="s">
        <v>684</v>
      </c>
      <c r="B248" s="76"/>
      <c r="C248" s="80"/>
      <c r="D248" s="30">
        <f t="shared" si="86"/>
        <v>0</v>
      </c>
      <c r="E248" s="30">
        <f t="shared" si="86"/>
        <v>0</v>
      </c>
      <c r="F248" s="31">
        <f t="shared" si="86"/>
        <v>0</v>
      </c>
      <c r="G248" s="30" t="str">
        <f t="shared" si="87"/>
        <v/>
      </c>
      <c r="H248" s="30" t="str">
        <f t="shared" si="87"/>
        <v/>
      </c>
      <c r="I248" s="31" t="str">
        <f t="shared" si="87"/>
        <v/>
      </c>
      <c r="J248" s="30">
        <f t="shared" si="88"/>
        <v>0</v>
      </c>
      <c r="K248" s="30">
        <f t="shared" si="88"/>
        <v>0</v>
      </c>
      <c r="L248" s="30">
        <f t="shared" si="88"/>
        <v>0</v>
      </c>
      <c r="N248" s="167"/>
      <c r="O248" s="168"/>
      <c r="P248" s="169"/>
    </row>
    <row r="249" spans="1:17" x14ac:dyDescent="0.25">
      <c r="A249" s="33" t="s">
        <v>685</v>
      </c>
      <c r="C249" s="74"/>
      <c r="D249" s="29">
        <f t="shared" si="86"/>
        <v>0</v>
      </c>
      <c r="E249" s="29">
        <f t="shared" si="86"/>
        <v>0</v>
      </c>
      <c r="F249" s="51">
        <f t="shared" si="86"/>
        <v>0</v>
      </c>
      <c r="G249" s="29" t="str">
        <f t="shared" si="87"/>
        <v/>
      </c>
      <c r="H249" s="29" t="str">
        <f t="shared" si="87"/>
        <v/>
      </c>
      <c r="I249" s="51" t="str">
        <f t="shared" si="87"/>
        <v/>
      </c>
      <c r="J249" s="29">
        <f t="shared" si="88"/>
        <v>0</v>
      </c>
      <c r="K249" s="29">
        <f t="shared" si="88"/>
        <v>0</v>
      </c>
      <c r="L249" s="29">
        <f t="shared" si="88"/>
        <v>0</v>
      </c>
      <c r="N249" s="167"/>
      <c r="O249" s="168"/>
      <c r="P249" s="169"/>
    </row>
    <row r="250" spans="1:17" x14ac:dyDescent="0.25">
      <c r="A250" s="82"/>
      <c r="B250" s="82"/>
      <c r="C250" s="83"/>
      <c r="D250" s="78">
        <f>SUM(D243:D249)</f>
        <v>0</v>
      </c>
      <c r="E250" s="78">
        <f>SUM(E243:E249)</f>
        <v>0</v>
      </c>
      <c r="F250" s="93">
        <f>SUM(F243:F249)</f>
        <v>0</v>
      </c>
      <c r="G250" s="78"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78"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93"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78">
        <f>SUM(J243:J249)</f>
        <v>0</v>
      </c>
      <c r="K250" s="78">
        <f>SUM(K243:K249)</f>
        <v>0</v>
      </c>
      <c r="L250" s="78">
        <f>SUM(L243:L249)</f>
        <v>0</v>
      </c>
      <c r="M250" s="33"/>
      <c r="N250" s="167"/>
      <c r="O250" s="168"/>
      <c r="P250" s="169"/>
      <c r="Q250" s="69"/>
    </row>
    <row r="251" spans="1:17" x14ac:dyDescent="0.25">
      <c r="D251" s="69"/>
      <c r="E251" s="69"/>
      <c r="F251" s="69"/>
      <c r="G251" s="69"/>
      <c r="H251" s="69"/>
      <c r="I251" s="69"/>
      <c r="J251" s="69"/>
      <c r="K251" s="69"/>
      <c r="M251" s="33"/>
      <c r="N251" s="167"/>
      <c r="O251" s="168"/>
      <c r="P251" s="169"/>
      <c r="Q251" s="69"/>
    </row>
    <row r="252" spans="1:17" ht="48" customHeight="1" x14ac:dyDescent="0.25">
      <c r="A252" s="162" t="s">
        <v>739</v>
      </c>
      <c r="B252" s="162"/>
      <c r="C252" s="162"/>
      <c r="D252" s="162"/>
      <c r="E252" s="162"/>
      <c r="F252" s="162"/>
      <c r="G252" s="162"/>
      <c r="H252" s="117"/>
      <c r="N252" s="167"/>
      <c r="O252" s="168"/>
      <c r="P252" s="169"/>
      <c r="Q252" s="69"/>
    </row>
    <row r="253" spans="1:17" ht="47.25" customHeight="1" thickBot="1" x14ac:dyDescent="0.3">
      <c r="A253" s="113"/>
      <c r="B253" s="113"/>
      <c r="C253" s="114"/>
      <c r="D253" s="173" t="s">
        <v>721</v>
      </c>
      <c r="E253" s="161"/>
      <c r="F253" s="160" t="s">
        <v>731</v>
      </c>
      <c r="G253" s="160"/>
      <c r="H253" s="117"/>
      <c r="N253" s="170"/>
      <c r="O253" s="171"/>
      <c r="P253" s="172"/>
      <c r="Q253" s="69"/>
    </row>
    <row r="254" spans="1:17" ht="32.25" customHeight="1" x14ac:dyDescent="0.25">
      <c r="D254" s="158" t="s">
        <v>637</v>
      </c>
      <c r="E254" s="229"/>
      <c r="F254" s="159" t="s">
        <v>637</v>
      </c>
      <c r="G254" s="159"/>
      <c r="H254" s="117"/>
      <c r="N254" s="123"/>
      <c r="O254" s="123"/>
      <c r="P254" s="123"/>
      <c r="Q254" s="69"/>
    </row>
    <row r="255" spans="1:17" ht="45" customHeight="1" x14ac:dyDescent="0.25">
      <c r="A255" s="225" t="s">
        <v>737</v>
      </c>
      <c r="B255" s="225"/>
      <c r="C255" s="226"/>
      <c r="D255" s="109" t="s">
        <v>24</v>
      </c>
      <c r="E255" s="110" t="s">
        <v>636</v>
      </c>
      <c r="F255" s="67" t="s">
        <v>24</v>
      </c>
      <c r="G255" s="67" t="s">
        <v>636</v>
      </c>
      <c r="H255" s="69"/>
      <c r="Q255" s="69"/>
    </row>
    <row r="256" spans="1:17" x14ac:dyDescent="0.25">
      <c r="A256" s="63" t="s">
        <v>659</v>
      </c>
      <c r="B256" s="63"/>
      <c r="C256" s="83"/>
      <c r="D256" s="90">
        <f t="shared" ref="D256:D262" si="89">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83">
        <f t="shared" ref="E256:E262" si="90">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42" t="str">
        <f t="shared" ref="F256:F262" si="91">IF(D256 = 0, "", (SUMIFS(PendingLengthOfCase, PendingMSO, "Criminal violation", PendingCriminalViolation, $I256, PendingInternalDisposition, "Sustained", PendingCloseDate, "&gt;="&amp;$B$9, PendingCloseDate, "&lt;="&amp;$B$10) + SUMIFS(OpenedLengthOfCase, OpenedMSO, "Criminal violation", OpenedCriminalViolation, $I256, OpenedInternalDisposition, "Sustained", OpenedCloseDate, "&gt;="&amp;$B$9, OpenedCloseDate, "&lt;="&amp;$B$10)) / (D256))</f>
        <v/>
      </c>
      <c r="G256" s="42" t="str">
        <f t="shared" ref="G256:G262" si="92">IF($E256 = 0, "", (SUMIFS(PendingLengthOfCase, PendingMSO, "Criminal violation", PendingCriminalViolation, $I256, PendingInternalDisposition, "&lt;&gt;Sustained", PendingCloseDate, "&gt;="&amp;$B$9, PendingCloseDate, "&lt;="&amp;$B$10) + SUMIFS(OpenedLengthOfCase, OpenedMSO, "Criminal violation", OpenedCriminalViolation, $I256, OpenedInternalDisposition, "&lt;&gt;Sustained", OpenedCloseDate, "&gt;="&amp;$B$9, OpenedCloseDate, "&lt;="&amp;$B$10)) / $E256)</f>
        <v/>
      </c>
      <c r="H256" s="69"/>
      <c r="Q256" s="69"/>
    </row>
    <row r="257" spans="1:17" x14ac:dyDescent="0.25">
      <c r="A257" s="32" t="s">
        <v>681</v>
      </c>
      <c r="B257" s="32"/>
      <c r="C257" s="80"/>
      <c r="D257" s="124">
        <f t="shared" si="89"/>
        <v>0</v>
      </c>
      <c r="E257" s="80">
        <f t="shared" si="90"/>
        <v>0</v>
      </c>
      <c r="F257" s="30" t="str">
        <f t="shared" si="91"/>
        <v/>
      </c>
      <c r="G257" s="30" t="str">
        <f t="shared" si="92"/>
        <v/>
      </c>
      <c r="H257" s="69"/>
      <c r="Q257" s="69"/>
    </row>
    <row r="258" spans="1:17" x14ac:dyDescent="0.25">
      <c r="A258" s="33" t="s">
        <v>682</v>
      </c>
      <c r="B258" s="33"/>
      <c r="C258" s="74"/>
      <c r="D258" s="49">
        <f t="shared" si="89"/>
        <v>0</v>
      </c>
      <c r="E258" s="74">
        <f t="shared" si="90"/>
        <v>0</v>
      </c>
      <c r="F258" s="29" t="str">
        <f t="shared" si="91"/>
        <v/>
      </c>
      <c r="G258" s="29" t="str">
        <f t="shared" si="92"/>
        <v/>
      </c>
      <c r="H258" s="69"/>
      <c r="Q258" s="69"/>
    </row>
    <row r="259" spans="1:17" x14ac:dyDescent="0.25">
      <c r="A259" s="32" t="s">
        <v>683</v>
      </c>
      <c r="B259" s="32"/>
      <c r="C259" s="80"/>
      <c r="D259" s="124">
        <f t="shared" si="89"/>
        <v>0</v>
      </c>
      <c r="E259" s="80">
        <f t="shared" si="90"/>
        <v>0</v>
      </c>
      <c r="F259" s="30" t="str">
        <f t="shared" si="91"/>
        <v/>
      </c>
      <c r="G259" s="30" t="str">
        <f t="shared" si="92"/>
        <v/>
      </c>
      <c r="H259" s="69"/>
      <c r="Q259" s="69"/>
    </row>
    <row r="260" spans="1:17" x14ac:dyDescent="0.25">
      <c r="A260" s="33" t="s">
        <v>648</v>
      </c>
      <c r="B260" s="33"/>
      <c r="C260" s="74"/>
      <c r="D260" s="49">
        <f t="shared" si="89"/>
        <v>0</v>
      </c>
      <c r="E260" s="74">
        <f t="shared" si="90"/>
        <v>0</v>
      </c>
      <c r="F260" s="29" t="str">
        <f t="shared" si="91"/>
        <v/>
      </c>
      <c r="G260" s="29" t="str">
        <f t="shared" si="92"/>
        <v/>
      </c>
      <c r="H260" s="69"/>
      <c r="Q260" s="69"/>
    </row>
    <row r="261" spans="1:17" x14ac:dyDescent="0.25">
      <c r="A261" s="32" t="s">
        <v>684</v>
      </c>
      <c r="B261" s="32"/>
      <c r="C261" s="80"/>
      <c r="D261" s="124">
        <f t="shared" si="89"/>
        <v>0</v>
      </c>
      <c r="E261" s="80">
        <f t="shared" si="90"/>
        <v>0</v>
      </c>
      <c r="F261" s="30" t="str">
        <f t="shared" si="91"/>
        <v/>
      </c>
      <c r="G261" s="30" t="str">
        <f t="shared" si="92"/>
        <v/>
      </c>
      <c r="H261" s="69"/>
      <c r="Q261" s="69"/>
    </row>
    <row r="262" spans="1:17" x14ac:dyDescent="0.25">
      <c r="A262" s="33" t="s">
        <v>685</v>
      </c>
      <c r="B262" s="33"/>
      <c r="C262" s="74"/>
      <c r="D262" s="49">
        <f t="shared" si="89"/>
        <v>0</v>
      </c>
      <c r="E262" s="74">
        <f t="shared" si="90"/>
        <v>0</v>
      </c>
      <c r="F262" s="29" t="str">
        <f t="shared" si="91"/>
        <v/>
      </c>
      <c r="G262" s="29" t="str">
        <f t="shared" si="92"/>
        <v/>
      </c>
      <c r="H262" s="69"/>
      <c r="Q262" s="69"/>
    </row>
    <row r="263" spans="1:17" x14ac:dyDescent="0.25">
      <c r="A263" s="82"/>
      <c r="B263" s="82"/>
      <c r="C263" s="83"/>
      <c r="D263" s="125">
        <f>SUM(D256:D262)</f>
        <v>0</v>
      </c>
      <c r="E263" s="97">
        <f>SUM(E256:E262)</f>
        <v>0</v>
      </c>
      <c r="F263" s="78" t="str">
        <f>IF(D263 = 0, "", (SUMIFS(PendingLengthOfCase, PendingMSO, "Criminal violation", PendingInternalDisposition, "Sustained", PendingCloseDate, "&gt;="&amp;$B$9, PendingCloseDate, "&lt;="&amp;$B$10) + SUMIFS(OpenedLengthOfCase, OpenedMSO, "Criminal violation", OpenedInternalDisposition, "Sustained", OpenedCloseDate, "&gt;="&amp;$B$9, OpenedCloseDate, "&lt;="&amp;$B$10)) / D263)</f>
        <v/>
      </c>
      <c r="G263" s="78" t="str">
        <f>IF(E263 = 0, "", (SUMIFS(PendingLengthOfCase, PendingMSO, "Criminal violation", PendingInternalDisposition, "&lt;&gt;Sustained", PendingCloseDate, "&gt;="&amp;$B$9, PendingCloseDate, "&lt;="&amp;$B$10) + SUMIFS(OpenedLengthOfCase, OpenedMSO, "Criminal violation", OpenedInternalDisposition, "&lt;&gt;Sustained", OpenedCloseDate, "&gt;="&amp;$B$9, OpenedCloseDate, "&lt;="&amp;$B$10)) / E263)</f>
        <v/>
      </c>
      <c r="H263" s="69"/>
      <c r="Q263" s="69"/>
    </row>
    <row r="264" spans="1:17" x14ac:dyDescent="0.25">
      <c r="F264" s="69"/>
      <c r="G264" s="69"/>
      <c r="H264" s="69"/>
      <c r="I264" s="69"/>
      <c r="J264" s="69"/>
      <c r="K264" s="69"/>
      <c r="L264" s="33"/>
      <c r="M264" s="69"/>
      <c r="N264" s="69"/>
      <c r="O264" s="69"/>
      <c r="P264" s="69"/>
      <c r="Q264" s="69"/>
    </row>
    <row r="265" spans="1:17" x14ac:dyDescent="0.25">
      <c r="A265" s="246" t="str">
        <f>$B$8&amp;": Discipline Issued"</f>
        <v>Q3: Discipline Issued</v>
      </c>
      <c r="B265" s="246"/>
      <c r="C265" s="246"/>
      <c r="D265" s="246"/>
      <c r="E265" s="246"/>
      <c r="F265" s="246"/>
      <c r="G265" s="246"/>
      <c r="H265" s="246"/>
      <c r="I265" s="246"/>
      <c r="J265" s="246"/>
      <c r="K265" s="246"/>
      <c r="L265" s="246"/>
      <c r="M265" s="246"/>
      <c r="N265" s="246"/>
      <c r="O265" s="246"/>
      <c r="P265" s="246"/>
      <c r="Q265" s="246"/>
    </row>
    <row r="266" spans="1:17" x14ac:dyDescent="0.25">
      <c r="A266" s="246"/>
      <c r="B266" s="246"/>
      <c r="C266" s="246"/>
      <c r="D266" s="246"/>
      <c r="E266" s="246"/>
      <c r="F266" s="246"/>
      <c r="G266" s="246"/>
      <c r="H266" s="246"/>
      <c r="I266" s="246"/>
      <c r="J266" s="246"/>
      <c r="K266" s="246"/>
      <c r="L266" s="246"/>
      <c r="M266" s="246"/>
      <c r="N266" s="246"/>
      <c r="O266" s="246"/>
      <c r="P266" s="246"/>
      <c r="Q266" s="246"/>
    </row>
    <row r="267" spans="1:17" ht="21" customHeight="1" x14ac:dyDescent="0.25">
      <c r="A267" s="175" t="s">
        <v>727</v>
      </c>
      <c r="B267" s="175"/>
      <c r="C267" s="175"/>
      <c r="D267" s="175"/>
      <c r="E267" s="175"/>
      <c r="F267" s="175"/>
      <c r="G267" s="175"/>
      <c r="H267" s="175"/>
      <c r="I267" s="175"/>
      <c r="J267" s="175"/>
      <c r="K267" s="175"/>
      <c r="L267" s="175"/>
      <c r="M267" s="175"/>
      <c r="N267" s="175"/>
      <c r="O267" s="175"/>
      <c r="P267" s="175"/>
      <c r="Q267" s="175"/>
    </row>
    <row r="268" spans="1:17" ht="75" x14ac:dyDescent="0.25">
      <c r="A268" s="223" t="s">
        <v>700</v>
      </c>
      <c r="B268" s="223"/>
      <c r="C268" s="224"/>
      <c r="D268" s="7" t="s">
        <v>663</v>
      </c>
      <c r="E268" s="7" t="s">
        <v>664</v>
      </c>
      <c r="F268" s="7" t="s">
        <v>665</v>
      </c>
      <c r="G268" s="7" t="s">
        <v>666</v>
      </c>
      <c r="H268" s="7" t="s">
        <v>667</v>
      </c>
      <c r="I268" s="7" t="s">
        <v>668</v>
      </c>
      <c r="J268" s="7" t="s">
        <v>669</v>
      </c>
      <c r="K268" s="7" t="s">
        <v>670</v>
      </c>
      <c r="L268" s="89" t="s">
        <v>671</v>
      </c>
      <c r="M268" s="7" t="s">
        <v>701</v>
      </c>
      <c r="N268" s="156" t="s">
        <v>33</v>
      </c>
      <c r="O268" s="156"/>
      <c r="P268" s="157">
        <f>'Start Here'!F$13</f>
        <v>0</v>
      </c>
      <c r="Q268" s="157"/>
    </row>
    <row r="269" spans="1:17" x14ac:dyDescent="0.25">
      <c r="A269" s="81" t="s">
        <v>658</v>
      </c>
      <c r="B269" s="82"/>
      <c r="C269" s="83"/>
      <c r="D269" s="82">
        <f t="shared" ref="D269:L277" si="93">COUNTIFS(PendingMSSO, $A269, PendingDiscipline, D$268, PendingStatus, "Closed", PendingCloseDate, "&gt;="&amp;$B$9, PendingCloseDate, "&lt;="&amp;$B$10) + COUNTIFS(OpenedMSSO, $A269, OpenedDiscipline, D$268, OpenedStatus, "Closed", OpenedCloseDate, "&gt;="&amp;$B$9, OpenedCloseDate, "&lt;="&amp;$B$10)</f>
        <v>0</v>
      </c>
      <c r="E269" s="82">
        <f t="shared" si="93"/>
        <v>0</v>
      </c>
      <c r="F269" s="82">
        <f t="shared" si="93"/>
        <v>0</v>
      </c>
      <c r="G269" s="82">
        <f t="shared" si="93"/>
        <v>0</v>
      </c>
      <c r="H269" s="82">
        <f t="shared" si="93"/>
        <v>0</v>
      </c>
      <c r="I269" s="82">
        <f t="shared" si="93"/>
        <v>0</v>
      </c>
      <c r="J269" s="82">
        <f t="shared" si="93"/>
        <v>0</v>
      </c>
      <c r="K269" s="82">
        <f t="shared" si="93"/>
        <v>0</v>
      </c>
      <c r="L269" s="83">
        <f t="shared" si="93"/>
        <v>0</v>
      </c>
      <c r="M269" s="90">
        <f>SUM(D269:L269)</f>
        <v>0</v>
      </c>
      <c r="N269" s="156" t="s">
        <v>34</v>
      </c>
      <c r="O269" s="156"/>
      <c r="P269" s="12">
        <f>'Start Here'!$C$16</f>
        <v>2023</v>
      </c>
    </row>
    <row r="270" spans="1:17" x14ac:dyDescent="0.25">
      <c r="A270" s="2" t="s">
        <v>651</v>
      </c>
      <c r="B270" s="76"/>
      <c r="C270" s="80"/>
      <c r="D270" s="76">
        <f t="shared" si="93"/>
        <v>0</v>
      </c>
      <c r="E270" s="76">
        <f t="shared" si="93"/>
        <v>0</v>
      </c>
      <c r="F270" s="76">
        <f t="shared" si="93"/>
        <v>0</v>
      </c>
      <c r="G270" s="76">
        <f t="shared" si="93"/>
        <v>0</v>
      </c>
      <c r="H270" s="76">
        <f t="shared" si="93"/>
        <v>0</v>
      </c>
      <c r="I270" s="76">
        <f t="shared" si="93"/>
        <v>0</v>
      </c>
      <c r="J270" s="76">
        <f t="shared" si="93"/>
        <v>0</v>
      </c>
      <c r="K270" s="76">
        <f t="shared" si="93"/>
        <v>0</v>
      </c>
      <c r="L270" s="80">
        <f t="shared" si="93"/>
        <v>0</v>
      </c>
      <c r="M270" s="76">
        <f t="shared" ref="M270:M278" si="94">SUM(D270:L270)</f>
        <v>0</v>
      </c>
    </row>
    <row r="271" spans="1:17" x14ac:dyDescent="0.25">
      <c r="A271" s="1" t="s">
        <v>652</v>
      </c>
      <c r="C271" s="74"/>
      <c r="D271">
        <f t="shared" si="93"/>
        <v>0</v>
      </c>
      <c r="E271">
        <f t="shared" si="93"/>
        <v>0</v>
      </c>
      <c r="F271">
        <f t="shared" si="93"/>
        <v>0</v>
      </c>
      <c r="G271">
        <f t="shared" si="93"/>
        <v>0</v>
      </c>
      <c r="H271">
        <f t="shared" si="93"/>
        <v>0</v>
      </c>
      <c r="I271">
        <f t="shared" si="93"/>
        <v>0</v>
      </c>
      <c r="J271">
        <f t="shared" si="93"/>
        <v>0</v>
      </c>
      <c r="K271">
        <f t="shared" si="93"/>
        <v>0</v>
      </c>
      <c r="L271" s="74">
        <f t="shared" si="93"/>
        <v>0</v>
      </c>
      <c r="M271">
        <f t="shared" si="94"/>
        <v>0</v>
      </c>
    </row>
    <row r="272" spans="1:17" x14ac:dyDescent="0.25">
      <c r="A272" s="2" t="s">
        <v>653</v>
      </c>
      <c r="B272" s="76"/>
      <c r="C272" s="80"/>
      <c r="D272" s="76">
        <f t="shared" si="93"/>
        <v>0</v>
      </c>
      <c r="E272" s="76">
        <f t="shared" si="93"/>
        <v>0</v>
      </c>
      <c r="F272" s="76">
        <f t="shared" si="93"/>
        <v>0</v>
      </c>
      <c r="G272" s="76">
        <f t="shared" si="93"/>
        <v>0</v>
      </c>
      <c r="H272" s="76">
        <f t="shared" si="93"/>
        <v>0</v>
      </c>
      <c r="I272" s="76">
        <f t="shared" si="93"/>
        <v>0</v>
      </c>
      <c r="J272" s="76">
        <f t="shared" si="93"/>
        <v>0</v>
      </c>
      <c r="K272" s="76">
        <f t="shared" si="93"/>
        <v>0</v>
      </c>
      <c r="L272" s="80">
        <f t="shared" si="93"/>
        <v>0</v>
      </c>
      <c r="M272" s="76">
        <f t="shared" si="94"/>
        <v>0</v>
      </c>
    </row>
    <row r="273" spans="1:13" x14ac:dyDescent="0.25">
      <c r="A273" s="1" t="s">
        <v>654</v>
      </c>
      <c r="C273" s="74"/>
      <c r="D273">
        <f t="shared" si="93"/>
        <v>0</v>
      </c>
      <c r="E273">
        <f t="shared" si="93"/>
        <v>0</v>
      </c>
      <c r="F273">
        <f t="shared" si="93"/>
        <v>0</v>
      </c>
      <c r="G273">
        <f t="shared" si="93"/>
        <v>0</v>
      </c>
      <c r="H273">
        <f t="shared" si="93"/>
        <v>0</v>
      </c>
      <c r="I273">
        <f t="shared" si="93"/>
        <v>0</v>
      </c>
      <c r="J273">
        <f t="shared" si="93"/>
        <v>0</v>
      </c>
      <c r="K273">
        <f t="shared" si="93"/>
        <v>0</v>
      </c>
      <c r="L273" s="74">
        <f t="shared" si="93"/>
        <v>0</v>
      </c>
      <c r="M273">
        <f t="shared" si="94"/>
        <v>0</v>
      </c>
    </row>
    <row r="274" spans="1:13" x14ac:dyDescent="0.25">
      <c r="A274" s="2" t="s">
        <v>655</v>
      </c>
      <c r="B274" s="76"/>
      <c r="C274" s="80"/>
      <c r="D274" s="76">
        <f t="shared" si="93"/>
        <v>0</v>
      </c>
      <c r="E274" s="76">
        <f t="shared" si="93"/>
        <v>0</v>
      </c>
      <c r="F274" s="76">
        <f t="shared" si="93"/>
        <v>0</v>
      </c>
      <c r="G274" s="76">
        <f t="shared" si="93"/>
        <v>0</v>
      </c>
      <c r="H274" s="76">
        <f t="shared" si="93"/>
        <v>0</v>
      </c>
      <c r="I274" s="76">
        <f t="shared" si="93"/>
        <v>0</v>
      </c>
      <c r="J274" s="76">
        <f t="shared" si="93"/>
        <v>0</v>
      </c>
      <c r="K274" s="76">
        <f t="shared" si="93"/>
        <v>0</v>
      </c>
      <c r="L274" s="80">
        <f t="shared" si="93"/>
        <v>0</v>
      </c>
      <c r="M274" s="76">
        <f t="shared" si="94"/>
        <v>0</v>
      </c>
    </row>
    <row r="275" spans="1:13" x14ac:dyDescent="0.25">
      <c r="A275" s="1" t="s">
        <v>656</v>
      </c>
      <c r="C275" s="74"/>
      <c r="D275">
        <f t="shared" si="93"/>
        <v>0</v>
      </c>
      <c r="E275">
        <f t="shared" si="93"/>
        <v>0</v>
      </c>
      <c r="F275">
        <f t="shared" si="93"/>
        <v>0</v>
      </c>
      <c r="G275">
        <f t="shared" si="93"/>
        <v>0</v>
      </c>
      <c r="H275">
        <f t="shared" si="93"/>
        <v>0</v>
      </c>
      <c r="I275">
        <f t="shared" si="93"/>
        <v>0</v>
      </c>
      <c r="J275">
        <f t="shared" si="93"/>
        <v>0</v>
      </c>
      <c r="K275">
        <f t="shared" si="93"/>
        <v>0</v>
      </c>
      <c r="L275" s="74">
        <f t="shared" si="93"/>
        <v>0</v>
      </c>
      <c r="M275">
        <f t="shared" si="94"/>
        <v>0</v>
      </c>
    </row>
    <row r="276" spans="1:13" x14ac:dyDescent="0.25">
      <c r="A276" s="2" t="s">
        <v>5</v>
      </c>
      <c r="B276" s="76"/>
      <c r="C276" s="80"/>
      <c r="D276" s="76">
        <f t="shared" si="93"/>
        <v>0</v>
      </c>
      <c r="E276" s="76">
        <f t="shared" si="93"/>
        <v>0</v>
      </c>
      <c r="F276" s="76">
        <f t="shared" si="93"/>
        <v>0</v>
      </c>
      <c r="G276" s="76">
        <f t="shared" si="93"/>
        <v>0</v>
      </c>
      <c r="H276" s="76">
        <f t="shared" si="93"/>
        <v>0</v>
      </c>
      <c r="I276" s="76">
        <f t="shared" si="93"/>
        <v>0</v>
      </c>
      <c r="J276" s="76">
        <f t="shared" si="93"/>
        <v>0</v>
      </c>
      <c r="K276" s="76">
        <f t="shared" si="93"/>
        <v>0</v>
      </c>
      <c r="L276" s="80">
        <f t="shared" si="93"/>
        <v>0</v>
      </c>
      <c r="M276" s="76">
        <f t="shared" si="94"/>
        <v>0</v>
      </c>
    </row>
    <row r="277" spans="1:13" x14ac:dyDescent="0.25">
      <c r="A277" s="1" t="s">
        <v>657</v>
      </c>
      <c r="C277" s="74"/>
      <c r="D277">
        <f t="shared" si="93"/>
        <v>0</v>
      </c>
      <c r="E277">
        <f t="shared" si="93"/>
        <v>0</v>
      </c>
      <c r="F277">
        <f t="shared" si="93"/>
        <v>0</v>
      </c>
      <c r="G277">
        <f t="shared" si="93"/>
        <v>0</v>
      </c>
      <c r="H277">
        <f t="shared" si="93"/>
        <v>0</v>
      </c>
      <c r="I277">
        <f t="shared" si="93"/>
        <v>0</v>
      </c>
      <c r="J277">
        <f t="shared" si="93"/>
        <v>0</v>
      </c>
      <c r="K277">
        <f t="shared" si="93"/>
        <v>0</v>
      </c>
      <c r="L277" s="74">
        <f t="shared" si="93"/>
        <v>0</v>
      </c>
      <c r="M277">
        <f t="shared" si="94"/>
        <v>0</v>
      </c>
    </row>
    <row r="278" spans="1:13" x14ac:dyDescent="0.25">
      <c r="A278" s="28" t="s">
        <v>695</v>
      </c>
      <c r="B278" s="87"/>
      <c r="C278" s="88"/>
      <c r="D278" s="87">
        <f>SUM(D269:D277)</f>
        <v>0</v>
      </c>
      <c r="E278" s="87">
        <f t="shared" ref="E278:L278" si="95">SUM(E269:E277)</f>
        <v>0</v>
      </c>
      <c r="F278" s="87">
        <f t="shared" si="95"/>
        <v>0</v>
      </c>
      <c r="G278" s="87">
        <f t="shared" si="95"/>
        <v>0</v>
      </c>
      <c r="H278" s="87">
        <f t="shared" si="95"/>
        <v>0</v>
      </c>
      <c r="I278" s="87">
        <f t="shared" si="95"/>
        <v>0</v>
      </c>
      <c r="J278" s="87">
        <f t="shared" si="95"/>
        <v>0</v>
      </c>
      <c r="K278" s="87">
        <f t="shared" si="95"/>
        <v>0</v>
      </c>
      <c r="L278" s="88">
        <f t="shared" si="95"/>
        <v>0</v>
      </c>
      <c r="M278" s="91">
        <f t="shared" si="94"/>
        <v>0</v>
      </c>
    </row>
    <row r="280" spans="1:13" x14ac:dyDescent="0.25">
      <c r="A280" s="223" t="s">
        <v>698</v>
      </c>
      <c r="B280" s="223"/>
      <c r="C280" s="224"/>
      <c r="D280" s="3"/>
      <c r="E280" s="3"/>
      <c r="F280" s="3"/>
      <c r="G280" s="3"/>
      <c r="H280" s="3"/>
      <c r="I280" s="3"/>
      <c r="J280" s="3"/>
      <c r="K280" s="3"/>
      <c r="L280" s="75"/>
    </row>
    <row r="281" spans="1:13" x14ac:dyDescent="0.25">
      <c r="A281" s="2" t="s">
        <v>660</v>
      </c>
      <c r="B281" s="76"/>
      <c r="C281" s="80"/>
      <c r="D281" s="76">
        <f t="shared" ref="D281:L290" si="96">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76">
        <f t="shared" si="96"/>
        <v>0</v>
      </c>
      <c r="F281" s="76">
        <f t="shared" si="96"/>
        <v>0</v>
      </c>
      <c r="G281" s="76">
        <f t="shared" si="96"/>
        <v>0</v>
      </c>
      <c r="H281" s="76">
        <f t="shared" si="96"/>
        <v>0</v>
      </c>
      <c r="I281" s="76">
        <f t="shared" si="96"/>
        <v>0</v>
      </c>
      <c r="J281" s="76">
        <f t="shared" si="96"/>
        <v>0</v>
      </c>
      <c r="K281" s="76">
        <f t="shared" si="96"/>
        <v>0</v>
      </c>
      <c r="L281" s="80">
        <f t="shared" si="96"/>
        <v>0</v>
      </c>
      <c r="M281" s="91">
        <f t="shared" ref="M281:M297" si="97">SUM(D281:L281)</f>
        <v>0</v>
      </c>
    </row>
    <row r="282" spans="1:13" x14ac:dyDescent="0.25">
      <c r="A282" s="1" t="s">
        <v>649</v>
      </c>
      <c r="C282" s="74"/>
      <c r="D282">
        <f t="shared" si="96"/>
        <v>0</v>
      </c>
      <c r="E282">
        <f t="shared" si="96"/>
        <v>0</v>
      </c>
      <c r="F282">
        <f t="shared" si="96"/>
        <v>0</v>
      </c>
      <c r="G282">
        <f t="shared" si="96"/>
        <v>0</v>
      </c>
      <c r="H282">
        <f t="shared" si="96"/>
        <v>0</v>
      </c>
      <c r="I282">
        <f t="shared" si="96"/>
        <v>0</v>
      </c>
      <c r="J282">
        <f t="shared" si="96"/>
        <v>0</v>
      </c>
      <c r="K282">
        <f t="shared" si="96"/>
        <v>0</v>
      </c>
      <c r="L282" s="74">
        <f t="shared" si="96"/>
        <v>0</v>
      </c>
      <c r="M282">
        <f t="shared" si="97"/>
        <v>0</v>
      </c>
    </row>
    <row r="283" spans="1:13" x14ac:dyDescent="0.25">
      <c r="A283" s="2" t="s">
        <v>650</v>
      </c>
      <c r="B283" s="76"/>
      <c r="C283" s="80"/>
      <c r="D283" s="76">
        <f t="shared" si="96"/>
        <v>0</v>
      </c>
      <c r="E283" s="76">
        <f t="shared" si="96"/>
        <v>0</v>
      </c>
      <c r="F283" s="76">
        <f t="shared" si="96"/>
        <v>0</v>
      </c>
      <c r="G283" s="76">
        <f t="shared" si="96"/>
        <v>0</v>
      </c>
      <c r="H283" s="76">
        <f t="shared" si="96"/>
        <v>0</v>
      </c>
      <c r="I283" s="76">
        <f t="shared" si="96"/>
        <v>0</v>
      </c>
      <c r="J283" s="76">
        <f t="shared" si="96"/>
        <v>0</v>
      </c>
      <c r="K283" s="76">
        <f t="shared" si="96"/>
        <v>0</v>
      </c>
      <c r="L283" s="80">
        <f t="shared" si="96"/>
        <v>0</v>
      </c>
      <c r="M283" s="76">
        <f t="shared" si="97"/>
        <v>0</v>
      </c>
    </row>
    <row r="284" spans="1:13" x14ac:dyDescent="0.25">
      <c r="A284" s="1" t="s">
        <v>686</v>
      </c>
      <c r="C284" s="74"/>
      <c r="D284">
        <f t="shared" si="96"/>
        <v>0</v>
      </c>
      <c r="E284">
        <f t="shared" si="96"/>
        <v>0</v>
      </c>
      <c r="F284">
        <f t="shared" si="96"/>
        <v>0</v>
      </c>
      <c r="G284">
        <f t="shared" si="96"/>
        <v>0</v>
      </c>
      <c r="H284">
        <f t="shared" si="96"/>
        <v>0</v>
      </c>
      <c r="I284">
        <f t="shared" si="96"/>
        <v>0</v>
      </c>
      <c r="J284">
        <f t="shared" si="96"/>
        <v>0</v>
      </c>
      <c r="K284">
        <f t="shared" si="96"/>
        <v>0</v>
      </c>
      <c r="L284" s="74">
        <f t="shared" si="96"/>
        <v>0</v>
      </c>
      <c r="M284">
        <f t="shared" si="97"/>
        <v>0</v>
      </c>
    </row>
    <row r="285" spans="1:13" x14ac:dyDescent="0.25">
      <c r="A285" s="2" t="s">
        <v>661</v>
      </c>
      <c r="B285" s="76"/>
      <c r="C285" s="80"/>
      <c r="D285" s="76">
        <f t="shared" si="96"/>
        <v>0</v>
      </c>
      <c r="E285" s="76">
        <f t="shared" si="96"/>
        <v>0</v>
      </c>
      <c r="F285" s="76">
        <f t="shared" si="96"/>
        <v>0</v>
      </c>
      <c r="G285" s="76">
        <f t="shared" si="96"/>
        <v>0</v>
      </c>
      <c r="H285" s="76">
        <f t="shared" si="96"/>
        <v>0</v>
      </c>
      <c r="I285" s="76">
        <f t="shared" si="96"/>
        <v>0</v>
      </c>
      <c r="J285" s="76">
        <f t="shared" si="96"/>
        <v>0</v>
      </c>
      <c r="K285" s="76">
        <f t="shared" si="96"/>
        <v>0</v>
      </c>
      <c r="L285" s="80">
        <f t="shared" si="96"/>
        <v>0</v>
      </c>
      <c r="M285" s="76">
        <f t="shared" si="97"/>
        <v>0</v>
      </c>
    </row>
    <row r="286" spans="1:13" x14ac:dyDescent="0.25">
      <c r="A286" s="1" t="s">
        <v>687</v>
      </c>
      <c r="C286" s="74"/>
      <c r="D286">
        <f t="shared" si="96"/>
        <v>0</v>
      </c>
      <c r="E286">
        <f t="shared" si="96"/>
        <v>0</v>
      </c>
      <c r="F286">
        <f t="shared" si="96"/>
        <v>0</v>
      </c>
      <c r="G286">
        <f t="shared" si="96"/>
        <v>0</v>
      </c>
      <c r="H286">
        <f t="shared" si="96"/>
        <v>0</v>
      </c>
      <c r="I286">
        <f t="shared" si="96"/>
        <v>0</v>
      </c>
      <c r="J286">
        <f t="shared" si="96"/>
        <v>0</v>
      </c>
      <c r="K286">
        <f t="shared" si="96"/>
        <v>0</v>
      </c>
      <c r="L286" s="74">
        <f t="shared" si="96"/>
        <v>0</v>
      </c>
      <c r="M286">
        <f t="shared" si="97"/>
        <v>0</v>
      </c>
    </row>
    <row r="287" spans="1:13" x14ac:dyDescent="0.25">
      <c r="A287" s="2" t="s">
        <v>688</v>
      </c>
      <c r="B287" s="76"/>
      <c r="C287" s="80"/>
      <c r="D287" s="76">
        <f t="shared" si="96"/>
        <v>0</v>
      </c>
      <c r="E287" s="76">
        <f t="shared" si="96"/>
        <v>0</v>
      </c>
      <c r="F287" s="76">
        <f t="shared" si="96"/>
        <v>0</v>
      </c>
      <c r="G287" s="76">
        <f t="shared" si="96"/>
        <v>0</v>
      </c>
      <c r="H287" s="76">
        <f t="shared" si="96"/>
        <v>0</v>
      </c>
      <c r="I287" s="76">
        <f t="shared" si="96"/>
        <v>0</v>
      </c>
      <c r="J287" s="76">
        <f t="shared" si="96"/>
        <v>0</v>
      </c>
      <c r="K287" s="76">
        <f t="shared" si="96"/>
        <v>0</v>
      </c>
      <c r="L287" s="80">
        <f t="shared" si="96"/>
        <v>0</v>
      </c>
      <c r="M287" s="76">
        <f t="shared" si="97"/>
        <v>0</v>
      </c>
    </row>
    <row r="288" spans="1:13" x14ac:dyDescent="0.25">
      <c r="A288" s="1" t="s">
        <v>662</v>
      </c>
      <c r="C288" s="74"/>
      <c r="D288">
        <f t="shared" si="96"/>
        <v>0</v>
      </c>
      <c r="E288">
        <f t="shared" si="96"/>
        <v>0</v>
      </c>
      <c r="F288">
        <f t="shared" si="96"/>
        <v>0</v>
      </c>
      <c r="G288">
        <f t="shared" si="96"/>
        <v>0</v>
      </c>
      <c r="H288">
        <f t="shared" si="96"/>
        <v>0</v>
      </c>
      <c r="I288">
        <f t="shared" si="96"/>
        <v>0</v>
      </c>
      <c r="J288">
        <f t="shared" si="96"/>
        <v>0</v>
      </c>
      <c r="K288">
        <f t="shared" si="96"/>
        <v>0</v>
      </c>
      <c r="L288" s="74">
        <f t="shared" si="96"/>
        <v>0</v>
      </c>
      <c r="M288">
        <f t="shared" si="97"/>
        <v>0</v>
      </c>
    </row>
    <row r="289" spans="1:13" x14ac:dyDescent="0.25">
      <c r="A289" s="2" t="s">
        <v>672</v>
      </c>
      <c r="B289" s="76"/>
      <c r="C289" s="80"/>
      <c r="D289" s="76">
        <f t="shared" si="96"/>
        <v>0</v>
      </c>
      <c r="E289" s="76">
        <f t="shared" si="96"/>
        <v>0</v>
      </c>
      <c r="F289" s="76">
        <f t="shared" si="96"/>
        <v>0</v>
      </c>
      <c r="G289" s="76">
        <f t="shared" si="96"/>
        <v>0</v>
      </c>
      <c r="H289" s="76">
        <f t="shared" si="96"/>
        <v>0</v>
      </c>
      <c r="I289" s="76">
        <f t="shared" si="96"/>
        <v>0</v>
      </c>
      <c r="J289" s="76">
        <f t="shared" si="96"/>
        <v>0</v>
      </c>
      <c r="K289" s="76">
        <f t="shared" si="96"/>
        <v>0</v>
      </c>
      <c r="L289" s="80">
        <f t="shared" si="96"/>
        <v>0</v>
      </c>
      <c r="M289" s="76">
        <f t="shared" si="97"/>
        <v>0</v>
      </c>
    </row>
    <row r="290" spans="1:13" x14ac:dyDescent="0.25">
      <c r="A290" s="1" t="s">
        <v>676</v>
      </c>
      <c r="C290" s="74"/>
      <c r="D290">
        <f t="shared" si="96"/>
        <v>0</v>
      </c>
      <c r="E290">
        <f t="shared" si="96"/>
        <v>0</v>
      </c>
      <c r="F290">
        <f t="shared" si="96"/>
        <v>0</v>
      </c>
      <c r="G290">
        <f t="shared" si="96"/>
        <v>0</v>
      </c>
      <c r="H290">
        <f t="shared" si="96"/>
        <v>0</v>
      </c>
      <c r="I290">
        <f t="shared" si="96"/>
        <v>0</v>
      </c>
      <c r="J290">
        <f t="shared" si="96"/>
        <v>0</v>
      </c>
      <c r="K290">
        <f t="shared" si="96"/>
        <v>0</v>
      </c>
      <c r="L290" s="74">
        <f t="shared" si="96"/>
        <v>0</v>
      </c>
      <c r="M290">
        <f t="shared" si="97"/>
        <v>0</v>
      </c>
    </row>
    <row r="291" spans="1:13" x14ac:dyDescent="0.25">
      <c r="A291" s="2" t="s">
        <v>677</v>
      </c>
      <c r="B291" s="76"/>
      <c r="C291" s="80"/>
      <c r="D291" s="76">
        <f t="shared" ref="D291:L296" si="98">COUNTIFS(PendingMSSO, "Other rule violation", PendingSustainedRuleViolation, $A291, PendingDiscipline, D$268, PendingStatus, "Closed", PendingCloseDate, "&gt;="&amp;$B$9, PendingCloseDate, "&lt;="&amp;$B$10) + COUNTIFS(OpenedMSSO, "Other rule violation", OpenedSustainedRuleViolation, $A291, OpenedDiscipline, D$268, OpenedStatus, "Closed", OpenedCloseDate, "&gt;="&amp;$B$9, OpenedCloseDate, "&lt;="&amp;$B$10)</f>
        <v>0</v>
      </c>
      <c r="E291" s="76">
        <f t="shared" si="98"/>
        <v>0</v>
      </c>
      <c r="F291" s="76">
        <f t="shared" si="98"/>
        <v>0</v>
      </c>
      <c r="G291" s="76">
        <f t="shared" si="98"/>
        <v>0</v>
      </c>
      <c r="H291" s="76">
        <f t="shared" si="98"/>
        <v>0</v>
      </c>
      <c r="I291" s="76">
        <f t="shared" si="98"/>
        <v>0</v>
      </c>
      <c r="J291" s="76">
        <f t="shared" si="98"/>
        <v>0</v>
      </c>
      <c r="K291" s="76">
        <f t="shared" si="98"/>
        <v>0</v>
      </c>
      <c r="L291" s="80">
        <f t="shared" si="98"/>
        <v>0</v>
      </c>
      <c r="M291" s="76">
        <f t="shared" si="97"/>
        <v>0</v>
      </c>
    </row>
    <row r="292" spans="1:13" x14ac:dyDescent="0.25">
      <c r="A292" s="1" t="s">
        <v>689</v>
      </c>
      <c r="C292" s="74"/>
      <c r="D292">
        <f t="shared" si="98"/>
        <v>0</v>
      </c>
      <c r="E292">
        <f t="shared" si="98"/>
        <v>0</v>
      </c>
      <c r="F292">
        <f t="shared" si="98"/>
        <v>0</v>
      </c>
      <c r="G292">
        <f t="shared" si="98"/>
        <v>0</v>
      </c>
      <c r="H292">
        <f t="shared" si="98"/>
        <v>0</v>
      </c>
      <c r="I292">
        <f t="shared" si="98"/>
        <v>0</v>
      </c>
      <c r="J292">
        <f t="shared" si="98"/>
        <v>0</v>
      </c>
      <c r="K292">
        <f t="shared" si="98"/>
        <v>0</v>
      </c>
      <c r="L292" s="74">
        <f t="shared" si="98"/>
        <v>0</v>
      </c>
      <c r="M292">
        <f t="shared" si="97"/>
        <v>0</v>
      </c>
    </row>
    <row r="293" spans="1:13" x14ac:dyDescent="0.25">
      <c r="A293" s="2" t="s">
        <v>678</v>
      </c>
      <c r="B293" s="76"/>
      <c r="C293" s="80"/>
      <c r="D293" s="76">
        <f t="shared" si="98"/>
        <v>0</v>
      </c>
      <c r="E293" s="76">
        <f t="shared" si="98"/>
        <v>0</v>
      </c>
      <c r="F293" s="76">
        <f t="shared" si="98"/>
        <v>0</v>
      </c>
      <c r="G293" s="76">
        <f t="shared" si="98"/>
        <v>0</v>
      </c>
      <c r="H293" s="76">
        <f t="shared" si="98"/>
        <v>0</v>
      </c>
      <c r="I293" s="76">
        <f t="shared" si="98"/>
        <v>0</v>
      </c>
      <c r="J293" s="76">
        <f t="shared" si="98"/>
        <v>0</v>
      </c>
      <c r="K293" s="76">
        <f t="shared" si="98"/>
        <v>0</v>
      </c>
      <c r="L293" s="80">
        <f t="shared" si="98"/>
        <v>0</v>
      </c>
      <c r="M293" s="76">
        <f t="shared" si="97"/>
        <v>0</v>
      </c>
    </row>
    <row r="294" spans="1:13" x14ac:dyDescent="0.25">
      <c r="A294" s="1" t="s">
        <v>690</v>
      </c>
      <c r="C294" s="74"/>
      <c r="D294">
        <f t="shared" si="98"/>
        <v>0</v>
      </c>
      <c r="E294">
        <f t="shared" si="98"/>
        <v>0</v>
      </c>
      <c r="F294">
        <f t="shared" si="98"/>
        <v>0</v>
      </c>
      <c r="G294">
        <f t="shared" si="98"/>
        <v>0</v>
      </c>
      <c r="H294">
        <f t="shared" si="98"/>
        <v>0</v>
      </c>
      <c r="I294">
        <f t="shared" si="98"/>
        <v>0</v>
      </c>
      <c r="J294">
        <f t="shared" si="98"/>
        <v>0</v>
      </c>
      <c r="K294">
        <f t="shared" si="98"/>
        <v>0</v>
      </c>
      <c r="L294" s="74">
        <f t="shared" si="98"/>
        <v>0</v>
      </c>
      <c r="M294">
        <f t="shared" si="97"/>
        <v>0</v>
      </c>
    </row>
    <row r="295" spans="1:13" x14ac:dyDescent="0.25">
      <c r="A295" s="2" t="s">
        <v>679</v>
      </c>
      <c r="B295" s="76"/>
      <c r="C295" s="80"/>
      <c r="D295" s="76">
        <f t="shared" si="98"/>
        <v>0</v>
      </c>
      <c r="E295" s="76">
        <f t="shared" si="98"/>
        <v>0</v>
      </c>
      <c r="F295" s="76">
        <f t="shared" si="98"/>
        <v>0</v>
      </c>
      <c r="G295" s="76">
        <f t="shared" si="98"/>
        <v>0</v>
      </c>
      <c r="H295" s="76">
        <f t="shared" si="98"/>
        <v>0</v>
      </c>
      <c r="I295" s="76">
        <f t="shared" si="98"/>
        <v>0</v>
      </c>
      <c r="J295" s="76">
        <f t="shared" si="98"/>
        <v>0</v>
      </c>
      <c r="K295" s="76">
        <f t="shared" si="98"/>
        <v>0</v>
      </c>
      <c r="L295" s="80">
        <f t="shared" si="98"/>
        <v>0</v>
      </c>
      <c r="M295" s="76">
        <f t="shared" si="97"/>
        <v>0</v>
      </c>
    </row>
    <row r="296" spans="1:13" x14ac:dyDescent="0.25">
      <c r="A296" s="1" t="s">
        <v>680</v>
      </c>
      <c r="C296" s="74"/>
      <c r="D296">
        <f t="shared" si="98"/>
        <v>0</v>
      </c>
      <c r="E296">
        <f t="shared" si="98"/>
        <v>0</v>
      </c>
      <c r="F296">
        <f t="shared" si="98"/>
        <v>0</v>
      </c>
      <c r="G296">
        <f t="shared" si="98"/>
        <v>0</v>
      </c>
      <c r="H296">
        <f t="shared" si="98"/>
        <v>0</v>
      </c>
      <c r="I296">
        <f t="shared" si="98"/>
        <v>0</v>
      </c>
      <c r="J296">
        <f t="shared" si="98"/>
        <v>0</v>
      </c>
      <c r="K296">
        <f t="shared" si="98"/>
        <v>0</v>
      </c>
      <c r="L296" s="74">
        <f t="shared" si="98"/>
        <v>0</v>
      </c>
      <c r="M296">
        <f t="shared" si="97"/>
        <v>0</v>
      </c>
    </row>
    <row r="297" spans="1:13" x14ac:dyDescent="0.25">
      <c r="A297" s="28" t="s">
        <v>696</v>
      </c>
      <c r="B297" s="87"/>
      <c r="C297" s="88"/>
      <c r="D297" s="87">
        <f>SUM(D281:D296)</f>
        <v>0</v>
      </c>
      <c r="E297" s="87">
        <f t="shared" ref="E297:L297" si="99">SUM(E281:E296)</f>
        <v>0</v>
      </c>
      <c r="F297" s="87">
        <f t="shared" si="99"/>
        <v>0</v>
      </c>
      <c r="G297" s="87">
        <f t="shared" si="99"/>
        <v>0</v>
      </c>
      <c r="H297" s="87">
        <f t="shared" si="99"/>
        <v>0</v>
      </c>
      <c r="I297" s="87">
        <f t="shared" si="99"/>
        <v>0</v>
      </c>
      <c r="J297" s="87">
        <f t="shared" si="99"/>
        <v>0</v>
      </c>
      <c r="K297" s="87">
        <f t="shared" si="99"/>
        <v>0</v>
      </c>
      <c r="L297" s="88">
        <f t="shared" si="99"/>
        <v>0</v>
      </c>
      <c r="M297" s="91">
        <f t="shared" si="97"/>
        <v>0</v>
      </c>
    </row>
    <row r="299" spans="1:13" x14ac:dyDescent="0.25">
      <c r="A299" s="221" t="s">
        <v>699</v>
      </c>
      <c r="B299" s="221"/>
      <c r="C299" s="222"/>
      <c r="L299" s="74"/>
      <c r="M299">
        <f t="shared" ref="M299:M307" si="100">SUM(D299:L299)</f>
        <v>0</v>
      </c>
    </row>
    <row r="300" spans="1:13" x14ac:dyDescent="0.25">
      <c r="A300" s="28" t="s">
        <v>659</v>
      </c>
      <c r="B300" s="87"/>
      <c r="C300" s="88"/>
      <c r="D300" s="87">
        <f t="shared" ref="D300:L306" si="101">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87">
        <f t="shared" si="101"/>
        <v>0</v>
      </c>
      <c r="F300" s="87">
        <f t="shared" si="101"/>
        <v>0</v>
      </c>
      <c r="G300" s="87">
        <f t="shared" si="101"/>
        <v>0</v>
      </c>
      <c r="H300" s="87">
        <f t="shared" si="101"/>
        <v>0</v>
      </c>
      <c r="I300" s="87">
        <f t="shared" si="101"/>
        <v>0</v>
      </c>
      <c r="J300" s="87">
        <f t="shared" si="101"/>
        <v>0</v>
      </c>
      <c r="K300" s="87">
        <f t="shared" si="101"/>
        <v>0</v>
      </c>
      <c r="L300" s="88">
        <f t="shared" si="101"/>
        <v>0</v>
      </c>
      <c r="M300" s="91">
        <f t="shared" si="100"/>
        <v>0</v>
      </c>
    </row>
    <row r="301" spans="1:13" x14ac:dyDescent="0.25">
      <c r="A301" s="1" t="s">
        <v>681</v>
      </c>
      <c r="C301" s="74"/>
      <c r="D301">
        <f t="shared" si="101"/>
        <v>0</v>
      </c>
      <c r="E301">
        <f t="shared" si="101"/>
        <v>0</v>
      </c>
      <c r="F301">
        <f t="shared" si="101"/>
        <v>0</v>
      </c>
      <c r="G301">
        <f t="shared" si="101"/>
        <v>0</v>
      </c>
      <c r="H301">
        <f t="shared" si="101"/>
        <v>0</v>
      </c>
      <c r="I301">
        <f t="shared" si="101"/>
        <v>0</v>
      </c>
      <c r="J301">
        <f t="shared" si="101"/>
        <v>0</v>
      </c>
      <c r="K301">
        <f t="shared" si="101"/>
        <v>0</v>
      </c>
      <c r="L301" s="74">
        <f t="shared" si="101"/>
        <v>0</v>
      </c>
      <c r="M301">
        <f t="shared" si="100"/>
        <v>0</v>
      </c>
    </row>
    <row r="302" spans="1:13" x14ac:dyDescent="0.25">
      <c r="A302" s="2" t="s">
        <v>682</v>
      </c>
      <c r="B302" s="76"/>
      <c r="C302" s="80"/>
      <c r="D302" s="76">
        <f t="shared" si="101"/>
        <v>0</v>
      </c>
      <c r="E302" s="76">
        <f t="shared" si="101"/>
        <v>0</v>
      </c>
      <c r="F302" s="76">
        <f t="shared" si="101"/>
        <v>0</v>
      </c>
      <c r="G302" s="76">
        <f t="shared" si="101"/>
        <v>0</v>
      </c>
      <c r="H302" s="76">
        <f t="shared" si="101"/>
        <v>0</v>
      </c>
      <c r="I302" s="76">
        <f t="shared" si="101"/>
        <v>0</v>
      </c>
      <c r="J302" s="76">
        <f t="shared" si="101"/>
        <v>0</v>
      </c>
      <c r="K302" s="76">
        <f t="shared" si="101"/>
        <v>0</v>
      </c>
      <c r="L302" s="80">
        <f t="shared" si="101"/>
        <v>0</v>
      </c>
      <c r="M302" s="76">
        <f t="shared" si="100"/>
        <v>0</v>
      </c>
    </row>
    <row r="303" spans="1:13" x14ac:dyDescent="0.25">
      <c r="A303" s="1" t="s">
        <v>683</v>
      </c>
      <c r="C303" s="74"/>
      <c r="D303">
        <f t="shared" si="101"/>
        <v>0</v>
      </c>
      <c r="E303">
        <f t="shared" si="101"/>
        <v>0</v>
      </c>
      <c r="F303">
        <f t="shared" si="101"/>
        <v>0</v>
      </c>
      <c r="G303">
        <f t="shared" si="101"/>
        <v>0</v>
      </c>
      <c r="H303">
        <f t="shared" si="101"/>
        <v>0</v>
      </c>
      <c r="I303">
        <f t="shared" si="101"/>
        <v>0</v>
      </c>
      <c r="J303">
        <f t="shared" si="101"/>
        <v>0</v>
      </c>
      <c r="K303">
        <f t="shared" si="101"/>
        <v>0</v>
      </c>
      <c r="L303" s="74">
        <f t="shared" si="101"/>
        <v>0</v>
      </c>
      <c r="M303">
        <f t="shared" si="100"/>
        <v>0</v>
      </c>
    </row>
    <row r="304" spans="1:13" x14ac:dyDescent="0.25">
      <c r="A304" s="2" t="s">
        <v>648</v>
      </c>
      <c r="B304" s="76"/>
      <c r="C304" s="80"/>
      <c r="D304" s="76">
        <f t="shared" si="101"/>
        <v>0</v>
      </c>
      <c r="E304" s="76">
        <f t="shared" si="101"/>
        <v>0</v>
      </c>
      <c r="F304" s="76">
        <f t="shared" si="101"/>
        <v>0</v>
      </c>
      <c r="G304" s="76">
        <f t="shared" si="101"/>
        <v>0</v>
      </c>
      <c r="H304" s="76">
        <f t="shared" si="101"/>
        <v>0</v>
      </c>
      <c r="I304" s="76">
        <f t="shared" si="101"/>
        <v>0</v>
      </c>
      <c r="J304" s="76">
        <f t="shared" si="101"/>
        <v>0</v>
      </c>
      <c r="K304" s="76">
        <f t="shared" si="101"/>
        <v>0</v>
      </c>
      <c r="L304" s="80">
        <f t="shared" si="101"/>
        <v>0</v>
      </c>
      <c r="M304" s="76">
        <f t="shared" si="100"/>
        <v>0</v>
      </c>
    </row>
    <row r="305" spans="1:13" x14ac:dyDescent="0.25">
      <c r="A305" s="1" t="s">
        <v>684</v>
      </c>
      <c r="C305" s="74"/>
      <c r="D305">
        <f t="shared" si="101"/>
        <v>0</v>
      </c>
      <c r="E305">
        <f t="shared" si="101"/>
        <v>0</v>
      </c>
      <c r="F305">
        <f t="shared" si="101"/>
        <v>0</v>
      </c>
      <c r="G305">
        <f t="shared" si="101"/>
        <v>0</v>
      </c>
      <c r="H305">
        <f t="shared" si="101"/>
        <v>0</v>
      </c>
      <c r="I305">
        <f t="shared" si="101"/>
        <v>0</v>
      </c>
      <c r="J305">
        <f t="shared" si="101"/>
        <v>0</v>
      </c>
      <c r="K305">
        <f t="shared" si="101"/>
        <v>0</v>
      </c>
      <c r="L305" s="74">
        <f t="shared" si="101"/>
        <v>0</v>
      </c>
      <c r="M305">
        <f t="shared" si="100"/>
        <v>0</v>
      </c>
    </row>
    <row r="306" spans="1:13" x14ac:dyDescent="0.25">
      <c r="A306" s="2" t="s">
        <v>685</v>
      </c>
      <c r="B306" s="76"/>
      <c r="C306" s="80"/>
      <c r="D306" s="76">
        <f t="shared" si="101"/>
        <v>0</v>
      </c>
      <c r="E306" s="76">
        <f t="shared" si="101"/>
        <v>0</v>
      </c>
      <c r="F306" s="76">
        <f t="shared" si="101"/>
        <v>0</v>
      </c>
      <c r="G306" s="76">
        <f t="shared" si="101"/>
        <v>0</v>
      </c>
      <c r="H306" s="76">
        <f t="shared" si="101"/>
        <v>0</v>
      </c>
      <c r="I306" s="76">
        <f t="shared" si="101"/>
        <v>0</v>
      </c>
      <c r="J306" s="76">
        <f t="shared" si="101"/>
        <v>0</v>
      </c>
      <c r="K306" s="76">
        <f t="shared" si="101"/>
        <v>0</v>
      </c>
      <c r="L306" s="80">
        <f t="shared" si="101"/>
        <v>0</v>
      </c>
      <c r="M306" s="76">
        <f t="shared" si="100"/>
        <v>0</v>
      </c>
    </row>
    <row r="307" spans="1:13" x14ac:dyDescent="0.25">
      <c r="A307" s="81" t="s">
        <v>697</v>
      </c>
      <c r="B307" s="82"/>
      <c r="C307" s="83"/>
      <c r="D307" s="82">
        <f>SUM(D300:D306)</f>
        <v>0</v>
      </c>
      <c r="E307" s="82">
        <f t="shared" ref="E307:L307" si="102">SUM(E300:E306)</f>
        <v>0</v>
      </c>
      <c r="F307" s="82">
        <f t="shared" si="102"/>
        <v>0</v>
      </c>
      <c r="G307" s="82">
        <f t="shared" si="102"/>
        <v>0</v>
      </c>
      <c r="H307" s="82">
        <f t="shared" si="102"/>
        <v>0</v>
      </c>
      <c r="I307" s="82">
        <f t="shared" si="102"/>
        <v>0</v>
      </c>
      <c r="J307" s="82">
        <f t="shared" si="102"/>
        <v>0</v>
      </c>
      <c r="K307" s="82">
        <f t="shared" si="102"/>
        <v>0</v>
      </c>
      <c r="L307" s="83">
        <f t="shared" si="102"/>
        <v>0</v>
      </c>
      <c r="M307" s="90">
        <f t="shared" si="100"/>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N269:O269"/>
    <mergeCell ref="A280:C280"/>
    <mergeCell ref="A299:C299"/>
    <mergeCell ref="D254:E254"/>
    <mergeCell ref="F254:G254"/>
    <mergeCell ref="A255:C255"/>
    <mergeCell ref="A265:Q266"/>
    <mergeCell ref="A267:Q267"/>
    <mergeCell ref="A268:C268"/>
    <mergeCell ref="N268:O268"/>
    <mergeCell ref="P268:Q268"/>
    <mergeCell ref="D241:F241"/>
    <mergeCell ref="G241:I241"/>
    <mergeCell ref="J241:L241"/>
    <mergeCell ref="A242:C242"/>
    <mergeCell ref="N244:P253"/>
    <mergeCell ref="A252:G252"/>
    <mergeCell ref="D253:E253"/>
    <mergeCell ref="F253:G253"/>
    <mergeCell ref="A227:B227"/>
    <mergeCell ref="A237:Q238"/>
    <mergeCell ref="A239:L239"/>
    <mergeCell ref="M239:N239"/>
    <mergeCell ref="O239:Q239"/>
    <mergeCell ref="D240:F240"/>
    <mergeCell ref="G240:I240"/>
    <mergeCell ref="J240:L240"/>
    <mergeCell ref="M240:N240"/>
    <mergeCell ref="A215:B215"/>
    <mergeCell ref="N217:P223"/>
    <mergeCell ref="A225:Q225"/>
    <mergeCell ref="C226:E226"/>
    <mergeCell ref="F226:H226"/>
    <mergeCell ref="I226:L226"/>
    <mergeCell ref="M226:P226"/>
    <mergeCell ref="A212:Q212"/>
    <mergeCell ref="D213:L213"/>
    <mergeCell ref="M213:N213"/>
    <mergeCell ref="O213:Q213"/>
    <mergeCell ref="C214:E214"/>
    <mergeCell ref="F214:H214"/>
    <mergeCell ref="I214:K214"/>
    <mergeCell ref="M214:N214"/>
    <mergeCell ref="D190:E190"/>
    <mergeCell ref="F190:G190"/>
    <mergeCell ref="D191:E191"/>
    <mergeCell ref="F191:G191"/>
    <mergeCell ref="A192:C192"/>
    <mergeCell ref="A210:Q211"/>
    <mergeCell ref="D169:F169"/>
    <mergeCell ref="G169:I169"/>
    <mergeCell ref="J169:L169"/>
    <mergeCell ref="A170:C170"/>
    <mergeCell ref="N172:P186"/>
    <mergeCell ref="A189:L189"/>
    <mergeCell ref="A167:L167"/>
    <mergeCell ref="M167:N167"/>
    <mergeCell ref="O167:Q167"/>
    <mergeCell ref="D168:F168"/>
    <mergeCell ref="G168:I168"/>
    <mergeCell ref="J168:L168"/>
    <mergeCell ref="M168:N168"/>
    <mergeCell ref="D145:F145"/>
    <mergeCell ref="G145:I145"/>
    <mergeCell ref="J145:M145"/>
    <mergeCell ref="N145:Q145"/>
    <mergeCell ref="A146:C146"/>
    <mergeCell ref="A165:Q166"/>
    <mergeCell ref="D124:F124"/>
    <mergeCell ref="G124:I124"/>
    <mergeCell ref="J124:L124"/>
    <mergeCell ref="A125:C125"/>
    <mergeCell ref="N127:P135"/>
    <mergeCell ref="A144:Q144"/>
    <mergeCell ref="A120:Q121"/>
    <mergeCell ref="A122:L122"/>
    <mergeCell ref="M122:N122"/>
    <mergeCell ref="O122:Q122"/>
    <mergeCell ref="D123:L123"/>
    <mergeCell ref="M123:N123"/>
    <mergeCell ref="B106:D106"/>
    <mergeCell ref="E106:G106"/>
    <mergeCell ref="H106:J106"/>
    <mergeCell ref="K106:L106"/>
    <mergeCell ref="B107:D107"/>
    <mergeCell ref="E107:G107"/>
    <mergeCell ref="K107:L107"/>
    <mergeCell ref="B98:C98"/>
    <mergeCell ref="B99:C99"/>
    <mergeCell ref="B100:C100"/>
    <mergeCell ref="B101:C101"/>
    <mergeCell ref="A102:Q102"/>
    <mergeCell ref="A103:Q103"/>
    <mergeCell ref="B92:C92"/>
    <mergeCell ref="B93:C93"/>
    <mergeCell ref="B94:C94"/>
    <mergeCell ref="B95:C95"/>
    <mergeCell ref="B96:C96"/>
    <mergeCell ref="B97:C97"/>
    <mergeCell ref="A88:M89"/>
    <mergeCell ref="N88:O88"/>
    <mergeCell ref="P88:Q88"/>
    <mergeCell ref="N89:O89"/>
    <mergeCell ref="A90:A91"/>
    <mergeCell ref="B90:C91"/>
    <mergeCell ref="D90:L90"/>
    <mergeCell ref="M90:M91"/>
    <mergeCell ref="A86:Q87"/>
    <mergeCell ref="M48:Q48"/>
    <mergeCell ref="K49:L49"/>
    <mergeCell ref="A52:Q53"/>
    <mergeCell ref="A54:J54"/>
    <mergeCell ref="B55:J55"/>
    <mergeCell ref="B56:D56"/>
    <mergeCell ref="E56:G56"/>
    <mergeCell ref="H56:J56"/>
    <mergeCell ref="N56:P66"/>
    <mergeCell ref="K48:L48"/>
    <mergeCell ref="A70:Q70"/>
    <mergeCell ref="B71:D71"/>
    <mergeCell ref="E71:G71"/>
    <mergeCell ref="H71:K71"/>
    <mergeCell ref="L71:O71"/>
    <mergeCell ref="M34:P44"/>
    <mergeCell ref="I35:J36"/>
    <mergeCell ref="K35:K36"/>
    <mergeCell ref="I37:J37"/>
    <mergeCell ref="I38:J38"/>
    <mergeCell ref="I41:J41"/>
    <mergeCell ref="I42:J43"/>
    <mergeCell ref="K42:K43"/>
    <mergeCell ref="F28:K28"/>
    <mergeCell ref="F30:G30"/>
    <mergeCell ref="H30:I30"/>
    <mergeCell ref="J30:K30"/>
    <mergeCell ref="F31:G31"/>
    <mergeCell ref="H31:I31"/>
    <mergeCell ref="J31:K31"/>
    <mergeCell ref="I39:J39"/>
    <mergeCell ref="I40:J40"/>
    <mergeCell ref="F32:G32"/>
    <mergeCell ref="H32:I32"/>
    <mergeCell ref="J32:K32"/>
    <mergeCell ref="C34:F34"/>
    <mergeCell ref="I34:K34"/>
    <mergeCell ref="F24:G24"/>
    <mergeCell ref="H24:I24"/>
    <mergeCell ref="J24:K24"/>
    <mergeCell ref="L24:M24"/>
    <mergeCell ref="F25:G25"/>
    <mergeCell ref="H25:I25"/>
    <mergeCell ref="J25:K25"/>
    <mergeCell ref="L25:M25"/>
    <mergeCell ref="F22:G22"/>
    <mergeCell ref="H22:I22"/>
    <mergeCell ref="J22:K22"/>
    <mergeCell ref="L22:M22"/>
    <mergeCell ref="F23:G23"/>
    <mergeCell ref="H23:I23"/>
    <mergeCell ref="J23:K23"/>
    <mergeCell ref="L23:M23"/>
    <mergeCell ref="F20:G20"/>
    <mergeCell ref="H20:I20"/>
    <mergeCell ref="J20:K20"/>
    <mergeCell ref="L20:M20"/>
    <mergeCell ref="F21:G21"/>
    <mergeCell ref="H21:I21"/>
    <mergeCell ref="J21:K21"/>
    <mergeCell ref="L21:M21"/>
    <mergeCell ref="F18:G18"/>
    <mergeCell ref="H18:I18"/>
    <mergeCell ref="J18:K18"/>
    <mergeCell ref="L18:M18"/>
    <mergeCell ref="F19:G19"/>
    <mergeCell ref="H19:I19"/>
    <mergeCell ref="J19:K19"/>
    <mergeCell ref="L19:M19"/>
    <mergeCell ref="F17:G17"/>
    <mergeCell ref="H17:I17"/>
    <mergeCell ref="J17:K17"/>
    <mergeCell ref="L17:M17"/>
    <mergeCell ref="A12:Q12"/>
    <mergeCell ref="A13:Q13"/>
    <mergeCell ref="F15:G15"/>
    <mergeCell ref="H15:I15"/>
    <mergeCell ref="J15:K15"/>
    <mergeCell ref="L15:M15"/>
    <mergeCell ref="A3:Q3"/>
    <mergeCell ref="A4:Q4"/>
    <mergeCell ref="A5:Q6"/>
    <mergeCell ref="C8:O8"/>
    <mergeCell ref="C9:O9"/>
    <mergeCell ref="C10:O10"/>
    <mergeCell ref="F16:G16"/>
    <mergeCell ref="H16:I16"/>
    <mergeCell ref="J16:K16"/>
    <mergeCell ref="L16:M16"/>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theme="5" tint="0.79998168889431442"/>
    <pageSetUpPr fitToPage="1"/>
  </sheetPr>
  <dimension ref="A2:AE307"/>
  <sheetViews>
    <sheetView tabSelected="1" view="pageBreakPreview" topLeftCell="A16" zoomScale="78" zoomScaleNormal="100" zoomScaleSheetLayoutView="78" zoomScalePageLayoutView="60" workbookViewId="0">
      <selection activeCell="C9" sqref="C9:O9"/>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570312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152" t="s">
        <v>638</v>
      </c>
      <c r="B3" s="217"/>
      <c r="C3" s="217"/>
      <c r="D3" s="217"/>
      <c r="E3" s="217"/>
      <c r="F3" s="217"/>
      <c r="G3" s="217"/>
      <c r="H3" s="217"/>
      <c r="I3" s="217"/>
      <c r="J3" s="217"/>
      <c r="K3" s="217"/>
      <c r="L3" s="217"/>
      <c r="M3" s="217"/>
      <c r="N3" s="217"/>
      <c r="O3" s="217"/>
      <c r="P3" s="217"/>
      <c r="Q3" s="217"/>
    </row>
    <row r="4" spans="1:17" ht="26.1" customHeight="1" x14ac:dyDescent="0.25">
      <c r="A4" s="217" t="s">
        <v>585</v>
      </c>
      <c r="B4" s="217"/>
      <c r="C4" s="217"/>
      <c r="D4" s="217"/>
      <c r="E4" s="217"/>
      <c r="F4" s="217"/>
      <c r="G4" s="217"/>
      <c r="H4" s="217"/>
      <c r="I4" s="217"/>
      <c r="J4" s="217"/>
      <c r="K4" s="217"/>
      <c r="L4" s="217"/>
      <c r="M4" s="217"/>
      <c r="N4" s="217"/>
      <c r="O4" s="217"/>
      <c r="P4" s="217"/>
      <c r="Q4" s="217"/>
    </row>
    <row r="5" spans="1:17" ht="17.649999999999999" customHeight="1" x14ac:dyDescent="0.25">
      <c r="A5" s="227" t="s">
        <v>632</v>
      </c>
      <c r="B5" s="227"/>
      <c r="C5" s="227"/>
      <c r="D5" s="227"/>
      <c r="E5" s="227"/>
      <c r="F5" s="227"/>
      <c r="G5" s="227"/>
      <c r="H5" s="227"/>
      <c r="I5" s="227"/>
      <c r="J5" s="227"/>
      <c r="K5" s="227"/>
      <c r="L5" s="227"/>
      <c r="M5" s="227"/>
      <c r="N5" s="227"/>
      <c r="O5" s="227"/>
      <c r="P5" s="227"/>
      <c r="Q5" s="227"/>
    </row>
    <row r="6" spans="1:17" ht="22.15" customHeight="1" x14ac:dyDescent="0.25">
      <c r="A6" s="227"/>
      <c r="B6" s="227"/>
      <c r="C6" s="227"/>
      <c r="D6" s="227"/>
      <c r="E6" s="227"/>
      <c r="F6" s="227"/>
      <c r="G6" s="227"/>
      <c r="H6" s="227"/>
      <c r="I6" s="227"/>
      <c r="J6" s="227"/>
      <c r="K6" s="227"/>
      <c r="L6" s="227"/>
      <c r="M6" s="227"/>
      <c r="N6" s="227"/>
      <c r="O6" s="227"/>
      <c r="P6" s="227"/>
      <c r="Q6" s="227"/>
    </row>
    <row r="7" spans="1:17" ht="15.75" thickBot="1" x14ac:dyDescent="0.3"/>
    <row r="8" spans="1:17" ht="36" x14ac:dyDescent="0.3">
      <c r="A8" s="138" t="s">
        <v>740</v>
      </c>
      <c r="B8" s="139" t="s">
        <v>744</v>
      </c>
      <c r="C8" s="200" t="str">
        <f>$B$8&amp;" Internal Affairs Summary"</f>
        <v>Q4 Internal Affairs Summary</v>
      </c>
      <c r="D8" s="200"/>
      <c r="E8" s="200"/>
      <c r="F8" s="200"/>
      <c r="G8" s="200"/>
      <c r="H8" s="200"/>
      <c r="I8" s="200"/>
      <c r="J8" s="200"/>
      <c r="K8" s="200"/>
      <c r="L8" s="200"/>
      <c r="M8" s="200"/>
      <c r="N8" s="200"/>
      <c r="O8" s="200"/>
    </row>
    <row r="9" spans="1:17" ht="33" customHeight="1" x14ac:dyDescent="0.3">
      <c r="A9" s="140" t="s">
        <v>619</v>
      </c>
      <c r="B9" s="141">
        <f>_xlfn.SWITCH($B$8, "Q1", DATE(M49, 1, 1), "Q2", DATE($M$49, 4, 1), "Q3", DATE($M$49, 7, 1), "Q4", DATE($M$49, 10, 1), DATE(M49, 1, 1))</f>
        <v>45200</v>
      </c>
      <c r="C9" s="244">
        <v>2023</v>
      </c>
      <c r="D9" s="200"/>
      <c r="E9" s="200"/>
      <c r="F9" s="200"/>
      <c r="G9" s="200"/>
      <c r="H9" s="200"/>
      <c r="I9" s="200"/>
      <c r="J9" s="200"/>
      <c r="K9" s="200"/>
      <c r="L9" s="200"/>
      <c r="M9" s="200"/>
      <c r="N9" s="200"/>
      <c r="O9" s="200"/>
      <c r="P9" s="134"/>
      <c r="Q9" s="134"/>
    </row>
    <row r="10" spans="1:17" ht="21" customHeight="1" thickBot="1" x14ac:dyDescent="0.35">
      <c r="A10" s="142" t="s">
        <v>620</v>
      </c>
      <c r="B10" s="143">
        <f>_xlfn.SWITCH($B$8, "Q1", DATE(M49, 3, 31), "Q2", DATE($M$49, 6, 30), "Q3", DATE($M$49, 9, 30), "Q4", DATE($M$49, 12, 31), DATE($M$49, 12, 31))</f>
        <v>45291</v>
      </c>
      <c r="C10" s="245" t="str">
        <f>"Internal Affairs: "&amp;$B$8&amp;" Snapshot"</f>
        <v>Internal Affairs: Q4 Snapshot</v>
      </c>
      <c r="D10" s="246"/>
      <c r="E10" s="246"/>
      <c r="F10" s="246"/>
      <c r="G10" s="246"/>
      <c r="H10" s="246"/>
      <c r="I10" s="246"/>
      <c r="J10" s="246"/>
      <c r="K10" s="246"/>
      <c r="L10" s="246"/>
      <c r="M10" s="246"/>
      <c r="N10" s="246"/>
      <c r="O10" s="246"/>
      <c r="P10" s="134"/>
      <c r="Q10" s="134"/>
    </row>
    <row r="12" spans="1:17" ht="18.75" x14ac:dyDescent="0.3">
      <c r="A12" s="181" t="str">
        <f>"This sheet contains some top-line facts and figures for Internal Affairs cases closed in "&amp;$B$8&amp;"."</f>
        <v>This sheet contains some top-line facts and figures for Internal Affairs cases closed in Q4.</v>
      </c>
      <c r="B12" s="217"/>
      <c r="C12" s="217"/>
      <c r="D12" s="217"/>
      <c r="E12" s="217"/>
      <c r="F12" s="217"/>
      <c r="G12" s="217"/>
      <c r="H12" s="217"/>
      <c r="I12" s="217"/>
      <c r="J12" s="217"/>
      <c r="K12" s="217"/>
      <c r="L12" s="217"/>
      <c r="M12" s="217"/>
      <c r="N12" s="217"/>
      <c r="O12" s="217"/>
      <c r="P12" s="217"/>
      <c r="Q12" s="217"/>
    </row>
    <row r="13" spans="1:17" ht="18.75" x14ac:dyDescent="0.3">
      <c r="A13" s="181" t="s">
        <v>704</v>
      </c>
      <c r="B13" s="181"/>
      <c r="C13" s="181"/>
      <c r="D13" s="181"/>
      <c r="E13" s="181"/>
      <c r="F13" s="181"/>
      <c r="G13" s="181"/>
      <c r="H13" s="181"/>
      <c r="I13" s="181"/>
      <c r="J13" s="181"/>
      <c r="K13" s="181"/>
      <c r="L13" s="181"/>
      <c r="M13" s="181"/>
      <c r="N13" s="181"/>
      <c r="O13" s="181"/>
      <c r="P13" s="181"/>
      <c r="Q13" s="181"/>
    </row>
    <row r="15" spans="1:17" ht="40.5" customHeight="1" x14ac:dyDescent="0.25">
      <c r="A15" s="103"/>
      <c r="B15" s="103"/>
      <c r="C15" s="103"/>
      <c r="D15" s="103"/>
      <c r="E15" s="104"/>
      <c r="F15" s="218" t="s">
        <v>705</v>
      </c>
      <c r="G15" s="219"/>
      <c r="H15" s="195" t="s">
        <v>706</v>
      </c>
      <c r="I15" s="195"/>
      <c r="J15" s="195" t="s">
        <v>707</v>
      </c>
      <c r="K15" s="195"/>
      <c r="L15" s="195" t="s">
        <v>702</v>
      </c>
      <c r="M15" s="195"/>
      <c r="N15" s="103"/>
      <c r="O15" s="103"/>
      <c r="P15" s="103"/>
      <c r="Q15" s="103"/>
    </row>
    <row r="16" spans="1:17" ht="18.75" x14ac:dyDescent="0.3">
      <c r="C16" s="82"/>
      <c r="D16" s="82"/>
      <c r="E16" s="99" t="s">
        <v>658</v>
      </c>
      <c r="F16" s="204">
        <f t="shared" ref="F16:F24" si="0">COUNTIFS(PendingMSO,$E16,PendingCloseDate,"&gt;="&amp;$B$9,PendingCloseDate,"&lt;="&amp;$B$10) + COUNTIFS(OpenedMSO,$E16,OpenedCloseDate,"&gt;="&amp;$B$9,OpenedCloseDate,"&lt;="&amp;$B$10)</f>
        <v>0</v>
      </c>
      <c r="G16" s="207"/>
      <c r="H16" s="205">
        <f t="shared" ref="H16:H24" si="1">COUNTIFS(PendingMSO,$E16,PendingMSOMatch,"Yes",PendingCloseDate,"&gt;="&amp;$B$9,PendingCloseDate,"&lt;="&amp;$B$10) + COUNTIFS(OpenedMSO,$E16,OpenedMSOMatch,"Yes",OpenedCloseDate,"&gt;="&amp;$B$9,OpenedCloseDate,"&lt;="&amp;$B$10)</f>
        <v>0</v>
      </c>
      <c r="I16" s="205"/>
      <c r="J16" s="205">
        <f t="shared" ref="J16:J24" si="2">COUNTIFS(PendingMSO,$E16,PendingMSOMatch, "No", PendingInternalDisposition, "Sustained", PendingCloseDate,"&gt;="&amp;$B$9,PendingCloseDate,"&lt;="&amp;$B$10) + COUNTIFS(OpenedMSO,$E16, OpenedMSOMatch, "No", OpenedInternalDisposition, "Sustained", OpenedCloseDate,"&gt;="&amp;$B$9,OpenedCloseDate,"&lt;="&amp;$B$10)</f>
        <v>0</v>
      </c>
      <c r="K16" s="205"/>
      <c r="L16" s="205">
        <f t="shared" ref="L16:L24" si="3">COUNTIFS(PendingMSO,$E16,PendingInternalDisposition, "&lt;&gt;Sustained", PendingCloseDate,"&gt;="&amp;$B$9,PendingCloseDate,"&lt;="&amp;$B$10) + COUNTIFS(OpenedMSO,$E16,OpenedInternalDisposition, "&lt;&gt;Sustained", OpenedCloseDate,"&gt;="&amp;$B$9,OpenedCloseDate,"&lt;="&amp;$B$10)</f>
        <v>0</v>
      </c>
      <c r="M16" s="205"/>
    </row>
    <row r="17" spans="3:16" ht="18.75" x14ac:dyDescent="0.3">
      <c r="C17" s="76"/>
      <c r="D17" s="76"/>
      <c r="E17" s="100" t="s">
        <v>651</v>
      </c>
      <c r="F17" s="209">
        <f t="shared" si="0"/>
        <v>0</v>
      </c>
      <c r="G17" s="184"/>
      <c r="H17" s="183">
        <f t="shared" si="1"/>
        <v>0</v>
      </c>
      <c r="I17" s="183"/>
      <c r="J17" s="183">
        <f t="shared" si="2"/>
        <v>0</v>
      </c>
      <c r="K17" s="183"/>
      <c r="L17" s="183">
        <f t="shared" si="3"/>
        <v>0</v>
      </c>
      <c r="M17" s="183"/>
    </row>
    <row r="18" spans="3:16" ht="18.75" x14ac:dyDescent="0.3">
      <c r="E18" s="101" t="s">
        <v>652</v>
      </c>
      <c r="F18" s="208">
        <f t="shared" si="0"/>
        <v>1</v>
      </c>
      <c r="G18" s="182"/>
      <c r="H18" s="181">
        <f t="shared" si="1"/>
        <v>0</v>
      </c>
      <c r="I18" s="181"/>
      <c r="J18" s="181">
        <f t="shared" si="2"/>
        <v>0</v>
      </c>
      <c r="K18" s="181"/>
      <c r="L18" s="181">
        <f t="shared" si="3"/>
        <v>1</v>
      </c>
      <c r="M18" s="181"/>
    </row>
    <row r="19" spans="3:16" ht="18.75" x14ac:dyDescent="0.3">
      <c r="C19" s="76"/>
      <c r="D19" s="76"/>
      <c r="E19" s="100" t="s">
        <v>653</v>
      </c>
      <c r="F19" s="209">
        <f t="shared" si="0"/>
        <v>0</v>
      </c>
      <c r="G19" s="184"/>
      <c r="H19" s="183">
        <f t="shared" si="1"/>
        <v>0</v>
      </c>
      <c r="I19" s="183"/>
      <c r="J19" s="183">
        <f t="shared" si="2"/>
        <v>0</v>
      </c>
      <c r="K19" s="183"/>
      <c r="L19" s="183">
        <f t="shared" si="3"/>
        <v>0</v>
      </c>
      <c r="M19" s="183"/>
    </row>
    <row r="20" spans="3:16" ht="18.75" x14ac:dyDescent="0.3">
      <c r="E20" s="101" t="s">
        <v>654</v>
      </c>
      <c r="F20" s="208">
        <f t="shared" si="0"/>
        <v>0</v>
      </c>
      <c r="G20" s="182"/>
      <c r="H20" s="181">
        <f t="shared" si="1"/>
        <v>0</v>
      </c>
      <c r="I20" s="181"/>
      <c r="J20" s="181">
        <f t="shared" si="2"/>
        <v>0</v>
      </c>
      <c r="K20" s="181"/>
      <c r="L20" s="181">
        <f t="shared" si="3"/>
        <v>0</v>
      </c>
      <c r="M20" s="181"/>
    </row>
    <row r="21" spans="3:16" ht="18.75" x14ac:dyDescent="0.3">
      <c r="C21" s="76"/>
      <c r="D21" s="76"/>
      <c r="E21" s="100" t="s">
        <v>655</v>
      </c>
      <c r="F21" s="209">
        <f t="shared" si="0"/>
        <v>0</v>
      </c>
      <c r="G21" s="184"/>
      <c r="H21" s="183">
        <f t="shared" si="1"/>
        <v>0</v>
      </c>
      <c r="I21" s="183"/>
      <c r="J21" s="183">
        <f t="shared" si="2"/>
        <v>0</v>
      </c>
      <c r="K21" s="183"/>
      <c r="L21" s="183">
        <f t="shared" si="3"/>
        <v>0</v>
      </c>
      <c r="M21" s="183"/>
    </row>
    <row r="22" spans="3:16" ht="18.75" x14ac:dyDescent="0.3">
      <c r="E22" s="101" t="s">
        <v>656</v>
      </c>
      <c r="F22" s="208">
        <f t="shared" si="0"/>
        <v>0</v>
      </c>
      <c r="G22" s="182"/>
      <c r="H22" s="181">
        <f t="shared" si="1"/>
        <v>0</v>
      </c>
      <c r="I22" s="181"/>
      <c r="J22" s="181">
        <f t="shared" si="2"/>
        <v>0</v>
      </c>
      <c r="K22" s="181"/>
      <c r="L22" s="181">
        <f t="shared" si="3"/>
        <v>0</v>
      </c>
      <c r="M22" s="181"/>
    </row>
    <row r="23" spans="3:16" ht="18.75" x14ac:dyDescent="0.3">
      <c r="C23" s="76"/>
      <c r="D23" s="76"/>
      <c r="E23" s="100" t="s">
        <v>5</v>
      </c>
      <c r="F23" s="209">
        <f t="shared" si="0"/>
        <v>0</v>
      </c>
      <c r="G23" s="184"/>
      <c r="H23" s="183">
        <f t="shared" si="1"/>
        <v>0</v>
      </c>
      <c r="I23" s="183"/>
      <c r="J23" s="183">
        <f t="shared" si="2"/>
        <v>0</v>
      </c>
      <c r="K23" s="183"/>
      <c r="L23" s="183">
        <f t="shared" si="3"/>
        <v>0</v>
      </c>
      <c r="M23" s="183"/>
    </row>
    <row r="24" spans="3:16" ht="18.75" x14ac:dyDescent="0.3">
      <c r="E24" s="101" t="s">
        <v>657</v>
      </c>
      <c r="F24" s="208">
        <f t="shared" si="0"/>
        <v>12</v>
      </c>
      <c r="G24" s="182"/>
      <c r="H24" s="181">
        <f t="shared" si="1"/>
        <v>2</v>
      </c>
      <c r="I24" s="181"/>
      <c r="J24" s="181">
        <f t="shared" si="2"/>
        <v>1</v>
      </c>
      <c r="K24" s="181"/>
      <c r="L24" s="181">
        <f t="shared" si="3"/>
        <v>9</v>
      </c>
      <c r="M24" s="181"/>
    </row>
    <row r="25" spans="3:16" ht="18.75" x14ac:dyDescent="0.3">
      <c r="C25" s="87"/>
      <c r="D25" s="87"/>
      <c r="E25" s="102" t="s">
        <v>615</v>
      </c>
      <c r="F25" s="214">
        <f>SUM(F16:F24)</f>
        <v>13</v>
      </c>
      <c r="G25" s="215"/>
      <c r="H25" s="216">
        <f t="shared" ref="H25" si="4">SUM(H16:H24)</f>
        <v>2</v>
      </c>
      <c r="I25" s="216"/>
      <c r="J25" s="216">
        <f>SUM(J16:J24)</f>
        <v>1</v>
      </c>
      <c r="K25" s="216"/>
      <c r="L25" s="216">
        <f>SUM(L16:L24)</f>
        <v>10</v>
      </c>
      <c r="M25" s="216"/>
    </row>
    <row r="28" spans="3:16" ht="21" x14ac:dyDescent="0.35">
      <c r="F28" s="201" t="str">
        <f>"Distribution of sources for complaints closed in "&amp;$B$8</f>
        <v>Distribution of sources for complaints closed in Q4</v>
      </c>
      <c r="G28" s="201"/>
      <c r="H28" s="201"/>
      <c r="I28" s="201"/>
      <c r="J28" s="201"/>
      <c r="K28" s="201"/>
      <c r="L28" s="116"/>
      <c r="M28" s="115"/>
      <c r="N28" s="115"/>
      <c r="O28" s="115"/>
      <c r="P28" s="115"/>
    </row>
    <row r="29" spans="3:16" ht="18.75" x14ac:dyDescent="0.3">
      <c r="F29" s="111"/>
      <c r="G29" s="111"/>
      <c r="H29" s="111"/>
      <c r="I29" s="111"/>
      <c r="J29" s="111"/>
      <c r="K29" s="111"/>
      <c r="L29" s="115"/>
      <c r="M29" s="115"/>
      <c r="N29" s="115"/>
      <c r="O29" s="115"/>
      <c r="P29" s="115"/>
    </row>
    <row r="30" spans="3:16" ht="18.75" x14ac:dyDescent="0.3">
      <c r="F30" s="202" t="s">
        <v>26</v>
      </c>
      <c r="G30" s="202"/>
      <c r="H30" s="203" t="s">
        <v>28</v>
      </c>
      <c r="I30" s="203"/>
      <c r="J30" s="202" t="s">
        <v>27</v>
      </c>
      <c r="K30" s="202"/>
      <c r="L30" s="115"/>
      <c r="M30" s="115"/>
      <c r="N30" s="115"/>
      <c r="O30" s="115"/>
      <c r="P30" s="115"/>
    </row>
    <row r="31" spans="3:16" ht="18.75" x14ac:dyDescent="0.3">
      <c r="E31" s="135" t="s">
        <v>708</v>
      </c>
      <c r="F31" s="204">
        <f>COUNTIFS(PendingComplaintSource, F30, PendingCloseDate,"&gt;="&amp;$B$9,PendingCloseDate,"&lt;="&amp;$B$10) + COUNTIFS(OpenedComplaintSource, F30, OpenedCloseDate,"&gt;="&amp;$B$9,OpenedCloseDate,"&lt;="&amp;$B$10)</f>
        <v>2</v>
      </c>
      <c r="G31" s="205"/>
      <c r="H31" s="206">
        <f>COUNTIFS(PendingComplaintSource, H30, PendingCloseDate,"&gt;="&amp;$B$9,PendingCloseDate,"&lt;="&amp;$B$10) + COUNTIFS(OpenedComplaintSource, H30, OpenedCloseDate,"&gt;="&amp;$B$9,OpenedCloseDate,"&lt;="&amp;$B$10)</f>
        <v>11</v>
      </c>
      <c r="I31" s="206"/>
      <c r="J31" s="205">
        <f>COUNTIFS(PendingComplaintSource, J30, PendingCloseDate,"&gt;="&amp;$B$9,PendingCloseDate,"&lt;="&amp;$B$10) + COUNTIFS(OpenedComplaintSource, J30, OpenedCloseDate,"&gt;="&amp;$B$9,OpenedCloseDate,"&lt;="&amp;$B$10)</f>
        <v>0</v>
      </c>
      <c r="K31" s="207"/>
      <c r="L31" s="115"/>
      <c r="M31" s="115"/>
      <c r="N31" s="115"/>
      <c r="O31" s="115"/>
      <c r="P31" s="115"/>
    </row>
    <row r="32" spans="3:16" ht="18.75" x14ac:dyDescent="0.3">
      <c r="E32" s="136" t="s">
        <v>709</v>
      </c>
      <c r="F32" s="210">
        <f t="shared" ref="F32" si="5">IF(SUM($F31:$J31)=0, "", F31/SUM($F31:$J31))</f>
        <v>0.15384615384615385</v>
      </c>
      <c r="G32" s="211"/>
      <c r="H32" s="212">
        <f t="shared" ref="H32" si="6">IF(SUM($F31:$J31)=0, "", H31/SUM($F31:$J31))</f>
        <v>0.84615384615384615</v>
      </c>
      <c r="I32" s="212"/>
      <c r="J32" s="211">
        <f>IF(SUM($F31:$J31)=0, "", J31/SUM($F31:$J31))</f>
        <v>0</v>
      </c>
      <c r="K32" s="213"/>
    </row>
    <row r="33" spans="1:17" ht="15.75" thickBot="1" x14ac:dyDescent="0.3"/>
    <row r="34" spans="1:17" ht="36.75" customHeight="1" x14ac:dyDescent="0.3">
      <c r="C34" s="178" t="str">
        <f>"Frequency of discipline by type for complaints closed in "&amp;$B$8</f>
        <v>Frequency of discipline by type for complaints closed in Q4</v>
      </c>
      <c r="D34" s="178"/>
      <c r="E34" s="178"/>
      <c r="F34" s="178"/>
      <c r="G34" s="111"/>
      <c r="I34" s="163" t="str">
        <f>$B$8&amp;" Summary"</f>
        <v>Q4 Summary</v>
      </c>
      <c r="J34" s="163"/>
      <c r="K34" s="163"/>
      <c r="M34" s="191" t="s">
        <v>625</v>
      </c>
      <c r="N34" s="192"/>
      <c r="O34" s="192"/>
      <c r="P34" s="193"/>
    </row>
    <row r="35" spans="1:17" ht="18.75" customHeight="1" x14ac:dyDescent="0.3">
      <c r="B35" s="82"/>
      <c r="C35" s="82"/>
      <c r="D35" s="82"/>
      <c r="E35" s="112"/>
      <c r="F35" s="99" t="s">
        <v>663</v>
      </c>
      <c r="G35" s="112">
        <f t="shared" ref="G35:G44" si="7">COUNTIFS(PendingDiscipline,$F35,PendingCloseDate,"&gt;="&amp;$B$9,PendingCloseDate,"&lt;="&amp;$B$10) + COUNTIFS(OpenedDiscipline,$F35,OpenedCloseDate,"&gt;="&amp;$B$9,OpenedCloseDate,"&lt;="&amp;$B$10)</f>
        <v>0</v>
      </c>
      <c r="I35" s="185" t="s">
        <v>621</v>
      </c>
      <c r="J35" s="186"/>
      <c r="K35" s="189">
        <f>SUM($B$67:$D$67)</f>
        <v>39</v>
      </c>
      <c r="M35" s="194"/>
      <c r="N35" s="195"/>
      <c r="O35" s="195"/>
      <c r="P35" s="196"/>
    </row>
    <row r="36" spans="1:17" ht="18.75" x14ac:dyDescent="0.3">
      <c r="B36" s="76"/>
      <c r="C36" s="76"/>
      <c r="D36" s="76"/>
      <c r="E36" s="106"/>
      <c r="F36" s="100" t="s">
        <v>664</v>
      </c>
      <c r="G36" s="106">
        <f t="shared" si="7"/>
        <v>1</v>
      </c>
      <c r="I36" s="187"/>
      <c r="J36" s="188"/>
      <c r="K36" s="190"/>
      <c r="M36" s="194"/>
      <c r="N36" s="195"/>
      <c r="O36" s="195"/>
      <c r="P36" s="196"/>
    </row>
    <row r="37" spans="1:17" ht="18.75" customHeight="1" x14ac:dyDescent="0.3">
      <c r="E37" s="105"/>
      <c r="F37" s="101" t="s">
        <v>665</v>
      </c>
      <c r="G37" s="105">
        <f t="shared" si="7"/>
        <v>0</v>
      </c>
      <c r="I37" s="179" t="s">
        <v>643</v>
      </c>
      <c r="J37" s="180"/>
      <c r="K37" s="121">
        <f>SUM($E$67:$G$67)</f>
        <v>9</v>
      </c>
      <c r="M37" s="194"/>
      <c r="N37" s="195"/>
      <c r="O37" s="195"/>
      <c r="P37" s="196"/>
    </row>
    <row r="38" spans="1:17" ht="18.75" x14ac:dyDescent="0.3">
      <c r="B38" s="76"/>
      <c r="C38" s="76"/>
      <c r="D38" s="76"/>
      <c r="E38" s="106"/>
      <c r="F38" s="100" t="s">
        <v>666</v>
      </c>
      <c r="G38" s="106">
        <f t="shared" si="7"/>
        <v>1</v>
      </c>
      <c r="I38" s="181" t="s">
        <v>622</v>
      </c>
      <c r="J38" s="182"/>
      <c r="K38" s="122">
        <f>$B$82</f>
        <v>13</v>
      </c>
      <c r="M38" s="194"/>
      <c r="N38" s="195"/>
      <c r="O38" s="195"/>
      <c r="P38" s="196"/>
    </row>
    <row r="39" spans="1:17" ht="18.75" x14ac:dyDescent="0.3">
      <c r="E39" s="105"/>
      <c r="F39" s="101" t="s">
        <v>667</v>
      </c>
      <c r="G39" s="105">
        <f t="shared" si="7"/>
        <v>0</v>
      </c>
      <c r="I39" s="183" t="s">
        <v>623</v>
      </c>
      <c r="J39" s="184"/>
      <c r="K39" s="121">
        <f>COUNTIFS(OpenedInternalDisposition, "Sustained", OpenedCloseDate,"&gt;="&amp;$B$9, OpenedCloseDate, "&lt;="&amp;$B$10, OpenedStatus, "Closed")+COUNTIFS(PendingInternalDisposition, "Sustained", PendingCloseDate, "&gt;="&amp;$B$9, PendingCloseDate, "&lt;="&amp;$B$10, PendingStatus,"Closed")</f>
        <v>2</v>
      </c>
      <c r="M39" s="194"/>
      <c r="N39" s="195"/>
      <c r="O39" s="195"/>
      <c r="P39" s="196"/>
    </row>
    <row r="40" spans="1:17" ht="18.75" x14ac:dyDescent="0.3">
      <c r="B40" s="76"/>
      <c r="C40" s="76"/>
      <c r="D40" s="76"/>
      <c r="E40" s="106"/>
      <c r="F40" s="100" t="s">
        <v>668</v>
      </c>
      <c r="G40" s="106">
        <f t="shared" si="7"/>
        <v>0</v>
      </c>
      <c r="I40" s="181" t="s">
        <v>618</v>
      </c>
      <c r="J40" s="182"/>
      <c r="K40" s="122">
        <f>COUNTIFS(PendingInternalDisposition, "&lt;&gt;Sustained", PendingCloseDate, "&gt;="&amp;$B$9, PendingCloseDate, "&lt;="&amp;$B$10, PendingStatus, "Closed")+COUNTIFS(OpenedInternalDisposition, "&lt;&gt;Sustained", OpenedCloseDate, "&gt;="&amp;$B$9, OpenedCloseDate, "&lt;="&amp;$B$10, OpenedStatus, "Closed")</f>
        <v>10</v>
      </c>
      <c r="M40" s="194"/>
      <c r="N40" s="195"/>
      <c r="O40" s="195"/>
      <c r="P40" s="196"/>
    </row>
    <row r="41" spans="1:17" ht="18.75" x14ac:dyDescent="0.3">
      <c r="E41" s="105"/>
      <c r="F41" s="101" t="s">
        <v>691</v>
      </c>
      <c r="G41" s="105">
        <f t="shared" si="7"/>
        <v>0</v>
      </c>
      <c r="I41" s="183" t="s">
        <v>644</v>
      </c>
      <c r="J41" s="184"/>
      <c r="K41" s="121">
        <f ca="1">COUNTIFS(PendingStatus, "Closed", PendingCloseDate, "&gt;="&amp;$B$9, PendingCloseDate, "&lt;="&amp;$B$10, PendingLengthOfCase, "&gt;180") + COUNTIFS(OpenedStatus, "Closed", OpenedCloseDate, "&gt;="&amp;$B$9, OpenedCloseDate, "&lt;="&amp;$B$10, OpenedLengthOfCase, "&gt;180")</f>
        <v>1</v>
      </c>
      <c r="M41" s="194"/>
      <c r="N41" s="195"/>
      <c r="O41" s="195"/>
      <c r="P41" s="196"/>
    </row>
    <row r="42" spans="1:17" ht="18.75" customHeight="1" x14ac:dyDescent="0.3">
      <c r="B42" s="76"/>
      <c r="C42" s="76"/>
      <c r="D42" s="76"/>
      <c r="E42" s="106"/>
      <c r="F42" s="100" t="s">
        <v>669</v>
      </c>
      <c r="G42" s="106">
        <f t="shared" si="7"/>
        <v>0</v>
      </c>
      <c r="I42" s="187" t="str">
        <f>"Total Pending  at end of "&amp;$B$8</f>
        <v>Total Pending  at end of Q4</v>
      </c>
      <c r="J42" s="188"/>
      <c r="K42" s="190">
        <f>(SUM(K35:K37))-K38</f>
        <v>35</v>
      </c>
      <c r="M42" s="194"/>
      <c r="N42" s="195"/>
      <c r="O42" s="195"/>
      <c r="P42" s="196"/>
    </row>
    <row r="43" spans="1:17" ht="18.75" x14ac:dyDescent="0.3">
      <c r="E43" s="105"/>
      <c r="F43" s="101" t="s">
        <v>670</v>
      </c>
      <c r="G43" s="105">
        <f t="shared" si="7"/>
        <v>0</v>
      </c>
      <c r="I43" s="187"/>
      <c r="J43" s="188"/>
      <c r="K43" s="190"/>
      <c r="M43" s="194"/>
      <c r="N43" s="195"/>
      <c r="O43" s="195"/>
      <c r="P43" s="196"/>
    </row>
    <row r="44" spans="1:17" ht="19.5" thickBot="1" x14ac:dyDescent="0.35">
      <c r="B44" s="76"/>
      <c r="C44" s="76"/>
      <c r="D44" s="76"/>
      <c r="E44" s="106"/>
      <c r="F44" s="100" t="s">
        <v>671</v>
      </c>
      <c r="G44" s="106">
        <f t="shared" si="7"/>
        <v>0</v>
      </c>
      <c r="I44" s="82"/>
      <c r="J44" s="82"/>
      <c r="K44" s="82"/>
      <c r="M44" s="197"/>
      <c r="N44" s="198"/>
      <c r="O44" s="198"/>
      <c r="P44" s="199"/>
    </row>
    <row r="45" spans="1:17" ht="18.75" x14ac:dyDescent="0.3">
      <c r="B45" s="82"/>
      <c r="C45" s="82"/>
      <c r="D45" s="82"/>
      <c r="E45" s="82"/>
      <c r="F45" s="107" t="s">
        <v>615</v>
      </c>
      <c r="G45" s="108">
        <f>SUM(G35:G44)</f>
        <v>2</v>
      </c>
    </row>
    <row r="48" spans="1:17" x14ac:dyDescent="0.25">
      <c r="A48" s="1"/>
      <c r="K48" s="156" t="s">
        <v>33</v>
      </c>
      <c r="L48" s="156"/>
      <c r="M48" s="157" t="str">
        <f>'Start Here'!C$13</f>
        <v>Juvenile Justice Commission</v>
      </c>
      <c r="N48" s="157"/>
      <c r="O48" s="157"/>
      <c r="P48" s="157"/>
      <c r="Q48" s="157"/>
    </row>
    <row r="49" spans="1:31" x14ac:dyDescent="0.25">
      <c r="A49" s="1"/>
      <c r="K49" s="156" t="s">
        <v>34</v>
      </c>
      <c r="L49" s="156"/>
      <c r="M49" s="12">
        <f>'Start Here'!$C$16</f>
        <v>2023</v>
      </c>
    </row>
    <row r="50" spans="1:31" x14ac:dyDescent="0.25">
      <c r="K50" s="29"/>
      <c r="L50" s="29"/>
    </row>
    <row r="51" spans="1:31" ht="14.45" customHeight="1" x14ac:dyDescent="0.25">
      <c r="A51" s="92"/>
      <c r="B51" s="92"/>
      <c r="C51" s="92"/>
      <c r="D51" s="92"/>
      <c r="E51" s="92"/>
      <c r="F51" s="92"/>
      <c r="G51" s="92"/>
      <c r="H51" s="92"/>
      <c r="I51" s="92"/>
      <c r="J51" s="92"/>
      <c r="K51" s="92"/>
      <c r="L51" s="92"/>
      <c r="M51" s="92"/>
      <c r="N51" s="92"/>
      <c r="O51" s="92"/>
      <c r="P51" s="92"/>
      <c r="Q51" s="92"/>
    </row>
    <row r="52" spans="1:31" ht="14.45" customHeight="1" x14ac:dyDescent="0.25">
      <c r="A52" s="240" t="str">
        <f>$B$8&amp;": Cases Opened and Closed, All Allegations"</f>
        <v>Q4: Cases Opened and Closed, All Allegations</v>
      </c>
      <c r="B52" s="240"/>
      <c r="C52" s="240"/>
      <c r="D52" s="240"/>
      <c r="E52" s="240"/>
      <c r="F52" s="240"/>
      <c r="G52" s="240"/>
      <c r="H52" s="240"/>
      <c r="I52" s="240"/>
      <c r="J52" s="240"/>
      <c r="K52" s="240"/>
      <c r="L52" s="240"/>
      <c r="M52" s="240"/>
      <c r="N52" s="240"/>
      <c r="O52" s="240"/>
      <c r="P52" s="240"/>
      <c r="Q52" s="240"/>
    </row>
    <row r="53" spans="1:31" ht="14.65" customHeight="1" x14ac:dyDescent="0.25">
      <c r="A53" s="240"/>
      <c r="B53" s="240"/>
      <c r="C53" s="240"/>
      <c r="D53" s="240"/>
      <c r="E53" s="240"/>
      <c r="F53" s="240"/>
      <c r="G53" s="240"/>
      <c r="H53" s="240"/>
      <c r="I53" s="240"/>
      <c r="J53" s="240"/>
      <c r="K53" s="240"/>
      <c r="L53" s="240"/>
      <c r="M53" s="240"/>
      <c r="N53" s="240"/>
      <c r="O53" s="240"/>
      <c r="P53" s="240"/>
      <c r="Q53" s="240"/>
    </row>
    <row r="54" spans="1:31" ht="21" x14ac:dyDescent="0.25">
      <c r="A54" s="175" t="s">
        <v>712</v>
      </c>
      <c r="B54" s="175"/>
      <c r="C54" s="175"/>
      <c r="D54" s="175"/>
      <c r="E54" s="175"/>
      <c r="F54" s="175"/>
      <c r="G54" s="175"/>
      <c r="H54" s="175"/>
      <c r="I54" s="175"/>
      <c r="J54" s="175"/>
      <c r="K54" s="45"/>
      <c r="L54" s="45"/>
      <c r="M54" s="45"/>
      <c r="N54" s="45"/>
      <c r="O54" s="45"/>
      <c r="P54" s="45"/>
      <c r="Q54" s="45"/>
    </row>
    <row r="55" spans="1:31" ht="15.75" thickBot="1" x14ac:dyDescent="0.3">
      <c r="B55" s="221" t="s">
        <v>25</v>
      </c>
      <c r="C55" s="221"/>
      <c r="D55" s="221"/>
      <c r="E55" s="221"/>
      <c r="F55" s="221"/>
      <c r="G55" s="221"/>
      <c r="H55" s="221"/>
      <c r="I55" s="221"/>
      <c r="J55" s="221"/>
      <c r="K55" s="27"/>
      <c r="L55" s="27"/>
      <c r="M55" s="27"/>
      <c r="N55" s="27"/>
      <c r="O55" s="27"/>
    </row>
    <row r="56" spans="1:31" ht="26.25" customHeight="1" x14ac:dyDescent="0.25">
      <c r="B56" s="230" t="s">
        <v>32</v>
      </c>
      <c r="C56" s="230"/>
      <c r="D56" s="230"/>
      <c r="E56" s="241" t="s">
        <v>624</v>
      </c>
      <c r="F56" s="230"/>
      <c r="G56" s="230"/>
      <c r="H56" s="247" t="s">
        <v>646</v>
      </c>
      <c r="I56" s="227"/>
      <c r="J56" s="227"/>
      <c r="K56" s="27"/>
      <c r="L56" s="27"/>
      <c r="N56" s="164" t="s">
        <v>714</v>
      </c>
      <c r="O56" s="165"/>
      <c r="P56" s="166"/>
    </row>
    <row r="57" spans="1:31" ht="32.25" customHeight="1" x14ac:dyDescent="0.25">
      <c r="A57" s="67" t="s">
        <v>711</v>
      </c>
      <c r="B57" s="67" t="s">
        <v>28</v>
      </c>
      <c r="C57" s="52" t="s">
        <v>27</v>
      </c>
      <c r="D57" s="55" t="s">
        <v>26</v>
      </c>
      <c r="E57" s="53" t="s">
        <v>28</v>
      </c>
      <c r="F57" s="52" t="s">
        <v>27</v>
      </c>
      <c r="G57" s="55" t="s">
        <v>26</v>
      </c>
      <c r="H57" s="53" t="s">
        <v>28</v>
      </c>
      <c r="I57" s="52" t="s">
        <v>27</v>
      </c>
      <c r="J57" s="52" t="s">
        <v>26</v>
      </c>
      <c r="K57" s="44"/>
      <c r="L57" s="44"/>
      <c r="N57" s="167"/>
      <c r="O57" s="168"/>
      <c r="P57" s="169"/>
      <c r="AE57" s="5"/>
    </row>
    <row r="58" spans="1:31" x14ac:dyDescent="0.25">
      <c r="A58" s="97" t="s">
        <v>658</v>
      </c>
      <c r="B58" s="42">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1</v>
      </c>
      <c r="C58" s="29">
        <f t="shared" si="8"/>
        <v>0</v>
      </c>
      <c r="D58" s="29">
        <f t="shared" si="8"/>
        <v>0</v>
      </c>
      <c r="E58" s="35">
        <f t="shared" ref="E58:G66" si="9">COUNTIFS(OpenedMSO, $A58, OpenedComplaintSource, E$57, OpenedComplaintReceived, "&gt;="&amp;$B$9, OpenedComplaintReceived,"&lt;="&amp;$B$10)</f>
        <v>0</v>
      </c>
      <c r="F58" s="29">
        <f t="shared" si="9"/>
        <v>0</v>
      </c>
      <c r="G58" s="29">
        <f t="shared" si="9"/>
        <v>0</v>
      </c>
      <c r="H58" s="35" t="str">
        <f t="shared" ref="H58:H66" si="10">IF(E58=0,"",(SUMIFS(OpenedNInitial,OpenedMSO,$A58,OpenedComplaintSource,H$57,OpenedComplaintReceived,"&gt;="&amp;$B$9,OpenedComplaintReceived,"&lt;="&amp;$B$10)/E58))</f>
        <v/>
      </c>
      <c r="I58" s="29" t="str">
        <f t="shared" ref="I58:I66" si="11">IF(F58=0,"",(SUMIFS(OpenedNInitial,OpenedMSO,$A58,OpenedComplaintSource,I$57,OpenedComplaintReceived,"&gt;="&amp;$B$9,OpenedComplaintReceived,"&lt;="&amp;$B$10)/F58))</f>
        <v/>
      </c>
      <c r="J58" s="29" t="str">
        <f t="shared" ref="J58:J66" si="12">IF(G58=0,"",(SUMIFS(OpenedNInitial,OpenedMSO,$A58,OpenedComplaintSource,J$57,OpenedComplaintReceived,"&gt;="&amp;$B$9,OpenedComplaintReceived,"&lt;="&amp;$B$10)/G58))</f>
        <v/>
      </c>
      <c r="K58" s="29"/>
      <c r="L58" s="29"/>
      <c r="N58" s="167"/>
      <c r="O58" s="168"/>
      <c r="P58" s="169"/>
    </row>
    <row r="59" spans="1:31" x14ac:dyDescent="0.25">
      <c r="A59" s="95" t="s">
        <v>651</v>
      </c>
      <c r="B59" s="30">
        <f t="shared" si="8"/>
        <v>0</v>
      </c>
      <c r="C59" s="30">
        <f t="shared" si="8"/>
        <v>0</v>
      </c>
      <c r="D59" s="30">
        <f t="shared" si="8"/>
        <v>0</v>
      </c>
      <c r="E59" s="36">
        <f t="shared" si="9"/>
        <v>0</v>
      </c>
      <c r="F59" s="30">
        <f t="shared" si="9"/>
        <v>0</v>
      </c>
      <c r="G59" s="30">
        <f t="shared" si="9"/>
        <v>0</v>
      </c>
      <c r="H59" s="36" t="str">
        <f t="shared" si="10"/>
        <v/>
      </c>
      <c r="I59" s="30" t="str">
        <f t="shared" si="11"/>
        <v/>
      </c>
      <c r="J59" s="30" t="str">
        <f t="shared" si="12"/>
        <v/>
      </c>
      <c r="K59" s="29"/>
      <c r="L59" s="29"/>
      <c r="N59" s="167"/>
      <c r="O59" s="168"/>
      <c r="P59" s="169"/>
    </row>
    <row r="60" spans="1:31" x14ac:dyDescent="0.25">
      <c r="A60" s="94" t="s">
        <v>652</v>
      </c>
      <c r="B60" s="29">
        <f t="shared" si="8"/>
        <v>0</v>
      </c>
      <c r="C60" s="29">
        <f t="shared" si="8"/>
        <v>0</v>
      </c>
      <c r="D60" s="29">
        <f t="shared" si="8"/>
        <v>0</v>
      </c>
      <c r="E60" s="35">
        <f t="shared" si="9"/>
        <v>0</v>
      </c>
      <c r="F60" s="29">
        <f t="shared" si="9"/>
        <v>0</v>
      </c>
      <c r="G60" s="29">
        <f t="shared" si="9"/>
        <v>1</v>
      </c>
      <c r="H60" s="35" t="str">
        <f t="shared" si="10"/>
        <v/>
      </c>
      <c r="I60" s="29" t="str">
        <f t="shared" si="11"/>
        <v/>
      </c>
      <c r="J60" s="29">
        <f t="shared" si="12"/>
        <v>1</v>
      </c>
      <c r="K60" s="29"/>
      <c r="L60" s="29"/>
      <c r="N60" s="167"/>
      <c r="O60" s="168"/>
      <c r="P60" s="169"/>
    </row>
    <row r="61" spans="1:31" x14ac:dyDescent="0.25">
      <c r="A61" s="95" t="s">
        <v>653</v>
      </c>
      <c r="B61" s="30">
        <f t="shared" si="8"/>
        <v>0</v>
      </c>
      <c r="C61" s="30">
        <f t="shared" si="8"/>
        <v>0</v>
      </c>
      <c r="D61" s="30">
        <f t="shared" si="8"/>
        <v>0</v>
      </c>
      <c r="E61" s="36">
        <f t="shared" si="9"/>
        <v>0</v>
      </c>
      <c r="F61" s="30">
        <f t="shared" si="9"/>
        <v>0</v>
      </c>
      <c r="G61" s="30">
        <f t="shared" si="9"/>
        <v>0</v>
      </c>
      <c r="H61" s="36" t="str">
        <f t="shared" si="10"/>
        <v/>
      </c>
      <c r="I61" s="30" t="str">
        <f t="shared" si="11"/>
        <v/>
      </c>
      <c r="J61" s="30" t="str">
        <f t="shared" si="12"/>
        <v/>
      </c>
      <c r="K61" s="29"/>
      <c r="L61" s="29"/>
      <c r="N61" s="167"/>
      <c r="O61" s="168"/>
      <c r="P61" s="169"/>
    </row>
    <row r="62" spans="1:31" x14ac:dyDescent="0.25">
      <c r="A62" s="94" t="s">
        <v>654</v>
      </c>
      <c r="B62" s="29">
        <f t="shared" si="8"/>
        <v>0</v>
      </c>
      <c r="C62" s="29">
        <f t="shared" si="8"/>
        <v>0</v>
      </c>
      <c r="D62" s="29">
        <f t="shared" si="8"/>
        <v>0</v>
      </c>
      <c r="E62" s="35">
        <f t="shared" si="9"/>
        <v>0</v>
      </c>
      <c r="F62" s="29">
        <f t="shared" si="9"/>
        <v>0</v>
      </c>
      <c r="G62" s="29">
        <f t="shared" si="9"/>
        <v>0</v>
      </c>
      <c r="H62" s="35" t="str">
        <f t="shared" si="10"/>
        <v/>
      </c>
      <c r="I62" s="29" t="str">
        <f t="shared" si="11"/>
        <v/>
      </c>
      <c r="J62" s="29" t="str">
        <f t="shared" si="12"/>
        <v/>
      </c>
      <c r="K62" s="29"/>
      <c r="L62" s="29"/>
      <c r="N62" s="167"/>
      <c r="O62" s="168"/>
      <c r="P62" s="169"/>
    </row>
    <row r="63" spans="1:31" x14ac:dyDescent="0.25">
      <c r="A63" s="95" t="s">
        <v>655</v>
      </c>
      <c r="B63" s="30">
        <f t="shared" si="8"/>
        <v>0</v>
      </c>
      <c r="C63" s="30">
        <f t="shared" si="8"/>
        <v>0</v>
      </c>
      <c r="D63" s="30">
        <f t="shared" si="8"/>
        <v>0</v>
      </c>
      <c r="E63" s="36">
        <f t="shared" si="9"/>
        <v>0</v>
      </c>
      <c r="F63" s="30">
        <f t="shared" si="9"/>
        <v>0</v>
      </c>
      <c r="G63" s="30">
        <f t="shared" si="9"/>
        <v>0</v>
      </c>
      <c r="H63" s="36" t="str">
        <f t="shared" si="10"/>
        <v/>
      </c>
      <c r="I63" s="30" t="str">
        <f t="shared" si="11"/>
        <v/>
      </c>
      <c r="J63" s="30" t="str">
        <f t="shared" si="12"/>
        <v/>
      </c>
      <c r="K63" s="29"/>
      <c r="L63" s="29"/>
      <c r="N63" s="167"/>
      <c r="O63" s="168"/>
      <c r="P63" s="169"/>
    </row>
    <row r="64" spans="1:31" x14ac:dyDescent="0.25">
      <c r="A64" s="94" t="s">
        <v>656</v>
      </c>
      <c r="B64" s="29">
        <f t="shared" si="8"/>
        <v>0</v>
      </c>
      <c r="C64" s="29">
        <f t="shared" si="8"/>
        <v>0</v>
      </c>
      <c r="D64" s="29">
        <f t="shared" si="8"/>
        <v>0</v>
      </c>
      <c r="E64" s="35">
        <f t="shared" si="9"/>
        <v>1</v>
      </c>
      <c r="F64" s="29">
        <f t="shared" si="9"/>
        <v>0</v>
      </c>
      <c r="G64" s="29">
        <f t="shared" si="9"/>
        <v>0</v>
      </c>
      <c r="H64" s="35">
        <f t="shared" si="10"/>
        <v>1</v>
      </c>
      <c r="I64" s="29" t="str">
        <f t="shared" si="11"/>
        <v/>
      </c>
      <c r="J64" s="29" t="str">
        <f t="shared" si="12"/>
        <v/>
      </c>
      <c r="K64" s="29"/>
      <c r="L64" s="29"/>
      <c r="M64" s="29"/>
      <c r="N64" s="167"/>
      <c r="O64" s="168"/>
      <c r="P64" s="169"/>
    </row>
    <row r="65" spans="1:31" x14ac:dyDescent="0.25">
      <c r="A65" s="95" t="s">
        <v>5</v>
      </c>
      <c r="B65" s="30">
        <f t="shared" si="8"/>
        <v>2</v>
      </c>
      <c r="C65" s="30">
        <f t="shared" si="8"/>
        <v>0</v>
      </c>
      <c r="D65" s="30">
        <f t="shared" si="8"/>
        <v>0</v>
      </c>
      <c r="E65" s="36">
        <f t="shared" si="9"/>
        <v>0</v>
      </c>
      <c r="F65" s="30">
        <f t="shared" si="9"/>
        <v>0</v>
      </c>
      <c r="G65" s="30">
        <f t="shared" si="9"/>
        <v>0</v>
      </c>
      <c r="H65" s="36" t="str">
        <f t="shared" si="10"/>
        <v/>
      </c>
      <c r="I65" s="30" t="str">
        <f t="shared" si="11"/>
        <v/>
      </c>
      <c r="J65" s="30" t="str">
        <f t="shared" si="12"/>
        <v/>
      </c>
      <c r="K65" s="29"/>
      <c r="L65" s="29"/>
      <c r="M65" s="29"/>
      <c r="N65" s="167"/>
      <c r="O65" s="168"/>
      <c r="P65" s="169"/>
    </row>
    <row r="66" spans="1:31" ht="15.75" thickBot="1" x14ac:dyDescent="0.3">
      <c r="A66" s="96" t="s">
        <v>657</v>
      </c>
      <c r="B66" s="29">
        <f t="shared" si="8"/>
        <v>35</v>
      </c>
      <c r="C66" s="29">
        <f t="shared" si="8"/>
        <v>0</v>
      </c>
      <c r="D66" s="29">
        <f t="shared" si="8"/>
        <v>1</v>
      </c>
      <c r="E66" s="35">
        <f t="shared" si="9"/>
        <v>7</v>
      </c>
      <c r="F66" s="29">
        <f t="shared" si="9"/>
        <v>0</v>
      </c>
      <c r="G66" s="29">
        <f t="shared" si="9"/>
        <v>0</v>
      </c>
      <c r="H66" s="35">
        <f t="shared" si="10"/>
        <v>1.1428571428571428</v>
      </c>
      <c r="I66" s="29" t="str">
        <f t="shared" si="11"/>
        <v/>
      </c>
      <c r="J66" s="29" t="str">
        <f t="shared" si="12"/>
        <v/>
      </c>
      <c r="K66" s="29"/>
      <c r="L66" s="29"/>
      <c r="M66" s="29"/>
      <c r="N66" s="170"/>
      <c r="O66" s="171"/>
      <c r="P66" s="172"/>
    </row>
    <row r="67" spans="1:31" x14ac:dyDescent="0.25">
      <c r="A67" s="98" t="s">
        <v>615</v>
      </c>
      <c r="B67" s="43">
        <f>SUM(B58:B66)</f>
        <v>38</v>
      </c>
      <c r="C67" s="43">
        <f t="shared" ref="C67:D67" si="13">SUM(C58:C66)</f>
        <v>0</v>
      </c>
      <c r="D67" s="43">
        <f t="shared" si="13"/>
        <v>1</v>
      </c>
      <c r="E67" s="39">
        <f>SUM(E58:E66)</f>
        <v>8</v>
      </c>
      <c r="F67" s="43">
        <f>SUM(F58:F66)</f>
        <v>0</v>
      </c>
      <c r="G67" s="43">
        <f>SUM(G58:G66)</f>
        <v>1</v>
      </c>
      <c r="H67" s="39">
        <f>IF(E67=0,"",(SUMIFS(OpenedNInitial,OpenedComplaintSource,H$57,OpenedComplaintReceived,"&gt;="&amp;$B$9,OpenedComplaintReceived,"&lt;="&amp;$B$10)/E67))</f>
        <v>1.125</v>
      </c>
      <c r="I67" s="43" t="str">
        <f>IF(F67=0,"",(SUMIFS(OpenedNInitial,OpenedComplaintSource,I$57,OpenedComplaintReceived,"&gt;="&amp;$B$9,OpenedComplaintReceived,"&lt;="&amp;$B$10)/F67))</f>
        <v/>
      </c>
      <c r="J67" s="43">
        <f>IF(G67=0,"",(SUMIFS(OpenedNInitial,OpenedComplaintSource,J$57,OpenedComplaintReceived,"&gt;="&amp;$B$9,OpenedComplaintReceived,"&lt;="&amp;$B$10)/G67))</f>
        <v>1</v>
      </c>
      <c r="K67" s="69"/>
      <c r="L67" s="69"/>
      <c r="M67" s="69"/>
      <c r="N67" s="69"/>
      <c r="O67" s="69"/>
    </row>
    <row r="69" spans="1:31" x14ac:dyDescent="0.25">
      <c r="L69" s="115"/>
    </row>
    <row r="70" spans="1:31" ht="21" x14ac:dyDescent="0.25">
      <c r="A70" s="175" t="s">
        <v>713</v>
      </c>
      <c r="B70" s="175"/>
      <c r="C70" s="175"/>
      <c r="D70" s="175"/>
      <c r="E70" s="175"/>
      <c r="F70" s="175"/>
      <c r="G70" s="175"/>
      <c r="H70" s="175"/>
      <c r="I70" s="175"/>
      <c r="J70" s="175"/>
      <c r="K70" s="175"/>
      <c r="L70" s="175"/>
      <c r="M70" s="175"/>
      <c r="N70" s="175"/>
      <c r="O70" s="175"/>
      <c r="P70" s="175"/>
      <c r="Q70" s="175"/>
    </row>
    <row r="71" spans="1:31" x14ac:dyDescent="0.25">
      <c r="B71" s="220" t="s">
        <v>634</v>
      </c>
      <c r="C71" s="221"/>
      <c r="D71" s="222"/>
      <c r="E71" s="220" t="s">
        <v>25</v>
      </c>
      <c r="F71" s="221"/>
      <c r="G71" s="222"/>
      <c r="H71" s="220" t="s">
        <v>614</v>
      </c>
      <c r="I71" s="221"/>
      <c r="J71" s="221"/>
      <c r="K71" s="222"/>
      <c r="L71" s="220" t="s">
        <v>605</v>
      </c>
      <c r="M71" s="221"/>
      <c r="N71" s="221"/>
      <c r="O71" s="221"/>
    </row>
    <row r="72" spans="1:31" ht="45" x14ac:dyDescent="0.25">
      <c r="A72" s="67" t="s">
        <v>711</v>
      </c>
      <c r="B72" s="48" t="s">
        <v>642</v>
      </c>
      <c r="C72" s="52" t="s">
        <v>729</v>
      </c>
      <c r="D72" s="52" t="s">
        <v>633</v>
      </c>
      <c r="E72" s="53" t="s">
        <v>28</v>
      </c>
      <c r="F72" s="52" t="s">
        <v>27</v>
      </c>
      <c r="G72" s="52" t="s">
        <v>26</v>
      </c>
      <c r="H72" s="53" t="s">
        <v>12</v>
      </c>
      <c r="I72" s="52" t="s">
        <v>13</v>
      </c>
      <c r="J72" s="52" t="s">
        <v>14</v>
      </c>
      <c r="K72" s="54" t="s">
        <v>15</v>
      </c>
      <c r="L72" s="53" t="s">
        <v>16</v>
      </c>
      <c r="M72" s="52" t="s">
        <v>17</v>
      </c>
      <c r="N72" s="52" t="s">
        <v>18</v>
      </c>
      <c r="O72" s="52" t="s">
        <v>31</v>
      </c>
      <c r="AE72" s="5"/>
    </row>
    <row r="73" spans="1:31" x14ac:dyDescent="0.25">
      <c r="A73" s="1" t="s">
        <v>658</v>
      </c>
      <c r="B73" s="41">
        <f t="shared" ref="B73:B81" si="14">COUNTIFS(PendingMSO,$A73,PendingCloseDate,"&gt;="&amp;$B$9,PendingCloseDate,"&lt;="&amp;$B$10) + COUNTIFS(OpenedMSO,$A73,OpenedCloseDate,"&gt;="&amp;$B$9,OpenedCloseDate,"&lt;="&amp;$B$10)</f>
        <v>0</v>
      </c>
      <c r="C73" s="29" t="str">
        <f t="shared" ref="C73:C81" si="15">IF(B73=0, "", (SUMIFS(PendingLengthOfCase,PendingMSO,$A73,PendingCloseDate,"&gt;="&amp;$B$9,PendingCloseDate,"&lt;="&amp;$B$10) + SUMIFS(OpenedLengthOfCase,OpenedMSO,$A73,OpenedCloseDate,"&gt;="&amp;$B$9,OpenedCloseDate,"&lt;="&amp;$B$10)) / B73)</f>
        <v/>
      </c>
      <c r="D73" s="29">
        <f t="shared" ref="D73:D81" si="16">COUNTIFS(PendingMSO,$A73,PendingCloseDate,"&gt;="&amp;$B$9,PendingCloseDate,"&lt;="&amp;$B$10, PendingAppealPending, "Yes") + COUNTIFS(OpenedMSO,$A73,OpenedCloseDate,"&gt;="&amp;$B$9,OpenedCloseDate,"&lt;="&amp;$B$10, OpenedAppealPending, "Yes")</f>
        <v>0</v>
      </c>
      <c r="E73" s="35">
        <f t="shared" ref="E73:G81" si="17">COUNTIFS(OpenedMSO, $A73, OpenedComplaintSource, E$72, OpenedCloseDate, "&gt;="&amp;$B$9, OpenedCloseDate, "&lt;="&amp;$B$10, OpenedStatus,"Closed")+COUNTIFS(PendingMSO, $A73, PendingComplaintSource,E$72, PendingCloseDate, "&gt;="&amp;$B$9, PendingCloseDate, "&lt;="&amp;$B$10, PendingStatus, "Closed")</f>
        <v>0</v>
      </c>
      <c r="F73" s="29">
        <f t="shared" si="17"/>
        <v>0</v>
      </c>
      <c r="G73" s="29">
        <f t="shared" si="17"/>
        <v>0</v>
      </c>
      <c r="H73" s="41">
        <f t="shared" ref="H73:K81" si="18">COUNTIFS(OpenedMSO, $A73, OpenedCriminalDisposition, H$72, OpenedCloseDate, "&gt;="&amp;$B$9, OpenedCloseDate, "&lt;="&amp;$B$10, OpenedStatus, "Closed")+COUNTIFS(PendingMSO, $A73, PendingCriminalDisposition, H$72, PendingCloseDate, "&gt;="&amp;$B$9, PendingCloseDate, "&lt;="&amp;$B$10, PendingStatus, "Closed")</f>
        <v>0</v>
      </c>
      <c r="I73" s="42">
        <f t="shared" si="18"/>
        <v>0</v>
      </c>
      <c r="J73" s="42">
        <f t="shared" si="18"/>
        <v>0</v>
      </c>
      <c r="K73" s="29">
        <f t="shared" si="18"/>
        <v>0</v>
      </c>
      <c r="L73" s="35">
        <f t="shared" ref="L73:M81" si="19">COUNTIFS(OpenedMSO, $A73, OpenedInternalDisposition, L$72, OpenedCloseDate, "&gt;="&amp;$B$9, OpenedCloseDate, "&lt;="&amp;$B$10, OpenedStatus, "Closed")+COUNTIFS(PendingMSO, $A73, PendingInternalDisposition, K$57, PendingCloseDate, "&gt;="&amp;$B$9, PendingCloseDate, "&lt;="&amp;$B$10, PendingStatus, "Closed")</f>
        <v>0</v>
      </c>
      <c r="M73" s="29">
        <f t="shared" si="19"/>
        <v>0</v>
      </c>
      <c r="N73" s="29">
        <f t="shared" ref="N73:N81" si="20">COUNTIFS(OpenedMSO, $A73, OpenedInternalDisposition, N$72, OpenedCloseDate, "&gt;="&amp;$B$9, OpenedCloseDate, "&lt;="&amp;$B$10, OpenedStatus, "Closed")+COUNTIFS(PendingMSO, $A73, PendingInternalDisposition, M$35, PendingCloseDate, "&gt;="&amp;$B$9, PendingCloseDate, "&lt;="&amp;$B$10, PendingStatus, "Closed")</f>
        <v>0</v>
      </c>
      <c r="O73" s="29">
        <f t="shared" ref="O73:O81" si="21">COUNTIFS(OpenedMSO, $A73, OpenedInternalDisposition, "Administratively Closed", OpenedCloseDate, "&gt;="&amp;$B$9, OpenedCloseDate, "&lt;="&amp;$B$10, OpenedStatus, "Closed")+COUNTIFS(PendingMSO, $A73, PendingInternalDisposition, "Administratively Closed", PendingCloseDate, "&gt;="&amp;$B$9, PendingCloseDate, "&lt;="&amp;$B$10, PendingStatus, "Closed")</f>
        <v>0</v>
      </c>
    </row>
    <row r="74" spans="1:31" x14ac:dyDescent="0.25">
      <c r="A74" s="2" t="s">
        <v>651</v>
      </c>
      <c r="B74" s="36">
        <f t="shared" si="14"/>
        <v>0</v>
      </c>
      <c r="C74" s="30" t="str">
        <f t="shared" si="15"/>
        <v/>
      </c>
      <c r="D74" s="30">
        <f t="shared" si="16"/>
        <v>0</v>
      </c>
      <c r="E74" s="36">
        <f t="shared" si="17"/>
        <v>0</v>
      </c>
      <c r="F74" s="30">
        <f t="shared" si="17"/>
        <v>0</v>
      </c>
      <c r="G74" s="30">
        <f t="shared" si="17"/>
        <v>0</v>
      </c>
      <c r="H74" s="36">
        <f t="shared" si="18"/>
        <v>0</v>
      </c>
      <c r="I74" s="30">
        <f t="shared" si="18"/>
        <v>0</v>
      </c>
      <c r="J74" s="30">
        <f t="shared" si="18"/>
        <v>0</v>
      </c>
      <c r="K74" s="31">
        <f t="shared" si="18"/>
        <v>0</v>
      </c>
      <c r="L74" s="36">
        <f t="shared" si="19"/>
        <v>0</v>
      </c>
      <c r="M74" s="30">
        <f t="shared" si="19"/>
        <v>0</v>
      </c>
      <c r="N74" s="30">
        <f t="shared" si="20"/>
        <v>0</v>
      </c>
      <c r="O74" s="30">
        <f t="shared" si="21"/>
        <v>0</v>
      </c>
    </row>
    <row r="75" spans="1:31" x14ac:dyDescent="0.25">
      <c r="A75" s="1" t="s">
        <v>652</v>
      </c>
      <c r="B75" s="35">
        <f t="shared" si="14"/>
        <v>1</v>
      </c>
      <c r="C75" s="29">
        <f t="shared" ca="1" si="15"/>
        <v>14</v>
      </c>
      <c r="D75" s="29">
        <f t="shared" si="16"/>
        <v>0</v>
      </c>
      <c r="E75" s="35">
        <f t="shared" si="17"/>
        <v>0</v>
      </c>
      <c r="F75" s="29">
        <f t="shared" si="17"/>
        <v>0</v>
      </c>
      <c r="G75" s="29">
        <f t="shared" si="17"/>
        <v>1</v>
      </c>
      <c r="H75" s="35">
        <f t="shared" si="18"/>
        <v>0</v>
      </c>
      <c r="I75" s="29">
        <f t="shared" si="18"/>
        <v>0</v>
      </c>
      <c r="J75" s="29">
        <f t="shared" si="18"/>
        <v>0</v>
      </c>
      <c r="K75" s="51">
        <f t="shared" si="18"/>
        <v>0</v>
      </c>
      <c r="L75" s="35">
        <f t="shared" si="19"/>
        <v>0</v>
      </c>
      <c r="M75" s="29">
        <f t="shared" si="19"/>
        <v>0</v>
      </c>
      <c r="N75" s="29">
        <f t="shared" si="20"/>
        <v>1</v>
      </c>
      <c r="O75" s="29">
        <f t="shared" si="21"/>
        <v>0</v>
      </c>
    </row>
    <row r="76" spans="1:31" x14ac:dyDescent="0.25">
      <c r="A76" s="2" t="s">
        <v>653</v>
      </c>
      <c r="B76" s="36">
        <f t="shared" si="14"/>
        <v>0</v>
      </c>
      <c r="C76" s="30" t="str">
        <f t="shared" si="15"/>
        <v/>
      </c>
      <c r="D76" s="30">
        <f t="shared" si="16"/>
        <v>0</v>
      </c>
      <c r="E76" s="36">
        <f t="shared" si="17"/>
        <v>0</v>
      </c>
      <c r="F76" s="30">
        <f t="shared" si="17"/>
        <v>0</v>
      </c>
      <c r="G76" s="30">
        <f t="shared" si="17"/>
        <v>0</v>
      </c>
      <c r="H76" s="36">
        <f t="shared" si="18"/>
        <v>0</v>
      </c>
      <c r="I76" s="30">
        <f t="shared" si="18"/>
        <v>0</v>
      </c>
      <c r="J76" s="30">
        <f t="shared" si="18"/>
        <v>0</v>
      </c>
      <c r="K76" s="31">
        <f t="shared" si="18"/>
        <v>0</v>
      </c>
      <c r="L76" s="36">
        <f t="shared" si="19"/>
        <v>0</v>
      </c>
      <c r="M76" s="30">
        <f t="shared" si="19"/>
        <v>0</v>
      </c>
      <c r="N76" s="30">
        <f t="shared" si="20"/>
        <v>0</v>
      </c>
      <c r="O76" s="30">
        <f t="shared" si="21"/>
        <v>0</v>
      </c>
    </row>
    <row r="77" spans="1:31" x14ac:dyDescent="0.25">
      <c r="A77" s="1" t="s">
        <v>654</v>
      </c>
      <c r="B77" s="35">
        <f t="shared" si="14"/>
        <v>0</v>
      </c>
      <c r="C77" s="29" t="str">
        <f t="shared" si="15"/>
        <v/>
      </c>
      <c r="D77" s="29">
        <f t="shared" si="16"/>
        <v>0</v>
      </c>
      <c r="E77" s="35">
        <f t="shared" si="17"/>
        <v>0</v>
      </c>
      <c r="F77" s="29">
        <f t="shared" si="17"/>
        <v>0</v>
      </c>
      <c r="G77" s="29">
        <f t="shared" si="17"/>
        <v>0</v>
      </c>
      <c r="H77" s="35">
        <f t="shared" si="18"/>
        <v>0</v>
      </c>
      <c r="I77" s="29">
        <f t="shared" si="18"/>
        <v>0</v>
      </c>
      <c r="J77" s="29">
        <f t="shared" si="18"/>
        <v>0</v>
      </c>
      <c r="K77" s="51">
        <f t="shared" si="18"/>
        <v>0</v>
      </c>
      <c r="L77" s="35">
        <f t="shared" si="19"/>
        <v>0</v>
      </c>
      <c r="M77" s="29">
        <f t="shared" si="19"/>
        <v>0</v>
      </c>
      <c r="N77" s="29">
        <f t="shared" si="20"/>
        <v>0</v>
      </c>
      <c r="O77" s="29">
        <f t="shared" si="21"/>
        <v>0</v>
      </c>
    </row>
    <row r="78" spans="1:31" x14ac:dyDescent="0.25">
      <c r="A78" s="2" t="s">
        <v>655</v>
      </c>
      <c r="B78" s="36">
        <f t="shared" si="14"/>
        <v>0</v>
      </c>
      <c r="C78" s="30" t="str">
        <f t="shared" si="15"/>
        <v/>
      </c>
      <c r="D78" s="30">
        <f t="shared" si="16"/>
        <v>0</v>
      </c>
      <c r="E78" s="36">
        <f t="shared" si="17"/>
        <v>0</v>
      </c>
      <c r="F78" s="30">
        <f t="shared" si="17"/>
        <v>0</v>
      </c>
      <c r="G78" s="30">
        <f t="shared" si="17"/>
        <v>0</v>
      </c>
      <c r="H78" s="36">
        <f t="shared" si="18"/>
        <v>0</v>
      </c>
      <c r="I78" s="30">
        <f t="shared" si="18"/>
        <v>0</v>
      </c>
      <c r="J78" s="30">
        <f t="shared" si="18"/>
        <v>0</v>
      </c>
      <c r="K78" s="31">
        <f t="shared" si="18"/>
        <v>0</v>
      </c>
      <c r="L78" s="36">
        <f t="shared" si="19"/>
        <v>0</v>
      </c>
      <c r="M78" s="30">
        <f t="shared" si="19"/>
        <v>0</v>
      </c>
      <c r="N78" s="30">
        <f t="shared" si="20"/>
        <v>0</v>
      </c>
      <c r="O78" s="30">
        <f t="shared" si="21"/>
        <v>0</v>
      </c>
    </row>
    <row r="79" spans="1:31" x14ac:dyDescent="0.25">
      <c r="A79" s="1" t="s">
        <v>656</v>
      </c>
      <c r="B79" s="35">
        <f t="shared" si="14"/>
        <v>0</v>
      </c>
      <c r="C79" s="29" t="str">
        <f t="shared" si="15"/>
        <v/>
      </c>
      <c r="D79" s="29">
        <f t="shared" si="16"/>
        <v>0</v>
      </c>
      <c r="E79" s="35">
        <f t="shared" si="17"/>
        <v>0</v>
      </c>
      <c r="F79" s="29">
        <f t="shared" si="17"/>
        <v>0</v>
      </c>
      <c r="G79" s="29">
        <f t="shared" si="17"/>
        <v>0</v>
      </c>
      <c r="H79" s="35">
        <f t="shared" si="18"/>
        <v>0</v>
      </c>
      <c r="I79" s="29">
        <f t="shared" si="18"/>
        <v>0</v>
      </c>
      <c r="J79" s="29">
        <f t="shared" si="18"/>
        <v>0</v>
      </c>
      <c r="K79" s="51">
        <f t="shared" si="18"/>
        <v>0</v>
      </c>
      <c r="L79" s="35">
        <f t="shared" si="19"/>
        <v>0</v>
      </c>
      <c r="M79" s="29">
        <f t="shared" si="19"/>
        <v>0</v>
      </c>
      <c r="N79" s="29">
        <f t="shared" si="20"/>
        <v>0</v>
      </c>
      <c r="O79" s="29">
        <f t="shared" si="21"/>
        <v>0</v>
      </c>
    </row>
    <row r="80" spans="1:31" x14ac:dyDescent="0.25">
      <c r="A80" s="2" t="s">
        <v>5</v>
      </c>
      <c r="B80" s="36">
        <f t="shared" si="14"/>
        <v>0</v>
      </c>
      <c r="C80" s="30" t="str">
        <f t="shared" si="15"/>
        <v/>
      </c>
      <c r="D80" s="30">
        <f t="shared" si="16"/>
        <v>0</v>
      </c>
      <c r="E80" s="36">
        <f t="shared" si="17"/>
        <v>0</v>
      </c>
      <c r="F80" s="30">
        <f t="shared" si="17"/>
        <v>0</v>
      </c>
      <c r="G80" s="30">
        <f t="shared" si="17"/>
        <v>0</v>
      </c>
      <c r="H80" s="36">
        <f t="shared" si="18"/>
        <v>0</v>
      </c>
      <c r="I80" s="30">
        <f t="shared" si="18"/>
        <v>0</v>
      </c>
      <c r="J80" s="30">
        <f t="shared" si="18"/>
        <v>0</v>
      </c>
      <c r="K80" s="31">
        <f t="shared" si="18"/>
        <v>0</v>
      </c>
      <c r="L80" s="36">
        <f t="shared" si="19"/>
        <v>0</v>
      </c>
      <c r="M80" s="30">
        <f t="shared" si="19"/>
        <v>0</v>
      </c>
      <c r="N80" s="30">
        <f t="shared" si="20"/>
        <v>0</v>
      </c>
      <c r="O80" s="30">
        <f t="shared" si="21"/>
        <v>0</v>
      </c>
    </row>
    <row r="81" spans="1:20" x14ac:dyDescent="0.25">
      <c r="A81" s="1" t="s">
        <v>657</v>
      </c>
      <c r="B81" s="35">
        <f t="shared" si="14"/>
        <v>12</v>
      </c>
      <c r="C81" s="29">
        <f t="shared" ca="1" si="15"/>
        <v>96</v>
      </c>
      <c r="D81" s="29">
        <f t="shared" si="16"/>
        <v>0</v>
      </c>
      <c r="E81" s="35">
        <f t="shared" si="17"/>
        <v>10</v>
      </c>
      <c r="F81" s="29">
        <f t="shared" si="17"/>
        <v>0</v>
      </c>
      <c r="G81" s="29">
        <f t="shared" si="17"/>
        <v>1</v>
      </c>
      <c r="H81" s="35">
        <f t="shared" si="18"/>
        <v>0</v>
      </c>
      <c r="I81" s="29">
        <f t="shared" si="18"/>
        <v>0</v>
      </c>
      <c r="J81" s="29">
        <f t="shared" si="18"/>
        <v>0</v>
      </c>
      <c r="K81" s="51">
        <f t="shared" si="18"/>
        <v>0</v>
      </c>
      <c r="L81" s="35">
        <f t="shared" si="19"/>
        <v>0</v>
      </c>
      <c r="M81" s="29">
        <f t="shared" si="19"/>
        <v>0</v>
      </c>
      <c r="N81" s="29">
        <f t="shared" si="20"/>
        <v>9</v>
      </c>
      <c r="O81" s="29">
        <f t="shared" si="21"/>
        <v>0</v>
      </c>
    </row>
    <row r="82" spans="1:20" x14ac:dyDescent="0.25">
      <c r="A82" s="28" t="s">
        <v>615</v>
      </c>
      <c r="B82" s="39">
        <f>SUM(B73:B81)</f>
        <v>13</v>
      </c>
      <c r="C82" s="43">
        <f ca="1">IF(B82=0, "", SUM(C73:C81) / B82)</f>
        <v>8.4615384615384617</v>
      </c>
      <c r="D82" s="43">
        <f t="shared" ref="D82" si="22">SUM(D73:D81)</f>
        <v>0</v>
      </c>
      <c r="E82" s="39">
        <f t="shared" ref="E82:O82" si="23">SUM(E73:E81)</f>
        <v>10</v>
      </c>
      <c r="F82" s="43">
        <f t="shared" si="23"/>
        <v>0</v>
      </c>
      <c r="G82" s="43">
        <f t="shared" si="23"/>
        <v>2</v>
      </c>
      <c r="H82" s="39">
        <f t="shared" si="23"/>
        <v>0</v>
      </c>
      <c r="I82" s="43">
        <f t="shared" si="23"/>
        <v>0</v>
      </c>
      <c r="J82" s="43">
        <f t="shared" si="23"/>
        <v>0</v>
      </c>
      <c r="K82" s="43">
        <f t="shared" si="23"/>
        <v>0</v>
      </c>
      <c r="L82" s="39">
        <f t="shared" si="23"/>
        <v>0</v>
      </c>
      <c r="M82" s="43">
        <f t="shared" si="23"/>
        <v>0</v>
      </c>
      <c r="N82" s="43">
        <f t="shared" si="23"/>
        <v>10</v>
      </c>
      <c r="O82" s="43">
        <f t="shared" si="23"/>
        <v>0</v>
      </c>
    </row>
    <row r="85" spans="1:20" ht="14.65" customHeight="1" x14ac:dyDescent="0.35">
      <c r="B85" s="40"/>
      <c r="C85" s="40"/>
      <c r="D85" s="40"/>
      <c r="E85" s="40"/>
      <c r="F85" s="40"/>
      <c r="G85" s="40"/>
      <c r="H85" s="40"/>
      <c r="I85" s="40"/>
      <c r="J85" s="40"/>
      <c r="K85" s="40"/>
      <c r="L85" s="40"/>
      <c r="M85" s="40"/>
      <c r="N85" s="40"/>
      <c r="R85" s="50"/>
      <c r="S85" s="50"/>
      <c r="T85" s="50"/>
    </row>
    <row r="86" spans="1:20" ht="14.65" customHeight="1" x14ac:dyDescent="0.35">
      <c r="A86" s="240" t="str">
        <f>$B$8&amp;": Cases Closed, All Allegations"</f>
        <v>Q4: Cases Closed, All Allegations</v>
      </c>
      <c r="B86" s="240"/>
      <c r="C86" s="240"/>
      <c r="D86" s="240"/>
      <c r="E86" s="240"/>
      <c r="F86" s="240"/>
      <c r="G86" s="240"/>
      <c r="H86" s="240"/>
      <c r="I86" s="240"/>
      <c r="J86" s="240"/>
      <c r="K86" s="240"/>
      <c r="L86" s="240"/>
      <c r="M86" s="240"/>
      <c r="N86" s="240"/>
      <c r="O86" s="240"/>
      <c r="P86" s="240"/>
      <c r="Q86" s="240"/>
      <c r="R86" s="50"/>
      <c r="S86" s="50"/>
      <c r="T86" s="50"/>
    </row>
    <row r="87" spans="1:20" ht="14.65" customHeight="1" x14ac:dyDescent="0.35">
      <c r="A87" s="240"/>
      <c r="B87" s="240"/>
      <c r="C87" s="240"/>
      <c r="D87" s="240"/>
      <c r="E87" s="240"/>
      <c r="F87" s="240"/>
      <c r="G87" s="240"/>
      <c r="H87" s="240"/>
      <c r="I87" s="240"/>
      <c r="J87" s="240"/>
      <c r="K87" s="240"/>
      <c r="L87" s="240"/>
      <c r="M87" s="240"/>
      <c r="N87" s="240"/>
      <c r="O87" s="240"/>
      <c r="P87" s="240"/>
      <c r="Q87" s="240"/>
      <c r="R87" s="50"/>
      <c r="S87" s="50"/>
      <c r="T87" s="50"/>
    </row>
    <row r="88" spans="1:20" ht="14.25" customHeight="1" x14ac:dyDescent="0.25">
      <c r="A88" s="175" t="s">
        <v>616</v>
      </c>
      <c r="B88" s="175"/>
      <c r="C88" s="175"/>
      <c r="D88" s="175"/>
      <c r="E88" s="175"/>
      <c r="F88" s="175"/>
      <c r="G88" s="175"/>
      <c r="H88" s="175"/>
      <c r="I88" s="175"/>
      <c r="J88" s="175"/>
      <c r="K88" s="175"/>
      <c r="L88" s="175"/>
      <c r="M88" s="175"/>
      <c r="N88" s="156" t="s">
        <v>33</v>
      </c>
      <c r="O88" s="156"/>
      <c r="P88" s="157">
        <f>'Start Here'!F$13</f>
        <v>0</v>
      </c>
      <c r="Q88" s="157"/>
    </row>
    <row r="89" spans="1:20" ht="14.65" customHeight="1" x14ac:dyDescent="0.25">
      <c r="A89" s="175"/>
      <c r="B89" s="175"/>
      <c r="C89" s="175"/>
      <c r="D89" s="175"/>
      <c r="E89" s="175"/>
      <c r="F89" s="175"/>
      <c r="G89" s="175"/>
      <c r="H89" s="175"/>
      <c r="I89" s="175"/>
      <c r="J89" s="175"/>
      <c r="K89" s="175"/>
      <c r="L89" s="175"/>
      <c r="M89" s="175"/>
      <c r="N89" s="156" t="s">
        <v>34</v>
      </c>
      <c r="O89" s="156"/>
      <c r="P89" s="12">
        <f>'Start Here'!$C$16</f>
        <v>2023</v>
      </c>
    </row>
    <row r="90" spans="1:20" ht="15" customHeight="1" x14ac:dyDescent="0.25">
      <c r="A90" s="168" t="s">
        <v>711</v>
      </c>
      <c r="B90" s="168" t="s">
        <v>617</v>
      </c>
      <c r="C90" s="250"/>
      <c r="D90" s="220" t="s">
        <v>733</v>
      </c>
      <c r="E90" s="221"/>
      <c r="F90" s="221"/>
      <c r="G90" s="221"/>
      <c r="H90" s="221"/>
      <c r="I90" s="221"/>
      <c r="J90" s="221"/>
      <c r="K90" s="221"/>
      <c r="L90" s="222"/>
      <c r="M90" s="168" t="s">
        <v>618</v>
      </c>
    </row>
    <row r="91" spans="1:20" ht="51.75" customHeight="1" x14ac:dyDescent="0.25">
      <c r="A91" s="237"/>
      <c r="B91" s="237"/>
      <c r="C91" s="251"/>
      <c r="D91" s="52" t="s">
        <v>11</v>
      </c>
      <c r="E91" s="52" t="s">
        <v>10</v>
      </c>
      <c r="F91" s="52" t="s">
        <v>9</v>
      </c>
      <c r="G91" s="52" t="s">
        <v>8</v>
      </c>
      <c r="H91" s="52" t="s">
        <v>717</v>
      </c>
      <c r="I91" s="52" t="s">
        <v>6</v>
      </c>
      <c r="J91" s="52" t="s">
        <v>5</v>
      </c>
      <c r="K91" s="52" t="s">
        <v>4</v>
      </c>
      <c r="L91" s="54" t="s">
        <v>710</v>
      </c>
      <c r="M91" s="237"/>
      <c r="R91" s="7"/>
    </row>
    <row r="92" spans="1:20" ht="15" customHeight="1" x14ac:dyDescent="0.25">
      <c r="A92" s="63" t="s">
        <v>658</v>
      </c>
      <c r="B92" s="238">
        <f t="shared" ref="B92:B100" si="24">COUNTIFS(PendingMSO, $A92, PendingCloseDate, "&gt;="&amp;$B$9, PendingCloseDate, "&lt;="&amp;$B$10, PendingStatus, "Closed")+COUNTIFS(OpenedMSO, $A92, OpenedCloseDate, "&gt;="&amp;$B$9, OpenedCloseDate,"&lt;="&amp;$B$10, OpenedStatus, "Closed")</f>
        <v>0</v>
      </c>
      <c r="C92" s="239"/>
      <c r="D92" s="29">
        <f t="shared" ref="D92:L100" si="25">COUNTIFS(PendingMSO, $A92, PendingMSSO, D$91, PendingCloseDate, "&gt;="&amp;$B$9, PendingCloseDate, "&lt;="&amp;$B$10, PendingInternalDisposition, "Sustained") + COUNTIFS(OpenedMSO, $A92, OpenedMSSO, D$91, OpenedCloseDate, "&gt;="&amp;$B$9, OpenedCloseDate, "&lt;="&amp;$B$10, OpenedInternalDisposition, "Sustained")</f>
        <v>0</v>
      </c>
      <c r="E92" s="29">
        <f t="shared" si="25"/>
        <v>0</v>
      </c>
      <c r="F92" s="29">
        <f t="shared" si="25"/>
        <v>0</v>
      </c>
      <c r="G92" s="29">
        <f t="shared" si="25"/>
        <v>0</v>
      </c>
      <c r="H92" s="29">
        <f t="shared" si="25"/>
        <v>0</v>
      </c>
      <c r="I92" s="29">
        <f t="shared" si="25"/>
        <v>0</v>
      </c>
      <c r="J92" s="29">
        <f t="shared" si="25"/>
        <v>0</v>
      </c>
      <c r="K92" s="29">
        <f t="shared" si="25"/>
        <v>0</v>
      </c>
      <c r="L92" s="51">
        <f t="shared" si="25"/>
        <v>0</v>
      </c>
      <c r="M92" s="69">
        <f t="shared" ref="M92:M100" si="26">COUNTIFS(PendingMSO, $A92, PendingInternalDisposition, "&lt;&gt;Sustained", PendingCloseDate, "&gt;="&amp;$B$9, PendingCloseDate, "&lt;="&amp;$B$10)+COUNTIFS(OpenedMSO, $A92, OpenedInternalDisposition, "&lt;&gt;Sustained",  OpenedCloseDate, "&gt;="&amp;$B$9, OpenedCloseDate, "&lt;="&amp;$B$10)</f>
        <v>0</v>
      </c>
      <c r="R92" s="34"/>
    </row>
    <row r="93" spans="1:20" ht="14.45" customHeight="1" x14ac:dyDescent="0.25">
      <c r="A93" s="32" t="s">
        <v>651</v>
      </c>
      <c r="B93" s="235">
        <f t="shared" si="24"/>
        <v>0</v>
      </c>
      <c r="C93" s="236"/>
      <c r="D93" s="30">
        <f t="shared" si="25"/>
        <v>0</v>
      </c>
      <c r="E93" s="30">
        <f t="shared" si="25"/>
        <v>0</v>
      </c>
      <c r="F93" s="30">
        <f t="shared" si="25"/>
        <v>0</v>
      </c>
      <c r="G93" s="30">
        <f t="shared" si="25"/>
        <v>0</v>
      </c>
      <c r="H93" s="30">
        <f t="shared" si="25"/>
        <v>0</v>
      </c>
      <c r="I93" s="30">
        <f t="shared" si="25"/>
        <v>0</v>
      </c>
      <c r="J93" s="30">
        <f t="shared" si="25"/>
        <v>0</v>
      </c>
      <c r="K93" s="30">
        <f t="shared" si="25"/>
        <v>0</v>
      </c>
      <c r="L93" s="31">
        <f t="shared" si="25"/>
        <v>0</v>
      </c>
      <c r="M93" s="70">
        <f t="shared" si="26"/>
        <v>0</v>
      </c>
      <c r="R93" s="1"/>
    </row>
    <row r="94" spans="1:20" ht="15" customHeight="1" x14ac:dyDescent="0.25">
      <c r="A94" s="33" t="s">
        <v>652</v>
      </c>
      <c r="B94" s="230">
        <f t="shared" si="24"/>
        <v>1</v>
      </c>
      <c r="C94" s="231"/>
      <c r="D94" s="29">
        <f t="shared" si="25"/>
        <v>0</v>
      </c>
      <c r="E94" s="29">
        <f t="shared" si="25"/>
        <v>0</v>
      </c>
      <c r="F94" s="29">
        <f t="shared" si="25"/>
        <v>0</v>
      </c>
      <c r="G94" s="29">
        <f t="shared" si="25"/>
        <v>0</v>
      </c>
      <c r="H94" s="29">
        <f t="shared" si="25"/>
        <v>0</v>
      </c>
      <c r="I94" s="29">
        <f t="shared" si="25"/>
        <v>0</v>
      </c>
      <c r="J94" s="29">
        <f t="shared" si="25"/>
        <v>0</v>
      </c>
      <c r="K94" s="29">
        <f t="shared" si="25"/>
        <v>0</v>
      </c>
      <c r="L94" s="51">
        <f t="shared" si="25"/>
        <v>0</v>
      </c>
      <c r="M94" s="69">
        <f t="shared" si="26"/>
        <v>1</v>
      </c>
      <c r="R94" s="34"/>
    </row>
    <row r="95" spans="1:20" ht="15" customHeight="1" x14ac:dyDescent="0.25">
      <c r="A95" s="32" t="s">
        <v>653</v>
      </c>
      <c r="B95" s="235">
        <f t="shared" si="24"/>
        <v>0</v>
      </c>
      <c r="C95" s="236"/>
      <c r="D95" s="30">
        <f t="shared" si="25"/>
        <v>0</v>
      </c>
      <c r="E95" s="30">
        <f t="shared" si="25"/>
        <v>0</v>
      </c>
      <c r="F95" s="30">
        <f t="shared" si="25"/>
        <v>0</v>
      </c>
      <c r="G95" s="30">
        <f t="shared" si="25"/>
        <v>0</v>
      </c>
      <c r="H95" s="30">
        <f t="shared" si="25"/>
        <v>0</v>
      </c>
      <c r="I95" s="30">
        <f t="shared" si="25"/>
        <v>0</v>
      </c>
      <c r="J95" s="30">
        <f t="shared" si="25"/>
        <v>0</v>
      </c>
      <c r="K95" s="30">
        <f t="shared" si="25"/>
        <v>0</v>
      </c>
      <c r="L95" s="31">
        <f t="shared" si="25"/>
        <v>0</v>
      </c>
      <c r="M95" s="70">
        <f t="shared" si="26"/>
        <v>0</v>
      </c>
      <c r="R95" s="1"/>
    </row>
    <row r="96" spans="1:20" x14ac:dyDescent="0.25">
      <c r="A96" s="33" t="s">
        <v>654</v>
      </c>
      <c r="B96" s="230">
        <f t="shared" si="24"/>
        <v>0</v>
      </c>
      <c r="C96" s="231"/>
      <c r="D96" s="29">
        <f t="shared" si="25"/>
        <v>0</v>
      </c>
      <c r="E96" s="29">
        <f t="shared" si="25"/>
        <v>0</v>
      </c>
      <c r="F96" s="29">
        <f t="shared" si="25"/>
        <v>0</v>
      </c>
      <c r="G96" s="29">
        <f t="shared" si="25"/>
        <v>0</v>
      </c>
      <c r="H96" s="29">
        <f t="shared" si="25"/>
        <v>0</v>
      </c>
      <c r="I96" s="29">
        <f t="shared" si="25"/>
        <v>0</v>
      </c>
      <c r="J96" s="29">
        <f t="shared" si="25"/>
        <v>0</v>
      </c>
      <c r="K96" s="29">
        <f t="shared" si="25"/>
        <v>0</v>
      </c>
      <c r="L96" s="51">
        <f t="shared" si="25"/>
        <v>0</v>
      </c>
      <c r="M96" s="69">
        <f t="shared" si="26"/>
        <v>0</v>
      </c>
    </row>
    <row r="97" spans="1:19" x14ac:dyDescent="0.25">
      <c r="A97" s="32" t="s">
        <v>655</v>
      </c>
      <c r="B97" s="235">
        <f t="shared" si="24"/>
        <v>0</v>
      </c>
      <c r="C97" s="236"/>
      <c r="D97" s="30">
        <f t="shared" si="25"/>
        <v>0</v>
      </c>
      <c r="E97" s="30">
        <f t="shared" si="25"/>
        <v>0</v>
      </c>
      <c r="F97" s="30">
        <f t="shared" si="25"/>
        <v>0</v>
      </c>
      <c r="G97" s="30">
        <f t="shared" si="25"/>
        <v>0</v>
      </c>
      <c r="H97" s="30">
        <f t="shared" si="25"/>
        <v>0</v>
      </c>
      <c r="I97" s="30">
        <f t="shared" si="25"/>
        <v>0</v>
      </c>
      <c r="J97" s="30">
        <f t="shared" si="25"/>
        <v>0</v>
      </c>
      <c r="K97" s="30">
        <f t="shared" si="25"/>
        <v>0</v>
      </c>
      <c r="L97" s="31">
        <f t="shared" si="25"/>
        <v>0</v>
      </c>
      <c r="M97" s="70">
        <f t="shared" si="26"/>
        <v>0</v>
      </c>
    </row>
    <row r="98" spans="1:19" x14ac:dyDescent="0.25">
      <c r="A98" s="33" t="s">
        <v>656</v>
      </c>
      <c r="B98" s="230">
        <f t="shared" si="24"/>
        <v>0</v>
      </c>
      <c r="C98" s="231"/>
      <c r="D98" s="29">
        <f t="shared" si="25"/>
        <v>0</v>
      </c>
      <c r="E98" s="29">
        <f t="shared" si="25"/>
        <v>0</v>
      </c>
      <c r="F98" s="29">
        <f t="shared" si="25"/>
        <v>0</v>
      </c>
      <c r="G98" s="29">
        <f t="shared" si="25"/>
        <v>0</v>
      </c>
      <c r="H98" s="29">
        <f t="shared" si="25"/>
        <v>0</v>
      </c>
      <c r="I98" s="29">
        <f t="shared" si="25"/>
        <v>0</v>
      </c>
      <c r="J98" s="29">
        <f t="shared" si="25"/>
        <v>0</v>
      </c>
      <c r="K98" s="29">
        <f t="shared" si="25"/>
        <v>0</v>
      </c>
      <c r="L98" s="51">
        <f t="shared" si="25"/>
        <v>0</v>
      </c>
      <c r="M98" s="69">
        <f t="shared" si="26"/>
        <v>0</v>
      </c>
    </row>
    <row r="99" spans="1:19" ht="14.45" customHeight="1" x14ac:dyDescent="0.25">
      <c r="A99" s="32" t="s">
        <v>5</v>
      </c>
      <c r="B99" s="235">
        <f t="shared" si="24"/>
        <v>0</v>
      </c>
      <c r="C99" s="236"/>
      <c r="D99" s="30">
        <f t="shared" si="25"/>
        <v>0</v>
      </c>
      <c r="E99" s="30">
        <f t="shared" si="25"/>
        <v>0</v>
      </c>
      <c r="F99" s="30">
        <f t="shared" si="25"/>
        <v>0</v>
      </c>
      <c r="G99" s="30">
        <f t="shared" si="25"/>
        <v>0</v>
      </c>
      <c r="H99" s="30">
        <f t="shared" si="25"/>
        <v>0</v>
      </c>
      <c r="I99" s="30">
        <f t="shared" si="25"/>
        <v>0</v>
      </c>
      <c r="J99" s="30">
        <f t="shared" si="25"/>
        <v>0</v>
      </c>
      <c r="K99" s="30">
        <f t="shared" si="25"/>
        <v>0</v>
      </c>
      <c r="L99" s="31">
        <f t="shared" si="25"/>
        <v>0</v>
      </c>
      <c r="M99" s="70">
        <f t="shared" si="26"/>
        <v>0</v>
      </c>
    </row>
    <row r="100" spans="1:19" x14ac:dyDescent="0.25">
      <c r="A100" s="38" t="s">
        <v>657</v>
      </c>
      <c r="B100" s="242">
        <f t="shared" si="24"/>
        <v>11</v>
      </c>
      <c r="C100" s="243"/>
      <c r="D100" s="66">
        <f t="shared" si="25"/>
        <v>1</v>
      </c>
      <c r="E100" s="66">
        <f t="shared" si="25"/>
        <v>0</v>
      </c>
      <c r="F100" s="66">
        <f t="shared" si="25"/>
        <v>0</v>
      </c>
      <c r="G100" s="66">
        <f t="shared" si="25"/>
        <v>0</v>
      </c>
      <c r="H100" s="66">
        <f t="shared" si="25"/>
        <v>0</v>
      </c>
      <c r="I100" s="66">
        <f t="shared" si="25"/>
        <v>0</v>
      </c>
      <c r="J100" s="66">
        <f t="shared" si="25"/>
        <v>0</v>
      </c>
      <c r="K100" s="66">
        <f t="shared" si="25"/>
        <v>0</v>
      </c>
      <c r="L100" s="37">
        <f t="shared" si="25"/>
        <v>2</v>
      </c>
      <c r="M100" s="55">
        <f t="shared" si="26"/>
        <v>9</v>
      </c>
    </row>
    <row r="101" spans="1:19" x14ac:dyDescent="0.25">
      <c r="A101" s="32" t="s">
        <v>615</v>
      </c>
      <c r="B101" s="235">
        <f>SUM(B92:C100)</f>
        <v>12</v>
      </c>
      <c r="C101" s="235"/>
      <c r="D101" s="39">
        <f>SUM(D92:D100)</f>
        <v>1</v>
      </c>
      <c r="E101" s="43">
        <f t="shared" ref="E101:L101" si="27">SUM(E92:E100)</f>
        <v>0</v>
      </c>
      <c r="F101" s="43">
        <f t="shared" si="27"/>
        <v>0</v>
      </c>
      <c r="G101" s="43">
        <f t="shared" si="27"/>
        <v>0</v>
      </c>
      <c r="H101" s="43">
        <f t="shared" si="27"/>
        <v>0</v>
      </c>
      <c r="I101" s="43">
        <f t="shared" si="27"/>
        <v>0</v>
      </c>
      <c r="J101" s="43">
        <f t="shared" si="27"/>
        <v>0</v>
      </c>
      <c r="K101" s="43">
        <f t="shared" si="27"/>
        <v>0</v>
      </c>
      <c r="L101" s="43">
        <f t="shared" si="27"/>
        <v>2</v>
      </c>
      <c r="M101" s="39">
        <f>SUM(M92:N100)</f>
        <v>10</v>
      </c>
    </row>
    <row r="102" spans="1:19" x14ac:dyDescent="0.25">
      <c r="A102" s="174" t="s">
        <v>715</v>
      </c>
      <c r="B102" s="174"/>
      <c r="C102" s="174"/>
      <c r="D102" s="174"/>
      <c r="E102" s="174"/>
      <c r="F102" s="174"/>
      <c r="G102" s="174"/>
      <c r="H102" s="174"/>
      <c r="I102" s="174"/>
      <c r="J102" s="174"/>
      <c r="K102" s="174"/>
      <c r="L102" s="174"/>
      <c r="M102" s="174"/>
      <c r="N102" s="174"/>
      <c r="O102" s="174"/>
      <c r="P102" s="174"/>
      <c r="Q102" s="174"/>
    </row>
    <row r="103" spans="1:19" x14ac:dyDescent="0.25">
      <c r="A103" s="174" t="s">
        <v>716</v>
      </c>
      <c r="B103" s="174"/>
      <c r="C103" s="174"/>
      <c r="D103" s="174"/>
      <c r="E103" s="174"/>
      <c r="F103" s="174"/>
      <c r="G103" s="174"/>
      <c r="H103" s="174"/>
      <c r="I103" s="174"/>
      <c r="J103" s="174"/>
      <c r="K103" s="174"/>
      <c r="L103" s="174"/>
      <c r="M103" s="174"/>
      <c r="N103" s="174"/>
      <c r="O103" s="174"/>
      <c r="P103" s="174"/>
      <c r="Q103" s="174"/>
    </row>
    <row r="104" spans="1:19" x14ac:dyDescent="0.25">
      <c r="A104" s="119"/>
      <c r="B104" s="119"/>
      <c r="C104" s="119"/>
      <c r="D104" s="119"/>
      <c r="E104" s="119"/>
      <c r="F104" s="119"/>
      <c r="G104" s="119"/>
      <c r="H104" s="119"/>
      <c r="I104" s="119"/>
      <c r="J104" s="119"/>
      <c r="K104" s="119"/>
      <c r="L104" s="119"/>
      <c r="M104" s="119"/>
      <c r="N104" s="119"/>
      <c r="O104" s="119"/>
      <c r="P104" s="119"/>
      <c r="Q104" s="119"/>
    </row>
    <row r="106" spans="1:19" ht="53.45" customHeight="1" x14ac:dyDescent="0.35">
      <c r="A106" s="74"/>
      <c r="B106" s="232" t="s">
        <v>645</v>
      </c>
      <c r="C106" s="232"/>
      <c r="D106" s="232"/>
      <c r="E106" s="233" t="s">
        <v>635</v>
      </c>
      <c r="F106" s="232"/>
      <c r="G106" s="232"/>
      <c r="H106" s="233" t="s">
        <v>631</v>
      </c>
      <c r="I106" s="232"/>
      <c r="J106" s="234"/>
      <c r="K106" s="162" t="s">
        <v>728</v>
      </c>
      <c r="L106" s="162"/>
    </row>
    <row r="107" spans="1:19" ht="30.75" customHeight="1" x14ac:dyDescent="0.25">
      <c r="B107" s="248" t="s">
        <v>25</v>
      </c>
      <c r="C107" s="249"/>
      <c r="D107" s="249"/>
      <c r="E107" s="248" t="s">
        <v>25</v>
      </c>
      <c r="F107" s="249"/>
      <c r="G107" s="249"/>
      <c r="H107" s="49"/>
      <c r="I107" s="137" t="s">
        <v>25</v>
      </c>
      <c r="J107" s="68"/>
      <c r="K107" s="176" t="s">
        <v>637</v>
      </c>
      <c r="L107" s="177"/>
    </row>
    <row r="108" spans="1:19" ht="39" customHeight="1" x14ac:dyDescent="0.25">
      <c r="A108" s="67" t="s">
        <v>734</v>
      </c>
      <c r="B108" s="53" t="s">
        <v>28</v>
      </c>
      <c r="C108" s="52" t="s">
        <v>27</v>
      </c>
      <c r="D108" s="52" t="s">
        <v>26</v>
      </c>
      <c r="E108" s="56" t="s">
        <v>28</v>
      </c>
      <c r="F108" s="57" t="s">
        <v>27</v>
      </c>
      <c r="G108" s="57" t="s">
        <v>26</v>
      </c>
      <c r="H108" s="53" t="s">
        <v>28</v>
      </c>
      <c r="I108" s="52" t="s">
        <v>27</v>
      </c>
      <c r="J108" s="52" t="s">
        <v>26</v>
      </c>
      <c r="K108" s="48" t="s">
        <v>24</v>
      </c>
      <c r="L108" s="67" t="s">
        <v>636</v>
      </c>
      <c r="R108" s="118"/>
      <c r="S108" s="118"/>
    </row>
    <row r="109" spans="1:19" ht="15" customHeight="1" x14ac:dyDescent="0.25">
      <c r="A109" s="64" t="s">
        <v>658</v>
      </c>
      <c r="B109" s="29">
        <f t="shared" ref="B109:D117" si="28">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29">
        <f t="shared" si="28"/>
        <v>0</v>
      </c>
      <c r="D109" s="29">
        <f t="shared" si="28"/>
        <v>0</v>
      </c>
      <c r="E109" s="35" t="str">
        <f t="shared" ref="E109:E117" si="29">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29" t="str">
        <f t="shared" ref="F109:F117" si="30">IF(C109=0, "", (SUMIFS(OpenedNSustained, OpenedMSSO, $A109, OpenedComplaintSource, F$108, OpenedInternalDisposition, "Sustained", OpenedCloseDate, "&gt;="&amp;$B$9, OpenedCloseDate, "&lt;="&amp;$B$10) + SUMIFS(PendingNSustained, PendingMSSO, $A109, PendingComplaintSource, F$108, PendingInternalDisposition, "Sustained", PendingCloseDate, "&gt;="&amp;$B$9, PendingCloseDate, "&lt;="&amp;$B$10)) / C109)</f>
        <v/>
      </c>
      <c r="G109" s="29" t="str">
        <f t="shared" ref="G109:G117" si="31">IF(D109=0, "", (SUMIFS(OpenedNSustained, OpenedMSSO, $A109, OpenedComplaintSource, G$108, OpenedInternalDisposition, "Sustained", OpenedCloseDate, "&gt;="&amp;$B$9, OpenedCloseDate, "&lt;="&amp;$B$10) + SUMIFS(PendingNSustained, PendingMSSO, $A109, PendingComplaintSource, G$108, PendingInternalDisposition, "Sustained", PendingCloseDate, "&gt;="&amp;$B$9, PendingCloseDate, "&lt;="&amp;$B$10)) / D109)</f>
        <v/>
      </c>
      <c r="H109" s="35">
        <f t="shared" ref="H109:J117" si="32">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29">
        <f t="shared" si="32"/>
        <v>0</v>
      </c>
      <c r="J109" s="29">
        <f t="shared" si="32"/>
        <v>0</v>
      </c>
      <c r="K109" s="41" t="str">
        <f t="shared" ref="K109:K117" si="33">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42" t="str">
        <f t="shared" ref="L109:L117" si="34">IF($M92 = 0, "", (SUMIFS(PendingLengthOfCase, PendingMSO,$A109, PendingInternalDisposition, "&lt;&gt;Sustained", PendingCloseDate, "&gt;="&amp;$B$9, PendingCloseDate, "&lt;="&amp;$B$10) + SUMIFS(OpenedLengthOfCase, OpenedMSO,$A109, OpenedInternalDisposition, "&lt;&gt;Sustained", OpenedCloseDate, "&gt;="&amp;$B$9, OpenedCloseDate, "&lt;="&amp;$B$10)) / $M92)</f>
        <v/>
      </c>
      <c r="Q109" s="118"/>
      <c r="R109" s="118"/>
      <c r="S109" s="118"/>
    </row>
    <row r="110" spans="1:19" ht="15" customHeight="1" x14ac:dyDescent="0.25">
      <c r="A110" s="61" t="s">
        <v>651</v>
      </c>
      <c r="B110" s="30">
        <f t="shared" si="28"/>
        <v>0</v>
      </c>
      <c r="C110" s="30">
        <f t="shared" si="28"/>
        <v>0</v>
      </c>
      <c r="D110" s="30">
        <f t="shared" si="28"/>
        <v>0</v>
      </c>
      <c r="E110" s="36" t="str">
        <f t="shared" si="29"/>
        <v/>
      </c>
      <c r="F110" s="30" t="str">
        <f t="shared" si="30"/>
        <v/>
      </c>
      <c r="G110" s="30" t="str">
        <f t="shared" si="31"/>
        <v/>
      </c>
      <c r="H110" s="36">
        <f t="shared" si="32"/>
        <v>0</v>
      </c>
      <c r="I110" s="30">
        <f t="shared" si="32"/>
        <v>0</v>
      </c>
      <c r="J110" s="30">
        <f t="shared" si="32"/>
        <v>0</v>
      </c>
      <c r="K110" s="36" t="str">
        <f t="shared" si="33"/>
        <v/>
      </c>
      <c r="L110" s="30" t="str">
        <f t="shared" si="34"/>
        <v/>
      </c>
    </row>
    <row r="111" spans="1:19" ht="15" customHeight="1" x14ac:dyDescent="0.25">
      <c r="A111" s="62" t="s">
        <v>652</v>
      </c>
      <c r="B111" s="29">
        <f t="shared" si="28"/>
        <v>1</v>
      </c>
      <c r="C111" s="29">
        <f t="shared" si="28"/>
        <v>0</v>
      </c>
      <c r="D111" s="29">
        <f t="shared" si="28"/>
        <v>0</v>
      </c>
      <c r="E111" s="35">
        <f t="shared" si="29"/>
        <v>1</v>
      </c>
      <c r="F111" s="29" t="str">
        <f t="shared" si="30"/>
        <v/>
      </c>
      <c r="G111" s="29" t="str">
        <f t="shared" si="31"/>
        <v/>
      </c>
      <c r="H111" s="35">
        <f t="shared" si="32"/>
        <v>0</v>
      </c>
      <c r="I111" s="29">
        <f t="shared" si="32"/>
        <v>0</v>
      </c>
      <c r="J111" s="29">
        <f t="shared" si="32"/>
        <v>0</v>
      </c>
      <c r="K111" s="35" t="str">
        <f t="shared" si="33"/>
        <v/>
      </c>
      <c r="L111" s="29">
        <f t="shared" ca="1" si="34"/>
        <v>14</v>
      </c>
    </row>
    <row r="112" spans="1:19" ht="15" customHeight="1" x14ac:dyDescent="0.25">
      <c r="A112" s="61" t="s">
        <v>653</v>
      </c>
      <c r="B112" s="30">
        <f t="shared" si="28"/>
        <v>0</v>
      </c>
      <c r="C112" s="30">
        <f t="shared" si="28"/>
        <v>0</v>
      </c>
      <c r="D112" s="30">
        <f t="shared" si="28"/>
        <v>0</v>
      </c>
      <c r="E112" s="36" t="str">
        <f t="shared" si="29"/>
        <v/>
      </c>
      <c r="F112" s="30" t="str">
        <f t="shared" si="30"/>
        <v/>
      </c>
      <c r="G112" s="30" t="str">
        <f t="shared" si="31"/>
        <v/>
      </c>
      <c r="H112" s="36">
        <f t="shared" si="32"/>
        <v>0</v>
      </c>
      <c r="I112" s="30">
        <f t="shared" si="32"/>
        <v>0</v>
      </c>
      <c r="J112" s="30">
        <f t="shared" si="32"/>
        <v>0</v>
      </c>
      <c r="K112" s="36" t="str">
        <f t="shared" si="33"/>
        <v/>
      </c>
      <c r="L112" s="30" t="str">
        <f t="shared" si="34"/>
        <v/>
      </c>
    </row>
    <row r="113" spans="1:17" ht="15" customHeight="1" x14ac:dyDescent="0.25">
      <c r="A113" s="62" t="s">
        <v>654</v>
      </c>
      <c r="B113" s="29">
        <f t="shared" si="28"/>
        <v>0</v>
      </c>
      <c r="C113" s="29">
        <f t="shared" si="28"/>
        <v>0</v>
      </c>
      <c r="D113" s="29">
        <f t="shared" si="28"/>
        <v>0</v>
      </c>
      <c r="E113" s="35" t="str">
        <f t="shared" si="29"/>
        <v/>
      </c>
      <c r="F113" s="29" t="str">
        <f t="shared" si="30"/>
        <v/>
      </c>
      <c r="G113" s="29" t="str">
        <f t="shared" si="31"/>
        <v/>
      </c>
      <c r="H113" s="35">
        <f t="shared" si="32"/>
        <v>0</v>
      </c>
      <c r="I113" s="29">
        <f t="shared" si="32"/>
        <v>0</v>
      </c>
      <c r="J113" s="29">
        <f t="shared" si="32"/>
        <v>0</v>
      </c>
      <c r="K113" s="35" t="str">
        <f t="shared" si="33"/>
        <v/>
      </c>
      <c r="L113" s="29" t="str">
        <f t="shared" si="34"/>
        <v/>
      </c>
    </row>
    <row r="114" spans="1:17" x14ac:dyDescent="0.25">
      <c r="A114" s="61" t="s">
        <v>655</v>
      </c>
      <c r="B114" s="30">
        <f t="shared" si="28"/>
        <v>0</v>
      </c>
      <c r="C114" s="30">
        <f t="shared" si="28"/>
        <v>0</v>
      </c>
      <c r="D114" s="30">
        <f t="shared" si="28"/>
        <v>0</v>
      </c>
      <c r="E114" s="36" t="str">
        <f t="shared" si="29"/>
        <v/>
      </c>
      <c r="F114" s="30" t="str">
        <f t="shared" si="30"/>
        <v/>
      </c>
      <c r="G114" s="30" t="str">
        <f t="shared" si="31"/>
        <v/>
      </c>
      <c r="H114" s="36">
        <f t="shared" si="32"/>
        <v>0</v>
      </c>
      <c r="I114" s="30">
        <f t="shared" si="32"/>
        <v>0</v>
      </c>
      <c r="J114" s="30">
        <f t="shared" si="32"/>
        <v>0</v>
      </c>
      <c r="K114" s="36" t="str">
        <f t="shared" si="33"/>
        <v/>
      </c>
      <c r="L114" s="30" t="str">
        <f t="shared" si="34"/>
        <v/>
      </c>
    </row>
    <row r="115" spans="1:17" x14ac:dyDescent="0.25">
      <c r="A115" s="62" t="s">
        <v>656</v>
      </c>
      <c r="B115" s="29">
        <f t="shared" si="28"/>
        <v>0</v>
      </c>
      <c r="C115" s="29">
        <f t="shared" si="28"/>
        <v>0</v>
      </c>
      <c r="D115" s="29">
        <f t="shared" si="28"/>
        <v>0</v>
      </c>
      <c r="E115" s="35" t="str">
        <f t="shared" si="29"/>
        <v/>
      </c>
      <c r="F115" s="29" t="str">
        <f t="shared" si="30"/>
        <v/>
      </c>
      <c r="G115" s="29" t="str">
        <f t="shared" si="31"/>
        <v/>
      </c>
      <c r="H115" s="35">
        <f t="shared" si="32"/>
        <v>0</v>
      </c>
      <c r="I115" s="29">
        <f t="shared" si="32"/>
        <v>0</v>
      </c>
      <c r="J115" s="29">
        <f t="shared" si="32"/>
        <v>0</v>
      </c>
      <c r="K115" s="35" t="str">
        <f t="shared" si="33"/>
        <v/>
      </c>
      <c r="L115" s="29" t="str">
        <f t="shared" si="34"/>
        <v/>
      </c>
    </row>
    <row r="116" spans="1:17" x14ac:dyDescent="0.25">
      <c r="A116" s="61" t="s">
        <v>5</v>
      </c>
      <c r="B116" s="30">
        <f t="shared" si="28"/>
        <v>0</v>
      </c>
      <c r="C116" s="30">
        <f t="shared" si="28"/>
        <v>0</v>
      </c>
      <c r="D116" s="30">
        <f t="shared" si="28"/>
        <v>0</v>
      </c>
      <c r="E116" s="36" t="str">
        <f t="shared" si="29"/>
        <v/>
      </c>
      <c r="F116" s="30" t="str">
        <f t="shared" si="30"/>
        <v/>
      </c>
      <c r="G116" s="30" t="str">
        <f t="shared" si="31"/>
        <v/>
      </c>
      <c r="H116" s="36">
        <f t="shared" si="32"/>
        <v>0</v>
      </c>
      <c r="I116" s="30">
        <f t="shared" si="32"/>
        <v>0</v>
      </c>
      <c r="J116" s="30">
        <f t="shared" si="32"/>
        <v>0</v>
      </c>
      <c r="K116" s="36" t="str">
        <f t="shared" si="33"/>
        <v/>
      </c>
      <c r="L116" s="30" t="str">
        <f t="shared" si="34"/>
        <v/>
      </c>
    </row>
    <row r="117" spans="1:17" x14ac:dyDescent="0.25">
      <c r="A117" s="47" t="s">
        <v>657</v>
      </c>
      <c r="B117" s="29">
        <f t="shared" si="28"/>
        <v>2</v>
      </c>
      <c r="C117" s="29">
        <f t="shared" si="28"/>
        <v>0</v>
      </c>
      <c r="D117" s="29">
        <f t="shared" si="28"/>
        <v>0</v>
      </c>
      <c r="E117" s="58">
        <f t="shared" si="29"/>
        <v>0.5</v>
      </c>
      <c r="F117" s="66" t="str">
        <f t="shared" si="30"/>
        <v/>
      </c>
      <c r="G117" s="66" t="str">
        <f t="shared" si="31"/>
        <v/>
      </c>
      <c r="H117" s="35">
        <f t="shared" si="32"/>
        <v>0</v>
      </c>
      <c r="I117" s="29">
        <f t="shared" si="32"/>
        <v>0</v>
      </c>
      <c r="J117" s="29">
        <f t="shared" si="32"/>
        <v>0</v>
      </c>
      <c r="K117" s="35">
        <f t="shared" ca="1" si="33"/>
        <v>309</v>
      </c>
      <c r="L117" s="29">
        <f t="shared" ca="1" si="34"/>
        <v>59.333333333333336</v>
      </c>
    </row>
    <row r="118" spans="1:17" x14ac:dyDescent="0.25">
      <c r="A118" s="71" t="s">
        <v>615</v>
      </c>
      <c r="B118" s="43">
        <f>SUM(B109:B117)</f>
        <v>3</v>
      </c>
      <c r="C118" s="43">
        <f t="shared" ref="C118:D118" si="35">SUM(C109:C117)</f>
        <v>0</v>
      </c>
      <c r="D118" s="43">
        <f t="shared" si="35"/>
        <v>0</v>
      </c>
      <c r="E118" s="36">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0.66666666666666663</v>
      </c>
      <c r="F118" s="30" t="str">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
      </c>
      <c r="G118" s="30"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39">
        <f t="shared" ref="H118:J118" si="36">SUM(H109:H117)</f>
        <v>0</v>
      </c>
      <c r="I118" s="43">
        <f t="shared" si="36"/>
        <v>0</v>
      </c>
      <c r="J118" s="43">
        <f t="shared" si="36"/>
        <v>0</v>
      </c>
      <c r="K118" s="59">
        <f ca="1">IF(B101-M101 = 0, "", (SUMIFS(PendingLengthOfCase, PendingInternalDisposition, "Sustained", PendingCloseDate, "&gt;="&amp;$B$9, PendingCloseDate, "&lt;="&amp;$B$10) + SUMIFS(OpenedLengthOfCase, OpenedInternalDisposition, "Sustained", OpenedCloseDate, "&gt;="&amp;$B$9, OpenedCloseDate, "&lt;="&amp;$B$10)) / (B101-M101))</f>
        <v>309</v>
      </c>
      <c r="L118" s="60">
        <f ca="1">IF(M101=0, "", (SUMIFS(PendingLengthOfCase, PendingInternalDisposition, "&lt;&gt;Sustained", PendingCloseDate, "&gt;="&amp;$B$9, PendingCloseDate, "&lt;="&amp;$B$10) + SUMIFS(OpenedLengthOfCase, OpenedInternalDisposition, "&lt;&gt;Sustained", OpenedCloseDate, "&gt;="&amp;$B$9, OpenedCloseDate, "&lt;="&amp;$B$10)) / M101)</f>
        <v>54.8</v>
      </c>
    </row>
    <row r="120" spans="1:17" x14ac:dyDescent="0.25">
      <c r="A120" s="240" t="str">
        <f>$B$8&amp;": Cases Opened and Closed, Alleged Other Rule Violations"</f>
        <v>Q4: Cases Opened and Closed, Alleged Other Rule Violations</v>
      </c>
      <c r="B120" s="240"/>
      <c r="C120" s="240"/>
      <c r="D120" s="240"/>
      <c r="E120" s="240"/>
      <c r="F120" s="240"/>
      <c r="G120" s="240"/>
      <c r="H120" s="240"/>
      <c r="I120" s="240"/>
      <c r="J120" s="240"/>
      <c r="K120" s="240"/>
      <c r="L120" s="240"/>
      <c r="M120" s="240"/>
      <c r="N120" s="240"/>
      <c r="O120" s="240"/>
      <c r="P120" s="240"/>
      <c r="Q120" s="240"/>
    </row>
    <row r="121" spans="1:17" x14ac:dyDescent="0.25">
      <c r="A121" s="240"/>
      <c r="B121" s="240"/>
      <c r="C121" s="240"/>
      <c r="D121" s="240"/>
      <c r="E121" s="240"/>
      <c r="F121" s="240"/>
      <c r="G121" s="240"/>
      <c r="H121" s="240"/>
      <c r="I121" s="240"/>
      <c r="J121" s="240"/>
      <c r="K121" s="240"/>
      <c r="L121" s="240"/>
      <c r="M121" s="240"/>
      <c r="N121" s="240"/>
      <c r="O121" s="240"/>
      <c r="P121" s="240"/>
      <c r="Q121" s="240"/>
    </row>
    <row r="122" spans="1:17" ht="21" x14ac:dyDescent="0.25">
      <c r="A122" s="175" t="s">
        <v>718</v>
      </c>
      <c r="B122" s="175"/>
      <c r="C122" s="175"/>
      <c r="D122" s="175"/>
      <c r="E122" s="175"/>
      <c r="F122" s="175"/>
      <c r="G122" s="175"/>
      <c r="H122" s="175"/>
      <c r="I122" s="175"/>
      <c r="J122" s="175"/>
      <c r="K122" s="175"/>
      <c r="L122" s="175"/>
      <c r="M122" s="156" t="s">
        <v>33</v>
      </c>
      <c r="N122" s="156"/>
      <c r="O122" s="157">
        <f>'Start Here'!E$13</f>
        <v>0</v>
      </c>
      <c r="P122" s="157"/>
      <c r="Q122" s="157"/>
    </row>
    <row r="123" spans="1:17" x14ac:dyDescent="0.25">
      <c r="D123" s="221" t="s">
        <v>25</v>
      </c>
      <c r="E123" s="221"/>
      <c r="F123" s="221"/>
      <c r="G123" s="221"/>
      <c r="H123" s="221"/>
      <c r="I123" s="221"/>
      <c r="J123" s="221"/>
      <c r="K123" s="221"/>
      <c r="L123" s="221"/>
      <c r="M123" s="156" t="s">
        <v>34</v>
      </c>
      <c r="N123" s="156"/>
      <c r="O123" s="12">
        <f>'Start Here'!$C$16</f>
        <v>2023</v>
      </c>
    </row>
    <row r="124" spans="1:17" x14ac:dyDescent="0.25">
      <c r="C124" s="74"/>
      <c r="D124" s="230" t="s">
        <v>32</v>
      </c>
      <c r="E124" s="230"/>
      <c r="F124" s="230"/>
      <c r="G124" s="241" t="s">
        <v>624</v>
      </c>
      <c r="H124" s="230"/>
      <c r="I124" s="230"/>
      <c r="J124" s="247" t="s">
        <v>646</v>
      </c>
      <c r="K124" s="227"/>
      <c r="L124" s="227"/>
    </row>
    <row r="125" spans="1:17" ht="16.5" customHeight="1" x14ac:dyDescent="0.25">
      <c r="A125" s="242" t="s">
        <v>735</v>
      </c>
      <c r="B125" s="242"/>
      <c r="C125" s="243"/>
      <c r="D125" s="67" t="s">
        <v>28</v>
      </c>
      <c r="E125" s="52" t="s">
        <v>27</v>
      </c>
      <c r="F125" s="55" t="s">
        <v>26</v>
      </c>
      <c r="G125" s="53" t="s">
        <v>28</v>
      </c>
      <c r="H125" s="52" t="s">
        <v>27</v>
      </c>
      <c r="I125" s="55" t="s">
        <v>26</v>
      </c>
      <c r="J125" s="53" t="s">
        <v>28</v>
      </c>
      <c r="K125" s="52" t="s">
        <v>27</v>
      </c>
      <c r="L125" s="52" t="s">
        <v>26</v>
      </c>
    </row>
    <row r="126" spans="1:17" ht="15.75" thickBot="1" x14ac:dyDescent="0.3">
      <c r="A126" s="81" t="s">
        <v>660</v>
      </c>
      <c r="B126" s="82"/>
      <c r="C126" s="83"/>
      <c r="D126" s="42">
        <f t="shared" ref="D126:D141" si="37">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29">
        <f t="shared" ref="E126:E141" si="38">COUNTIFS(PendingRuleViolation, $A126, PendingComplaintSource, C$57, PendingStatus, "Pending") + COUNTIFS(PendingRuleViolation, $A126, PendingComplaintSource, C$57, PendingStatus, "Closed", PendingCloseDate, "&gt;"&amp;$B$9 - 1) + COUNTIFS(OpenedRuleViolation, $A126, OpenedComplaintSource, C$57, OpenedStatus, "Pending", OpenedComplaintReceived, "&lt;"&amp;$B$9) + COUNTIFS(OpenedRuleViolation, $A126, OpenedComplaintSource, C$57, OpenedStatus, "Closed", OpenedComplaintReceived, "&lt;"&amp;$B$9, OpenedCloseDate, "&gt;="&amp;$B$9)</f>
        <v>0</v>
      </c>
      <c r="F126" s="73">
        <f t="shared" ref="F126:F141" si="39">COUNTIFS(PendingRuleViolation, $A126, PendingComplaintSource, D$57, PendingStatus, "Pending") + COUNTIFS(PendingRuleViolation, $A126, PendingComplaintSource, D$57, PendingStatus, "Closed", PendingCloseDate, "&gt;"&amp;$B$9 - 1) + COUNTIFS(OpenedRuleViolation, $A126, OpenedComplaintSource, D$57, OpenedStatus, "Pending", OpenedComplaintReceived, "&lt;"&amp;$B$9) + COUNTIFS(OpenedRuleViolation, $A126, OpenedComplaintSource, D$57, OpenedStatus, "Closed", OpenedComplaintReceived, "&lt;"&amp;$B$9, OpenedCloseDate, "&gt;="&amp;$B$9)</f>
        <v>0</v>
      </c>
      <c r="G126" s="29">
        <f t="shared" ref="G126:G141" si="40">COUNTIFS(OpenedRuleViolation, $A126, OpenedComplaintSource, E$57, OpenedComplaintReceived, "&gt;="&amp;$B$9, OpenedComplaintReceived,"&lt;="&amp;$B$10)</f>
        <v>0</v>
      </c>
      <c r="H126" s="29">
        <f t="shared" ref="H126:H141" si="41">COUNTIFS(OpenedRuleViolation, $A126, OpenedComplaintSource, F$57, OpenedComplaintReceived, "&gt;="&amp;$B$9, OpenedComplaintReceived,"&lt;="&amp;$B$10)</f>
        <v>0</v>
      </c>
      <c r="I126" s="73">
        <f t="shared" ref="I126:I141" si="42">COUNTIFS(OpenedRuleViolation, $A126, OpenedComplaintSource, G$57, OpenedComplaintReceived, "&gt;="&amp;$B$9, OpenedComplaintReceived,"&lt;="&amp;$B$10)</f>
        <v>0</v>
      </c>
      <c r="J126" s="29" t="str">
        <f t="shared" ref="J126:J141" si="43">IF(G126=0,"",(SUMIFS(OpenedNInitial,OpenedRuleViolation,$A126,OpenedComplaintSource,H$57,OpenedComplaintReceived,"&gt;="&amp;$B$9,OpenedComplaintReceived,"&lt;="&amp;$B$10)/G126))</f>
        <v/>
      </c>
      <c r="K126" s="29" t="str">
        <f t="shared" ref="K126:K141" si="44">IF(H126=0,"",(SUMIFS(OpenedNInitial,OpenedRuleViolation,$A126,OpenedComplaintSource,I$57,OpenedComplaintReceived,"&gt;="&amp;$B$9,OpenedComplaintReceived,"&lt;="&amp;$B$10)/H126))</f>
        <v/>
      </c>
      <c r="L126" s="29" t="str">
        <f t="shared" ref="L126:L141" si="45">IF(I126=0,"",(SUMIFS(OpenedNInitial,OpenedRuleViolation,$A126,OpenedComplaintSource,J$57,OpenedComplaintReceived,"&gt;="&amp;$B$9,OpenedComplaintReceived,"&lt;="&amp;$B$10)/I126))</f>
        <v/>
      </c>
    </row>
    <row r="127" spans="1:17" x14ac:dyDescent="0.25">
      <c r="A127" s="2" t="s">
        <v>649</v>
      </c>
      <c r="B127" s="76"/>
      <c r="C127" s="80"/>
      <c r="D127" s="30">
        <f t="shared" si="37"/>
        <v>0</v>
      </c>
      <c r="E127" s="30">
        <f t="shared" si="38"/>
        <v>0</v>
      </c>
      <c r="F127" s="31">
        <f t="shared" si="39"/>
        <v>0</v>
      </c>
      <c r="G127" s="30">
        <f t="shared" si="40"/>
        <v>0</v>
      </c>
      <c r="H127" s="30">
        <f t="shared" si="41"/>
        <v>0</v>
      </c>
      <c r="I127" s="31">
        <f t="shared" si="42"/>
        <v>0</v>
      </c>
      <c r="J127" s="30" t="str">
        <f t="shared" si="43"/>
        <v/>
      </c>
      <c r="K127" s="30" t="str">
        <f t="shared" si="44"/>
        <v/>
      </c>
      <c r="L127" s="30" t="str">
        <f t="shared" si="45"/>
        <v/>
      </c>
      <c r="N127" s="164" t="s">
        <v>719</v>
      </c>
      <c r="O127" s="165"/>
      <c r="P127" s="166"/>
    </row>
    <row r="128" spans="1:17" x14ac:dyDescent="0.25">
      <c r="A128" s="1" t="s">
        <v>650</v>
      </c>
      <c r="C128" s="74"/>
      <c r="D128" s="29">
        <f t="shared" si="37"/>
        <v>0</v>
      </c>
      <c r="E128" s="29">
        <f t="shared" si="38"/>
        <v>0</v>
      </c>
      <c r="F128" s="51">
        <f t="shared" si="39"/>
        <v>0</v>
      </c>
      <c r="G128" s="29">
        <f t="shared" si="40"/>
        <v>0</v>
      </c>
      <c r="H128" s="29">
        <f t="shared" si="41"/>
        <v>0</v>
      </c>
      <c r="I128" s="51">
        <f t="shared" si="42"/>
        <v>0</v>
      </c>
      <c r="J128" s="29" t="str">
        <f t="shared" si="43"/>
        <v/>
      </c>
      <c r="K128" s="29" t="str">
        <f t="shared" si="44"/>
        <v/>
      </c>
      <c r="L128" s="29" t="str">
        <f t="shared" si="45"/>
        <v/>
      </c>
      <c r="N128" s="167"/>
      <c r="O128" s="168"/>
      <c r="P128" s="169"/>
    </row>
    <row r="129" spans="1:23" x14ac:dyDescent="0.25">
      <c r="A129" s="2" t="s">
        <v>686</v>
      </c>
      <c r="B129" s="76"/>
      <c r="C129" s="80"/>
      <c r="D129" s="30">
        <f t="shared" si="37"/>
        <v>0</v>
      </c>
      <c r="E129" s="30">
        <f t="shared" si="38"/>
        <v>0</v>
      </c>
      <c r="F129" s="31">
        <f t="shared" si="39"/>
        <v>0</v>
      </c>
      <c r="G129" s="30">
        <f t="shared" si="40"/>
        <v>0</v>
      </c>
      <c r="H129" s="30">
        <f t="shared" si="41"/>
        <v>0</v>
      </c>
      <c r="I129" s="31">
        <f t="shared" si="42"/>
        <v>0</v>
      </c>
      <c r="J129" s="30" t="str">
        <f t="shared" si="43"/>
        <v/>
      </c>
      <c r="K129" s="30" t="str">
        <f t="shared" si="44"/>
        <v/>
      </c>
      <c r="L129" s="30" t="str">
        <f t="shared" si="45"/>
        <v/>
      </c>
      <c r="N129" s="167"/>
      <c r="O129" s="168"/>
      <c r="P129" s="169"/>
    </row>
    <row r="130" spans="1:23" x14ac:dyDescent="0.25">
      <c r="A130" s="1" t="s">
        <v>661</v>
      </c>
      <c r="C130" s="74"/>
      <c r="D130" s="29">
        <f t="shared" si="37"/>
        <v>3</v>
      </c>
      <c r="E130" s="29">
        <f t="shared" si="38"/>
        <v>0</v>
      </c>
      <c r="F130" s="51">
        <f t="shared" si="39"/>
        <v>0</v>
      </c>
      <c r="G130" s="29">
        <f t="shared" si="40"/>
        <v>0</v>
      </c>
      <c r="H130" s="29">
        <f t="shared" si="41"/>
        <v>0</v>
      </c>
      <c r="I130" s="51">
        <f t="shared" si="42"/>
        <v>0</v>
      </c>
      <c r="J130" s="29" t="str">
        <f t="shared" si="43"/>
        <v/>
      </c>
      <c r="K130" s="29" t="str">
        <f t="shared" si="44"/>
        <v/>
      </c>
      <c r="L130" s="29" t="str">
        <f t="shared" si="45"/>
        <v/>
      </c>
      <c r="N130" s="167"/>
      <c r="O130" s="168"/>
      <c r="P130" s="169"/>
    </row>
    <row r="131" spans="1:23" x14ac:dyDescent="0.25">
      <c r="A131" s="2" t="s">
        <v>687</v>
      </c>
      <c r="B131" s="76"/>
      <c r="C131" s="80"/>
      <c r="D131" s="30">
        <f t="shared" si="37"/>
        <v>5</v>
      </c>
      <c r="E131" s="30">
        <f t="shared" si="38"/>
        <v>0</v>
      </c>
      <c r="F131" s="31">
        <f t="shared" si="39"/>
        <v>0</v>
      </c>
      <c r="G131" s="30">
        <f t="shared" si="40"/>
        <v>0</v>
      </c>
      <c r="H131" s="30">
        <f t="shared" si="41"/>
        <v>0</v>
      </c>
      <c r="I131" s="31">
        <f t="shared" si="42"/>
        <v>0</v>
      </c>
      <c r="J131" s="30" t="str">
        <f t="shared" si="43"/>
        <v/>
      </c>
      <c r="K131" s="30" t="str">
        <f t="shared" si="44"/>
        <v/>
      </c>
      <c r="L131" s="30" t="str">
        <f t="shared" si="45"/>
        <v/>
      </c>
      <c r="N131" s="167"/>
      <c r="O131" s="168"/>
      <c r="P131" s="169"/>
    </row>
    <row r="132" spans="1:23" x14ac:dyDescent="0.25">
      <c r="A132" s="1" t="s">
        <v>688</v>
      </c>
      <c r="C132" s="74"/>
      <c r="D132" s="29">
        <f t="shared" si="37"/>
        <v>0</v>
      </c>
      <c r="E132" s="29">
        <f t="shared" si="38"/>
        <v>0</v>
      </c>
      <c r="F132" s="51">
        <f t="shared" si="39"/>
        <v>0</v>
      </c>
      <c r="G132" s="29">
        <f t="shared" si="40"/>
        <v>0</v>
      </c>
      <c r="H132" s="29">
        <f t="shared" si="41"/>
        <v>0</v>
      </c>
      <c r="I132" s="51">
        <f t="shared" si="42"/>
        <v>0</v>
      </c>
      <c r="J132" s="29" t="str">
        <f t="shared" si="43"/>
        <v/>
      </c>
      <c r="K132" s="29" t="str">
        <f t="shared" si="44"/>
        <v/>
      </c>
      <c r="L132" s="29" t="str">
        <f t="shared" si="45"/>
        <v/>
      </c>
      <c r="N132" s="167"/>
      <c r="O132" s="168"/>
      <c r="P132" s="169"/>
    </row>
    <row r="133" spans="1:23" x14ac:dyDescent="0.25">
      <c r="A133" s="2" t="s">
        <v>662</v>
      </c>
      <c r="B133" s="76"/>
      <c r="C133" s="80"/>
      <c r="D133" s="30">
        <f t="shared" si="37"/>
        <v>2</v>
      </c>
      <c r="E133" s="30">
        <f t="shared" si="38"/>
        <v>0</v>
      </c>
      <c r="F133" s="31">
        <f t="shared" si="39"/>
        <v>0</v>
      </c>
      <c r="G133" s="30">
        <f t="shared" si="40"/>
        <v>0</v>
      </c>
      <c r="H133" s="30">
        <f t="shared" si="41"/>
        <v>0</v>
      </c>
      <c r="I133" s="31">
        <f t="shared" si="42"/>
        <v>0</v>
      </c>
      <c r="J133" s="30" t="str">
        <f t="shared" si="43"/>
        <v/>
      </c>
      <c r="K133" s="30" t="str">
        <f t="shared" si="44"/>
        <v/>
      </c>
      <c r="L133" s="30" t="str">
        <f t="shared" si="45"/>
        <v/>
      </c>
      <c r="N133" s="167"/>
      <c r="O133" s="168"/>
      <c r="P133" s="169"/>
    </row>
    <row r="134" spans="1:23" x14ac:dyDescent="0.25">
      <c r="A134" s="1" t="s">
        <v>672</v>
      </c>
      <c r="C134" s="74"/>
      <c r="D134" s="29">
        <f t="shared" si="37"/>
        <v>0</v>
      </c>
      <c r="E134" s="29">
        <f t="shared" si="38"/>
        <v>0</v>
      </c>
      <c r="F134" s="51">
        <f t="shared" si="39"/>
        <v>0</v>
      </c>
      <c r="G134" s="29">
        <f t="shared" si="40"/>
        <v>0</v>
      </c>
      <c r="H134" s="29">
        <f t="shared" si="41"/>
        <v>0</v>
      </c>
      <c r="I134" s="51">
        <f t="shared" si="42"/>
        <v>0</v>
      </c>
      <c r="J134" s="29" t="str">
        <f t="shared" si="43"/>
        <v/>
      </c>
      <c r="K134" s="29" t="str">
        <f t="shared" si="44"/>
        <v/>
      </c>
      <c r="L134" s="29" t="str">
        <f t="shared" si="45"/>
        <v/>
      </c>
      <c r="N134" s="167"/>
      <c r="O134" s="168"/>
      <c r="P134" s="169"/>
    </row>
    <row r="135" spans="1:23" ht="15.75" thickBot="1" x14ac:dyDescent="0.3">
      <c r="A135" s="2" t="s">
        <v>676</v>
      </c>
      <c r="B135" s="76"/>
      <c r="C135" s="80"/>
      <c r="D135" s="30">
        <f t="shared" si="37"/>
        <v>1</v>
      </c>
      <c r="E135" s="30">
        <f t="shared" si="38"/>
        <v>0</v>
      </c>
      <c r="F135" s="31">
        <f t="shared" si="39"/>
        <v>0</v>
      </c>
      <c r="G135" s="30">
        <f t="shared" si="40"/>
        <v>0</v>
      </c>
      <c r="H135" s="30">
        <f t="shared" si="41"/>
        <v>0</v>
      </c>
      <c r="I135" s="31">
        <f t="shared" si="42"/>
        <v>0</v>
      </c>
      <c r="J135" s="76" t="str">
        <f t="shared" si="43"/>
        <v/>
      </c>
      <c r="K135" s="76" t="str">
        <f t="shared" si="44"/>
        <v/>
      </c>
      <c r="L135" s="76" t="str">
        <f t="shared" si="45"/>
        <v/>
      </c>
      <c r="N135" s="170"/>
      <c r="O135" s="171"/>
      <c r="P135" s="172"/>
    </row>
    <row r="136" spans="1:23" x14ac:dyDescent="0.25">
      <c r="A136" s="1" t="s">
        <v>677</v>
      </c>
      <c r="C136" s="74"/>
      <c r="D136" s="29">
        <f t="shared" si="37"/>
        <v>0</v>
      </c>
      <c r="E136" s="29">
        <f t="shared" si="38"/>
        <v>0</v>
      </c>
      <c r="F136" s="51">
        <f t="shared" si="39"/>
        <v>0</v>
      </c>
      <c r="G136" s="29">
        <f t="shared" si="40"/>
        <v>0</v>
      </c>
      <c r="H136" s="29">
        <f t="shared" si="41"/>
        <v>0</v>
      </c>
      <c r="I136" s="51">
        <f t="shared" si="42"/>
        <v>0</v>
      </c>
      <c r="J136" t="str">
        <f t="shared" si="43"/>
        <v/>
      </c>
      <c r="K136" t="str">
        <f t="shared" si="44"/>
        <v/>
      </c>
      <c r="L136" t="str">
        <f t="shared" si="45"/>
        <v/>
      </c>
    </row>
    <row r="137" spans="1:23" x14ac:dyDescent="0.25">
      <c r="A137" s="2" t="s">
        <v>689</v>
      </c>
      <c r="B137" s="76"/>
      <c r="C137" s="80"/>
      <c r="D137" s="30">
        <f t="shared" si="37"/>
        <v>1</v>
      </c>
      <c r="E137" s="30">
        <f t="shared" si="38"/>
        <v>0</v>
      </c>
      <c r="F137" s="31">
        <f t="shared" si="39"/>
        <v>0</v>
      </c>
      <c r="G137" s="30">
        <f t="shared" si="40"/>
        <v>0</v>
      </c>
      <c r="H137" s="30">
        <f t="shared" si="41"/>
        <v>0</v>
      </c>
      <c r="I137" s="31">
        <f t="shared" si="42"/>
        <v>0</v>
      </c>
      <c r="J137" s="76" t="str">
        <f t="shared" si="43"/>
        <v/>
      </c>
      <c r="K137" s="76" t="str">
        <f t="shared" si="44"/>
        <v/>
      </c>
      <c r="L137" s="76" t="str">
        <f t="shared" si="45"/>
        <v/>
      </c>
    </row>
    <row r="138" spans="1:23" x14ac:dyDescent="0.25">
      <c r="A138" s="1" t="s">
        <v>678</v>
      </c>
      <c r="C138" s="74"/>
      <c r="D138" s="29">
        <f t="shared" si="37"/>
        <v>0</v>
      </c>
      <c r="E138" s="29">
        <f t="shared" si="38"/>
        <v>0</v>
      </c>
      <c r="F138" s="51">
        <f t="shared" si="39"/>
        <v>0</v>
      </c>
      <c r="G138" s="29">
        <f t="shared" si="40"/>
        <v>0</v>
      </c>
      <c r="H138" s="29">
        <f t="shared" si="41"/>
        <v>0</v>
      </c>
      <c r="I138" s="51">
        <f t="shared" si="42"/>
        <v>0</v>
      </c>
      <c r="J138" t="str">
        <f t="shared" si="43"/>
        <v/>
      </c>
      <c r="K138" t="str">
        <f t="shared" si="44"/>
        <v/>
      </c>
      <c r="L138" t="str">
        <f t="shared" si="45"/>
        <v/>
      </c>
    </row>
    <row r="139" spans="1:23" x14ac:dyDescent="0.25">
      <c r="A139" s="2" t="s">
        <v>690</v>
      </c>
      <c r="B139" s="76"/>
      <c r="C139" s="80"/>
      <c r="D139" s="30">
        <f t="shared" si="37"/>
        <v>0</v>
      </c>
      <c r="E139" s="30">
        <f t="shared" si="38"/>
        <v>0</v>
      </c>
      <c r="F139" s="31">
        <f t="shared" si="39"/>
        <v>0</v>
      </c>
      <c r="G139" s="30">
        <f t="shared" si="40"/>
        <v>0</v>
      </c>
      <c r="H139" s="30">
        <f t="shared" si="41"/>
        <v>0</v>
      </c>
      <c r="I139" s="31">
        <f t="shared" si="42"/>
        <v>0</v>
      </c>
      <c r="J139" s="76" t="str">
        <f t="shared" si="43"/>
        <v/>
      </c>
      <c r="K139" s="76" t="str">
        <f t="shared" si="44"/>
        <v/>
      </c>
      <c r="L139" s="76" t="str">
        <f t="shared" si="45"/>
        <v/>
      </c>
    </row>
    <row r="140" spans="1:23" x14ac:dyDescent="0.25">
      <c r="A140" s="1" t="s">
        <v>679</v>
      </c>
      <c r="C140" s="74"/>
      <c r="D140" s="29">
        <f t="shared" si="37"/>
        <v>0</v>
      </c>
      <c r="E140" s="29">
        <f t="shared" si="38"/>
        <v>0</v>
      </c>
      <c r="F140" s="51">
        <f t="shared" si="39"/>
        <v>0</v>
      </c>
      <c r="G140" s="29">
        <f t="shared" si="40"/>
        <v>0</v>
      </c>
      <c r="H140" s="29">
        <f t="shared" si="41"/>
        <v>0</v>
      </c>
      <c r="I140" s="51">
        <f t="shared" si="42"/>
        <v>0</v>
      </c>
      <c r="J140" t="str">
        <f t="shared" si="43"/>
        <v/>
      </c>
      <c r="K140" t="str">
        <f t="shared" si="44"/>
        <v/>
      </c>
      <c r="L140" t="str">
        <f t="shared" si="45"/>
        <v/>
      </c>
    </row>
    <row r="141" spans="1:23" x14ac:dyDescent="0.25">
      <c r="A141" s="84" t="s">
        <v>680</v>
      </c>
      <c r="B141" s="85"/>
      <c r="C141" s="86"/>
      <c r="D141" s="30">
        <f t="shared" si="37"/>
        <v>20</v>
      </c>
      <c r="E141" s="30">
        <f t="shared" si="38"/>
        <v>0</v>
      </c>
      <c r="F141" s="77">
        <f t="shared" si="39"/>
        <v>0</v>
      </c>
      <c r="G141" s="30">
        <f t="shared" si="40"/>
        <v>1</v>
      </c>
      <c r="H141" s="30">
        <f t="shared" si="41"/>
        <v>0</v>
      </c>
      <c r="I141" s="77">
        <f t="shared" si="42"/>
        <v>0</v>
      </c>
      <c r="J141" s="76">
        <f t="shared" si="43"/>
        <v>1</v>
      </c>
      <c r="K141" s="76" t="str">
        <f t="shared" si="44"/>
        <v/>
      </c>
      <c r="L141" s="76" t="str">
        <f t="shared" si="45"/>
        <v/>
      </c>
    </row>
    <row r="142" spans="1:23" x14ac:dyDescent="0.25">
      <c r="D142" s="79">
        <f t="shared" ref="D142" si="46">SUM(D126:D141)</f>
        <v>32</v>
      </c>
      <c r="E142" s="78">
        <f>SUM(E126:E141)</f>
        <v>0</v>
      </c>
      <c r="F142" s="78">
        <f>SUM(F126:F141)</f>
        <v>0</v>
      </c>
      <c r="G142" s="79">
        <f t="shared" ref="G142:H142" si="47">SUM(G126:G141)</f>
        <v>1</v>
      </c>
      <c r="H142" s="78">
        <f t="shared" si="47"/>
        <v>0</v>
      </c>
      <c r="I142" s="78">
        <f>SUM(I126:I141)</f>
        <v>0</v>
      </c>
      <c r="J142" s="79">
        <f>IF(G142=0,"",(SUMIFS(OpenedNInitial,OpenedComplaintSource,H$57,OpenedComplaintReceived,"&gt;="&amp;$B$9,OpenedComplaintReceived,"&lt;="&amp;$B$10)/G142))</f>
        <v>9</v>
      </c>
      <c r="K142" s="78" t="str">
        <f>IF(H142=0,"",(SUMIFS(OpenedNInitial,OpenedComplaintSource,I$57,OpenedComplaintReceived,"&gt;="&amp;$B$9,OpenedComplaintReceived,"&lt;="&amp;$B$10)/H142))</f>
        <v/>
      </c>
      <c r="L142" s="78" t="str">
        <f>IF(I142=0,"",(SUMIFS(OpenedNInitial,OpenedComplaintSource,J$57,OpenedComplaintReceived,"&gt;="&amp;$B$9,OpenedComplaintReceived,"&lt;="&amp;$B$10)/I142))</f>
        <v/>
      </c>
    </row>
    <row r="143" spans="1:23" x14ac:dyDescent="0.25">
      <c r="O143" s="69"/>
      <c r="P143" s="69"/>
      <c r="Q143" s="69"/>
      <c r="R143" s="72"/>
      <c r="S143" s="72"/>
      <c r="T143" s="72"/>
      <c r="U143" s="72"/>
      <c r="V143" s="72"/>
      <c r="W143" s="72"/>
    </row>
    <row r="144" spans="1:23" ht="21" x14ac:dyDescent="0.25">
      <c r="A144" s="175" t="s">
        <v>692</v>
      </c>
      <c r="B144" s="175"/>
      <c r="C144" s="175"/>
      <c r="D144" s="175"/>
      <c r="E144" s="175"/>
      <c r="F144" s="175"/>
      <c r="G144" s="175"/>
      <c r="H144" s="175"/>
      <c r="I144" s="175"/>
      <c r="J144" s="175"/>
      <c r="K144" s="175"/>
      <c r="L144" s="175"/>
      <c r="M144" s="175"/>
      <c r="N144" s="175"/>
      <c r="O144" s="175"/>
      <c r="P144" s="175"/>
      <c r="Q144" s="175"/>
    </row>
    <row r="145" spans="1:17" x14ac:dyDescent="0.25">
      <c r="D145" s="220" t="s">
        <v>634</v>
      </c>
      <c r="E145" s="221"/>
      <c r="F145" s="222"/>
      <c r="G145" s="220" t="s">
        <v>25</v>
      </c>
      <c r="H145" s="221"/>
      <c r="I145" s="222"/>
      <c r="J145" s="220" t="s">
        <v>614</v>
      </c>
      <c r="K145" s="221"/>
      <c r="L145" s="221"/>
      <c r="M145" s="222"/>
      <c r="N145" s="220" t="s">
        <v>605</v>
      </c>
      <c r="O145" s="221"/>
      <c r="P145" s="221"/>
      <c r="Q145" s="221"/>
    </row>
    <row r="146" spans="1:17" ht="45" x14ac:dyDescent="0.25">
      <c r="A146" s="242" t="s">
        <v>735</v>
      </c>
      <c r="B146" s="242"/>
      <c r="C146" s="243"/>
      <c r="D146" s="48" t="s">
        <v>642</v>
      </c>
      <c r="E146" s="52" t="s">
        <v>730</v>
      </c>
      <c r="F146" s="52" t="s">
        <v>633</v>
      </c>
      <c r="G146" s="53" t="s">
        <v>28</v>
      </c>
      <c r="H146" s="52" t="s">
        <v>27</v>
      </c>
      <c r="I146" s="52" t="s">
        <v>26</v>
      </c>
      <c r="J146" s="53" t="s">
        <v>12</v>
      </c>
      <c r="K146" s="52" t="s">
        <v>13</v>
      </c>
      <c r="L146" s="52" t="s">
        <v>14</v>
      </c>
      <c r="M146" s="54" t="s">
        <v>15</v>
      </c>
      <c r="N146" s="53" t="s">
        <v>16</v>
      </c>
      <c r="O146" s="52" t="s">
        <v>17</v>
      </c>
      <c r="P146" s="52" t="s">
        <v>18</v>
      </c>
      <c r="Q146" s="52" t="s">
        <v>19</v>
      </c>
    </row>
    <row r="147" spans="1:17" x14ac:dyDescent="0.25">
      <c r="A147" s="81" t="s">
        <v>660</v>
      </c>
      <c r="B147" s="82"/>
      <c r="C147" s="83"/>
      <c r="D147" s="42">
        <f t="shared" ref="D147:D162" si="48">COUNTIFS(PendingRuleViolation,$A147,PendingCloseDate,"&gt;="&amp;$B$9,PendingCloseDate,"&lt;="&amp;$B$10) + COUNTIFS(OpenedRuleViolation,$A147,OpenedCloseDate,"&gt;="&amp;$B$9,OpenedCloseDate,"&lt;="&amp;$B$10)</f>
        <v>0</v>
      </c>
      <c r="E147" s="29" t="str">
        <f t="shared" ref="E147:E162" si="49">IF(D147=0, "", (SUMIFS(PendingLengthOfCase,PendingRuleViolation,$A147,PendingCloseDate,"&gt;="&amp;$B$9,PendingCloseDate,"&lt;="&amp;$B$10) + SUMIFS(OpenedLengthOfCase,OpenedRuleViolation,$A147,OpenedCloseDate,"&gt;="&amp;$B$9,OpenedCloseDate,"&lt;="&amp;$B$10)) / D147)</f>
        <v/>
      </c>
      <c r="F147" s="73">
        <f t="shared" ref="F147:F162" si="50">COUNTIFS(PendingRuleViolation,$A147,PendingCloseDate,"&gt;="&amp;$B$9,PendingCloseDate,"&lt;="&amp;$B$10, PendingAppealPending, "Yes") + COUNTIFS(OpenedRuleViolation,$A147,OpenedCloseDate,"&gt;="&amp;$B$9,OpenedCloseDate,"&lt;="&amp;$B$10, OpenedAppealPending, "Yes")</f>
        <v>0</v>
      </c>
      <c r="G147" s="29">
        <f t="shared" ref="G147:G162" si="51">COUNTIFS(OpenedRuleViolation, $A147, OpenedComplaintSource, E$72, OpenedCloseDate, "&gt;="&amp;$B$9, OpenedCloseDate, "&lt;="&amp;$B$10, OpenedStatus,"Closed")+COUNTIFS(PendingRuleViolation, $A147, PendingComplaintSource,E$72, PendingCloseDate, "&gt;="&amp;$B$9, PendingCloseDate, "&lt;="&amp;$B$10, PendingStatus, "Closed")</f>
        <v>0</v>
      </c>
      <c r="H147" s="29">
        <f t="shared" ref="H147:H162" si="52">COUNTIFS(OpenedRuleViolation, $A147, OpenedComplaintSource, F$72, OpenedCloseDate, "&gt;="&amp;$B$9, OpenedCloseDate, "&lt;="&amp;$B$10, OpenedStatus,"Closed")+COUNTIFS(PendingRuleViolation, $A147, PendingComplaintSource,F$72, PendingCloseDate, "&gt;="&amp;$B$9, PendingCloseDate, "&lt;="&amp;$B$10, PendingStatus, "Closed")</f>
        <v>0</v>
      </c>
      <c r="I147" s="73">
        <f t="shared" ref="I147:I162" si="53">COUNTIFS(OpenedRuleViolation, $A147, OpenedComplaintSource, G$72, OpenedCloseDate, "&gt;="&amp;$B$9, OpenedCloseDate, "&lt;="&amp;$B$10, OpenedStatus,"Closed")+COUNTIFS(PendingRuleViolation, $A147, PendingComplaintSource,G$72, PendingCloseDate, "&gt;="&amp;$B$9, PendingCloseDate, "&lt;="&amp;$B$10, PendingStatus, "Closed")</f>
        <v>0</v>
      </c>
      <c r="J147" s="42">
        <f t="shared" ref="J147:J162" si="54">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42">
        <f t="shared" ref="K147:K162" si="55">COUNTIFS(OpenedRuleViolation, $A147, OpenedCriminalDisposition, I$72, OpenedCloseDate, "&gt;="&amp;$B$9, OpenedCloseDate, "&lt;="&amp;$B$10, OpenedStatus, "Closed")+COUNTIFS(PendingRuleViolation, $A147, PendingCriminalDisposition, I$72, PendingCloseDate, "&gt;="&amp;$B$9, PendingCloseDate, "&lt;="&amp;$B$10, PendingStatus, "Closed")</f>
        <v>0</v>
      </c>
      <c r="L147" s="42">
        <f t="shared" ref="L147:L162" si="56">COUNTIFS(OpenedRuleViolation, $A147, OpenedCriminalDisposition, J$72, OpenedCloseDate, "&gt;="&amp;$B$9, OpenedCloseDate, "&lt;="&amp;$B$10, OpenedStatus, "Closed")+COUNTIFS(PendingRuleViolation, $A147, PendingCriminalDisposition, J$72, PendingCloseDate, "&gt;="&amp;$B$9, PendingCloseDate, "&lt;="&amp;$B$10, PendingStatus, "Closed")</f>
        <v>0</v>
      </c>
      <c r="M147" s="73">
        <f t="shared" ref="M147:M162" si="57">COUNTIFS(OpenedRuleViolation, $A147, OpenedCriminalDisposition, K$72, OpenedCloseDate, "&gt;="&amp;$B$9, OpenedCloseDate, "&lt;="&amp;$B$10, OpenedStatus, "Closed")+COUNTIFS(PendingRuleViolation, $A147, PendingCriminalDisposition, K$72, PendingCloseDate, "&gt;="&amp;$B$9, PendingCloseDate, "&lt;="&amp;$B$10, PendingStatus, "Closed")</f>
        <v>0</v>
      </c>
      <c r="N147" s="29">
        <f t="shared" ref="N147:N162" si="58">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29">
        <f t="shared" ref="O147:O162" si="59">COUNTIFS(OpenedRuleViolation, $A147, OpenedInternalDisposition, M$72, OpenedCloseDate, "&gt;="&amp;$B$9, OpenedCloseDate, "&lt;="&amp;$B$10, OpenedStatus, "Closed")+COUNTIFS(PendingRuleViolation, $A147, PendingInternalDisposition, L$57, PendingCloseDate, "&gt;="&amp;$B$9, PendingCloseDate, "&lt;="&amp;$B$10, PendingStatus, "Closed")</f>
        <v>0</v>
      </c>
      <c r="P147" s="29">
        <f t="shared" ref="P147:P162" si="60">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29">
        <f t="shared" ref="Q147:Q162" si="61">COUNTIFS(OpenedRuleViolation, $A147, OpenedInternalDisposition, O$72, OpenedCloseDate, "&gt;="&amp;$B$9, OpenedCloseDate, "&lt;="&amp;$B$10, OpenedStatus, "Closed")+COUNTIFS(PendingRuleViolation, $A147, PendingInternalDisposition, N$35, PendingCloseDate, "&gt;="&amp;$B$9, PendingCloseDate, "&lt;="&amp;$B$10, PendingStatus, "Closed")</f>
        <v>0</v>
      </c>
    </row>
    <row r="148" spans="1:17" x14ac:dyDescent="0.25">
      <c r="A148" s="2" t="s">
        <v>649</v>
      </c>
      <c r="B148" s="76"/>
      <c r="C148" s="80"/>
      <c r="D148" s="30">
        <f t="shared" si="48"/>
        <v>0</v>
      </c>
      <c r="E148" s="30" t="str">
        <f t="shared" si="49"/>
        <v/>
      </c>
      <c r="F148" s="31">
        <f t="shared" si="50"/>
        <v>0</v>
      </c>
      <c r="G148" s="30">
        <f t="shared" si="51"/>
        <v>0</v>
      </c>
      <c r="H148" s="30">
        <f t="shared" si="52"/>
        <v>0</v>
      </c>
      <c r="I148" s="31">
        <f t="shared" si="53"/>
        <v>0</v>
      </c>
      <c r="J148" s="30">
        <f t="shared" si="54"/>
        <v>0</v>
      </c>
      <c r="K148" s="30">
        <f t="shared" si="55"/>
        <v>0</v>
      </c>
      <c r="L148" s="30">
        <f t="shared" si="56"/>
        <v>0</v>
      </c>
      <c r="M148" s="31">
        <f t="shared" si="57"/>
        <v>0</v>
      </c>
      <c r="N148" s="30">
        <f t="shared" si="58"/>
        <v>0</v>
      </c>
      <c r="O148" s="30">
        <f t="shared" si="59"/>
        <v>0</v>
      </c>
      <c r="P148" s="30">
        <f t="shared" si="60"/>
        <v>0</v>
      </c>
      <c r="Q148" s="30">
        <f t="shared" si="61"/>
        <v>0</v>
      </c>
    </row>
    <row r="149" spans="1:17" x14ac:dyDescent="0.25">
      <c r="A149" s="1" t="s">
        <v>650</v>
      </c>
      <c r="C149" s="74"/>
      <c r="D149" s="29">
        <f t="shared" si="48"/>
        <v>0</v>
      </c>
      <c r="E149" s="29" t="str">
        <f t="shared" si="49"/>
        <v/>
      </c>
      <c r="F149" s="51">
        <f t="shared" si="50"/>
        <v>0</v>
      </c>
      <c r="G149" s="29">
        <f t="shared" si="51"/>
        <v>0</v>
      </c>
      <c r="H149" s="29">
        <f t="shared" si="52"/>
        <v>0</v>
      </c>
      <c r="I149" s="51">
        <f t="shared" si="53"/>
        <v>0</v>
      </c>
      <c r="J149" s="29">
        <f t="shared" si="54"/>
        <v>0</v>
      </c>
      <c r="K149" s="29">
        <f t="shared" si="55"/>
        <v>0</v>
      </c>
      <c r="L149" s="29">
        <f t="shared" si="56"/>
        <v>0</v>
      </c>
      <c r="M149" s="51">
        <f t="shared" si="57"/>
        <v>0</v>
      </c>
      <c r="N149" s="29">
        <f t="shared" si="58"/>
        <v>0</v>
      </c>
      <c r="O149" s="29">
        <f t="shared" si="59"/>
        <v>0</v>
      </c>
      <c r="P149" s="29">
        <f t="shared" si="60"/>
        <v>0</v>
      </c>
      <c r="Q149" s="29">
        <f t="shared" si="61"/>
        <v>0</v>
      </c>
    </row>
    <row r="150" spans="1:17" x14ac:dyDescent="0.25">
      <c r="A150" s="2" t="s">
        <v>686</v>
      </c>
      <c r="B150" s="76"/>
      <c r="C150" s="80"/>
      <c r="D150" s="30">
        <f t="shared" si="48"/>
        <v>0</v>
      </c>
      <c r="E150" s="30" t="str">
        <f t="shared" si="49"/>
        <v/>
      </c>
      <c r="F150" s="31">
        <f t="shared" si="50"/>
        <v>0</v>
      </c>
      <c r="G150" s="30">
        <f t="shared" si="51"/>
        <v>0</v>
      </c>
      <c r="H150" s="30">
        <f t="shared" si="52"/>
        <v>0</v>
      </c>
      <c r="I150" s="31">
        <f t="shared" si="53"/>
        <v>0</v>
      </c>
      <c r="J150" s="30">
        <f t="shared" si="54"/>
        <v>0</v>
      </c>
      <c r="K150" s="30">
        <f t="shared" si="55"/>
        <v>0</v>
      </c>
      <c r="L150" s="30">
        <f t="shared" si="56"/>
        <v>0</v>
      </c>
      <c r="M150" s="31">
        <f t="shared" si="57"/>
        <v>0</v>
      </c>
      <c r="N150" s="30">
        <f t="shared" si="58"/>
        <v>0</v>
      </c>
      <c r="O150" s="30">
        <f t="shared" si="59"/>
        <v>0</v>
      </c>
      <c r="P150" s="30">
        <f t="shared" si="60"/>
        <v>0</v>
      </c>
      <c r="Q150" s="30">
        <f t="shared" si="61"/>
        <v>0</v>
      </c>
    </row>
    <row r="151" spans="1:17" x14ac:dyDescent="0.25">
      <c r="A151" s="1" t="s">
        <v>661</v>
      </c>
      <c r="C151" s="74"/>
      <c r="D151" s="29">
        <f t="shared" si="48"/>
        <v>2</v>
      </c>
      <c r="E151" s="29">
        <f t="shared" ca="1" si="49"/>
        <v>80</v>
      </c>
      <c r="F151" s="51">
        <f t="shared" si="50"/>
        <v>0</v>
      </c>
      <c r="G151" s="29">
        <f t="shared" si="51"/>
        <v>2</v>
      </c>
      <c r="H151" s="29">
        <f t="shared" si="52"/>
        <v>0</v>
      </c>
      <c r="I151" s="51">
        <f t="shared" si="53"/>
        <v>0</v>
      </c>
      <c r="J151" s="29">
        <f t="shared" si="54"/>
        <v>0</v>
      </c>
      <c r="K151" s="29">
        <f t="shared" si="55"/>
        <v>0</v>
      </c>
      <c r="L151" s="29">
        <f t="shared" si="56"/>
        <v>0</v>
      </c>
      <c r="M151" s="51">
        <f t="shared" si="57"/>
        <v>0</v>
      </c>
      <c r="N151" s="29">
        <f t="shared" si="58"/>
        <v>0</v>
      </c>
      <c r="O151" s="29">
        <f t="shared" si="59"/>
        <v>0</v>
      </c>
      <c r="P151" s="29">
        <f t="shared" si="60"/>
        <v>2</v>
      </c>
      <c r="Q151" s="29">
        <f t="shared" si="61"/>
        <v>0</v>
      </c>
    </row>
    <row r="152" spans="1:17" x14ac:dyDescent="0.25">
      <c r="A152" s="2" t="s">
        <v>687</v>
      </c>
      <c r="B152" s="76"/>
      <c r="C152" s="80"/>
      <c r="D152" s="30">
        <f t="shared" si="48"/>
        <v>0</v>
      </c>
      <c r="E152" s="30" t="str">
        <f t="shared" si="49"/>
        <v/>
      </c>
      <c r="F152" s="31">
        <f t="shared" si="50"/>
        <v>0</v>
      </c>
      <c r="G152" s="30">
        <f t="shared" si="51"/>
        <v>0</v>
      </c>
      <c r="H152" s="30">
        <f t="shared" si="52"/>
        <v>0</v>
      </c>
      <c r="I152" s="31">
        <f t="shared" si="53"/>
        <v>0</v>
      </c>
      <c r="J152" s="30">
        <f t="shared" si="54"/>
        <v>0</v>
      </c>
      <c r="K152" s="30">
        <f t="shared" si="55"/>
        <v>0</v>
      </c>
      <c r="L152" s="30">
        <f t="shared" si="56"/>
        <v>0</v>
      </c>
      <c r="M152" s="31">
        <f t="shared" si="57"/>
        <v>0</v>
      </c>
      <c r="N152" s="30">
        <f t="shared" si="58"/>
        <v>0</v>
      </c>
      <c r="O152" s="30">
        <f t="shared" si="59"/>
        <v>0</v>
      </c>
      <c r="P152" s="30">
        <f t="shared" si="60"/>
        <v>0</v>
      </c>
      <c r="Q152" s="30">
        <f t="shared" si="61"/>
        <v>0</v>
      </c>
    </row>
    <row r="153" spans="1:17" x14ac:dyDescent="0.25">
      <c r="A153" s="1" t="s">
        <v>688</v>
      </c>
      <c r="C153" s="74"/>
      <c r="D153" s="29">
        <f t="shared" si="48"/>
        <v>0</v>
      </c>
      <c r="E153" s="29" t="str">
        <f t="shared" si="49"/>
        <v/>
      </c>
      <c r="F153" s="51">
        <f t="shared" si="50"/>
        <v>0</v>
      </c>
      <c r="G153" s="29">
        <f t="shared" si="51"/>
        <v>0</v>
      </c>
      <c r="H153" s="29">
        <f t="shared" si="52"/>
        <v>0</v>
      </c>
      <c r="I153" s="51">
        <f t="shared" si="53"/>
        <v>0</v>
      </c>
      <c r="J153" s="29">
        <f t="shared" si="54"/>
        <v>0</v>
      </c>
      <c r="K153" s="29">
        <f t="shared" si="55"/>
        <v>0</v>
      </c>
      <c r="L153" s="29">
        <f t="shared" si="56"/>
        <v>0</v>
      </c>
      <c r="M153" s="51">
        <f t="shared" si="57"/>
        <v>0</v>
      </c>
      <c r="N153" s="29">
        <f t="shared" si="58"/>
        <v>0</v>
      </c>
      <c r="O153" s="29">
        <f t="shared" si="59"/>
        <v>0</v>
      </c>
      <c r="P153" s="29">
        <f t="shared" si="60"/>
        <v>0</v>
      </c>
      <c r="Q153" s="29">
        <f t="shared" si="61"/>
        <v>0</v>
      </c>
    </row>
    <row r="154" spans="1:17" x14ac:dyDescent="0.25">
      <c r="A154" s="2" t="s">
        <v>662</v>
      </c>
      <c r="B154" s="76"/>
      <c r="C154" s="80"/>
      <c r="D154" s="30">
        <f t="shared" si="48"/>
        <v>0</v>
      </c>
      <c r="E154" s="30" t="str">
        <f t="shared" si="49"/>
        <v/>
      </c>
      <c r="F154" s="31">
        <f t="shared" si="50"/>
        <v>0</v>
      </c>
      <c r="G154" s="30">
        <f t="shared" si="51"/>
        <v>0</v>
      </c>
      <c r="H154" s="30">
        <f t="shared" si="52"/>
        <v>0</v>
      </c>
      <c r="I154" s="31">
        <f t="shared" si="53"/>
        <v>0</v>
      </c>
      <c r="J154" s="30">
        <f t="shared" si="54"/>
        <v>0</v>
      </c>
      <c r="K154" s="30">
        <f t="shared" si="55"/>
        <v>0</v>
      </c>
      <c r="L154" s="30">
        <f t="shared" si="56"/>
        <v>0</v>
      </c>
      <c r="M154" s="31">
        <f t="shared" si="57"/>
        <v>0</v>
      </c>
      <c r="N154" s="30">
        <f t="shared" si="58"/>
        <v>0</v>
      </c>
      <c r="O154" s="30">
        <f t="shared" si="59"/>
        <v>0</v>
      </c>
      <c r="P154" s="30">
        <f t="shared" si="60"/>
        <v>0</v>
      </c>
      <c r="Q154" s="30">
        <f t="shared" si="61"/>
        <v>0</v>
      </c>
    </row>
    <row r="155" spans="1:17" x14ac:dyDescent="0.25">
      <c r="A155" s="1" t="s">
        <v>672</v>
      </c>
      <c r="C155" s="74"/>
      <c r="D155" s="29">
        <f t="shared" si="48"/>
        <v>0</v>
      </c>
      <c r="E155" s="29" t="str">
        <f t="shared" si="49"/>
        <v/>
      </c>
      <c r="F155" s="51">
        <f t="shared" si="50"/>
        <v>0</v>
      </c>
      <c r="G155" s="29">
        <f t="shared" si="51"/>
        <v>0</v>
      </c>
      <c r="H155" s="29">
        <f t="shared" si="52"/>
        <v>0</v>
      </c>
      <c r="I155" s="51">
        <f t="shared" si="53"/>
        <v>0</v>
      </c>
      <c r="J155" s="29">
        <f t="shared" si="54"/>
        <v>0</v>
      </c>
      <c r="K155" s="29">
        <f t="shared" si="55"/>
        <v>0</v>
      </c>
      <c r="L155" s="29">
        <f t="shared" si="56"/>
        <v>0</v>
      </c>
      <c r="M155" s="51">
        <f t="shared" si="57"/>
        <v>0</v>
      </c>
      <c r="N155" s="29">
        <f t="shared" si="58"/>
        <v>0</v>
      </c>
      <c r="O155" s="29">
        <f t="shared" si="59"/>
        <v>0</v>
      </c>
      <c r="P155" s="29">
        <f t="shared" si="60"/>
        <v>0</v>
      </c>
      <c r="Q155" s="29">
        <f t="shared" si="61"/>
        <v>0</v>
      </c>
    </row>
    <row r="156" spans="1:17" x14ac:dyDescent="0.25">
      <c r="A156" s="2" t="s">
        <v>676</v>
      </c>
      <c r="B156" s="76"/>
      <c r="C156" s="80"/>
      <c r="D156" s="30">
        <f t="shared" si="48"/>
        <v>0</v>
      </c>
      <c r="E156" s="76" t="str">
        <f t="shared" si="49"/>
        <v/>
      </c>
      <c r="F156" s="31">
        <f t="shared" si="50"/>
        <v>0</v>
      </c>
      <c r="G156" s="30">
        <f t="shared" si="51"/>
        <v>0</v>
      </c>
      <c r="H156" s="30">
        <f t="shared" si="52"/>
        <v>0</v>
      </c>
      <c r="I156" s="31">
        <f t="shared" si="53"/>
        <v>0</v>
      </c>
      <c r="J156" s="30">
        <f t="shared" si="54"/>
        <v>0</v>
      </c>
      <c r="K156" s="30">
        <f t="shared" si="55"/>
        <v>0</v>
      </c>
      <c r="L156" s="30">
        <f t="shared" si="56"/>
        <v>0</v>
      </c>
      <c r="M156" s="31">
        <f t="shared" si="57"/>
        <v>0</v>
      </c>
      <c r="N156" s="30">
        <f t="shared" si="58"/>
        <v>0</v>
      </c>
      <c r="O156" s="30">
        <f t="shared" si="59"/>
        <v>0</v>
      </c>
      <c r="P156" s="30">
        <f t="shared" si="60"/>
        <v>0</v>
      </c>
      <c r="Q156" s="30">
        <f t="shared" si="61"/>
        <v>0</v>
      </c>
    </row>
    <row r="157" spans="1:17" x14ac:dyDescent="0.25">
      <c r="A157" s="1" t="s">
        <v>677</v>
      </c>
      <c r="C157" s="74"/>
      <c r="D157" s="29">
        <f t="shared" si="48"/>
        <v>0</v>
      </c>
      <c r="E157" t="str">
        <f t="shared" si="49"/>
        <v/>
      </c>
      <c r="F157" s="51">
        <f t="shared" si="50"/>
        <v>0</v>
      </c>
      <c r="G157" s="29">
        <f t="shared" si="51"/>
        <v>0</v>
      </c>
      <c r="H157" s="29">
        <f t="shared" si="52"/>
        <v>0</v>
      </c>
      <c r="I157" s="51">
        <f t="shared" si="53"/>
        <v>0</v>
      </c>
      <c r="J157" s="29">
        <f t="shared" si="54"/>
        <v>0</v>
      </c>
      <c r="K157" s="29">
        <f t="shared" si="55"/>
        <v>0</v>
      </c>
      <c r="L157" s="29">
        <f t="shared" si="56"/>
        <v>0</v>
      </c>
      <c r="M157" s="51">
        <f t="shared" si="57"/>
        <v>0</v>
      </c>
      <c r="N157" s="29">
        <f t="shared" si="58"/>
        <v>0</v>
      </c>
      <c r="O157" s="29">
        <f t="shared" si="59"/>
        <v>0</v>
      </c>
      <c r="P157" s="29">
        <f t="shared" si="60"/>
        <v>0</v>
      </c>
      <c r="Q157" s="29">
        <f t="shared" si="61"/>
        <v>0</v>
      </c>
    </row>
    <row r="158" spans="1:17" x14ac:dyDescent="0.25">
      <c r="A158" s="2" t="s">
        <v>689</v>
      </c>
      <c r="B158" s="76"/>
      <c r="C158" s="80"/>
      <c r="D158" s="30">
        <f t="shared" si="48"/>
        <v>1</v>
      </c>
      <c r="E158" s="76">
        <f t="shared" ca="1" si="49"/>
        <v>164</v>
      </c>
      <c r="F158" s="31">
        <f t="shared" si="50"/>
        <v>0</v>
      </c>
      <c r="G158" s="30">
        <f t="shared" si="51"/>
        <v>0</v>
      </c>
      <c r="H158" s="30">
        <f t="shared" si="52"/>
        <v>0</v>
      </c>
      <c r="I158" s="31">
        <f t="shared" si="53"/>
        <v>0</v>
      </c>
      <c r="J158" s="30">
        <f t="shared" si="54"/>
        <v>0</v>
      </c>
      <c r="K158" s="30">
        <f t="shared" si="55"/>
        <v>0</v>
      </c>
      <c r="L158" s="30">
        <f t="shared" si="56"/>
        <v>0</v>
      </c>
      <c r="M158" s="31">
        <f t="shared" si="57"/>
        <v>0</v>
      </c>
      <c r="N158" s="30">
        <f t="shared" si="58"/>
        <v>0</v>
      </c>
      <c r="O158" s="30">
        <f t="shared" si="59"/>
        <v>0</v>
      </c>
      <c r="P158" s="30">
        <f t="shared" si="60"/>
        <v>0</v>
      </c>
      <c r="Q158" s="30">
        <f t="shared" si="61"/>
        <v>0</v>
      </c>
    </row>
    <row r="159" spans="1:17" x14ac:dyDescent="0.25">
      <c r="A159" s="1" t="s">
        <v>678</v>
      </c>
      <c r="C159" s="74"/>
      <c r="D159" s="29">
        <f t="shared" si="48"/>
        <v>0</v>
      </c>
      <c r="E159" t="str">
        <f t="shared" si="49"/>
        <v/>
      </c>
      <c r="F159" s="51">
        <f t="shared" si="50"/>
        <v>0</v>
      </c>
      <c r="G159" s="29">
        <f t="shared" si="51"/>
        <v>0</v>
      </c>
      <c r="H159" s="29">
        <f t="shared" si="52"/>
        <v>0</v>
      </c>
      <c r="I159" s="51">
        <f t="shared" si="53"/>
        <v>0</v>
      </c>
      <c r="J159" s="29">
        <f t="shared" si="54"/>
        <v>0</v>
      </c>
      <c r="K159" s="29">
        <f t="shared" si="55"/>
        <v>0</v>
      </c>
      <c r="L159" s="29">
        <f t="shared" si="56"/>
        <v>0</v>
      </c>
      <c r="M159" s="51">
        <f t="shared" si="57"/>
        <v>0</v>
      </c>
      <c r="N159" s="29">
        <f t="shared" si="58"/>
        <v>0</v>
      </c>
      <c r="O159" s="29">
        <f t="shared" si="59"/>
        <v>0</v>
      </c>
      <c r="P159" s="29">
        <f t="shared" si="60"/>
        <v>0</v>
      </c>
      <c r="Q159" s="29">
        <f t="shared" si="61"/>
        <v>0</v>
      </c>
    </row>
    <row r="160" spans="1:17" x14ac:dyDescent="0.25">
      <c r="A160" s="2" t="s">
        <v>690</v>
      </c>
      <c r="B160" s="76"/>
      <c r="C160" s="80"/>
      <c r="D160" s="30">
        <f t="shared" si="48"/>
        <v>0</v>
      </c>
      <c r="E160" s="76" t="str">
        <f t="shared" si="49"/>
        <v/>
      </c>
      <c r="F160" s="31">
        <f t="shared" si="50"/>
        <v>0</v>
      </c>
      <c r="G160" s="30">
        <f t="shared" si="51"/>
        <v>0</v>
      </c>
      <c r="H160" s="30">
        <f t="shared" si="52"/>
        <v>0</v>
      </c>
      <c r="I160" s="31">
        <f t="shared" si="53"/>
        <v>0</v>
      </c>
      <c r="J160" s="30">
        <f t="shared" si="54"/>
        <v>0</v>
      </c>
      <c r="K160" s="30">
        <f t="shared" si="55"/>
        <v>0</v>
      </c>
      <c r="L160" s="30">
        <f t="shared" si="56"/>
        <v>0</v>
      </c>
      <c r="M160" s="31">
        <f t="shared" si="57"/>
        <v>0</v>
      </c>
      <c r="N160" s="30">
        <f t="shared" si="58"/>
        <v>0</v>
      </c>
      <c r="O160" s="30">
        <f t="shared" si="59"/>
        <v>0</v>
      </c>
      <c r="P160" s="30">
        <f t="shared" si="60"/>
        <v>0</v>
      </c>
      <c r="Q160" s="30">
        <f t="shared" si="61"/>
        <v>0</v>
      </c>
    </row>
    <row r="161" spans="1:17" x14ac:dyDescent="0.25">
      <c r="A161" s="1" t="s">
        <v>679</v>
      </c>
      <c r="C161" s="74"/>
      <c r="D161" s="29">
        <f t="shared" si="48"/>
        <v>0</v>
      </c>
      <c r="E161" t="str">
        <f t="shared" si="49"/>
        <v/>
      </c>
      <c r="F161" s="51">
        <f t="shared" si="50"/>
        <v>0</v>
      </c>
      <c r="G161" s="29">
        <f t="shared" si="51"/>
        <v>0</v>
      </c>
      <c r="H161" s="29">
        <f t="shared" si="52"/>
        <v>0</v>
      </c>
      <c r="I161" s="51">
        <f t="shared" si="53"/>
        <v>0</v>
      </c>
      <c r="J161" s="29">
        <f t="shared" si="54"/>
        <v>0</v>
      </c>
      <c r="K161" s="29">
        <f t="shared" si="55"/>
        <v>0</v>
      </c>
      <c r="L161" s="29">
        <f t="shared" si="56"/>
        <v>0</v>
      </c>
      <c r="M161" s="51">
        <f t="shared" si="57"/>
        <v>0</v>
      </c>
      <c r="N161" s="29">
        <f t="shared" si="58"/>
        <v>0</v>
      </c>
      <c r="O161" s="29">
        <f t="shared" si="59"/>
        <v>0</v>
      </c>
      <c r="P161" s="29">
        <f t="shared" si="60"/>
        <v>0</v>
      </c>
      <c r="Q161" s="29">
        <f t="shared" si="61"/>
        <v>0</v>
      </c>
    </row>
    <row r="162" spans="1:17" x14ac:dyDescent="0.25">
      <c r="A162" s="84" t="s">
        <v>680</v>
      </c>
      <c r="B162" s="85"/>
      <c r="C162" s="86"/>
      <c r="D162" s="30">
        <f t="shared" si="48"/>
        <v>3</v>
      </c>
      <c r="E162" s="76">
        <f t="shared" ca="1" si="49"/>
        <v>175.66666666666666</v>
      </c>
      <c r="F162" s="77">
        <f t="shared" si="50"/>
        <v>0</v>
      </c>
      <c r="G162" s="30">
        <f t="shared" si="51"/>
        <v>3</v>
      </c>
      <c r="H162" s="30">
        <f t="shared" si="52"/>
        <v>0</v>
      </c>
      <c r="I162" s="77">
        <f t="shared" si="53"/>
        <v>0</v>
      </c>
      <c r="J162" s="30">
        <f t="shared" si="54"/>
        <v>0</v>
      </c>
      <c r="K162" s="30">
        <f t="shared" si="55"/>
        <v>0</v>
      </c>
      <c r="L162" s="30">
        <f t="shared" si="56"/>
        <v>0</v>
      </c>
      <c r="M162" s="77">
        <f t="shared" si="57"/>
        <v>0</v>
      </c>
      <c r="N162" s="30">
        <f t="shared" si="58"/>
        <v>0</v>
      </c>
      <c r="O162" s="30">
        <f t="shared" si="59"/>
        <v>0</v>
      </c>
      <c r="P162" s="30">
        <f t="shared" si="60"/>
        <v>1</v>
      </c>
      <c r="Q162" s="30">
        <f t="shared" si="61"/>
        <v>0</v>
      </c>
    </row>
    <row r="163" spans="1:17" x14ac:dyDescent="0.25">
      <c r="D163" s="79">
        <f>SUM(D147:D162)</f>
        <v>6</v>
      </c>
      <c r="E163" s="78">
        <f t="shared" ref="E163:Q163" ca="1" si="62">SUM(E147:E162)</f>
        <v>419.66666666666663</v>
      </c>
      <c r="F163" s="78">
        <f t="shared" si="62"/>
        <v>0</v>
      </c>
      <c r="G163" s="79">
        <f t="shared" si="62"/>
        <v>5</v>
      </c>
      <c r="H163" s="78">
        <f>SUM(H147:H162)</f>
        <v>0</v>
      </c>
      <c r="I163" s="78">
        <f t="shared" si="62"/>
        <v>0</v>
      </c>
      <c r="J163" s="79">
        <f t="shared" si="62"/>
        <v>0</v>
      </c>
      <c r="K163" s="78">
        <f t="shared" si="62"/>
        <v>0</v>
      </c>
      <c r="L163" s="78">
        <f t="shared" si="62"/>
        <v>0</v>
      </c>
      <c r="M163" s="78">
        <f t="shared" si="62"/>
        <v>0</v>
      </c>
      <c r="N163" s="79">
        <f t="shared" si="62"/>
        <v>0</v>
      </c>
      <c r="O163" s="78">
        <f>SUM(O147:O162)</f>
        <v>0</v>
      </c>
      <c r="P163" s="78">
        <f t="shared" si="62"/>
        <v>3</v>
      </c>
      <c r="Q163" s="78">
        <f t="shared" si="62"/>
        <v>0</v>
      </c>
    </row>
    <row r="164" spans="1:17" x14ac:dyDescent="0.25">
      <c r="D164" s="69"/>
      <c r="E164" s="69"/>
      <c r="F164" s="69"/>
      <c r="G164" s="69"/>
      <c r="H164" s="69"/>
      <c r="I164" s="69"/>
      <c r="J164" s="69"/>
      <c r="K164" s="69"/>
      <c r="L164" s="69"/>
      <c r="M164" s="69"/>
      <c r="N164" s="69"/>
      <c r="O164" s="69"/>
      <c r="P164" s="69"/>
      <c r="Q164" s="69"/>
    </row>
    <row r="165" spans="1:17" x14ac:dyDescent="0.25">
      <c r="A165" s="246" t="str">
        <f>$B$8&amp;": Cases Closed, Alleged Other Rule Violations"</f>
        <v>Q4: Cases Closed, Alleged Other Rule Violations</v>
      </c>
      <c r="B165" s="246"/>
      <c r="C165" s="246"/>
      <c r="D165" s="246"/>
      <c r="E165" s="246"/>
      <c r="F165" s="246"/>
      <c r="G165" s="246"/>
      <c r="H165" s="246"/>
      <c r="I165" s="246"/>
      <c r="J165" s="246"/>
      <c r="K165" s="246"/>
      <c r="L165" s="246"/>
      <c r="M165" s="246"/>
      <c r="N165" s="246"/>
      <c r="O165" s="246"/>
      <c r="P165" s="246"/>
      <c r="Q165" s="246"/>
    </row>
    <row r="166" spans="1:17" x14ac:dyDescent="0.25">
      <c r="A166" s="246"/>
      <c r="B166" s="246"/>
      <c r="C166" s="246"/>
      <c r="D166" s="246"/>
      <c r="E166" s="246"/>
      <c r="F166" s="246"/>
      <c r="G166" s="246"/>
      <c r="H166" s="246"/>
      <c r="I166" s="246"/>
      <c r="J166" s="246"/>
      <c r="K166" s="246"/>
      <c r="L166" s="246"/>
      <c r="M166" s="246"/>
      <c r="N166" s="246"/>
      <c r="O166" s="246"/>
      <c r="P166" s="246"/>
      <c r="Q166" s="246"/>
    </row>
    <row r="167" spans="1:17" ht="21" customHeight="1" x14ac:dyDescent="0.25">
      <c r="A167" s="175" t="s">
        <v>736</v>
      </c>
      <c r="B167" s="175"/>
      <c r="C167" s="175"/>
      <c r="D167" s="175"/>
      <c r="E167" s="175"/>
      <c r="F167" s="175"/>
      <c r="G167" s="175"/>
      <c r="H167" s="175"/>
      <c r="I167" s="175"/>
      <c r="J167" s="175"/>
      <c r="K167" s="175"/>
      <c r="L167" s="175"/>
      <c r="M167" s="156" t="s">
        <v>33</v>
      </c>
      <c r="N167" s="156"/>
      <c r="O167" s="157">
        <f>'Start Here'!E$13</f>
        <v>0</v>
      </c>
      <c r="P167" s="157"/>
      <c r="Q167" s="157"/>
    </row>
    <row r="168" spans="1:17" ht="36" customHeight="1" x14ac:dyDescent="0.25">
      <c r="C168" s="74"/>
      <c r="D168" s="160" t="s">
        <v>645</v>
      </c>
      <c r="E168" s="160"/>
      <c r="F168" s="161"/>
      <c r="G168" s="173" t="s">
        <v>635</v>
      </c>
      <c r="H168" s="160"/>
      <c r="I168" s="161"/>
      <c r="J168" s="173" t="s">
        <v>631</v>
      </c>
      <c r="K168" s="160"/>
      <c r="L168" s="160"/>
      <c r="M168" s="156" t="s">
        <v>34</v>
      </c>
      <c r="N168" s="156"/>
      <c r="O168" s="12">
        <f>'Start Here'!$C$16</f>
        <v>2023</v>
      </c>
    </row>
    <row r="169" spans="1:17" x14ac:dyDescent="0.25">
      <c r="D169" s="220" t="s">
        <v>25</v>
      </c>
      <c r="E169" s="221"/>
      <c r="F169" s="222"/>
      <c r="G169" s="220" t="s">
        <v>25</v>
      </c>
      <c r="H169" s="221"/>
      <c r="I169" s="222"/>
      <c r="J169" s="220" t="s">
        <v>25</v>
      </c>
      <c r="K169" s="221"/>
      <c r="L169" s="221"/>
    </row>
    <row r="170" spans="1:17" ht="15.75" customHeight="1" x14ac:dyDescent="0.25">
      <c r="A170" s="227" t="s">
        <v>732</v>
      </c>
      <c r="B170" s="227"/>
      <c r="C170" s="228"/>
      <c r="D170" s="53" t="s">
        <v>28</v>
      </c>
      <c r="E170" s="52" t="s">
        <v>27</v>
      </c>
      <c r="F170" s="52" t="s">
        <v>26</v>
      </c>
      <c r="G170" s="56" t="s">
        <v>28</v>
      </c>
      <c r="H170" s="57" t="s">
        <v>27</v>
      </c>
      <c r="I170" s="57" t="s">
        <v>26</v>
      </c>
      <c r="J170" s="53" t="s">
        <v>28</v>
      </c>
      <c r="K170" s="52" t="s">
        <v>27</v>
      </c>
      <c r="L170" s="52" t="s">
        <v>26</v>
      </c>
      <c r="N170" s="120"/>
      <c r="O170" s="120"/>
      <c r="P170" s="120"/>
      <c r="Q170" s="120"/>
    </row>
    <row r="171" spans="1:17" ht="15.75" thickBot="1" x14ac:dyDescent="0.3">
      <c r="A171" s="63" t="s">
        <v>660</v>
      </c>
      <c r="B171" s="82"/>
      <c r="C171" s="83"/>
      <c r="D171" s="29">
        <f t="shared" ref="D171:F186" si="63">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29">
        <f t="shared" si="63"/>
        <v>0</v>
      </c>
      <c r="F171" s="73">
        <f t="shared" si="63"/>
        <v>0</v>
      </c>
      <c r="G171" s="29" t="str">
        <f t="shared" ref="G171:G186" si="64">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29" t="str">
        <f t="shared" ref="H171:H186" si="65">IF(E171=0, "", (SUMIFS(OpenedNSustained, OpenedMSSO, "Other rule violation", OpenedSustainedRuleViolation, $A171, OpenedComplaintSource, H$170, OpenedInternalDisposition, "Sustained", OpenedCloseDate, "&gt;="&amp;$B$9, OpenedCloseDate, "&lt;="&amp;$B$10) + SUMIFS(PendingNSustained, PendingMSSO, "Other rule violation", PendingSustainedRuleViolation, $A171, PendingComplaintSource, H$170, PendingInternalDisposition, "Sustained", PendingCloseDate, "&gt;="&amp;$B$9, PendingCloseDate, "&lt;="&amp;$B$10)) / E171)</f>
        <v/>
      </c>
      <c r="I171" s="73" t="str">
        <f t="shared" ref="I171:I186" si="66">IF(F171=0, "", (SUMIFS(OpenedNSustained, OpenedMSSO, "Other rule violation", OpenedSustainedRuleViolation, $A171, OpenedComplaintSource, I$170, OpenedInternalDisposition, "Sustained", OpenedCloseDate, "&gt;="&amp;$B$9, OpenedCloseDate, "&lt;="&amp;$B$10) + SUMIFS(PendingNSustained, PendingMSSO, "Other rule violation", PendingSustainedRuleViolation, $A171, PendingComplaintSource, I$170, PendingInternalDisposition, "Sustained", PendingCloseDate, "&gt;="&amp;$B$9, PendingCloseDate, "&lt;="&amp;$B$10)) / F171)</f>
        <v/>
      </c>
      <c r="J171" s="29">
        <f t="shared" ref="J171:L186" si="67">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29">
        <f t="shared" si="67"/>
        <v>0</v>
      </c>
      <c r="L171" s="29">
        <f t="shared" si="67"/>
        <v>0</v>
      </c>
      <c r="N171" s="120"/>
      <c r="O171" s="120"/>
      <c r="P171" s="120"/>
      <c r="Q171" s="120"/>
    </row>
    <row r="172" spans="1:17" ht="15" customHeight="1" x14ac:dyDescent="0.25">
      <c r="A172" s="32" t="s">
        <v>649</v>
      </c>
      <c r="B172" s="76"/>
      <c r="C172" s="80"/>
      <c r="D172" s="30">
        <f t="shared" si="63"/>
        <v>0</v>
      </c>
      <c r="E172" s="30">
        <f t="shared" si="63"/>
        <v>0</v>
      </c>
      <c r="F172" s="31">
        <f t="shared" si="63"/>
        <v>0</v>
      </c>
      <c r="G172" s="30" t="str">
        <f t="shared" si="64"/>
        <v/>
      </c>
      <c r="H172" s="30" t="str">
        <f t="shared" si="65"/>
        <v/>
      </c>
      <c r="I172" s="31" t="str">
        <f t="shared" si="66"/>
        <v/>
      </c>
      <c r="J172" s="30">
        <f t="shared" si="67"/>
        <v>0</v>
      </c>
      <c r="K172" s="30">
        <f t="shared" si="67"/>
        <v>0</v>
      </c>
      <c r="L172" s="30">
        <f t="shared" si="67"/>
        <v>0</v>
      </c>
      <c r="N172" s="164" t="s">
        <v>723</v>
      </c>
      <c r="O172" s="165"/>
      <c r="P172" s="166"/>
    </row>
    <row r="173" spans="1:17" x14ac:dyDescent="0.25">
      <c r="A173" s="33" t="s">
        <v>650</v>
      </c>
      <c r="C173" s="74"/>
      <c r="D173" s="29">
        <f t="shared" si="63"/>
        <v>0</v>
      </c>
      <c r="E173" s="29">
        <f t="shared" si="63"/>
        <v>0</v>
      </c>
      <c r="F173" s="51">
        <f t="shared" si="63"/>
        <v>0</v>
      </c>
      <c r="G173" s="29" t="str">
        <f t="shared" si="64"/>
        <v/>
      </c>
      <c r="H173" s="29" t="str">
        <f t="shared" si="65"/>
        <v/>
      </c>
      <c r="I173" s="51" t="str">
        <f t="shared" si="66"/>
        <v/>
      </c>
      <c r="J173" s="29">
        <f t="shared" si="67"/>
        <v>0</v>
      </c>
      <c r="K173" s="29">
        <f t="shared" si="67"/>
        <v>0</v>
      </c>
      <c r="L173" s="29">
        <f t="shared" si="67"/>
        <v>0</v>
      </c>
      <c r="N173" s="167"/>
      <c r="O173" s="168"/>
      <c r="P173" s="169"/>
    </row>
    <row r="174" spans="1:17" x14ac:dyDescent="0.25">
      <c r="A174" s="32" t="s">
        <v>686</v>
      </c>
      <c r="B174" s="76"/>
      <c r="C174" s="80"/>
      <c r="D174" s="30">
        <f t="shared" si="63"/>
        <v>0</v>
      </c>
      <c r="E174" s="30">
        <f t="shared" si="63"/>
        <v>0</v>
      </c>
      <c r="F174" s="31">
        <f t="shared" si="63"/>
        <v>0</v>
      </c>
      <c r="G174" s="30" t="str">
        <f t="shared" si="64"/>
        <v/>
      </c>
      <c r="H174" s="30" t="str">
        <f t="shared" si="65"/>
        <v/>
      </c>
      <c r="I174" s="31" t="str">
        <f t="shared" si="66"/>
        <v/>
      </c>
      <c r="J174" s="30">
        <f t="shared" si="67"/>
        <v>0</v>
      </c>
      <c r="K174" s="30">
        <f t="shared" si="67"/>
        <v>0</v>
      </c>
      <c r="L174" s="30">
        <f t="shared" si="67"/>
        <v>0</v>
      </c>
      <c r="N174" s="167"/>
      <c r="O174" s="168"/>
      <c r="P174" s="169"/>
    </row>
    <row r="175" spans="1:17" x14ac:dyDescent="0.25">
      <c r="A175" s="33" t="s">
        <v>661</v>
      </c>
      <c r="C175" s="74"/>
      <c r="D175" s="29">
        <f t="shared" si="63"/>
        <v>0</v>
      </c>
      <c r="E175" s="29">
        <f t="shared" si="63"/>
        <v>0</v>
      </c>
      <c r="F175" s="51">
        <f t="shared" si="63"/>
        <v>0</v>
      </c>
      <c r="G175" s="29" t="str">
        <f t="shared" si="64"/>
        <v/>
      </c>
      <c r="H175" s="29" t="str">
        <f t="shared" si="65"/>
        <v/>
      </c>
      <c r="I175" s="51" t="str">
        <f t="shared" si="66"/>
        <v/>
      </c>
      <c r="J175" s="29">
        <f t="shared" si="67"/>
        <v>0</v>
      </c>
      <c r="K175" s="29">
        <f t="shared" si="67"/>
        <v>0</v>
      </c>
      <c r="L175" s="29">
        <f t="shared" si="67"/>
        <v>0</v>
      </c>
      <c r="N175" s="167"/>
      <c r="O175" s="168"/>
      <c r="P175" s="169"/>
    </row>
    <row r="176" spans="1:17" x14ac:dyDescent="0.25">
      <c r="A176" s="32" t="s">
        <v>687</v>
      </c>
      <c r="B176" s="76"/>
      <c r="C176" s="80"/>
      <c r="D176" s="30">
        <f t="shared" si="63"/>
        <v>0</v>
      </c>
      <c r="E176" s="30">
        <f t="shared" si="63"/>
        <v>0</v>
      </c>
      <c r="F176" s="31">
        <f t="shared" si="63"/>
        <v>0</v>
      </c>
      <c r="G176" s="30" t="str">
        <f t="shared" si="64"/>
        <v/>
      </c>
      <c r="H176" s="30" t="str">
        <f t="shared" si="65"/>
        <v/>
      </c>
      <c r="I176" s="31" t="str">
        <f t="shared" si="66"/>
        <v/>
      </c>
      <c r="J176" s="30">
        <f t="shared" si="67"/>
        <v>0</v>
      </c>
      <c r="K176" s="30">
        <f t="shared" si="67"/>
        <v>0</v>
      </c>
      <c r="L176" s="30">
        <f t="shared" si="67"/>
        <v>0</v>
      </c>
      <c r="N176" s="167"/>
      <c r="O176" s="168"/>
      <c r="P176" s="169"/>
    </row>
    <row r="177" spans="1:17" x14ac:dyDescent="0.25">
      <c r="A177" s="33" t="s">
        <v>688</v>
      </c>
      <c r="C177" s="74"/>
      <c r="D177" s="29">
        <f t="shared" si="63"/>
        <v>0</v>
      </c>
      <c r="E177" s="29">
        <f t="shared" si="63"/>
        <v>0</v>
      </c>
      <c r="F177" s="51">
        <f t="shared" si="63"/>
        <v>0</v>
      </c>
      <c r="G177" s="29" t="str">
        <f t="shared" si="64"/>
        <v/>
      </c>
      <c r="H177" s="29" t="str">
        <f t="shared" si="65"/>
        <v/>
      </c>
      <c r="I177" s="51" t="str">
        <f t="shared" si="66"/>
        <v/>
      </c>
      <c r="J177" s="29">
        <f t="shared" si="67"/>
        <v>0</v>
      </c>
      <c r="K177" s="29">
        <f t="shared" si="67"/>
        <v>0</v>
      </c>
      <c r="L177" s="29">
        <f t="shared" si="67"/>
        <v>0</v>
      </c>
      <c r="N177" s="167"/>
      <c r="O177" s="168"/>
      <c r="P177" s="169"/>
    </row>
    <row r="178" spans="1:17" x14ac:dyDescent="0.25">
      <c r="A178" s="32" t="s">
        <v>662</v>
      </c>
      <c r="B178" s="76"/>
      <c r="C178" s="80"/>
      <c r="D178" s="30">
        <f t="shared" si="63"/>
        <v>0</v>
      </c>
      <c r="E178" s="30">
        <f t="shared" si="63"/>
        <v>0</v>
      </c>
      <c r="F178" s="31">
        <f t="shared" si="63"/>
        <v>0</v>
      </c>
      <c r="G178" s="30" t="str">
        <f t="shared" si="64"/>
        <v/>
      </c>
      <c r="H178" s="30" t="str">
        <f t="shared" si="65"/>
        <v/>
      </c>
      <c r="I178" s="31" t="str">
        <f t="shared" si="66"/>
        <v/>
      </c>
      <c r="J178" s="30">
        <f t="shared" si="67"/>
        <v>0</v>
      </c>
      <c r="K178" s="30">
        <f t="shared" si="67"/>
        <v>0</v>
      </c>
      <c r="L178" s="30">
        <f t="shared" si="67"/>
        <v>0</v>
      </c>
      <c r="N178" s="167"/>
      <c r="O178" s="168"/>
      <c r="P178" s="169"/>
    </row>
    <row r="179" spans="1:17" x14ac:dyDescent="0.25">
      <c r="A179" s="33" t="s">
        <v>672</v>
      </c>
      <c r="C179" s="74"/>
      <c r="D179" s="29">
        <f t="shared" si="63"/>
        <v>0</v>
      </c>
      <c r="E179" s="29">
        <f t="shared" si="63"/>
        <v>0</v>
      </c>
      <c r="F179" s="51">
        <f t="shared" si="63"/>
        <v>0</v>
      </c>
      <c r="G179" s="29" t="str">
        <f t="shared" si="64"/>
        <v/>
      </c>
      <c r="H179" s="29" t="str">
        <f t="shared" si="65"/>
        <v/>
      </c>
      <c r="I179" s="51" t="str">
        <f t="shared" si="66"/>
        <v/>
      </c>
      <c r="J179" s="29">
        <f t="shared" si="67"/>
        <v>0</v>
      </c>
      <c r="K179" s="29">
        <f t="shared" si="67"/>
        <v>0</v>
      </c>
      <c r="L179" s="29">
        <f t="shared" si="67"/>
        <v>0</v>
      </c>
      <c r="N179" s="167"/>
      <c r="O179" s="168"/>
      <c r="P179" s="169"/>
    </row>
    <row r="180" spans="1:17" x14ac:dyDescent="0.25">
      <c r="A180" s="32" t="s">
        <v>676</v>
      </c>
      <c r="B180" s="76"/>
      <c r="C180" s="80"/>
      <c r="D180" s="30">
        <f t="shared" si="63"/>
        <v>0</v>
      </c>
      <c r="E180" s="30">
        <f t="shared" si="63"/>
        <v>0</v>
      </c>
      <c r="F180" s="31">
        <f t="shared" si="63"/>
        <v>0</v>
      </c>
      <c r="G180" s="30" t="str">
        <f t="shared" si="64"/>
        <v/>
      </c>
      <c r="H180" s="30" t="str">
        <f t="shared" si="65"/>
        <v/>
      </c>
      <c r="I180" s="31" t="str">
        <f t="shared" si="66"/>
        <v/>
      </c>
      <c r="J180" s="30">
        <f t="shared" si="67"/>
        <v>0</v>
      </c>
      <c r="K180" s="30">
        <f t="shared" si="67"/>
        <v>0</v>
      </c>
      <c r="L180" s="30">
        <f t="shared" si="67"/>
        <v>0</v>
      </c>
      <c r="N180" s="167"/>
      <c r="O180" s="168"/>
      <c r="P180" s="169"/>
    </row>
    <row r="181" spans="1:17" x14ac:dyDescent="0.25">
      <c r="A181" s="1" t="s">
        <v>677</v>
      </c>
      <c r="C181" s="74"/>
      <c r="D181" s="29">
        <f t="shared" si="63"/>
        <v>0</v>
      </c>
      <c r="E181" s="29">
        <f t="shared" si="63"/>
        <v>0</v>
      </c>
      <c r="F181" s="51">
        <f t="shared" si="63"/>
        <v>0</v>
      </c>
      <c r="G181" s="29" t="str">
        <f t="shared" si="64"/>
        <v/>
      </c>
      <c r="H181" s="29" t="str">
        <f t="shared" si="65"/>
        <v/>
      </c>
      <c r="I181" s="51" t="str">
        <f t="shared" si="66"/>
        <v/>
      </c>
      <c r="J181" s="29">
        <f t="shared" si="67"/>
        <v>0</v>
      </c>
      <c r="K181" s="29">
        <f t="shared" si="67"/>
        <v>0</v>
      </c>
      <c r="L181" s="29">
        <f t="shared" si="67"/>
        <v>0</v>
      </c>
      <c r="N181" s="167"/>
      <c r="O181" s="168"/>
      <c r="P181" s="169"/>
    </row>
    <row r="182" spans="1:17" x14ac:dyDescent="0.25">
      <c r="A182" s="2" t="s">
        <v>689</v>
      </c>
      <c r="B182" s="76"/>
      <c r="C182" s="80"/>
      <c r="D182" s="30">
        <f t="shared" si="63"/>
        <v>0</v>
      </c>
      <c r="E182" s="30">
        <f t="shared" si="63"/>
        <v>0</v>
      </c>
      <c r="F182" s="31">
        <f t="shared" si="63"/>
        <v>0</v>
      </c>
      <c r="G182" s="30" t="str">
        <f t="shared" si="64"/>
        <v/>
      </c>
      <c r="H182" s="30" t="str">
        <f t="shared" si="65"/>
        <v/>
      </c>
      <c r="I182" s="31" t="str">
        <f t="shared" si="66"/>
        <v/>
      </c>
      <c r="J182" s="30">
        <f t="shared" si="67"/>
        <v>0</v>
      </c>
      <c r="K182" s="30">
        <f t="shared" si="67"/>
        <v>0</v>
      </c>
      <c r="L182" s="30">
        <f t="shared" si="67"/>
        <v>0</v>
      </c>
      <c r="N182" s="167"/>
      <c r="O182" s="168"/>
      <c r="P182" s="169"/>
    </row>
    <row r="183" spans="1:17" x14ac:dyDescent="0.25">
      <c r="A183" s="1" t="s">
        <v>678</v>
      </c>
      <c r="C183" s="74"/>
      <c r="D183" s="29">
        <f t="shared" si="63"/>
        <v>0</v>
      </c>
      <c r="E183" s="29">
        <f t="shared" si="63"/>
        <v>0</v>
      </c>
      <c r="F183" s="51">
        <f t="shared" si="63"/>
        <v>0</v>
      </c>
      <c r="G183" s="29" t="str">
        <f t="shared" si="64"/>
        <v/>
      </c>
      <c r="H183" s="29" t="str">
        <f t="shared" si="65"/>
        <v/>
      </c>
      <c r="I183" s="51" t="str">
        <f t="shared" si="66"/>
        <v/>
      </c>
      <c r="J183" s="29">
        <f t="shared" si="67"/>
        <v>0</v>
      </c>
      <c r="K183" s="29">
        <f t="shared" si="67"/>
        <v>0</v>
      </c>
      <c r="L183" s="29">
        <f t="shared" si="67"/>
        <v>0</v>
      </c>
      <c r="N183" s="167"/>
      <c r="O183" s="168"/>
      <c r="P183" s="169"/>
    </row>
    <row r="184" spans="1:17" x14ac:dyDescent="0.25">
      <c r="A184" s="2" t="s">
        <v>690</v>
      </c>
      <c r="B184" s="76"/>
      <c r="C184" s="80"/>
      <c r="D184" s="30">
        <f t="shared" si="63"/>
        <v>0</v>
      </c>
      <c r="E184" s="30">
        <f t="shared" si="63"/>
        <v>0</v>
      </c>
      <c r="F184" s="31">
        <f t="shared" si="63"/>
        <v>0</v>
      </c>
      <c r="G184" s="30" t="str">
        <f t="shared" si="64"/>
        <v/>
      </c>
      <c r="H184" s="30" t="str">
        <f t="shared" si="65"/>
        <v/>
      </c>
      <c r="I184" s="31" t="str">
        <f t="shared" si="66"/>
        <v/>
      </c>
      <c r="J184" s="30">
        <f t="shared" si="67"/>
        <v>0</v>
      </c>
      <c r="K184" s="30">
        <f t="shared" si="67"/>
        <v>0</v>
      </c>
      <c r="L184" s="30">
        <f t="shared" si="67"/>
        <v>0</v>
      </c>
      <c r="N184" s="167"/>
      <c r="O184" s="168"/>
      <c r="P184" s="169"/>
    </row>
    <row r="185" spans="1:17" x14ac:dyDescent="0.25">
      <c r="A185" s="1" t="s">
        <v>679</v>
      </c>
      <c r="C185" s="74"/>
      <c r="D185" s="29">
        <f t="shared" si="63"/>
        <v>0</v>
      </c>
      <c r="E185" s="29">
        <f t="shared" si="63"/>
        <v>0</v>
      </c>
      <c r="F185" s="51">
        <f t="shared" si="63"/>
        <v>0</v>
      </c>
      <c r="G185" s="29" t="str">
        <f t="shared" si="64"/>
        <v/>
      </c>
      <c r="H185" s="29" t="str">
        <f t="shared" si="65"/>
        <v/>
      </c>
      <c r="I185" s="51" t="str">
        <f t="shared" si="66"/>
        <v/>
      </c>
      <c r="J185" s="29">
        <f t="shared" si="67"/>
        <v>0</v>
      </c>
      <c r="K185" s="29">
        <f t="shared" si="67"/>
        <v>0</v>
      </c>
      <c r="L185" s="29">
        <f t="shared" si="67"/>
        <v>0</v>
      </c>
      <c r="N185" s="167"/>
      <c r="O185" s="168"/>
      <c r="P185" s="169"/>
    </row>
    <row r="186" spans="1:17" ht="15.75" thickBot="1" x14ac:dyDescent="0.3">
      <c r="A186" s="2" t="s">
        <v>680</v>
      </c>
      <c r="B186" s="76"/>
      <c r="C186" s="80"/>
      <c r="D186" s="30">
        <f t="shared" si="63"/>
        <v>2</v>
      </c>
      <c r="E186" s="30">
        <f t="shared" si="63"/>
        <v>0</v>
      </c>
      <c r="F186" s="31">
        <f t="shared" si="63"/>
        <v>0</v>
      </c>
      <c r="G186" s="30">
        <f t="shared" si="64"/>
        <v>0.5</v>
      </c>
      <c r="H186" s="30" t="str">
        <f t="shared" si="65"/>
        <v/>
      </c>
      <c r="I186" s="31" t="str">
        <f t="shared" si="66"/>
        <v/>
      </c>
      <c r="J186" s="30">
        <f t="shared" si="67"/>
        <v>0</v>
      </c>
      <c r="K186" s="30">
        <f t="shared" si="67"/>
        <v>0</v>
      </c>
      <c r="L186" s="30">
        <f t="shared" si="67"/>
        <v>0</v>
      </c>
      <c r="N186" s="170"/>
      <c r="O186" s="171"/>
      <c r="P186" s="172"/>
    </row>
    <row r="187" spans="1:17" x14ac:dyDescent="0.25">
      <c r="A187" s="82"/>
      <c r="B187" s="82"/>
      <c r="C187" s="83"/>
      <c r="D187" s="78">
        <f>SUM(D171:D186)</f>
        <v>2</v>
      </c>
      <c r="E187" s="78">
        <f t="shared" ref="E187:F187" si="68">SUM(E171:E186)</f>
        <v>0</v>
      </c>
      <c r="F187" s="93">
        <f t="shared" si="68"/>
        <v>0</v>
      </c>
      <c r="G187" s="78">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0.5</v>
      </c>
      <c r="H187" s="78"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93"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78">
        <f t="shared" ref="J187:L187" si="69">SUM(J171:J186)</f>
        <v>0</v>
      </c>
      <c r="K187" s="78">
        <f t="shared" si="69"/>
        <v>0</v>
      </c>
      <c r="L187" s="78">
        <f t="shared" si="69"/>
        <v>0</v>
      </c>
      <c r="M187" s="33"/>
      <c r="N187" s="69"/>
      <c r="P187" s="69"/>
      <c r="Q187" s="69"/>
    </row>
    <row r="188" spans="1:17" x14ac:dyDescent="0.25">
      <c r="D188" s="69"/>
      <c r="E188" s="69"/>
      <c r="F188" s="69"/>
      <c r="G188" s="69"/>
      <c r="H188" s="69"/>
      <c r="I188" s="69"/>
      <c r="J188" s="69"/>
      <c r="K188" s="69"/>
      <c r="M188" s="33"/>
      <c r="N188" s="69"/>
      <c r="P188" s="69"/>
      <c r="Q188" s="69"/>
    </row>
    <row r="189" spans="1:17" ht="21" customHeight="1" x14ac:dyDescent="0.25">
      <c r="A189" s="162" t="s">
        <v>720</v>
      </c>
      <c r="B189" s="162"/>
      <c r="C189" s="162"/>
      <c r="D189" s="162"/>
      <c r="E189" s="162"/>
      <c r="F189" s="162"/>
      <c r="G189" s="162"/>
      <c r="H189" s="162"/>
      <c r="I189" s="162"/>
      <c r="J189" s="162"/>
      <c r="K189" s="162"/>
      <c r="L189" s="162"/>
      <c r="M189" s="113"/>
      <c r="N189" s="113"/>
      <c r="O189" s="113"/>
      <c r="Q189" s="69"/>
    </row>
    <row r="190" spans="1:17" ht="40.5" customHeight="1" x14ac:dyDescent="0.25">
      <c r="A190" s="113"/>
      <c r="B190" s="113"/>
      <c r="C190" s="114"/>
      <c r="D190" s="160" t="s">
        <v>721</v>
      </c>
      <c r="E190" s="161"/>
      <c r="F190" s="160" t="s">
        <v>731</v>
      </c>
      <c r="G190" s="160"/>
      <c r="H190" s="113"/>
      <c r="I190" s="113"/>
      <c r="J190" s="113"/>
      <c r="K190" s="113"/>
      <c r="L190" s="113"/>
      <c r="M190" s="113"/>
      <c r="N190" s="113"/>
      <c r="O190" s="113"/>
      <c r="Q190" s="69"/>
    </row>
    <row r="191" spans="1:17" ht="33" customHeight="1" x14ac:dyDescent="0.25">
      <c r="D191" s="158" t="s">
        <v>722</v>
      </c>
      <c r="E191" s="229"/>
      <c r="F191" s="158" t="s">
        <v>722</v>
      </c>
      <c r="G191" s="159"/>
      <c r="H191" s="117"/>
      <c r="Q191" s="69"/>
    </row>
    <row r="192" spans="1:17" ht="45" customHeight="1" x14ac:dyDescent="0.25">
      <c r="A192" s="225" t="s">
        <v>724</v>
      </c>
      <c r="B192" s="225"/>
      <c r="C192" s="226"/>
      <c r="D192" s="109" t="s">
        <v>24</v>
      </c>
      <c r="E192" s="110" t="s">
        <v>636</v>
      </c>
      <c r="F192" s="67" t="s">
        <v>24</v>
      </c>
      <c r="G192" s="67" t="s">
        <v>636</v>
      </c>
      <c r="H192" s="117"/>
      <c r="Q192" s="69"/>
    </row>
    <row r="193" spans="1:17" x14ac:dyDescent="0.25">
      <c r="A193" s="63" t="s">
        <v>660</v>
      </c>
      <c r="B193" s="63"/>
      <c r="C193" s="83"/>
      <c r="D193" s="126">
        <f t="shared" ref="D193:D208" si="70">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127">
        <f t="shared" ref="E193:E208" si="71">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42" t="str">
        <f>IF($D193 = 0, "", (SUMIFS(PendingLengthOfCase, PendingMSO, "Other rule violation", PendingRuleViolation, $I193, PendingInternalDisposition, "Sustained", PendingCloseDate, "&gt;="&amp;$B$9, PendingCloseDate, "&lt;="&amp;$B$10) + SUMIFS(OpenedLengthOfCase, OpenedMSO, "Other rule violation", OpenedRuleViolation, $I193, OpenedInternalDisposition, "Sustained", OpenedCloseDate, "&gt;="&amp;$B$9, OpenedCloseDate, "&lt;="&amp;$B$10)) / ($D193))</f>
        <v/>
      </c>
      <c r="G193" s="42" t="str">
        <f t="shared" ref="G193:G208" si="72">IF($E193 = 0, "", (SUMIFS(PendingLengthOfCase, PendingMSO, "Other rule violation", PendingRuleViolation, $I193, PendingInternalDisposition, "&lt;&gt;Sustained", PendingCloseDate, "&gt;="&amp;$B$9, PendingCloseDate, "&lt;="&amp;$B$10) + SUMIFS(OpenedLengthOfCase, OpenedMSO, "Other rule violation", OpenedRuleViolation, $I193, OpenedInternalDisposition, "&lt;&gt;Sustained", OpenedCloseDate, "&gt;="&amp;$B$9, OpenedCloseDate, "&lt;="&amp;$B$10)) / $E193)</f>
        <v/>
      </c>
      <c r="H193" s="69"/>
      <c r="Q193" s="69"/>
    </row>
    <row r="194" spans="1:17" x14ac:dyDescent="0.25">
      <c r="A194" s="32" t="s">
        <v>649</v>
      </c>
      <c r="B194" s="32"/>
      <c r="C194" s="80"/>
      <c r="D194" s="128">
        <f t="shared" si="70"/>
        <v>0</v>
      </c>
      <c r="E194" s="129">
        <f t="shared" si="71"/>
        <v>0</v>
      </c>
      <c r="F194" s="30" t="str">
        <f t="shared" ref="F194:F208" si="73">IF(D194 = 0, "", (SUMIFS(PendingLengthOfCase, PendingMSO, "Other rule violation", PendingRuleViolation, $I194, PendingInternalDisposition, "Sustained", PendingCloseDate, "&gt;="&amp;$B$9, PendingCloseDate, "&lt;="&amp;$B$10) + SUMIFS(OpenedLengthOfCase, OpenedMSO, "Other rule violation", OpenedRuleViolation, $I194, OpenedInternalDisposition, "Sustained", OpenedCloseDate, "&gt;="&amp;$B$9, OpenedCloseDate, "&lt;="&amp;$B$10)) / (D194))</f>
        <v/>
      </c>
      <c r="G194" s="30" t="str">
        <f t="shared" si="72"/>
        <v/>
      </c>
      <c r="H194" s="69"/>
      <c r="Q194" s="69"/>
    </row>
    <row r="195" spans="1:17" x14ac:dyDescent="0.25">
      <c r="A195" s="33" t="s">
        <v>650</v>
      </c>
      <c r="B195" s="33"/>
      <c r="C195" s="74"/>
      <c r="D195" s="130">
        <f t="shared" si="70"/>
        <v>0</v>
      </c>
      <c r="E195" s="131">
        <f t="shared" si="71"/>
        <v>0</v>
      </c>
      <c r="F195" s="29" t="str">
        <f t="shared" si="73"/>
        <v/>
      </c>
      <c r="G195" s="29" t="str">
        <f t="shared" si="72"/>
        <v/>
      </c>
      <c r="H195" s="69"/>
      <c r="Q195" s="69"/>
    </row>
    <row r="196" spans="1:17" x14ac:dyDescent="0.25">
      <c r="A196" s="32" t="s">
        <v>686</v>
      </c>
      <c r="B196" s="32"/>
      <c r="C196" s="80"/>
      <c r="D196" s="128">
        <f t="shared" si="70"/>
        <v>0</v>
      </c>
      <c r="E196" s="129">
        <f t="shared" si="71"/>
        <v>0</v>
      </c>
      <c r="F196" s="30" t="str">
        <f t="shared" si="73"/>
        <v/>
      </c>
      <c r="G196" s="30" t="str">
        <f t="shared" si="72"/>
        <v/>
      </c>
      <c r="H196" s="69"/>
      <c r="Q196" s="69"/>
    </row>
    <row r="197" spans="1:17" x14ac:dyDescent="0.25">
      <c r="A197" s="33" t="s">
        <v>661</v>
      </c>
      <c r="B197" s="33"/>
      <c r="C197" s="74"/>
      <c r="D197" s="130">
        <f t="shared" si="70"/>
        <v>0</v>
      </c>
      <c r="E197" s="131">
        <f t="shared" si="71"/>
        <v>2</v>
      </c>
      <c r="F197" s="29" t="str">
        <f t="shared" si="73"/>
        <v/>
      </c>
      <c r="G197" s="29">
        <f t="shared" si="72"/>
        <v>0</v>
      </c>
      <c r="H197" s="69"/>
      <c r="Q197" s="69"/>
    </row>
    <row r="198" spans="1:17" x14ac:dyDescent="0.25">
      <c r="A198" s="32" t="s">
        <v>687</v>
      </c>
      <c r="B198" s="32"/>
      <c r="C198" s="80"/>
      <c r="D198" s="128">
        <f t="shared" si="70"/>
        <v>0</v>
      </c>
      <c r="E198" s="129">
        <f t="shared" si="71"/>
        <v>0</v>
      </c>
      <c r="F198" s="30" t="str">
        <f t="shared" si="73"/>
        <v/>
      </c>
      <c r="G198" s="30" t="str">
        <f t="shared" si="72"/>
        <v/>
      </c>
      <c r="H198" s="69"/>
      <c r="Q198" s="69"/>
    </row>
    <row r="199" spans="1:17" x14ac:dyDescent="0.25">
      <c r="A199" s="33" t="s">
        <v>688</v>
      </c>
      <c r="B199" s="33"/>
      <c r="C199" s="74"/>
      <c r="D199" s="130">
        <f t="shared" si="70"/>
        <v>0</v>
      </c>
      <c r="E199" s="131">
        <f t="shared" si="71"/>
        <v>0</v>
      </c>
      <c r="F199" s="29" t="str">
        <f t="shared" si="73"/>
        <v/>
      </c>
      <c r="G199" s="29" t="str">
        <f t="shared" si="72"/>
        <v/>
      </c>
      <c r="H199" s="69"/>
      <c r="Q199" s="69"/>
    </row>
    <row r="200" spans="1:17" x14ac:dyDescent="0.25">
      <c r="A200" s="32" t="s">
        <v>662</v>
      </c>
      <c r="B200" s="32"/>
      <c r="C200" s="80"/>
      <c r="D200" s="128">
        <f t="shared" si="70"/>
        <v>0</v>
      </c>
      <c r="E200" s="129">
        <f t="shared" si="71"/>
        <v>0</v>
      </c>
      <c r="F200" s="30" t="str">
        <f t="shared" si="73"/>
        <v/>
      </c>
      <c r="G200" s="30" t="str">
        <f t="shared" si="72"/>
        <v/>
      </c>
      <c r="H200" s="69"/>
      <c r="Q200" s="69"/>
    </row>
    <row r="201" spans="1:17" x14ac:dyDescent="0.25">
      <c r="A201" s="33" t="s">
        <v>672</v>
      </c>
      <c r="B201" s="33"/>
      <c r="C201" s="74"/>
      <c r="D201" s="130">
        <f t="shared" si="70"/>
        <v>0</v>
      </c>
      <c r="E201" s="131">
        <f t="shared" si="71"/>
        <v>0</v>
      </c>
      <c r="F201" s="29" t="str">
        <f t="shared" si="73"/>
        <v/>
      </c>
      <c r="G201" s="29" t="str">
        <f t="shared" si="72"/>
        <v/>
      </c>
      <c r="H201" s="69"/>
      <c r="Q201" s="69"/>
    </row>
    <row r="202" spans="1:17" x14ac:dyDescent="0.25">
      <c r="A202" s="32" t="s">
        <v>676</v>
      </c>
      <c r="B202" s="32"/>
      <c r="C202" s="80"/>
      <c r="D202" s="128">
        <f t="shared" si="70"/>
        <v>0</v>
      </c>
      <c r="E202" s="129">
        <f t="shared" si="71"/>
        <v>0</v>
      </c>
      <c r="F202" s="30" t="str">
        <f t="shared" si="73"/>
        <v/>
      </c>
      <c r="G202" s="30" t="str">
        <f t="shared" si="72"/>
        <v/>
      </c>
      <c r="H202" s="69"/>
      <c r="Q202" s="69"/>
    </row>
    <row r="203" spans="1:17" x14ac:dyDescent="0.25">
      <c r="A203" s="33" t="s">
        <v>677</v>
      </c>
      <c r="B203" s="69"/>
      <c r="C203" s="74"/>
      <c r="D203" s="130">
        <f t="shared" si="70"/>
        <v>0</v>
      </c>
      <c r="E203" s="131">
        <f t="shared" si="71"/>
        <v>0</v>
      </c>
      <c r="F203" s="69" t="str">
        <f t="shared" si="73"/>
        <v/>
      </c>
      <c r="G203" s="69" t="str">
        <f t="shared" si="72"/>
        <v/>
      </c>
      <c r="H203" s="69"/>
      <c r="Q203" s="69"/>
    </row>
    <row r="204" spans="1:17" x14ac:dyDescent="0.25">
      <c r="A204" s="32" t="s">
        <v>689</v>
      </c>
      <c r="B204" s="70"/>
      <c r="C204" s="80"/>
      <c r="D204" s="128">
        <f t="shared" si="70"/>
        <v>0</v>
      </c>
      <c r="E204" s="129">
        <f t="shared" si="71"/>
        <v>0</v>
      </c>
      <c r="F204" s="70" t="str">
        <f t="shared" si="73"/>
        <v/>
      </c>
      <c r="G204" s="70" t="str">
        <f t="shared" si="72"/>
        <v/>
      </c>
      <c r="H204" s="69"/>
      <c r="Q204" s="69"/>
    </row>
    <row r="205" spans="1:17" x14ac:dyDescent="0.25">
      <c r="A205" s="33" t="s">
        <v>678</v>
      </c>
      <c r="B205" s="69"/>
      <c r="C205" s="74"/>
      <c r="D205" s="130">
        <f t="shared" si="70"/>
        <v>0</v>
      </c>
      <c r="E205" s="131">
        <f t="shared" si="71"/>
        <v>0</v>
      </c>
      <c r="F205" s="69" t="str">
        <f t="shared" si="73"/>
        <v/>
      </c>
      <c r="G205" s="69" t="str">
        <f t="shared" si="72"/>
        <v/>
      </c>
      <c r="H205" s="69"/>
      <c r="Q205" s="69"/>
    </row>
    <row r="206" spans="1:17" x14ac:dyDescent="0.25">
      <c r="A206" s="32" t="s">
        <v>690</v>
      </c>
      <c r="B206" s="70"/>
      <c r="C206" s="80"/>
      <c r="D206" s="128">
        <f t="shared" si="70"/>
        <v>0</v>
      </c>
      <c r="E206" s="129">
        <f t="shared" si="71"/>
        <v>0</v>
      </c>
      <c r="F206" s="70" t="str">
        <f t="shared" si="73"/>
        <v/>
      </c>
      <c r="G206" s="70" t="str">
        <f t="shared" si="72"/>
        <v/>
      </c>
      <c r="H206" s="69"/>
      <c r="Q206" s="69"/>
    </row>
    <row r="207" spans="1:17" x14ac:dyDescent="0.25">
      <c r="A207" s="33" t="s">
        <v>679</v>
      </c>
      <c r="B207" s="69"/>
      <c r="C207" s="74"/>
      <c r="D207" s="130">
        <f t="shared" si="70"/>
        <v>0</v>
      </c>
      <c r="E207" s="131">
        <f t="shared" si="71"/>
        <v>0</v>
      </c>
      <c r="F207" s="69" t="str">
        <f t="shared" si="73"/>
        <v/>
      </c>
      <c r="G207" s="69" t="str">
        <f t="shared" si="72"/>
        <v/>
      </c>
      <c r="H207" s="69"/>
      <c r="Q207" s="69"/>
    </row>
    <row r="208" spans="1:17" x14ac:dyDescent="0.25">
      <c r="A208" s="32" t="s">
        <v>680</v>
      </c>
      <c r="B208" s="70"/>
      <c r="C208" s="80"/>
      <c r="D208" s="128">
        <f t="shared" si="70"/>
        <v>2</v>
      </c>
      <c r="E208" s="129">
        <f t="shared" si="71"/>
        <v>1</v>
      </c>
      <c r="F208" s="70">
        <f t="shared" si="73"/>
        <v>0</v>
      </c>
      <c r="G208" s="70">
        <f t="shared" si="72"/>
        <v>0</v>
      </c>
      <c r="H208" s="69"/>
      <c r="Q208" s="69"/>
    </row>
    <row r="209" spans="1:17" x14ac:dyDescent="0.25">
      <c r="A209" s="82"/>
      <c r="B209" s="82"/>
      <c r="C209" s="83"/>
      <c r="D209" s="132">
        <f>SUM(D193:D208)</f>
        <v>2</v>
      </c>
      <c r="E209" s="133">
        <f>SUM(E193:E208)</f>
        <v>3</v>
      </c>
      <c r="F209" s="78">
        <f ca="1">IF(D209 = 0, "", (SUMIFS(PendingLengthOfCase, PendingMSO, "Other rule violation", PendingInternalDisposition, "Sustained", PendingCloseDate, "&gt;="&amp;$B$9, PendingCloseDate, "&lt;="&amp;$B$10) + SUMIFS(OpenedLengthOfCase, OpenedMSO, "Other rule violation", OpenedInternalDisposition, "Sustained", OpenedCloseDate, "&gt;="&amp;$B$9, OpenedCloseDate, "&lt;="&amp;$B$10)) / D209)</f>
        <v>309</v>
      </c>
      <c r="G209" s="78">
        <f ca="1">IF(E209 = 0, "", (SUMIFS(PendingLengthOfCase, PendingMSO, "Other rule violation", PendingInternalDisposition, "&lt;&gt;Sustained", PendingCloseDate, "&gt;="&amp;$B$9, PendingCloseDate, "&lt;="&amp;$B$10) + SUMIFS(OpenedLengthOfCase, OpenedMSO, "Other rule violation", OpenedInternalDisposition, "&lt;&gt;Sustained", OpenedCloseDate, "&gt;="&amp;$B$9, OpenedCloseDate, "&lt;="&amp;$B$10)) / E209)</f>
        <v>178</v>
      </c>
      <c r="H209" s="69"/>
      <c r="Q209" s="69"/>
    </row>
    <row r="210" spans="1:17" x14ac:dyDescent="0.25">
      <c r="A210" s="246" t="str">
        <f>$B$8&amp;": Cases Opened and Closed, Alleged Criminal Violations"</f>
        <v>Q4: Cases Opened and Closed, Alleged Criminal Violations</v>
      </c>
      <c r="B210" s="246"/>
      <c r="C210" s="246"/>
      <c r="D210" s="246"/>
      <c r="E210" s="246"/>
      <c r="F210" s="246"/>
      <c r="G210" s="246"/>
      <c r="H210" s="246"/>
      <c r="I210" s="246"/>
      <c r="J210" s="246"/>
      <c r="K210" s="246"/>
      <c r="L210" s="246"/>
      <c r="M210" s="246"/>
      <c r="N210" s="246"/>
      <c r="O210" s="246"/>
      <c r="P210" s="246"/>
      <c r="Q210" s="246"/>
    </row>
    <row r="211" spans="1:17" x14ac:dyDescent="0.25">
      <c r="A211" s="246"/>
      <c r="B211" s="246"/>
      <c r="C211" s="246"/>
      <c r="D211" s="246"/>
      <c r="E211" s="246"/>
      <c r="F211" s="246"/>
      <c r="G211" s="246"/>
      <c r="H211" s="246"/>
      <c r="I211" s="246"/>
      <c r="J211" s="246"/>
      <c r="K211" s="246"/>
      <c r="L211" s="246"/>
      <c r="M211" s="246"/>
      <c r="N211" s="246"/>
      <c r="O211" s="246"/>
      <c r="P211" s="246"/>
      <c r="Q211" s="246"/>
    </row>
    <row r="212" spans="1:17" ht="21" x14ac:dyDescent="0.25">
      <c r="A212" s="175" t="s">
        <v>693</v>
      </c>
      <c r="B212" s="175"/>
      <c r="C212" s="175"/>
      <c r="D212" s="175"/>
      <c r="E212" s="175"/>
      <c r="F212" s="175"/>
      <c r="G212" s="175"/>
      <c r="H212" s="175"/>
      <c r="I212" s="175"/>
      <c r="J212" s="175"/>
      <c r="K212" s="175"/>
      <c r="L212" s="175"/>
      <c r="M212" s="175"/>
      <c r="N212" s="175"/>
      <c r="O212" s="175"/>
      <c r="P212" s="175"/>
      <c r="Q212" s="175"/>
    </row>
    <row r="213" spans="1:17" x14ac:dyDescent="0.25">
      <c r="D213" s="221" t="s">
        <v>25</v>
      </c>
      <c r="E213" s="221"/>
      <c r="F213" s="221"/>
      <c r="G213" s="221"/>
      <c r="H213" s="221"/>
      <c r="I213" s="221"/>
      <c r="J213" s="221"/>
      <c r="K213" s="221"/>
      <c r="L213" s="221"/>
      <c r="M213" s="156" t="s">
        <v>33</v>
      </c>
      <c r="N213" s="156"/>
      <c r="O213" s="157">
        <f>'Start Here'!E$13</f>
        <v>0</v>
      </c>
      <c r="P213" s="157"/>
      <c r="Q213" s="157"/>
    </row>
    <row r="214" spans="1:17" ht="15" customHeight="1" x14ac:dyDescent="0.25">
      <c r="C214" s="230" t="s">
        <v>32</v>
      </c>
      <c r="D214" s="230"/>
      <c r="E214" s="231"/>
      <c r="F214" s="241" t="s">
        <v>624</v>
      </c>
      <c r="G214" s="230"/>
      <c r="H214" s="231"/>
      <c r="I214" s="247" t="s">
        <v>646</v>
      </c>
      <c r="J214" s="227"/>
      <c r="K214" s="227"/>
      <c r="M214" s="156" t="s">
        <v>34</v>
      </c>
      <c r="N214" s="156"/>
      <c r="O214" s="12">
        <f>'Start Here'!$C$16</f>
        <v>2023</v>
      </c>
    </row>
    <row r="215" spans="1:17" ht="16.5" customHeight="1" x14ac:dyDescent="0.25">
      <c r="A215" s="242" t="s">
        <v>737</v>
      </c>
      <c r="B215" s="242"/>
      <c r="C215" s="67" t="s">
        <v>28</v>
      </c>
      <c r="D215" s="52" t="s">
        <v>27</v>
      </c>
      <c r="E215" s="55" t="s">
        <v>26</v>
      </c>
      <c r="F215" s="53" t="s">
        <v>28</v>
      </c>
      <c r="G215" s="52" t="s">
        <v>27</v>
      </c>
      <c r="H215" s="55" t="s">
        <v>26</v>
      </c>
      <c r="I215" s="53" t="s">
        <v>28</v>
      </c>
      <c r="J215" s="52" t="s">
        <v>27</v>
      </c>
      <c r="K215" s="52" t="s">
        <v>26</v>
      </c>
    </row>
    <row r="216" spans="1:17" ht="15.75" thickBot="1" x14ac:dyDescent="0.3">
      <c r="A216" s="81" t="s">
        <v>659</v>
      </c>
      <c r="B216" s="83"/>
      <c r="C216" s="42">
        <f t="shared" ref="C216:E222" si="74">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29">
        <f t="shared" si="74"/>
        <v>0</v>
      </c>
      <c r="E216" s="73">
        <f t="shared" si="74"/>
        <v>0</v>
      </c>
      <c r="F216" s="29">
        <f t="shared" ref="F216:H222" si="75">COUNTIFS(OpenedCriminalViolation, $A216, OpenedComplaintSource, E$57, OpenedComplaintReceived, "&gt;="&amp;$B$9, OpenedComplaintReceived,"&lt;="&amp;$B$10)</f>
        <v>0</v>
      </c>
      <c r="G216" s="29">
        <f t="shared" si="75"/>
        <v>0</v>
      </c>
      <c r="H216" s="73">
        <f t="shared" si="75"/>
        <v>0</v>
      </c>
      <c r="I216" s="29" t="str">
        <f t="shared" ref="I216:K222" si="76">IF(F216=0,"",(SUMIFS(OpenedNInitial,OpenedCriminalViolation,$A216,OpenedComplaintSource,H$57,OpenedComplaintReceived,"&gt;="&amp;$B$9,OpenedComplaintReceived,"&lt;="&amp;$B$10)/F216))</f>
        <v/>
      </c>
      <c r="J216" s="29" t="str">
        <f t="shared" si="76"/>
        <v/>
      </c>
      <c r="K216" s="29" t="str">
        <f t="shared" si="76"/>
        <v/>
      </c>
    </row>
    <row r="217" spans="1:17" ht="15" customHeight="1" x14ac:dyDescent="0.25">
      <c r="A217" s="2" t="s">
        <v>681</v>
      </c>
      <c r="B217" s="80"/>
      <c r="C217" s="30">
        <f t="shared" si="74"/>
        <v>0</v>
      </c>
      <c r="D217" s="30">
        <f t="shared" si="74"/>
        <v>0</v>
      </c>
      <c r="E217" s="31">
        <f t="shared" si="74"/>
        <v>0</v>
      </c>
      <c r="F217" s="30">
        <f t="shared" si="75"/>
        <v>0</v>
      </c>
      <c r="G217" s="30">
        <f t="shared" si="75"/>
        <v>0</v>
      </c>
      <c r="H217" s="31">
        <f t="shared" si="75"/>
        <v>0</v>
      </c>
      <c r="I217" s="30" t="str">
        <f t="shared" si="76"/>
        <v/>
      </c>
      <c r="J217" s="30" t="str">
        <f t="shared" si="76"/>
        <v/>
      </c>
      <c r="K217" s="30" t="str">
        <f t="shared" si="76"/>
        <v/>
      </c>
      <c r="N217" s="164" t="s">
        <v>725</v>
      </c>
      <c r="O217" s="165"/>
      <c r="P217" s="166"/>
    </row>
    <row r="218" spans="1:17" x14ac:dyDescent="0.25">
      <c r="A218" s="1" t="s">
        <v>682</v>
      </c>
      <c r="B218" s="74"/>
      <c r="C218" s="29">
        <f t="shared" si="74"/>
        <v>0</v>
      </c>
      <c r="D218" s="29">
        <f t="shared" si="74"/>
        <v>0</v>
      </c>
      <c r="E218" s="51">
        <f t="shared" si="74"/>
        <v>0</v>
      </c>
      <c r="F218" s="29">
        <f t="shared" si="75"/>
        <v>0</v>
      </c>
      <c r="G218" s="29">
        <f t="shared" si="75"/>
        <v>0</v>
      </c>
      <c r="H218" s="51">
        <f t="shared" si="75"/>
        <v>0</v>
      </c>
      <c r="I218" s="29" t="str">
        <f t="shared" si="76"/>
        <v/>
      </c>
      <c r="J218" s="29" t="str">
        <f t="shared" si="76"/>
        <v/>
      </c>
      <c r="K218" s="29" t="str">
        <f t="shared" si="76"/>
        <v/>
      </c>
      <c r="N218" s="167"/>
      <c r="O218" s="168"/>
      <c r="P218" s="169"/>
    </row>
    <row r="219" spans="1:17" x14ac:dyDescent="0.25">
      <c r="A219" s="2" t="s">
        <v>683</v>
      </c>
      <c r="B219" s="80"/>
      <c r="C219" s="30">
        <f t="shared" si="74"/>
        <v>0</v>
      </c>
      <c r="D219" s="30">
        <f t="shared" si="74"/>
        <v>0</v>
      </c>
      <c r="E219" s="31">
        <f t="shared" si="74"/>
        <v>0</v>
      </c>
      <c r="F219" s="30">
        <f t="shared" si="75"/>
        <v>0</v>
      </c>
      <c r="G219" s="30">
        <f t="shared" si="75"/>
        <v>0</v>
      </c>
      <c r="H219" s="31">
        <f t="shared" si="75"/>
        <v>0</v>
      </c>
      <c r="I219" s="30" t="str">
        <f t="shared" si="76"/>
        <v/>
      </c>
      <c r="J219" s="30" t="str">
        <f t="shared" si="76"/>
        <v/>
      </c>
      <c r="K219" s="30" t="str">
        <f t="shared" si="76"/>
        <v/>
      </c>
      <c r="N219" s="167"/>
      <c r="O219" s="168"/>
      <c r="P219" s="169"/>
    </row>
    <row r="220" spans="1:17" x14ac:dyDescent="0.25">
      <c r="A220" s="1" t="s">
        <v>648</v>
      </c>
      <c r="B220" s="74"/>
      <c r="C220" s="29">
        <f t="shared" si="74"/>
        <v>0</v>
      </c>
      <c r="D220" s="29">
        <f t="shared" si="74"/>
        <v>0</v>
      </c>
      <c r="E220" s="51">
        <f t="shared" si="74"/>
        <v>0</v>
      </c>
      <c r="F220" s="29">
        <f t="shared" si="75"/>
        <v>0</v>
      </c>
      <c r="G220" s="29">
        <f t="shared" si="75"/>
        <v>0</v>
      </c>
      <c r="H220" s="51">
        <f t="shared" si="75"/>
        <v>0</v>
      </c>
      <c r="I220" s="29" t="str">
        <f t="shared" si="76"/>
        <v/>
      </c>
      <c r="J220" s="29" t="str">
        <f t="shared" si="76"/>
        <v/>
      </c>
      <c r="K220" s="29" t="str">
        <f t="shared" si="76"/>
        <v/>
      </c>
      <c r="N220" s="167"/>
      <c r="O220" s="168"/>
      <c r="P220" s="169"/>
    </row>
    <row r="221" spans="1:17" x14ac:dyDescent="0.25">
      <c r="A221" s="2" t="s">
        <v>684</v>
      </c>
      <c r="B221" s="80"/>
      <c r="C221" s="30">
        <f t="shared" si="74"/>
        <v>0</v>
      </c>
      <c r="D221" s="30">
        <f t="shared" si="74"/>
        <v>0</v>
      </c>
      <c r="E221" s="31">
        <f t="shared" si="74"/>
        <v>0</v>
      </c>
      <c r="F221" s="30">
        <f t="shared" si="75"/>
        <v>0</v>
      </c>
      <c r="G221" s="30">
        <f t="shared" si="75"/>
        <v>0</v>
      </c>
      <c r="H221" s="31">
        <f t="shared" si="75"/>
        <v>0</v>
      </c>
      <c r="I221" s="30" t="str">
        <f t="shared" si="76"/>
        <v/>
      </c>
      <c r="J221" s="30" t="str">
        <f t="shared" si="76"/>
        <v/>
      </c>
      <c r="K221" s="30" t="str">
        <f t="shared" si="76"/>
        <v/>
      </c>
      <c r="N221" s="167"/>
      <c r="O221" s="168"/>
      <c r="P221" s="169"/>
    </row>
    <row r="222" spans="1:17" x14ac:dyDescent="0.25">
      <c r="A222" s="1" t="s">
        <v>685</v>
      </c>
      <c r="B222" s="75"/>
      <c r="C222" s="29">
        <f t="shared" si="74"/>
        <v>0</v>
      </c>
      <c r="D222" s="29">
        <f t="shared" si="74"/>
        <v>0</v>
      </c>
      <c r="E222" s="51">
        <f t="shared" si="74"/>
        <v>0</v>
      </c>
      <c r="F222" s="29">
        <f t="shared" si="75"/>
        <v>0</v>
      </c>
      <c r="G222" s="29">
        <f t="shared" si="75"/>
        <v>0</v>
      </c>
      <c r="H222" s="51">
        <f t="shared" si="75"/>
        <v>0</v>
      </c>
      <c r="I222" s="29" t="str">
        <f t="shared" si="76"/>
        <v/>
      </c>
      <c r="J222" s="29" t="str">
        <f t="shared" si="76"/>
        <v/>
      </c>
      <c r="K222" s="29" t="str">
        <f t="shared" si="76"/>
        <v/>
      </c>
      <c r="N222" s="167"/>
      <c r="O222" s="168"/>
      <c r="P222" s="169"/>
    </row>
    <row r="223" spans="1:17" ht="15.75" thickBot="1" x14ac:dyDescent="0.3">
      <c r="A223" s="82"/>
      <c r="B223" s="82"/>
      <c r="C223" s="79">
        <f t="shared" ref="C223:H223" si="77">SUM(C216:C222)</f>
        <v>0</v>
      </c>
      <c r="D223" s="78">
        <f t="shared" si="77"/>
        <v>0</v>
      </c>
      <c r="E223" s="78">
        <f t="shared" si="77"/>
        <v>0</v>
      </c>
      <c r="F223" s="79">
        <f t="shared" si="77"/>
        <v>0</v>
      </c>
      <c r="G223" s="78">
        <f t="shared" si="77"/>
        <v>0</v>
      </c>
      <c r="H223" s="78">
        <f t="shared" si="77"/>
        <v>0</v>
      </c>
      <c r="I223" s="79" t="str">
        <f>IF(F223=0,"",(SUMIFS(OpenedNInitial,OpenedComplaintSource,H$57,OpenedComplaintReceived,"&gt;="&amp;$B$9,OpenedComplaintReceived,"&lt;="&amp;$B$10)/F223))</f>
        <v/>
      </c>
      <c r="J223" s="78" t="str">
        <f>IF(G223=0,"",(SUMIFS(OpenedNInitial,OpenedComplaintSource,I$57,OpenedComplaintReceived,"&gt;="&amp;$B$9,OpenedComplaintReceived,"&lt;="&amp;$B$10)/G223))</f>
        <v/>
      </c>
      <c r="K223" s="78" t="str">
        <f>IF(H223=0,"",(SUMIFS(OpenedNInitial,OpenedComplaintSource,J$57,OpenedComplaintReceived,"&gt;="&amp;$B$9,OpenedComplaintReceived,"&lt;="&amp;$B$10)/H223))</f>
        <v/>
      </c>
      <c r="N223" s="170"/>
      <c r="O223" s="171"/>
      <c r="P223" s="172"/>
    </row>
    <row r="224" spans="1:17" x14ac:dyDescent="0.25">
      <c r="O224" s="69"/>
      <c r="P224" s="69"/>
      <c r="Q224" s="69"/>
    </row>
    <row r="225" spans="1:17" ht="21" x14ac:dyDescent="0.25">
      <c r="A225" s="175" t="s">
        <v>694</v>
      </c>
      <c r="B225" s="175"/>
      <c r="C225" s="175"/>
      <c r="D225" s="175"/>
      <c r="E225" s="175"/>
      <c r="F225" s="175"/>
      <c r="G225" s="175"/>
      <c r="H225" s="175"/>
      <c r="I225" s="175"/>
      <c r="J225" s="175"/>
      <c r="K225" s="175"/>
      <c r="L225" s="175"/>
      <c r="M225" s="175"/>
      <c r="N225" s="175"/>
      <c r="O225" s="175"/>
      <c r="P225" s="175"/>
      <c r="Q225" s="175"/>
    </row>
    <row r="226" spans="1:17" x14ac:dyDescent="0.25">
      <c r="C226" s="220" t="s">
        <v>634</v>
      </c>
      <c r="D226" s="221"/>
      <c r="E226" s="222"/>
      <c r="F226" s="220" t="s">
        <v>25</v>
      </c>
      <c r="G226" s="221"/>
      <c r="H226" s="222"/>
      <c r="I226" s="220" t="s">
        <v>614</v>
      </c>
      <c r="J226" s="221"/>
      <c r="K226" s="221"/>
      <c r="L226" s="222"/>
      <c r="M226" s="220" t="s">
        <v>605</v>
      </c>
      <c r="N226" s="221"/>
      <c r="O226" s="221"/>
      <c r="P226" s="221"/>
    </row>
    <row r="227" spans="1:17" ht="32.25" customHeight="1" x14ac:dyDescent="0.25">
      <c r="A227" s="242" t="s">
        <v>737</v>
      </c>
      <c r="B227" s="243"/>
      <c r="C227" s="48" t="s">
        <v>642</v>
      </c>
      <c r="D227" s="52" t="s">
        <v>730</v>
      </c>
      <c r="E227" s="52" t="s">
        <v>633</v>
      </c>
      <c r="F227" s="53" t="s">
        <v>28</v>
      </c>
      <c r="G227" s="52" t="s">
        <v>27</v>
      </c>
      <c r="H227" s="52" t="s">
        <v>26</v>
      </c>
      <c r="I227" s="53" t="s">
        <v>12</v>
      </c>
      <c r="J227" s="52" t="s">
        <v>13</v>
      </c>
      <c r="K227" s="52" t="s">
        <v>14</v>
      </c>
      <c r="L227" s="54" t="s">
        <v>15</v>
      </c>
      <c r="M227" s="53" t="s">
        <v>16</v>
      </c>
      <c r="N227" s="52" t="s">
        <v>17</v>
      </c>
      <c r="O227" s="52" t="s">
        <v>18</v>
      </c>
      <c r="P227" s="52" t="s">
        <v>19</v>
      </c>
    </row>
    <row r="228" spans="1:17" x14ac:dyDescent="0.25">
      <c r="A228" s="81" t="s">
        <v>659</v>
      </c>
      <c r="B228" s="83"/>
      <c r="C228" s="42">
        <f t="shared" ref="C228:C234" si="78">COUNTIFS(PendingCriminalViolation,$A228,PendingCloseDate,"&gt;="&amp;$B$9,PendingCloseDate,"&lt;="&amp;$B$10) + COUNTIFS(OpenedCriminalViolation,$A228,OpenedCloseDate,"&gt;="&amp;$B$9,OpenedCloseDate,"&lt;="&amp;$B$10)</f>
        <v>0</v>
      </c>
      <c r="D228" s="29" t="str">
        <f t="shared" ref="D228:D234" si="79">IF(C228=0, "", (SUMIFS(PendingLengthOfCase,PendingCriminalViolation,$A228,PendingCloseDate,"&gt;="&amp;$B$9,PendingCloseDate,"&lt;="&amp;$B$10) + SUMIFS(OpenedLengthOfCase,OpenedCriminalViolation,$A228,OpenedCloseDate,"&gt;="&amp;$B$9,OpenedCloseDate,"&lt;="&amp;$B$10)) / C228)</f>
        <v/>
      </c>
      <c r="E228" s="73">
        <f t="shared" ref="E228:E234" si="80">COUNTIFS(PendingCriminalViolation,$A228,PendingCloseDate,"&gt;="&amp;$B$9,PendingCloseDate,"&lt;="&amp;$B$10, PendingAppealPending, "Yes") + COUNTIFS(OpenedCriminalViolation,$A228,OpenedCloseDate,"&gt;="&amp;$B$9,OpenedCloseDate,"&lt;="&amp;$B$10, OpenedAppealPending, "Yes")</f>
        <v>0</v>
      </c>
      <c r="F228" s="29">
        <f t="shared" ref="F228:H234" si="81">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29">
        <f t="shared" si="81"/>
        <v>0</v>
      </c>
      <c r="H228" s="73">
        <f t="shared" si="81"/>
        <v>0</v>
      </c>
      <c r="I228" s="42">
        <f t="shared" ref="I228:L234" si="82">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42">
        <f t="shared" si="82"/>
        <v>0</v>
      </c>
      <c r="K228" s="42">
        <f t="shared" si="82"/>
        <v>0</v>
      </c>
      <c r="L228" s="73">
        <f t="shared" si="82"/>
        <v>0</v>
      </c>
      <c r="M228" s="29">
        <f t="shared" ref="M228:N234" si="83">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29">
        <f t="shared" si="83"/>
        <v>0</v>
      </c>
      <c r="O228" s="29">
        <f t="shared" ref="O228:P234" si="84">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29">
        <f t="shared" si="84"/>
        <v>0</v>
      </c>
    </row>
    <row r="229" spans="1:17" x14ac:dyDescent="0.25">
      <c r="A229" s="2" t="s">
        <v>681</v>
      </c>
      <c r="B229" s="80"/>
      <c r="C229" s="30">
        <f t="shared" si="78"/>
        <v>0</v>
      </c>
      <c r="D229" s="30" t="str">
        <f t="shared" si="79"/>
        <v/>
      </c>
      <c r="E229" s="31">
        <f t="shared" si="80"/>
        <v>0</v>
      </c>
      <c r="F229" s="30">
        <f t="shared" si="81"/>
        <v>0</v>
      </c>
      <c r="G229" s="30">
        <f t="shared" si="81"/>
        <v>0</v>
      </c>
      <c r="H229" s="31">
        <f t="shared" si="81"/>
        <v>0</v>
      </c>
      <c r="I229" s="30">
        <f t="shared" si="82"/>
        <v>0</v>
      </c>
      <c r="J229" s="30">
        <f t="shared" si="82"/>
        <v>0</v>
      </c>
      <c r="K229" s="30">
        <f t="shared" si="82"/>
        <v>0</v>
      </c>
      <c r="L229" s="31">
        <f t="shared" si="82"/>
        <v>0</v>
      </c>
      <c r="M229" s="30">
        <f t="shared" si="83"/>
        <v>0</v>
      </c>
      <c r="N229" s="30">
        <f t="shared" si="83"/>
        <v>0</v>
      </c>
      <c r="O229" s="30">
        <f t="shared" si="84"/>
        <v>0</v>
      </c>
      <c r="P229" s="30">
        <f t="shared" si="84"/>
        <v>0</v>
      </c>
    </row>
    <row r="230" spans="1:17" x14ac:dyDescent="0.25">
      <c r="A230" s="1" t="s">
        <v>682</v>
      </c>
      <c r="B230" s="74"/>
      <c r="C230" s="29">
        <f t="shared" si="78"/>
        <v>0</v>
      </c>
      <c r="D230" s="29" t="str">
        <f t="shared" si="79"/>
        <v/>
      </c>
      <c r="E230" s="51">
        <f t="shared" si="80"/>
        <v>0</v>
      </c>
      <c r="F230" s="29">
        <f t="shared" si="81"/>
        <v>0</v>
      </c>
      <c r="G230" s="29">
        <f t="shared" si="81"/>
        <v>0</v>
      </c>
      <c r="H230" s="51">
        <f t="shared" si="81"/>
        <v>0</v>
      </c>
      <c r="I230" s="29">
        <f t="shared" si="82"/>
        <v>0</v>
      </c>
      <c r="J230" s="29">
        <f t="shared" si="82"/>
        <v>0</v>
      </c>
      <c r="K230" s="29">
        <f t="shared" si="82"/>
        <v>0</v>
      </c>
      <c r="L230" s="51">
        <f t="shared" si="82"/>
        <v>0</v>
      </c>
      <c r="M230" s="29">
        <f t="shared" si="83"/>
        <v>0</v>
      </c>
      <c r="N230" s="29">
        <f t="shared" si="83"/>
        <v>0</v>
      </c>
      <c r="O230" s="29">
        <f t="shared" si="84"/>
        <v>0</v>
      </c>
      <c r="P230" s="29">
        <f t="shared" si="84"/>
        <v>0</v>
      </c>
    </row>
    <row r="231" spans="1:17" x14ac:dyDescent="0.25">
      <c r="A231" s="2" t="s">
        <v>683</v>
      </c>
      <c r="B231" s="80"/>
      <c r="C231" s="30">
        <f t="shared" si="78"/>
        <v>0</v>
      </c>
      <c r="D231" s="30" t="str">
        <f t="shared" si="79"/>
        <v/>
      </c>
      <c r="E231" s="31">
        <f t="shared" si="80"/>
        <v>0</v>
      </c>
      <c r="F231" s="30">
        <f t="shared" si="81"/>
        <v>0</v>
      </c>
      <c r="G231" s="30">
        <f t="shared" si="81"/>
        <v>0</v>
      </c>
      <c r="H231" s="31">
        <f t="shared" si="81"/>
        <v>0</v>
      </c>
      <c r="I231" s="30">
        <f t="shared" si="82"/>
        <v>0</v>
      </c>
      <c r="J231" s="30">
        <f t="shared" si="82"/>
        <v>0</v>
      </c>
      <c r="K231" s="30">
        <f t="shared" si="82"/>
        <v>0</v>
      </c>
      <c r="L231" s="31">
        <f t="shared" si="82"/>
        <v>0</v>
      </c>
      <c r="M231" s="30">
        <f t="shared" si="83"/>
        <v>0</v>
      </c>
      <c r="N231" s="30">
        <f t="shared" si="83"/>
        <v>0</v>
      </c>
      <c r="O231" s="30">
        <f t="shared" si="84"/>
        <v>0</v>
      </c>
      <c r="P231" s="30">
        <f t="shared" si="84"/>
        <v>0</v>
      </c>
    </row>
    <row r="232" spans="1:17" x14ac:dyDescent="0.25">
      <c r="A232" s="1" t="s">
        <v>648</v>
      </c>
      <c r="B232" s="74"/>
      <c r="C232" s="29">
        <f t="shared" si="78"/>
        <v>0</v>
      </c>
      <c r="D232" s="29" t="str">
        <f t="shared" si="79"/>
        <v/>
      </c>
      <c r="E232" s="51">
        <f t="shared" si="80"/>
        <v>0</v>
      </c>
      <c r="F232" s="29">
        <f t="shared" si="81"/>
        <v>0</v>
      </c>
      <c r="G232" s="29">
        <f t="shared" si="81"/>
        <v>0</v>
      </c>
      <c r="H232" s="51">
        <f t="shared" si="81"/>
        <v>0</v>
      </c>
      <c r="I232" s="29">
        <f t="shared" si="82"/>
        <v>0</v>
      </c>
      <c r="J232" s="29">
        <f t="shared" si="82"/>
        <v>0</v>
      </c>
      <c r="K232" s="29">
        <f t="shared" si="82"/>
        <v>0</v>
      </c>
      <c r="L232" s="51">
        <f t="shared" si="82"/>
        <v>0</v>
      </c>
      <c r="M232" s="29">
        <f t="shared" si="83"/>
        <v>0</v>
      </c>
      <c r="N232" s="29">
        <f t="shared" si="83"/>
        <v>0</v>
      </c>
      <c r="O232" s="29">
        <f t="shared" si="84"/>
        <v>0</v>
      </c>
      <c r="P232" s="29">
        <f t="shared" si="84"/>
        <v>0</v>
      </c>
    </row>
    <row r="233" spans="1:17" x14ac:dyDescent="0.25">
      <c r="A233" s="2" t="s">
        <v>684</v>
      </c>
      <c r="B233" s="80"/>
      <c r="C233" s="30">
        <f t="shared" si="78"/>
        <v>0</v>
      </c>
      <c r="D233" s="30" t="str">
        <f t="shared" si="79"/>
        <v/>
      </c>
      <c r="E233" s="31">
        <f t="shared" si="80"/>
        <v>0</v>
      </c>
      <c r="F233" s="30">
        <f t="shared" si="81"/>
        <v>0</v>
      </c>
      <c r="G233" s="30">
        <f t="shared" si="81"/>
        <v>0</v>
      </c>
      <c r="H233" s="31">
        <f t="shared" si="81"/>
        <v>0</v>
      </c>
      <c r="I233" s="30">
        <f t="shared" si="82"/>
        <v>0</v>
      </c>
      <c r="J233" s="30">
        <f t="shared" si="82"/>
        <v>0</v>
      </c>
      <c r="K233" s="30">
        <f t="shared" si="82"/>
        <v>0</v>
      </c>
      <c r="L233" s="31">
        <f t="shared" si="82"/>
        <v>0</v>
      </c>
      <c r="M233" s="30">
        <f t="shared" si="83"/>
        <v>0</v>
      </c>
      <c r="N233" s="30">
        <f t="shared" si="83"/>
        <v>0</v>
      </c>
      <c r="O233" s="30">
        <f t="shared" si="84"/>
        <v>0</v>
      </c>
      <c r="P233" s="30">
        <f t="shared" si="84"/>
        <v>0</v>
      </c>
    </row>
    <row r="234" spans="1:17" x14ac:dyDescent="0.25">
      <c r="A234" s="1" t="s">
        <v>685</v>
      </c>
      <c r="B234" s="75"/>
      <c r="C234" s="29">
        <f t="shared" si="78"/>
        <v>0</v>
      </c>
      <c r="D234" s="29" t="str">
        <f t="shared" si="79"/>
        <v/>
      </c>
      <c r="E234" s="51">
        <f t="shared" si="80"/>
        <v>0</v>
      </c>
      <c r="F234" s="29">
        <f t="shared" si="81"/>
        <v>0</v>
      </c>
      <c r="G234" s="29">
        <f t="shared" si="81"/>
        <v>0</v>
      </c>
      <c r="H234" s="51">
        <f t="shared" si="81"/>
        <v>0</v>
      </c>
      <c r="I234" s="29">
        <f t="shared" si="82"/>
        <v>0</v>
      </c>
      <c r="J234" s="29">
        <f t="shared" si="82"/>
        <v>0</v>
      </c>
      <c r="K234" s="29">
        <f t="shared" si="82"/>
        <v>0</v>
      </c>
      <c r="L234" s="51">
        <f t="shared" si="82"/>
        <v>0</v>
      </c>
      <c r="M234" s="29">
        <f t="shared" si="83"/>
        <v>0</v>
      </c>
      <c r="N234" s="29">
        <f t="shared" si="83"/>
        <v>0</v>
      </c>
      <c r="O234" s="29">
        <f t="shared" si="84"/>
        <v>0</v>
      </c>
      <c r="P234" s="29">
        <f t="shared" si="84"/>
        <v>0</v>
      </c>
    </row>
    <row r="235" spans="1:17" x14ac:dyDescent="0.25">
      <c r="A235" s="82"/>
      <c r="B235" s="82"/>
      <c r="C235" s="79">
        <f>SUM(C228:C234)</f>
        <v>0</v>
      </c>
      <c r="D235" s="78" t="str">
        <f>IF(C235=0, "", SUM(D228:D234) / C235)</f>
        <v/>
      </c>
      <c r="E235" s="78">
        <f t="shared" ref="E235:P235" si="85">SUM(E228:E234)</f>
        <v>0</v>
      </c>
      <c r="F235" s="79">
        <f t="shared" si="85"/>
        <v>0</v>
      </c>
      <c r="G235" s="78">
        <f t="shared" si="85"/>
        <v>0</v>
      </c>
      <c r="H235" s="78">
        <f t="shared" si="85"/>
        <v>0</v>
      </c>
      <c r="I235" s="79">
        <f t="shared" si="85"/>
        <v>0</v>
      </c>
      <c r="J235" s="78">
        <f t="shared" si="85"/>
        <v>0</v>
      </c>
      <c r="K235" s="78">
        <f t="shared" si="85"/>
        <v>0</v>
      </c>
      <c r="L235" s="78">
        <f t="shared" si="85"/>
        <v>0</v>
      </c>
      <c r="M235" s="79">
        <f t="shared" si="85"/>
        <v>0</v>
      </c>
      <c r="N235" s="78">
        <f t="shared" si="85"/>
        <v>0</v>
      </c>
      <c r="O235" s="78">
        <f t="shared" si="85"/>
        <v>0</v>
      </c>
      <c r="P235" s="78">
        <f t="shared" si="85"/>
        <v>0</v>
      </c>
    </row>
    <row r="237" spans="1:17" x14ac:dyDescent="0.25">
      <c r="A237" s="246" t="str">
        <f>$B$8&amp;": Cases Closed, Alleged Criminal Violations"</f>
        <v>Q4: Cases Closed, Alleged Criminal Violations</v>
      </c>
      <c r="B237" s="246"/>
      <c r="C237" s="246"/>
      <c r="D237" s="246"/>
      <c r="E237" s="246"/>
      <c r="F237" s="246"/>
      <c r="G237" s="246"/>
      <c r="H237" s="246"/>
      <c r="I237" s="246"/>
      <c r="J237" s="246"/>
      <c r="K237" s="246"/>
      <c r="L237" s="246"/>
      <c r="M237" s="246"/>
      <c r="N237" s="246"/>
      <c r="O237" s="246"/>
      <c r="P237" s="246"/>
      <c r="Q237" s="246"/>
    </row>
    <row r="238" spans="1:17" x14ac:dyDescent="0.25">
      <c r="A238" s="246"/>
      <c r="B238" s="246"/>
      <c r="C238" s="246"/>
      <c r="D238" s="246"/>
      <c r="E238" s="246"/>
      <c r="F238" s="246"/>
      <c r="G238" s="246"/>
      <c r="H238" s="246"/>
      <c r="I238" s="246"/>
      <c r="J238" s="246"/>
      <c r="K238" s="246"/>
      <c r="L238" s="246"/>
      <c r="M238" s="246"/>
      <c r="N238" s="246"/>
      <c r="O238" s="246"/>
      <c r="P238" s="246"/>
      <c r="Q238" s="246"/>
    </row>
    <row r="239" spans="1:17" ht="21" x14ac:dyDescent="0.25">
      <c r="A239" s="175" t="s">
        <v>703</v>
      </c>
      <c r="B239" s="175"/>
      <c r="C239" s="175"/>
      <c r="D239" s="175"/>
      <c r="E239" s="175"/>
      <c r="F239" s="175"/>
      <c r="G239" s="175"/>
      <c r="H239" s="175"/>
      <c r="I239" s="175"/>
      <c r="J239" s="175"/>
      <c r="K239" s="175"/>
      <c r="L239" s="175"/>
      <c r="M239" s="156" t="s">
        <v>33</v>
      </c>
      <c r="N239" s="156"/>
      <c r="O239" s="157">
        <f>'Start Here'!E$13</f>
        <v>0</v>
      </c>
      <c r="P239" s="157"/>
      <c r="Q239" s="157"/>
    </row>
    <row r="240" spans="1:17" ht="43.15" customHeight="1" x14ac:dyDescent="0.25">
      <c r="C240" s="74"/>
      <c r="D240" s="160" t="s">
        <v>645</v>
      </c>
      <c r="E240" s="160"/>
      <c r="F240" s="161"/>
      <c r="G240" s="173" t="s">
        <v>635</v>
      </c>
      <c r="H240" s="160"/>
      <c r="I240" s="161"/>
      <c r="J240" s="173" t="s">
        <v>631</v>
      </c>
      <c r="K240" s="160"/>
      <c r="L240" s="160"/>
      <c r="M240" s="156" t="s">
        <v>34</v>
      </c>
      <c r="N240" s="156"/>
      <c r="O240" s="12">
        <f>'Start Here'!$C$16</f>
        <v>2023</v>
      </c>
    </row>
    <row r="241" spans="1:17" x14ac:dyDescent="0.25">
      <c r="D241" s="220" t="s">
        <v>25</v>
      </c>
      <c r="E241" s="221"/>
      <c r="F241" s="222"/>
      <c r="G241" s="220" t="s">
        <v>25</v>
      </c>
      <c r="H241" s="221"/>
      <c r="I241" s="222"/>
      <c r="J241" s="220" t="s">
        <v>25</v>
      </c>
      <c r="K241" s="221"/>
      <c r="L241" s="221"/>
    </row>
    <row r="242" spans="1:17" ht="30" x14ac:dyDescent="0.25">
      <c r="A242" s="227" t="s">
        <v>738</v>
      </c>
      <c r="B242" s="227"/>
      <c r="C242" s="228"/>
      <c r="D242" s="53" t="s">
        <v>28</v>
      </c>
      <c r="E242" s="52" t="s">
        <v>27</v>
      </c>
      <c r="F242" s="52" t="s">
        <v>26</v>
      </c>
      <c r="G242" s="56" t="s">
        <v>28</v>
      </c>
      <c r="H242" s="57" t="s">
        <v>27</v>
      </c>
      <c r="I242" s="57" t="s">
        <v>26</v>
      </c>
      <c r="J242" s="53" t="s">
        <v>28</v>
      </c>
      <c r="K242" s="52" t="s">
        <v>27</v>
      </c>
      <c r="L242" s="52" t="s">
        <v>26</v>
      </c>
    </row>
    <row r="243" spans="1:17" ht="15.75" thickBot="1" x14ac:dyDescent="0.3">
      <c r="A243" s="63" t="s">
        <v>659</v>
      </c>
      <c r="B243" s="82"/>
      <c r="C243" s="83"/>
      <c r="D243" s="29">
        <f t="shared" ref="D243:F249" si="86">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29">
        <f t="shared" si="86"/>
        <v>0</v>
      </c>
      <c r="F243" s="73">
        <f t="shared" si="86"/>
        <v>0</v>
      </c>
      <c r="G243" s="29" t="str">
        <f t="shared" ref="G243:I249" si="87">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29" t="str">
        <f t="shared" si="87"/>
        <v/>
      </c>
      <c r="I243" s="73" t="str">
        <f t="shared" si="87"/>
        <v/>
      </c>
      <c r="J243" s="29">
        <f t="shared" ref="J243:L249" si="88">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29">
        <f t="shared" si="88"/>
        <v>0</v>
      </c>
      <c r="L243" s="29">
        <f t="shared" si="88"/>
        <v>0</v>
      </c>
    </row>
    <row r="244" spans="1:17" ht="15" customHeight="1" x14ac:dyDescent="0.25">
      <c r="A244" s="32" t="s">
        <v>681</v>
      </c>
      <c r="B244" s="76"/>
      <c r="C244" s="80"/>
      <c r="D244" s="30">
        <f t="shared" si="86"/>
        <v>0</v>
      </c>
      <c r="E244" s="30">
        <f t="shared" si="86"/>
        <v>0</v>
      </c>
      <c r="F244" s="31">
        <f t="shared" si="86"/>
        <v>0</v>
      </c>
      <c r="G244" s="30" t="str">
        <f t="shared" si="87"/>
        <v/>
      </c>
      <c r="H244" s="30" t="str">
        <f t="shared" si="87"/>
        <v/>
      </c>
      <c r="I244" s="31" t="str">
        <f t="shared" si="87"/>
        <v/>
      </c>
      <c r="J244" s="30">
        <f t="shared" si="88"/>
        <v>0</v>
      </c>
      <c r="K244" s="30">
        <f t="shared" si="88"/>
        <v>0</v>
      </c>
      <c r="L244" s="30">
        <f t="shared" si="88"/>
        <v>0</v>
      </c>
      <c r="N244" s="164" t="s">
        <v>726</v>
      </c>
      <c r="O244" s="165"/>
      <c r="P244" s="166"/>
    </row>
    <row r="245" spans="1:17" x14ac:dyDescent="0.25">
      <c r="A245" s="33" t="s">
        <v>682</v>
      </c>
      <c r="C245" s="74"/>
      <c r="D245" s="29">
        <f t="shared" si="86"/>
        <v>0</v>
      </c>
      <c r="E245" s="29">
        <f t="shared" si="86"/>
        <v>0</v>
      </c>
      <c r="F245" s="51">
        <f t="shared" si="86"/>
        <v>0</v>
      </c>
      <c r="G245" s="29" t="str">
        <f t="shared" si="87"/>
        <v/>
      </c>
      <c r="H245" s="29" t="str">
        <f t="shared" si="87"/>
        <v/>
      </c>
      <c r="I245" s="51" t="str">
        <f t="shared" si="87"/>
        <v/>
      </c>
      <c r="J245" s="29">
        <f t="shared" si="88"/>
        <v>0</v>
      </c>
      <c r="K245" s="29">
        <f t="shared" si="88"/>
        <v>0</v>
      </c>
      <c r="L245" s="29">
        <f t="shared" si="88"/>
        <v>0</v>
      </c>
      <c r="N245" s="167"/>
      <c r="O245" s="168"/>
      <c r="P245" s="169"/>
    </row>
    <row r="246" spans="1:17" x14ac:dyDescent="0.25">
      <c r="A246" s="32" t="s">
        <v>683</v>
      </c>
      <c r="B246" s="76"/>
      <c r="C246" s="80"/>
      <c r="D246" s="30">
        <f t="shared" si="86"/>
        <v>0</v>
      </c>
      <c r="E246" s="30">
        <f t="shared" si="86"/>
        <v>0</v>
      </c>
      <c r="F246" s="31">
        <f t="shared" si="86"/>
        <v>0</v>
      </c>
      <c r="G246" s="30" t="str">
        <f t="shared" si="87"/>
        <v/>
      </c>
      <c r="H246" s="30" t="str">
        <f t="shared" si="87"/>
        <v/>
      </c>
      <c r="I246" s="31" t="str">
        <f t="shared" si="87"/>
        <v/>
      </c>
      <c r="J246" s="30">
        <f t="shared" si="88"/>
        <v>0</v>
      </c>
      <c r="K246" s="30">
        <f t="shared" si="88"/>
        <v>0</v>
      </c>
      <c r="L246" s="30">
        <f t="shared" si="88"/>
        <v>0</v>
      </c>
      <c r="N246" s="167"/>
      <c r="O246" s="168"/>
      <c r="P246" s="169"/>
    </row>
    <row r="247" spans="1:17" x14ac:dyDescent="0.25">
      <c r="A247" s="33" t="s">
        <v>648</v>
      </c>
      <c r="C247" s="74"/>
      <c r="D247" s="29">
        <f t="shared" si="86"/>
        <v>0</v>
      </c>
      <c r="E247" s="29">
        <f t="shared" si="86"/>
        <v>0</v>
      </c>
      <c r="F247" s="51">
        <f t="shared" si="86"/>
        <v>0</v>
      </c>
      <c r="G247" s="29" t="str">
        <f t="shared" si="87"/>
        <v/>
      </c>
      <c r="H247" s="29" t="str">
        <f t="shared" si="87"/>
        <v/>
      </c>
      <c r="I247" s="51" t="str">
        <f t="shared" si="87"/>
        <v/>
      </c>
      <c r="J247" s="29">
        <f t="shared" si="88"/>
        <v>0</v>
      </c>
      <c r="K247" s="29">
        <f t="shared" si="88"/>
        <v>0</v>
      </c>
      <c r="L247" s="29">
        <f t="shared" si="88"/>
        <v>0</v>
      </c>
      <c r="N247" s="167"/>
      <c r="O247" s="168"/>
      <c r="P247" s="169"/>
    </row>
    <row r="248" spans="1:17" x14ac:dyDescent="0.25">
      <c r="A248" s="32" t="s">
        <v>684</v>
      </c>
      <c r="B248" s="76"/>
      <c r="C248" s="80"/>
      <c r="D248" s="30">
        <f t="shared" si="86"/>
        <v>0</v>
      </c>
      <c r="E248" s="30">
        <f t="shared" si="86"/>
        <v>0</v>
      </c>
      <c r="F248" s="31">
        <f t="shared" si="86"/>
        <v>0</v>
      </c>
      <c r="G248" s="30" t="str">
        <f t="shared" si="87"/>
        <v/>
      </c>
      <c r="H248" s="30" t="str">
        <f t="shared" si="87"/>
        <v/>
      </c>
      <c r="I248" s="31" t="str">
        <f t="shared" si="87"/>
        <v/>
      </c>
      <c r="J248" s="30">
        <f t="shared" si="88"/>
        <v>0</v>
      </c>
      <c r="K248" s="30">
        <f t="shared" si="88"/>
        <v>0</v>
      </c>
      <c r="L248" s="30">
        <f t="shared" si="88"/>
        <v>0</v>
      </c>
      <c r="N248" s="167"/>
      <c r="O248" s="168"/>
      <c r="P248" s="169"/>
    </row>
    <row r="249" spans="1:17" x14ac:dyDescent="0.25">
      <c r="A249" s="33" t="s">
        <v>685</v>
      </c>
      <c r="C249" s="74"/>
      <c r="D249" s="29">
        <f t="shared" si="86"/>
        <v>0</v>
      </c>
      <c r="E249" s="29">
        <f t="shared" si="86"/>
        <v>0</v>
      </c>
      <c r="F249" s="51">
        <f t="shared" si="86"/>
        <v>0</v>
      </c>
      <c r="G249" s="29" t="str">
        <f t="shared" si="87"/>
        <v/>
      </c>
      <c r="H249" s="29" t="str">
        <f t="shared" si="87"/>
        <v/>
      </c>
      <c r="I249" s="51" t="str">
        <f t="shared" si="87"/>
        <v/>
      </c>
      <c r="J249" s="29">
        <f t="shared" si="88"/>
        <v>0</v>
      </c>
      <c r="K249" s="29">
        <f t="shared" si="88"/>
        <v>0</v>
      </c>
      <c r="L249" s="29">
        <f t="shared" si="88"/>
        <v>0</v>
      </c>
      <c r="N249" s="167"/>
      <c r="O249" s="168"/>
      <c r="P249" s="169"/>
    </row>
    <row r="250" spans="1:17" x14ac:dyDescent="0.25">
      <c r="A250" s="82"/>
      <c r="B250" s="82"/>
      <c r="C250" s="83"/>
      <c r="D250" s="78">
        <f>SUM(D243:D249)</f>
        <v>0</v>
      </c>
      <c r="E250" s="78">
        <f>SUM(E243:E249)</f>
        <v>0</v>
      </c>
      <c r="F250" s="93">
        <f>SUM(F243:F249)</f>
        <v>0</v>
      </c>
      <c r="G250" s="78"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78"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93"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78">
        <f>SUM(J243:J249)</f>
        <v>0</v>
      </c>
      <c r="K250" s="78">
        <f>SUM(K243:K249)</f>
        <v>0</v>
      </c>
      <c r="L250" s="78">
        <f>SUM(L243:L249)</f>
        <v>0</v>
      </c>
      <c r="M250" s="33"/>
      <c r="N250" s="167"/>
      <c r="O250" s="168"/>
      <c r="P250" s="169"/>
      <c r="Q250" s="69"/>
    </row>
    <row r="251" spans="1:17" x14ac:dyDescent="0.25">
      <c r="D251" s="69"/>
      <c r="E251" s="69"/>
      <c r="F251" s="69"/>
      <c r="G251" s="69"/>
      <c r="H251" s="69"/>
      <c r="I251" s="69"/>
      <c r="J251" s="69"/>
      <c r="K251" s="69"/>
      <c r="M251" s="33"/>
      <c r="N251" s="167"/>
      <c r="O251" s="168"/>
      <c r="P251" s="169"/>
      <c r="Q251" s="69"/>
    </row>
    <row r="252" spans="1:17" ht="48" customHeight="1" x14ac:dyDescent="0.25">
      <c r="A252" s="162" t="s">
        <v>739</v>
      </c>
      <c r="B252" s="162"/>
      <c r="C252" s="162"/>
      <c r="D252" s="162"/>
      <c r="E252" s="162"/>
      <c r="F252" s="162"/>
      <c r="G252" s="162"/>
      <c r="H252" s="117"/>
      <c r="N252" s="167"/>
      <c r="O252" s="168"/>
      <c r="P252" s="169"/>
      <c r="Q252" s="69"/>
    </row>
    <row r="253" spans="1:17" ht="47.25" customHeight="1" thickBot="1" x14ac:dyDescent="0.3">
      <c r="A253" s="113"/>
      <c r="B253" s="113"/>
      <c r="C253" s="114"/>
      <c r="D253" s="173" t="s">
        <v>721</v>
      </c>
      <c r="E253" s="161"/>
      <c r="F253" s="160" t="s">
        <v>731</v>
      </c>
      <c r="G253" s="160"/>
      <c r="H253" s="117"/>
      <c r="N253" s="170"/>
      <c r="O253" s="171"/>
      <c r="P253" s="172"/>
      <c r="Q253" s="69"/>
    </row>
    <row r="254" spans="1:17" ht="32.25" customHeight="1" x14ac:dyDescent="0.25">
      <c r="D254" s="158" t="s">
        <v>637</v>
      </c>
      <c r="E254" s="229"/>
      <c r="F254" s="159" t="s">
        <v>637</v>
      </c>
      <c r="G254" s="159"/>
      <c r="H254" s="117"/>
      <c r="N254" s="123"/>
      <c r="O254" s="123"/>
      <c r="P254" s="123"/>
      <c r="Q254" s="69"/>
    </row>
    <row r="255" spans="1:17" ht="45" customHeight="1" x14ac:dyDescent="0.25">
      <c r="A255" s="225" t="s">
        <v>737</v>
      </c>
      <c r="B255" s="225"/>
      <c r="C255" s="226"/>
      <c r="D255" s="109" t="s">
        <v>24</v>
      </c>
      <c r="E255" s="110" t="s">
        <v>636</v>
      </c>
      <c r="F255" s="67" t="s">
        <v>24</v>
      </c>
      <c r="G255" s="67" t="s">
        <v>636</v>
      </c>
      <c r="H255" s="69"/>
      <c r="Q255" s="69"/>
    </row>
    <row r="256" spans="1:17" x14ac:dyDescent="0.25">
      <c r="A256" s="63" t="s">
        <v>659</v>
      </c>
      <c r="B256" s="63"/>
      <c r="C256" s="83"/>
      <c r="D256" s="90">
        <f t="shared" ref="D256:D262" si="89">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83">
        <f t="shared" ref="E256:E262" si="90">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42" t="str">
        <f t="shared" ref="F256:F262" si="91">IF(D256 = 0, "", (SUMIFS(PendingLengthOfCase, PendingMSO, "Criminal violation", PendingCriminalViolation, $I256, PendingInternalDisposition, "Sustained", PendingCloseDate, "&gt;="&amp;$B$9, PendingCloseDate, "&lt;="&amp;$B$10) + SUMIFS(OpenedLengthOfCase, OpenedMSO, "Criminal violation", OpenedCriminalViolation, $I256, OpenedInternalDisposition, "Sustained", OpenedCloseDate, "&gt;="&amp;$B$9, OpenedCloseDate, "&lt;="&amp;$B$10)) / (D256))</f>
        <v/>
      </c>
      <c r="G256" s="42" t="str">
        <f t="shared" ref="G256:G262" si="92">IF($E256 = 0, "", (SUMIFS(PendingLengthOfCase, PendingMSO, "Criminal violation", PendingCriminalViolation, $I256, PendingInternalDisposition, "&lt;&gt;Sustained", PendingCloseDate, "&gt;="&amp;$B$9, PendingCloseDate, "&lt;="&amp;$B$10) + SUMIFS(OpenedLengthOfCase, OpenedMSO, "Criminal violation", OpenedCriminalViolation, $I256, OpenedInternalDisposition, "&lt;&gt;Sustained", OpenedCloseDate, "&gt;="&amp;$B$9, OpenedCloseDate, "&lt;="&amp;$B$10)) / $E256)</f>
        <v/>
      </c>
      <c r="H256" s="69"/>
      <c r="Q256" s="69"/>
    </row>
    <row r="257" spans="1:17" x14ac:dyDescent="0.25">
      <c r="A257" s="32" t="s">
        <v>681</v>
      </c>
      <c r="B257" s="32"/>
      <c r="C257" s="80"/>
      <c r="D257" s="124">
        <f t="shared" si="89"/>
        <v>0</v>
      </c>
      <c r="E257" s="80">
        <f t="shared" si="90"/>
        <v>0</v>
      </c>
      <c r="F257" s="30" t="str">
        <f t="shared" si="91"/>
        <v/>
      </c>
      <c r="G257" s="30" t="str">
        <f t="shared" si="92"/>
        <v/>
      </c>
      <c r="H257" s="69"/>
      <c r="Q257" s="69"/>
    </row>
    <row r="258" spans="1:17" x14ac:dyDescent="0.25">
      <c r="A258" s="33" t="s">
        <v>682</v>
      </c>
      <c r="B258" s="33"/>
      <c r="C258" s="74"/>
      <c r="D258" s="49">
        <f t="shared" si="89"/>
        <v>0</v>
      </c>
      <c r="E258" s="74">
        <f t="shared" si="90"/>
        <v>0</v>
      </c>
      <c r="F258" s="29" t="str">
        <f t="shared" si="91"/>
        <v/>
      </c>
      <c r="G258" s="29" t="str">
        <f t="shared" si="92"/>
        <v/>
      </c>
      <c r="H258" s="69"/>
      <c r="Q258" s="69"/>
    </row>
    <row r="259" spans="1:17" x14ac:dyDescent="0.25">
      <c r="A259" s="32" t="s">
        <v>683</v>
      </c>
      <c r="B259" s="32"/>
      <c r="C259" s="80"/>
      <c r="D259" s="124">
        <f t="shared" si="89"/>
        <v>0</v>
      </c>
      <c r="E259" s="80">
        <f t="shared" si="90"/>
        <v>0</v>
      </c>
      <c r="F259" s="30" t="str">
        <f t="shared" si="91"/>
        <v/>
      </c>
      <c r="G259" s="30" t="str">
        <f t="shared" si="92"/>
        <v/>
      </c>
      <c r="H259" s="69"/>
      <c r="Q259" s="69"/>
    </row>
    <row r="260" spans="1:17" x14ac:dyDescent="0.25">
      <c r="A260" s="33" t="s">
        <v>648</v>
      </c>
      <c r="B260" s="33"/>
      <c r="C260" s="74"/>
      <c r="D260" s="49">
        <f t="shared" si="89"/>
        <v>0</v>
      </c>
      <c r="E260" s="74">
        <f t="shared" si="90"/>
        <v>0</v>
      </c>
      <c r="F260" s="29" t="str">
        <f t="shared" si="91"/>
        <v/>
      </c>
      <c r="G260" s="29" t="str">
        <f t="shared" si="92"/>
        <v/>
      </c>
      <c r="H260" s="69"/>
      <c r="Q260" s="69"/>
    </row>
    <row r="261" spans="1:17" x14ac:dyDescent="0.25">
      <c r="A261" s="32" t="s">
        <v>684</v>
      </c>
      <c r="B261" s="32"/>
      <c r="C261" s="80"/>
      <c r="D261" s="124">
        <f t="shared" si="89"/>
        <v>0</v>
      </c>
      <c r="E261" s="80">
        <f t="shared" si="90"/>
        <v>0</v>
      </c>
      <c r="F261" s="30" t="str">
        <f t="shared" si="91"/>
        <v/>
      </c>
      <c r="G261" s="30" t="str">
        <f t="shared" si="92"/>
        <v/>
      </c>
      <c r="H261" s="69"/>
      <c r="Q261" s="69"/>
    </row>
    <row r="262" spans="1:17" x14ac:dyDescent="0.25">
      <c r="A262" s="33" t="s">
        <v>685</v>
      </c>
      <c r="B262" s="33"/>
      <c r="C262" s="74"/>
      <c r="D262" s="49">
        <f t="shared" si="89"/>
        <v>0</v>
      </c>
      <c r="E262" s="74">
        <f t="shared" si="90"/>
        <v>0</v>
      </c>
      <c r="F262" s="29" t="str">
        <f t="shared" si="91"/>
        <v/>
      </c>
      <c r="G262" s="29" t="str">
        <f t="shared" si="92"/>
        <v/>
      </c>
      <c r="H262" s="69"/>
      <c r="Q262" s="69"/>
    </row>
    <row r="263" spans="1:17" x14ac:dyDescent="0.25">
      <c r="A263" s="82"/>
      <c r="B263" s="82"/>
      <c r="C263" s="83"/>
      <c r="D263" s="125">
        <f>SUM(D256:D262)</f>
        <v>0</v>
      </c>
      <c r="E263" s="97">
        <f>SUM(E256:E262)</f>
        <v>0</v>
      </c>
      <c r="F263" s="78" t="str">
        <f>IF(D263 = 0, "", (SUMIFS(PendingLengthOfCase, PendingMSO, "Criminal violation", PendingInternalDisposition, "Sustained", PendingCloseDate, "&gt;="&amp;$B$9, PendingCloseDate, "&lt;="&amp;$B$10) + SUMIFS(OpenedLengthOfCase, OpenedMSO, "Criminal violation", OpenedInternalDisposition, "Sustained", OpenedCloseDate, "&gt;="&amp;$B$9, OpenedCloseDate, "&lt;="&amp;$B$10)) / D263)</f>
        <v/>
      </c>
      <c r="G263" s="78" t="str">
        <f>IF(E263 = 0, "", (SUMIFS(PendingLengthOfCase, PendingMSO, "Criminal violation", PendingInternalDisposition, "&lt;&gt;Sustained", PendingCloseDate, "&gt;="&amp;$B$9, PendingCloseDate, "&lt;="&amp;$B$10) + SUMIFS(OpenedLengthOfCase, OpenedMSO, "Criminal violation", OpenedInternalDisposition, "&lt;&gt;Sustained", OpenedCloseDate, "&gt;="&amp;$B$9, OpenedCloseDate, "&lt;="&amp;$B$10)) / E263)</f>
        <v/>
      </c>
      <c r="H263" s="69"/>
      <c r="Q263" s="69"/>
    </row>
    <row r="264" spans="1:17" x14ac:dyDescent="0.25">
      <c r="F264" s="69"/>
      <c r="G264" s="69"/>
      <c r="H264" s="69"/>
      <c r="I264" s="69"/>
      <c r="J264" s="69"/>
      <c r="K264" s="69"/>
      <c r="L264" s="33"/>
      <c r="M264" s="69"/>
      <c r="N264" s="69"/>
      <c r="O264" s="69"/>
      <c r="P264" s="69"/>
      <c r="Q264" s="69"/>
    </row>
    <row r="265" spans="1:17" x14ac:dyDescent="0.25">
      <c r="A265" s="246" t="str">
        <f>$B$8&amp;": Discipline Issued"</f>
        <v>Q4: Discipline Issued</v>
      </c>
      <c r="B265" s="246"/>
      <c r="C265" s="246"/>
      <c r="D265" s="246"/>
      <c r="E265" s="246"/>
      <c r="F265" s="246"/>
      <c r="G265" s="246"/>
      <c r="H265" s="246"/>
      <c r="I265" s="246"/>
      <c r="J265" s="246"/>
      <c r="K265" s="246"/>
      <c r="L265" s="246"/>
      <c r="M265" s="246"/>
      <c r="N265" s="246"/>
      <c r="O265" s="246"/>
      <c r="P265" s="246"/>
      <c r="Q265" s="246"/>
    </row>
    <row r="266" spans="1:17" x14ac:dyDescent="0.25">
      <c r="A266" s="246"/>
      <c r="B266" s="246"/>
      <c r="C266" s="246"/>
      <c r="D266" s="246"/>
      <c r="E266" s="246"/>
      <c r="F266" s="246"/>
      <c r="G266" s="246"/>
      <c r="H266" s="246"/>
      <c r="I266" s="246"/>
      <c r="J266" s="246"/>
      <c r="K266" s="246"/>
      <c r="L266" s="246"/>
      <c r="M266" s="246"/>
      <c r="N266" s="246"/>
      <c r="O266" s="246"/>
      <c r="P266" s="246"/>
      <c r="Q266" s="246"/>
    </row>
    <row r="267" spans="1:17" ht="21" customHeight="1" x14ac:dyDescent="0.25">
      <c r="A267" s="175" t="s">
        <v>727</v>
      </c>
      <c r="B267" s="175"/>
      <c r="C267" s="175"/>
      <c r="D267" s="175"/>
      <c r="E267" s="175"/>
      <c r="F267" s="175"/>
      <c r="G267" s="175"/>
      <c r="H267" s="175"/>
      <c r="I267" s="175"/>
      <c r="J267" s="175"/>
      <c r="K267" s="175"/>
      <c r="L267" s="175"/>
      <c r="M267" s="175"/>
      <c r="N267" s="175"/>
      <c r="O267" s="175"/>
      <c r="P267" s="175"/>
      <c r="Q267" s="175"/>
    </row>
    <row r="268" spans="1:17" ht="75" x14ac:dyDescent="0.25">
      <c r="A268" s="223" t="s">
        <v>700</v>
      </c>
      <c r="B268" s="223"/>
      <c r="C268" s="224"/>
      <c r="D268" s="7" t="s">
        <v>663</v>
      </c>
      <c r="E268" s="7" t="s">
        <v>664</v>
      </c>
      <c r="F268" s="7" t="s">
        <v>665</v>
      </c>
      <c r="G268" s="7" t="s">
        <v>666</v>
      </c>
      <c r="H268" s="7" t="s">
        <v>667</v>
      </c>
      <c r="I268" s="7" t="s">
        <v>668</v>
      </c>
      <c r="J268" s="7" t="s">
        <v>669</v>
      </c>
      <c r="K268" s="7" t="s">
        <v>670</v>
      </c>
      <c r="L268" s="89" t="s">
        <v>671</v>
      </c>
      <c r="M268" s="7" t="s">
        <v>701</v>
      </c>
      <c r="N268" s="156" t="s">
        <v>33</v>
      </c>
      <c r="O268" s="156"/>
      <c r="P268" s="157">
        <f>'Start Here'!F$13</f>
        <v>0</v>
      </c>
      <c r="Q268" s="157"/>
    </row>
    <row r="269" spans="1:17" x14ac:dyDescent="0.25">
      <c r="A269" s="81" t="s">
        <v>658</v>
      </c>
      <c r="B269" s="82"/>
      <c r="C269" s="83"/>
      <c r="D269" s="82">
        <f t="shared" ref="D269:L277" si="93">COUNTIFS(PendingMSSO, $A269, PendingDiscipline, D$268, PendingStatus, "Closed", PendingCloseDate, "&gt;="&amp;$B$9, PendingCloseDate, "&lt;="&amp;$B$10) + COUNTIFS(OpenedMSSO, $A269, OpenedDiscipline, D$268, OpenedStatus, "Closed", OpenedCloseDate, "&gt;="&amp;$B$9, OpenedCloseDate, "&lt;="&amp;$B$10)</f>
        <v>0</v>
      </c>
      <c r="E269" s="82">
        <f t="shared" si="93"/>
        <v>0</v>
      </c>
      <c r="F269" s="82">
        <f t="shared" si="93"/>
        <v>0</v>
      </c>
      <c r="G269" s="82">
        <f t="shared" si="93"/>
        <v>0</v>
      </c>
      <c r="H269" s="82">
        <f t="shared" si="93"/>
        <v>0</v>
      </c>
      <c r="I269" s="82">
        <f t="shared" si="93"/>
        <v>0</v>
      </c>
      <c r="J269" s="82">
        <f t="shared" si="93"/>
        <v>0</v>
      </c>
      <c r="K269" s="82">
        <f t="shared" si="93"/>
        <v>0</v>
      </c>
      <c r="L269" s="83">
        <f t="shared" si="93"/>
        <v>0</v>
      </c>
      <c r="M269" s="90">
        <f>SUM(D269:L269)</f>
        <v>0</v>
      </c>
      <c r="N269" s="156" t="s">
        <v>34</v>
      </c>
      <c r="O269" s="156"/>
      <c r="P269" s="12">
        <f>'Start Here'!$C$16</f>
        <v>2023</v>
      </c>
    </row>
    <row r="270" spans="1:17" x14ac:dyDescent="0.25">
      <c r="A270" s="2" t="s">
        <v>651</v>
      </c>
      <c r="B270" s="76"/>
      <c r="C270" s="80"/>
      <c r="D270" s="76">
        <f t="shared" si="93"/>
        <v>0</v>
      </c>
      <c r="E270" s="76">
        <f t="shared" si="93"/>
        <v>0</v>
      </c>
      <c r="F270" s="76">
        <f t="shared" si="93"/>
        <v>0</v>
      </c>
      <c r="G270" s="76">
        <f t="shared" si="93"/>
        <v>0</v>
      </c>
      <c r="H270" s="76">
        <f t="shared" si="93"/>
        <v>0</v>
      </c>
      <c r="I270" s="76">
        <f t="shared" si="93"/>
        <v>0</v>
      </c>
      <c r="J270" s="76">
        <f t="shared" si="93"/>
        <v>0</v>
      </c>
      <c r="K270" s="76">
        <f t="shared" si="93"/>
        <v>0</v>
      </c>
      <c r="L270" s="80">
        <f t="shared" si="93"/>
        <v>0</v>
      </c>
      <c r="M270" s="76">
        <f t="shared" ref="M270:M278" si="94">SUM(D270:L270)</f>
        <v>0</v>
      </c>
    </row>
    <row r="271" spans="1:17" x14ac:dyDescent="0.25">
      <c r="A271" s="1" t="s">
        <v>652</v>
      </c>
      <c r="C271" s="74"/>
      <c r="D271">
        <f t="shared" si="93"/>
        <v>0</v>
      </c>
      <c r="E271">
        <f t="shared" si="93"/>
        <v>0</v>
      </c>
      <c r="F271">
        <f t="shared" si="93"/>
        <v>0</v>
      </c>
      <c r="G271">
        <f t="shared" si="93"/>
        <v>0</v>
      </c>
      <c r="H271">
        <f t="shared" si="93"/>
        <v>0</v>
      </c>
      <c r="I271">
        <f t="shared" si="93"/>
        <v>0</v>
      </c>
      <c r="J271">
        <f t="shared" si="93"/>
        <v>0</v>
      </c>
      <c r="K271">
        <f t="shared" si="93"/>
        <v>0</v>
      </c>
      <c r="L271" s="74">
        <f t="shared" si="93"/>
        <v>0</v>
      </c>
      <c r="M271">
        <f t="shared" si="94"/>
        <v>0</v>
      </c>
    </row>
    <row r="272" spans="1:17" x14ac:dyDescent="0.25">
      <c r="A272" s="2" t="s">
        <v>653</v>
      </c>
      <c r="B272" s="76"/>
      <c r="C272" s="80"/>
      <c r="D272" s="76">
        <f t="shared" si="93"/>
        <v>0</v>
      </c>
      <c r="E272" s="76">
        <f t="shared" si="93"/>
        <v>0</v>
      </c>
      <c r="F272" s="76">
        <f t="shared" si="93"/>
        <v>0</v>
      </c>
      <c r="G272" s="76">
        <f t="shared" si="93"/>
        <v>0</v>
      </c>
      <c r="H272" s="76">
        <f t="shared" si="93"/>
        <v>0</v>
      </c>
      <c r="I272" s="76">
        <f t="shared" si="93"/>
        <v>0</v>
      </c>
      <c r="J272" s="76">
        <f t="shared" si="93"/>
        <v>0</v>
      </c>
      <c r="K272" s="76">
        <f t="shared" si="93"/>
        <v>0</v>
      </c>
      <c r="L272" s="80">
        <f t="shared" si="93"/>
        <v>0</v>
      </c>
      <c r="M272" s="76">
        <f t="shared" si="94"/>
        <v>0</v>
      </c>
    </row>
    <row r="273" spans="1:13" x14ac:dyDescent="0.25">
      <c r="A273" s="1" t="s">
        <v>654</v>
      </c>
      <c r="C273" s="74"/>
      <c r="D273">
        <f t="shared" si="93"/>
        <v>0</v>
      </c>
      <c r="E273">
        <f t="shared" si="93"/>
        <v>0</v>
      </c>
      <c r="F273">
        <f t="shared" si="93"/>
        <v>0</v>
      </c>
      <c r="G273">
        <f t="shared" si="93"/>
        <v>0</v>
      </c>
      <c r="H273">
        <f t="shared" si="93"/>
        <v>0</v>
      </c>
      <c r="I273">
        <f t="shared" si="93"/>
        <v>0</v>
      </c>
      <c r="J273">
        <f t="shared" si="93"/>
        <v>0</v>
      </c>
      <c r="K273">
        <f t="shared" si="93"/>
        <v>0</v>
      </c>
      <c r="L273" s="74">
        <f t="shared" si="93"/>
        <v>0</v>
      </c>
      <c r="M273">
        <f t="shared" si="94"/>
        <v>0</v>
      </c>
    </row>
    <row r="274" spans="1:13" x14ac:dyDescent="0.25">
      <c r="A274" s="2" t="s">
        <v>655</v>
      </c>
      <c r="B274" s="76"/>
      <c r="C274" s="80"/>
      <c r="D274" s="76">
        <f t="shared" si="93"/>
        <v>0</v>
      </c>
      <c r="E274" s="76">
        <f t="shared" si="93"/>
        <v>0</v>
      </c>
      <c r="F274" s="76">
        <f t="shared" si="93"/>
        <v>0</v>
      </c>
      <c r="G274" s="76">
        <f t="shared" si="93"/>
        <v>0</v>
      </c>
      <c r="H274" s="76">
        <f t="shared" si="93"/>
        <v>0</v>
      </c>
      <c r="I274" s="76">
        <f t="shared" si="93"/>
        <v>0</v>
      </c>
      <c r="J274" s="76">
        <f t="shared" si="93"/>
        <v>0</v>
      </c>
      <c r="K274" s="76">
        <f t="shared" si="93"/>
        <v>0</v>
      </c>
      <c r="L274" s="80">
        <f t="shared" si="93"/>
        <v>0</v>
      </c>
      <c r="M274" s="76">
        <f t="shared" si="94"/>
        <v>0</v>
      </c>
    </row>
    <row r="275" spans="1:13" x14ac:dyDescent="0.25">
      <c r="A275" s="1" t="s">
        <v>656</v>
      </c>
      <c r="C275" s="74"/>
      <c r="D275">
        <f t="shared" si="93"/>
        <v>0</v>
      </c>
      <c r="E275">
        <f t="shared" si="93"/>
        <v>0</v>
      </c>
      <c r="F275">
        <f t="shared" si="93"/>
        <v>0</v>
      </c>
      <c r="G275">
        <f t="shared" si="93"/>
        <v>0</v>
      </c>
      <c r="H275">
        <f t="shared" si="93"/>
        <v>0</v>
      </c>
      <c r="I275">
        <f t="shared" si="93"/>
        <v>0</v>
      </c>
      <c r="J275">
        <f t="shared" si="93"/>
        <v>0</v>
      </c>
      <c r="K275">
        <f t="shared" si="93"/>
        <v>0</v>
      </c>
      <c r="L275" s="74">
        <f t="shared" si="93"/>
        <v>0</v>
      </c>
      <c r="M275">
        <f t="shared" si="94"/>
        <v>0</v>
      </c>
    </row>
    <row r="276" spans="1:13" x14ac:dyDescent="0.25">
      <c r="A276" s="2" t="s">
        <v>5</v>
      </c>
      <c r="B276" s="76"/>
      <c r="C276" s="80"/>
      <c r="D276" s="76">
        <f t="shared" si="93"/>
        <v>0</v>
      </c>
      <c r="E276" s="76">
        <f t="shared" si="93"/>
        <v>0</v>
      </c>
      <c r="F276" s="76">
        <f t="shared" si="93"/>
        <v>0</v>
      </c>
      <c r="G276" s="76">
        <f t="shared" si="93"/>
        <v>0</v>
      </c>
      <c r="H276" s="76">
        <f t="shared" si="93"/>
        <v>0</v>
      </c>
      <c r="I276" s="76">
        <f t="shared" si="93"/>
        <v>0</v>
      </c>
      <c r="J276" s="76">
        <f t="shared" si="93"/>
        <v>0</v>
      </c>
      <c r="K276" s="76">
        <f t="shared" si="93"/>
        <v>0</v>
      </c>
      <c r="L276" s="80">
        <f t="shared" si="93"/>
        <v>0</v>
      </c>
      <c r="M276" s="76">
        <f t="shared" si="94"/>
        <v>0</v>
      </c>
    </row>
    <row r="277" spans="1:13" x14ac:dyDescent="0.25">
      <c r="A277" s="1" t="s">
        <v>657</v>
      </c>
      <c r="C277" s="74"/>
      <c r="D277">
        <f t="shared" si="93"/>
        <v>0</v>
      </c>
      <c r="E277">
        <f t="shared" si="93"/>
        <v>1</v>
      </c>
      <c r="F277">
        <f t="shared" si="93"/>
        <v>0</v>
      </c>
      <c r="G277">
        <f t="shared" si="93"/>
        <v>1</v>
      </c>
      <c r="H277">
        <f t="shared" si="93"/>
        <v>0</v>
      </c>
      <c r="I277">
        <f t="shared" si="93"/>
        <v>0</v>
      </c>
      <c r="J277">
        <f t="shared" si="93"/>
        <v>0</v>
      </c>
      <c r="K277">
        <f t="shared" si="93"/>
        <v>0</v>
      </c>
      <c r="L277" s="74">
        <f t="shared" si="93"/>
        <v>0</v>
      </c>
      <c r="M277">
        <f t="shared" si="94"/>
        <v>2</v>
      </c>
    </row>
    <row r="278" spans="1:13" x14ac:dyDescent="0.25">
      <c r="A278" s="28" t="s">
        <v>695</v>
      </c>
      <c r="B278" s="87"/>
      <c r="C278" s="88"/>
      <c r="D278" s="87">
        <f>SUM(D269:D277)</f>
        <v>0</v>
      </c>
      <c r="E278" s="87">
        <f t="shared" ref="E278:L278" si="95">SUM(E269:E277)</f>
        <v>1</v>
      </c>
      <c r="F278" s="87">
        <f t="shared" si="95"/>
        <v>0</v>
      </c>
      <c r="G278" s="87">
        <f t="shared" si="95"/>
        <v>1</v>
      </c>
      <c r="H278" s="87">
        <f t="shared" si="95"/>
        <v>0</v>
      </c>
      <c r="I278" s="87">
        <f t="shared" si="95"/>
        <v>0</v>
      </c>
      <c r="J278" s="87">
        <f t="shared" si="95"/>
        <v>0</v>
      </c>
      <c r="K278" s="87">
        <f t="shared" si="95"/>
        <v>0</v>
      </c>
      <c r="L278" s="88">
        <f t="shared" si="95"/>
        <v>0</v>
      </c>
      <c r="M278" s="91">
        <f t="shared" si="94"/>
        <v>2</v>
      </c>
    </row>
    <row r="280" spans="1:13" x14ac:dyDescent="0.25">
      <c r="A280" s="223" t="s">
        <v>698</v>
      </c>
      <c r="B280" s="223"/>
      <c r="C280" s="224"/>
      <c r="D280" s="3"/>
      <c r="E280" s="3"/>
      <c r="F280" s="3"/>
      <c r="G280" s="3"/>
      <c r="H280" s="3"/>
      <c r="I280" s="3"/>
      <c r="J280" s="3"/>
      <c r="K280" s="3"/>
      <c r="L280" s="75"/>
    </row>
    <row r="281" spans="1:13" x14ac:dyDescent="0.25">
      <c r="A281" s="2" t="s">
        <v>660</v>
      </c>
      <c r="B281" s="76"/>
      <c r="C281" s="80"/>
      <c r="D281" s="76">
        <f t="shared" ref="D281:L290" si="96">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76">
        <f t="shared" si="96"/>
        <v>0</v>
      </c>
      <c r="F281" s="76">
        <f t="shared" si="96"/>
        <v>0</v>
      </c>
      <c r="G281" s="76">
        <f t="shared" si="96"/>
        <v>0</v>
      </c>
      <c r="H281" s="76">
        <f t="shared" si="96"/>
        <v>0</v>
      </c>
      <c r="I281" s="76">
        <f t="shared" si="96"/>
        <v>0</v>
      </c>
      <c r="J281" s="76">
        <f t="shared" si="96"/>
        <v>0</v>
      </c>
      <c r="K281" s="76">
        <f t="shared" si="96"/>
        <v>0</v>
      </c>
      <c r="L281" s="80">
        <f t="shared" si="96"/>
        <v>0</v>
      </c>
      <c r="M281" s="91">
        <f t="shared" ref="M281:M297" si="97">SUM(D281:L281)</f>
        <v>0</v>
      </c>
    </row>
    <row r="282" spans="1:13" x14ac:dyDescent="0.25">
      <c r="A282" s="1" t="s">
        <v>649</v>
      </c>
      <c r="C282" s="74"/>
      <c r="D282">
        <f t="shared" si="96"/>
        <v>0</v>
      </c>
      <c r="E282">
        <f t="shared" si="96"/>
        <v>0</v>
      </c>
      <c r="F282">
        <f t="shared" si="96"/>
        <v>0</v>
      </c>
      <c r="G282">
        <f t="shared" si="96"/>
        <v>0</v>
      </c>
      <c r="H282">
        <f t="shared" si="96"/>
        <v>0</v>
      </c>
      <c r="I282">
        <f t="shared" si="96"/>
        <v>0</v>
      </c>
      <c r="J282">
        <f t="shared" si="96"/>
        <v>0</v>
      </c>
      <c r="K282">
        <f t="shared" si="96"/>
        <v>0</v>
      </c>
      <c r="L282" s="74">
        <f t="shared" si="96"/>
        <v>0</v>
      </c>
      <c r="M282">
        <f t="shared" si="97"/>
        <v>0</v>
      </c>
    </row>
    <row r="283" spans="1:13" x14ac:dyDescent="0.25">
      <c r="A283" s="2" t="s">
        <v>650</v>
      </c>
      <c r="B283" s="76"/>
      <c r="C283" s="80"/>
      <c r="D283" s="76">
        <f t="shared" si="96"/>
        <v>0</v>
      </c>
      <c r="E283" s="76">
        <f t="shared" si="96"/>
        <v>0</v>
      </c>
      <c r="F283" s="76">
        <f t="shared" si="96"/>
        <v>0</v>
      </c>
      <c r="G283" s="76">
        <f t="shared" si="96"/>
        <v>0</v>
      </c>
      <c r="H283" s="76">
        <f t="shared" si="96"/>
        <v>0</v>
      </c>
      <c r="I283" s="76">
        <f t="shared" si="96"/>
        <v>0</v>
      </c>
      <c r="J283" s="76">
        <f t="shared" si="96"/>
        <v>0</v>
      </c>
      <c r="K283" s="76">
        <f t="shared" si="96"/>
        <v>0</v>
      </c>
      <c r="L283" s="80">
        <f t="shared" si="96"/>
        <v>0</v>
      </c>
      <c r="M283" s="76">
        <f t="shared" si="97"/>
        <v>0</v>
      </c>
    </row>
    <row r="284" spans="1:13" x14ac:dyDescent="0.25">
      <c r="A284" s="1" t="s">
        <v>686</v>
      </c>
      <c r="C284" s="74"/>
      <c r="D284">
        <f t="shared" si="96"/>
        <v>0</v>
      </c>
      <c r="E284">
        <f t="shared" si="96"/>
        <v>0</v>
      </c>
      <c r="F284">
        <f t="shared" si="96"/>
        <v>0</v>
      </c>
      <c r="G284">
        <f t="shared" si="96"/>
        <v>0</v>
      </c>
      <c r="H284">
        <f t="shared" si="96"/>
        <v>0</v>
      </c>
      <c r="I284">
        <f t="shared" si="96"/>
        <v>0</v>
      </c>
      <c r="J284">
        <f t="shared" si="96"/>
        <v>0</v>
      </c>
      <c r="K284">
        <f t="shared" si="96"/>
        <v>0</v>
      </c>
      <c r="L284" s="74">
        <f t="shared" si="96"/>
        <v>0</v>
      </c>
      <c r="M284">
        <f t="shared" si="97"/>
        <v>0</v>
      </c>
    </row>
    <row r="285" spans="1:13" x14ac:dyDescent="0.25">
      <c r="A285" s="2" t="s">
        <v>661</v>
      </c>
      <c r="B285" s="76"/>
      <c r="C285" s="80"/>
      <c r="D285" s="76">
        <f t="shared" si="96"/>
        <v>0</v>
      </c>
      <c r="E285" s="76">
        <f t="shared" si="96"/>
        <v>0</v>
      </c>
      <c r="F285" s="76">
        <f t="shared" si="96"/>
        <v>0</v>
      </c>
      <c r="G285" s="76">
        <f t="shared" si="96"/>
        <v>0</v>
      </c>
      <c r="H285" s="76">
        <f t="shared" si="96"/>
        <v>0</v>
      </c>
      <c r="I285" s="76">
        <f t="shared" si="96"/>
        <v>0</v>
      </c>
      <c r="J285" s="76">
        <f t="shared" si="96"/>
        <v>0</v>
      </c>
      <c r="K285" s="76">
        <f t="shared" si="96"/>
        <v>0</v>
      </c>
      <c r="L285" s="80">
        <f t="shared" si="96"/>
        <v>0</v>
      </c>
      <c r="M285" s="76">
        <f t="shared" si="97"/>
        <v>0</v>
      </c>
    </row>
    <row r="286" spans="1:13" x14ac:dyDescent="0.25">
      <c r="A286" s="1" t="s">
        <v>687</v>
      </c>
      <c r="C286" s="74"/>
      <c r="D286">
        <f t="shared" si="96"/>
        <v>0</v>
      </c>
      <c r="E286">
        <f t="shared" si="96"/>
        <v>0</v>
      </c>
      <c r="F286">
        <f t="shared" si="96"/>
        <v>0</v>
      </c>
      <c r="G286">
        <f t="shared" si="96"/>
        <v>0</v>
      </c>
      <c r="H286">
        <f t="shared" si="96"/>
        <v>0</v>
      </c>
      <c r="I286">
        <f t="shared" si="96"/>
        <v>0</v>
      </c>
      <c r="J286">
        <f t="shared" si="96"/>
        <v>0</v>
      </c>
      <c r="K286">
        <f t="shared" si="96"/>
        <v>0</v>
      </c>
      <c r="L286" s="74">
        <f t="shared" si="96"/>
        <v>0</v>
      </c>
      <c r="M286">
        <f t="shared" si="97"/>
        <v>0</v>
      </c>
    </row>
    <row r="287" spans="1:13" x14ac:dyDescent="0.25">
      <c r="A287" s="2" t="s">
        <v>688</v>
      </c>
      <c r="B287" s="76"/>
      <c r="C287" s="80"/>
      <c r="D287" s="76">
        <f t="shared" si="96"/>
        <v>0</v>
      </c>
      <c r="E287" s="76">
        <f t="shared" si="96"/>
        <v>0</v>
      </c>
      <c r="F287" s="76">
        <f t="shared" si="96"/>
        <v>0</v>
      </c>
      <c r="G287" s="76">
        <f t="shared" si="96"/>
        <v>0</v>
      </c>
      <c r="H287" s="76">
        <f t="shared" si="96"/>
        <v>0</v>
      </c>
      <c r="I287" s="76">
        <f t="shared" si="96"/>
        <v>0</v>
      </c>
      <c r="J287" s="76">
        <f t="shared" si="96"/>
        <v>0</v>
      </c>
      <c r="K287" s="76">
        <f t="shared" si="96"/>
        <v>0</v>
      </c>
      <c r="L287" s="80">
        <f t="shared" si="96"/>
        <v>0</v>
      </c>
      <c r="M287" s="76">
        <f t="shared" si="97"/>
        <v>0</v>
      </c>
    </row>
    <row r="288" spans="1:13" x14ac:dyDescent="0.25">
      <c r="A288" s="1" t="s">
        <v>662</v>
      </c>
      <c r="C288" s="74"/>
      <c r="D288">
        <f t="shared" si="96"/>
        <v>0</v>
      </c>
      <c r="E288">
        <f t="shared" si="96"/>
        <v>0</v>
      </c>
      <c r="F288">
        <f t="shared" si="96"/>
        <v>0</v>
      </c>
      <c r="G288">
        <f t="shared" si="96"/>
        <v>0</v>
      </c>
      <c r="H288">
        <f t="shared" si="96"/>
        <v>0</v>
      </c>
      <c r="I288">
        <f t="shared" si="96"/>
        <v>0</v>
      </c>
      <c r="J288">
        <f t="shared" si="96"/>
        <v>0</v>
      </c>
      <c r="K288">
        <f t="shared" si="96"/>
        <v>0</v>
      </c>
      <c r="L288" s="74">
        <f t="shared" si="96"/>
        <v>0</v>
      </c>
      <c r="M288">
        <f t="shared" si="97"/>
        <v>0</v>
      </c>
    </row>
    <row r="289" spans="1:13" x14ac:dyDescent="0.25">
      <c r="A289" s="2" t="s">
        <v>672</v>
      </c>
      <c r="B289" s="76"/>
      <c r="C289" s="80"/>
      <c r="D289" s="76">
        <f t="shared" si="96"/>
        <v>0</v>
      </c>
      <c r="E289" s="76">
        <f t="shared" si="96"/>
        <v>0</v>
      </c>
      <c r="F289" s="76">
        <f t="shared" si="96"/>
        <v>0</v>
      </c>
      <c r="G289" s="76">
        <f t="shared" si="96"/>
        <v>0</v>
      </c>
      <c r="H289" s="76">
        <f t="shared" si="96"/>
        <v>0</v>
      </c>
      <c r="I289" s="76">
        <f t="shared" si="96"/>
        <v>0</v>
      </c>
      <c r="J289" s="76">
        <f t="shared" si="96"/>
        <v>0</v>
      </c>
      <c r="K289" s="76">
        <f t="shared" si="96"/>
        <v>0</v>
      </c>
      <c r="L289" s="80">
        <f t="shared" si="96"/>
        <v>0</v>
      </c>
      <c r="M289" s="76">
        <f t="shared" si="97"/>
        <v>0</v>
      </c>
    </row>
    <row r="290" spans="1:13" x14ac:dyDescent="0.25">
      <c r="A290" s="1" t="s">
        <v>676</v>
      </c>
      <c r="C290" s="74"/>
      <c r="D290">
        <f t="shared" si="96"/>
        <v>0</v>
      </c>
      <c r="E290">
        <f t="shared" si="96"/>
        <v>0</v>
      </c>
      <c r="F290">
        <f t="shared" si="96"/>
        <v>0</v>
      </c>
      <c r="G290">
        <f t="shared" si="96"/>
        <v>0</v>
      </c>
      <c r="H290">
        <f t="shared" si="96"/>
        <v>0</v>
      </c>
      <c r="I290">
        <f t="shared" si="96"/>
        <v>0</v>
      </c>
      <c r="J290">
        <f t="shared" si="96"/>
        <v>0</v>
      </c>
      <c r="K290">
        <f t="shared" si="96"/>
        <v>0</v>
      </c>
      <c r="L290" s="74">
        <f t="shared" si="96"/>
        <v>0</v>
      </c>
      <c r="M290">
        <f t="shared" si="97"/>
        <v>0</v>
      </c>
    </row>
    <row r="291" spans="1:13" x14ac:dyDescent="0.25">
      <c r="A291" s="2" t="s">
        <v>677</v>
      </c>
      <c r="B291" s="76"/>
      <c r="C291" s="80"/>
      <c r="D291" s="76">
        <f t="shared" ref="D291:L296" si="98">COUNTIFS(PendingMSSO, "Other rule violation", PendingSustainedRuleViolation, $A291, PendingDiscipline, D$268, PendingStatus, "Closed", PendingCloseDate, "&gt;="&amp;$B$9, PendingCloseDate, "&lt;="&amp;$B$10) + COUNTIFS(OpenedMSSO, "Other rule violation", OpenedSustainedRuleViolation, $A291, OpenedDiscipline, D$268, OpenedStatus, "Closed", OpenedCloseDate, "&gt;="&amp;$B$9, OpenedCloseDate, "&lt;="&amp;$B$10)</f>
        <v>0</v>
      </c>
      <c r="E291" s="76">
        <f t="shared" si="98"/>
        <v>0</v>
      </c>
      <c r="F291" s="76">
        <f t="shared" si="98"/>
        <v>0</v>
      </c>
      <c r="G291" s="76">
        <f t="shared" si="98"/>
        <v>0</v>
      </c>
      <c r="H291" s="76">
        <f t="shared" si="98"/>
        <v>0</v>
      </c>
      <c r="I291" s="76">
        <f t="shared" si="98"/>
        <v>0</v>
      </c>
      <c r="J291" s="76">
        <f t="shared" si="98"/>
        <v>0</v>
      </c>
      <c r="K291" s="76">
        <f t="shared" si="98"/>
        <v>0</v>
      </c>
      <c r="L291" s="80">
        <f t="shared" si="98"/>
        <v>0</v>
      </c>
      <c r="M291" s="76">
        <f t="shared" si="97"/>
        <v>0</v>
      </c>
    </row>
    <row r="292" spans="1:13" x14ac:dyDescent="0.25">
      <c r="A292" s="1" t="s">
        <v>689</v>
      </c>
      <c r="C292" s="74"/>
      <c r="D292">
        <f t="shared" si="98"/>
        <v>0</v>
      </c>
      <c r="E292">
        <f t="shared" si="98"/>
        <v>0</v>
      </c>
      <c r="F292">
        <f t="shared" si="98"/>
        <v>0</v>
      </c>
      <c r="G292">
        <f t="shared" si="98"/>
        <v>0</v>
      </c>
      <c r="H292">
        <f t="shared" si="98"/>
        <v>0</v>
      </c>
      <c r="I292">
        <f t="shared" si="98"/>
        <v>0</v>
      </c>
      <c r="J292">
        <f t="shared" si="98"/>
        <v>0</v>
      </c>
      <c r="K292">
        <f t="shared" si="98"/>
        <v>0</v>
      </c>
      <c r="L292" s="74">
        <f t="shared" si="98"/>
        <v>0</v>
      </c>
      <c r="M292">
        <f t="shared" si="97"/>
        <v>0</v>
      </c>
    </row>
    <row r="293" spans="1:13" x14ac:dyDescent="0.25">
      <c r="A293" s="2" t="s">
        <v>678</v>
      </c>
      <c r="B293" s="76"/>
      <c r="C293" s="80"/>
      <c r="D293" s="76">
        <f t="shared" si="98"/>
        <v>0</v>
      </c>
      <c r="E293" s="76">
        <f t="shared" si="98"/>
        <v>0</v>
      </c>
      <c r="F293" s="76">
        <f t="shared" si="98"/>
        <v>0</v>
      </c>
      <c r="G293" s="76">
        <f t="shared" si="98"/>
        <v>0</v>
      </c>
      <c r="H293" s="76">
        <f t="shared" si="98"/>
        <v>0</v>
      </c>
      <c r="I293" s="76">
        <f t="shared" si="98"/>
        <v>0</v>
      </c>
      <c r="J293" s="76">
        <f t="shared" si="98"/>
        <v>0</v>
      </c>
      <c r="K293" s="76">
        <f t="shared" si="98"/>
        <v>0</v>
      </c>
      <c r="L293" s="80">
        <f t="shared" si="98"/>
        <v>0</v>
      </c>
      <c r="M293" s="76">
        <f t="shared" si="97"/>
        <v>0</v>
      </c>
    </row>
    <row r="294" spans="1:13" x14ac:dyDescent="0.25">
      <c r="A294" s="1" t="s">
        <v>690</v>
      </c>
      <c r="C294" s="74"/>
      <c r="D294">
        <f t="shared" si="98"/>
        <v>0</v>
      </c>
      <c r="E294">
        <f t="shared" si="98"/>
        <v>0</v>
      </c>
      <c r="F294">
        <f t="shared" si="98"/>
        <v>0</v>
      </c>
      <c r="G294">
        <f t="shared" si="98"/>
        <v>0</v>
      </c>
      <c r="H294">
        <f t="shared" si="98"/>
        <v>0</v>
      </c>
      <c r="I294">
        <f t="shared" si="98"/>
        <v>0</v>
      </c>
      <c r="J294">
        <f t="shared" si="98"/>
        <v>0</v>
      </c>
      <c r="K294">
        <f t="shared" si="98"/>
        <v>0</v>
      </c>
      <c r="L294" s="74">
        <f t="shared" si="98"/>
        <v>0</v>
      </c>
      <c r="M294">
        <f t="shared" si="97"/>
        <v>0</v>
      </c>
    </row>
    <row r="295" spans="1:13" x14ac:dyDescent="0.25">
      <c r="A295" s="2" t="s">
        <v>679</v>
      </c>
      <c r="B295" s="76"/>
      <c r="C295" s="80"/>
      <c r="D295" s="76">
        <f t="shared" si="98"/>
        <v>0</v>
      </c>
      <c r="E295" s="76">
        <f t="shared" si="98"/>
        <v>0</v>
      </c>
      <c r="F295" s="76">
        <f t="shared" si="98"/>
        <v>0</v>
      </c>
      <c r="G295" s="76">
        <f t="shared" si="98"/>
        <v>0</v>
      </c>
      <c r="H295" s="76">
        <f t="shared" si="98"/>
        <v>0</v>
      </c>
      <c r="I295" s="76">
        <f t="shared" si="98"/>
        <v>0</v>
      </c>
      <c r="J295" s="76">
        <f t="shared" si="98"/>
        <v>0</v>
      </c>
      <c r="K295" s="76">
        <f t="shared" si="98"/>
        <v>0</v>
      </c>
      <c r="L295" s="80">
        <f t="shared" si="98"/>
        <v>0</v>
      </c>
      <c r="M295" s="76">
        <f t="shared" si="97"/>
        <v>0</v>
      </c>
    </row>
    <row r="296" spans="1:13" x14ac:dyDescent="0.25">
      <c r="A296" s="1" t="s">
        <v>680</v>
      </c>
      <c r="C296" s="74"/>
      <c r="D296">
        <f t="shared" si="98"/>
        <v>0</v>
      </c>
      <c r="E296">
        <f t="shared" si="98"/>
        <v>1</v>
      </c>
      <c r="F296">
        <f t="shared" si="98"/>
        <v>0</v>
      </c>
      <c r="G296">
        <f t="shared" si="98"/>
        <v>1</v>
      </c>
      <c r="H296">
        <f t="shared" si="98"/>
        <v>0</v>
      </c>
      <c r="I296">
        <f t="shared" si="98"/>
        <v>0</v>
      </c>
      <c r="J296">
        <f t="shared" si="98"/>
        <v>0</v>
      </c>
      <c r="K296">
        <f t="shared" si="98"/>
        <v>0</v>
      </c>
      <c r="L296" s="74">
        <f t="shared" si="98"/>
        <v>0</v>
      </c>
      <c r="M296">
        <f t="shared" si="97"/>
        <v>2</v>
      </c>
    </row>
    <row r="297" spans="1:13" x14ac:dyDescent="0.25">
      <c r="A297" s="28" t="s">
        <v>696</v>
      </c>
      <c r="B297" s="87"/>
      <c r="C297" s="88"/>
      <c r="D297" s="87">
        <f>SUM(D281:D296)</f>
        <v>0</v>
      </c>
      <c r="E297" s="87">
        <f t="shared" ref="E297:L297" si="99">SUM(E281:E296)</f>
        <v>1</v>
      </c>
      <c r="F297" s="87">
        <f t="shared" si="99"/>
        <v>0</v>
      </c>
      <c r="G297" s="87">
        <f t="shared" si="99"/>
        <v>1</v>
      </c>
      <c r="H297" s="87">
        <f t="shared" si="99"/>
        <v>0</v>
      </c>
      <c r="I297" s="87">
        <f t="shared" si="99"/>
        <v>0</v>
      </c>
      <c r="J297" s="87">
        <f t="shared" si="99"/>
        <v>0</v>
      </c>
      <c r="K297" s="87">
        <f t="shared" si="99"/>
        <v>0</v>
      </c>
      <c r="L297" s="88">
        <f t="shared" si="99"/>
        <v>0</v>
      </c>
      <c r="M297" s="91">
        <f t="shared" si="97"/>
        <v>2</v>
      </c>
    </row>
    <row r="299" spans="1:13" x14ac:dyDescent="0.25">
      <c r="A299" s="221" t="s">
        <v>699</v>
      </c>
      <c r="B299" s="221"/>
      <c r="C299" s="222"/>
      <c r="L299" s="74"/>
      <c r="M299">
        <f t="shared" ref="M299:M307" si="100">SUM(D299:L299)</f>
        <v>0</v>
      </c>
    </row>
    <row r="300" spans="1:13" x14ac:dyDescent="0.25">
      <c r="A300" s="28" t="s">
        <v>659</v>
      </c>
      <c r="B300" s="87"/>
      <c r="C300" s="88"/>
      <c r="D300" s="87">
        <f t="shared" ref="D300:L306" si="101">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87">
        <f t="shared" si="101"/>
        <v>0</v>
      </c>
      <c r="F300" s="87">
        <f t="shared" si="101"/>
        <v>0</v>
      </c>
      <c r="G300" s="87">
        <f t="shared" si="101"/>
        <v>0</v>
      </c>
      <c r="H300" s="87">
        <f t="shared" si="101"/>
        <v>0</v>
      </c>
      <c r="I300" s="87">
        <f t="shared" si="101"/>
        <v>0</v>
      </c>
      <c r="J300" s="87">
        <f t="shared" si="101"/>
        <v>0</v>
      </c>
      <c r="K300" s="87">
        <f t="shared" si="101"/>
        <v>0</v>
      </c>
      <c r="L300" s="88">
        <f t="shared" si="101"/>
        <v>0</v>
      </c>
      <c r="M300" s="91">
        <f t="shared" si="100"/>
        <v>0</v>
      </c>
    </row>
    <row r="301" spans="1:13" x14ac:dyDescent="0.25">
      <c r="A301" s="1" t="s">
        <v>681</v>
      </c>
      <c r="C301" s="74"/>
      <c r="D301">
        <f t="shared" si="101"/>
        <v>0</v>
      </c>
      <c r="E301">
        <f t="shared" si="101"/>
        <v>0</v>
      </c>
      <c r="F301">
        <f t="shared" si="101"/>
        <v>0</v>
      </c>
      <c r="G301">
        <f t="shared" si="101"/>
        <v>0</v>
      </c>
      <c r="H301">
        <f t="shared" si="101"/>
        <v>0</v>
      </c>
      <c r="I301">
        <f t="shared" si="101"/>
        <v>0</v>
      </c>
      <c r="J301">
        <f t="shared" si="101"/>
        <v>0</v>
      </c>
      <c r="K301">
        <f t="shared" si="101"/>
        <v>0</v>
      </c>
      <c r="L301" s="74">
        <f t="shared" si="101"/>
        <v>0</v>
      </c>
      <c r="M301">
        <f t="shared" si="100"/>
        <v>0</v>
      </c>
    </row>
    <row r="302" spans="1:13" x14ac:dyDescent="0.25">
      <c r="A302" s="2" t="s">
        <v>682</v>
      </c>
      <c r="B302" s="76"/>
      <c r="C302" s="80"/>
      <c r="D302" s="76">
        <f t="shared" si="101"/>
        <v>0</v>
      </c>
      <c r="E302" s="76">
        <f t="shared" si="101"/>
        <v>0</v>
      </c>
      <c r="F302" s="76">
        <f t="shared" si="101"/>
        <v>0</v>
      </c>
      <c r="G302" s="76">
        <f t="shared" si="101"/>
        <v>0</v>
      </c>
      <c r="H302" s="76">
        <f t="shared" si="101"/>
        <v>0</v>
      </c>
      <c r="I302" s="76">
        <f t="shared" si="101"/>
        <v>0</v>
      </c>
      <c r="J302" s="76">
        <f t="shared" si="101"/>
        <v>0</v>
      </c>
      <c r="K302" s="76">
        <f t="shared" si="101"/>
        <v>0</v>
      </c>
      <c r="L302" s="80">
        <f t="shared" si="101"/>
        <v>0</v>
      </c>
      <c r="M302" s="76">
        <f t="shared" si="100"/>
        <v>0</v>
      </c>
    </row>
    <row r="303" spans="1:13" x14ac:dyDescent="0.25">
      <c r="A303" s="1" t="s">
        <v>683</v>
      </c>
      <c r="C303" s="74"/>
      <c r="D303">
        <f t="shared" si="101"/>
        <v>0</v>
      </c>
      <c r="E303">
        <f t="shared" si="101"/>
        <v>0</v>
      </c>
      <c r="F303">
        <f t="shared" si="101"/>
        <v>0</v>
      </c>
      <c r="G303">
        <f t="shared" si="101"/>
        <v>0</v>
      </c>
      <c r="H303">
        <f t="shared" si="101"/>
        <v>0</v>
      </c>
      <c r="I303">
        <f t="shared" si="101"/>
        <v>0</v>
      </c>
      <c r="J303">
        <f t="shared" si="101"/>
        <v>0</v>
      </c>
      <c r="K303">
        <f t="shared" si="101"/>
        <v>0</v>
      </c>
      <c r="L303" s="74">
        <f t="shared" si="101"/>
        <v>0</v>
      </c>
      <c r="M303">
        <f t="shared" si="100"/>
        <v>0</v>
      </c>
    </row>
    <row r="304" spans="1:13" x14ac:dyDescent="0.25">
      <c r="A304" s="2" t="s">
        <v>648</v>
      </c>
      <c r="B304" s="76"/>
      <c r="C304" s="80"/>
      <c r="D304" s="76">
        <f t="shared" si="101"/>
        <v>0</v>
      </c>
      <c r="E304" s="76">
        <f t="shared" si="101"/>
        <v>0</v>
      </c>
      <c r="F304" s="76">
        <f t="shared" si="101"/>
        <v>0</v>
      </c>
      <c r="G304" s="76">
        <f t="shared" si="101"/>
        <v>0</v>
      </c>
      <c r="H304" s="76">
        <f t="shared" si="101"/>
        <v>0</v>
      </c>
      <c r="I304" s="76">
        <f t="shared" si="101"/>
        <v>0</v>
      </c>
      <c r="J304" s="76">
        <f t="shared" si="101"/>
        <v>0</v>
      </c>
      <c r="K304" s="76">
        <f t="shared" si="101"/>
        <v>0</v>
      </c>
      <c r="L304" s="80">
        <f t="shared" si="101"/>
        <v>0</v>
      </c>
      <c r="M304" s="76">
        <f t="shared" si="100"/>
        <v>0</v>
      </c>
    </row>
    <row r="305" spans="1:13" x14ac:dyDescent="0.25">
      <c r="A305" s="1" t="s">
        <v>684</v>
      </c>
      <c r="C305" s="74"/>
      <c r="D305">
        <f t="shared" si="101"/>
        <v>0</v>
      </c>
      <c r="E305">
        <f t="shared" si="101"/>
        <v>0</v>
      </c>
      <c r="F305">
        <f t="shared" si="101"/>
        <v>0</v>
      </c>
      <c r="G305">
        <f t="shared" si="101"/>
        <v>0</v>
      </c>
      <c r="H305">
        <f t="shared" si="101"/>
        <v>0</v>
      </c>
      <c r="I305">
        <f t="shared" si="101"/>
        <v>0</v>
      </c>
      <c r="J305">
        <f t="shared" si="101"/>
        <v>0</v>
      </c>
      <c r="K305">
        <f t="shared" si="101"/>
        <v>0</v>
      </c>
      <c r="L305" s="74">
        <f t="shared" si="101"/>
        <v>0</v>
      </c>
      <c r="M305">
        <f t="shared" si="100"/>
        <v>0</v>
      </c>
    </row>
    <row r="306" spans="1:13" x14ac:dyDescent="0.25">
      <c r="A306" s="2" t="s">
        <v>685</v>
      </c>
      <c r="B306" s="76"/>
      <c r="C306" s="80"/>
      <c r="D306" s="76">
        <f t="shared" si="101"/>
        <v>0</v>
      </c>
      <c r="E306" s="76">
        <f t="shared" si="101"/>
        <v>0</v>
      </c>
      <c r="F306" s="76">
        <f t="shared" si="101"/>
        <v>0</v>
      </c>
      <c r="G306" s="76">
        <f t="shared" si="101"/>
        <v>0</v>
      </c>
      <c r="H306" s="76">
        <f t="shared" si="101"/>
        <v>0</v>
      </c>
      <c r="I306" s="76">
        <f t="shared" si="101"/>
        <v>0</v>
      </c>
      <c r="J306" s="76">
        <f t="shared" si="101"/>
        <v>0</v>
      </c>
      <c r="K306" s="76">
        <f t="shared" si="101"/>
        <v>0</v>
      </c>
      <c r="L306" s="80">
        <f t="shared" si="101"/>
        <v>0</v>
      </c>
      <c r="M306" s="76">
        <f t="shared" si="100"/>
        <v>0</v>
      </c>
    </row>
    <row r="307" spans="1:13" x14ac:dyDescent="0.25">
      <c r="A307" s="81" t="s">
        <v>697</v>
      </c>
      <c r="B307" s="82"/>
      <c r="C307" s="83"/>
      <c r="D307" s="82">
        <f>SUM(D300:D306)</f>
        <v>0</v>
      </c>
      <c r="E307" s="82">
        <f t="shared" ref="E307:L307" si="102">SUM(E300:E306)</f>
        <v>0</v>
      </c>
      <c r="F307" s="82">
        <f t="shared" si="102"/>
        <v>0</v>
      </c>
      <c r="G307" s="82">
        <f t="shared" si="102"/>
        <v>0</v>
      </c>
      <c r="H307" s="82">
        <f t="shared" si="102"/>
        <v>0</v>
      </c>
      <c r="I307" s="82">
        <f t="shared" si="102"/>
        <v>0</v>
      </c>
      <c r="J307" s="82">
        <f t="shared" si="102"/>
        <v>0</v>
      </c>
      <c r="K307" s="82">
        <f t="shared" si="102"/>
        <v>0</v>
      </c>
      <c r="L307" s="83">
        <f t="shared" si="102"/>
        <v>0</v>
      </c>
      <c r="M307" s="90">
        <f t="shared" si="100"/>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N269:O269"/>
    <mergeCell ref="A280:C280"/>
    <mergeCell ref="A299:C299"/>
    <mergeCell ref="D254:E254"/>
    <mergeCell ref="F254:G254"/>
    <mergeCell ref="A255:C255"/>
    <mergeCell ref="A265:Q266"/>
    <mergeCell ref="A267:Q267"/>
    <mergeCell ref="A268:C268"/>
    <mergeCell ref="N268:O268"/>
    <mergeCell ref="P268:Q268"/>
    <mergeCell ref="D241:F241"/>
    <mergeCell ref="G241:I241"/>
    <mergeCell ref="J241:L241"/>
    <mergeCell ref="A242:C242"/>
    <mergeCell ref="N244:P253"/>
    <mergeCell ref="A252:G252"/>
    <mergeCell ref="D253:E253"/>
    <mergeCell ref="F253:G253"/>
    <mergeCell ref="A227:B227"/>
    <mergeCell ref="A237:Q238"/>
    <mergeCell ref="A239:L239"/>
    <mergeCell ref="M239:N239"/>
    <mergeCell ref="O239:Q239"/>
    <mergeCell ref="D240:F240"/>
    <mergeCell ref="G240:I240"/>
    <mergeCell ref="J240:L240"/>
    <mergeCell ref="M240:N240"/>
    <mergeCell ref="A215:B215"/>
    <mergeCell ref="N217:P223"/>
    <mergeCell ref="A225:Q225"/>
    <mergeCell ref="C226:E226"/>
    <mergeCell ref="F226:H226"/>
    <mergeCell ref="I226:L226"/>
    <mergeCell ref="M226:P226"/>
    <mergeCell ref="A212:Q212"/>
    <mergeCell ref="D213:L213"/>
    <mergeCell ref="M213:N213"/>
    <mergeCell ref="O213:Q213"/>
    <mergeCell ref="C214:E214"/>
    <mergeCell ref="F214:H214"/>
    <mergeCell ref="I214:K214"/>
    <mergeCell ref="M214:N214"/>
    <mergeCell ref="D190:E190"/>
    <mergeCell ref="F190:G190"/>
    <mergeCell ref="D191:E191"/>
    <mergeCell ref="F191:G191"/>
    <mergeCell ref="A192:C192"/>
    <mergeCell ref="A210:Q211"/>
    <mergeCell ref="D169:F169"/>
    <mergeCell ref="G169:I169"/>
    <mergeCell ref="J169:L169"/>
    <mergeCell ref="A170:C170"/>
    <mergeCell ref="N172:P186"/>
    <mergeCell ref="A189:L189"/>
    <mergeCell ref="A167:L167"/>
    <mergeCell ref="M167:N167"/>
    <mergeCell ref="O167:Q167"/>
    <mergeCell ref="D168:F168"/>
    <mergeCell ref="G168:I168"/>
    <mergeCell ref="J168:L168"/>
    <mergeCell ref="M168:N168"/>
    <mergeCell ref="D145:F145"/>
    <mergeCell ref="G145:I145"/>
    <mergeCell ref="J145:M145"/>
    <mergeCell ref="N145:Q145"/>
    <mergeCell ref="A146:C146"/>
    <mergeCell ref="A165:Q166"/>
    <mergeCell ref="D124:F124"/>
    <mergeCell ref="G124:I124"/>
    <mergeCell ref="J124:L124"/>
    <mergeCell ref="A125:C125"/>
    <mergeCell ref="N127:P135"/>
    <mergeCell ref="A144:Q144"/>
    <mergeCell ref="A120:Q121"/>
    <mergeCell ref="A122:L122"/>
    <mergeCell ref="M122:N122"/>
    <mergeCell ref="O122:Q122"/>
    <mergeCell ref="D123:L123"/>
    <mergeCell ref="M123:N123"/>
    <mergeCell ref="B106:D106"/>
    <mergeCell ref="E106:G106"/>
    <mergeCell ref="H106:J106"/>
    <mergeCell ref="K106:L106"/>
    <mergeCell ref="B107:D107"/>
    <mergeCell ref="E107:G107"/>
    <mergeCell ref="K107:L107"/>
    <mergeCell ref="B98:C98"/>
    <mergeCell ref="B99:C99"/>
    <mergeCell ref="B100:C100"/>
    <mergeCell ref="B101:C101"/>
    <mergeCell ref="A102:Q102"/>
    <mergeCell ref="A103:Q103"/>
    <mergeCell ref="B92:C92"/>
    <mergeCell ref="B93:C93"/>
    <mergeCell ref="B94:C94"/>
    <mergeCell ref="B95:C95"/>
    <mergeCell ref="B96:C96"/>
    <mergeCell ref="B97:C97"/>
    <mergeCell ref="A88:M89"/>
    <mergeCell ref="N88:O88"/>
    <mergeCell ref="P88:Q88"/>
    <mergeCell ref="N89:O89"/>
    <mergeCell ref="A90:A91"/>
    <mergeCell ref="B90:C91"/>
    <mergeCell ref="D90:L90"/>
    <mergeCell ref="M90:M91"/>
    <mergeCell ref="A86:Q87"/>
    <mergeCell ref="M48:Q48"/>
    <mergeCell ref="K49:L49"/>
    <mergeCell ref="A52:Q53"/>
    <mergeCell ref="A54:J54"/>
    <mergeCell ref="B55:J55"/>
    <mergeCell ref="B56:D56"/>
    <mergeCell ref="E56:G56"/>
    <mergeCell ref="H56:J56"/>
    <mergeCell ref="N56:P66"/>
    <mergeCell ref="K48:L48"/>
    <mergeCell ref="A70:Q70"/>
    <mergeCell ref="B71:D71"/>
    <mergeCell ref="E71:G71"/>
    <mergeCell ref="H71:K71"/>
    <mergeCell ref="L71:O71"/>
    <mergeCell ref="M34:P44"/>
    <mergeCell ref="I35:J36"/>
    <mergeCell ref="K35:K36"/>
    <mergeCell ref="I37:J37"/>
    <mergeCell ref="I38:J38"/>
    <mergeCell ref="I41:J41"/>
    <mergeCell ref="I42:J43"/>
    <mergeCell ref="K42:K43"/>
    <mergeCell ref="F28:K28"/>
    <mergeCell ref="F30:G30"/>
    <mergeCell ref="H30:I30"/>
    <mergeCell ref="J30:K30"/>
    <mergeCell ref="F31:G31"/>
    <mergeCell ref="H31:I31"/>
    <mergeCell ref="J31:K31"/>
    <mergeCell ref="I39:J39"/>
    <mergeCell ref="I40:J40"/>
    <mergeCell ref="F32:G32"/>
    <mergeCell ref="H32:I32"/>
    <mergeCell ref="J32:K32"/>
    <mergeCell ref="C34:F34"/>
    <mergeCell ref="I34:K34"/>
    <mergeCell ref="F24:G24"/>
    <mergeCell ref="H24:I24"/>
    <mergeCell ref="J24:K24"/>
    <mergeCell ref="L24:M24"/>
    <mergeCell ref="F25:G25"/>
    <mergeCell ref="H25:I25"/>
    <mergeCell ref="J25:K25"/>
    <mergeCell ref="L25:M25"/>
    <mergeCell ref="F22:G22"/>
    <mergeCell ref="H22:I22"/>
    <mergeCell ref="J22:K22"/>
    <mergeCell ref="L22:M22"/>
    <mergeCell ref="F23:G23"/>
    <mergeCell ref="H23:I23"/>
    <mergeCell ref="J23:K23"/>
    <mergeCell ref="L23:M23"/>
    <mergeCell ref="F20:G20"/>
    <mergeCell ref="H20:I20"/>
    <mergeCell ref="J20:K20"/>
    <mergeCell ref="L20:M20"/>
    <mergeCell ref="F21:G21"/>
    <mergeCell ref="H21:I21"/>
    <mergeCell ref="J21:K21"/>
    <mergeCell ref="L21:M21"/>
    <mergeCell ref="F18:G18"/>
    <mergeCell ref="H18:I18"/>
    <mergeCell ref="J18:K18"/>
    <mergeCell ref="L18:M18"/>
    <mergeCell ref="F19:G19"/>
    <mergeCell ref="H19:I19"/>
    <mergeCell ref="J19:K19"/>
    <mergeCell ref="L19:M19"/>
    <mergeCell ref="F17:G17"/>
    <mergeCell ref="H17:I17"/>
    <mergeCell ref="J17:K17"/>
    <mergeCell ref="L17:M17"/>
    <mergeCell ref="A12:Q12"/>
    <mergeCell ref="A13:Q13"/>
    <mergeCell ref="F15:G15"/>
    <mergeCell ref="H15:I15"/>
    <mergeCell ref="J15:K15"/>
    <mergeCell ref="L15:M15"/>
    <mergeCell ref="A3:Q3"/>
    <mergeCell ref="A4:Q4"/>
    <mergeCell ref="A5:Q6"/>
    <mergeCell ref="C8:O8"/>
    <mergeCell ref="C9:O9"/>
    <mergeCell ref="C10:O10"/>
    <mergeCell ref="F16:G16"/>
    <mergeCell ref="H16:I16"/>
    <mergeCell ref="J16:K16"/>
    <mergeCell ref="L16:M16"/>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47</vt:i4>
      </vt:variant>
    </vt:vector>
  </HeadingPairs>
  <TitlesOfParts>
    <vt:vector size="57" baseType="lpstr">
      <vt:lpstr>Start Here</vt:lpstr>
      <vt:lpstr>Instructions</vt:lpstr>
      <vt:lpstr>Data validation</vt:lpstr>
      <vt:lpstr>Cases Pending from Prior Years</vt:lpstr>
      <vt:lpstr>Cases Opened</vt:lpstr>
      <vt:lpstr>Q1 Summary</vt:lpstr>
      <vt:lpstr>Q2 Summary</vt:lpstr>
      <vt:lpstr>Q3 Summary</vt:lpstr>
      <vt:lpstr>Q4 Summary</vt:lpstr>
      <vt:lpstr>Annual Report</vt:lpstr>
      <vt:lpstr>Allegations</vt:lpstr>
      <vt:lpstr>CriminalViolations</vt:lpstr>
      <vt:lpstr>Disciplines</vt:lpstr>
      <vt:lpstr>OpenedAppealPending</vt:lpstr>
      <vt:lpstr>OpenedCloseDate</vt:lpstr>
      <vt:lpstr>OpenedComplaintReceived</vt:lpstr>
      <vt:lpstr>OpenedComplaintSource</vt:lpstr>
      <vt:lpstr>OpenedCriminalDisposition</vt:lpstr>
      <vt:lpstr>OpenedCriminalViolation</vt:lpstr>
      <vt:lpstr>OpenedDiscipline</vt:lpstr>
      <vt:lpstr>OpenedHoursDollars</vt:lpstr>
      <vt:lpstr>OpenedInternalDisposition</vt:lpstr>
      <vt:lpstr>OpenedLengthOfCase</vt:lpstr>
      <vt:lpstr>OpenedMSO</vt:lpstr>
      <vt:lpstr>OpenedMSOMatch</vt:lpstr>
      <vt:lpstr>OpenedMSSO</vt:lpstr>
      <vt:lpstr>OpenedNInitial</vt:lpstr>
      <vt:lpstr>OpenedNSustained</vt:lpstr>
      <vt:lpstr>OpenedRuleViolation</vt:lpstr>
      <vt:lpstr>OpenedStatus</vt:lpstr>
      <vt:lpstr>OpenedSustainedCriminalViolation</vt:lpstr>
      <vt:lpstr>OpenedSustainedRuleViolation</vt:lpstr>
      <vt:lpstr>PendingAppealPending</vt:lpstr>
      <vt:lpstr>PendingCloseDate</vt:lpstr>
      <vt:lpstr>PendingComplaintReceived</vt:lpstr>
      <vt:lpstr>PendingComplaintSource</vt:lpstr>
      <vt:lpstr>PendingCriminalDisposition</vt:lpstr>
      <vt:lpstr>PendingCriminalViolation</vt:lpstr>
      <vt:lpstr>PendingDiscipline</vt:lpstr>
      <vt:lpstr>PendingHoursDollars</vt:lpstr>
      <vt:lpstr>PendingInternalDisposition</vt:lpstr>
      <vt:lpstr>PendingLengthOfCase</vt:lpstr>
      <vt:lpstr>PendingMSO</vt:lpstr>
      <vt:lpstr>PendingMSOMatch</vt:lpstr>
      <vt:lpstr>PendingMSSO</vt:lpstr>
      <vt:lpstr>PendingNInitial</vt:lpstr>
      <vt:lpstr>PendingNSustained</vt:lpstr>
      <vt:lpstr>PendingRuleViolation</vt:lpstr>
      <vt:lpstr>PendingStatus</vt:lpstr>
      <vt:lpstr>PendingSustainedCriminalViolation</vt:lpstr>
      <vt:lpstr>PendingSustainedRuleViolation</vt:lpstr>
      <vt:lpstr>'Annual Report'!Print_Area</vt:lpstr>
      <vt:lpstr>'Q1 Summary'!Print_Area</vt:lpstr>
      <vt:lpstr>'Q2 Summary'!Print_Area</vt:lpstr>
      <vt:lpstr>'Q3 Summary'!Print_Area</vt:lpstr>
      <vt:lpstr>'Q4 Summary'!Print_Area</vt:lpstr>
      <vt:lpstr>RuleViolations</vt:lpstr>
    </vt:vector>
  </TitlesOfParts>
  <Company>Department of Law and Public Safety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Kristin Golden</dc:creator>
  <cp:lastModifiedBy>Lee, Edwin</cp:lastModifiedBy>
  <cp:lastPrinted>2023-04-26T14:31:47Z</cp:lastPrinted>
  <dcterms:created xsi:type="dcterms:W3CDTF">2020-04-02T16:56:18Z</dcterms:created>
  <dcterms:modified xsi:type="dcterms:W3CDTF">2024-02-21T02:44:28Z</dcterms:modified>
</cp:coreProperties>
</file>